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Z:\@Pastas Particulares\@Jonathan\Caches Eventos\"/>
    </mc:Choice>
  </mc:AlternateContent>
  <xr:revisionPtr revIDLastSave="0" documentId="13_ncr:1_{F7F79DE4-85CE-4C93-A2C4-392F5D6A3B04}" xr6:coauthVersionLast="47" xr6:coauthVersionMax="47" xr10:uidLastSave="{00000000-0000-0000-0000-000000000000}"/>
  <bookViews>
    <workbookView xWindow="-120" yWindow="-120" windowWidth="20730" windowHeight="11160" activeTab="4" xr2:uid="{00000000-000D-0000-FFFF-FFFF00000000}"/>
  </bookViews>
  <sheets>
    <sheet name="PADRÃO" sheetId="57" r:id="rId1"/>
    <sheet name="BD" sheetId="3" r:id="rId2"/>
    <sheet name="10out a 16out" sheetId="61" r:id="rId3"/>
    <sheet name="26set a 02out" sheetId="59" r:id="rId4"/>
    <sheet name="03out a 09out" sheetId="60" r:id="rId5"/>
  </sheets>
  <definedNames>
    <definedName name="_xlnm.Print_Titles" localSheetId="4">'03out a 09out'!$B:$B,'03out a 09out'!$2:$3</definedName>
    <definedName name="_xlnm.Print_Titles" localSheetId="2">'10out a 16out'!$B:$B,'10out a 16out'!$2:$3</definedName>
    <definedName name="_xlnm.Print_Titles" localSheetId="3">'26set a 02out'!$B:$B,'26set a 02out'!$2:$3</definedName>
    <definedName name="_xlnm.Print_Titles" localSheetId="0">PADRÃO!$B:$B,PADRÃO!$2:$3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J178" i="61" l="1"/>
  <c r="DH178" i="61"/>
  <c r="DF178" i="61"/>
  <c r="DD178" i="61"/>
  <c r="DB178" i="61"/>
  <c r="CZ178" i="61"/>
  <c r="CT178" i="61"/>
  <c r="CR178" i="61"/>
  <c r="CP178" i="61"/>
  <c r="CN178" i="61"/>
  <c r="CL178" i="61"/>
  <c r="CJ178" i="61"/>
  <c r="CD178" i="61"/>
  <c r="CB178" i="61"/>
  <c r="BZ178" i="61"/>
  <c r="BX178" i="61"/>
  <c r="BV178" i="61"/>
  <c r="BT178" i="61"/>
  <c r="BN178" i="61"/>
  <c r="BL178" i="61"/>
  <c r="BJ178" i="61"/>
  <c r="BH178" i="61"/>
  <c r="BF178" i="61"/>
  <c r="BD178" i="61"/>
  <c r="AX178" i="61"/>
  <c r="AV178" i="61"/>
  <c r="AT178" i="61"/>
  <c r="AR178" i="61"/>
  <c r="AP178" i="61"/>
  <c r="AN178" i="61"/>
  <c r="AH178" i="61"/>
  <c r="AF178" i="61"/>
  <c r="AD178" i="61"/>
  <c r="AB178" i="61"/>
  <c r="Z178" i="61"/>
  <c r="X178" i="61"/>
  <c r="R178" i="61"/>
  <c r="P178" i="61"/>
  <c r="N178" i="61"/>
  <c r="L178" i="61"/>
  <c r="J178" i="61"/>
  <c r="H178" i="61"/>
  <c r="DJ177" i="61"/>
  <c r="DH177" i="61"/>
  <c r="DF177" i="61"/>
  <c r="DD177" i="61"/>
  <c r="DB177" i="61"/>
  <c r="CZ177" i="61"/>
  <c r="CT177" i="61"/>
  <c r="CR177" i="61"/>
  <c r="CP177" i="61"/>
  <c r="CN177" i="61"/>
  <c r="CL177" i="61"/>
  <c r="CJ177" i="61"/>
  <c r="CD177" i="61"/>
  <c r="CB177" i="61"/>
  <c r="BZ177" i="61"/>
  <c r="BX177" i="61"/>
  <c r="BV177" i="61"/>
  <c r="BT177" i="61"/>
  <c r="BN177" i="61"/>
  <c r="BL177" i="61"/>
  <c r="BJ177" i="61"/>
  <c r="BH177" i="61"/>
  <c r="BF177" i="61"/>
  <c r="BD177" i="61"/>
  <c r="AX177" i="61"/>
  <c r="AV177" i="61"/>
  <c r="AT177" i="61"/>
  <c r="AR177" i="61"/>
  <c r="AP177" i="61"/>
  <c r="AN177" i="61"/>
  <c r="AH177" i="61"/>
  <c r="AF177" i="61"/>
  <c r="AD177" i="61"/>
  <c r="AB177" i="61"/>
  <c r="Z177" i="61"/>
  <c r="X177" i="61"/>
  <c r="R177" i="61"/>
  <c r="P177" i="61"/>
  <c r="N177" i="61"/>
  <c r="L177" i="61"/>
  <c r="J177" i="61"/>
  <c r="H177" i="61"/>
  <c r="DJ176" i="61"/>
  <c r="DH176" i="61"/>
  <c r="DF176" i="61"/>
  <c r="DD176" i="61"/>
  <c r="DB176" i="61"/>
  <c r="CZ176" i="61"/>
  <c r="CT176" i="61"/>
  <c r="CR176" i="61"/>
  <c r="CP176" i="61"/>
  <c r="CN176" i="61"/>
  <c r="CL176" i="61"/>
  <c r="CJ176" i="61"/>
  <c r="CD176" i="61"/>
  <c r="CB176" i="61"/>
  <c r="BZ176" i="61"/>
  <c r="BX176" i="61"/>
  <c r="BV176" i="61"/>
  <c r="BT176" i="61"/>
  <c r="BN176" i="61"/>
  <c r="BL176" i="61"/>
  <c r="BJ176" i="61"/>
  <c r="BH176" i="61"/>
  <c r="BF176" i="61"/>
  <c r="BD176" i="61"/>
  <c r="AX176" i="61"/>
  <c r="AV176" i="61"/>
  <c r="AT176" i="61"/>
  <c r="AR176" i="61"/>
  <c r="AP176" i="61"/>
  <c r="AN176" i="61"/>
  <c r="AH176" i="61"/>
  <c r="AF176" i="61"/>
  <c r="AD176" i="61"/>
  <c r="AB176" i="61"/>
  <c r="Z176" i="61"/>
  <c r="X176" i="61"/>
  <c r="R176" i="61"/>
  <c r="P176" i="61"/>
  <c r="N176" i="61"/>
  <c r="L176" i="61"/>
  <c r="J176" i="61"/>
  <c r="H176" i="61"/>
  <c r="DJ175" i="61"/>
  <c r="DH175" i="61"/>
  <c r="DF175" i="61"/>
  <c r="DD175" i="61"/>
  <c r="DB175" i="61"/>
  <c r="CZ175" i="61"/>
  <c r="CT175" i="61"/>
  <c r="CR175" i="61"/>
  <c r="CP175" i="61"/>
  <c r="CN175" i="61"/>
  <c r="CL175" i="61"/>
  <c r="CJ175" i="61"/>
  <c r="CD175" i="61"/>
  <c r="CB175" i="61"/>
  <c r="BZ175" i="61"/>
  <c r="BX175" i="61"/>
  <c r="BV175" i="61"/>
  <c r="BT175" i="61"/>
  <c r="BN175" i="61"/>
  <c r="BL175" i="61"/>
  <c r="BJ175" i="61"/>
  <c r="BH175" i="61"/>
  <c r="BF175" i="61"/>
  <c r="BD175" i="61"/>
  <c r="AX175" i="61"/>
  <c r="AV175" i="61"/>
  <c r="AT175" i="61"/>
  <c r="AR175" i="61"/>
  <c r="AP175" i="61"/>
  <c r="AN175" i="61"/>
  <c r="AH175" i="61"/>
  <c r="AF175" i="61"/>
  <c r="AD175" i="61"/>
  <c r="AB175" i="61"/>
  <c r="Z175" i="61"/>
  <c r="X175" i="61"/>
  <c r="R175" i="61"/>
  <c r="P175" i="61"/>
  <c r="N175" i="61"/>
  <c r="L175" i="61"/>
  <c r="J175" i="61"/>
  <c r="H175" i="61"/>
  <c r="DJ174" i="61"/>
  <c r="DH174" i="61"/>
  <c r="DF174" i="61"/>
  <c r="DD174" i="61"/>
  <c r="DB174" i="61"/>
  <c r="CZ174" i="61"/>
  <c r="CT174" i="61"/>
  <c r="CR174" i="61"/>
  <c r="CP174" i="61"/>
  <c r="CN174" i="61"/>
  <c r="CL174" i="61"/>
  <c r="CJ174" i="61"/>
  <c r="CD174" i="61"/>
  <c r="CB174" i="61"/>
  <c r="BZ174" i="61"/>
  <c r="BX174" i="61"/>
  <c r="BV174" i="61"/>
  <c r="BT174" i="61"/>
  <c r="BN174" i="61"/>
  <c r="BL174" i="61"/>
  <c r="BJ174" i="61"/>
  <c r="BH174" i="61"/>
  <c r="BF174" i="61"/>
  <c r="BD174" i="61"/>
  <c r="AX174" i="61"/>
  <c r="AV174" i="61"/>
  <c r="AT174" i="61"/>
  <c r="AR174" i="61"/>
  <c r="AP174" i="61"/>
  <c r="AN174" i="61"/>
  <c r="AH174" i="61"/>
  <c r="AF174" i="61"/>
  <c r="AD174" i="61"/>
  <c r="AB174" i="61"/>
  <c r="Z174" i="61"/>
  <c r="X174" i="61"/>
  <c r="R174" i="61"/>
  <c r="P174" i="61"/>
  <c r="N174" i="61"/>
  <c r="L174" i="61"/>
  <c r="J174" i="61"/>
  <c r="H174" i="61"/>
  <c r="DJ173" i="61"/>
  <c r="DH173" i="61"/>
  <c r="DF173" i="61"/>
  <c r="DD173" i="61"/>
  <c r="DB173" i="61"/>
  <c r="CZ173" i="61"/>
  <c r="CT173" i="61"/>
  <c r="CR173" i="61"/>
  <c r="CP173" i="61"/>
  <c r="CN173" i="61"/>
  <c r="CL173" i="61"/>
  <c r="CJ173" i="61"/>
  <c r="CD173" i="61"/>
  <c r="CB173" i="61"/>
  <c r="BZ173" i="61"/>
  <c r="BX173" i="61"/>
  <c r="BV173" i="61"/>
  <c r="BT173" i="61"/>
  <c r="BN173" i="61"/>
  <c r="BL173" i="61"/>
  <c r="BJ173" i="61"/>
  <c r="BH173" i="61"/>
  <c r="BF173" i="61"/>
  <c r="BD173" i="61"/>
  <c r="AX173" i="61"/>
  <c r="AV173" i="61"/>
  <c r="AT173" i="61"/>
  <c r="AR173" i="61"/>
  <c r="AP173" i="61"/>
  <c r="AN173" i="61"/>
  <c r="AH173" i="61"/>
  <c r="AF173" i="61"/>
  <c r="AD173" i="61"/>
  <c r="AB173" i="61"/>
  <c r="Z173" i="61"/>
  <c r="X173" i="61"/>
  <c r="R173" i="61"/>
  <c r="P173" i="61"/>
  <c r="N173" i="61"/>
  <c r="L173" i="61"/>
  <c r="J173" i="61"/>
  <c r="H173" i="61"/>
  <c r="DJ172" i="61"/>
  <c r="DH172" i="61"/>
  <c r="DF172" i="61"/>
  <c r="DD172" i="61"/>
  <c r="DB172" i="61"/>
  <c r="CZ172" i="61"/>
  <c r="CT172" i="61"/>
  <c r="CR172" i="61"/>
  <c r="CP172" i="61"/>
  <c r="CN172" i="61"/>
  <c r="CL172" i="61"/>
  <c r="CJ172" i="61"/>
  <c r="CD172" i="61"/>
  <c r="CB172" i="61"/>
  <c r="BZ172" i="61"/>
  <c r="BX172" i="61"/>
  <c r="BV172" i="61"/>
  <c r="BT172" i="61"/>
  <c r="BN172" i="61"/>
  <c r="BL172" i="61"/>
  <c r="BJ172" i="61"/>
  <c r="BH172" i="61"/>
  <c r="BF172" i="61"/>
  <c r="BD172" i="61"/>
  <c r="AX172" i="61"/>
  <c r="AV172" i="61"/>
  <c r="AT172" i="61"/>
  <c r="AR172" i="61"/>
  <c r="AP172" i="61"/>
  <c r="AN172" i="61"/>
  <c r="AH172" i="61"/>
  <c r="AF172" i="61"/>
  <c r="AD172" i="61"/>
  <c r="AB172" i="61"/>
  <c r="Z172" i="61"/>
  <c r="X172" i="61"/>
  <c r="R172" i="61"/>
  <c r="P172" i="61"/>
  <c r="N172" i="61"/>
  <c r="L172" i="61"/>
  <c r="J172" i="61"/>
  <c r="H172" i="61"/>
  <c r="DJ171" i="61"/>
  <c r="DH171" i="61"/>
  <c r="DF171" i="61"/>
  <c r="DD171" i="61"/>
  <c r="DB171" i="61"/>
  <c r="CZ171" i="61"/>
  <c r="CT171" i="61"/>
  <c r="CR171" i="61"/>
  <c r="CP171" i="61"/>
  <c r="CN171" i="61"/>
  <c r="CL171" i="61"/>
  <c r="CJ171" i="61"/>
  <c r="CD171" i="61"/>
  <c r="CB171" i="61"/>
  <c r="BZ171" i="61"/>
  <c r="BX171" i="61"/>
  <c r="BV171" i="61"/>
  <c r="BT171" i="61"/>
  <c r="BN171" i="61"/>
  <c r="BL171" i="61"/>
  <c r="BJ171" i="61"/>
  <c r="BH171" i="61"/>
  <c r="BF171" i="61"/>
  <c r="BD171" i="61"/>
  <c r="AX171" i="61"/>
  <c r="AV171" i="61"/>
  <c r="AT171" i="61"/>
  <c r="AR171" i="61"/>
  <c r="AP171" i="61"/>
  <c r="AN171" i="61"/>
  <c r="AH171" i="61"/>
  <c r="AF171" i="61"/>
  <c r="AD171" i="61"/>
  <c r="AB171" i="61"/>
  <c r="Z171" i="61"/>
  <c r="X171" i="61"/>
  <c r="R171" i="61"/>
  <c r="P171" i="61"/>
  <c r="N171" i="61"/>
  <c r="L171" i="61"/>
  <c r="J171" i="61"/>
  <c r="H171" i="61"/>
  <c r="DJ170" i="61"/>
  <c r="DH170" i="61"/>
  <c r="DF170" i="61"/>
  <c r="DD170" i="61"/>
  <c r="DB170" i="61"/>
  <c r="CZ170" i="61"/>
  <c r="CT170" i="61"/>
  <c r="CR170" i="61"/>
  <c r="CP170" i="61"/>
  <c r="CN170" i="61"/>
  <c r="CL170" i="61"/>
  <c r="CJ170" i="61"/>
  <c r="CD170" i="61"/>
  <c r="CB170" i="61"/>
  <c r="BZ170" i="61"/>
  <c r="BX170" i="61"/>
  <c r="BV170" i="61"/>
  <c r="BT170" i="61"/>
  <c r="BN170" i="61"/>
  <c r="BL170" i="61"/>
  <c r="BJ170" i="61"/>
  <c r="BH170" i="61"/>
  <c r="BF170" i="61"/>
  <c r="BD170" i="61"/>
  <c r="AX170" i="61"/>
  <c r="AV170" i="61"/>
  <c r="AT170" i="61"/>
  <c r="AR170" i="61"/>
  <c r="AP170" i="61"/>
  <c r="AN170" i="61"/>
  <c r="AH170" i="61"/>
  <c r="AF170" i="61"/>
  <c r="AD170" i="61"/>
  <c r="AB170" i="61"/>
  <c r="Z170" i="61"/>
  <c r="X170" i="61"/>
  <c r="R170" i="61"/>
  <c r="P170" i="61"/>
  <c r="N170" i="61"/>
  <c r="L170" i="61"/>
  <c r="J170" i="61"/>
  <c r="H170" i="61"/>
  <c r="DJ169" i="61"/>
  <c r="DH169" i="61"/>
  <c r="DF169" i="61"/>
  <c r="DD169" i="61"/>
  <c r="DB169" i="61"/>
  <c r="CZ169" i="61"/>
  <c r="CT169" i="61"/>
  <c r="CR169" i="61"/>
  <c r="CP169" i="61"/>
  <c r="CN169" i="61"/>
  <c r="CL169" i="61"/>
  <c r="CJ169" i="61"/>
  <c r="CD169" i="61"/>
  <c r="CB169" i="61"/>
  <c r="BZ169" i="61"/>
  <c r="BX169" i="61"/>
  <c r="BV169" i="61"/>
  <c r="BT169" i="61"/>
  <c r="BN169" i="61"/>
  <c r="BL169" i="61"/>
  <c r="BJ169" i="61"/>
  <c r="BH169" i="61"/>
  <c r="BF169" i="61"/>
  <c r="BD169" i="61"/>
  <c r="AX169" i="61"/>
  <c r="AV169" i="61"/>
  <c r="AT169" i="61"/>
  <c r="AR169" i="61"/>
  <c r="AP169" i="61"/>
  <c r="AN169" i="61"/>
  <c r="AH169" i="61"/>
  <c r="AF169" i="61"/>
  <c r="AD169" i="61"/>
  <c r="AB169" i="61"/>
  <c r="Z169" i="61"/>
  <c r="X169" i="61"/>
  <c r="R169" i="61"/>
  <c r="P169" i="61"/>
  <c r="N169" i="61"/>
  <c r="L169" i="61"/>
  <c r="J169" i="61"/>
  <c r="H169" i="61"/>
  <c r="DJ168" i="61"/>
  <c r="DH168" i="61"/>
  <c r="DF168" i="61"/>
  <c r="DD168" i="61"/>
  <c r="DB168" i="61"/>
  <c r="CZ168" i="61"/>
  <c r="CT168" i="61"/>
  <c r="CR168" i="61"/>
  <c r="CP168" i="61"/>
  <c r="CN168" i="61"/>
  <c r="CL168" i="61"/>
  <c r="CJ168" i="61"/>
  <c r="CD168" i="61"/>
  <c r="CB168" i="61"/>
  <c r="BZ168" i="61"/>
  <c r="BX168" i="61"/>
  <c r="BV168" i="61"/>
  <c r="BT168" i="61"/>
  <c r="BN168" i="61"/>
  <c r="BN165" i="61" s="1"/>
  <c r="BL168" i="61"/>
  <c r="BJ168" i="61"/>
  <c r="BH168" i="61"/>
  <c r="BF168" i="61"/>
  <c r="BD168" i="61"/>
  <c r="AX168" i="61"/>
  <c r="AV168" i="61"/>
  <c r="AT168" i="61"/>
  <c r="AR168" i="61"/>
  <c r="AP168" i="61"/>
  <c r="AN168" i="61"/>
  <c r="AH168" i="61"/>
  <c r="AH165" i="61" s="1"/>
  <c r="AF168" i="61"/>
  <c r="AD168" i="61"/>
  <c r="AB168" i="61"/>
  <c r="Z168" i="61"/>
  <c r="X168" i="61"/>
  <c r="R168" i="61"/>
  <c r="P168" i="61"/>
  <c r="N168" i="61"/>
  <c r="L168" i="61"/>
  <c r="J168" i="61"/>
  <c r="H168" i="61"/>
  <c r="DJ167" i="61"/>
  <c r="DJ165" i="61" s="1"/>
  <c r="DH167" i="61"/>
  <c r="DF167" i="61"/>
  <c r="DD167" i="61"/>
  <c r="DB167" i="61"/>
  <c r="CZ167" i="61"/>
  <c r="CT167" i="61"/>
  <c r="CT165" i="61" s="1"/>
  <c r="CR167" i="61"/>
  <c r="CP167" i="61"/>
  <c r="CN167" i="61"/>
  <c r="CL167" i="61"/>
  <c r="CJ167" i="61"/>
  <c r="CD167" i="61"/>
  <c r="CB167" i="61"/>
  <c r="BZ167" i="61"/>
  <c r="BX167" i="61"/>
  <c r="BV167" i="61"/>
  <c r="BT167" i="61"/>
  <c r="BN167" i="61"/>
  <c r="BL167" i="61"/>
  <c r="BJ167" i="61"/>
  <c r="BH167" i="61"/>
  <c r="BF167" i="61"/>
  <c r="BD167" i="61"/>
  <c r="AX167" i="61"/>
  <c r="AX165" i="61" s="1"/>
  <c r="AV167" i="61"/>
  <c r="AT167" i="61"/>
  <c r="AR167" i="61"/>
  <c r="AP167" i="61"/>
  <c r="AN167" i="61"/>
  <c r="AH167" i="61"/>
  <c r="AF167" i="61"/>
  <c r="AD167" i="61"/>
  <c r="AB167" i="61"/>
  <c r="Z167" i="61"/>
  <c r="X167" i="61"/>
  <c r="R167" i="61"/>
  <c r="P167" i="61"/>
  <c r="N167" i="61"/>
  <c r="L167" i="61"/>
  <c r="J167" i="61"/>
  <c r="H167" i="61"/>
  <c r="CD165" i="61"/>
  <c r="R165" i="61"/>
  <c r="DJ164" i="61"/>
  <c r="DI164" i="61"/>
  <c r="DH164" i="61"/>
  <c r="DF164" i="61"/>
  <c r="DD164" i="61"/>
  <c r="DB164" i="61"/>
  <c r="CZ164" i="61"/>
  <c r="CT164" i="61"/>
  <c r="CS164" i="61"/>
  <c r="CR164" i="61"/>
  <c r="CP164" i="61"/>
  <c r="CN164" i="61"/>
  <c r="CL164" i="61"/>
  <c r="CJ164" i="61"/>
  <c r="CD164" i="61"/>
  <c r="CC164" i="61"/>
  <c r="CB164" i="61"/>
  <c r="BZ164" i="61"/>
  <c r="BX164" i="61"/>
  <c r="BV164" i="61"/>
  <c r="BT164" i="61"/>
  <c r="BN164" i="61"/>
  <c r="BM164" i="61"/>
  <c r="BL164" i="61"/>
  <c r="BJ164" i="61"/>
  <c r="BH164" i="61"/>
  <c r="BF164" i="61"/>
  <c r="BD164" i="61"/>
  <c r="AX164" i="61"/>
  <c r="AW164" i="61"/>
  <c r="AV164" i="61"/>
  <c r="AT164" i="61"/>
  <c r="AR164" i="61"/>
  <c r="AP164" i="61"/>
  <c r="AN164" i="61"/>
  <c r="AH164" i="61"/>
  <c r="AG164" i="61"/>
  <c r="AF164" i="61"/>
  <c r="AD164" i="61"/>
  <c r="AB164" i="61"/>
  <c r="Z164" i="61"/>
  <c r="X164" i="61"/>
  <c r="R164" i="61"/>
  <c r="Q164" i="61"/>
  <c r="P164" i="61"/>
  <c r="N164" i="61"/>
  <c r="L164" i="61"/>
  <c r="J164" i="61"/>
  <c r="H164" i="61"/>
  <c r="DJ163" i="61"/>
  <c r="DI163" i="61"/>
  <c r="DH163" i="61"/>
  <c r="DF163" i="61"/>
  <c r="DD163" i="61"/>
  <c r="DB163" i="61"/>
  <c r="CZ163" i="61"/>
  <c r="CT163" i="61"/>
  <c r="CS163" i="61"/>
  <c r="CR163" i="61"/>
  <c r="CP163" i="61"/>
  <c r="CN163" i="61"/>
  <c r="CL163" i="61"/>
  <c r="CJ163" i="61"/>
  <c r="CD163" i="61"/>
  <c r="CC163" i="61"/>
  <c r="CB163" i="61"/>
  <c r="BZ163" i="61"/>
  <c r="BX163" i="61"/>
  <c r="BV163" i="61"/>
  <c r="BT163" i="61"/>
  <c r="BN163" i="61"/>
  <c r="BM163" i="61"/>
  <c r="BL163" i="61"/>
  <c r="BJ163" i="61"/>
  <c r="BH163" i="61"/>
  <c r="BF163" i="61"/>
  <c r="BD163" i="61"/>
  <c r="AX163" i="61"/>
  <c r="AW163" i="61"/>
  <c r="AV163" i="61"/>
  <c r="AT163" i="61"/>
  <c r="AR163" i="61"/>
  <c r="AP163" i="61"/>
  <c r="AN163" i="61"/>
  <c r="AH163" i="61"/>
  <c r="AG163" i="61"/>
  <c r="AF163" i="61"/>
  <c r="AD163" i="61"/>
  <c r="AB163" i="61"/>
  <c r="Z163" i="61"/>
  <c r="X163" i="61"/>
  <c r="R163" i="61"/>
  <c r="Q163" i="61"/>
  <c r="P163" i="61"/>
  <c r="N163" i="61"/>
  <c r="L163" i="61"/>
  <c r="J163" i="61"/>
  <c r="H163" i="61"/>
  <c r="DJ162" i="61"/>
  <c r="DI162" i="61"/>
  <c r="DH162" i="61"/>
  <c r="DF162" i="61"/>
  <c r="DD162" i="61"/>
  <c r="DB162" i="61"/>
  <c r="CZ162" i="61"/>
  <c r="CT162" i="61"/>
  <c r="CS162" i="61"/>
  <c r="CR162" i="61"/>
  <c r="CP162" i="61"/>
  <c r="CN162" i="61"/>
  <c r="CL162" i="61"/>
  <c r="CJ162" i="61"/>
  <c r="CD162" i="61"/>
  <c r="CC162" i="61"/>
  <c r="CB162" i="61"/>
  <c r="BZ162" i="61"/>
  <c r="BX162" i="61"/>
  <c r="BV162" i="61"/>
  <c r="BT162" i="61"/>
  <c r="BN162" i="61"/>
  <c r="BM162" i="61"/>
  <c r="BL162" i="61"/>
  <c r="BJ162" i="61"/>
  <c r="BH162" i="61"/>
  <c r="BF162" i="61"/>
  <c r="BD162" i="61"/>
  <c r="AX162" i="61"/>
  <c r="AW162" i="61"/>
  <c r="AV162" i="61"/>
  <c r="AT162" i="61"/>
  <c r="AR162" i="61"/>
  <c r="AP162" i="61"/>
  <c r="AN162" i="61"/>
  <c r="AH162" i="61"/>
  <c r="AG162" i="61"/>
  <c r="AF162" i="61"/>
  <c r="AD162" i="61"/>
  <c r="AB162" i="61"/>
  <c r="Z162" i="61"/>
  <c r="X162" i="61"/>
  <c r="R162" i="61"/>
  <c r="Q162" i="61"/>
  <c r="P162" i="61"/>
  <c r="N162" i="61"/>
  <c r="L162" i="61"/>
  <c r="J162" i="61"/>
  <c r="H162" i="61"/>
  <c r="DJ161" i="61"/>
  <c r="DI161" i="61"/>
  <c r="DH161" i="61"/>
  <c r="DF161" i="61"/>
  <c r="DD161" i="61"/>
  <c r="DB161" i="61"/>
  <c r="CZ161" i="61"/>
  <c r="CT161" i="61"/>
  <c r="CS161" i="61"/>
  <c r="CR161" i="61"/>
  <c r="CP161" i="61"/>
  <c r="CN161" i="61"/>
  <c r="CL161" i="61"/>
  <c r="CJ161" i="61"/>
  <c r="CD161" i="61"/>
  <c r="CC161" i="61"/>
  <c r="CB161" i="61"/>
  <c r="BZ161" i="61"/>
  <c r="BX161" i="61"/>
  <c r="BV161" i="61"/>
  <c r="BT161" i="61"/>
  <c r="BN161" i="61"/>
  <c r="BM161" i="61"/>
  <c r="BL161" i="61"/>
  <c r="BJ161" i="61"/>
  <c r="BH161" i="61"/>
  <c r="BF161" i="61"/>
  <c r="BD161" i="61"/>
  <c r="AX161" i="61"/>
  <c r="AW161" i="61"/>
  <c r="AV161" i="61"/>
  <c r="AT161" i="61"/>
  <c r="AR161" i="61"/>
  <c r="AP161" i="61"/>
  <c r="AN161" i="61"/>
  <c r="AH161" i="61"/>
  <c r="AG161" i="61"/>
  <c r="AF161" i="61"/>
  <c r="AD161" i="61"/>
  <c r="AB161" i="61"/>
  <c r="Z161" i="61"/>
  <c r="X161" i="61"/>
  <c r="R161" i="61"/>
  <c r="Q161" i="61"/>
  <c r="P161" i="61"/>
  <c r="N161" i="61"/>
  <c r="L161" i="61"/>
  <c r="J161" i="61"/>
  <c r="H161" i="61"/>
  <c r="DJ160" i="61"/>
  <c r="DI160" i="61"/>
  <c r="DH160" i="61"/>
  <c r="DF160" i="61"/>
  <c r="DD160" i="61"/>
  <c r="DB160" i="61"/>
  <c r="CZ160" i="61"/>
  <c r="CT160" i="61"/>
  <c r="CS160" i="61"/>
  <c r="CR160" i="61"/>
  <c r="CP160" i="61"/>
  <c r="CN160" i="61"/>
  <c r="CL160" i="61"/>
  <c r="CJ160" i="61"/>
  <c r="CD160" i="61"/>
  <c r="CC160" i="61"/>
  <c r="CB160" i="61"/>
  <c r="BZ160" i="61"/>
  <c r="BX160" i="61"/>
  <c r="BV160" i="61"/>
  <c r="BT160" i="61"/>
  <c r="BN160" i="61"/>
  <c r="BM160" i="61"/>
  <c r="BL160" i="61"/>
  <c r="BJ160" i="61"/>
  <c r="BH160" i="61"/>
  <c r="BF160" i="61"/>
  <c r="BD160" i="61"/>
  <c r="AX160" i="61"/>
  <c r="AW160" i="61"/>
  <c r="AV160" i="61"/>
  <c r="AT160" i="61"/>
  <c r="AR160" i="61"/>
  <c r="AP160" i="61"/>
  <c r="AN160" i="61"/>
  <c r="AH160" i="61"/>
  <c r="AG160" i="61"/>
  <c r="AF160" i="61"/>
  <c r="AD160" i="61"/>
  <c r="AB160" i="61"/>
  <c r="Z160" i="61"/>
  <c r="X160" i="61"/>
  <c r="R160" i="61"/>
  <c r="Q160" i="61"/>
  <c r="P160" i="61"/>
  <c r="N160" i="61"/>
  <c r="L160" i="61"/>
  <c r="J160" i="61"/>
  <c r="H160" i="61"/>
  <c r="DJ159" i="61"/>
  <c r="DI159" i="61"/>
  <c r="DH159" i="61"/>
  <c r="DF159" i="61"/>
  <c r="DD159" i="61"/>
  <c r="DB159" i="61"/>
  <c r="CZ159" i="61"/>
  <c r="CT159" i="61"/>
  <c r="CS159" i="61"/>
  <c r="CR159" i="61"/>
  <c r="CP159" i="61"/>
  <c r="CN159" i="61"/>
  <c r="CL159" i="61"/>
  <c r="CJ159" i="61"/>
  <c r="CD159" i="61"/>
  <c r="CC159" i="61"/>
  <c r="CB159" i="61"/>
  <c r="BZ159" i="61"/>
  <c r="BX159" i="61"/>
  <c r="BV159" i="61"/>
  <c r="BT159" i="61"/>
  <c r="BN159" i="61"/>
  <c r="BM159" i="61"/>
  <c r="BL159" i="61"/>
  <c r="BJ159" i="61"/>
  <c r="BH159" i="61"/>
  <c r="BF159" i="61"/>
  <c r="BD159" i="61"/>
  <c r="AX159" i="61"/>
  <c r="AW159" i="61"/>
  <c r="AV159" i="61"/>
  <c r="AT159" i="61"/>
  <c r="AR159" i="61"/>
  <c r="AP159" i="61"/>
  <c r="AN159" i="61"/>
  <c r="AH159" i="61"/>
  <c r="AG159" i="61"/>
  <c r="AF159" i="61"/>
  <c r="AD159" i="61"/>
  <c r="AB159" i="61"/>
  <c r="Z159" i="61"/>
  <c r="X159" i="61"/>
  <c r="R159" i="61"/>
  <c r="Q159" i="61"/>
  <c r="P159" i="61"/>
  <c r="N159" i="61"/>
  <c r="L159" i="61"/>
  <c r="J159" i="61"/>
  <c r="H159" i="61"/>
  <c r="DJ158" i="61"/>
  <c r="DI158" i="61"/>
  <c r="DH158" i="61"/>
  <c r="DF158" i="61"/>
  <c r="DD158" i="61"/>
  <c r="DB158" i="61"/>
  <c r="CZ158" i="61"/>
  <c r="CT158" i="61"/>
  <c r="CS158" i="61"/>
  <c r="CR158" i="61"/>
  <c r="CP158" i="61"/>
  <c r="CN158" i="61"/>
  <c r="CL158" i="61"/>
  <c r="CJ158" i="61"/>
  <c r="CD158" i="61"/>
  <c r="CC158" i="61"/>
  <c r="CB158" i="61"/>
  <c r="BZ158" i="61"/>
  <c r="BX158" i="61"/>
  <c r="BV158" i="61"/>
  <c r="BT158" i="61"/>
  <c r="BN158" i="61"/>
  <c r="BM158" i="61"/>
  <c r="BL158" i="61"/>
  <c r="BJ158" i="61"/>
  <c r="BH158" i="61"/>
  <c r="BF158" i="61"/>
  <c r="BD158" i="61"/>
  <c r="AX158" i="61"/>
  <c r="AW158" i="61"/>
  <c r="AV158" i="61"/>
  <c r="AT158" i="61"/>
  <c r="AR158" i="61"/>
  <c r="AP158" i="61"/>
  <c r="AN158" i="61"/>
  <c r="AH158" i="61"/>
  <c r="AG158" i="61"/>
  <c r="AF158" i="61"/>
  <c r="AD158" i="61"/>
  <c r="AB158" i="61"/>
  <c r="Z158" i="61"/>
  <c r="X158" i="61"/>
  <c r="R158" i="61"/>
  <c r="Q158" i="61"/>
  <c r="P158" i="61"/>
  <c r="N158" i="61"/>
  <c r="L158" i="61"/>
  <c r="J158" i="61"/>
  <c r="H158" i="61"/>
  <c r="DJ157" i="61"/>
  <c r="DI157" i="61"/>
  <c r="DH157" i="61"/>
  <c r="DF157" i="61"/>
  <c r="DD157" i="61"/>
  <c r="DB157" i="61"/>
  <c r="CZ157" i="61"/>
  <c r="CT157" i="61"/>
  <c r="CS157" i="61"/>
  <c r="CR157" i="61"/>
  <c r="CP157" i="61"/>
  <c r="CN157" i="61"/>
  <c r="CL157" i="61"/>
  <c r="CJ157" i="61"/>
  <c r="CD157" i="61"/>
  <c r="CC157" i="61"/>
  <c r="CB157" i="61"/>
  <c r="BZ157" i="61"/>
  <c r="BX157" i="61"/>
  <c r="BV157" i="61"/>
  <c r="BT157" i="61"/>
  <c r="BN157" i="61"/>
  <c r="BM157" i="61"/>
  <c r="BL157" i="61"/>
  <c r="BJ157" i="61"/>
  <c r="BH157" i="61"/>
  <c r="BF157" i="61"/>
  <c r="BD157" i="61"/>
  <c r="AX157" i="61"/>
  <c r="AW157" i="61"/>
  <c r="AV157" i="61"/>
  <c r="AT157" i="61"/>
  <c r="AR157" i="61"/>
  <c r="AP157" i="61"/>
  <c r="AN157" i="61"/>
  <c r="AH157" i="61"/>
  <c r="AG157" i="61"/>
  <c r="AF157" i="61"/>
  <c r="AD157" i="61"/>
  <c r="AB157" i="61"/>
  <c r="Z157" i="61"/>
  <c r="X157" i="61"/>
  <c r="R157" i="61"/>
  <c r="Q157" i="61"/>
  <c r="P157" i="61"/>
  <c r="N157" i="61"/>
  <c r="L157" i="61"/>
  <c r="J157" i="61"/>
  <c r="H157" i="61"/>
  <c r="DJ156" i="61"/>
  <c r="DI156" i="61"/>
  <c r="DH156" i="61"/>
  <c r="DF156" i="61"/>
  <c r="DD156" i="61"/>
  <c r="DB156" i="61"/>
  <c r="CZ156" i="61"/>
  <c r="CT156" i="61"/>
  <c r="CS156" i="61"/>
  <c r="CR156" i="61"/>
  <c r="CP156" i="61"/>
  <c r="CN156" i="61"/>
  <c r="CL156" i="61"/>
  <c r="CJ156" i="61"/>
  <c r="CD156" i="61"/>
  <c r="CC156" i="61"/>
  <c r="CB156" i="61"/>
  <c r="BZ156" i="61"/>
  <c r="BX156" i="61"/>
  <c r="BV156" i="61"/>
  <c r="BT156" i="61"/>
  <c r="BN156" i="61"/>
  <c r="BM156" i="61"/>
  <c r="BL156" i="61"/>
  <c r="BJ156" i="61"/>
  <c r="BH156" i="61"/>
  <c r="BF156" i="61"/>
  <c r="BD156" i="61"/>
  <c r="AX156" i="61"/>
  <c r="AW156" i="61"/>
  <c r="AV156" i="61"/>
  <c r="AT156" i="61"/>
  <c r="AR156" i="61"/>
  <c r="AP156" i="61"/>
  <c r="AN156" i="61"/>
  <c r="AH156" i="61"/>
  <c r="AG156" i="61"/>
  <c r="AF156" i="61"/>
  <c r="AD156" i="61"/>
  <c r="AB156" i="61"/>
  <c r="Z156" i="61"/>
  <c r="X156" i="61"/>
  <c r="R156" i="61"/>
  <c r="Q156" i="61"/>
  <c r="P156" i="61"/>
  <c r="N156" i="61"/>
  <c r="L156" i="61"/>
  <c r="J156" i="61"/>
  <c r="H156" i="61"/>
  <c r="DJ155" i="61"/>
  <c r="DI155" i="61"/>
  <c r="DH155" i="61"/>
  <c r="DF155" i="61"/>
  <c r="DD155" i="61"/>
  <c r="DB155" i="61"/>
  <c r="CZ155" i="61"/>
  <c r="CT155" i="61"/>
  <c r="CS155" i="61"/>
  <c r="CR155" i="61"/>
  <c r="CP155" i="61"/>
  <c r="CN155" i="61"/>
  <c r="CL155" i="61"/>
  <c r="CJ155" i="61"/>
  <c r="CD155" i="61"/>
  <c r="CC155" i="61"/>
  <c r="CB155" i="61"/>
  <c r="BZ155" i="61"/>
  <c r="BX155" i="61"/>
  <c r="BV155" i="61"/>
  <c r="BT155" i="61"/>
  <c r="BN155" i="61"/>
  <c r="BM155" i="61"/>
  <c r="BL155" i="61"/>
  <c r="BJ155" i="61"/>
  <c r="BH155" i="61"/>
  <c r="BF155" i="61"/>
  <c r="BD155" i="61"/>
  <c r="AX155" i="61"/>
  <c r="AW155" i="61"/>
  <c r="AV155" i="61"/>
  <c r="AT155" i="61"/>
  <c r="AR155" i="61"/>
  <c r="AP155" i="61"/>
  <c r="AN155" i="61"/>
  <c r="AH155" i="61"/>
  <c r="AG155" i="61"/>
  <c r="AF155" i="61"/>
  <c r="AD155" i="61"/>
  <c r="AB155" i="61"/>
  <c r="Z155" i="61"/>
  <c r="X155" i="61"/>
  <c r="R155" i="61"/>
  <c r="Q155" i="61"/>
  <c r="P155" i="61"/>
  <c r="N155" i="61"/>
  <c r="L155" i="61"/>
  <c r="J155" i="61"/>
  <c r="H155" i="61"/>
  <c r="DJ154" i="61"/>
  <c r="DI154" i="61"/>
  <c r="DH154" i="61"/>
  <c r="DF154" i="61"/>
  <c r="DD154" i="61"/>
  <c r="DB154" i="61"/>
  <c r="CZ154" i="61"/>
  <c r="CT154" i="61"/>
  <c r="CS154" i="61"/>
  <c r="CR154" i="61"/>
  <c r="CP154" i="61"/>
  <c r="CN154" i="61"/>
  <c r="CL154" i="61"/>
  <c r="CJ154" i="61"/>
  <c r="CD154" i="61"/>
  <c r="CC154" i="61"/>
  <c r="CB154" i="61"/>
  <c r="BZ154" i="61"/>
  <c r="BX154" i="61"/>
  <c r="BV154" i="61"/>
  <c r="BT154" i="61"/>
  <c r="BN154" i="61"/>
  <c r="BM154" i="61"/>
  <c r="BL154" i="61"/>
  <c r="BJ154" i="61"/>
  <c r="BH154" i="61"/>
  <c r="BF154" i="61"/>
  <c r="BD154" i="61"/>
  <c r="AX154" i="61"/>
  <c r="AW154" i="61"/>
  <c r="AV154" i="61"/>
  <c r="AT154" i="61"/>
  <c r="AR154" i="61"/>
  <c r="AP154" i="61"/>
  <c r="AN154" i="61"/>
  <c r="AH154" i="61"/>
  <c r="AG154" i="61"/>
  <c r="AF154" i="61"/>
  <c r="AD154" i="61"/>
  <c r="AB154" i="61"/>
  <c r="Z154" i="61"/>
  <c r="X154" i="61"/>
  <c r="R154" i="61"/>
  <c r="Q154" i="61"/>
  <c r="P154" i="61"/>
  <c r="N154" i="61"/>
  <c r="L154" i="61"/>
  <c r="J154" i="61"/>
  <c r="H154" i="61"/>
  <c r="DJ153" i="61"/>
  <c r="DI153" i="61"/>
  <c r="DH153" i="61"/>
  <c r="DF153" i="61"/>
  <c r="DD153" i="61"/>
  <c r="DB153" i="61"/>
  <c r="CZ153" i="61"/>
  <c r="CT153" i="61"/>
  <c r="CS153" i="61"/>
  <c r="CR153" i="61"/>
  <c r="CP153" i="61"/>
  <c r="CN153" i="61"/>
  <c r="CL153" i="61"/>
  <c r="CJ153" i="61"/>
  <c r="CD153" i="61"/>
  <c r="CC153" i="61"/>
  <c r="CB153" i="61"/>
  <c r="BZ153" i="61"/>
  <c r="BX153" i="61"/>
  <c r="BV153" i="61"/>
  <c r="BT153" i="61"/>
  <c r="BN153" i="61"/>
  <c r="BM153" i="61"/>
  <c r="BL153" i="61"/>
  <c r="BJ153" i="61"/>
  <c r="BH153" i="61"/>
  <c r="BF153" i="61"/>
  <c r="BD153" i="61"/>
  <c r="AX153" i="61"/>
  <c r="AW153" i="61"/>
  <c r="AV153" i="61"/>
  <c r="AT153" i="61"/>
  <c r="AR153" i="61"/>
  <c r="AP153" i="61"/>
  <c r="AN153" i="61"/>
  <c r="AH153" i="61"/>
  <c r="AG153" i="61"/>
  <c r="AF153" i="61"/>
  <c r="AD153" i="61"/>
  <c r="AB153" i="61"/>
  <c r="Z153" i="61"/>
  <c r="X153" i="61"/>
  <c r="R153" i="61"/>
  <c r="Q153" i="61"/>
  <c r="P153" i="61"/>
  <c r="N153" i="61"/>
  <c r="L153" i="61"/>
  <c r="J153" i="61"/>
  <c r="H153" i="61"/>
  <c r="DJ152" i="61"/>
  <c r="DI152" i="61"/>
  <c r="DH152" i="61"/>
  <c r="DF152" i="61"/>
  <c r="DD152" i="61"/>
  <c r="DB152" i="61"/>
  <c r="CZ152" i="61"/>
  <c r="CT152" i="61"/>
  <c r="CS152" i="61"/>
  <c r="CR152" i="61"/>
  <c r="CP152" i="61"/>
  <c r="CN152" i="61"/>
  <c r="CL152" i="61"/>
  <c r="CJ152" i="61"/>
  <c r="CD152" i="61"/>
  <c r="CC152" i="61"/>
  <c r="CB152" i="61"/>
  <c r="BZ152" i="61"/>
  <c r="BX152" i="61"/>
  <c r="BV152" i="61"/>
  <c r="BT152" i="61"/>
  <c r="BN152" i="61"/>
  <c r="BM152" i="61"/>
  <c r="BL152" i="61"/>
  <c r="BJ152" i="61"/>
  <c r="BH152" i="61"/>
  <c r="BF152" i="61"/>
  <c r="BD152" i="61"/>
  <c r="AX152" i="61"/>
  <c r="AW152" i="61"/>
  <c r="AV152" i="61"/>
  <c r="AT152" i="61"/>
  <c r="AR152" i="61"/>
  <c r="AP152" i="61"/>
  <c r="AN152" i="61"/>
  <c r="AH152" i="61"/>
  <c r="AG152" i="61"/>
  <c r="AF152" i="61"/>
  <c r="AD152" i="61"/>
  <c r="AB152" i="61"/>
  <c r="Z152" i="61"/>
  <c r="X152" i="61"/>
  <c r="R152" i="61"/>
  <c r="Q152" i="61"/>
  <c r="P152" i="61"/>
  <c r="N152" i="61"/>
  <c r="L152" i="61"/>
  <c r="J152" i="61"/>
  <c r="H152" i="61"/>
  <c r="DJ151" i="61"/>
  <c r="DI151" i="61"/>
  <c r="DH151" i="61"/>
  <c r="DF151" i="61"/>
  <c r="DD151" i="61"/>
  <c r="DB151" i="61"/>
  <c r="CZ151" i="61"/>
  <c r="CT151" i="61"/>
  <c r="CS151" i="61"/>
  <c r="CR151" i="61"/>
  <c r="CP151" i="61"/>
  <c r="CN151" i="61"/>
  <c r="CL151" i="61"/>
  <c r="CJ151" i="61"/>
  <c r="CD151" i="61"/>
  <c r="CC151" i="61"/>
  <c r="CB151" i="61"/>
  <c r="BZ151" i="61"/>
  <c r="BX151" i="61"/>
  <c r="BV151" i="61"/>
  <c r="BT151" i="61"/>
  <c r="BN151" i="61"/>
  <c r="BM151" i="61"/>
  <c r="BL151" i="61"/>
  <c r="BJ151" i="61"/>
  <c r="BH151" i="61"/>
  <c r="BF151" i="61"/>
  <c r="BD151" i="61"/>
  <c r="AX151" i="61"/>
  <c r="AW151" i="61"/>
  <c r="AV151" i="61"/>
  <c r="AT151" i="61"/>
  <c r="AR151" i="61"/>
  <c r="AP151" i="61"/>
  <c r="AN151" i="61"/>
  <c r="AH151" i="61"/>
  <c r="AG151" i="61"/>
  <c r="AF151" i="61"/>
  <c r="AD151" i="61"/>
  <c r="AB151" i="61"/>
  <c r="Z151" i="61"/>
  <c r="X151" i="61"/>
  <c r="R151" i="61"/>
  <c r="Q151" i="61"/>
  <c r="P151" i="61"/>
  <c r="N151" i="61"/>
  <c r="L151" i="61"/>
  <c r="J151" i="61"/>
  <c r="H151" i="61"/>
  <c r="DJ150" i="61"/>
  <c r="DI150" i="61"/>
  <c r="DH150" i="61"/>
  <c r="DF150" i="61"/>
  <c r="DD150" i="61"/>
  <c r="DB150" i="61"/>
  <c r="CZ150" i="61"/>
  <c r="CT150" i="61"/>
  <c r="CS150" i="61"/>
  <c r="CR150" i="61"/>
  <c r="CP150" i="61"/>
  <c r="CN150" i="61"/>
  <c r="CL150" i="61"/>
  <c r="CJ150" i="61"/>
  <c r="CD150" i="61"/>
  <c r="CC150" i="61"/>
  <c r="CB150" i="61"/>
  <c r="BZ150" i="61"/>
  <c r="BX150" i="61"/>
  <c r="BV150" i="61"/>
  <c r="BT150" i="61"/>
  <c r="BN150" i="61"/>
  <c r="BM150" i="61"/>
  <c r="BL150" i="61"/>
  <c r="BJ150" i="61"/>
  <c r="BH150" i="61"/>
  <c r="BF150" i="61"/>
  <c r="BD150" i="61"/>
  <c r="AX150" i="61"/>
  <c r="AW150" i="61"/>
  <c r="AV150" i="61"/>
  <c r="AT150" i="61"/>
  <c r="AR150" i="61"/>
  <c r="AP150" i="61"/>
  <c r="AN150" i="61"/>
  <c r="AH150" i="61"/>
  <c r="AG150" i="61"/>
  <c r="AF150" i="61"/>
  <c r="AD150" i="61"/>
  <c r="AB150" i="61"/>
  <c r="Z150" i="61"/>
  <c r="X150" i="61"/>
  <c r="R150" i="61"/>
  <c r="Q150" i="61"/>
  <c r="P150" i="61"/>
  <c r="N150" i="61"/>
  <c r="L150" i="61"/>
  <c r="J150" i="61"/>
  <c r="H150" i="61"/>
  <c r="DJ149" i="61"/>
  <c r="DI149" i="61"/>
  <c r="DH149" i="61"/>
  <c r="DF149" i="61"/>
  <c r="DD149" i="61"/>
  <c r="DB149" i="61"/>
  <c r="CZ149" i="61"/>
  <c r="CT149" i="61"/>
  <c r="CS149" i="61"/>
  <c r="CR149" i="61"/>
  <c r="CP149" i="61"/>
  <c r="CN149" i="61"/>
  <c r="CL149" i="61"/>
  <c r="CJ149" i="61"/>
  <c r="CD149" i="61"/>
  <c r="CC149" i="61"/>
  <c r="CB149" i="61"/>
  <c r="BZ149" i="61"/>
  <c r="BX149" i="61"/>
  <c r="BV149" i="61"/>
  <c r="BT149" i="61"/>
  <c r="BN149" i="61"/>
  <c r="BM149" i="61"/>
  <c r="BL149" i="61"/>
  <c r="BJ149" i="61"/>
  <c r="BH149" i="61"/>
  <c r="BF149" i="61"/>
  <c r="BD149" i="61"/>
  <c r="AX149" i="61"/>
  <c r="AW149" i="61"/>
  <c r="AV149" i="61"/>
  <c r="AT149" i="61"/>
  <c r="AR149" i="61"/>
  <c r="AP149" i="61"/>
  <c r="AN149" i="61"/>
  <c r="AH149" i="61"/>
  <c r="AG149" i="61"/>
  <c r="AF149" i="61"/>
  <c r="AD149" i="61"/>
  <c r="AB149" i="61"/>
  <c r="Z149" i="61"/>
  <c r="X149" i="61"/>
  <c r="R149" i="61"/>
  <c r="Q149" i="61"/>
  <c r="P149" i="61"/>
  <c r="N149" i="61"/>
  <c r="L149" i="61"/>
  <c r="J149" i="61"/>
  <c r="H149" i="61"/>
  <c r="DJ148" i="61"/>
  <c r="DI148" i="61"/>
  <c r="DH148" i="61"/>
  <c r="DF148" i="61"/>
  <c r="DD148" i="61"/>
  <c r="DB148" i="61"/>
  <c r="CZ148" i="61"/>
  <c r="CT148" i="61"/>
  <c r="CS148" i="61"/>
  <c r="CR148" i="61"/>
  <c r="CP148" i="61"/>
  <c r="CN148" i="61"/>
  <c r="CL148" i="61"/>
  <c r="CJ148" i="61"/>
  <c r="CD148" i="61"/>
  <c r="CC148" i="61"/>
  <c r="CB148" i="61"/>
  <c r="BZ148" i="61"/>
  <c r="BX148" i="61"/>
  <c r="BV148" i="61"/>
  <c r="BT148" i="61"/>
  <c r="BN148" i="61"/>
  <c r="BM148" i="61"/>
  <c r="BL148" i="61"/>
  <c r="BJ148" i="61"/>
  <c r="BH148" i="61"/>
  <c r="BF148" i="61"/>
  <c r="BD148" i="61"/>
  <c r="AX148" i="61"/>
  <c r="AW148" i="61"/>
  <c r="AV148" i="61"/>
  <c r="AT148" i="61"/>
  <c r="AR148" i="61"/>
  <c r="AP148" i="61"/>
  <c r="AN148" i="61"/>
  <c r="AH148" i="61"/>
  <c r="AG148" i="61"/>
  <c r="AF148" i="61"/>
  <c r="AD148" i="61"/>
  <c r="AB148" i="61"/>
  <c r="Z148" i="61"/>
  <c r="X148" i="61"/>
  <c r="R148" i="61"/>
  <c r="Q148" i="61"/>
  <c r="P148" i="61"/>
  <c r="N148" i="61"/>
  <c r="L148" i="61"/>
  <c r="J148" i="61"/>
  <c r="H148" i="61"/>
  <c r="DJ147" i="61"/>
  <c r="DI147" i="61"/>
  <c r="DH147" i="61"/>
  <c r="DF147" i="61"/>
  <c r="DD147" i="61"/>
  <c r="DB147" i="61"/>
  <c r="CZ147" i="61"/>
  <c r="CT147" i="61"/>
  <c r="CS147" i="61"/>
  <c r="CR147" i="61"/>
  <c r="CP147" i="61"/>
  <c r="CN147" i="61"/>
  <c r="CL147" i="61"/>
  <c r="CJ147" i="61"/>
  <c r="CD147" i="61"/>
  <c r="CC147" i="61"/>
  <c r="CB147" i="61"/>
  <c r="BZ147" i="61"/>
  <c r="BX147" i="61"/>
  <c r="BV147" i="61"/>
  <c r="BT147" i="61"/>
  <c r="BN147" i="61"/>
  <c r="BM147" i="61"/>
  <c r="BL147" i="61"/>
  <c r="BJ147" i="61"/>
  <c r="BH147" i="61"/>
  <c r="BF147" i="61"/>
  <c r="BD147" i="61"/>
  <c r="AX147" i="61"/>
  <c r="AW147" i="61"/>
  <c r="AV147" i="61"/>
  <c r="AT147" i="61"/>
  <c r="AR147" i="61"/>
  <c r="AP147" i="61"/>
  <c r="AN147" i="61"/>
  <c r="AH147" i="61"/>
  <c r="AG147" i="61"/>
  <c r="AF147" i="61"/>
  <c r="AD147" i="61"/>
  <c r="AB147" i="61"/>
  <c r="Z147" i="61"/>
  <c r="X147" i="61"/>
  <c r="R147" i="61"/>
  <c r="Q147" i="61"/>
  <c r="P147" i="61"/>
  <c r="N147" i="61"/>
  <c r="L147" i="61"/>
  <c r="J147" i="61"/>
  <c r="H147" i="61"/>
  <c r="DJ146" i="61"/>
  <c r="DI146" i="61"/>
  <c r="DH146" i="61"/>
  <c r="DF146" i="61"/>
  <c r="DD146" i="61"/>
  <c r="DB146" i="61"/>
  <c r="CZ146" i="61"/>
  <c r="CT146" i="61"/>
  <c r="CS146" i="61"/>
  <c r="CR146" i="61"/>
  <c r="CP146" i="61"/>
  <c r="CN146" i="61"/>
  <c r="CL146" i="61"/>
  <c r="CJ146" i="61"/>
  <c r="CD146" i="61"/>
  <c r="CC146" i="61"/>
  <c r="CB146" i="61"/>
  <c r="BZ146" i="61"/>
  <c r="BX146" i="61"/>
  <c r="BV146" i="61"/>
  <c r="BT146" i="61"/>
  <c r="BN146" i="61"/>
  <c r="BM146" i="61"/>
  <c r="BL146" i="61"/>
  <c r="BJ146" i="61"/>
  <c r="BH146" i="61"/>
  <c r="BF146" i="61"/>
  <c r="BD146" i="61"/>
  <c r="AX146" i="61"/>
  <c r="AW146" i="61"/>
  <c r="AV146" i="61"/>
  <c r="AT146" i="61"/>
  <c r="AR146" i="61"/>
  <c r="AP146" i="61"/>
  <c r="AN146" i="61"/>
  <c r="AH146" i="61"/>
  <c r="AG146" i="61"/>
  <c r="AF146" i="61"/>
  <c r="AD146" i="61"/>
  <c r="AB146" i="61"/>
  <c r="Z146" i="61"/>
  <c r="X146" i="61"/>
  <c r="R146" i="61"/>
  <c r="Q146" i="61"/>
  <c r="P146" i="61"/>
  <c r="N146" i="61"/>
  <c r="L146" i="61"/>
  <c r="J146" i="61"/>
  <c r="H146" i="61"/>
  <c r="DJ145" i="61"/>
  <c r="DI145" i="61"/>
  <c r="DH145" i="61"/>
  <c r="DF145" i="61"/>
  <c r="DD145" i="61"/>
  <c r="DB145" i="61"/>
  <c r="CZ145" i="61"/>
  <c r="CT145" i="61"/>
  <c r="CS145" i="61"/>
  <c r="CR145" i="61"/>
  <c r="CP145" i="61"/>
  <c r="CN145" i="61"/>
  <c r="CL145" i="61"/>
  <c r="CJ145" i="61"/>
  <c r="CD145" i="61"/>
  <c r="CC145" i="61"/>
  <c r="CB145" i="61"/>
  <c r="BZ145" i="61"/>
  <c r="BX145" i="61"/>
  <c r="BV145" i="61"/>
  <c r="BT145" i="61"/>
  <c r="BN145" i="61"/>
  <c r="BM145" i="61"/>
  <c r="BL145" i="61"/>
  <c r="BJ145" i="61"/>
  <c r="BH145" i="61"/>
  <c r="BF145" i="61"/>
  <c r="BD145" i="61"/>
  <c r="AX145" i="61"/>
  <c r="AW145" i="61"/>
  <c r="AV145" i="61"/>
  <c r="AT145" i="61"/>
  <c r="AR145" i="61"/>
  <c r="AP145" i="61"/>
  <c r="AN145" i="61"/>
  <c r="AH145" i="61"/>
  <c r="AG145" i="61"/>
  <c r="AF145" i="61"/>
  <c r="AD145" i="61"/>
  <c r="AB145" i="61"/>
  <c r="Z145" i="61"/>
  <c r="X145" i="61"/>
  <c r="R145" i="61"/>
  <c r="Q145" i="61"/>
  <c r="P145" i="61"/>
  <c r="N145" i="61"/>
  <c r="L145" i="61"/>
  <c r="J145" i="61"/>
  <c r="H145" i="61"/>
  <c r="DJ144" i="61"/>
  <c r="DI144" i="61"/>
  <c r="DH144" i="61"/>
  <c r="DF144" i="61"/>
  <c r="DD144" i="61"/>
  <c r="DB144" i="61"/>
  <c r="CZ144" i="61"/>
  <c r="CT144" i="61"/>
  <c r="CS144" i="61"/>
  <c r="CR144" i="61"/>
  <c r="CP144" i="61"/>
  <c r="CN144" i="61"/>
  <c r="CL144" i="61"/>
  <c r="CJ144" i="61"/>
  <c r="CD144" i="61"/>
  <c r="CC144" i="61"/>
  <c r="CB144" i="61"/>
  <c r="BZ144" i="61"/>
  <c r="BX144" i="61"/>
  <c r="BV144" i="61"/>
  <c r="BT144" i="61"/>
  <c r="BN144" i="61"/>
  <c r="BM144" i="61"/>
  <c r="BL144" i="61"/>
  <c r="BJ144" i="61"/>
  <c r="BH144" i="61"/>
  <c r="BF144" i="61"/>
  <c r="BD144" i="61"/>
  <c r="AX144" i="61"/>
  <c r="AW144" i="61"/>
  <c r="AV144" i="61"/>
  <c r="AT144" i="61"/>
  <c r="AR144" i="61"/>
  <c r="AP144" i="61"/>
  <c r="AN144" i="61"/>
  <c r="AH144" i="61"/>
  <c r="AG144" i="61"/>
  <c r="AF144" i="61"/>
  <c r="AD144" i="61"/>
  <c r="AB144" i="61"/>
  <c r="Z144" i="61"/>
  <c r="X144" i="61"/>
  <c r="R144" i="61"/>
  <c r="Q144" i="61"/>
  <c r="P144" i="61"/>
  <c r="N144" i="61"/>
  <c r="L144" i="61"/>
  <c r="J144" i="61"/>
  <c r="H144" i="61"/>
  <c r="DJ143" i="61"/>
  <c r="DI143" i="61"/>
  <c r="DH143" i="61"/>
  <c r="DF143" i="61"/>
  <c r="DD143" i="61"/>
  <c r="DB143" i="61"/>
  <c r="CZ143" i="61"/>
  <c r="CT143" i="61"/>
  <c r="CS143" i="61"/>
  <c r="CR143" i="61"/>
  <c r="CP143" i="61"/>
  <c r="CN143" i="61"/>
  <c r="CL143" i="61"/>
  <c r="CJ143" i="61"/>
  <c r="CD143" i="61"/>
  <c r="CC143" i="61"/>
  <c r="CB143" i="61"/>
  <c r="BZ143" i="61"/>
  <c r="BX143" i="61"/>
  <c r="BV143" i="61"/>
  <c r="BT143" i="61"/>
  <c r="BN143" i="61"/>
  <c r="BM143" i="61"/>
  <c r="BL143" i="61"/>
  <c r="BJ143" i="61"/>
  <c r="BH143" i="61"/>
  <c r="BF143" i="61"/>
  <c r="BD143" i="61"/>
  <c r="AX143" i="61"/>
  <c r="AW143" i="61"/>
  <c r="AV143" i="61"/>
  <c r="AT143" i="61"/>
  <c r="AR143" i="61"/>
  <c r="AP143" i="61"/>
  <c r="AN143" i="61"/>
  <c r="AH143" i="61"/>
  <c r="AG143" i="61"/>
  <c r="AF143" i="61"/>
  <c r="AD143" i="61"/>
  <c r="AB143" i="61"/>
  <c r="Z143" i="61"/>
  <c r="X143" i="61"/>
  <c r="R143" i="61"/>
  <c r="Q143" i="61"/>
  <c r="P143" i="61"/>
  <c r="N143" i="61"/>
  <c r="L143" i="61"/>
  <c r="J143" i="61"/>
  <c r="H143" i="61"/>
  <c r="DJ142" i="61"/>
  <c r="DI142" i="61"/>
  <c r="DH142" i="61"/>
  <c r="DF142" i="61"/>
  <c r="DD142" i="61"/>
  <c r="DB142" i="61"/>
  <c r="CZ142" i="61"/>
  <c r="CT142" i="61"/>
  <c r="CS142" i="61"/>
  <c r="CR142" i="61"/>
  <c r="CP142" i="61"/>
  <c r="CN142" i="61"/>
  <c r="CL142" i="61"/>
  <c r="CJ142" i="61"/>
  <c r="CD142" i="61"/>
  <c r="CC142" i="61"/>
  <c r="CB142" i="61"/>
  <c r="BZ142" i="61"/>
  <c r="BX142" i="61"/>
  <c r="BV142" i="61"/>
  <c r="BT142" i="61"/>
  <c r="BN142" i="61"/>
  <c r="BM142" i="61"/>
  <c r="BL142" i="61"/>
  <c r="BJ142" i="61"/>
  <c r="BH142" i="61"/>
  <c r="BF142" i="61"/>
  <c r="BD142" i="61"/>
  <c r="AX142" i="61"/>
  <c r="AW142" i="61"/>
  <c r="AV142" i="61"/>
  <c r="AT142" i="61"/>
  <c r="AR142" i="61"/>
  <c r="AP142" i="61"/>
  <c r="AN142" i="61"/>
  <c r="AH142" i="61"/>
  <c r="AG142" i="61"/>
  <c r="AF142" i="61"/>
  <c r="AD142" i="61"/>
  <c r="AB142" i="61"/>
  <c r="Z142" i="61"/>
  <c r="X142" i="61"/>
  <c r="R142" i="61"/>
  <c r="Q142" i="61"/>
  <c r="P142" i="61"/>
  <c r="N142" i="61"/>
  <c r="L142" i="61"/>
  <c r="J142" i="61"/>
  <c r="H142" i="61"/>
  <c r="DJ141" i="61"/>
  <c r="DI141" i="61"/>
  <c r="DH141" i="61"/>
  <c r="DF141" i="61"/>
  <c r="DD141" i="61"/>
  <c r="DB141" i="61"/>
  <c r="CZ141" i="61"/>
  <c r="CT141" i="61"/>
  <c r="CS141" i="61"/>
  <c r="CR141" i="61"/>
  <c r="CP141" i="61"/>
  <c r="CN141" i="61"/>
  <c r="CL141" i="61"/>
  <c r="CJ141" i="61"/>
  <c r="CD141" i="61"/>
  <c r="CC141" i="61"/>
  <c r="CB141" i="61"/>
  <c r="BZ141" i="61"/>
  <c r="BX141" i="61"/>
  <c r="BV141" i="61"/>
  <c r="BT141" i="61"/>
  <c r="BN141" i="61"/>
  <c r="BM141" i="61"/>
  <c r="BL141" i="61"/>
  <c r="BJ141" i="61"/>
  <c r="BH141" i="61"/>
  <c r="BF141" i="61"/>
  <c r="BD141" i="61"/>
  <c r="AX141" i="61"/>
  <c r="AW141" i="61"/>
  <c r="AV141" i="61"/>
  <c r="AT141" i="61"/>
  <c r="AR141" i="61"/>
  <c r="AP141" i="61"/>
  <c r="AN141" i="61"/>
  <c r="AH141" i="61"/>
  <c r="AG141" i="61"/>
  <c r="AF141" i="61"/>
  <c r="AD141" i="61"/>
  <c r="AB141" i="61"/>
  <c r="Z141" i="61"/>
  <c r="X141" i="61"/>
  <c r="R141" i="61"/>
  <c r="Q141" i="61"/>
  <c r="P141" i="61"/>
  <c r="N141" i="61"/>
  <c r="L141" i="61"/>
  <c r="J141" i="61"/>
  <c r="H141" i="61"/>
  <c r="DJ140" i="61"/>
  <c r="DI140" i="61"/>
  <c r="DH140" i="61"/>
  <c r="DF140" i="61"/>
  <c r="DD140" i="61"/>
  <c r="DB140" i="61"/>
  <c r="CZ140" i="61"/>
  <c r="CT140" i="61"/>
  <c r="CS140" i="61"/>
  <c r="CR140" i="61"/>
  <c r="CP140" i="61"/>
  <c r="CN140" i="61"/>
  <c r="CL140" i="61"/>
  <c r="CJ140" i="61"/>
  <c r="CD140" i="61"/>
  <c r="CC140" i="61"/>
  <c r="CB140" i="61"/>
  <c r="BZ140" i="61"/>
  <c r="BX140" i="61"/>
  <c r="BV140" i="61"/>
  <c r="BT140" i="61"/>
  <c r="BN140" i="61"/>
  <c r="BM140" i="61"/>
  <c r="BL140" i="61"/>
  <c r="BJ140" i="61"/>
  <c r="BH140" i="61"/>
  <c r="BF140" i="61"/>
  <c r="BD140" i="61"/>
  <c r="AX140" i="61"/>
  <c r="AW140" i="61"/>
  <c r="AV140" i="61"/>
  <c r="AT140" i="61"/>
  <c r="AR140" i="61"/>
  <c r="AP140" i="61"/>
  <c r="AN140" i="61"/>
  <c r="AH140" i="61"/>
  <c r="AG140" i="61"/>
  <c r="AF140" i="61"/>
  <c r="AD140" i="61"/>
  <c r="AB140" i="61"/>
  <c r="Z140" i="61"/>
  <c r="X140" i="61"/>
  <c r="R140" i="61"/>
  <c r="Q140" i="61"/>
  <c r="P140" i="61"/>
  <c r="N140" i="61"/>
  <c r="L140" i="61"/>
  <c r="J140" i="61"/>
  <c r="H140" i="61"/>
  <c r="DJ139" i="61"/>
  <c r="DI139" i="61"/>
  <c r="DH139" i="61"/>
  <c r="DF139" i="61"/>
  <c r="DD139" i="61"/>
  <c r="DB139" i="61"/>
  <c r="CZ139" i="61"/>
  <c r="CT139" i="61"/>
  <c r="CS139" i="61"/>
  <c r="CR139" i="61"/>
  <c r="CP139" i="61"/>
  <c r="CN139" i="61"/>
  <c r="CL139" i="61"/>
  <c r="CJ139" i="61"/>
  <c r="CD139" i="61"/>
  <c r="CC139" i="61"/>
  <c r="CB139" i="61"/>
  <c r="BZ139" i="61"/>
  <c r="BX139" i="61"/>
  <c r="BV139" i="61"/>
  <c r="BT139" i="61"/>
  <c r="BN139" i="61"/>
  <c r="BM139" i="61"/>
  <c r="BL139" i="61"/>
  <c r="BJ139" i="61"/>
  <c r="BH139" i="61"/>
  <c r="BF139" i="61"/>
  <c r="BD139" i="61"/>
  <c r="AX139" i="61"/>
  <c r="AW139" i="61"/>
  <c r="AV139" i="61"/>
  <c r="AT139" i="61"/>
  <c r="AR139" i="61"/>
  <c r="AP139" i="61"/>
  <c r="AN139" i="61"/>
  <c r="AH139" i="61"/>
  <c r="AG139" i="61"/>
  <c r="AF139" i="61"/>
  <c r="AD139" i="61"/>
  <c r="AB139" i="61"/>
  <c r="Z139" i="61"/>
  <c r="X139" i="61"/>
  <c r="R139" i="61"/>
  <c r="Q139" i="61"/>
  <c r="P139" i="61"/>
  <c r="N139" i="61"/>
  <c r="L139" i="61"/>
  <c r="J139" i="61"/>
  <c r="H139" i="61"/>
  <c r="DJ138" i="61"/>
  <c r="DI138" i="61"/>
  <c r="DH138" i="61"/>
  <c r="DF138" i="61"/>
  <c r="DD138" i="61"/>
  <c r="DB138" i="61"/>
  <c r="CZ138" i="61"/>
  <c r="CT138" i="61"/>
  <c r="CS138" i="61"/>
  <c r="CR138" i="61"/>
  <c r="CP138" i="61"/>
  <c r="CN138" i="61"/>
  <c r="CL138" i="61"/>
  <c r="CJ138" i="61"/>
  <c r="CD138" i="61"/>
  <c r="CC138" i="61"/>
  <c r="CB138" i="61"/>
  <c r="BZ138" i="61"/>
  <c r="BX138" i="61"/>
  <c r="BV138" i="61"/>
  <c r="BT138" i="61"/>
  <c r="BN138" i="61"/>
  <c r="BM138" i="61"/>
  <c r="BL138" i="61"/>
  <c r="BJ138" i="61"/>
  <c r="BH138" i="61"/>
  <c r="BF138" i="61"/>
  <c r="BD138" i="61"/>
  <c r="AX138" i="61"/>
  <c r="AW138" i="61"/>
  <c r="AV138" i="61"/>
  <c r="AT138" i="61"/>
  <c r="AR138" i="61"/>
  <c r="AP138" i="61"/>
  <c r="AN138" i="61"/>
  <c r="AH138" i="61"/>
  <c r="AG138" i="61"/>
  <c r="AF138" i="61"/>
  <c r="AD138" i="61"/>
  <c r="AB138" i="61"/>
  <c r="Z138" i="61"/>
  <c r="X138" i="61"/>
  <c r="R138" i="61"/>
  <c r="Q138" i="61"/>
  <c r="P138" i="61"/>
  <c r="N138" i="61"/>
  <c r="L138" i="61"/>
  <c r="J138" i="61"/>
  <c r="H138" i="61"/>
  <c r="DJ137" i="61"/>
  <c r="DI137" i="61"/>
  <c r="DH137" i="61"/>
  <c r="DF137" i="61"/>
  <c r="DD137" i="61"/>
  <c r="DB137" i="61"/>
  <c r="CZ137" i="61"/>
  <c r="CT137" i="61"/>
  <c r="CS137" i="61"/>
  <c r="CR137" i="61"/>
  <c r="CP137" i="61"/>
  <c r="CN137" i="61"/>
  <c r="CL137" i="61"/>
  <c r="CJ137" i="61"/>
  <c r="CD137" i="61"/>
  <c r="CC137" i="61"/>
  <c r="CB137" i="61"/>
  <c r="BZ137" i="61"/>
  <c r="BX137" i="61"/>
  <c r="BV137" i="61"/>
  <c r="BT137" i="61"/>
  <c r="BN137" i="61"/>
  <c r="BM137" i="61"/>
  <c r="BL137" i="61"/>
  <c r="BJ137" i="61"/>
  <c r="BH137" i="61"/>
  <c r="BF137" i="61"/>
  <c r="BD137" i="61"/>
  <c r="AX137" i="61"/>
  <c r="AW137" i="61"/>
  <c r="AV137" i="61"/>
  <c r="AT137" i="61"/>
  <c r="AR137" i="61"/>
  <c r="AP137" i="61"/>
  <c r="AN137" i="61"/>
  <c r="AH137" i="61"/>
  <c r="AG137" i="61"/>
  <c r="AF137" i="61"/>
  <c r="AD137" i="61"/>
  <c r="AB137" i="61"/>
  <c r="Z137" i="61"/>
  <c r="X137" i="61"/>
  <c r="R137" i="61"/>
  <c r="Q137" i="61"/>
  <c r="P137" i="61"/>
  <c r="N137" i="61"/>
  <c r="L137" i="61"/>
  <c r="J137" i="61"/>
  <c r="H137" i="61"/>
  <c r="DJ136" i="61"/>
  <c r="DI136" i="61"/>
  <c r="DH136" i="61"/>
  <c r="DF136" i="61"/>
  <c r="DD136" i="61"/>
  <c r="DB136" i="61"/>
  <c r="CZ136" i="61"/>
  <c r="CT136" i="61"/>
  <c r="CT132" i="61" s="1"/>
  <c r="CS136" i="61"/>
  <c r="CR136" i="61"/>
  <c r="CP136" i="61"/>
  <c r="CN136" i="61"/>
  <c r="CL136" i="61"/>
  <c r="CJ136" i="61"/>
  <c r="CD136" i="61"/>
  <c r="CC136" i="61"/>
  <c r="CB136" i="61"/>
  <c r="BZ136" i="61"/>
  <c r="BX136" i="61"/>
  <c r="BV136" i="61"/>
  <c r="BT136" i="61"/>
  <c r="BN136" i="61"/>
  <c r="BM136" i="61"/>
  <c r="BL136" i="61"/>
  <c r="BJ136" i="61"/>
  <c r="BH136" i="61"/>
  <c r="BF136" i="61"/>
  <c r="BD136" i="61"/>
  <c r="AX136" i="61"/>
  <c r="AW136" i="61"/>
  <c r="AV136" i="61"/>
  <c r="AT136" i="61"/>
  <c r="AR136" i="61"/>
  <c r="AP136" i="61"/>
  <c r="AN136" i="61"/>
  <c r="AH136" i="61"/>
  <c r="AG136" i="61"/>
  <c r="AF136" i="61"/>
  <c r="AD136" i="61"/>
  <c r="AB136" i="61"/>
  <c r="Z136" i="61"/>
  <c r="X136" i="61"/>
  <c r="R136" i="61"/>
  <c r="Q136" i="61"/>
  <c r="P136" i="61"/>
  <c r="N136" i="61"/>
  <c r="L136" i="61"/>
  <c r="J136" i="61"/>
  <c r="H136" i="61"/>
  <c r="DJ135" i="61"/>
  <c r="DI135" i="61"/>
  <c r="DH135" i="61"/>
  <c r="DF135" i="61"/>
  <c r="DD135" i="61"/>
  <c r="DB135" i="61"/>
  <c r="CZ135" i="61"/>
  <c r="CT135" i="61"/>
  <c r="CS135" i="61"/>
  <c r="CR135" i="61"/>
  <c r="CP135" i="61"/>
  <c r="CN135" i="61"/>
  <c r="CL135" i="61"/>
  <c r="CJ135" i="61"/>
  <c r="CD135" i="61"/>
  <c r="CD132" i="61" s="1"/>
  <c r="CC135" i="61"/>
  <c r="CB135" i="61"/>
  <c r="BZ135" i="61"/>
  <c r="BX135" i="61"/>
  <c r="BV135" i="61"/>
  <c r="BT135" i="61"/>
  <c r="BN135" i="61"/>
  <c r="BM135" i="61"/>
  <c r="BL135" i="61"/>
  <c r="BJ135" i="61"/>
  <c r="BH135" i="61"/>
  <c r="BF135" i="61"/>
  <c r="BD135" i="61"/>
  <c r="AX135" i="61"/>
  <c r="AW135" i="61"/>
  <c r="AV135" i="61"/>
  <c r="AT135" i="61"/>
  <c r="AR135" i="61"/>
  <c r="AP135" i="61"/>
  <c r="AN135" i="61"/>
  <c r="AH135" i="61"/>
  <c r="AG135" i="61"/>
  <c r="AF135" i="61"/>
  <c r="AD135" i="61"/>
  <c r="AB135" i="61"/>
  <c r="Z135" i="61"/>
  <c r="X135" i="61"/>
  <c r="R135" i="61"/>
  <c r="R132" i="61" s="1"/>
  <c r="Q135" i="61"/>
  <c r="P135" i="61"/>
  <c r="N135" i="61"/>
  <c r="L135" i="61"/>
  <c r="J135" i="61"/>
  <c r="H135" i="61"/>
  <c r="DJ134" i="61"/>
  <c r="DI134" i="61"/>
  <c r="DH134" i="61"/>
  <c r="DF134" i="61"/>
  <c r="DD134" i="61"/>
  <c r="DB134" i="61"/>
  <c r="CZ134" i="61"/>
  <c r="CT134" i="61"/>
  <c r="CS134" i="61"/>
  <c r="CR134" i="61"/>
  <c r="CP134" i="61"/>
  <c r="CN134" i="61"/>
  <c r="CL134" i="61"/>
  <c r="CJ134" i="61"/>
  <c r="CD134" i="61"/>
  <c r="CC134" i="61"/>
  <c r="CB134" i="61"/>
  <c r="BZ134" i="61"/>
  <c r="BX134" i="61"/>
  <c r="BV134" i="61"/>
  <c r="BT134" i="61"/>
  <c r="BN134" i="61"/>
  <c r="BN132" i="61" s="1"/>
  <c r="BM134" i="61"/>
  <c r="BL134" i="61"/>
  <c r="BJ134" i="61"/>
  <c r="BH134" i="61"/>
  <c r="BF134" i="61"/>
  <c r="BD134" i="61"/>
  <c r="AX134" i="61"/>
  <c r="AW134" i="61"/>
  <c r="AV134" i="61"/>
  <c r="AT134" i="61"/>
  <c r="AR134" i="61"/>
  <c r="AP134" i="61"/>
  <c r="AN134" i="61"/>
  <c r="AH134" i="61"/>
  <c r="AH132" i="61" s="1"/>
  <c r="AG134" i="61"/>
  <c r="AF134" i="61"/>
  <c r="AD134" i="61"/>
  <c r="AB134" i="61"/>
  <c r="Z134" i="61"/>
  <c r="X134" i="61"/>
  <c r="R134" i="61"/>
  <c r="Q134" i="61"/>
  <c r="P134" i="61"/>
  <c r="N134" i="61"/>
  <c r="L134" i="61"/>
  <c r="J134" i="61"/>
  <c r="H134" i="61"/>
  <c r="DJ132" i="61"/>
  <c r="AX132" i="61"/>
  <c r="DJ131" i="61"/>
  <c r="DI131" i="61"/>
  <c r="DH131" i="61"/>
  <c r="DF131" i="61"/>
  <c r="DD131" i="61"/>
  <c r="DB131" i="61"/>
  <c r="CZ131" i="61"/>
  <c r="CT131" i="61"/>
  <c r="CS131" i="61"/>
  <c r="CR131" i="61"/>
  <c r="CP131" i="61"/>
  <c r="CN131" i="61"/>
  <c r="CL131" i="61"/>
  <c r="CJ131" i="61"/>
  <c r="CD131" i="61"/>
  <c r="CC131" i="61"/>
  <c r="CB131" i="61"/>
  <c r="BZ131" i="61"/>
  <c r="BX131" i="61"/>
  <c r="BV131" i="61"/>
  <c r="BT131" i="61"/>
  <c r="BN131" i="61"/>
  <c r="BM131" i="61"/>
  <c r="BL131" i="61"/>
  <c r="BJ131" i="61"/>
  <c r="BH131" i="61"/>
  <c r="BF131" i="61"/>
  <c r="BD131" i="61"/>
  <c r="AX131" i="61"/>
  <c r="AW131" i="61"/>
  <c r="AV131" i="61"/>
  <c r="AT131" i="61"/>
  <c r="AR131" i="61"/>
  <c r="AP131" i="61"/>
  <c r="AN131" i="61"/>
  <c r="AH131" i="61"/>
  <c r="AG131" i="61"/>
  <c r="AF131" i="61"/>
  <c r="AD131" i="61"/>
  <c r="AB131" i="61"/>
  <c r="Z131" i="61"/>
  <c r="X131" i="61"/>
  <c r="R131" i="61"/>
  <c r="Q131" i="61"/>
  <c r="P131" i="61"/>
  <c r="N131" i="61"/>
  <c r="L131" i="61"/>
  <c r="J131" i="61"/>
  <c r="H131" i="61"/>
  <c r="DJ130" i="61"/>
  <c r="DI130" i="61"/>
  <c r="DH130" i="61"/>
  <c r="DF130" i="61"/>
  <c r="DD130" i="61"/>
  <c r="DB130" i="61"/>
  <c r="CZ130" i="61"/>
  <c r="CT130" i="61"/>
  <c r="CS130" i="61"/>
  <c r="CR130" i="61"/>
  <c r="CP130" i="61"/>
  <c r="CN130" i="61"/>
  <c r="CL130" i="61"/>
  <c r="CJ130" i="61"/>
  <c r="CD130" i="61"/>
  <c r="CC130" i="61"/>
  <c r="CB130" i="61"/>
  <c r="BZ130" i="61"/>
  <c r="BX130" i="61"/>
  <c r="BV130" i="61"/>
  <c r="BT130" i="61"/>
  <c r="BN130" i="61"/>
  <c r="BM130" i="61"/>
  <c r="BL130" i="61"/>
  <c r="BJ130" i="61"/>
  <c r="BH130" i="61"/>
  <c r="BF130" i="61"/>
  <c r="BD130" i="61"/>
  <c r="AX130" i="61"/>
  <c r="AW130" i="61"/>
  <c r="AV130" i="61"/>
  <c r="AT130" i="61"/>
  <c r="AR130" i="61"/>
  <c r="AP130" i="61"/>
  <c r="AN130" i="61"/>
  <c r="AH130" i="61"/>
  <c r="AG130" i="61"/>
  <c r="AF130" i="61"/>
  <c r="AD130" i="61"/>
  <c r="AB130" i="61"/>
  <c r="Z130" i="61"/>
  <c r="X130" i="61"/>
  <c r="R130" i="61"/>
  <c r="Q130" i="61"/>
  <c r="P130" i="61"/>
  <c r="N130" i="61"/>
  <c r="L130" i="61"/>
  <c r="J130" i="61"/>
  <c r="H130" i="61"/>
  <c r="DJ129" i="61"/>
  <c r="DI129" i="61"/>
  <c r="DH129" i="61"/>
  <c r="DF129" i="61"/>
  <c r="DD129" i="61"/>
  <c r="DB129" i="61"/>
  <c r="CZ129" i="61"/>
  <c r="CT129" i="61"/>
  <c r="CS129" i="61"/>
  <c r="CR129" i="61"/>
  <c r="CP129" i="61"/>
  <c r="CN129" i="61"/>
  <c r="CL129" i="61"/>
  <c r="CJ129" i="61"/>
  <c r="CD129" i="61"/>
  <c r="CC129" i="61"/>
  <c r="CB129" i="61"/>
  <c r="BZ129" i="61"/>
  <c r="BX129" i="61"/>
  <c r="BV129" i="61"/>
  <c r="BT129" i="61"/>
  <c r="BN129" i="61"/>
  <c r="BM129" i="61"/>
  <c r="BL129" i="61"/>
  <c r="BJ129" i="61"/>
  <c r="BH129" i="61"/>
  <c r="BF129" i="61"/>
  <c r="BD129" i="61"/>
  <c r="AX129" i="61"/>
  <c r="AW129" i="61"/>
  <c r="AV129" i="61"/>
  <c r="AT129" i="61"/>
  <c r="AR129" i="61"/>
  <c r="AP129" i="61"/>
  <c r="AN129" i="61"/>
  <c r="AH129" i="61"/>
  <c r="AG129" i="61"/>
  <c r="AF129" i="61"/>
  <c r="AD129" i="61"/>
  <c r="AB129" i="61"/>
  <c r="Z129" i="61"/>
  <c r="X129" i="61"/>
  <c r="R129" i="61"/>
  <c r="Q129" i="61"/>
  <c r="P129" i="61"/>
  <c r="N129" i="61"/>
  <c r="L129" i="61"/>
  <c r="J129" i="61"/>
  <c r="H129" i="61"/>
  <c r="DJ128" i="61"/>
  <c r="DI128" i="61"/>
  <c r="DH128" i="61"/>
  <c r="DF128" i="61"/>
  <c r="DD128" i="61"/>
  <c r="DB128" i="61"/>
  <c r="CZ128" i="61"/>
  <c r="CT128" i="61"/>
  <c r="CS128" i="61"/>
  <c r="CR128" i="61"/>
  <c r="CP128" i="61"/>
  <c r="CN128" i="61"/>
  <c r="CL128" i="61"/>
  <c r="CJ128" i="61"/>
  <c r="CD128" i="61"/>
  <c r="CC128" i="61"/>
  <c r="CB128" i="61"/>
  <c r="BZ128" i="61"/>
  <c r="BX128" i="61"/>
  <c r="BV128" i="61"/>
  <c r="BT128" i="61"/>
  <c r="BN128" i="61"/>
  <c r="BM128" i="61"/>
  <c r="BL128" i="61"/>
  <c r="BJ128" i="61"/>
  <c r="BH128" i="61"/>
  <c r="BF128" i="61"/>
  <c r="BD128" i="61"/>
  <c r="AX128" i="61"/>
  <c r="AW128" i="61"/>
  <c r="AV128" i="61"/>
  <c r="AT128" i="61"/>
  <c r="AR128" i="61"/>
  <c r="AP128" i="61"/>
  <c r="AN128" i="61"/>
  <c r="AH128" i="61"/>
  <c r="AG128" i="61"/>
  <c r="AF128" i="61"/>
  <c r="AD128" i="61"/>
  <c r="AB128" i="61"/>
  <c r="Z128" i="61"/>
  <c r="X128" i="61"/>
  <c r="R128" i="61"/>
  <c r="Q128" i="61"/>
  <c r="P128" i="61"/>
  <c r="N128" i="61"/>
  <c r="L128" i="61"/>
  <c r="J128" i="61"/>
  <c r="H128" i="61"/>
  <c r="DJ127" i="61"/>
  <c r="DI127" i="61"/>
  <c r="DH127" i="61"/>
  <c r="DF127" i="61"/>
  <c r="DD127" i="61"/>
  <c r="DB127" i="61"/>
  <c r="CZ127" i="61"/>
  <c r="CT127" i="61"/>
  <c r="CS127" i="61"/>
  <c r="CR127" i="61"/>
  <c r="CP127" i="61"/>
  <c r="CN127" i="61"/>
  <c r="CL127" i="61"/>
  <c r="CJ127" i="61"/>
  <c r="CD127" i="61"/>
  <c r="CC127" i="61"/>
  <c r="CB127" i="61"/>
  <c r="BZ127" i="61"/>
  <c r="BX127" i="61"/>
  <c r="BV127" i="61"/>
  <c r="BT127" i="61"/>
  <c r="BN127" i="61"/>
  <c r="BN122" i="61" s="1"/>
  <c r="BM127" i="61"/>
  <c r="BL127" i="61"/>
  <c r="BJ127" i="61"/>
  <c r="BH127" i="61"/>
  <c r="BF127" i="61"/>
  <c r="BD127" i="61"/>
  <c r="AX127" i="61"/>
  <c r="AW127" i="61"/>
  <c r="AV127" i="61"/>
  <c r="AT127" i="61"/>
  <c r="AR127" i="61"/>
  <c r="AP127" i="61"/>
  <c r="AN127" i="61"/>
  <c r="AH127" i="61"/>
  <c r="AG127" i="61"/>
  <c r="AF127" i="61"/>
  <c r="AD127" i="61"/>
  <c r="AB127" i="61"/>
  <c r="Z127" i="61"/>
  <c r="X127" i="61"/>
  <c r="R127" i="61"/>
  <c r="Q127" i="61"/>
  <c r="P127" i="61"/>
  <c r="N127" i="61"/>
  <c r="L127" i="61"/>
  <c r="J127" i="61"/>
  <c r="H127" i="61"/>
  <c r="DJ126" i="61"/>
  <c r="DJ122" i="61" s="1"/>
  <c r="DI126" i="61"/>
  <c r="DH126" i="61"/>
  <c r="DF126" i="61"/>
  <c r="DD126" i="61"/>
  <c r="DB126" i="61"/>
  <c r="CZ126" i="61"/>
  <c r="CT126" i="61"/>
  <c r="CS126" i="61"/>
  <c r="CR126" i="61"/>
  <c r="CP126" i="61"/>
  <c r="CN126" i="61"/>
  <c r="CL126" i="61"/>
  <c r="CJ126" i="61"/>
  <c r="CD126" i="61"/>
  <c r="CC126" i="61"/>
  <c r="CB126" i="61"/>
  <c r="BZ126" i="61"/>
  <c r="BX126" i="61"/>
  <c r="BV126" i="61"/>
  <c r="BT126" i="61"/>
  <c r="BN126" i="61"/>
  <c r="BM126" i="61"/>
  <c r="BL126" i="61"/>
  <c r="BJ126" i="61"/>
  <c r="BH126" i="61"/>
  <c r="BF126" i="61"/>
  <c r="BD126" i="61"/>
  <c r="AX126" i="61"/>
  <c r="AW126" i="61"/>
  <c r="AV126" i="61"/>
  <c r="AT126" i="61"/>
  <c r="AR126" i="61"/>
  <c r="AP126" i="61"/>
  <c r="AN126" i="61"/>
  <c r="AH126" i="61"/>
  <c r="AG126" i="61"/>
  <c r="AF126" i="61"/>
  <c r="AD126" i="61"/>
  <c r="AB126" i="61"/>
  <c r="Z126" i="61"/>
  <c r="X126" i="61"/>
  <c r="R126" i="61"/>
  <c r="Q126" i="61"/>
  <c r="P126" i="61"/>
  <c r="N126" i="61"/>
  <c r="L126" i="61"/>
  <c r="J126" i="61"/>
  <c r="H126" i="61"/>
  <c r="DJ125" i="61"/>
  <c r="DI125" i="61"/>
  <c r="DH125" i="61"/>
  <c r="DF125" i="61"/>
  <c r="DD125" i="61"/>
  <c r="DB125" i="61"/>
  <c r="CZ125" i="61"/>
  <c r="CT125" i="61"/>
  <c r="CS125" i="61"/>
  <c r="CR125" i="61"/>
  <c r="CP125" i="61"/>
  <c r="CN125" i="61"/>
  <c r="CL125" i="61"/>
  <c r="CJ125" i="61"/>
  <c r="CD125" i="61"/>
  <c r="CC125" i="61"/>
  <c r="CB125" i="61"/>
  <c r="BZ125" i="61"/>
  <c r="BX125" i="61"/>
  <c r="BV125" i="61"/>
  <c r="BT125" i="61"/>
  <c r="BN125" i="61"/>
  <c r="BM125" i="61"/>
  <c r="BL125" i="61"/>
  <c r="BJ125" i="61"/>
  <c r="BH125" i="61"/>
  <c r="BF125" i="61"/>
  <c r="BD125" i="61"/>
  <c r="AX125" i="61"/>
  <c r="AW125" i="61"/>
  <c r="AV125" i="61"/>
  <c r="AT125" i="61"/>
  <c r="AR125" i="61"/>
  <c r="AP125" i="61"/>
  <c r="AN125" i="61"/>
  <c r="AH125" i="61"/>
  <c r="AG125" i="61"/>
  <c r="AF125" i="61"/>
  <c r="AD125" i="61"/>
  <c r="AB125" i="61"/>
  <c r="Z125" i="61"/>
  <c r="X125" i="61"/>
  <c r="R125" i="61"/>
  <c r="Q125" i="61"/>
  <c r="P125" i="61"/>
  <c r="N125" i="61"/>
  <c r="L125" i="61"/>
  <c r="J125" i="61"/>
  <c r="H125" i="61"/>
  <c r="DJ124" i="61"/>
  <c r="DI124" i="61"/>
  <c r="DH124" i="61"/>
  <c r="DF124" i="61"/>
  <c r="DD124" i="61"/>
  <c r="DB124" i="61"/>
  <c r="CZ124" i="61"/>
  <c r="CT124" i="61"/>
  <c r="CS124" i="61"/>
  <c r="CR124" i="61"/>
  <c r="CP124" i="61"/>
  <c r="CN124" i="61"/>
  <c r="CL124" i="61"/>
  <c r="CJ124" i="61"/>
  <c r="CD124" i="61"/>
  <c r="CD122" i="61" s="1"/>
  <c r="CC124" i="61"/>
  <c r="CB124" i="61"/>
  <c r="BZ124" i="61"/>
  <c r="BX124" i="61"/>
  <c r="BV124" i="61"/>
  <c r="BT124" i="61"/>
  <c r="BN124" i="61"/>
  <c r="BM124" i="61"/>
  <c r="BL124" i="61"/>
  <c r="BJ124" i="61"/>
  <c r="BH124" i="61"/>
  <c r="BF124" i="61"/>
  <c r="BD124" i="61"/>
  <c r="AX124" i="61"/>
  <c r="AX122" i="61" s="1"/>
  <c r="AW124" i="61"/>
  <c r="AV124" i="61"/>
  <c r="AT124" i="61"/>
  <c r="AR124" i="61"/>
  <c r="AP124" i="61"/>
  <c r="AN124" i="61"/>
  <c r="AH124" i="61"/>
  <c r="AG124" i="61"/>
  <c r="AF124" i="61"/>
  <c r="AD124" i="61"/>
  <c r="AB124" i="61"/>
  <c r="Z124" i="61"/>
  <c r="X124" i="61"/>
  <c r="R124" i="61"/>
  <c r="R122" i="61" s="1"/>
  <c r="Q124" i="61"/>
  <c r="P124" i="61"/>
  <c r="N124" i="61"/>
  <c r="L124" i="61"/>
  <c r="J124" i="61"/>
  <c r="H124" i="61"/>
  <c r="CT122" i="61"/>
  <c r="AH122" i="61"/>
  <c r="DJ121" i="61"/>
  <c r="DI121" i="61"/>
  <c r="DH121" i="61"/>
  <c r="DF121" i="61"/>
  <c r="DD121" i="61"/>
  <c r="DB121" i="61"/>
  <c r="CZ121" i="61"/>
  <c r="CT121" i="61"/>
  <c r="CS121" i="61"/>
  <c r="CR121" i="61"/>
  <c r="CP121" i="61"/>
  <c r="CN121" i="61"/>
  <c r="CL121" i="61"/>
  <c r="CJ121" i="61"/>
  <c r="CD121" i="61"/>
  <c r="CC121" i="61"/>
  <c r="CB121" i="61"/>
  <c r="BZ121" i="61"/>
  <c r="BX121" i="61"/>
  <c r="BV121" i="61"/>
  <c r="BT121" i="61"/>
  <c r="BN121" i="61"/>
  <c r="BM121" i="61"/>
  <c r="BL121" i="61"/>
  <c r="BJ121" i="61"/>
  <c r="BH121" i="61"/>
  <c r="BF121" i="61"/>
  <c r="BD121" i="61"/>
  <c r="AX121" i="61"/>
  <c r="AW121" i="61"/>
  <c r="AV121" i="61"/>
  <c r="AT121" i="61"/>
  <c r="AR121" i="61"/>
  <c r="AP121" i="61"/>
  <c r="AN121" i="61"/>
  <c r="AH121" i="61"/>
  <c r="AG121" i="61"/>
  <c r="AF121" i="61"/>
  <c r="AD121" i="61"/>
  <c r="AB121" i="61"/>
  <c r="Z121" i="61"/>
  <c r="X121" i="61"/>
  <c r="R121" i="61"/>
  <c r="Q121" i="61"/>
  <c r="P121" i="61"/>
  <c r="N121" i="61"/>
  <c r="L121" i="61"/>
  <c r="J121" i="61"/>
  <c r="H121" i="61"/>
  <c r="DJ120" i="61"/>
  <c r="DI120" i="61"/>
  <c r="DH120" i="61"/>
  <c r="DF120" i="61"/>
  <c r="DD120" i="61"/>
  <c r="DB120" i="61"/>
  <c r="CZ120" i="61"/>
  <c r="CT120" i="61"/>
  <c r="CS120" i="61"/>
  <c r="CR120" i="61"/>
  <c r="CP120" i="61"/>
  <c r="CN120" i="61"/>
  <c r="CL120" i="61"/>
  <c r="CJ120" i="61"/>
  <c r="CD120" i="61"/>
  <c r="CC120" i="61"/>
  <c r="CB120" i="61"/>
  <c r="BZ120" i="61"/>
  <c r="BX120" i="61"/>
  <c r="BV120" i="61"/>
  <c r="BT120" i="61"/>
  <c r="BN120" i="61"/>
  <c r="BM120" i="61"/>
  <c r="BL120" i="61"/>
  <c r="BJ120" i="61"/>
  <c r="BH120" i="61"/>
  <c r="BF120" i="61"/>
  <c r="BD120" i="61"/>
  <c r="AX120" i="61"/>
  <c r="AW120" i="61"/>
  <c r="AV120" i="61"/>
  <c r="AT120" i="61"/>
  <c r="AR120" i="61"/>
  <c r="AP120" i="61"/>
  <c r="AN120" i="61"/>
  <c r="AH120" i="61"/>
  <c r="AG120" i="61"/>
  <c r="AF120" i="61"/>
  <c r="AD120" i="61"/>
  <c r="AB120" i="61"/>
  <c r="Z120" i="61"/>
  <c r="X120" i="61"/>
  <c r="R120" i="61"/>
  <c r="Q120" i="61"/>
  <c r="P120" i="61"/>
  <c r="N120" i="61"/>
  <c r="L120" i="61"/>
  <c r="J120" i="61"/>
  <c r="H120" i="61"/>
  <c r="DJ119" i="61"/>
  <c r="DI119" i="61"/>
  <c r="DH119" i="61"/>
  <c r="DF119" i="61"/>
  <c r="DD119" i="61"/>
  <c r="DB119" i="61"/>
  <c r="CZ119" i="61"/>
  <c r="CT119" i="61"/>
  <c r="CS119" i="61"/>
  <c r="CR119" i="61"/>
  <c r="CP119" i="61"/>
  <c r="CN119" i="61"/>
  <c r="CL119" i="61"/>
  <c r="CJ119" i="61"/>
  <c r="CD119" i="61"/>
  <c r="CC119" i="61"/>
  <c r="CB119" i="61"/>
  <c r="BZ119" i="61"/>
  <c r="BX119" i="61"/>
  <c r="BV119" i="61"/>
  <c r="BT119" i="61"/>
  <c r="BN119" i="61"/>
  <c r="BM119" i="61"/>
  <c r="BL119" i="61"/>
  <c r="BJ119" i="61"/>
  <c r="BH119" i="61"/>
  <c r="BF119" i="61"/>
  <c r="BD119" i="61"/>
  <c r="AX119" i="61"/>
  <c r="AW119" i="61"/>
  <c r="AV119" i="61"/>
  <c r="AT119" i="61"/>
  <c r="AR119" i="61"/>
  <c r="AP119" i="61"/>
  <c r="AN119" i="61"/>
  <c r="AH119" i="61"/>
  <c r="AG119" i="61"/>
  <c r="AF119" i="61"/>
  <c r="AD119" i="61"/>
  <c r="AB119" i="61"/>
  <c r="Z119" i="61"/>
  <c r="X119" i="61"/>
  <c r="R119" i="61"/>
  <c r="Q119" i="61"/>
  <c r="P119" i="61"/>
  <c r="N119" i="61"/>
  <c r="L119" i="61"/>
  <c r="J119" i="61"/>
  <c r="H119" i="61"/>
  <c r="DJ118" i="61"/>
  <c r="DI118" i="61"/>
  <c r="DH118" i="61"/>
  <c r="DF118" i="61"/>
  <c r="DD118" i="61"/>
  <c r="DB118" i="61"/>
  <c r="CZ118" i="61"/>
  <c r="CT118" i="61"/>
  <c r="CS118" i="61"/>
  <c r="CR118" i="61"/>
  <c r="CP118" i="61"/>
  <c r="CN118" i="61"/>
  <c r="CL118" i="61"/>
  <c r="CJ118" i="61"/>
  <c r="CD118" i="61"/>
  <c r="CC118" i="61"/>
  <c r="CB118" i="61"/>
  <c r="BZ118" i="61"/>
  <c r="BX118" i="61"/>
  <c r="BV118" i="61"/>
  <c r="BT118" i="61"/>
  <c r="BN118" i="61"/>
  <c r="BM118" i="61"/>
  <c r="BL118" i="61"/>
  <c r="BJ118" i="61"/>
  <c r="BH118" i="61"/>
  <c r="BF118" i="61"/>
  <c r="BD118" i="61"/>
  <c r="AX118" i="61"/>
  <c r="AW118" i="61"/>
  <c r="AV118" i="61"/>
  <c r="AT118" i="61"/>
  <c r="AR118" i="61"/>
  <c r="AP118" i="61"/>
  <c r="AN118" i="61"/>
  <c r="AH118" i="61"/>
  <c r="AG118" i="61"/>
  <c r="AF118" i="61"/>
  <c r="AD118" i="61"/>
  <c r="AB118" i="61"/>
  <c r="Z118" i="61"/>
  <c r="X118" i="61"/>
  <c r="R118" i="61"/>
  <c r="Q118" i="61"/>
  <c r="P118" i="61"/>
  <c r="N118" i="61"/>
  <c r="L118" i="61"/>
  <c r="J118" i="61"/>
  <c r="H118" i="61"/>
  <c r="DJ117" i="61"/>
  <c r="DI117" i="61"/>
  <c r="DH117" i="61"/>
  <c r="DF117" i="61"/>
  <c r="DD117" i="61"/>
  <c r="DB117" i="61"/>
  <c r="CZ117" i="61"/>
  <c r="CT117" i="61"/>
  <c r="CS117" i="61"/>
  <c r="CR117" i="61"/>
  <c r="CP117" i="61"/>
  <c r="CN117" i="61"/>
  <c r="CL117" i="61"/>
  <c r="CJ117" i="61"/>
  <c r="CD117" i="61"/>
  <c r="CC117" i="61"/>
  <c r="CB117" i="61"/>
  <c r="BZ117" i="61"/>
  <c r="BX117" i="61"/>
  <c r="BV117" i="61"/>
  <c r="BT117" i="61"/>
  <c r="BN117" i="61"/>
  <c r="BM117" i="61"/>
  <c r="BL117" i="61"/>
  <c r="BJ117" i="61"/>
  <c r="BH117" i="61"/>
  <c r="BF117" i="61"/>
  <c r="BD117" i="61"/>
  <c r="AX117" i="61"/>
  <c r="AW117" i="61"/>
  <c r="AV117" i="61"/>
  <c r="AT117" i="61"/>
  <c r="AR117" i="61"/>
  <c r="AP117" i="61"/>
  <c r="AN117" i="61"/>
  <c r="AH117" i="61"/>
  <c r="AG117" i="61"/>
  <c r="AF117" i="61"/>
  <c r="AD117" i="61"/>
  <c r="AB117" i="61"/>
  <c r="Z117" i="61"/>
  <c r="X117" i="61"/>
  <c r="R117" i="61"/>
  <c r="Q117" i="61"/>
  <c r="P117" i="61"/>
  <c r="N117" i="61"/>
  <c r="L117" i="61"/>
  <c r="J117" i="61"/>
  <c r="H117" i="61"/>
  <c r="DJ116" i="61"/>
  <c r="DI116" i="61"/>
  <c r="DH116" i="61"/>
  <c r="DF116" i="61"/>
  <c r="DD116" i="61"/>
  <c r="DB116" i="61"/>
  <c r="CZ116" i="61"/>
  <c r="CT116" i="61"/>
  <c r="CS116" i="61"/>
  <c r="CR116" i="61"/>
  <c r="CP116" i="61"/>
  <c r="CN116" i="61"/>
  <c r="CL116" i="61"/>
  <c r="CJ116" i="61"/>
  <c r="CD116" i="61"/>
  <c r="CC116" i="61"/>
  <c r="CB116" i="61"/>
  <c r="BZ116" i="61"/>
  <c r="BX116" i="61"/>
  <c r="BV116" i="61"/>
  <c r="BT116" i="61"/>
  <c r="BN116" i="61"/>
  <c r="BN112" i="61" s="1"/>
  <c r="BM116" i="61"/>
  <c r="BL116" i="61"/>
  <c r="BJ116" i="61"/>
  <c r="BH116" i="61"/>
  <c r="BF116" i="61"/>
  <c r="BD116" i="61"/>
  <c r="AX116" i="61"/>
  <c r="AW116" i="61"/>
  <c r="AV116" i="61"/>
  <c r="AT116" i="61"/>
  <c r="AR116" i="61"/>
  <c r="AP116" i="61"/>
  <c r="AN116" i="61"/>
  <c r="AH116" i="61"/>
  <c r="AG116" i="61"/>
  <c r="AF116" i="61"/>
  <c r="AD116" i="61"/>
  <c r="AB116" i="61"/>
  <c r="Z116" i="61"/>
  <c r="X116" i="61"/>
  <c r="R116" i="61"/>
  <c r="Q116" i="61"/>
  <c r="P116" i="61"/>
  <c r="N116" i="61"/>
  <c r="L116" i="61"/>
  <c r="J116" i="61"/>
  <c r="H116" i="61"/>
  <c r="DJ115" i="61"/>
  <c r="DJ112" i="61" s="1"/>
  <c r="DI115" i="61"/>
  <c r="DH115" i="61"/>
  <c r="DF115" i="61"/>
  <c r="DD115" i="61"/>
  <c r="DB115" i="61"/>
  <c r="CZ115" i="61"/>
  <c r="CT115" i="61"/>
  <c r="CS115" i="61"/>
  <c r="CR115" i="61"/>
  <c r="CP115" i="61"/>
  <c r="CN115" i="61"/>
  <c r="CL115" i="61"/>
  <c r="CJ115" i="61"/>
  <c r="CD115" i="61"/>
  <c r="CC115" i="61"/>
  <c r="CB115" i="61"/>
  <c r="BZ115" i="61"/>
  <c r="BX115" i="61"/>
  <c r="BV115" i="61"/>
  <c r="BT115" i="61"/>
  <c r="BN115" i="61"/>
  <c r="BM115" i="61"/>
  <c r="BL115" i="61"/>
  <c r="BJ115" i="61"/>
  <c r="BH115" i="61"/>
  <c r="BF115" i="61"/>
  <c r="BD115" i="61"/>
  <c r="AX115" i="61"/>
  <c r="AX112" i="61" s="1"/>
  <c r="AW115" i="61"/>
  <c r="AV115" i="61"/>
  <c r="AT115" i="61"/>
  <c r="AR115" i="61"/>
  <c r="AP115" i="61"/>
  <c r="AN115" i="61"/>
  <c r="AH115" i="61"/>
  <c r="AG115" i="61"/>
  <c r="AF115" i="61"/>
  <c r="AD115" i="61"/>
  <c r="AB115" i="61"/>
  <c r="Z115" i="61"/>
  <c r="X115" i="61"/>
  <c r="R115" i="61"/>
  <c r="Q115" i="61"/>
  <c r="P115" i="61"/>
  <c r="N115" i="61"/>
  <c r="L115" i="61"/>
  <c r="J115" i="61"/>
  <c r="H115" i="61"/>
  <c r="DJ114" i="61"/>
  <c r="DI114" i="61"/>
  <c r="DH114" i="61"/>
  <c r="DF114" i="61"/>
  <c r="DD114" i="61"/>
  <c r="DB114" i="61"/>
  <c r="CZ114" i="61"/>
  <c r="CT114" i="61"/>
  <c r="CT112" i="61" s="1"/>
  <c r="CS114" i="61"/>
  <c r="CR114" i="61"/>
  <c r="CP114" i="61"/>
  <c r="CN114" i="61"/>
  <c r="CL114" i="61"/>
  <c r="CJ114" i="61"/>
  <c r="CD114" i="61"/>
  <c r="CC114" i="61"/>
  <c r="CB114" i="61"/>
  <c r="BZ114" i="61"/>
  <c r="BX114" i="61"/>
  <c r="BV114" i="61"/>
  <c r="BT114" i="61"/>
  <c r="BN114" i="61"/>
  <c r="BM114" i="61"/>
  <c r="BL114" i="61"/>
  <c r="BJ114" i="61"/>
  <c r="BH114" i="61"/>
  <c r="BF114" i="61"/>
  <c r="BD114" i="61"/>
  <c r="AX114" i="61"/>
  <c r="AW114" i="61"/>
  <c r="AV114" i="61"/>
  <c r="AT114" i="61"/>
  <c r="AR114" i="61"/>
  <c r="AP114" i="61"/>
  <c r="AN114" i="61"/>
  <c r="AH114" i="61"/>
  <c r="AH112" i="61" s="1"/>
  <c r="AG114" i="61"/>
  <c r="AF114" i="61"/>
  <c r="AD114" i="61"/>
  <c r="AB114" i="61"/>
  <c r="Z114" i="61"/>
  <c r="X114" i="61"/>
  <c r="R114" i="61"/>
  <c r="Q114" i="61"/>
  <c r="P114" i="61"/>
  <c r="N114" i="61"/>
  <c r="L114" i="61"/>
  <c r="J114" i="61"/>
  <c r="H114" i="61"/>
  <c r="CD112" i="61"/>
  <c r="R112" i="61"/>
  <c r="DJ111" i="61"/>
  <c r="DI111" i="61"/>
  <c r="DH111" i="61"/>
  <c r="DF111" i="61"/>
  <c r="DD111" i="61"/>
  <c r="DB111" i="61"/>
  <c r="CZ111" i="61"/>
  <c r="CT111" i="61"/>
  <c r="CS111" i="61"/>
  <c r="CR111" i="61"/>
  <c r="CP111" i="61"/>
  <c r="CN111" i="61"/>
  <c r="CL111" i="61"/>
  <c r="CJ111" i="61"/>
  <c r="CD111" i="61"/>
  <c r="CC111" i="61"/>
  <c r="CB111" i="61"/>
  <c r="BZ111" i="61"/>
  <c r="BX111" i="61"/>
  <c r="BV111" i="61"/>
  <c r="BT111" i="61"/>
  <c r="BN111" i="61"/>
  <c r="BM111" i="61"/>
  <c r="BL111" i="61"/>
  <c r="BJ111" i="61"/>
  <c r="BH111" i="61"/>
  <c r="BF111" i="61"/>
  <c r="BD111" i="61"/>
  <c r="AX111" i="61"/>
  <c r="AW111" i="61"/>
  <c r="AV111" i="61"/>
  <c r="AT111" i="61"/>
  <c r="AR111" i="61"/>
  <c r="AP111" i="61"/>
  <c r="AN111" i="61"/>
  <c r="AH111" i="61"/>
  <c r="AG111" i="61"/>
  <c r="AF111" i="61"/>
  <c r="AD111" i="61"/>
  <c r="AB111" i="61"/>
  <c r="Z111" i="61"/>
  <c r="X111" i="61"/>
  <c r="R111" i="61"/>
  <c r="Q111" i="61"/>
  <c r="P111" i="61"/>
  <c r="N111" i="61"/>
  <c r="L111" i="61"/>
  <c r="J111" i="61"/>
  <c r="H111" i="61"/>
  <c r="DJ110" i="61"/>
  <c r="DI110" i="61"/>
  <c r="DH110" i="61"/>
  <c r="DF110" i="61"/>
  <c r="DD110" i="61"/>
  <c r="DB110" i="61"/>
  <c r="CZ110" i="61"/>
  <c r="CT110" i="61"/>
  <c r="CS110" i="61"/>
  <c r="CR110" i="61"/>
  <c r="CP110" i="61"/>
  <c r="CN110" i="61"/>
  <c r="CL110" i="61"/>
  <c r="CJ110" i="61"/>
  <c r="CD110" i="61"/>
  <c r="CC110" i="61"/>
  <c r="CB110" i="61"/>
  <c r="BZ110" i="61"/>
  <c r="BX110" i="61"/>
  <c r="BV110" i="61"/>
  <c r="BT110" i="61"/>
  <c r="BN110" i="61"/>
  <c r="BM110" i="61"/>
  <c r="BL110" i="61"/>
  <c r="BJ110" i="61"/>
  <c r="BH110" i="61"/>
  <c r="BF110" i="61"/>
  <c r="BD110" i="61"/>
  <c r="AX110" i="61"/>
  <c r="AW110" i="61"/>
  <c r="AV110" i="61"/>
  <c r="AT110" i="61"/>
  <c r="AR110" i="61"/>
  <c r="AP110" i="61"/>
  <c r="AN110" i="61"/>
  <c r="AH110" i="61"/>
  <c r="AG110" i="61"/>
  <c r="AF110" i="61"/>
  <c r="AD110" i="61"/>
  <c r="AB110" i="61"/>
  <c r="Z110" i="61"/>
  <c r="X110" i="61"/>
  <c r="R110" i="61"/>
  <c r="Q110" i="61"/>
  <c r="P110" i="61"/>
  <c r="N110" i="61"/>
  <c r="L110" i="61"/>
  <c r="J110" i="61"/>
  <c r="H110" i="61"/>
  <c r="DJ109" i="61"/>
  <c r="DI109" i="61"/>
  <c r="DH109" i="61"/>
  <c r="DF109" i="61"/>
  <c r="DD109" i="61"/>
  <c r="DB109" i="61"/>
  <c r="CZ109" i="61"/>
  <c r="CT109" i="61"/>
  <c r="CS109" i="61"/>
  <c r="CR109" i="61"/>
  <c r="CP109" i="61"/>
  <c r="CN109" i="61"/>
  <c r="CL109" i="61"/>
  <c r="CJ109" i="61"/>
  <c r="CD109" i="61"/>
  <c r="CC109" i="61"/>
  <c r="CB109" i="61"/>
  <c r="BZ109" i="61"/>
  <c r="BX109" i="61"/>
  <c r="BV109" i="61"/>
  <c r="BT109" i="61"/>
  <c r="BN109" i="61"/>
  <c r="BM109" i="61"/>
  <c r="BL109" i="61"/>
  <c r="BJ109" i="61"/>
  <c r="BH109" i="61"/>
  <c r="BF109" i="61"/>
  <c r="BD109" i="61"/>
  <c r="AX109" i="61"/>
  <c r="AW109" i="61"/>
  <c r="AV109" i="61"/>
  <c r="AT109" i="61"/>
  <c r="AR109" i="61"/>
  <c r="AP109" i="61"/>
  <c r="AN109" i="61"/>
  <c r="AH109" i="61"/>
  <c r="AG109" i="61"/>
  <c r="AF109" i="61"/>
  <c r="AD109" i="61"/>
  <c r="AB109" i="61"/>
  <c r="Z109" i="61"/>
  <c r="X109" i="61"/>
  <c r="R109" i="61"/>
  <c r="Q109" i="61"/>
  <c r="P109" i="61"/>
  <c r="N109" i="61"/>
  <c r="L109" i="61"/>
  <c r="J109" i="61"/>
  <c r="H109" i="61"/>
  <c r="DJ108" i="61"/>
  <c r="DI108" i="61"/>
  <c r="DH108" i="61"/>
  <c r="DF108" i="61"/>
  <c r="DD108" i="61"/>
  <c r="DB108" i="61"/>
  <c r="CZ108" i="61"/>
  <c r="CT108" i="61"/>
  <c r="CS108" i="61"/>
  <c r="CR108" i="61"/>
  <c r="CP108" i="61"/>
  <c r="CN108" i="61"/>
  <c r="CL108" i="61"/>
  <c r="CJ108" i="61"/>
  <c r="CD108" i="61"/>
  <c r="CC108" i="61"/>
  <c r="CB108" i="61"/>
  <c r="BZ108" i="61"/>
  <c r="BX108" i="61"/>
  <c r="BV108" i="61"/>
  <c r="BT108" i="61"/>
  <c r="BN108" i="61"/>
  <c r="BM108" i="61"/>
  <c r="BL108" i="61"/>
  <c r="BJ108" i="61"/>
  <c r="BH108" i="61"/>
  <c r="BF108" i="61"/>
  <c r="BD108" i="61"/>
  <c r="AX108" i="61"/>
  <c r="AW108" i="61"/>
  <c r="AV108" i="61"/>
  <c r="AT108" i="61"/>
  <c r="AR108" i="61"/>
  <c r="AP108" i="61"/>
  <c r="AN108" i="61"/>
  <c r="AH108" i="61"/>
  <c r="AG108" i="61"/>
  <c r="AF108" i="61"/>
  <c r="AD108" i="61"/>
  <c r="AB108" i="61"/>
  <c r="Z108" i="61"/>
  <c r="X108" i="61"/>
  <c r="R108" i="61"/>
  <c r="Q108" i="61"/>
  <c r="P108" i="61"/>
  <c r="N108" i="61"/>
  <c r="L108" i="61"/>
  <c r="J108" i="61"/>
  <c r="H108" i="61"/>
  <c r="DJ107" i="61"/>
  <c r="DI107" i="61"/>
  <c r="DH107" i="61"/>
  <c r="DF107" i="61"/>
  <c r="DD107" i="61"/>
  <c r="DB107" i="61"/>
  <c r="CZ107" i="61"/>
  <c r="CT107" i="61"/>
  <c r="CT102" i="61" s="1"/>
  <c r="CS107" i="61"/>
  <c r="CR107" i="61"/>
  <c r="CP107" i="61"/>
  <c r="CN107" i="61"/>
  <c r="CL107" i="61"/>
  <c r="CJ107" i="61"/>
  <c r="CD107" i="61"/>
  <c r="CC107" i="61"/>
  <c r="CB107" i="61"/>
  <c r="BZ107" i="61"/>
  <c r="BX107" i="61"/>
  <c r="BV107" i="61"/>
  <c r="BT107" i="61"/>
  <c r="BN107" i="61"/>
  <c r="BM107" i="61"/>
  <c r="BL107" i="61"/>
  <c r="BJ107" i="61"/>
  <c r="BH107" i="61"/>
  <c r="BF107" i="61"/>
  <c r="BD107" i="61"/>
  <c r="AX107" i="61"/>
  <c r="AW107" i="61"/>
  <c r="AV107" i="61"/>
  <c r="AT107" i="61"/>
  <c r="AR107" i="61"/>
  <c r="AP107" i="61"/>
  <c r="AN107" i="61"/>
  <c r="AH107" i="61"/>
  <c r="AH102" i="61" s="1"/>
  <c r="AG107" i="61"/>
  <c r="AF107" i="61"/>
  <c r="AD107" i="61"/>
  <c r="AB107" i="61"/>
  <c r="Z107" i="61"/>
  <c r="X107" i="61"/>
  <c r="R107" i="61"/>
  <c r="Q107" i="61"/>
  <c r="P107" i="61"/>
  <c r="N107" i="61"/>
  <c r="L107" i="61"/>
  <c r="J107" i="61"/>
  <c r="H107" i="61"/>
  <c r="DJ106" i="61"/>
  <c r="DI106" i="61"/>
  <c r="DH106" i="61"/>
  <c r="DF106" i="61"/>
  <c r="DD106" i="61"/>
  <c r="DB106" i="61"/>
  <c r="CZ106" i="61"/>
  <c r="CT106" i="61"/>
  <c r="CS106" i="61"/>
  <c r="CR106" i="61"/>
  <c r="CP106" i="61"/>
  <c r="CN106" i="61"/>
  <c r="CL106" i="61"/>
  <c r="CJ106" i="61"/>
  <c r="CD106" i="61"/>
  <c r="CD102" i="61" s="1"/>
  <c r="CC106" i="61"/>
  <c r="CB106" i="61"/>
  <c r="BZ106" i="61"/>
  <c r="BX106" i="61"/>
  <c r="BV106" i="61"/>
  <c r="BT106" i="61"/>
  <c r="BN106" i="61"/>
  <c r="BM106" i="61"/>
  <c r="BL106" i="61"/>
  <c r="BJ106" i="61"/>
  <c r="BH106" i="61"/>
  <c r="BF106" i="61"/>
  <c r="BD106" i="61"/>
  <c r="AX106" i="61"/>
  <c r="AW106" i="61"/>
  <c r="AV106" i="61"/>
  <c r="AT106" i="61"/>
  <c r="AR106" i="61"/>
  <c r="AP106" i="61"/>
  <c r="AN106" i="61"/>
  <c r="AH106" i="61"/>
  <c r="AG106" i="61"/>
  <c r="AF106" i="61"/>
  <c r="AD106" i="61"/>
  <c r="AB106" i="61"/>
  <c r="Z106" i="61"/>
  <c r="X106" i="61"/>
  <c r="R106" i="61"/>
  <c r="Q106" i="61"/>
  <c r="P106" i="61"/>
  <c r="N106" i="61"/>
  <c r="L106" i="61"/>
  <c r="J106" i="61"/>
  <c r="H106" i="61"/>
  <c r="DJ105" i="61"/>
  <c r="DI105" i="61"/>
  <c r="DH105" i="61"/>
  <c r="DF105" i="61"/>
  <c r="DD105" i="61"/>
  <c r="DB105" i="61"/>
  <c r="CZ105" i="61"/>
  <c r="CT105" i="61"/>
  <c r="CS105" i="61"/>
  <c r="CR105" i="61"/>
  <c r="CP105" i="61"/>
  <c r="CN105" i="61"/>
  <c r="CL105" i="61"/>
  <c r="CJ105" i="61"/>
  <c r="CD105" i="61"/>
  <c r="CC105" i="61"/>
  <c r="CB105" i="61"/>
  <c r="BZ105" i="61"/>
  <c r="BX105" i="61"/>
  <c r="BV105" i="61"/>
  <c r="BT105" i="61"/>
  <c r="BN105" i="61"/>
  <c r="BM105" i="61"/>
  <c r="BL105" i="61"/>
  <c r="BJ105" i="61"/>
  <c r="BH105" i="61"/>
  <c r="BF105" i="61"/>
  <c r="BD105" i="61"/>
  <c r="AX105" i="61"/>
  <c r="AW105" i="61"/>
  <c r="AV105" i="61"/>
  <c r="AT105" i="61"/>
  <c r="AR105" i="61"/>
  <c r="AP105" i="61"/>
  <c r="AN105" i="61"/>
  <c r="AH105" i="61"/>
  <c r="AG105" i="61"/>
  <c r="AF105" i="61"/>
  <c r="AD105" i="61"/>
  <c r="AB105" i="61"/>
  <c r="Z105" i="61"/>
  <c r="X105" i="61"/>
  <c r="R105" i="61"/>
  <c r="Q105" i="61"/>
  <c r="P105" i="61"/>
  <c r="N105" i="61"/>
  <c r="L105" i="61"/>
  <c r="J105" i="61"/>
  <c r="H105" i="61"/>
  <c r="DJ104" i="61"/>
  <c r="DJ102" i="61" s="1"/>
  <c r="DI104" i="61"/>
  <c r="DH104" i="61"/>
  <c r="DF104" i="61"/>
  <c r="DD104" i="61"/>
  <c r="DB104" i="61"/>
  <c r="CZ104" i="61"/>
  <c r="CT104" i="61"/>
  <c r="CS104" i="61"/>
  <c r="CR104" i="61"/>
  <c r="CP104" i="61"/>
  <c r="CN104" i="61"/>
  <c r="CL104" i="61"/>
  <c r="CJ104" i="61"/>
  <c r="CD104" i="61"/>
  <c r="CC104" i="61"/>
  <c r="CB104" i="61"/>
  <c r="BZ104" i="61"/>
  <c r="BX104" i="61"/>
  <c r="BV104" i="61"/>
  <c r="BT104" i="61"/>
  <c r="BN104" i="61"/>
  <c r="BM104" i="61"/>
  <c r="BL104" i="61"/>
  <c r="BJ104" i="61"/>
  <c r="BH104" i="61"/>
  <c r="BF104" i="61"/>
  <c r="BD104" i="61"/>
  <c r="AX104" i="61"/>
  <c r="AX102" i="61" s="1"/>
  <c r="AW104" i="61"/>
  <c r="AV104" i="61"/>
  <c r="AT104" i="61"/>
  <c r="AR104" i="61"/>
  <c r="AP104" i="61"/>
  <c r="AN104" i="61"/>
  <c r="AH104" i="61"/>
  <c r="AG104" i="61"/>
  <c r="AF104" i="61"/>
  <c r="AD104" i="61"/>
  <c r="AB104" i="61"/>
  <c r="Z104" i="61"/>
  <c r="X104" i="61"/>
  <c r="R104" i="61"/>
  <c r="R102" i="61" s="1"/>
  <c r="Q104" i="61"/>
  <c r="P104" i="61"/>
  <c r="N104" i="61"/>
  <c r="L104" i="61"/>
  <c r="J104" i="61"/>
  <c r="H104" i="61"/>
  <c r="BN102" i="61"/>
  <c r="DJ101" i="61"/>
  <c r="DI101" i="61"/>
  <c r="DH101" i="61"/>
  <c r="DF101" i="61"/>
  <c r="DD101" i="61"/>
  <c r="DB101" i="61"/>
  <c r="CZ101" i="61"/>
  <c r="CT101" i="61"/>
  <c r="CS101" i="61"/>
  <c r="CR101" i="61"/>
  <c r="CP101" i="61"/>
  <c r="CN101" i="61"/>
  <c r="CL101" i="61"/>
  <c r="CJ101" i="61"/>
  <c r="CD101" i="61"/>
  <c r="CC101" i="61"/>
  <c r="CB101" i="61"/>
  <c r="BZ101" i="61"/>
  <c r="BX101" i="61"/>
  <c r="BV101" i="61"/>
  <c r="BT101" i="61"/>
  <c r="BN101" i="61"/>
  <c r="BM101" i="61"/>
  <c r="BL101" i="61"/>
  <c r="BJ101" i="61"/>
  <c r="BH101" i="61"/>
  <c r="BF101" i="61"/>
  <c r="BD101" i="61"/>
  <c r="AX101" i="61"/>
  <c r="AW101" i="61"/>
  <c r="AV101" i="61"/>
  <c r="AT101" i="61"/>
  <c r="AR101" i="61"/>
  <c r="AP101" i="61"/>
  <c r="AN101" i="61"/>
  <c r="AH101" i="61"/>
  <c r="AG101" i="61"/>
  <c r="AF101" i="61"/>
  <c r="AD101" i="61"/>
  <c r="AB101" i="61"/>
  <c r="Z101" i="61"/>
  <c r="X101" i="61"/>
  <c r="R101" i="61"/>
  <c r="Q101" i="61"/>
  <c r="P101" i="61"/>
  <c r="N101" i="61"/>
  <c r="L101" i="61"/>
  <c r="J101" i="61"/>
  <c r="H101" i="61"/>
  <c r="DJ100" i="61"/>
  <c r="DI100" i="61"/>
  <c r="DH100" i="61"/>
  <c r="DF100" i="61"/>
  <c r="DD100" i="61"/>
  <c r="DB100" i="61"/>
  <c r="CZ100" i="61"/>
  <c r="CT100" i="61"/>
  <c r="CS100" i="61"/>
  <c r="CR100" i="61"/>
  <c r="CP100" i="61"/>
  <c r="CN100" i="61"/>
  <c r="CL100" i="61"/>
  <c r="CJ100" i="61"/>
  <c r="CD100" i="61"/>
  <c r="CC100" i="61"/>
  <c r="CB100" i="61"/>
  <c r="BZ100" i="61"/>
  <c r="BX100" i="61"/>
  <c r="BV100" i="61"/>
  <c r="BT100" i="61"/>
  <c r="BN100" i="61"/>
  <c r="BM100" i="61"/>
  <c r="BL100" i="61"/>
  <c r="BJ100" i="61"/>
  <c r="BH100" i="61"/>
  <c r="BF100" i="61"/>
  <c r="BD100" i="61"/>
  <c r="AX100" i="61"/>
  <c r="AW100" i="61"/>
  <c r="AV100" i="61"/>
  <c r="AT100" i="61"/>
  <c r="AR100" i="61"/>
  <c r="AP100" i="61"/>
  <c r="AN100" i="61"/>
  <c r="AH100" i="61"/>
  <c r="AG100" i="61"/>
  <c r="AF100" i="61"/>
  <c r="AD100" i="61"/>
  <c r="AB100" i="61"/>
  <c r="Z100" i="61"/>
  <c r="X100" i="61"/>
  <c r="R100" i="61"/>
  <c r="Q100" i="61"/>
  <c r="P100" i="61"/>
  <c r="N100" i="61"/>
  <c r="L100" i="61"/>
  <c r="J100" i="61"/>
  <c r="H100" i="61"/>
  <c r="DJ99" i="61"/>
  <c r="DI99" i="61"/>
  <c r="DH99" i="61"/>
  <c r="DF99" i="61"/>
  <c r="DD99" i="61"/>
  <c r="DB99" i="61"/>
  <c r="CZ99" i="61"/>
  <c r="CT99" i="61"/>
  <c r="CS99" i="61"/>
  <c r="CR99" i="61"/>
  <c r="CP99" i="61"/>
  <c r="CN99" i="61"/>
  <c r="CL99" i="61"/>
  <c r="CJ99" i="61"/>
  <c r="CD99" i="61"/>
  <c r="CC99" i="61"/>
  <c r="CB99" i="61"/>
  <c r="BZ99" i="61"/>
  <c r="BX99" i="61"/>
  <c r="BV99" i="61"/>
  <c r="BT99" i="61"/>
  <c r="BN99" i="61"/>
  <c r="BM99" i="61"/>
  <c r="BL99" i="61"/>
  <c r="BJ99" i="61"/>
  <c r="BH99" i="61"/>
  <c r="BF99" i="61"/>
  <c r="BD99" i="61"/>
  <c r="AX99" i="61"/>
  <c r="AW99" i="61"/>
  <c r="AV99" i="61"/>
  <c r="AT99" i="61"/>
  <c r="AR99" i="61"/>
  <c r="AP99" i="61"/>
  <c r="AN99" i="61"/>
  <c r="AH99" i="61"/>
  <c r="AG99" i="61"/>
  <c r="AF99" i="61"/>
  <c r="AD99" i="61"/>
  <c r="AB99" i="61"/>
  <c r="Z99" i="61"/>
  <c r="X99" i="61"/>
  <c r="R99" i="61"/>
  <c r="Q99" i="61"/>
  <c r="P99" i="61"/>
  <c r="N99" i="61"/>
  <c r="L99" i="61"/>
  <c r="J99" i="61"/>
  <c r="H99" i="61"/>
  <c r="DJ98" i="61"/>
  <c r="DI98" i="61"/>
  <c r="DH98" i="61"/>
  <c r="DF98" i="61"/>
  <c r="DD98" i="61"/>
  <c r="DB98" i="61"/>
  <c r="CZ98" i="61"/>
  <c r="CT98" i="61"/>
  <c r="CS98" i="61"/>
  <c r="CR98" i="61"/>
  <c r="CP98" i="61"/>
  <c r="CN98" i="61"/>
  <c r="CL98" i="61"/>
  <c r="CJ98" i="61"/>
  <c r="CD98" i="61"/>
  <c r="CC98" i="61"/>
  <c r="CB98" i="61"/>
  <c r="BZ98" i="61"/>
  <c r="BX98" i="61"/>
  <c r="BV98" i="61"/>
  <c r="BT98" i="61"/>
  <c r="BN98" i="61"/>
  <c r="BM98" i="61"/>
  <c r="BL98" i="61"/>
  <c r="BJ98" i="61"/>
  <c r="BH98" i="61"/>
  <c r="BF98" i="61"/>
  <c r="BD98" i="61"/>
  <c r="AX98" i="61"/>
  <c r="AW98" i="61"/>
  <c r="AV98" i="61"/>
  <c r="AT98" i="61"/>
  <c r="AR98" i="61"/>
  <c r="AP98" i="61"/>
  <c r="AN98" i="61"/>
  <c r="AH98" i="61"/>
  <c r="AG98" i="61"/>
  <c r="AF98" i="61"/>
  <c r="AD98" i="61"/>
  <c r="AB98" i="61"/>
  <c r="Z98" i="61"/>
  <c r="X98" i="61"/>
  <c r="R98" i="61"/>
  <c r="Q98" i="61"/>
  <c r="P98" i="61"/>
  <c r="N98" i="61"/>
  <c r="L98" i="61"/>
  <c r="J98" i="61"/>
  <c r="H98" i="61"/>
  <c r="DJ97" i="61"/>
  <c r="DI97" i="61"/>
  <c r="DH97" i="61"/>
  <c r="DF97" i="61"/>
  <c r="DD97" i="61"/>
  <c r="DB97" i="61"/>
  <c r="CZ97" i="61"/>
  <c r="CT97" i="61"/>
  <c r="CS97" i="61"/>
  <c r="CR97" i="61"/>
  <c r="CP97" i="61"/>
  <c r="CN97" i="61"/>
  <c r="CL97" i="61"/>
  <c r="CJ97" i="61"/>
  <c r="CD97" i="61"/>
  <c r="CC97" i="61"/>
  <c r="CB97" i="61"/>
  <c r="BZ97" i="61"/>
  <c r="BX97" i="61"/>
  <c r="BV97" i="61"/>
  <c r="BT97" i="61"/>
  <c r="BN97" i="61"/>
  <c r="BM97" i="61"/>
  <c r="BL97" i="61"/>
  <c r="BJ97" i="61"/>
  <c r="BH97" i="61"/>
  <c r="BF97" i="61"/>
  <c r="BD97" i="61"/>
  <c r="AX97" i="61"/>
  <c r="AW97" i="61"/>
  <c r="AV97" i="61"/>
  <c r="AT97" i="61"/>
  <c r="AR97" i="61"/>
  <c r="AP97" i="61"/>
  <c r="AN97" i="61"/>
  <c r="AH97" i="61"/>
  <c r="AG97" i="61"/>
  <c r="AF97" i="61"/>
  <c r="AD97" i="61"/>
  <c r="AB97" i="61"/>
  <c r="Z97" i="61"/>
  <c r="X97" i="61"/>
  <c r="R97" i="61"/>
  <c r="Q97" i="61"/>
  <c r="P97" i="61"/>
  <c r="N97" i="61"/>
  <c r="L97" i="61"/>
  <c r="J97" i="61"/>
  <c r="H97" i="61"/>
  <c r="DJ96" i="61"/>
  <c r="DI96" i="61"/>
  <c r="DH96" i="61"/>
  <c r="DF96" i="61"/>
  <c r="DD96" i="61"/>
  <c r="DB96" i="61"/>
  <c r="CZ96" i="61"/>
  <c r="CT96" i="61"/>
  <c r="CT92" i="61" s="1"/>
  <c r="CS96" i="61"/>
  <c r="CR96" i="61"/>
  <c r="CP96" i="61"/>
  <c r="CN96" i="61"/>
  <c r="CL96" i="61"/>
  <c r="CJ96" i="61"/>
  <c r="CD96" i="61"/>
  <c r="CC96" i="61"/>
  <c r="CB96" i="61"/>
  <c r="BZ96" i="61"/>
  <c r="BX96" i="61"/>
  <c r="BV96" i="61"/>
  <c r="BT96" i="61"/>
  <c r="BN96" i="61"/>
  <c r="BM96" i="61"/>
  <c r="BL96" i="61"/>
  <c r="BJ96" i="61"/>
  <c r="BH96" i="61"/>
  <c r="BF96" i="61"/>
  <c r="BD96" i="61"/>
  <c r="AX96" i="61"/>
  <c r="AW96" i="61"/>
  <c r="AV96" i="61"/>
  <c r="AT96" i="61"/>
  <c r="AR96" i="61"/>
  <c r="AP96" i="61"/>
  <c r="AN96" i="61"/>
  <c r="AH96" i="61"/>
  <c r="AH92" i="61" s="1"/>
  <c r="AG96" i="61"/>
  <c r="AF96" i="61"/>
  <c r="AD96" i="61"/>
  <c r="AB96" i="61"/>
  <c r="Z96" i="61"/>
  <c r="X96" i="61"/>
  <c r="R96" i="61"/>
  <c r="Q96" i="61"/>
  <c r="P96" i="61"/>
  <c r="N96" i="61"/>
  <c r="L96" i="61"/>
  <c r="J96" i="61"/>
  <c r="H96" i="61"/>
  <c r="DJ95" i="61"/>
  <c r="DI95" i="61"/>
  <c r="DH95" i="61"/>
  <c r="DF95" i="61"/>
  <c r="DD95" i="61"/>
  <c r="DB95" i="61"/>
  <c r="CZ95" i="61"/>
  <c r="CT95" i="61"/>
  <c r="CS95" i="61"/>
  <c r="CR95" i="61"/>
  <c r="CP95" i="61"/>
  <c r="CN95" i="61"/>
  <c r="CL95" i="61"/>
  <c r="CJ95" i="61"/>
  <c r="CD95" i="61"/>
  <c r="CD92" i="61" s="1"/>
  <c r="CC95" i="61"/>
  <c r="CB95" i="61"/>
  <c r="BZ95" i="61"/>
  <c r="BX95" i="61"/>
  <c r="BV95" i="61"/>
  <c r="BT95" i="61"/>
  <c r="BN95" i="61"/>
  <c r="BM95" i="61"/>
  <c r="BL95" i="61"/>
  <c r="BJ95" i="61"/>
  <c r="BH95" i="61"/>
  <c r="BF95" i="61"/>
  <c r="BD95" i="61"/>
  <c r="AX95" i="61"/>
  <c r="AW95" i="61"/>
  <c r="AV95" i="61"/>
  <c r="AT95" i="61"/>
  <c r="AR95" i="61"/>
  <c r="AP95" i="61"/>
  <c r="AN95" i="61"/>
  <c r="AH95" i="61"/>
  <c r="AG95" i="61"/>
  <c r="AF95" i="61"/>
  <c r="AD95" i="61"/>
  <c r="AB95" i="61"/>
  <c r="Z95" i="61"/>
  <c r="X95" i="61"/>
  <c r="R95" i="61"/>
  <c r="R92" i="61" s="1"/>
  <c r="Q95" i="61"/>
  <c r="P95" i="61"/>
  <c r="N95" i="61"/>
  <c r="L95" i="61"/>
  <c r="J95" i="61"/>
  <c r="H95" i="61"/>
  <c r="DJ94" i="61"/>
  <c r="DI94" i="61"/>
  <c r="DH94" i="61"/>
  <c r="DF94" i="61"/>
  <c r="DD94" i="61"/>
  <c r="DB94" i="61"/>
  <c r="CZ94" i="61"/>
  <c r="CT94" i="61"/>
  <c r="CS94" i="61"/>
  <c r="CR94" i="61"/>
  <c r="CP94" i="61"/>
  <c r="CN94" i="61"/>
  <c r="CL94" i="61"/>
  <c r="CJ94" i="61"/>
  <c r="CD94" i="61"/>
  <c r="CC94" i="61"/>
  <c r="CB94" i="61"/>
  <c r="BZ94" i="61"/>
  <c r="BX94" i="61"/>
  <c r="BV94" i="61"/>
  <c r="BT94" i="61"/>
  <c r="BN94" i="61"/>
  <c r="BN92" i="61" s="1"/>
  <c r="BM94" i="61"/>
  <c r="BL94" i="61"/>
  <c r="BJ94" i="61"/>
  <c r="BH94" i="61"/>
  <c r="BF94" i="61"/>
  <c r="BD94" i="61"/>
  <c r="AX94" i="61"/>
  <c r="AW94" i="61"/>
  <c r="AV94" i="61"/>
  <c r="AT94" i="61"/>
  <c r="AR94" i="61"/>
  <c r="AP94" i="61"/>
  <c r="AN94" i="61"/>
  <c r="AH94" i="61"/>
  <c r="AG94" i="61"/>
  <c r="AF94" i="61"/>
  <c r="AD94" i="61"/>
  <c r="AB94" i="61"/>
  <c r="Z94" i="61"/>
  <c r="X94" i="61"/>
  <c r="R94" i="61"/>
  <c r="Q94" i="61"/>
  <c r="P94" i="61"/>
  <c r="N94" i="61"/>
  <c r="L94" i="61"/>
  <c r="J94" i="61"/>
  <c r="H94" i="61"/>
  <c r="DJ92" i="61"/>
  <c r="AX92" i="61"/>
  <c r="DJ91" i="61"/>
  <c r="DI91" i="61"/>
  <c r="DH91" i="61"/>
  <c r="DF91" i="61"/>
  <c r="DD91" i="61"/>
  <c r="DB91" i="61"/>
  <c r="CZ91" i="61"/>
  <c r="CT91" i="61"/>
  <c r="CS91" i="61"/>
  <c r="CR91" i="61"/>
  <c r="CP91" i="61"/>
  <c r="CN91" i="61"/>
  <c r="CL91" i="61"/>
  <c r="CJ91" i="61"/>
  <c r="CD91" i="61"/>
  <c r="CC91" i="61"/>
  <c r="CB91" i="61"/>
  <c r="BZ91" i="61"/>
  <c r="BX91" i="61"/>
  <c r="BV91" i="61"/>
  <c r="BT91" i="61"/>
  <c r="BN91" i="61"/>
  <c r="BM91" i="61"/>
  <c r="BL91" i="61"/>
  <c r="BJ91" i="61"/>
  <c r="BH91" i="61"/>
  <c r="BF91" i="61"/>
  <c r="BD91" i="61"/>
  <c r="AX91" i="61"/>
  <c r="AW91" i="61"/>
  <c r="AV91" i="61"/>
  <c r="AT91" i="61"/>
  <c r="AR91" i="61"/>
  <c r="AP91" i="61"/>
  <c r="AN91" i="61"/>
  <c r="AH91" i="61"/>
  <c r="AG91" i="61"/>
  <c r="AF91" i="61"/>
  <c r="AD91" i="61"/>
  <c r="AB91" i="61"/>
  <c r="Z91" i="61"/>
  <c r="X91" i="61"/>
  <c r="R91" i="61"/>
  <c r="Q91" i="61"/>
  <c r="P91" i="61"/>
  <c r="N91" i="61"/>
  <c r="L91" i="61"/>
  <c r="J91" i="61"/>
  <c r="H91" i="61"/>
  <c r="DJ90" i="61"/>
  <c r="DI90" i="61"/>
  <c r="DH90" i="61"/>
  <c r="DF90" i="61"/>
  <c r="DD90" i="61"/>
  <c r="DB90" i="61"/>
  <c r="CZ90" i="61"/>
  <c r="CT90" i="61"/>
  <c r="CS90" i="61"/>
  <c r="CR90" i="61"/>
  <c r="CP90" i="61"/>
  <c r="CN90" i="61"/>
  <c r="CL90" i="61"/>
  <c r="CJ90" i="61"/>
  <c r="CD90" i="61"/>
  <c r="CC90" i="61"/>
  <c r="CB90" i="61"/>
  <c r="BZ90" i="61"/>
  <c r="BX90" i="61"/>
  <c r="BV90" i="61"/>
  <c r="BT90" i="61"/>
  <c r="BN90" i="61"/>
  <c r="BM90" i="61"/>
  <c r="BL90" i="61"/>
  <c r="BJ90" i="61"/>
  <c r="BH90" i="61"/>
  <c r="BF90" i="61"/>
  <c r="BD90" i="61"/>
  <c r="AX90" i="61"/>
  <c r="AW90" i="61"/>
  <c r="AV90" i="61"/>
  <c r="AT90" i="61"/>
  <c r="AR90" i="61"/>
  <c r="AP90" i="61"/>
  <c r="AN90" i="61"/>
  <c r="AH90" i="61"/>
  <c r="AG90" i="61"/>
  <c r="AF90" i="61"/>
  <c r="AD90" i="61"/>
  <c r="AB90" i="61"/>
  <c r="Z90" i="61"/>
  <c r="X90" i="61"/>
  <c r="R90" i="61"/>
  <c r="Q90" i="61"/>
  <c r="P90" i="61"/>
  <c r="N90" i="61"/>
  <c r="L90" i="61"/>
  <c r="J90" i="61"/>
  <c r="H90" i="61"/>
  <c r="DJ89" i="61"/>
  <c r="DI89" i="61"/>
  <c r="DH89" i="61"/>
  <c r="DF89" i="61"/>
  <c r="DD89" i="61"/>
  <c r="DB89" i="61"/>
  <c r="CZ89" i="61"/>
  <c r="CT89" i="61"/>
  <c r="CS89" i="61"/>
  <c r="CR89" i="61"/>
  <c r="CP89" i="61"/>
  <c r="CN89" i="61"/>
  <c r="CL89" i="61"/>
  <c r="CJ89" i="61"/>
  <c r="CD89" i="61"/>
  <c r="CC89" i="61"/>
  <c r="CB89" i="61"/>
  <c r="BZ89" i="61"/>
  <c r="BX89" i="61"/>
  <c r="BV89" i="61"/>
  <c r="BT89" i="61"/>
  <c r="BN89" i="61"/>
  <c r="BM89" i="61"/>
  <c r="BL89" i="61"/>
  <c r="BJ89" i="61"/>
  <c r="BH89" i="61"/>
  <c r="BF89" i="61"/>
  <c r="BD89" i="61"/>
  <c r="AX89" i="61"/>
  <c r="AW89" i="61"/>
  <c r="AV89" i="61"/>
  <c r="AT89" i="61"/>
  <c r="AR89" i="61"/>
  <c r="AP89" i="61"/>
  <c r="AN89" i="61"/>
  <c r="AH89" i="61"/>
  <c r="AG89" i="61"/>
  <c r="AF89" i="61"/>
  <c r="AD89" i="61"/>
  <c r="AB89" i="61"/>
  <c r="Z89" i="61"/>
  <c r="X89" i="61"/>
  <c r="R89" i="61"/>
  <c r="Q89" i="61"/>
  <c r="P89" i="61"/>
  <c r="N89" i="61"/>
  <c r="L89" i="61"/>
  <c r="J89" i="61"/>
  <c r="H89" i="61"/>
  <c r="DJ88" i="61"/>
  <c r="DI88" i="61"/>
  <c r="DH88" i="61"/>
  <c r="DF88" i="61"/>
  <c r="DD88" i="61"/>
  <c r="DB88" i="61"/>
  <c r="CZ88" i="61"/>
  <c r="CT88" i="61"/>
  <c r="CS88" i="61"/>
  <c r="CR88" i="61"/>
  <c r="CP88" i="61"/>
  <c r="CN88" i="61"/>
  <c r="CL88" i="61"/>
  <c r="CJ88" i="61"/>
  <c r="CD88" i="61"/>
  <c r="CC88" i="61"/>
  <c r="CB88" i="61"/>
  <c r="BZ88" i="61"/>
  <c r="BX88" i="61"/>
  <c r="BV88" i="61"/>
  <c r="BT88" i="61"/>
  <c r="BN88" i="61"/>
  <c r="BM88" i="61"/>
  <c r="BL88" i="61"/>
  <c r="BJ88" i="61"/>
  <c r="BH88" i="61"/>
  <c r="BF88" i="61"/>
  <c r="BD88" i="61"/>
  <c r="AX88" i="61"/>
  <c r="AW88" i="61"/>
  <c r="AV88" i="61"/>
  <c r="AT88" i="61"/>
  <c r="AR88" i="61"/>
  <c r="AP88" i="61"/>
  <c r="AN88" i="61"/>
  <c r="AH88" i="61"/>
  <c r="AG88" i="61"/>
  <c r="AF88" i="61"/>
  <c r="AD88" i="61"/>
  <c r="AB88" i="61"/>
  <c r="Z88" i="61"/>
  <c r="X88" i="61"/>
  <c r="R88" i="61"/>
  <c r="Q88" i="61"/>
  <c r="P88" i="61"/>
  <c r="N88" i="61"/>
  <c r="L88" i="61"/>
  <c r="J88" i="61"/>
  <c r="H88" i="61"/>
  <c r="DJ87" i="61"/>
  <c r="DI87" i="61"/>
  <c r="DH87" i="61"/>
  <c r="DF87" i="61"/>
  <c r="DD87" i="61"/>
  <c r="DB87" i="61"/>
  <c r="CZ87" i="61"/>
  <c r="CT87" i="61"/>
  <c r="CS87" i="61"/>
  <c r="CR87" i="61"/>
  <c r="CP87" i="61"/>
  <c r="CN87" i="61"/>
  <c r="CL87" i="61"/>
  <c r="CJ87" i="61"/>
  <c r="CD87" i="61"/>
  <c r="CC87" i="61"/>
  <c r="CB87" i="61"/>
  <c r="BZ87" i="61"/>
  <c r="BX87" i="61"/>
  <c r="BV87" i="61"/>
  <c r="BT87" i="61"/>
  <c r="BN87" i="61"/>
  <c r="BM87" i="61"/>
  <c r="BL87" i="61"/>
  <c r="BJ87" i="61"/>
  <c r="BH87" i="61"/>
  <c r="BF87" i="61"/>
  <c r="BD87" i="61"/>
  <c r="AX87" i="61"/>
  <c r="AW87" i="61"/>
  <c r="AV87" i="61"/>
  <c r="AT87" i="61"/>
  <c r="AR87" i="61"/>
  <c r="AP87" i="61"/>
  <c r="AN87" i="61"/>
  <c r="AH87" i="61"/>
  <c r="AG87" i="61"/>
  <c r="AF87" i="61"/>
  <c r="AD87" i="61"/>
  <c r="AB87" i="61"/>
  <c r="Z87" i="61"/>
  <c r="X87" i="61"/>
  <c r="R87" i="61"/>
  <c r="Q87" i="61"/>
  <c r="P87" i="61"/>
  <c r="N87" i="61"/>
  <c r="L87" i="61"/>
  <c r="J87" i="61"/>
  <c r="H87" i="61"/>
  <c r="DJ86" i="61"/>
  <c r="DI86" i="61"/>
  <c r="DH86" i="61"/>
  <c r="DF86" i="61"/>
  <c r="DD86" i="61"/>
  <c r="DB86" i="61"/>
  <c r="CZ86" i="61"/>
  <c r="CT86" i="61"/>
  <c r="CS86" i="61"/>
  <c r="CR86" i="61"/>
  <c r="CP86" i="61"/>
  <c r="CN86" i="61"/>
  <c r="CL86" i="61"/>
  <c r="CJ86" i="61"/>
  <c r="CD86" i="61"/>
  <c r="CC86" i="61"/>
  <c r="CB86" i="61"/>
  <c r="BZ86" i="61"/>
  <c r="BX86" i="61"/>
  <c r="BV86" i="61"/>
  <c r="BT86" i="61"/>
  <c r="BN86" i="61"/>
  <c r="BM86" i="61"/>
  <c r="BL86" i="61"/>
  <c r="BJ86" i="61"/>
  <c r="BH86" i="61"/>
  <c r="BF86" i="61"/>
  <c r="BD86" i="61"/>
  <c r="AX86" i="61"/>
  <c r="AW86" i="61"/>
  <c r="AV86" i="61"/>
  <c r="AT86" i="61"/>
  <c r="AR86" i="61"/>
  <c r="AP86" i="61"/>
  <c r="AN86" i="61"/>
  <c r="AH86" i="61"/>
  <c r="AG86" i="61"/>
  <c r="AF86" i="61"/>
  <c r="AD86" i="61"/>
  <c r="AB86" i="61"/>
  <c r="Z86" i="61"/>
  <c r="X86" i="61"/>
  <c r="R86" i="61"/>
  <c r="Q86" i="61"/>
  <c r="P86" i="61"/>
  <c r="N86" i="61"/>
  <c r="L86" i="61"/>
  <c r="J86" i="61"/>
  <c r="H86" i="61"/>
  <c r="DJ85" i="61"/>
  <c r="DI85" i="61"/>
  <c r="DH85" i="61"/>
  <c r="DF85" i="61"/>
  <c r="DD85" i="61"/>
  <c r="DB85" i="61"/>
  <c r="CZ85" i="61"/>
  <c r="CT85" i="61"/>
  <c r="CS85" i="61"/>
  <c r="CR85" i="61"/>
  <c r="CP85" i="61"/>
  <c r="CN85" i="61"/>
  <c r="CL85" i="61"/>
  <c r="CJ85" i="61"/>
  <c r="CD85" i="61"/>
  <c r="CC85" i="61"/>
  <c r="CB85" i="61"/>
  <c r="BZ85" i="61"/>
  <c r="BX85" i="61"/>
  <c r="BV85" i="61"/>
  <c r="BT85" i="61"/>
  <c r="BN85" i="61"/>
  <c r="BM85" i="61"/>
  <c r="BL85" i="61"/>
  <c r="BJ85" i="61"/>
  <c r="BH85" i="61"/>
  <c r="BF85" i="61"/>
  <c r="BD85" i="61"/>
  <c r="AX85" i="61"/>
  <c r="AW85" i="61"/>
  <c r="AV85" i="61"/>
  <c r="AT85" i="61"/>
  <c r="AR85" i="61"/>
  <c r="AP85" i="61"/>
  <c r="AN85" i="61"/>
  <c r="AH85" i="61"/>
  <c r="AG85" i="61"/>
  <c r="AF85" i="61"/>
  <c r="AD85" i="61"/>
  <c r="AB85" i="61"/>
  <c r="Z85" i="61"/>
  <c r="X85" i="61"/>
  <c r="R85" i="61"/>
  <c r="Q85" i="61"/>
  <c r="P85" i="61"/>
  <c r="N85" i="61"/>
  <c r="L85" i="61"/>
  <c r="J85" i="61"/>
  <c r="H85" i="61"/>
  <c r="DJ84" i="61"/>
  <c r="DI84" i="61"/>
  <c r="DH84" i="61"/>
  <c r="DF84" i="61"/>
  <c r="DD84" i="61"/>
  <c r="DB84" i="61"/>
  <c r="CZ84" i="61"/>
  <c r="CT84" i="61"/>
  <c r="CS84" i="61"/>
  <c r="CR84" i="61"/>
  <c r="CP84" i="61"/>
  <c r="CN84" i="61"/>
  <c r="CL84" i="61"/>
  <c r="CJ84" i="61"/>
  <c r="CD84" i="61"/>
  <c r="CC84" i="61"/>
  <c r="CB84" i="61"/>
  <c r="BZ84" i="61"/>
  <c r="BX84" i="61"/>
  <c r="BV84" i="61"/>
  <c r="BT84" i="61"/>
  <c r="BN84" i="61"/>
  <c r="BM84" i="61"/>
  <c r="BL84" i="61"/>
  <c r="BJ84" i="61"/>
  <c r="BH84" i="61"/>
  <c r="BF84" i="61"/>
  <c r="BD84" i="61"/>
  <c r="AX84" i="61"/>
  <c r="AW84" i="61"/>
  <c r="AV84" i="61"/>
  <c r="AT84" i="61"/>
  <c r="AR84" i="61"/>
  <c r="AP84" i="61"/>
  <c r="AN84" i="61"/>
  <c r="AH84" i="61"/>
  <c r="AG84" i="61"/>
  <c r="AF84" i="61"/>
  <c r="AD84" i="61"/>
  <c r="AB84" i="61"/>
  <c r="Z84" i="61"/>
  <c r="X84" i="61"/>
  <c r="R84" i="61"/>
  <c r="Q84" i="61"/>
  <c r="P84" i="61"/>
  <c r="N84" i="61"/>
  <c r="L84" i="61"/>
  <c r="J84" i="61"/>
  <c r="H84" i="61"/>
  <c r="DJ83" i="61"/>
  <c r="DI83" i="61"/>
  <c r="DH83" i="61"/>
  <c r="DF83" i="61"/>
  <c r="DD83" i="61"/>
  <c r="DB83" i="61"/>
  <c r="CZ83" i="61"/>
  <c r="CT83" i="61"/>
  <c r="CS83" i="61"/>
  <c r="CR83" i="61"/>
  <c r="CP83" i="61"/>
  <c r="CN83" i="61"/>
  <c r="CL83" i="61"/>
  <c r="CJ83" i="61"/>
  <c r="CD83" i="61"/>
  <c r="CC83" i="61"/>
  <c r="CB83" i="61"/>
  <c r="BZ83" i="61"/>
  <c r="BX83" i="61"/>
  <c r="BV83" i="61"/>
  <c r="BT83" i="61"/>
  <c r="BN83" i="61"/>
  <c r="BN79" i="61" s="1"/>
  <c r="BM83" i="61"/>
  <c r="BL83" i="61"/>
  <c r="BJ83" i="61"/>
  <c r="BH83" i="61"/>
  <c r="BF83" i="61"/>
  <c r="BD83" i="61"/>
  <c r="AX83" i="61"/>
  <c r="AW83" i="61"/>
  <c r="AV83" i="61"/>
  <c r="AT83" i="61"/>
  <c r="AR83" i="61"/>
  <c r="AP83" i="61"/>
  <c r="AN83" i="61"/>
  <c r="AH83" i="61"/>
  <c r="AG83" i="61"/>
  <c r="AF83" i="61"/>
  <c r="AD83" i="61"/>
  <c r="AB83" i="61"/>
  <c r="Z83" i="61"/>
  <c r="X83" i="61"/>
  <c r="R83" i="61"/>
  <c r="Q83" i="61"/>
  <c r="P83" i="61"/>
  <c r="N83" i="61"/>
  <c r="L83" i="61"/>
  <c r="J83" i="61"/>
  <c r="H83" i="61"/>
  <c r="DJ82" i="61"/>
  <c r="DJ79" i="61" s="1"/>
  <c r="DI82" i="61"/>
  <c r="DH82" i="61"/>
  <c r="DF82" i="61"/>
  <c r="DD82" i="61"/>
  <c r="DB82" i="61"/>
  <c r="CZ82" i="61"/>
  <c r="CT82" i="61"/>
  <c r="CS82" i="61"/>
  <c r="CR82" i="61"/>
  <c r="CP82" i="61"/>
  <c r="CN82" i="61"/>
  <c r="CL82" i="61"/>
  <c r="CJ82" i="61"/>
  <c r="CD82" i="61"/>
  <c r="CC82" i="61"/>
  <c r="CB82" i="61"/>
  <c r="BZ82" i="61"/>
  <c r="BX82" i="61"/>
  <c r="BV82" i="61"/>
  <c r="BT82" i="61"/>
  <c r="BN82" i="61"/>
  <c r="BM82" i="61"/>
  <c r="BL82" i="61"/>
  <c r="BJ82" i="61"/>
  <c r="BH82" i="61"/>
  <c r="BF82" i="61"/>
  <c r="BD82" i="61"/>
  <c r="AX82" i="61"/>
  <c r="AX79" i="61" s="1"/>
  <c r="AW82" i="61"/>
  <c r="AV82" i="61"/>
  <c r="AT82" i="61"/>
  <c r="AR82" i="61"/>
  <c r="AP82" i="61"/>
  <c r="AN82" i="61"/>
  <c r="AH82" i="61"/>
  <c r="AG82" i="61"/>
  <c r="AF82" i="61"/>
  <c r="AD82" i="61"/>
  <c r="AB82" i="61"/>
  <c r="Z82" i="61"/>
  <c r="X82" i="61"/>
  <c r="R82" i="61"/>
  <c r="Q82" i="61"/>
  <c r="P82" i="61"/>
  <c r="N82" i="61"/>
  <c r="L82" i="61"/>
  <c r="J82" i="61"/>
  <c r="H82" i="61"/>
  <c r="DJ81" i="61"/>
  <c r="DI81" i="61"/>
  <c r="DH81" i="61"/>
  <c r="DF81" i="61"/>
  <c r="DD81" i="61"/>
  <c r="DB81" i="61"/>
  <c r="CZ81" i="61"/>
  <c r="CT81" i="61"/>
  <c r="CT79" i="61" s="1"/>
  <c r="CS81" i="61"/>
  <c r="CR81" i="61"/>
  <c r="CP81" i="61"/>
  <c r="CN81" i="61"/>
  <c r="CL81" i="61"/>
  <c r="CJ81" i="61"/>
  <c r="CD81" i="61"/>
  <c r="CC81" i="61"/>
  <c r="CB81" i="61"/>
  <c r="BZ81" i="61"/>
  <c r="BX81" i="61"/>
  <c r="BV81" i="61"/>
  <c r="BT81" i="61"/>
  <c r="BN81" i="61"/>
  <c r="BM81" i="61"/>
  <c r="BL81" i="61"/>
  <c r="BJ81" i="61"/>
  <c r="BH81" i="61"/>
  <c r="BF81" i="61"/>
  <c r="BD81" i="61"/>
  <c r="AX81" i="61"/>
  <c r="AW81" i="61"/>
  <c r="AV81" i="61"/>
  <c r="AT81" i="61"/>
  <c r="AR81" i="61"/>
  <c r="AP81" i="61"/>
  <c r="AN81" i="61"/>
  <c r="AH81" i="61"/>
  <c r="AH79" i="61" s="1"/>
  <c r="AG81" i="61"/>
  <c r="AF81" i="61"/>
  <c r="AD81" i="61"/>
  <c r="AB81" i="61"/>
  <c r="Z81" i="61"/>
  <c r="X81" i="61"/>
  <c r="R81" i="61"/>
  <c r="Q81" i="61"/>
  <c r="P81" i="61"/>
  <c r="N81" i="61"/>
  <c r="L81" i="61"/>
  <c r="J81" i="61"/>
  <c r="H81" i="61"/>
  <c r="CD79" i="61"/>
  <c r="R79" i="61"/>
  <c r="DJ78" i="61"/>
  <c r="DI78" i="61"/>
  <c r="DH78" i="61"/>
  <c r="DF78" i="61"/>
  <c r="DD78" i="61"/>
  <c r="DB78" i="61"/>
  <c r="CZ78" i="61"/>
  <c r="CT78" i="61"/>
  <c r="CS78" i="61"/>
  <c r="CR78" i="61"/>
  <c r="CP78" i="61"/>
  <c r="CN78" i="61"/>
  <c r="CL78" i="61"/>
  <c r="CJ78" i="61"/>
  <c r="CD78" i="61"/>
  <c r="CC78" i="61"/>
  <c r="CB78" i="61"/>
  <c r="BZ78" i="61"/>
  <c r="BX78" i="61"/>
  <c r="BV78" i="61"/>
  <c r="BT78" i="61"/>
  <c r="BN78" i="61"/>
  <c r="BM78" i="61"/>
  <c r="BL78" i="61"/>
  <c r="BJ78" i="61"/>
  <c r="BH78" i="61"/>
  <c r="BF78" i="61"/>
  <c r="BD78" i="61"/>
  <c r="AX78" i="61"/>
  <c r="AW78" i="61"/>
  <c r="AV78" i="61"/>
  <c r="AT78" i="61"/>
  <c r="AR78" i="61"/>
  <c r="AP78" i="61"/>
  <c r="AN78" i="61"/>
  <c r="AH78" i="61"/>
  <c r="AG78" i="61"/>
  <c r="AF78" i="61"/>
  <c r="AD78" i="61"/>
  <c r="AB78" i="61"/>
  <c r="Z78" i="61"/>
  <c r="X78" i="61"/>
  <c r="R78" i="61"/>
  <c r="Q78" i="61"/>
  <c r="P78" i="61"/>
  <c r="N78" i="61"/>
  <c r="L78" i="61"/>
  <c r="J78" i="61"/>
  <c r="H78" i="61"/>
  <c r="DJ77" i="61"/>
  <c r="DI77" i="61"/>
  <c r="DH77" i="61"/>
  <c r="DF77" i="61"/>
  <c r="DD77" i="61"/>
  <c r="DB77" i="61"/>
  <c r="CZ77" i="61"/>
  <c r="CT77" i="61"/>
  <c r="CS77" i="61"/>
  <c r="CR77" i="61"/>
  <c r="CP77" i="61"/>
  <c r="CN77" i="61"/>
  <c r="CL77" i="61"/>
  <c r="CJ77" i="61"/>
  <c r="CD77" i="61"/>
  <c r="CC77" i="61"/>
  <c r="CB77" i="61"/>
  <c r="BZ77" i="61"/>
  <c r="BX77" i="61"/>
  <c r="BV77" i="61"/>
  <c r="BT77" i="61"/>
  <c r="BN77" i="61"/>
  <c r="BM77" i="61"/>
  <c r="BL77" i="61"/>
  <c r="BJ77" i="61"/>
  <c r="BH77" i="61"/>
  <c r="BF77" i="61"/>
  <c r="BD77" i="61"/>
  <c r="AX77" i="61"/>
  <c r="AW77" i="61"/>
  <c r="AV77" i="61"/>
  <c r="AT77" i="61"/>
  <c r="AR77" i="61"/>
  <c r="AP77" i="61"/>
  <c r="AN77" i="61"/>
  <c r="AH77" i="61"/>
  <c r="AG77" i="61"/>
  <c r="AF77" i="61"/>
  <c r="AD77" i="61"/>
  <c r="AB77" i="61"/>
  <c r="Z77" i="61"/>
  <c r="X77" i="61"/>
  <c r="R77" i="61"/>
  <c r="Q77" i="61"/>
  <c r="P77" i="61"/>
  <c r="N77" i="61"/>
  <c r="L77" i="61"/>
  <c r="J77" i="61"/>
  <c r="H77" i="61"/>
  <c r="DF76" i="61"/>
  <c r="DD76" i="61"/>
  <c r="DB76" i="61"/>
  <c r="CZ76" i="61"/>
  <c r="CT76" i="61"/>
  <c r="CS76" i="61"/>
  <c r="CR76" i="61"/>
  <c r="CP76" i="61"/>
  <c r="CN76" i="61"/>
  <c r="CL76" i="61"/>
  <c r="CJ76" i="61"/>
  <c r="BZ76" i="61"/>
  <c r="BX76" i="61"/>
  <c r="BV76" i="61"/>
  <c r="BT76" i="61"/>
  <c r="BJ76" i="61"/>
  <c r="BH76" i="61"/>
  <c r="BF76" i="61"/>
  <c r="BD76" i="61"/>
  <c r="AT76" i="61"/>
  <c r="AR76" i="61"/>
  <c r="AP76" i="61"/>
  <c r="AN76" i="61"/>
  <c r="AD76" i="61"/>
  <c r="AB76" i="61"/>
  <c r="Z76" i="61"/>
  <c r="X76" i="61"/>
  <c r="N76" i="61"/>
  <c r="L76" i="61"/>
  <c r="J76" i="61"/>
  <c r="H76" i="61"/>
  <c r="DJ75" i="61"/>
  <c r="DI75" i="61"/>
  <c r="DH75" i="61"/>
  <c r="DF75" i="61"/>
  <c r="DD75" i="61"/>
  <c r="DB75" i="61"/>
  <c r="CZ75" i="61"/>
  <c r="CT75" i="61"/>
  <c r="CS75" i="61"/>
  <c r="CR75" i="61"/>
  <c r="CP75" i="61"/>
  <c r="CN75" i="61"/>
  <c r="CL75" i="61"/>
  <c r="CJ75" i="61"/>
  <c r="CD75" i="61"/>
  <c r="CC75" i="61"/>
  <c r="CB75" i="61"/>
  <c r="BZ75" i="61"/>
  <c r="BX75" i="61"/>
  <c r="BV75" i="61"/>
  <c r="BT75" i="61"/>
  <c r="BN75" i="61"/>
  <c r="BM75" i="61"/>
  <c r="BL75" i="61"/>
  <c r="BJ75" i="61"/>
  <c r="BH75" i="61"/>
  <c r="BF75" i="61"/>
  <c r="BD75" i="61"/>
  <c r="AX75" i="61"/>
  <c r="AW75" i="61"/>
  <c r="AV75" i="61"/>
  <c r="AT75" i="61"/>
  <c r="AR75" i="61"/>
  <c r="AP75" i="61"/>
  <c r="AN75" i="61"/>
  <c r="AH75" i="61"/>
  <c r="AG75" i="61"/>
  <c r="AF75" i="61"/>
  <c r="AD75" i="61"/>
  <c r="AB75" i="61"/>
  <c r="Z75" i="61"/>
  <c r="X75" i="61"/>
  <c r="R75" i="61"/>
  <c r="Q75" i="61"/>
  <c r="P75" i="61"/>
  <c r="N75" i="61"/>
  <c r="L75" i="61"/>
  <c r="J75" i="61"/>
  <c r="H75" i="61"/>
  <c r="DJ74" i="61"/>
  <c r="DI74" i="61"/>
  <c r="DH74" i="61"/>
  <c r="DF74" i="61"/>
  <c r="DD74" i="61"/>
  <c r="DB74" i="61"/>
  <c r="CZ74" i="61"/>
  <c r="CT74" i="61"/>
  <c r="CS74" i="61"/>
  <c r="CR74" i="61"/>
  <c r="CP74" i="61"/>
  <c r="CN74" i="61"/>
  <c r="CL74" i="61"/>
  <c r="CJ74" i="61"/>
  <c r="CD74" i="61"/>
  <c r="CC74" i="61"/>
  <c r="CB74" i="61"/>
  <c r="BZ74" i="61"/>
  <c r="BX74" i="61"/>
  <c r="BV74" i="61"/>
  <c r="BT74" i="61"/>
  <c r="BN74" i="61"/>
  <c r="BM74" i="61"/>
  <c r="BL74" i="61"/>
  <c r="BJ74" i="61"/>
  <c r="BH74" i="61"/>
  <c r="BF74" i="61"/>
  <c r="BD74" i="61"/>
  <c r="AX74" i="61"/>
  <c r="AW74" i="61"/>
  <c r="AV74" i="61"/>
  <c r="AT74" i="61"/>
  <c r="AR74" i="61"/>
  <c r="AP74" i="61"/>
  <c r="AN74" i="61"/>
  <c r="AH74" i="61"/>
  <c r="AG74" i="61"/>
  <c r="AF74" i="61"/>
  <c r="AD74" i="61"/>
  <c r="AB74" i="61"/>
  <c r="Z74" i="61"/>
  <c r="X74" i="61"/>
  <c r="R74" i="61"/>
  <c r="Q74" i="61"/>
  <c r="P74" i="61"/>
  <c r="N74" i="61"/>
  <c r="L74" i="61"/>
  <c r="J74" i="61"/>
  <c r="H74" i="61"/>
  <c r="DJ73" i="61"/>
  <c r="DI73" i="61"/>
  <c r="DH73" i="61"/>
  <c r="DF73" i="61"/>
  <c r="DD73" i="61"/>
  <c r="DB73" i="61"/>
  <c r="CZ73" i="61"/>
  <c r="CT73" i="61"/>
  <c r="CS73" i="61"/>
  <c r="CR73" i="61"/>
  <c r="CP73" i="61"/>
  <c r="CN73" i="61"/>
  <c r="CL73" i="61"/>
  <c r="CJ73" i="61"/>
  <c r="CD73" i="61"/>
  <c r="CC73" i="61"/>
  <c r="CB73" i="61"/>
  <c r="BZ73" i="61"/>
  <c r="BX73" i="61"/>
  <c r="BV73" i="61"/>
  <c r="BT73" i="61"/>
  <c r="BN73" i="61"/>
  <c r="BM73" i="61"/>
  <c r="BL73" i="61"/>
  <c r="BJ73" i="61"/>
  <c r="BH73" i="61"/>
  <c r="BF73" i="61"/>
  <c r="BD73" i="61"/>
  <c r="AX73" i="61"/>
  <c r="AW73" i="61"/>
  <c r="AV73" i="61"/>
  <c r="AT73" i="61"/>
  <c r="AR73" i="61"/>
  <c r="AP73" i="61"/>
  <c r="AN73" i="61"/>
  <c r="AH73" i="61"/>
  <c r="AG73" i="61"/>
  <c r="AF73" i="61"/>
  <c r="AD73" i="61"/>
  <c r="AB73" i="61"/>
  <c r="Z73" i="61"/>
  <c r="X73" i="61"/>
  <c r="R73" i="61"/>
  <c r="Q73" i="61"/>
  <c r="P73" i="61"/>
  <c r="N73" i="61"/>
  <c r="L73" i="61"/>
  <c r="J73" i="61"/>
  <c r="H73" i="61"/>
  <c r="DJ72" i="61"/>
  <c r="DI72" i="61"/>
  <c r="DH72" i="61"/>
  <c r="DF72" i="61"/>
  <c r="DD72" i="61"/>
  <c r="DB72" i="61"/>
  <c r="CZ72" i="61"/>
  <c r="CT72" i="61"/>
  <c r="CT68" i="61" s="1"/>
  <c r="CS72" i="61"/>
  <c r="CR72" i="61"/>
  <c r="CP72" i="61"/>
  <c r="CN72" i="61"/>
  <c r="CL72" i="61"/>
  <c r="CJ72" i="61"/>
  <c r="CD72" i="61"/>
  <c r="CC72" i="61"/>
  <c r="CB72" i="61"/>
  <c r="BZ72" i="61"/>
  <c r="BX72" i="61"/>
  <c r="BV72" i="61"/>
  <c r="BT72" i="61"/>
  <c r="BN72" i="61"/>
  <c r="BM72" i="61"/>
  <c r="BL72" i="61"/>
  <c r="BJ72" i="61"/>
  <c r="BH72" i="61"/>
  <c r="BF72" i="61"/>
  <c r="BD72" i="61"/>
  <c r="AX72" i="61"/>
  <c r="AW72" i="61"/>
  <c r="AV72" i="61"/>
  <c r="AT72" i="61"/>
  <c r="AR72" i="61"/>
  <c r="AP72" i="61"/>
  <c r="AN72" i="61"/>
  <c r="AH72" i="61"/>
  <c r="AH68" i="61" s="1"/>
  <c r="AG72" i="61"/>
  <c r="AF72" i="61"/>
  <c r="AD72" i="61"/>
  <c r="AB72" i="61"/>
  <c r="Z72" i="61"/>
  <c r="X72" i="61"/>
  <c r="R72" i="61"/>
  <c r="Q72" i="61"/>
  <c r="P72" i="61"/>
  <c r="N72" i="61"/>
  <c r="L72" i="61"/>
  <c r="J72" i="61"/>
  <c r="H72" i="61"/>
  <c r="DJ71" i="61"/>
  <c r="DI71" i="61"/>
  <c r="DH71" i="61"/>
  <c r="DF71" i="61"/>
  <c r="DD71" i="61"/>
  <c r="DB71" i="61"/>
  <c r="CZ71" i="61"/>
  <c r="CT71" i="61"/>
  <c r="CS71" i="61"/>
  <c r="CR71" i="61"/>
  <c r="CP71" i="61"/>
  <c r="CN71" i="61"/>
  <c r="CL71" i="61"/>
  <c r="CJ71" i="61"/>
  <c r="CD71" i="61"/>
  <c r="CD68" i="61" s="1"/>
  <c r="CC71" i="61"/>
  <c r="CB71" i="61"/>
  <c r="BZ71" i="61"/>
  <c r="BX71" i="61"/>
  <c r="BV71" i="61"/>
  <c r="BT71" i="61"/>
  <c r="BN71" i="61"/>
  <c r="BM71" i="61"/>
  <c r="BL71" i="61"/>
  <c r="BJ71" i="61"/>
  <c r="BH71" i="61"/>
  <c r="BF71" i="61"/>
  <c r="BD71" i="61"/>
  <c r="AX71" i="61"/>
  <c r="AW71" i="61"/>
  <c r="AV71" i="61"/>
  <c r="AT71" i="61"/>
  <c r="AR71" i="61"/>
  <c r="AP71" i="61"/>
  <c r="AN71" i="61"/>
  <c r="AH71" i="61"/>
  <c r="AG71" i="61"/>
  <c r="AF71" i="61"/>
  <c r="AD71" i="61"/>
  <c r="AB71" i="61"/>
  <c r="Z71" i="61"/>
  <c r="X71" i="61"/>
  <c r="R71" i="61"/>
  <c r="R68" i="61" s="1"/>
  <c r="Q71" i="61"/>
  <c r="P71" i="61"/>
  <c r="N71" i="61"/>
  <c r="L71" i="61"/>
  <c r="J71" i="61"/>
  <c r="H71" i="61"/>
  <c r="DJ70" i="61"/>
  <c r="DI70" i="61"/>
  <c r="DH70" i="61"/>
  <c r="DF70" i="61"/>
  <c r="DD70" i="61"/>
  <c r="DB70" i="61"/>
  <c r="CZ70" i="61"/>
  <c r="CT70" i="61"/>
  <c r="CS70" i="61"/>
  <c r="CR70" i="61"/>
  <c r="CP70" i="61"/>
  <c r="CN70" i="61"/>
  <c r="CL70" i="61"/>
  <c r="CJ70" i="61"/>
  <c r="CD70" i="61"/>
  <c r="CC70" i="61"/>
  <c r="CB70" i="61"/>
  <c r="BZ70" i="61"/>
  <c r="BX70" i="61"/>
  <c r="BV70" i="61"/>
  <c r="BT70" i="61"/>
  <c r="BN70" i="61"/>
  <c r="BN68" i="61" s="1"/>
  <c r="BM70" i="61"/>
  <c r="BL70" i="61"/>
  <c r="BJ70" i="61"/>
  <c r="BH70" i="61"/>
  <c r="BF70" i="61"/>
  <c r="BD70" i="61"/>
  <c r="AX70" i="61"/>
  <c r="AW70" i="61"/>
  <c r="AV70" i="61"/>
  <c r="AT70" i="61"/>
  <c r="AR70" i="61"/>
  <c r="AP70" i="61"/>
  <c r="AN70" i="61"/>
  <c r="AH70" i="61"/>
  <c r="AG70" i="61"/>
  <c r="AF70" i="61"/>
  <c r="AD70" i="61"/>
  <c r="AB70" i="61"/>
  <c r="Z70" i="61"/>
  <c r="X70" i="61"/>
  <c r="R70" i="61"/>
  <c r="Q70" i="61"/>
  <c r="P70" i="61"/>
  <c r="N70" i="61"/>
  <c r="L70" i="61"/>
  <c r="J70" i="61"/>
  <c r="H70" i="61"/>
  <c r="DJ68" i="61"/>
  <c r="AX68" i="61"/>
  <c r="DJ67" i="61"/>
  <c r="DI67" i="61"/>
  <c r="DH67" i="61"/>
  <c r="DF67" i="61"/>
  <c r="DD67" i="61"/>
  <c r="DB67" i="61"/>
  <c r="CZ67" i="61"/>
  <c r="CT67" i="61"/>
  <c r="CS67" i="61"/>
  <c r="CR67" i="61"/>
  <c r="CP67" i="61"/>
  <c r="CN67" i="61"/>
  <c r="CL67" i="61"/>
  <c r="CJ67" i="61"/>
  <c r="CD67" i="61"/>
  <c r="CC67" i="61"/>
  <c r="CB67" i="61"/>
  <c r="BZ67" i="61"/>
  <c r="BX67" i="61"/>
  <c r="BV67" i="61"/>
  <c r="BT67" i="61"/>
  <c r="BN67" i="61"/>
  <c r="BM67" i="61"/>
  <c r="BL67" i="61"/>
  <c r="BJ67" i="61"/>
  <c r="BH67" i="61"/>
  <c r="BF67" i="61"/>
  <c r="BD67" i="61"/>
  <c r="AX67" i="61"/>
  <c r="AW67" i="61"/>
  <c r="AV67" i="61"/>
  <c r="AT67" i="61"/>
  <c r="AR67" i="61"/>
  <c r="AP67" i="61"/>
  <c r="AN67" i="61"/>
  <c r="AH67" i="61"/>
  <c r="AG67" i="61"/>
  <c r="AF67" i="61"/>
  <c r="AD67" i="61"/>
  <c r="AB67" i="61"/>
  <c r="Z67" i="61"/>
  <c r="X67" i="61"/>
  <c r="R67" i="61"/>
  <c r="Q67" i="61"/>
  <c r="P67" i="61"/>
  <c r="N67" i="61"/>
  <c r="L67" i="61"/>
  <c r="J67" i="61"/>
  <c r="H67" i="61"/>
  <c r="DJ66" i="61"/>
  <c r="DI66" i="61"/>
  <c r="DH66" i="61"/>
  <c r="DF66" i="61"/>
  <c r="DD66" i="61"/>
  <c r="DB66" i="61"/>
  <c r="CZ66" i="61"/>
  <c r="CT66" i="61"/>
  <c r="CS66" i="61"/>
  <c r="CR66" i="61"/>
  <c r="CP66" i="61"/>
  <c r="CN66" i="61"/>
  <c r="CL66" i="61"/>
  <c r="CJ66" i="61"/>
  <c r="CD66" i="61"/>
  <c r="CC66" i="61"/>
  <c r="CB66" i="61"/>
  <c r="BZ66" i="61"/>
  <c r="BX66" i="61"/>
  <c r="BV66" i="61"/>
  <c r="BT66" i="61"/>
  <c r="BN66" i="61"/>
  <c r="BM66" i="61"/>
  <c r="BL66" i="61"/>
  <c r="BJ66" i="61"/>
  <c r="BH66" i="61"/>
  <c r="BF66" i="61"/>
  <c r="BD66" i="61"/>
  <c r="AX66" i="61"/>
  <c r="AW66" i="61"/>
  <c r="AV66" i="61"/>
  <c r="AT66" i="61"/>
  <c r="AR66" i="61"/>
  <c r="AP66" i="61"/>
  <c r="AN66" i="61"/>
  <c r="AH66" i="61"/>
  <c r="AG66" i="61"/>
  <c r="AF66" i="61"/>
  <c r="AD66" i="61"/>
  <c r="AB66" i="61"/>
  <c r="Z66" i="61"/>
  <c r="X66" i="61"/>
  <c r="R66" i="61"/>
  <c r="Q66" i="61"/>
  <c r="P66" i="61"/>
  <c r="N66" i="61"/>
  <c r="L66" i="61"/>
  <c r="J66" i="61"/>
  <c r="H66" i="61"/>
  <c r="DJ65" i="61"/>
  <c r="DI65" i="61"/>
  <c r="DH65" i="61"/>
  <c r="DF65" i="61"/>
  <c r="DD65" i="61"/>
  <c r="DB65" i="61"/>
  <c r="CZ65" i="61"/>
  <c r="CT65" i="61"/>
  <c r="CS65" i="61"/>
  <c r="CR65" i="61"/>
  <c r="CP65" i="61"/>
  <c r="CN65" i="61"/>
  <c r="CL65" i="61"/>
  <c r="CJ65" i="61"/>
  <c r="CD65" i="61"/>
  <c r="CC65" i="61"/>
  <c r="CB65" i="61"/>
  <c r="BZ65" i="61"/>
  <c r="BX65" i="61"/>
  <c r="BV65" i="61"/>
  <c r="BT65" i="61"/>
  <c r="BN65" i="61"/>
  <c r="BM65" i="61"/>
  <c r="BL65" i="61"/>
  <c r="BJ65" i="61"/>
  <c r="BH65" i="61"/>
  <c r="BF65" i="61"/>
  <c r="BD65" i="61"/>
  <c r="AX65" i="61"/>
  <c r="AW65" i="61"/>
  <c r="AV65" i="61"/>
  <c r="AT65" i="61"/>
  <c r="AR65" i="61"/>
  <c r="AP65" i="61"/>
  <c r="AN65" i="61"/>
  <c r="AH65" i="61"/>
  <c r="AG65" i="61"/>
  <c r="AF65" i="61"/>
  <c r="AD65" i="61"/>
  <c r="AB65" i="61"/>
  <c r="Z65" i="61"/>
  <c r="X65" i="61"/>
  <c r="R65" i="61"/>
  <c r="Q65" i="61"/>
  <c r="P65" i="61"/>
  <c r="N65" i="61"/>
  <c r="L65" i="61"/>
  <c r="J65" i="61"/>
  <c r="H65" i="61"/>
  <c r="DJ64" i="61"/>
  <c r="DI64" i="61"/>
  <c r="DH64" i="61"/>
  <c r="DF64" i="61"/>
  <c r="DD64" i="61"/>
  <c r="DB64" i="61"/>
  <c r="CZ64" i="61"/>
  <c r="CT64" i="61"/>
  <c r="CS64" i="61"/>
  <c r="CR64" i="61"/>
  <c r="CP64" i="61"/>
  <c r="CN64" i="61"/>
  <c r="CL64" i="61"/>
  <c r="CJ64" i="61"/>
  <c r="CD64" i="61"/>
  <c r="CC64" i="61"/>
  <c r="CB64" i="61"/>
  <c r="BZ64" i="61"/>
  <c r="BX64" i="61"/>
  <c r="BV64" i="61"/>
  <c r="BT64" i="61"/>
  <c r="BN64" i="61"/>
  <c r="BM64" i="61"/>
  <c r="BL64" i="61"/>
  <c r="BJ64" i="61"/>
  <c r="BH64" i="61"/>
  <c r="BF64" i="61"/>
  <c r="BD64" i="61"/>
  <c r="AX64" i="61"/>
  <c r="AW64" i="61"/>
  <c r="AV64" i="61"/>
  <c r="AT64" i="61"/>
  <c r="AR64" i="61"/>
  <c r="AP64" i="61"/>
  <c r="AN64" i="61"/>
  <c r="AH64" i="61"/>
  <c r="AG64" i="61"/>
  <c r="AF64" i="61"/>
  <c r="AD64" i="61"/>
  <c r="AB64" i="61"/>
  <c r="Z64" i="61"/>
  <c r="X64" i="61"/>
  <c r="R64" i="61"/>
  <c r="Q64" i="61"/>
  <c r="P64" i="61"/>
  <c r="N64" i="61"/>
  <c r="L64" i="61"/>
  <c r="J64" i="61"/>
  <c r="H64" i="61"/>
  <c r="DJ63" i="61"/>
  <c r="DI63" i="61"/>
  <c r="DH63" i="61"/>
  <c r="DF63" i="61"/>
  <c r="DD63" i="61"/>
  <c r="DB63" i="61"/>
  <c r="CZ63" i="61"/>
  <c r="CT63" i="61"/>
  <c r="CS63" i="61"/>
  <c r="CR63" i="61"/>
  <c r="CP63" i="61"/>
  <c r="CN63" i="61"/>
  <c r="CL63" i="61"/>
  <c r="CJ63" i="61"/>
  <c r="CD63" i="61"/>
  <c r="CC63" i="61"/>
  <c r="CB63" i="61"/>
  <c r="BZ63" i="61"/>
  <c r="BX63" i="61"/>
  <c r="BV63" i="61"/>
  <c r="BT63" i="61"/>
  <c r="BN63" i="61"/>
  <c r="BM63" i="61"/>
  <c r="BL63" i="61"/>
  <c r="BJ63" i="61"/>
  <c r="BH63" i="61"/>
  <c r="BF63" i="61"/>
  <c r="BD63" i="61"/>
  <c r="AX63" i="61"/>
  <c r="AW63" i="61"/>
  <c r="AV63" i="61"/>
  <c r="AT63" i="61"/>
  <c r="AR63" i="61"/>
  <c r="AP63" i="61"/>
  <c r="AN63" i="61"/>
  <c r="AH63" i="61"/>
  <c r="AG63" i="61"/>
  <c r="AF63" i="61"/>
  <c r="AD63" i="61"/>
  <c r="AB63" i="61"/>
  <c r="Z63" i="61"/>
  <c r="X63" i="61"/>
  <c r="R63" i="61"/>
  <c r="Q63" i="61"/>
  <c r="P63" i="61"/>
  <c r="N63" i="61"/>
  <c r="L63" i="61"/>
  <c r="J63" i="61"/>
  <c r="H63" i="61"/>
  <c r="DJ62" i="61"/>
  <c r="DJ58" i="61" s="1"/>
  <c r="DI62" i="61"/>
  <c r="DH62" i="61"/>
  <c r="DF62" i="61"/>
  <c r="DD62" i="61"/>
  <c r="DB62" i="61"/>
  <c r="CZ62" i="61"/>
  <c r="CT62" i="61"/>
  <c r="CS62" i="61"/>
  <c r="CR62" i="61"/>
  <c r="CP62" i="61"/>
  <c r="CN62" i="61"/>
  <c r="CL62" i="61"/>
  <c r="CJ62" i="61"/>
  <c r="CD62" i="61"/>
  <c r="CC62" i="61"/>
  <c r="CB62" i="61"/>
  <c r="BZ62" i="61"/>
  <c r="BX62" i="61"/>
  <c r="BV62" i="61"/>
  <c r="BT62" i="61"/>
  <c r="BN62" i="61"/>
  <c r="BM62" i="61"/>
  <c r="BL62" i="61"/>
  <c r="BJ62" i="61"/>
  <c r="BH62" i="61"/>
  <c r="BF62" i="61"/>
  <c r="BD62" i="61"/>
  <c r="AX62" i="61"/>
  <c r="AX58" i="61" s="1"/>
  <c r="AW62" i="61"/>
  <c r="AV62" i="61"/>
  <c r="AT62" i="61"/>
  <c r="AR62" i="61"/>
  <c r="AP62" i="61"/>
  <c r="AN62" i="61"/>
  <c r="AH62" i="61"/>
  <c r="AG62" i="61"/>
  <c r="AF62" i="61"/>
  <c r="AD62" i="61"/>
  <c r="AB62" i="61"/>
  <c r="Z62" i="61"/>
  <c r="X62" i="61"/>
  <c r="R62" i="61"/>
  <c r="Q62" i="61"/>
  <c r="P62" i="61"/>
  <c r="N62" i="61"/>
  <c r="L62" i="61"/>
  <c r="J62" i="61"/>
  <c r="H62" i="61"/>
  <c r="DJ61" i="61"/>
  <c r="DI61" i="61"/>
  <c r="DH61" i="61"/>
  <c r="DF61" i="61"/>
  <c r="DD61" i="61"/>
  <c r="DB61" i="61"/>
  <c r="CZ61" i="61"/>
  <c r="CT61" i="61"/>
  <c r="CS61" i="61"/>
  <c r="CR61" i="61"/>
  <c r="CP61" i="61"/>
  <c r="CN61" i="61"/>
  <c r="CL61" i="61"/>
  <c r="CJ61" i="61"/>
  <c r="CD61" i="61"/>
  <c r="CC61" i="61"/>
  <c r="CB61" i="61"/>
  <c r="BZ61" i="61"/>
  <c r="BX61" i="61"/>
  <c r="BV61" i="61"/>
  <c r="BT61" i="61"/>
  <c r="BN61" i="61"/>
  <c r="BM61" i="61"/>
  <c r="BL61" i="61"/>
  <c r="BJ61" i="61"/>
  <c r="BH61" i="61"/>
  <c r="BF61" i="61"/>
  <c r="BD61" i="61"/>
  <c r="AX61" i="61"/>
  <c r="AW61" i="61"/>
  <c r="AV61" i="61"/>
  <c r="AT61" i="61"/>
  <c r="AR61" i="61"/>
  <c r="AP61" i="61"/>
  <c r="AN61" i="61"/>
  <c r="AH61" i="61"/>
  <c r="AG61" i="61"/>
  <c r="AF61" i="61"/>
  <c r="AD61" i="61"/>
  <c r="AB61" i="61"/>
  <c r="Z61" i="61"/>
  <c r="X61" i="61"/>
  <c r="R61" i="61"/>
  <c r="Q61" i="61"/>
  <c r="P61" i="61"/>
  <c r="N61" i="61"/>
  <c r="L61" i="61"/>
  <c r="J61" i="61"/>
  <c r="H61" i="61"/>
  <c r="DJ60" i="61"/>
  <c r="DI60" i="61"/>
  <c r="DH60" i="61"/>
  <c r="DF60" i="61"/>
  <c r="DD60" i="61"/>
  <c r="DB60" i="61"/>
  <c r="CZ60" i="61"/>
  <c r="CT60" i="61"/>
  <c r="CS60" i="61"/>
  <c r="CR60" i="61"/>
  <c r="CP60" i="61"/>
  <c r="CN60" i="61"/>
  <c r="CL60" i="61"/>
  <c r="CJ60" i="61"/>
  <c r="CD60" i="61"/>
  <c r="CD58" i="61" s="1"/>
  <c r="CC60" i="61"/>
  <c r="CB60" i="61"/>
  <c r="BZ60" i="61"/>
  <c r="BX60" i="61"/>
  <c r="BV60" i="61"/>
  <c r="BT60" i="61"/>
  <c r="BN60" i="61"/>
  <c r="BN58" i="61" s="1"/>
  <c r="BM60" i="61"/>
  <c r="BL60" i="61"/>
  <c r="BJ60" i="61"/>
  <c r="BH60" i="61"/>
  <c r="BF60" i="61"/>
  <c r="BD60" i="61"/>
  <c r="AX60" i="61"/>
  <c r="AW60" i="61"/>
  <c r="AV60" i="61"/>
  <c r="AT60" i="61"/>
  <c r="AR60" i="61"/>
  <c r="AP60" i="61"/>
  <c r="AN60" i="61"/>
  <c r="AH60" i="61"/>
  <c r="AG60" i="61"/>
  <c r="AF60" i="61"/>
  <c r="AD60" i="61"/>
  <c r="AB60" i="61"/>
  <c r="Z60" i="61"/>
  <c r="X60" i="61"/>
  <c r="R60" i="61"/>
  <c r="R58" i="61" s="1"/>
  <c r="Q60" i="61"/>
  <c r="P60" i="61"/>
  <c r="N60" i="61"/>
  <c r="L60" i="61"/>
  <c r="J60" i="61"/>
  <c r="H60" i="61"/>
  <c r="CT58" i="61"/>
  <c r="AH58" i="61"/>
  <c r="DJ57" i="61"/>
  <c r="DI57" i="61"/>
  <c r="DH57" i="61"/>
  <c r="DF57" i="61"/>
  <c r="DD57" i="61"/>
  <c r="DB57" i="61"/>
  <c r="CZ57" i="61"/>
  <c r="CT57" i="61"/>
  <c r="CS57" i="61"/>
  <c r="CR57" i="61"/>
  <c r="CP57" i="61"/>
  <c r="CN57" i="61"/>
  <c r="CL57" i="61"/>
  <c r="CJ57" i="61"/>
  <c r="CD57" i="61"/>
  <c r="CC57" i="61"/>
  <c r="CB57" i="61"/>
  <c r="BZ57" i="61"/>
  <c r="BX57" i="61"/>
  <c r="BV57" i="61"/>
  <c r="BT57" i="61"/>
  <c r="BN57" i="61"/>
  <c r="BM57" i="61"/>
  <c r="BL57" i="61"/>
  <c r="BJ57" i="61"/>
  <c r="BH57" i="61"/>
  <c r="BF57" i="61"/>
  <c r="BD57" i="61"/>
  <c r="AX57" i="61"/>
  <c r="AW57" i="61"/>
  <c r="AV57" i="61"/>
  <c r="AT57" i="61"/>
  <c r="AR57" i="61"/>
  <c r="AP57" i="61"/>
  <c r="AN57" i="61"/>
  <c r="AH57" i="61"/>
  <c r="AG57" i="61"/>
  <c r="AF57" i="61"/>
  <c r="AD57" i="61"/>
  <c r="AB57" i="61"/>
  <c r="Z57" i="61"/>
  <c r="X57" i="61"/>
  <c r="R57" i="61"/>
  <c r="Q57" i="61"/>
  <c r="P57" i="61"/>
  <c r="N57" i="61"/>
  <c r="L57" i="61"/>
  <c r="J57" i="61"/>
  <c r="H57" i="61"/>
  <c r="DJ56" i="61"/>
  <c r="DI56" i="61"/>
  <c r="DH56" i="61"/>
  <c r="DF56" i="61"/>
  <c r="DD56" i="61"/>
  <c r="DB56" i="61"/>
  <c r="CZ56" i="61"/>
  <c r="CT56" i="61"/>
  <c r="CS56" i="61"/>
  <c r="CR56" i="61"/>
  <c r="CP56" i="61"/>
  <c r="CN56" i="61"/>
  <c r="CL56" i="61"/>
  <c r="CJ56" i="61"/>
  <c r="CD56" i="61"/>
  <c r="CC56" i="61"/>
  <c r="CB56" i="61"/>
  <c r="BZ56" i="61"/>
  <c r="BX56" i="61"/>
  <c r="BV56" i="61"/>
  <c r="BT56" i="61"/>
  <c r="BN56" i="61"/>
  <c r="BN48" i="61" s="1"/>
  <c r="BM56" i="61"/>
  <c r="BL56" i="61"/>
  <c r="BJ56" i="61"/>
  <c r="BH56" i="61"/>
  <c r="BF56" i="61"/>
  <c r="BD56" i="61"/>
  <c r="AX56" i="61"/>
  <c r="AW56" i="61"/>
  <c r="AV56" i="61"/>
  <c r="AT56" i="61"/>
  <c r="AR56" i="61"/>
  <c r="AP56" i="61"/>
  <c r="AN56" i="61"/>
  <c r="AH56" i="61"/>
  <c r="AG56" i="61"/>
  <c r="AF56" i="61"/>
  <c r="AD56" i="61"/>
  <c r="AB56" i="61"/>
  <c r="Z56" i="61"/>
  <c r="X56" i="61"/>
  <c r="R56" i="61"/>
  <c r="Q56" i="61"/>
  <c r="P56" i="61"/>
  <c r="N56" i="61"/>
  <c r="L56" i="61"/>
  <c r="J56" i="61"/>
  <c r="H56" i="61"/>
  <c r="DJ55" i="61"/>
  <c r="DJ48" i="61" s="1"/>
  <c r="DI55" i="61"/>
  <c r="DH55" i="61"/>
  <c r="DF55" i="61"/>
  <c r="DD55" i="61"/>
  <c r="DB55" i="61"/>
  <c r="CZ55" i="61"/>
  <c r="CT55" i="61"/>
  <c r="CS55" i="61"/>
  <c r="CR55" i="61"/>
  <c r="CP55" i="61"/>
  <c r="CN55" i="61"/>
  <c r="CL55" i="61"/>
  <c r="CJ55" i="61"/>
  <c r="CD55" i="61"/>
  <c r="CC55" i="61"/>
  <c r="CB55" i="61"/>
  <c r="BZ55" i="61"/>
  <c r="BX55" i="61"/>
  <c r="BV55" i="61"/>
  <c r="BT55" i="61"/>
  <c r="BN55" i="61"/>
  <c r="BM55" i="61"/>
  <c r="BL55" i="61"/>
  <c r="BJ55" i="61"/>
  <c r="BH55" i="61"/>
  <c r="BF55" i="61"/>
  <c r="BD55" i="61"/>
  <c r="AX55" i="61"/>
  <c r="AX48" i="61" s="1"/>
  <c r="AW55" i="61"/>
  <c r="AV55" i="61"/>
  <c r="AT55" i="61"/>
  <c r="AR55" i="61"/>
  <c r="AP55" i="61"/>
  <c r="AN55" i="61"/>
  <c r="AH55" i="61"/>
  <c r="AG55" i="61"/>
  <c r="AF55" i="61"/>
  <c r="AD55" i="61"/>
  <c r="AB55" i="61"/>
  <c r="Z55" i="61"/>
  <c r="X55" i="61"/>
  <c r="R55" i="61"/>
  <c r="Q55" i="61"/>
  <c r="P55" i="61"/>
  <c r="N55" i="61"/>
  <c r="L55" i="61"/>
  <c r="J55" i="61"/>
  <c r="H55" i="61"/>
  <c r="DJ54" i="61"/>
  <c r="DI54" i="61"/>
  <c r="DH54" i="61"/>
  <c r="DF54" i="61"/>
  <c r="DD54" i="61"/>
  <c r="DB54" i="61"/>
  <c r="CZ54" i="61"/>
  <c r="CT54" i="61"/>
  <c r="CS54" i="61"/>
  <c r="CR54" i="61"/>
  <c r="CP54" i="61"/>
  <c r="CN54" i="61"/>
  <c r="CL54" i="61"/>
  <c r="CJ54" i="61"/>
  <c r="CD54" i="61"/>
  <c r="CC54" i="61"/>
  <c r="CB54" i="61"/>
  <c r="BZ54" i="61"/>
  <c r="BX54" i="61"/>
  <c r="BV54" i="61"/>
  <c r="BT54" i="61"/>
  <c r="BN54" i="61"/>
  <c r="BM54" i="61"/>
  <c r="BL54" i="61"/>
  <c r="BJ54" i="61"/>
  <c r="BH54" i="61"/>
  <c r="BF54" i="61"/>
  <c r="BD54" i="61"/>
  <c r="AX54" i="61"/>
  <c r="AW54" i="61"/>
  <c r="AV54" i="61"/>
  <c r="AT54" i="61"/>
  <c r="AR54" i="61"/>
  <c r="AP54" i="61"/>
  <c r="AN54" i="61"/>
  <c r="AH54" i="61"/>
  <c r="AG54" i="61"/>
  <c r="AF54" i="61"/>
  <c r="AD54" i="61"/>
  <c r="AB54" i="61"/>
  <c r="Z54" i="61"/>
  <c r="X54" i="61"/>
  <c r="R54" i="61"/>
  <c r="Q54" i="61"/>
  <c r="P54" i="61"/>
  <c r="N54" i="61"/>
  <c r="L54" i="61"/>
  <c r="J54" i="61"/>
  <c r="H54" i="61"/>
  <c r="DJ53" i="61"/>
  <c r="DI53" i="61"/>
  <c r="DH53" i="61"/>
  <c r="DF53" i="61"/>
  <c r="DD53" i="61"/>
  <c r="DB53" i="61"/>
  <c r="CZ53" i="61"/>
  <c r="CT53" i="61"/>
  <c r="CS53" i="61"/>
  <c r="CR53" i="61"/>
  <c r="CP53" i="61"/>
  <c r="CN53" i="61"/>
  <c r="CL53" i="61"/>
  <c r="CJ53" i="61"/>
  <c r="CD53" i="61"/>
  <c r="CD48" i="61" s="1"/>
  <c r="CC53" i="61"/>
  <c r="CB53" i="61"/>
  <c r="BZ53" i="61"/>
  <c r="BX53" i="61"/>
  <c r="BV53" i="61"/>
  <c r="BT53" i="61"/>
  <c r="BN53" i="61"/>
  <c r="BM53" i="61"/>
  <c r="BL53" i="61"/>
  <c r="BJ53" i="61"/>
  <c r="BH53" i="61"/>
  <c r="BF53" i="61"/>
  <c r="BD53" i="61"/>
  <c r="AX53" i="61"/>
  <c r="AW53" i="61"/>
  <c r="AV53" i="61"/>
  <c r="AT53" i="61"/>
  <c r="AR53" i="61"/>
  <c r="AP53" i="61"/>
  <c r="AN53" i="61"/>
  <c r="AH53" i="61"/>
  <c r="AG53" i="61"/>
  <c r="AF53" i="61"/>
  <c r="AD53" i="61"/>
  <c r="AB53" i="61"/>
  <c r="Z53" i="61"/>
  <c r="X53" i="61"/>
  <c r="R53" i="61"/>
  <c r="Q53" i="61"/>
  <c r="P53" i="61"/>
  <c r="N53" i="61"/>
  <c r="L53" i="61"/>
  <c r="J53" i="61"/>
  <c r="H53" i="61"/>
  <c r="DJ52" i="61"/>
  <c r="DI52" i="61"/>
  <c r="DH52" i="61"/>
  <c r="DF52" i="61"/>
  <c r="DD52" i="61"/>
  <c r="DB52" i="61"/>
  <c r="CZ52" i="61"/>
  <c r="CT52" i="61"/>
  <c r="CS52" i="61"/>
  <c r="CR52" i="61"/>
  <c r="CP52" i="61"/>
  <c r="CN52" i="61"/>
  <c r="CL52" i="61"/>
  <c r="CJ52" i="61"/>
  <c r="CD52" i="61"/>
  <c r="CC52" i="61"/>
  <c r="CB52" i="61"/>
  <c r="BZ52" i="61"/>
  <c r="BX52" i="61"/>
  <c r="BV52" i="61"/>
  <c r="BT52" i="61"/>
  <c r="BM52" i="61"/>
  <c r="BL52" i="61"/>
  <c r="BJ52" i="61"/>
  <c r="BH52" i="61"/>
  <c r="BF52" i="61"/>
  <c r="BD52" i="61"/>
  <c r="AX52" i="61"/>
  <c r="AW52" i="61"/>
  <c r="AV52" i="61"/>
  <c r="AT52" i="61"/>
  <c r="AR52" i="61"/>
  <c r="AP52" i="61"/>
  <c r="AN52" i="61"/>
  <c r="AH52" i="61"/>
  <c r="AG52" i="61"/>
  <c r="AF52" i="61"/>
  <c r="AD52" i="61"/>
  <c r="AB52" i="61"/>
  <c r="Z52" i="61"/>
  <c r="X52" i="61"/>
  <c r="R52" i="61"/>
  <c r="Q52" i="61"/>
  <c r="P52" i="61"/>
  <c r="N52" i="61"/>
  <c r="L52" i="61"/>
  <c r="J52" i="61"/>
  <c r="H52" i="61"/>
  <c r="DJ51" i="61"/>
  <c r="DI51" i="61"/>
  <c r="DH51" i="61"/>
  <c r="DF51" i="61"/>
  <c r="DD51" i="61"/>
  <c r="DB51" i="61"/>
  <c r="CZ51" i="61"/>
  <c r="CT51" i="61"/>
  <c r="CS51" i="61"/>
  <c r="CR51" i="61"/>
  <c r="CP51" i="61"/>
  <c r="CN51" i="61"/>
  <c r="CL51" i="61"/>
  <c r="CJ51" i="61"/>
  <c r="CD51" i="61"/>
  <c r="CC51" i="61"/>
  <c r="CB51" i="61"/>
  <c r="BZ51" i="61"/>
  <c r="BX51" i="61"/>
  <c r="BV51" i="61"/>
  <c r="BT51" i="61"/>
  <c r="BM51" i="61"/>
  <c r="BL51" i="61"/>
  <c r="BJ51" i="61"/>
  <c r="BH51" i="61"/>
  <c r="BF51" i="61"/>
  <c r="BD51" i="61"/>
  <c r="AX51" i="61"/>
  <c r="AW51" i="61"/>
  <c r="AV51" i="61"/>
  <c r="AT51" i="61"/>
  <c r="AR51" i="61"/>
  <c r="AP51" i="61"/>
  <c r="AN51" i="61"/>
  <c r="AH51" i="61"/>
  <c r="AG51" i="61"/>
  <c r="AF51" i="61"/>
  <c r="AD51" i="61"/>
  <c r="AB51" i="61"/>
  <c r="Z51" i="61"/>
  <c r="X51" i="61"/>
  <c r="R51" i="61"/>
  <c r="Q51" i="61"/>
  <c r="P51" i="61"/>
  <c r="N51" i="61"/>
  <c r="L51" i="61"/>
  <c r="J51" i="61"/>
  <c r="H51" i="61"/>
  <c r="DJ50" i="61"/>
  <c r="DI50" i="61"/>
  <c r="DH50" i="61"/>
  <c r="DF50" i="61"/>
  <c r="DD50" i="61"/>
  <c r="DB50" i="61"/>
  <c r="CZ50" i="61"/>
  <c r="CT50" i="61"/>
  <c r="CS50" i="61"/>
  <c r="CR50" i="61"/>
  <c r="CP50" i="61"/>
  <c r="CN50" i="61"/>
  <c r="CL50" i="61"/>
  <c r="CJ50" i="61"/>
  <c r="CD50" i="61"/>
  <c r="CC50" i="61"/>
  <c r="CB50" i="61"/>
  <c r="BZ50" i="61"/>
  <c r="BX50" i="61"/>
  <c r="BV50" i="61"/>
  <c r="BT50" i="61"/>
  <c r="BM50" i="61"/>
  <c r="BL50" i="61"/>
  <c r="BJ50" i="61"/>
  <c r="BH50" i="61"/>
  <c r="BF50" i="61"/>
  <c r="BD50" i="61"/>
  <c r="AX50" i="61"/>
  <c r="AW50" i="61"/>
  <c r="AV50" i="61"/>
  <c r="AT50" i="61"/>
  <c r="AR50" i="61"/>
  <c r="AP50" i="61"/>
  <c r="AN50" i="61"/>
  <c r="AH50" i="61"/>
  <c r="AG50" i="61"/>
  <c r="AF50" i="61"/>
  <c r="AD50" i="61"/>
  <c r="AB50" i="61"/>
  <c r="Z50" i="61"/>
  <c r="X50" i="61"/>
  <c r="R50" i="61"/>
  <c r="R48" i="61" s="1"/>
  <c r="Q50" i="61"/>
  <c r="P50" i="61"/>
  <c r="N50" i="61"/>
  <c r="L50" i="61"/>
  <c r="J50" i="61"/>
  <c r="H50" i="61"/>
  <c r="CT48" i="61"/>
  <c r="AH48" i="61"/>
  <c r="DJ47" i="61"/>
  <c r="DI47" i="61"/>
  <c r="DH47" i="61"/>
  <c r="DF47" i="61"/>
  <c r="DD47" i="61"/>
  <c r="DB47" i="61"/>
  <c r="CZ47" i="61"/>
  <c r="CT47" i="61"/>
  <c r="CS47" i="61"/>
  <c r="CR47" i="61"/>
  <c r="CP47" i="61"/>
  <c r="CN47" i="61"/>
  <c r="CL47" i="61"/>
  <c r="CJ47" i="61"/>
  <c r="CD47" i="61"/>
  <c r="CC47" i="61"/>
  <c r="CB47" i="61"/>
  <c r="BZ47" i="61"/>
  <c r="BX47" i="61"/>
  <c r="BV47" i="61"/>
  <c r="BT47" i="61"/>
  <c r="BN47" i="61"/>
  <c r="BM47" i="61"/>
  <c r="BL47" i="61"/>
  <c r="BJ47" i="61"/>
  <c r="BH47" i="61"/>
  <c r="BF47" i="61"/>
  <c r="BD47" i="61"/>
  <c r="AX47" i="61"/>
  <c r="AW47" i="61"/>
  <c r="AV47" i="61"/>
  <c r="AT47" i="61"/>
  <c r="AR47" i="61"/>
  <c r="AP47" i="61"/>
  <c r="AN47" i="61"/>
  <c r="AH47" i="61"/>
  <c r="AG47" i="61"/>
  <c r="AF47" i="61"/>
  <c r="AD47" i="61"/>
  <c r="AB47" i="61"/>
  <c r="Z47" i="61"/>
  <c r="X47" i="61"/>
  <c r="R47" i="61"/>
  <c r="Q47" i="61"/>
  <c r="P47" i="61"/>
  <c r="N47" i="61"/>
  <c r="L47" i="61"/>
  <c r="J47" i="61"/>
  <c r="H47" i="61"/>
  <c r="DJ46" i="61"/>
  <c r="DI46" i="61"/>
  <c r="DH46" i="61"/>
  <c r="DF46" i="61"/>
  <c r="DD46" i="61"/>
  <c r="DB46" i="61"/>
  <c r="CZ46" i="61"/>
  <c r="CT46" i="61"/>
  <c r="CS46" i="61"/>
  <c r="CR46" i="61"/>
  <c r="CP46" i="61"/>
  <c r="CN46" i="61"/>
  <c r="CL46" i="61"/>
  <c r="CJ46" i="61"/>
  <c r="CD46" i="61"/>
  <c r="CC46" i="61"/>
  <c r="CB46" i="61"/>
  <c r="BZ46" i="61"/>
  <c r="BX46" i="61"/>
  <c r="BV46" i="61"/>
  <c r="BT46" i="61"/>
  <c r="BN46" i="61"/>
  <c r="BM46" i="61"/>
  <c r="BL46" i="61"/>
  <c r="BJ46" i="61"/>
  <c r="BH46" i="61"/>
  <c r="BF46" i="61"/>
  <c r="BD46" i="61"/>
  <c r="AX46" i="61"/>
  <c r="AW46" i="61"/>
  <c r="AV46" i="61"/>
  <c r="AT46" i="61"/>
  <c r="AR46" i="61"/>
  <c r="AP46" i="61"/>
  <c r="AN46" i="61"/>
  <c r="AH46" i="61"/>
  <c r="AG46" i="61"/>
  <c r="AF46" i="61"/>
  <c r="AD46" i="61"/>
  <c r="AB46" i="61"/>
  <c r="Z46" i="61"/>
  <c r="X46" i="61"/>
  <c r="R46" i="61"/>
  <c r="Q46" i="61"/>
  <c r="P46" i="61"/>
  <c r="N46" i="61"/>
  <c r="L46" i="61"/>
  <c r="J46" i="61"/>
  <c r="H46" i="61"/>
  <c r="DJ45" i="61"/>
  <c r="DI45" i="61"/>
  <c r="DH45" i="61"/>
  <c r="DF45" i="61"/>
  <c r="DD45" i="61"/>
  <c r="DB45" i="61"/>
  <c r="CZ45" i="61"/>
  <c r="CT45" i="61"/>
  <c r="CS45" i="61"/>
  <c r="CR45" i="61"/>
  <c r="CP45" i="61"/>
  <c r="CN45" i="61"/>
  <c r="CL45" i="61"/>
  <c r="CJ45" i="61"/>
  <c r="CD45" i="61"/>
  <c r="CC45" i="61"/>
  <c r="CB45" i="61"/>
  <c r="BZ45" i="61"/>
  <c r="BX45" i="61"/>
  <c r="BV45" i="61"/>
  <c r="BT45" i="61"/>
  <c r="BN45" i="61"/>
  <c r="BM45" i="61"/>
  <c r="BL45" i="61"/>
  <c r="BJ45" i="61"/>
  <c r="BH45" i="61"/>
  <c r="BF45" i="61"/>
  <c r="BD45" i="61"/>
  <c r="AX45" i="61"/>
  <c r="AW45" i="61"/>
  <c r="AV45" i="61"/>
  <c r="AT45" i="61"/>
  <c r="AR45" i="61"/>
  <c r="AP45" i="61"/>
  <c r="AN45" i="61"/>
  <c r="AH45" i="61"/>
  <c r="AG45" i="61"/>
  <c r="AF45" i="61"/>
  <c r="AD45" i="61"/>
  <c r="AB45" i="61"/>
  <c r="Z45" i="61"/>
  <c r="X45" i="61"/>
  <c r="R45" i="61"/>
  <c r="Q45" i="61"/>
  <c r="P45" i="61"/>
  <c r="N45" i="61"/>
  <c r="L45" i="61"/>
  <c r="J45" i="61"/>
  <c r="H45" i="61"/>
  <c r="DJ44" i="61"/>
  <c r="DI44" i="61"/>
  <c r="DH44" i="61"/>
  <c r="DF44" i="61"/>
  <c r="DD44" i="61"/>
  <c r="DB44" i="61"/>
  <c r="CZ44" i="61"/>
  <c r="CT44" i="61"/>
  <c r="CS44" i="61"/>
  <c r="CR44" i="61"/>
  <c r="CP44" i="61"/>
  <c r="CN44" i="61"/>
  <c r="CL44" i="61"/>
  <c r="CJ44" i="61"/>
  <c r="CD44" i="61"/>
  <c r="CC44" i="61"/>
  <c r="CB44" i="61"/>
  <c r="BZ44" i="61"/>
  <c r="BX44" i="61"/>
  <c r="BV44" i="61"/>
  <c r="BT44" i="61"/>
  <c r="BN44" i="61"/>
  <c r="BM44" i="61"/>
  <c r="BL44" i="61"/>
  <c r="BJ44" i="61"/>
  <c r="BH44" i="61"/>
  <c r="BF44" i="61"/>
  <c r="BD44" i="61"/>
  <c r="AX44" i="61"/>
  <c r="AW44" i="61"/>
  <c r="AV44" i="61"/>
  <c r="AT44" i="61"/>
  <c r="AR44" i="61"/>
  <c r="AP44" i="61"/>
  <c r="AN44" i="61"/>
  <c r="AH44" i="61"/>
  <c r="AG44" i="61"/>
  <c r="AF44" i="61"/>
  <c r="AD44" i="61"/>
  <c r="AB44" i="61"/>
  <c r="Z44" i="61"/>
  <c r="X44" i="61"/>
  <c r="R44" i="61"/>
  <c r="Q44" i="61"/>
  <c r="P44" i="61"/>
  <c r="N44" i="61"/>
  <c r="L44" i="61"/>
  <c r="J44" i="61"/>
  <c r="H44" i="61"/>
  <c r="DJ43" i="61"/>
  <c r="DI43" i="61"/>
  <c r="DH43" i="61"/>
  <c r="DF43" i="61"/>
  <c r="DD43" i="61"/>
  <c r="DB43" i="61"/>
  <c r="CZ43" i="61"/>
  <c r="CT43" i="61"/>
  <c r="CS43" i="61"/>
  <c r="CR43" i="61"/>
  <c r="CP43" i="61"/>
  <c r="CN43" i="61"/>
  <c r="CL43" i="61"/>
  <c r="CJ43" i="61"/>
  <c r="CD43" i="61"/>
  <c r="CC43" i="61"/>
  <c r="CB43" i="61"/>
  <c r="BZ43" i="61"/>
  <c r="BX43" i="61"/>
  <c r="BV43" i="61"/>
  <c r="BT43" i="61"/>
  <c r="BN43" i="61"/>
  <c r="BM43" i="61"/>
  <c r="BL43" i="61"/>
  <c r="BJ43" i="61"/>
  <c r="BH43" i="61"/>
  <c r="BF43" i="61"/>
  <c r="BD43" i="61"/>
  <c r="AX43" i="61"/>
  <c r="AW43" i="61"/>
  <c r="AV43" i="61"/>
  <c r="AT43" i="61"/>
  <c r="AR43" i="61"/>
  <c r="AP43" i="61"/>
  <c r="AN43" i="61"/>
  <c r="AH43" i="61"/>
  <c r="AG43" i="61"/>
  <c r="AF43" i="61"/>
  <c r="AD43" i="61"/>
  <c r="AB43" i="61"/>
  <c r="Z43" i="61"/>
  <c r="X43" i="61"/>
  <c r="R43" i="61"/>
  <c r="Q43" i="61"/>
  <c r="P43" i="61"/>
  <c r="N43" i="61"/>
  <c r="L43" i="61"/>
  <c r="J43" i="61"/>
  <c r="H43" i="61"/>
  <c r="DJ42" i="61"/>
  <c r="DI42" i="61"/>
  <c r="DH42" i="61"/>
  <c r="DF42" i="61"/>
  <c r="DD42" i="61"/>
  <c r="DB42" i="61"/>
  <c r="CZ42" i="61"/>
  <c r="CT42" i="61"/>
  <c r="CS42" i="61"/>
  <c r="CR42" i="61"/>
  <c r="CP42" i="61"/>
  <c r="CN42" i="61"/>
  <c r="CL42" i="61"/>
  <c r="CJ42" i="61"/>
  <c r="CD42" i="61"/>
  <c r="CC42" i="61"/>
  <c r="CB42" i="61"/>
  <c r="BZ42" i="61"/>
  <c r="BX42" i="61"/>
  <c r="BV42" i="61"/>
  <c r="BT42" i="61"/>
  <c r="BN42" i="61"/>
  <c r="BN38" i="61" s="1"/>
  <c r="BM42" i="61"/>
  <c r="BL42" i="61"/>
  <c r="BJ42" i="61"/>
  <c r="BH42" i="61"/>
  <c r="BF42" i="61"/>
  <c r="BD42" i="61"/>
  <c r="AX42" i="61"/>
  <c r="AW42" i="61"/>
  <c r="AV42" i="61"/>
  <c r="AT42" i="61"/>
  <c r="AR42" i="61"/>
  <c r="AP42" i="61"/>
  <c r="AN42" i="61"/>
  <c r="AH42" i="61"/>
  <c r="AG42" i="61"/>
  <c r="AF42" i="61"/>
  <c r="AD42" i="61"/>
  <c r="AB42" i="61"/>
  <c r="Z42" i="61"/>
  <c r="X42" i="61"/>
  <c r="R42" i="61"/>
  <c r="Q42" i="61"/>
  <c r="P42" i="61"/>
  <c r="N42" i="61"/>
  <c r="L42" i="61"/>
  <c r="J42" i="61"/>
  <c r="H42" i="61"/>
  <c r="DJ41" i="61"/>
  <c r="DJ38" i="61" s="1"/>
  <c r="DI41" i="61"/>
  <c r="DH41" i="61"/>
  <c r="DF41" i="61"/>
  <c r="DD41" i="61"/>
  <c r="DB41" i="61"/>
  <c r="CZ41" i="61"/>
  <c r="CT41" i="61"/>
  <c r="CS41" i="61"/>
  <c r="CR41" i="61"/>
  <c r="CP41" i="61"/>
  <c r="CN41" i="61"/>
  <c r="CL41" i="61"/>
  <c r="CJ41" i="61"/>
  <c r="CD41" i="61"/>
  <c r="CC41" i="61"/>
  <c r="CB41" i="61"/>
  <c r="BZ41" i="61"/>
  <c r="BX41" i="61"/>
  <c r="BV41" i="61"/>
  <c r="BT41" i="61"/>
  <c r="BN41" i="61"/>
  <c r="BM41" i="61"/>
  <c r="BL41" i="61"/>
  <c r="BJ41" i="61"/>
  <c r="BH41" i="61"/>
  <c r="BF41" i="61"/>
  <c r="BD41" i="61"/>
  <c r="AX41" i="61"/>
  <c r="AX38" i="61" s="1"/>
  <c r="AW41" i="61"/>
  <c r="AV41" i="61"/>
  <c r="AT41" i="61"/>
  <c r="AR41" i="61"/>
  <c r="AP41" i="61"/>
  <c r="AN41" i="61"/>
  <c r="AH41" i="61"/>
  <c r="AG41" i="61"/>
  <c r="AF41" i="61"/>
  <c r="AD41" i="61"/>
  <c r="AB41" i="61"/>
  <c r="Z41" i="61"/>
  <c r="X41" i="61"/>
  <c r="R41" i="61"/>
  <c r="Q41" i="61"/>
  <c r="P41" i="61"/>
  <c r="N41" i="61"/>
  <c r="L41" i="61"/>
  <c r="J41" i="61"/>
  <c r="H41" i="61"/>
  <c r="DJ40" i="61"/>
  <c r="DI40" i="61"/>
  <c r="DH40" i="61"/>
  <c r="DF40" i="61"/>
  <c r="DD40" i="61"/>
  <c r="DB40" i="61"/>
  <c r="CZ40" i="61"/>
  <c r="CT40" i="61"/>
  <c r="CT38" i="61" s="1"/>
  <c r="CS40" i="61"/>
  <c r="CR40" i="61"/>
  <c r="CP40" i="61"/>
  <c r="CN40" i="61"/>
  <c r="CL40" i="61"/>
  <c r="CJ40" i="61"/>
  <c r="CD40" i="61"/>
  <c r="CC40" i="61"/>
  <c r="CB40" i="61"/>
  <c r="BZ40" i="61"/>
  <c r="BX40" i="61"/>
  <c r="BV40" i="61"/>
  <c r="BT40" i="61"/>
  <c r="BN40" i="61"/>
  <c r="BM40" i="61"/>
  <c r="BL40" i="61"/>
  <c r="BJ40" i="61"/>
  <c r="BH40" i="61"/>
  <c r="BF40" i="61"/>
  <c r="BD40" i="61"/>
  <c r="AX40" i="61"/>
  <c r="AW40" i="61"/>
  <c r="AV40" i="61"/>
  <c r="AT40" i="61"/>
  <c r="AR40" i="61"/>
  <c r="AP40" i="61"/>
  <c r="AN40" i="61"/>
  <c r="AH40" i="61"/>
  <c r="AH38" i="61" s="1"/>
  <c r="AG40" i="61"/>
  <c r="AF40" i="61"/>
  <c r="AD40" i="61"/>
  <c r="AB40" i="61"/>
  <c r="Z40" i="61"/>
  <c r="X40" i="61"/>
  <c r="R40" i="61"/>
  <c r="Q40" i="61"/>
  <c r="P40" i="61"/>
  <c r="N40" i="61"/>
  <c r="L40" i="61"/>
  <c r="J40" i="61"/>
  <c r="H40" i="61"/>
  <c r="CD38" i="61"/>
  <c r="R38" i="61"/>
  <c r="DJ37" i="61"/>
  <c r="DI37" i="61"/>
  <c r="DH37" i="61"/>
  <c r="DF37" i="61"/>
  <c r="DD37" i="61"/>
  <c r="DB37" i="61"/>
  <c r="CZ37" i="61"/>
  <c r="CT37" i="61"/>
  <c r="CS37" i="61"/>
  <c r="CR37" i="61"/>
  <c r="CP37" i="61"/>
  <c r="CN37" i="61"/>
  <c r="CL37" i="61"/>
  <c r="CJ37" i="61"/>
  <c r="CD37" i="61"/>
  <c r="CC37" i="61"/>
  <c r="CB37" i="61"/>
  <c r="BZ37" i="61"/>
  <c r="BX37" i="61"/>
  <c r="BV37" i="61"/>
  <c r="BT37" i="61"/>
  <c r="BN37" i="61"/>
  <c r="BM37" i="61"/>
  <c r="BL37" i="61"/>
  <c r="BJ37" i="61"/>
  <c r="BH37" i="61"/>
  <c r="BF37" i="61"/>
  <c r="BD37" i="61"/>
  <c r="AX37" i="61"/>
  <c r="AW37" i="61"/>
  <c r="AV37" i="61"/>
  <c r="AT37" i="61"/>
  <c r="AR37" i="61"/>
  <c r="AP37" i="61"/>
  <c r="AN37" i="61"/>
  <c r="AH37" i="61"/>
  <c r="AG37" i="61"/>
  <c r="AF37" i="61"/>
  <c r="AD37" i="61"/>
  <c r="AB37" i="61"/>
  <c r="Z37" i="61"/>
  <c r="X37" i="61"/>
  <c r="R37" i="61"/>
  <c r="Q37" i="61"/>
  <c r="P37" i="61"/>
  <c r="N37" i="61"/>
  <c r="L37" i="61"/>
  <c r="J37" i="61"/>
  <c r="H37" i="61"/>
  <c r="DJ36" i="61"/>
  <c r="DI36" i="61"/>
  <c r="DH36" i="61"/>
  <c r="DF36" i="61"/>
  <c r="DD36" i="61"/>
  <c r="DB36" i="61"/>
  <c r="CZ36" i="61"/>
  <c r="CT36" i="61"/>
  <c r="CS36" i="61"/>
  <c r="CR36" i="61"/>
  <c r="CP36" i="61"/>
  <c r="CN36" i="61"/>
  <c r="CL36" i="61"/>
  <c r="CJ36" i="61"/>
  <c r="CD36" i="61"/>
  <c r="CC36" i="61"/>
  <c r="CB36" i="61"/>
  <c r="BZ36" i="61"/>
  <c r="BX36" i="61"/>
  <c r="BV36" i="61"/>
  <c r="BT36" i="61"/>
  <c r="BN36" i="61"/>
  <c r="BM36" i="61"/>
  <c r="BL36" i="61"/>
  <c r="BJ36" i="61"/>
  <c r="BH36" i="61"/>
  <c r="BF36" i="61"/>
  <c r="BD36" i="61"/>
  <c r="AX36" i="61"/>
  <c r="AW36" i="61"/>
  <c r="AV36" i="61"/>
  <c r="AT36" i="61"/>
  <c r="AR36" i="61"/>
  <c r="AP36" i="61"/>
  <c r="AN36" i="61"/>
  <c r="AH36" i="61"/>
  <c r="AG36" i="61"/>
  <c r="AF36" i="61"/>
  <c r="AD36" i="61"/>
  <c r="AB36" i="61"/>
  <c r="Z36" i="61"/>
  <c r="X36" i="61"/>
  <c r="R36" i="61"/>
  <c r="Q36" i="61"/>
  <c r="P36" i="61"/>
  <c r="N36" i="61"/>
  <c r="L36" i="61"/>
  <c r="J36" i="61"/>
  <c r="H36" i="61"/>
  <c r="DJ35" i="61"/>
  <c r="DI35" i="61"/>
  <c r="DH35" i="61"/>
  <c r="DF35" i="61"/>
  <c r="DD35" i="61"/>
  <c r="DB35" i="61"/>
  <c r="CZ35" i="61"/>
  <c r="CT35" i="61"/>
  <c r="CS35" i="61"/>
  <c r="CR35" i="61"/>
  <c r="CP35" i="61"/>
  <c r="CN35" i="61"/>
  <c r="CL35" i="61"/>
  <c r="CJ35" i="61"/>
  <c r="CD35" i="61"/>
  <c r="CC35" i="61"/>
  <c r="CB35" i="61"/>
  <c r="BZ35" i="61"/>
  <c r="BX35" i="61"/>
  <c r="BV35" i="61"/>
  <c r="BT35" i="61"/>
  <c r="BN35" i="61"/>
  <c r="BM35" i="61"/>
  <c r="BL35" i="61"/>
  <c r="BJ35" i="61"/>
  <c r="BH35" i="61"/>
  <c r="BF35" i="61"/>
  <c r="BD35" i="61"/>
  <c r="AX35" i="61"/>
  <c r="AW35" i="61"/>
  <c r="AV35" i="61"/>
  <c r="AT35" i="61"/>
  <c r="AR35" i="61"/>
  <c r="AP35" i="61"/>
  <c r="AN35" i="61"/>
  <c r="AH35" i="61"/>
  <c r="AG35" i="61"/>
  <c r="AF35" i="61"/>
  <c r="AD35" i="61"/>
  <c r="AB35" i="61"/>
  <c r="Z35" i="61"/>
  <c r="X35" i="61"/>
  <c r="R35" i="61"/>
  <c r="Q35" i="61"/>
  <c r="P35" i="61"/>
  <c r="N35" i="61"/>
  <c r="L35" i="61"/>
  <c r="J35" i="61"/>
  <c r="H35" i="61"/>
  <c r="DJ34" i="61"/>
  <c r="DI34" i="61"/>
  <c r="DH34" i="61"/>
  <c r="DF34" i="61"/>
  <c r="DD34" i="61"/>
  <c r="DB34" i="61"/>
  <c r="CZ34" i="61"/>
  <c r="CT34" i="61"/>
  <c r="CS34" i="61"/>
  <c r="CR34" i="61"/>
  <c r="CP34" i="61"/>
  <c r="CN34" i="61"/>
  <c r="CL34" i="61"/>
  <c r="CJ34" i="61"/>
  <c r="CD34" i="61"/>
  <c r="CC34" i="61"/>
  <c r="CB34" i="61"/>
  <c r="BZ34" i="61"/>
  <c r="BX34" i="61"/>
  <c r="BV34" i="61"/>
  <c r="BT34" i="61"/>
  <c r="BN34" i="61"/>
  <c r="BM34" i="61"/>
  <c r="BL34" i="61"/>
  <c r="BJ34" i="61"/>
  <c r="BH34" i="61"/>
  <c r="BF34" i="61"/>
  <c r="BD34" i="61"/>
  <c r="AX34" i="61"/>
  <c r="AW34" i="61"/>
  <c r="AV34" i="61"/>
  <c r="AT34" i="61"/>
  <c r="AR34" i="61"/>
  <c r="AP34" i="61"/>
  <c r="AN34" i="61"/>
  <c r="AH34" i="61"/>
  <c r="AG34" i="61"/>
  <c r="AF34" i="61"/>
  <c r="AD34" i="61"/>
  <c r="AB34" i="61"/>
  <c r="Z34" i="61"/>
  <c r="X34" i="61"/>
  <c r="R34" i="61"/>
  <c r="Q34" i="61"/>
  <c r="P34" i="61"/>
  <c r="N34" i="61"/>
  <c r="L34" i="61"/>
  <c r="J34" i="61"/>
  <c r="H34" i="61"/>
  <c r="DH33" i="61"/>
  <c r="DF33" i="61"/>
  <c r="DD33" i="61"/>
  <c r="DB33" i="61"/>
  <c r="CZ33" i="61"/>
  <c r="CT33" i="61"/>
  <c r="CR33" i="61"/>
  <c r="CP33" i="61"/>
  <c r="CN33" i="61"/>
  <c r="CL33" i="61"/>
  <c r="CJ33" i="61"/>
  <c r="CB33" i="61"/>
  <c r="BZ33" i="61"/>
  <c r="BX33" i="61"/>
  <c r="BV33" i="61"/>
  <c r="BT33" i="61"/>
  <c r="BN33" i="61"/>
  <c r="BL33" i="61"/>
  <c r="BJ33" i="61"/>
  <c r="BH33" i="61"/>
  <c r="BF33" i="61"/>
  <c r="BD33" i="61"/>
  <c r="AX33" i="61"/>
  <c r="AV33" i="61"/>
  <c r="AT33" i="61"/>
  <c r="AR33" i="61"/>
  <c r="AP33" i="61"/>
  <c r="AN33" i="61"/>
  <c r="AH33" i="61"/>
  <c r="AF33" i="61"/>
  <c r="AD33" i="61"/>
  <c r="AB33" i="61"/>
  <c r="Z33" i="61"/>
  <c r="X33" i="61"/>
  <c r="R33" i="61"/>
  <c r="P33" i="61"/>
  <c r="N33" i="61"/>
  <c r="L33" i="61"/>
  <c r="J33" i="61"/>
  <c r="H33" i="61"/>
  <c r="DJ32" i="61"/>
  <c r="DI32" i="61"/>
  <c r="DH32" i="61"/>
  <c r="DF32" i="61"/>
  <c r="DD32" i="61"/>
  <c r="DB32" i="61"/>
  <c r="CZ32" i="61"/>
  <c r="CT32" i="61"/>
  <c r="CS32" i="61"/>
  <c r="CR32" i="61"/>
  <c r="CP32" i="61"/>
  <c r="CN32" i="61"/>
  <c r="CL32" i="61"/>
  <c r="CJ32" i="61"/>
  <c r="CD32" i="61"/>
  <c r="CC32" i="61"/>
  <c r="CB32" i="61"/>
  <c r="BZ32" i="61"/>
  <c r="BX32" i="61"/>
  <c r="BV32" i="61"/>
  <c r="BT32" i="61"/>
  <c r="BN32" i="61"/>
  <c r="BM32" i="61"/>
  <c r="BL32" i="61"/>
  <c r="BJ32" i="61"/>
  <c r="BH32" i="61"/>
  <c r="BF32" i="61"/>
  <c r="BD32" i="61"/>
  <c r="AX32" i="61"/>
  <c r="AW32" i="61"/>
  <c r="AV32" i="61"/>
  <c r="AT32" i="61"/>
  <c r="AR32" i="61"/>
  <c r="AP32" i="61"/>
  <c r="AN32" i="61"/>
  <c r="AH32" i="61"/>
  <c r="AH27" i="61" s="1"/>
  <c r="AG32" i="61"/>
  <c r="AF32" i="61"/>
  <c r="AD32" i="61"/>
  <c r="AB32" i="61"/>
  <c r="Z32" i="61"/>
  <c r="X32" i="61"/>
  <c r="R32" i="61"/>
  <c r="Q32" i="61"/>
  <c r="P32" i="61"/>
  <c r="N32" i="61"/>
  <c r="L32" i="61"/>
  <c r="J32" i="61"/>
  <c r="H32" i="61"/>
  <c r="DJ31" i="61"/>
  <c r="DI31" i="61"/>
  <c r="DH31" i="61"/>
  <c r="DF31" i="61"/>
  <c r="DD31" i="61"/>
  <c r="DB31" i="61"/>
  <c r="CZ31" i="61"/>
  <c r="CT31" i="61"/>
  <c r="CS31" i="61"/>
  <c r="CR31" i="61"/>
  <c r="CP31" i="61"/>
  <c r="CN31" i="61"/>
  <c r="CL31" i="61"/>
  <c r="CJ31" i="61"/>
  <c r="CD31" i="61"/>
  <c r="CC31" i="61"/>
  <c r="CB31" i="61"/>
  <c r="BZ31" i="61"/>
  <c r="BX31" i="61"/>
  <c r="BV31" i="61"/>
  <c r="BT31" i="61"/>
  <c r="BN31" i="61"/>
  <c r="BM31" i="61"/>
  <c r="BL31" i="61"/>
  <c r="BJ31" i="61"/>
  <c r="BH31" i="61"/>
  <c r="BF31" i="61"/>
  <c r="BD31" i="61"/>
  <c r="AX31" i="61"/>
  <c r="AW31" i="61"/>
  <c r="AV31" i="61"/>
  <c r="AT31" i="61"/>
  <c r="AR31" i="61"/>
  <c r="AP31" i="61"/>
  <c r="AN31" i="61"/>
  <c r="AH31" i="61"/>
  <c r="AG31" i="61"/>
  <c r="AF31" i="61"/>
  <c r="AD31" i="61"/>
  <c r="AB31" i="61"/>
  <c r="Z31" i="61"/>
  <c r="X31" i="61"/>
  <c r="R31" i="61"/>
  <c r="R27" i="61" s="1"/>
  <c r="Q31" i="61"/>
  <c r="P31" i="61"/>
  <c r="N31" i="61"/>
  <c r="L31" i="61"/>
  <c r="J31" i="61"/>
  <c r="H31" i="61"/>
  <c r="DJ30" i="61"/>
  <c r="DI30" i="61"/>
  <c r="DH30" i="61"/>
  <c r="DF30" i="61"/>
  <c r="DD30" i="61"/>
  <c r="DB30" i="61"/>
  <c r="CZ30" i="61"/>
  <c r="CT30" i="61"/>
  <c r="CS30" i="61"/>
  <c r="CR30" i="61"/>
  <c r="CP30" i="61"/>
  <c r="CN30" i="61"/>
  <c r="CL30" i="61"/>
  <c r="CJ30" i="61"/>
  <c r="CD30" i="61"/>
  <c r="CC30" i="61"/>
  <c r="CB30" i="61"/>
  <c r="BZ30" i="61"/>
  <c r="BX30" i="61"/>
  <c r="BV30" i="61"/>
  <c r="BT30" i="61"/>
  <c r="BN30" i="61"/>
  <c r="BM30" i="61"/>
  <c r="BL30" i="61"/>
  <c r="BJ30" i="61"/>
  <c r="BH30" i="61"/>
  <c r="BF30" i="61"/>
  <c r="BD30" i="61"/>
  <c r="AX30" i="61"/>
  <c r="AW30" i="61"/>
  <c r="AV30" i="61"/>
  <c r="AT30" i="61"/>
  <c r="AR30" i="61"/>
  <c r="AP30" i="61"/>
  <c r="AN30" i="61"/>
  <c r="AH30" i="61"/>
  <c r="AG30" i="61"/>
  <c r="AF30" i="61"/>
  <c r="AD30" i="61"/>
  <c r="AB30" i="61"/>
  <c r="Z30" i="61"/>
  <c r="X30" i="61"/>
  <c r="R30" i="61"/>
  <c r="Q30" i="61"/>
  <c r="P30" i="61"/>
  <c r="N30" i="61"/>
  <c r="L30" i="61"/>
  <c r="J30" i="61"/>
  <c r="H30" i="61"/>
  <c r="DJ29" i="61"/>
  <c r="DJ27" i="61" s="1"/>
  <c r="DI29" i="61"/>
  <c r="DH29" i="61"/>
  <c r="DF29" i="61"/>
  <c r="DD29" i="61"/>
  <c r="DB29" i="61"/>
  <c r="CZ29" i="61"/>
  <c r="CT29" i="61"/>
  <c r="CS29" i="61"/>
  <c r="CR29" i="61"/>
  <c r="CP29" i="61"/>
  <c r="CN29" i="61"/>
  <c r="CL29" i="61"/>
  <c r="CJ29" i="61"/>
  <c r="CD29" i="61"/>
  <c r="CC29" i="61"/>
  <c r="CB29" i="61"/>
  <c r="BZ29" i="61"/>
  <c r="BX29" i="61"/>
  <c r="BV29" i="61"/>
  <c r="BT29" i="61"/>
  <c r="BN29" i="61"/>
  <c r="BM29" i="61"/>
  <c r="BL29" i="61"/>
  <c r="BJ29" i="61"/>
  <c r="BH29" i="61"/>
  <c r="BF29" i="61"/>
  <c r="BD29" i="61"/>
  <c r="AX29" i="61"/>
  <c r="AX27" i="61" s="1"/>
  <c r="AW29" i="61"/>
  <c r="AV29" i="61"/>
  <c r="AT29" i="61"/>
  <c r="AR29" i="61"/>
  <c r="AP29" i="61"/>
  <c r="AN29" i="61"/>
  <c r="AH29" i="61"/>
  <c r="AG29" i="61"/>
  <c r="AF29" i="61"/>
  <c r="AD29" i="61"/>
  <c r="AB29" i="61"/>
  <c r="Z29" i="61"/>
  <c r="X29" i="61"/>
  <c r="R29" i="61"/>
  <c r="Q29" i="61"/>
  <c r="P29" i="61"/>
  <c r="N29" i="61"/>
  <c r="L29" i="61"/>
  <c r="J29" i="61"/>
  <c r="H29" i="61"/>
  <c r="BN27" i="61"/>
  <c r="DJ26" i="61"/>
  <c r="DI26" i="61"/>
  <c r="DH26" i="61"/>
  <c r="DF26" i="61"/>
  <c r="DD26" i="61"/>
  <c r="DB26" i="61"/>
  <c r="CZ26" i="61"/>
  <c r="CT26" i="61"/>
  <c r="CS26" i="61"/>
  <c r="CR26" i="61"/>
  <c r="CP26" i="61"/>
  <c r="CN26" i="61"/>
  <c r="CL26" i="61"/>
  <c r="CJ26" i="61"/>
  <c r="CD26" i="61"/>
  <c r="CC26" i="61"/>
  <c r="CB26" i="61"/>
  <c r="BZ26" i="61"/>
  <c r="BX26" i="61"/>
  <c r="BV26" i="61"/>
  <c r="BT26" i="61"/>
  <c r="BN26" i="61"/>
  <c r="BM26" i="61"/>
  <c r="BL26" i="61"/>
  <c r="BJ26" i="61"/>
  <c r="BH26" i="61"/>
  <c r="BF26" i="61"/>
  <c r="BD26" i="61"/>
  <c r="AX26" i="61"/>
  <c r="AW26" i="61"/>
  <c r="AV26" i="61"/>
  <c r="AT26" i="61"/>
  <c r="AR26" i="61"/>
  <c r="AP26" i="61"/>
  <c r="AN26" i="61"/>
  <c r="AH26" i="61"/>
  <c r="AG26" i="61"/>
  <c r="AF26" i="61"/>
  <c r="AD26" i="61"/>
  <c r="AB26" i="61"/>
  <c r="Z26" i="61"/>
  <c r="X26" i="61"/>
  <c r="R26" i="61"/>
  <c r="Q26" i="61"/>
  <c r="P26" i="61"/>
  <c r="N26" i="61"/>
  <c r="L26" i="61"/>
  <c r="J26" i="61"/>
  <c r="H26" i="61"/>
  <c r="DJ25" i="61"/>
  <c r="DI25" i="61"/>
  <c r="DH25" i="61"/>
  <c r="DF25" i="61"/>
  <c r="DD25" i="61"/>
  <c r="DB25" i="61"/>
  <c r="CZ25" i="61"/>
  <c r="CT25" i="61"/>
  <c r="CS25" i="61"/>
  <c r="CR25" i="61"/>
  <c r="CP25" i="61"/>
  <c r="CN25" i="61"/>
  <c r="CL25" i="61"/>
  <c r="CJ25" i="61"/>
  <c r="CD25" i="61"/>
  <c r="CC25" i="61"/>
  <c r="CB25" i="61"/>
  <c r="BZ25" i="61"/>
  <c r="BX25" i="61"/>
  <c r="BV25" i="61"/>
  <c r="BT25" i="61"/>
  <c r="BN25" i="61"/>
  <c r="BM25" i="61"/>
  <c r="BL25" i="61"/>
  <c r="BJ25" i="61"/>
  <c r="BH25" i="61"/>
  <c r="BF25" i="61"/>
  <c r="BD25" i="61"/>
  <c r="AX25" i="61"/>
  <c r="AW25" i="61"/>
  <c r="AV25" i="61"/>
  <c r="AT25" i="61"/>
  <c r="AR25" i="61"/>
  <c r="AP25" i="61"/>
  <c r="AN25" i="61"/>
  <c r="AH25" i="61"/>
  <c r="AG25" i="61"/>
  <c r="AF25" i="61"/>
  <c r="AD25" i="61"/>
  <c r="AB25" i="61"/>
  <c r="Z25" i="61"/>
  <c r="X25" i="61"/>
  <c r="R25" i="61"/>
  <c r="Q25" i="61"/>
  <c r="P25" i="61"/>
  <c r="N25" i="61"/>
  <c r="L25" i="61"/>
  <c r="J25" i="61"/>
  <c r="H25" i="61"/>
  <c r="DJ24" i="61"/>
  <c r="DI24" i="61"/>
  <c r="DH24" i="61"/>
  <c r="DF24" i="61"/>
  <c r="DD24" i="61"/>
  <c r="DB24" i="61"/>
  <c r="CZ24" i="61"/>
  <c r="CT24" i="61"/>
  <c r="CS24" i="61"/>
  <c r="CR24" i="61"/>
  <c r="CP24" i="61"/>
  <c r="CN24" i="61"/>
  <c r="CL24" i="61"/>
  <c r="CJ24" i="61"/>
  <c r="CD24" i="61"/>
  <c r="CC24" i="61"/>
  <c r="CB24" i="61"/>
  <c r="BZ24" i="61"/>
  <c r="BX24" i="61"/>
  <c r="BV24" i="61"/>
  <c r="BT24" i="61"/>
  <c r="BN24" i="61"/>
  <c r="BM24" i="61"/>
  <c r="BL24" i="61"/>
  <c r="BJ24" i="61"/>
  <c r="BH24" i="61"/>
  <c r="BF24" i="61"/>
  <c r="BD24" i="61"/>
  <c r="AX24" i="61"/>
  <c r="AW24" i="61"/>
  <c r="AV24" i="61"/>
  <c r="AT24" i="61"/>
  <c r="AR24" i="61"/>
  <c r="AP24" i="61"/>
  <c r="AN24" i="61"/>
  <c r="AH24" i="61"/>
  <c r="AG24" i="61"/>
  <c r="AF24" i="61"/>
  <c r="AD24" i="61"/>
  <c r="AB24" i="61"/>
  <c r="Z24" i="61"/>
  <c r="X24" i="61"/>
  <c r="R24" i="61"/>
  <c r="Q24" i="61"/>
  <c r="P24" i="61"/>
  <c r="N24" i="61"/>
  <c r="L24" i="61"/>
  <c r="J24" i="61"/>
  <c r="H24" i="61"/>
  <c r="DJ23" i="61"/>
  <c r="DI23" i="61"/>
  <c r="DH23" i="61"/>
  <c r="DF23" i="61"/>
  <c r="DD23" i="61"/>
  <c r="DB23" i="61"/>
  <c r="CZ23" i="61"/>
  <c r="CT23" i="61"/>
  <c r="CS23" i="61"/>
  <c r="CR23" i="61"/>
  <c r="CP23" i="61"/>
  <c r="CN23" i="61"/>
  <c r="CL23" i="61"/>
  <c r="CJ23" i="61"/>
  <c r="CD23" i="61"/>
  <c r="CC23" i="61"/>
  <c r="CB23" i="61"/>
  <c r="BZ23" i="61"/>
  <c r="BX23" i="61"/>
  <c r="BV23" i="61"/>
  <c r="BT23" i="61"/>
  <c r="BN23" i="61"/>
  <c r="BN17" i="61" s="1"/>
  <c r="BM23" i="61"/>
  <c r="BL23" i="61"/>
  <c r="BJ23" i="61"/>
  <c r="BH23" i="61"/>
  <c r="BF23" i="61"/>
  <c r="BD23" i="61"/>
  <c r="AX23" i="61"/>
  <c r="AW23" i="61"/>
  <c r="AV23" i="61"/>
  <c r="AT23" i="61"/>
  <c r="AR23" i="61"/>
  <c r="AP23" i="61"/>
  <c r="AN23" i="61"/>
  <c r="AH23" i="61"/>
  <c r="AG23" i="61"/>
  <c r="AF23" i="61"/>
  <c r="AD23" i="61"/>
  <c r="AB23" i="61"/>
  <c r="Z23" i="61"/>
  <c r="X23" i="61"/>
  <c r="R23" i="61"/>
  <c r="Q23" i="61"/>
  <c r="P23" i="61"/>
  <c r="N23" i="61"/>
  <c r="L23" i="61"/>
  <c r="J23" i="61"/>
  <c r="H23" i="61"/>
  <c r="DJ22" i="61"/>
  <c r="DJ17" i="61" s="1"/>
  <c r="DI22" i="61"/>
  <c r="DH22" i="61"/>
  <c r="DF22" i="61"/>
  <c r="DD22" i="61"/>
  <c r="DB22" i="61"/>
  <c r="CZ22" i="61"/>
  <c r="CT22" i="61"/>
  <c r="CS22" i="61"/>
  <c r="CR22" i="61"/>
  <c r="CP22" i="61"/>
  <c r="CN22" i="61"/>
  <c r="CL22" i="61"/>
  <c r="CJ22" i="61"/>
  <c r="CD22" i="61"/>
  <c r="CC22" i="61"/>
  <c r="CB22" i="61"/>
  <c r="BZ22" i="61"/>
  <c r="BX22" i="61"/>
  <c r="BV22" i="61"/>
  <c r="BT22" i="61"/>
  <c r="BN22" i="61"/>
  <c r="BM22" i="61"/>
  <c r="BL22" i="61"/>
  <c r="BJ22" i="61"/>
  <c r="BH22" i="61"/>
  <c r="BF22" i="61"/>
  <c r="BD22" i="61"/>
  <c r="AX22" i="61"/>
  <c r="AX17" i="61" s="1"/>
  <c r="AW22" i="61"/>
  <c r="AV22" i="61"/>
  <c r="AT22" i="61"/>
  <c r="AR22" i="61"/>
  <c r="AP22" i="61"/>
  <c r="AN22" i="61"/>
  <c r="AH22" i="61"/>
  <c r="AG22" i="61"/>
  <c r="AF22" i="61"/>
  <c r="AD22" i="61"/>
  <c r="AB22" i="61"/>
  <c r="Z22" i="61"/>
  <c r="X22" i="61"/>
  <c r="R22" i="61"/>
  <c r="Q22" i="61"/>
  <c r="P22" i="61"/>
  <c r="N22" i="61"/>
  <c r="L22" i="61"/>
  <c r="J22" i="61"/>
  <c r="H22" i="61"/>
  <c r="DJ21" i="61"/>
  <c r="DI21" i="61"/>
  <c r="DH21" i="61"/>
  <c r="DF21" i="61"/>
  <c r="DD21" i="61"/>
  <c r="DB21" i="61"/>
  <c r="CZ21" i="61"/>
  <c r="CT21" i="61"/>
  <c r="CS21" i="61"/>
  <c r="CR21" i="61"/>
  <c r="CP21" i="61"/>
  <c r="CN21" i="61"/>
  <c r="CL21" i="61"/>
  <c r="CJ21" i="61"/>
  <c r="CD21" i="61"/>
  <c r="CC21" i="61"/>
  <c r="CB21" i="61"/>
  <c r="BZ21" i="61"/>
  <c r="BX21" i="61"/>
  <c r="BV21" i="61"/>
  <c r="BT21" i="61"/>
  <c r="BN21" i="61"/>
  <c r="BM21" i="61"/>
  <c r="BL21" i="61"/>
  <c r="BJ21" i="61"/>
  <c r="BH21" i="61"/>
  <c r="BF21" i="61"/>
  <c r="BD21" i="61"/>
  <c r="AX21" i="61"/>
  <c r="AW21" i="61"/>
  <c r="AV21" i="61"/>
  <c r="AT21" i="61"/>
  <c r="AR21" i="61"/>
  <c r="AP21" i="61"/>
  <c r="AN21" i="61"/>
  <c r="AH21" i="61"/>
  <c r="AH17" i="61" s="1"/>
  <c r="AG21" i="61"/>
  <c r="AF21" i="61"/>
  <c r="AD21" i="61"/>
  <c r="AB21" i="61"/>
  <c r="Z21" i="61"/>
  <c r="X21" i="61"/>
  <c r="R21" i="61"/>
  <c r="Q21" i="61"/>
  <c r="P21" i="61"/>
  <c r="N21" i="61"/>
  <c r="L21" i="61"/>
  <c r="J21" i="61"/>
  <c r="H21" i="61"/>
  <c r="DJ20" i="61"/>
  <c r="DI20" i="61"/>
  <c r="DH20" i="61"/>
  <c r="DF20" i="61"/>
  <c r="DD20" i="61"/>
  <c r="DB20" i="61"/>
  <c r="CZ20" i="61"/>
  <c r="CS20" i="61"/>
  <c r="CR20" i="61"/>
  <c r="CP20" i="61"/>
  <c r="CN20" i="61"/>
  <c r="CT20" i="61" s="1"/>
  <c r="CL20" i="61"/>
  <c r="CJ20" i="61"/>
  <c r="CC20" i="61"/>
  <c r="CD20" i="61" s="1"/>
  <c r="CB20" i="61"/>
  <c r="BZ20" i="61"/>
  <c r="BX20" i="61"/>
  <c r="BV20" i="61"/>
  <c r="BT20" i="61"/>
  <c r="BN20" i="61"/>
  <c r="BM20" i="61"/>
  <c r="BL20" i="61"/>
  <c r="BJ20" i="61"/>
  <c r="BH20" i="61"/>
  <c r="BF20" i="61"/>
  <c r="BD20" i="61"/>
  <c r="AX20" i="61"/>
  <c r="AW20" i="61"/>
  <c r="AV20" i="61"/>
  <c r="AT20" i="61"/>
  <c r="AR20" i="61"/>
  <c r="AP20" i="61"/>
  <c r="AN20" i="61"/>
  <c r="AH20" i="61"/>
  <c r="AG20" i="61"/>
  <c r="AF20" i="61"/>
  <c r="AD20" i="61"/>
  <c r="AB20" i="61"/>
  <c r="Z20" i="61"/>
  <c r="X20" i="61"/>
  <c r="Q20" i="61"/>
  <c r="P20" i="61"/>
  <c r="N20" i="61"/>
  <c r="L20" i="61"/>
  <c r="J20" i="61"/>
  <c r="H20" i="61"/>
  <c r="DJ19" i="61"/>
  <c r="DI19" i="61"/>
  <c r="DH19" i="61"/>
  <c r="DF19" i="61"/>
  <c r="DD19" i="61"/>
  <c r="DB19" i="61"/>
  <c r="CZ19" i="61"/>
  <c r="CS19" i="61"/>
  <c r="CR19" i="61"/>
  <c r="CP19" i="61"/>
  <c r="CN19" i="61"/>
  <c r="CL19" i="61"/>
  <c r="CJ19" i="61"/>
  <c r="CC19" i="61"/>
  <c r="CB19" i="61"/>
  <c r="BZ19" i="61"/>
  <c r="BX19" i="61"/>
  <c r="CD19" i="61" s="1"/>
  <c r="BV19" i="61"/>
  <c r="BT19" i="61"/>
  <c r="BN19" i="61"/>
  <c r="BM19" i="61"/>
  <c r="BL19" i="61"/>
  <c r="BJ19" i="61"/>
  <c r="BH19" i="61"/>
  <c r="BF19" i="61"/>
  <c r="BD19" i="61"/>
  <c r="AX19" i="61"/>
  <c r="AW19" i="61"/>
  <c r="AV19" i="61"/>
  <c r="AT19" i="61"/>
  <c r="AR19" i="61"/>
  <c r="AP19" i="61"/>
  <c r="AN19" i="61"/>
  <c r="AH19" i="61"/>
  <c r="AG19" i="61"/>
  <c r="AF19" i="61"/>
  <c r="AD19" i="61"/>
  <c r="AB19" i="61"/>
  <c r="Z19" i="61"/>
  <c r="X19" i="61"/>
  <c r="Q19" i="61"/>
  <c r="P19" i="61"/>
  <c r="N19" i="61"/>
  <c r="L19" i="61"/>
  <c r="J19" i="61"/>
  <c r="H19" i="61"/>
  <c r="R17" i="61"/>
  <c r="DJ16" i="61"/>
  <c r="DI16" i="61"/>
  <c r="DH16" i="61"/>
  <c r="DF16" i="61"/>
  <c r="DD16" i="61"/>
  <c r="DB16" i="61"/>
  <c r="CZ16" i="61"/>
  <c r="CT16" i="61"/>
  <c r="CS16" i="61"/>
  <c r="CR16" i="61"/>
  <c r="CP16" i="61"/>
  <c r="CN16" i="61"/>
  <c r="CL16" i="61"/>
  <c r="CJ16" i="61"/>
  <c r="CD16" i="61"/>
  <c r="CC16" i="61"/>
  <c r="CB16" i="61"/>
  <c r="BZ16" i="61"/>
  <c r="BX16" i="61"/>
  <c r="BV16" i="61"/>
  <c r="BT16" i="61"/>
  <c r="BN16" i="61"/>
  <c r="BM16" i="61"/>
  <c r="BL16" i="61"/>
  <c r="BJ16" i="61"/>
  <c r="BH16" i="61"/>
  <c r="BF16" i="61"/>
  <c r="BD16" i="61"/>
  <c r="AX16" i="61"/>
  <c r="AW16" i="61"/>
  <c r="AV16" i="61"/>
  <c r="AT16" i="61"/>
  <c r="AR16" i="61"/>
  <c r="AP16" i="61"/>
  <c r="AN16" i="61"/>
  <c r="AH16" i="61"/>
  <c r="AG16" i="61"/>
  <c r="AF16" i="61"/>
  <c r="AD16" i="61"/>
  <c r="AB16" i="61"/>
  <c r="Z16" i="61"/>
  <c r="X16" i="61"/>
  <c r="R16" i="61"/>
  <c r="Q16" i="61"/>
  <c r="P16" i="61"/>
  <c r="N16" i="61"/>
  <c r="L16" i="61"/>
  <c r="J16" i="61"/>
  <c r="H16" i="61"/>
  <c r="DJ15" i="61"/>
  <c r="DI15" i="61"/>
  <c r="DH15" i="61"/>
  <c r="DF15" i="61"/>
  <c r="DD15" i="61"/>
  <c r="DB15" i="61"/>
  <c r="CZ15" i="61"/>
  <c r="CT15" i="61"/>
  <c r="CS15" i="61"/>
  <c r="CR15" i="61"/>
  <c r="CP15" i="61"/>
  <c r="CN15" i="61"/>
  <c r="CL15" i="61"/>
  <c r="CJ15" i="61"/>
  <c r="CD15" i="61"/>
  <c r="CC15" i="61"/>
  <c r="CB15" i="61"/>
  <c r="BZ15" i="61"/>
  <c r="BX15" i="61"/>
  <c r="BV15" i="61"/>
  <c r="BT15" i="61"/>
  <c r="BN15" i="61"/>
  <c r="BM15" i="61"/>
  <c r="BL15" i="61"/>
  <c r="BJ15" i="61"/>
  <c r="BH15" i="61"/>
  <c r="BF15" i="61"/>
  <c r="BD15" i="61"/>
  <c r="AX15" i="61"/>
  <c r="AW15" i="61"/>
  <c r="AV15" i="61"/>
  <c r="AT15" i="61"/>
  <c r="AR15" i="61"/>
  <c r="AP15" i="61"/>
  <c r="AN15" i="61"/>
  <c r="AH15" i="61"/>
  <c r="AG15" i="61"/>
  <c r="AF15" i="61"/>
  <c r="AD15" i="61"/>
  <c r="AB15" i="61"/>
  <c r="Z15" i="61"/>
  <c r="X15" i="61"/>
  <c r="R15" i="61"/>
  <c r="Q15" i="61"/>
  <c r="P15" i="61"/>
  <c r="N15" i="61"/>
  <c r="L15" i="61"/>
  <c r="J15" i="61"/>
  <c r="H15" i="61"/>
  <c r="DJ14" i="61"/>
  <c r="DI14" i="61"/>
  <c r="DH14" i="61"/>
  <c r="DF14" i="61"/>
  <c r="DD14" i="61"/>
  <c r="DB14" i="61"/>
  <c r="CZ14" i="61"/>
  <c r="CT14" i="61"/>
  <c r="CS14" i="61"/>
  <c r="CR14" i="61"/>
  <c r="CP14" i="61"/>
  <c r="CN14" i="61"/>
  <c r="CL14" i="61"/>
  <c r="CJ14" i="61"/>
  <c r="CD14" i="61"/>
  <c r="CC14" i="61"/>
  <c r="CB14" i="61"/>
  <c r="BZ14" i="61"/>
  <c r="BX14" i="61"/>
  <c r="BV14" i="61"/>
  <c r="BT14" i="61"/>
  <c r="BN14" i="61"/>
  <c r="BM14" i="61"/>
  <c r="BL14" i="61"/>
  <c r="BJ14" i="61"/>
  <c r="BH14" i="61"/>
  <c r="BF14" i="61"/>
  <c r="BD14" i="61"/>
  <c r="AX14" i="61"/>
  <c r="AW14" i="61"/>
  <c r="AV14" i="61"/>
  <c r="AT14" i="61"/>
  <c r="AR14" i="61"/>
  <c r="AP14" i="61"/>
  <c r="AN14" i="61"/>
  <c r="AH14" i="61"/>
  <c r="AG14" i="61"/>
  <c r="AF14" i="61"/>
  <c r="AD14" i="61"/>
  <c r="AB14" i="61"/>
  <c r="Z14" i="61"/>
  <c r="X14" i="61"/>
  <c r="R14" i="61"/>
  <c r="Q14" i="61"/>
  <c r="P14" i="61"/>
  <c r="N14" i="61"/>
  <c r="L14" i="61"/>
  <c r="J14" i="61"/>
  <c r="H14" i="61"/>
  <c r="DJ13" i="61"/>
  <c r="DI13" i="61"/>
  <c r="DH13" i="61"/>
  <c r="DF13" i="61"/>
  <c r="DD13" i="61"/>
  <c r="DB13" i="61"/>
  <c r="CZ13" i="61"/>
  <c r="CT13" i="61"/>
  <c r="CS13" i="61"/>
  <c r="CR13" i="61"/>
  <c r="CP13" i="61"/>
  <c r="CN13" i="61"/>
  <c r="CL13" i="61"/>
  <c r="CJ13" i="61"/>
  <c r="CC13" i="61"/>
  <c r="CB13" i="61"/>
  <c r="BZ13" i="61"/>
  <c r="BX13" i="61"/>
  <c r="BV13" i="61"/>
  <c r="BT13" i="61"/>
  <c r="BN13" i="61"/>
  <c r="BM13" i="61"/>
  <c r="BL13" i="61"/>
  <c r="BJ13" i="61"/>
  <c r="BH13" i="61"/>
  <c r="BF13" i="61"/>
  <c r="BD13" i="61"/>
  <c r="AX13" i="61"/>
  <c r="AW13" i="61"/>
  <c r="AV13" i="61"/>
  <c r="AT13" i="61"/>
  <c r="AR13" i="61"/>
  <c r="AP13" i="61"/>
  <c r="AN13" i="61"/>
  <c r="AH13" i="61"/>
  <c r="AG13" i="61"/>
  <c r="AF13" i="61"/>
  <c r="AD13" i="61"/>
  <c r="AB13" i="61"/>
  <c r="Z13" i="61"/>
  <c r="X13" i="61"/>
  <c r="R13" i="61"/>
  <c r="Q13" i="61"/>
  <c r="P13" i="61"/>
  <c r="N13" i="61"/>
  <c r="L13" i="61"/>
  <c r="J13" i="61"/>
  <c r="H13" i="61"/>
  <c r="DJ12" i="61"/>
  <c r="DI12" i="61"/>
  <c r="DH12" i="61"/>
  <c r="DF12" i="61"/>
  <c r="DD12" i="61"/>
  <c r="DB12" i="61"/>
  <c r="CZ12" i="61"/>
  <c r="CT12" i="61"/>
  <c r="CS12" i="61"/>
  <c r="CR12" i="61"/>
  <c r="CP12" i="61"/>
  <c r="CN12" i="61"/>
  <c r="CL12" i="61"/>
  <c r="CJ12" i="61"/>
  <c r="CC12" i="61"/>
  <c r="CB12" i="61"/>
  <c r="BZ12" i="61"/>
  <c r="BX12" i="61"/>
  <c r="BV12" i="61"/>
  <c r="BT12" i="61"/>
  <c r="BN12" i="61"/>
  <c r="BM12" i="61"/>
  <c r="BL12" i="61"/>
  <c r="BJ12" i="61"/>
  <c r="BH12" i="61"/>
  <c r="BF12" i="61"/>
  <c r="BD12" i="61"/>
  <c r="AX12" i="61"/>
  <c r="AW12" i="61"/>
  <c r="AV12" i="61"/>
  <c r="AT12" i="61"/>
  <c r="AR12" i="61"/>
  <c r="AP12" i="61"/>
  <c r="AN12" i="61"/>
  <c r="AH12" i="61"/>
  <c r="AG12" i="61"/>
  <c r="AF12" i="61"/>
  <c r="AD12" i="61"/>
  <c r="AB12" i="61"/>
  <c r="Z12" i="61"/>
  <c r="X12" i="61"/>
  <c r="R12" i="61"/>
  <c r="Q12" i="61"/>
  <c r="P12" i="61"/>
  <c r="N12" i="61"/>
  <c r="L12" i="61"/>
  <c r="J12" i="61"/>
  <c r="H12" i="61"/>
  <c r="DJ11" i="61"/>
  <c r="DI11" i="61"/>
  <c r="DH11" i="61"/>
  <c r="DF11" i="61"/>
  <c r="DD11" i="61"/>
  <c r="DB11" i="61"/>
  <c r="CZ11" i="61"/>
  <c r="CT11" i="61"/>
  <c r="CS11" i="61"/>
  <c r="CR11" i="61"/>
  <c r="CP11" i="61"/>
  <c r="CN11" i="61"/>
  <c r="CL11" i="61"/>
  <c r="CJ11" i="61"/>
  <c r="CC11" i="61"/>
  <c r="CB11" i="61"/>
  <c r="BZ11" i="61"/>
  <c r="BX11" i="61"/>
  <c r="BV11" i="61"/>
  <c r="BT11" i="61"/>
  <c r="BN11" i="61"/>
  <c r="BM11" i="61"/>
  <c r="BL11" i="61"/>
  <c r="BJ11" i="61"/>
  <c r="BH11" i="61"/>
  <c r="BF11" i="61"/>
  <c r="BD11" i="61"/>
  <c r="AX11" i="61"/>
  <c r="AW11" i="61"/>
  <c r="AV11" i="61"/>
  <c r="AT11" i="61"/>
  <c r="AR11" i="61"/>
  <c r="AP11" i="61"/>
  <c r="AN11" i="61"/>
  <c r="AH11" i="61"/>
  <c r="AG11" i="61"/>
  <c r="AF11" i="61"/>
  <c r="AD11" i="61"/>
  <c r="AB11" i="61"/>
  <c r="Z11" i="61"/>
  <c r="X11" i="61"/>
  <c r="R11" i="61"/>
  <c r="Q11" i="61"/>
  <c r="P11" i="61"/>
  <c r="N11" i="61"/>
  <c r="L11" i="61"/>
  <c r="J11" i="61"/>
  <c r="H11" i="61"/>
  <c r="DJ10" i="61"/>
  <c r="DI10" i="61"/>
  <c r="DH10" i="61"/>
  <c r="DF10" i="61"/>
  <c r="DD10" i="61"/>
  <c r="DB10" i="61"/>
  <c r="CZ10" i="61"/>
  <c r="CT10" i="61"/>
  <c r="CS10" i="61"/>
  <c r="CR10" i="61"/>
  <c r="CP10" i="61"/>
  <c r="CN10" i="61"/>
  <c r="CL10" i="61"/>
  <c r="CJ10" i="61"/>
  <c r="CC10" i="61"/>
  <c r="CB10" i="61"/>
  <c r="BZ10" i="61"/>
  <c r="BX10" i="61"/>
  <c r="BV10" i="61"/>
  <c r="BT10" i="61"/>
  <c r="BN10" i="61"/>
  <c r="BM10" i="61"/>
  <c r="BL10" i="61"/>
  <c r="BJ10" i="61"/>
  <c r="BH10" i="61"/>
  <c r="BF10" i="61"/>
  <c r="BD10" i="61"/>
  <c r="AX10" i="61"/>
  <c r="AW10" i="61"/>
  <c r="AV10" i="61"/>
  <c r="AT10" i="61"/>
  <c r="AR10" i="61"/>
  <c r="AP10" i="61"/>
  <c r="AN10" i="61"/>
  <c r="AH10" i="61"/>
  <c r="AG10" i="61"/>
  <c r="AF10" i="61"/>
  <c r="AD10" i="61"/>
  <c r="AB10" i="61"/>
  <c r="Z10" i="61"/>
  <c r="X10" i="61"/>
  <c r="R10" i="61"/>
  <c r="Q10" i="61"/>
  <c r="P10" i="61"/>
  <c r="N10" i="61"/>
  <c r="L10" i="61"/>
  <c r="J10" i="61"/>
  <c r="H10" i="61"/>
  <c r="DJ9" i="61"/>
  <c r="DI9" i="61"/>
  <c r="DH9" i="61"/>
  <c r="DF9" i="61"/>
  <c r="DD9" i="61"/>
  <c r="DB9" i="61"/>
  <c r="CZ9" i="61"/>
  <c r="CT9" i="61"/>
  <c r="CS9" i="61"/>
  <c r="CR9" i="61"/>
  <c r="CP9" i="61"/>
  <c r="CN9" i="61"/>
  <c r="CL9" i="61"/>
  <c r="CJ9" i="61"/>
  <c r="CC9" i="61"/>
  <c r="CB9" i="61"/>
  <c r="BZ9" i="61"/>
  <c r="BX9" i="61"/>
  <c r="BV9" i="61"/>
  <c r="BT9" i="61"/>
  <c r="BN9" i="61"/>
  <c r="BM9" i="61"/>
  <c r="BL9" i="61"/>
  <c r="BJ9" i="61"/>
  <c r="BH9" i="61"/>
  <c r="BF9" i="61"/>
  <c r="BD9" i="61"/>
  <c r="AX9" i="61"/>
  <c r="AW9" i="61"/>
  <c r="AV9" i="61"/>
  <c r="AT9" i="61"/>
  <c r="AR9" i="61"/>
  <c r="AP9" i="61"/>
  <c r="AN9" i="61"/>
  <c r="AH9" i="61"/>
  <c r="AG9" i="61"/>
  <c r="AF9" i="61"/>
  <c r="AD9" i="61"/>
  <c r="AB9" i="61"/>
  <c r="Z9" i="61"/>
  <c r="X9" i="61"/>
  <c r="R9" i="61"/>
  <c r="Q9" i="61"/>
  <c r="P9" i="61"/>
  <c r="N9" i="61"/>
  <c r="L9" i="61"/>
  <c r="J9" i="61"/>
  <c r="H9" i="61"/>
  <c r="DJ8" i="61"/>
  <c r="DJ4" i="61" s="1"/>
  <c r="DA3" i="61" s="1"/>
  <c r="DI8" i="61"/>
  <c r="DH8" i="61"/>
  <c r="DF8" i="61"/>
  <c r="DD8" i="61"/>
  <c r="DB8" i="61"/>
  <c r="CZ8" i="61"/>
  <c r="CT8" i="61"/>
  <c r="CS8" i="61"/>
  <c r="CR8" i="61"/>
  <c r="CP8" i="61"/>
  <c r="CN8" i="61"/>
  <c r="CL8" i="61"/>
  <c r="CJ8" i="61"/>
  <c r="CC8" i="61"/>
  <c r="CB8" i="61"/>
  <c r="BZ8" i="61"/>
  <c r="BX8" i="61"/>
  <c r="CD8" i="61" s="1"/>
  <c r="BV8" i="61"/>
  <c r="BT8" i="61"/>
  <c r="BN8" i="61"/>
  <c r="BM8" i="61"/>
  <c r="BL8" i="61"/>
  <c r="BJ8" i="61"/>
  <c r="BH8" i="61"/>
  <c r="BF8" i="61"/>
  <c r="BD8" i="61"/>
  <c r="AX8" i="61"/>
  <c r="AX4" i="61" s="1"/>
  <c r="AO3" i="61" s="1"/>
  <c r="AW8" i="61"/>
  <c r="AV8" i="61"/>
  <c r="AT8" i="61"/>
  <c r="AR8" i="61"/>
  <c r="AP8" i="61"/>
  <c r="AN8" i="61"/>
  <c r="AH8" i="61"/>
  <c r="AG8" i="61"/>
  <c r="AF8" i="61"/>
  <c r="AD8" i="61"/>
  <c r="AB8" i="61"/>
  <c r="Z8" i="61"/>
  <c r="X8" i="61"/>
  <c r="R8" i="61"/>
  <c r="Q8" i="61"/>
  <c r="P8" i="61"/>
  <c r="N8" i="61"/>
  <c r="L8" i="61"/>
  <c r="J8" i="61"/>
  <c r="H8" i="61"/>
  <c r="DJ7" i="61"/>
  <c r="DI7" i="61"/>
  <c r="DH7" i="61"/>
  <c r="DF7" i="61"/>
  <c r="DD7" i="61"/>
  <c r="DB7" i="61"/>
  <c r="CZ7" i="61"/>
  <c r="CT7" i="61"/>
  <c r="CT4" i="61" s="1"/>
  <c r="CS7" i="61"/>
  <c r="CR7" i="61"/>
  <c r="CP7" i="61"/>
  <c r="CN7" i="61"/>
  <c r="CL7" i="61"/>
  <c r="CJ7" i="61"/>
  <c r="CC7" i="61"/>
  <c r="CB7" i="61"/>
  <c r="BZ7" i="61"/>
  <c r="BX7" i="61"/>
  <c r="CD7" i="61" s="1"/>
  <c r="BV7" i="61"/>
  <c r="BT7" i="61"/>
  <c r="BN7" i="61"/>
  <c r="BM7" i="61"/>
  <c r="BL7" i="61"/>
  <c r="BJ7" i="61"/>
  <c r="BH7" i="61"/>
  <c r="BF7" i="61"/>
  <c r="BD7" i="61"/>
  <c r="AX7" i="61"/>
  <c r="AW7" i="61"/>
  <c r="AV7" i="61"/>
  <c r="AT7" i="61"/>
  <c r="AR7" i="61"/>
  <c r="AP7" i="61"/>
  <c r="AN7" i="61"/>
  <c r="AH7" i="61"/>
  <c r="AG7" i="61"/>
  <c r="AF7" i="61"/>
  <c r="AD7" i="61"/>
  <c r="AB7" i="61"/>
  <c r="Z7" i="61"/>
  <c r="X7" i="61"/>
  <c r="R7" i="61"/>
  <c r="Q7" i="61"/>
  <c r="P7" i="61"/>
  <c r="N7" i="61"/>
  <c r="L7" i="61"/>
  <c r="J7" i="61"/>
  <c r="H7" i="61"/>
  <c r="DJ6" i="61"/>
  <c r="DI6" i="61"/>
  <c r="DH6" i="61"/>
  <c r="DF6" i="61"/>
  <c r="DD6" i="61"/>
  <c r="DB6" i="61"/>
  <c r="CZ6" i="61"/>
  <c r="CT6" i="61"/>
  <c r="CS6" i="61"/>
  <c r="CR6" i="61"/>
  <c r="CP6" i="61"/>
  <c r="CN6" i="61"/>
  <c r="CL6" i="61"/>
  <c r="CJ6" i="61"/>
  <c r="CC6" i="61"/>
  <c r="CB6" i="61"/>
  <c r="BZ6" i="61"/>
  <c r="BX6" i="61"/>
  <c r="CD6" i="61" s="1"/>
  <c r="BV6" i="61"/>
  <c r="BN6" i="61"/>
  <c r="BN4" i="61" s="1"/>
  <c r="BM6" i="61"/>
  <c r="BL6" i="61"/>
  <c r="BJ6" i="61"/>
  <c r="BH6" i="61"/>
  <c r="BF6" i="61"/>
  <c r="BD6" i="61"/>
  <c r="AX6" i="61"/>
  <c r="AW6" i="61"/>
  <c r="AV6" i="61"/>
  <c r="AT6" i="61"/>
  <c r="AR6" i="61"/>
  <c r="AP6" i="61"/>
  <c r="AN6" i="61"/>
  <c r="AH6" i="61"/>
  <c r="AH4" i="61" s="1"/>
  <c r="Y3" i="61" s="1"/>
  <c r="AG6" i="61"/>
  <c r="AF6" i="61"/>
  <c r="AD6" i="61"/>
  <c r="AB6" i="61"/>
  <c r="Z6" i="61"/>
  <c r="X6" i="61"/>
  <c r="R6" i="61"/>
  <c r="Q6" i="61"/>
  <c r="P6" i="61"/>
  <c r="N6" i="61"/>
  <c r="L6" i="61"/>
  <c r="J6" i="61"/>
  <c r="H6" i="61"/>
  <c r="R4" i="61"/>
  <c r="I3" i="61" s="1"/>
  <c r="CU3" i="61"/>
  <c r="AI3" i="61"/>
  <c r="S3" i="61"/>
  <c r="C3" i="61"/>
  <c r="A1" i="61"/>
  <c r="CE1" i="61" s="1"/>
  <c r="CT16" i="59"/>
  <c r="BT26" i="59"/>
  <c r="BV26" i="59"/>
  <c r="BX26" i="59"/>
  <c r="BZ26" i="59"/>
  <c r="CJ50" i="60"/>
  <c r="CL50" i="60"/>
  <c r="CN50" i="60"/>
  <c r="CP50" i="60"/>
  <c r="CJ51" i="60"/>
  <c r="CL51" i="60"/>
  <c r="CN51" i="60"/>
  <c r="CP51" i="60"/>
  <c r="CJ52" i="60"/>
  <c r="CL52" i="60"/>
  <c r="CN52" i="60"/>
  <c r="CP52" i="60"/>
  <c r="CJ53" i="60"/>
  <c r="CL53" i="60"/>
  <c r="CN53" i="60"/>
  <c r="CP53" i="60"/>
  <c r="CJ6" i="59"/>
  <c r="CL6" i="59"/>
  <c r="CN6" i="59"/>
  <c r="CP6" i="59"/>
  <c r="CR6" i="59"/>
  <c r="CS6" i="59"/>
  <c r="CT19" i="61" l="1"/>
  <c r="CT17" i="61" s="1"/>
  <c r="CD17" i="61"/>
  <c r="CD4" i="61"/>
  <c r="CT27" i="61"/>
  <c r="CD27" i="61"/>
  <c r="BU3" i="61"/>
  <c r="CU1" i="61"/>
  <c r="AI1" i="61"/>
  <c r="BE3" i="61"/>
  <c r="AY1" i="61"/>
  <c r="C1" i="61"/>
  <c r="BO1" i="61"/>
  <c r="S1" i="61"/>
  <c r="CT6" i="59"/>
  <c r="CJ65" i="60"/>
  <c r="CL65" i="60"/>
  <c r="CN65" i="60"/>
  <c r="CP65" i="60"/>
  <c r="CR65" i="60"/>
  <c r="CS65" i="60"/>
  <c r="CT65" i="60" s="1"/>
  <c r="CD32" i="60"/>
  <c r="CK3" i="61" l="1"/>
  <c r="I185" i="61" s="1"/>
  <c r="DJ178" i="60"/>
  <c r="DH178" i="60"/>
  <c r="DF178" i="60"/>
  <c r="DD178" i="60"/>
  <c r="DB178" i="60"/>
  <c r="CZ178" i="60"/>
  <c r="CT178" i="60"/>
  <c r="CR178" i="60"/>
  <c r="CP178" i="60"/>
  <c r="CN178" i="60"/>
  <c r="CL178" i="60"/>
  <c r="CJ178" i="60"/>
  <c r="CD178" i="60"/>
  <c r="CB178" i="60"/>
  <c r="BZ178" i="60"/>
  <c r="BX178" i="60"/>
  <c r="BV178" i="60"/>
  <c r="BT178" i="60"/>
  <c r="BN178" i="60"/>
  <c r="BL178" i="60"/>
  <c r="BJ178" i="60"/>
  <c r="BH178" i="60"/>
  <c r="BF178" i="60"/>
  <c r="BD178" i="60"/>
  <c r="AX178" i="60"/>
  <c r="AV178" i="60"/>
  <c r="AT178" i="60"/>
  <c r="AR178" i="60"/>
  <c r="AP178" i="60"/>
  <c r="AN178" i="60"/>
  <c r="AH178" i="60"/>
  <c r="AF178" i="60"/>
  <c r="AD178" i="60"/>
  <c r="AB178" i="60"/>
  <c r="Z178" i="60"/>
  <c r="X178" i="60"/>
  <c r="R178" i="60"/>
  <c r="P178" i="60"/>
  <c r="N178" i="60"/>
  <c r="L178" i="60"/>
  <c r="J178" i="60"/>
  <c r="H178" i="60"/>
  <c r="DJ177" i="60"/>
  <c r="DH177" i="60"/>
  <c r="DF177" i="60"/>
  <c r="DD177" i="60"/>
  <c r="DB177" i="60"/>
  <c r="CZ177" i="60"/>
  <c r="CT177" i="60"/>
  <c r="CR177" i="60"/>
  <c r="CP177" i="60"/>
  <c r="CN177" i="60"/>
  <c r="CL177" i="60"/>
  <c r="CJ177" i="60"/>
  <c r="CD177" i="60"/>
  <c r="CB177" i="60"/>
  <c r="BZ177" i="60"/>
  <c r="BX177" i="60"/>
  <c r="BV177" i="60"/>
  <c r="BT177" i="60"/>
  <c r="BN177" i="60"/>
  <c r="BL177" i="60"/>
  <c r="BJ177" i="60"/>
  <c r="BH177" i="60"/>
  <c r="BF177" i="60"/>
  <c r="BD177" i="60"/>
  <c r="AX177" i="60"/>
  <c r="AV177" i="60"/>
  <c r="AT177" i="60"/>
  <c r="AR177" i="60"/>
  <c r="AP177" i="60"/>
  <c r="AN177" i="60"/>
  <c r="AH177" i="60"/>
  <c r="AF177" i="60"/>
  <c r="AD177" i="60"/>
  <c r="AB177" i="60"/>
  <c r="Z177" i="60"/>
  <c r="X177" i="60"/>
  <c r="R177" i="60"/>
  <c r="P177" i="60"/>
  <c r="N177" i="60"/>
  <c r="L177" i="60"/>
  <c r="J177" i="60"/>
  <c r="H177" i="60"/>
  <c r="DJ176" i="60"/>
  <c r="DH176" i="60"/>
  <c r="DF176" i="60"/>
  <c r="DD176" i="60"/>
  <c r="DB176" i="60"/>
  <c r="CZ176" i="60"/>
  <c r="CT176" i="60"/>
  <c r="CR176" i="60"/>
  <c r="CP176" i="60"/>
  <c r="CN176" i="60"/>
  <c r="CL176" i="60"/>
  <c r="CJ176" i="60"/>
  <c r="CD176" i="60"/>
  <c r="CB176" i="60"/>
  <c r="BZ176" i="60"/>
  <c r="BX176" i="60"/>
  <c r="BV176" i="60"/>
  <c r="BT176" i="60"/>
  <c r="BN176" i="60"/>
  <c r="BL176" i="60"/>
  <c r="BJ176" i="60"/>
  <c r="BH176" i="60"/>
  <c r="BF176" i="60"/>
  <c r="BD176" i="60"/>
  <c r="AX176" i="60"/>
  <c r="AV176" i="60"/>
  <c r="AT176" i="60"/>
  <c r="AR176" i="60"/>
  <c r="AP176" i="60"/>
  <c r="AN176" i="60"/>
  <c r="AH176" i="60"/>
  <c r="AF176" i="60"/>
  <c r="AD176" i="60"/>
  <c r="AB176" i="60"/>
  <c r="Z176" i="60"/>
  <c r="X176" i="60"/>
  <c r="R176" i="60"/>
  <c r="P176" i="60"/>
  <c r="N176" i="60"/>
  <c r="L176" i="60"/>
  <c r="J176" i="60"/>
  <c r="H176" i="60"/>
  <c r="DJ175" i="60"/>
  <c r="DH175" i="60"/>
  <c r="DF175" i="60"/>
  <c r="DD175" i="60"/>
  <c r="DB175" i="60"/>
  <c r="CZ175" i="60"/>
  <c r="CT175" i="60"/>
  <c r="CR175" i="60"/>
  <c r="CP175" i="60"/>
  <c r="CN175" i="60"/>
  <c r="CL175" i="60"/>
  <c r="CJ175" i="60"/>
  <c r="CD175" i="60"/>
  <c r="CB175" i="60"/>
  <c r="BZ175" i="60"/>
  <c r="BX175" i="60"/>
  <c r="BV175" i="60"/>
  <c r="BT175" i="60"/>
  <c r="BN175" i="60"/>
  <c r="BL175" i="60"/>
  <c r="BJ175" i="60"/>
  <c r="BH175" i="60"/>
  <c r="BF175" i="60"/>
  <c r="BD175" i="60"/>
  <c r="AX175" i="60"/>
  <c r="AV175" i="60"/>
  <c r="AT175" i="60"/>
  <c r="AR175" i="60"/>
  <c r="AP175" i="60"/>
  <c r="AN175" i="60"/>
  <c r="AH175" i="60"/>
  <c r="AF175" i="60"/>
  <c r="AD175" i="60"/>
  <c r="AB175" i="60"/>
  <c r="Z175" i="60"/>
  <c r="X175" i="60"/>
  <c r="R175" i="60"/>
  <c r="P175" i="60"/>
  <c r="N175" i="60"/>
  <c r="L175" i="60"/>
  <c r="J175" i="60"/>
  <c r="H175" i="60"/>
  <c r="DJ174" i="60"/>
  <c r="DH174" i="60"/>
  <c r="DF174" i="60"/>
  <c r="DD174" i="60"/>
  <c r="DB174" i="60"/>
  <c r="CZ174" i="60"/>
  <c r="CT174" i="60"/>
  <c r="CR174" i="60"/>
  <c r="CP174" i="60"/>
  <c r="CN174" i="60"/>
  <c r="CL174" i="60"/>
  <c r="CJ174" i="60"/>
  <c r="CD174" i="60"/>
  <c r="CB174" i="60"/>
  <c r="BZ174" i="60"/>
  <c r="BX174" i="60"/>
  <c r="BV174" i="60"/>
  <c r="BT174" i="60"/>
  <c r="BN174" i="60"/>
  <c r="BL174" i="60"/>
  <c r="BJ174" i="60"/>
  <c r="BH174" i="60"/>
  <c r="BF174" i="60"/>
  <c r="BD174" i="60"/>
  <c r="AX174" i="60"/>
  <c r="AV174" i="60"/>
  <c r="AT174" i="60"/>
  <c r="AR174" i="60"/>
  <c r="AP174" i="60"/>
  <c r="AN174" i="60"/>
  <c r="AH174" i="60"/>
  <c r="AF174" i="60"/>
  <c r="AD174" i="60"/>
  <c r="AB174" i="60"/>
  <c r="Z174" i="60"/>
  <c r="X174" i="60"/>
  <c r="R174" i="60"/>
  <c r="P174" i="60"/>
  <c r="N174" i="60"/>
  <c r="L174" i="60"/>
  <c r="J174" i="60"/>
  <c r="H174" i="60"/>
  <c r="DJ173" i="60"/>
  <c r="DH173" i="60"/>
  <c r="DF173" i="60"/>
  <c r="DD173" i="60"/>
  <c r="DB173" i="60"/>
  <c r="CZ173" i="60"/>
  <c r="CT173" i="60"/>
  <c r="CR173" i="60"/>
  <c r="CP173" i="60"/>
  <c r="CN173" i="60"/>
  <c r="CL173" i="60"/>
  <c r="CJ173" i="60"/>
  <c r="CD173" i="60"/>
  <c r="CB173" i="60"/>
  <c r="BZ173" i="60"/>
  <c r="BX173" i="60"/>
  <c r="BV173" i="60"/>
  <c r="BT173" i="60"/>
  <c r="BN173" i="60"/>
  <c r="BL173" i="60"/>
  <c r="BJ173" i="60"/>
  <c r="BH173" i="60"/>
  <c r="BF173" i="60"/>
  <c r="BD173" i="60"/>
  <c r="AX173" i="60"/>
  <c r="AV173" i="60"/>
  <c r="AT173" i="60"/>
  <c r="AR173" i="60"/>
  <c r="AP173" i="60"/>
  <c r="AN173" i="60"/>
  <c r="AH173" i="60"/>
  <c r="AF173" i="60"/>
  <c r="AD173" i="60"/>
  <c r="AB173" i="60"/>
  <c r="Z173" i="60"/>
  <c r="X173" i="60"/>
  <c r="R173" i="60"/>
  <c r="P173" i="60"/>
  <c r="N173" i="60"/>
  <c r="L173" i="60"/>
  <c r="J173" i="60"/>
  <c r="H173" i="60"/>
  <c r="DJ172" i="60"/>
  <c r="DH172" i="60"/>
  <c r="DF172" i="60"/>
  <c r="DD172" i="60"/>
  <c r="DB172" i="60"/>
  <c r="CZ172" i="60"/>
  <c r="CT172" i="60"/>
  <c r="CR172" i="60"/>
  <c r="CP172" i="60"/>
  <c r="CN172" i="60"/>
  <c r="CL172" i="60"/>
  <c r="CJ172" i="60"/>
  <c r="CD172" i="60"/>
  <c r="CB172" i="60"/>
  <c r="BZ172" i="60"/>
  <c r="BX172" i="60"/>
  <c r="BV172" i="60"/>
  <c r="BT172" i="60"/>
  <c r="BN172" i="60"/>
  <c r="BL172" i="60"/>
  <c r="BJ172" i="60"/>
  <c r="BH172" i="60"/>
  <c r="BF172" i="60"/>
  <c r="BD172" i="60"/>
  <c r="AX172" i="60"/>
  <c r="AV172" i="60"/>
  <c r="AT172" i="60"/>
  <c r="AR172" i="60"/>
  <c r="AP172" i="60"/>
  <c r="AN172" i="60"/>
  <c r="AH172" i="60"/>
  <c r="AF172" i="60"/>
  <c r="AD172" i="60"/>
  <c r="AB172" i="60"/>
  <c r="Z172" i="60"/>
  <c r="X172" i="60"/>
  <c r="R172" i="60"/>
  <c r="P172" i="60"/>
  <c r="N172" i="60"/>
  <c r="L172" i="60"/>
  <c r="J172" i="60"/>
  <c r="H172" i="60"/>
  <c r="DJ171" i="60"/>
  <c r="DH171" i="60"/>
  <c r="DF171" i="60"/>
  <c r="DD171" i="60"/>
  <c r="DB171" i="60"/>
  <c r="CZ171" i="60"/>
  <c r="CT171" i="60"/>
  <c r="CR171" i="60"/>
  <c r="CP171" i="60"/>
  <c r="CN171" i="60"/>
  <c r="CL171" i="60"/>
  <c r="CJ171" i="60"/>
  <c r="CD171" i="60"/>
  <c r="CB171" i="60"/>
  <c r="BZ171" i="60"/>
  <c r="BX171" i="60"/>
  <c r="BV171" i="60"/>
  <c r="BT171" i="60"/>
  <c r="BN171" i="60"/>
  <c r="BL171" i="60"/>
  <c r="BJ171" i="60"/>
  <c r="BH171" i="60"/>
  <c r="BF171" i="60"/>
  <c r="BD171" i="60"/>
  <c r="AX171" i="60"/>
  <c r="AV171" i="60"/>
  <c r="AT171" i="60"/>
  <c r="AR171" i="60"/>
  <c r="AP171" i="60"/>
  <c r="AN171" i="60"/>
  <c r="AH171" i="60"/>
  <c r="AF171" i="60"/>
  <c r="AD171" i="60"/>
  <c r="AB171" i="60"/>
  <c r="Z171" i="60"/>
  <c r="X171" i="60"/>
  <c r="R171" i="60"/>
  <c r="P171" i="60"/>
  <c r="N171" i="60"/>
  <c r="L171" i="60"/>
  <c r="J171" i="60"/>
  <c r="H171" i="60"/>
  <c r="DJ170" i="60"/>
  <c r="DH170" i="60"/>
  <c r="DF170" i="60"/>
  <c r="DD170" i="60"/>
  <c r="DB170" i="60"/>
  <c r="CZ170" i="60"/>
  <c r="CT170" i="60"/>
  <c r="CR170" i="60"/>
  <c r="CP170" i="60"/>
  <c r="CN170" i="60"/>
  <c r="CL170" i="60"/>
  <c r="CJ170" i="60"/>
  <c r="CD170" i="60"/>
  <c r="CB170" i="60"/>
  <c r="BZ170" i="60"/>
  <c r="BX170" i="60"/>
  <c r="BV170" i="60"/>
  <c r="BT170" i="60"/>
  <c r="BN170" i="60"/>
  <c r="BL170" i="60"/>
  <c r="BJ170" i="60"/>
  <c r="BH170" i="60"/>
  <c r="BF170" i="60"/>
  <c r="BD170" i="60"/>
  <c r="AX170" i="60"/>
  <c r="AV170" i="60"/>
  <c r="AT170" i="60"/>
  <c r="AR170" i="60"/>
  <c r="AP170" i="60"/>
  <c r="AN170" i="60"/>
  <c r="AH170" i="60"/>
  <c r="AF170" i="60"/>
  <c r="AD170" i="60"/>
  <c r="AB170" i="60"/>
  <c r="Z170" i="60"/>
  <c r="X170" i="60"/>
  <c r="R170" i="60"/>
  <c r="P170" i="60"/>
  <c r="N170" i="60"/>
  <c r="L170" i="60"/>
  <c r="J170" i="60"/>
  <c r="H170" i="60"/>
  <c r="DJ169" i="60"/>
  <c r="DH169" i="60"/>
  <c r="DF169" i="60"/>
  <c r="DD169" i="60"/>
  <c r="DB169" i="60"/>
  <c r="CZ169" i="60"/>
  <c r="CT169" i="60"/>
  <c r="CR169" i="60"/>
  <c r="CP169" i="60"/>
  <c r="CN169" i="60"/>
  <c r="CL169" i="60"/>
  <c r="CJ169" i="60"/>
  <c r="CD169" i="60"/>
  <c r="CB169" i="60"/>
  <c r="BZ169" i="60"/>
  <c r="BX169" i="60"/>
  <c r="BV169" i="60"/>
  <c r="BT169" i="60"/>
  <c r="BN169" i="60"/>
  <c r="BL169" i="60"/>
  <c r="BJ169" i="60"/>
  <c r="BH169" i="60"/>
  <c r="BF169" i="60"/>
  <c r="BD169" i="60"/>
  <c r="AX169" i="60"/>
  <c r="AV169" i="60"/>
  <c r="AT169" i="60"/>
  <c r="AR169" i="60"/>
  <c r="AP169" i="60"/>
  <c r="AN169" i="60"/>
  <c r="AH169" i="60"/>
  <c r="AF169" i="60"/>
  <c r="AD169" i="60"/>
  <c r="AB169" i="60"/>
  <c r="Z169" i="60"/>
  <c r="X169" i="60"/>
  <c r="R169" i="60"/>
  <c r="P169" i="60"/>
  <c r="N169" i="60"/>
  <c r="L169" i="60"/>
  <c r="J169" i="60"/>
  <c r="H169" i="60"/>
  <c r="DJ168" i="60"/>
  <c r="DH168" i="60"/>
  <c r="DF168" i="60"/>
  <c r="DD168" i="60"/>
  <c r="DB168" i="60"/>
  <c r="CZ168" i="60"/>
  <c r="CT168" i="60"/>
  <c r="CR168" i="60"/>
  <c r="CP168" i="60"/>
  <c r="CN168" i="60"/>
  <c r="CL168" i="60"/>
  <c r="CJ168" i="60"/>
  <c r="CD168" i="60"/>
  <c r="CB168" i="60"/>
  <c r="BZ168" i="60"/>
  <c r="BX168" i="60"/>
  <c r="BV168" i="60"/>
  <c r="BT168" i="60"/>
  <c r="BN168" i="60"/>
  <c r="BL168" i="60"/>
  <c r="BJ168" i="60"/>
  <c r="BH168" i="60"/>
  <c r="BF168" i="60"/>
  <c r="BD168" i="60"/>
  <c r="AX168" i="60"/>
  <c r="AV168" i="60"/>
  <c r="AT168" i="60"/>
  <c r="AR168" i="60"/>
  <c r="AP168" i="60"/>
  <c r="AN168" i="60"/>
  <c r="AH168" i="60"/>
  <c r="AF168" i="60"/>
  <c r="AD168" i="60"/>
  <c r="AB168" i="60"/>
  <c r="Z168" i="60"/>
  <c r="X168" i="60"/>
  <c r="R168" i="60"/>
  <c r="P168" i="60"/>
  <c r="N168" i="60"/>
  <c r="L168" i="60"/>
  <c r="J168" i="60"/>
  <c r="H168" i="60"/>
  <c r="DJ167" i="60"/>
  <c r="DJ165" i="60" s="1"/>
  <c r="DH167" i="60"/>
  <c r="DF167" i="60"/>
  <c r="DD167" i="60"/>
  <c r="DB167" i="60"/>
  <c r="CZ167" i="60"/>
  <c r="CT167" i="60"/>
  <c r="CR167" i="60"/>
  <c r="CP167" i="60"/>
  <c r="CN167" i="60"/>
  <c r="CL167" i="60"/>
  <c r="CJ167" i="60"/>
  <c r="CD167" i="60"/>
  <c r="CD165" i="60" s="1"/>
  <c r="CB167" i="60"/>
  <c r="BZ167" i="60"/>
  <c r="BX167" i="60"/>
  <c r="BV167" i="60"/>
  <c r="BT167" i="60"/>
  <c r="BN167" i="60"/>
  <c r="BL167" i="60"/>
  <c r="BJ167" i="60"/>
  <c r="BH167" i="60"/>
  <c r="BF167" i="60"/>
  <c r="BD167" i="60"/>
  <c r="AX167" i="60"/>
  <c r="AX165" i="60" s="1"/>
  <c r="AV167" i="60"/>
  <c r="AT167" i="60"/>
  <c r="AR167" i="60"/>
  <c r="AP167" i="60"/>
  <c r="AN167" i="60"/>
  <c r="AH167" i="60"/>
  <c r="AF167" i="60"/>
  <c r="AD167" i="60"/>
  <c r="AB167" i="60"/>
  <c r="Z167" i="60"/>
  <c r="X167" i="60"/>
  <c r="R167" i="60"/>
  <c r="R165" i="60" s="1"/>
  <c r="P167" i="60"/>
  <c r="N167" i="60"/>
  <c r="L167" i="60"/>
  <c r="J167" i="60"/>
  <c r="H167" i="60"/>
  <c r="DJ164" i="60"/>
  <c r="DI164" i="60"/>
  <c r="DH164" i="60"/>
  <c r="DF164" i="60"/>
  <c r="DD164" i="60"/>
  <c r="DB164" i="60"/>
  <c r="CZ164" i="60"/>
  <c r="CT164" i="60"/>
  <c r="CS164" i="60"/>
  <c r="CR164" i="60"/>
  <c r="CP164" i="60"/>
  <c r="CN164" i="60"/>
  <c r="CL164" i="60"/>
  <c r="CJ164" i="60"/>
  <c r="CD164" i="60"/>
  <c r="CC164" i="60"/>
  <c r="CB164" i="60"/>
  <c r="BZ164" i="60"/>
  <c r="BX164" i="60"/>
  <c r="BV164" i="60"/>
  <c r="BT164" i="60"/>
  <c r="BN164" i="60"/>
  <c r="BM164" i="60"/>
  <c r="BL164" i="60"/>
  <c r="BJ164" i="60"/>
  <c r="BH164" i="60"/>
  <c r="BF164" i="60"/>
  <c r="BD164" i="60"/>
  <c r="AX164" i="60"/>
  <c r="AW164" i="60"/>
  <c r="AV164" i="60"/>
  <c r="AT164" i="60"/>
  <c r="AR164" i="60"/>
  <c r="AP164" i="60"/>
  <c r="AN164" i="60"/>
  <c r="AH164" i="60"/>
  <c r="AG164" i="60"/>
  <c r="AF164" i="60"/>
  <c r="AD164" i="60"/>
  <c r="AB164" i="60"/>
  <c r="Z164" i="60"/>
  <c r="X164" i="60"/>
  <c r="R164" i="60"/>
  <c r="Q164" i="60"/>
  <c r="P164" i="60"/>
  <c r="N164" i="60"/>
  <c r="L164" i="60"/>
  <c r="J164" i="60"/>
  <c r="H164" i="60"/>
  <c r="DJ163" i="60"/>
  <c r="DI163" i="60"/>
  <c r="DH163" i="60"/>
  <c r="DF163" i="60"/>
  <c r="DD163" i="60"/>
  <c r="DB163" i="60"/>
  <c r="CZ163" i="60"/>
  <c r="CT163" i="60"/>
  <c r="CS163" i="60"/>
  <c r="CR163" i="60"/>
  <c r="CP163" i="60"/>
  <c r="CN163" i="60"/>
  <c r="CL163" i="60"/>
  <c r="CJ163" i="60"/>
  <c r="CD163" i="60"/>
  <c r="CC163" i="60"/>
  <c r="CB163" i="60"/>
  <c r="BZ163" i="60"/>
  <c r="BX163" i="60"/>
  <c r="BV163" i="60"/>
  <c r="BT163" i="60"/>
  <c r="BN163" i="60"/>
  <c r="BM163" i="60"/>
  <c r="BL163" i="60"/>
  <c r="BJ163" i="60"/>
  <c r="BH163" i="60"/>
  <c r="BF163" i="60"/>
  <c r="BD163" i="60"/>
  <c r="AX163" i="60"/>
  <c r="AW163" i="60"/>
  <c r="AV163" i="60"/>
  <c r="AT163" i="60"/>
  <c r="AR163" i="60"/>
  <c r="AP163" i="60"/>
  <c r="AN163" i="60"/>
  <c r="AH163" i="60"/>
  <c r="AG163" i="60"/>
  <c r="AF163" i="60"/>
  <c r="AD163" i="60"/>
  <c r="AB163" i="60"/>
  <c r="Z163" i="60"/>
  <c r="X163" i="60"/>
  <c r="R163" i="60"/>
  <c r="Q163" i="60"/>
  <c r="P163" i="60"/>
  <c r="N163" i="60"/>
  <c r="L163" i="60"/>
  <c r="J163" i="60"/>
  <c r="H163" i="60"/>
  <c r="DJ162" i="60"/>
  <c r="DI162" i="60"/>
  <c r="DH162" i="60"/>
  <c r="DF162" i="60"/>
  <c r="DD162" i="60"/>
  <c r="DB162" i="60"/>
  <c r="CZ162" i="60"/>
  <c r="CT162" i="60"/>
  <c r="CS162" i="60"/>
  <c r="CR162" i="60"/>
  <c r="CP162" i="60"/>
  <c r="CN162" i="60"/>
  <c r="CL162" i="60"/>
  <c r="CJ162" i="60"/>
  <c r="CD162" i="60"/>
  <c r="CC162" i="60"/>
  <c r="CB162" i="60"/>
  <c r="BZ162" i="60"/>
  <c r="BX162" i="60"/>
  <c r="BV162" i="60"/>
  <c r="BT162" i="60"/>
  <c r="BN162" i="60"/>
  <c r="BM162" i="60"/>
  <c r="BL162" i="60"/>
  <c r="BJ162" i="60"/>
  <c r="BH162" i="60"/>
  <c r="BF162" i="60"/>
  <c r="BD162" i="60"/>
  <c r="AX162" i="60"/>
  <c r="AW162" i="60"/>
  <c r="AV162" i="60"/>
  <c r="AT162" i="60"/>
  <c r="AR162" i="60"/>
  <c r="AP162" i="60"/>
  <c r="AN162" i="60"/>
  <c r="AH162" i="60"/>
  <c r="AG162" i="60"/>
  <c r="AF162" i="60"/>
  <c r="AD162" i="60"/>
  <c r="AB162" i="60"/>
  <c r="Z162" i="60"/>
  <c r="X162" i="60"/>
  <c r="R162" i="60"/>
  <c r="Q162" i="60"/>
  <c r="P162" i="60"/>
  <c r="N162" i="60"/>
  <c r="L162" i="60"/>
  <c r="J162" i="60"/>
  <c r="H162" i="60"/>
  <c r="DJ161" i="60"/>
  <c r="DI161" i="60"/>
  <c r="DH161" i="60"/>
  <c r="DF161" i="60"/>
  <c r="DD161" i="60"/>
  <c r="DB161" i="60"/>
  <c r="CZ161" i="60"/>
  <c r="CT161" i="60"/>
  <c r="CS161" i="60"/>
  <c r="CR161" i="60"/>
  <c r="CP161" i="60"/>
  <c r="CN161" i="60"/>
  <c r="CL161" i="60"/>
  <c r="CJ161" i="60"/>
  <c r="CD161" i="60"/>
  <c r="CC161" i="60"/>
  <c r="CB161" i="60"/>
  <c r="BZ161" i="60"/>
  <c r="BX161" i="60"/>
  <c r="BV161" i="60"/>
  <c r="BT161" i="60"/>
  <c r="BN161" i="60"/>
  <c r="BM161" i="60"/>
  <c r="BL161" i="60"/>
  <c r="BJ161" i="60"/>
  <c r="BH161" i="60"/>
  <c r="BF161" i="60"/>
  <c r="BD161" i="60"/>
  <c r="AX161" i="60"/>
  <c r="AW161" i="60"/>
  <c r="AV161" i="60"/>
  <c r="AT161" i="60"/>
  <c r="AR161" i="60"/>
  <c r="AP161" i="60"/>
  <c r="AN161" i="60"/>
  <c r="AH161" i="60"/>
  <c r="AG161" i="60"/>
  <c r="AF161" i="60"/>
  <c r="AD161" i="60"/>
  <c r="AB161" i="60"/>
  <c r="Z161" i="60"/>
  <c r="X161" i="60"/>
  <c r="R161" i="60"/>
  <c r="Q161" i="60"/>
  <c r="P161" i="60"/>
  <c r="N161" i="60"/>
  <c r="L161" i="60"/>
  <c r="J161" i="60"/>
  <c r="H161" i="60"/>
  <c r="DJ160" i="60"/>
  <c r="DI160" i="60"/>
  <c r="DH160" i="60"/>
  <c r="DF160" i="60"/>
  <c r="DD160" i="60"/>
  <c r="DB160" i="60"/>
  <c r="CZ160" i="60"/>
  <c r="CT160" i="60"/>
  <c r="CS160" i="60"/>
  <c r="CR160" i="60"/>
  <c r="CP160" i="60"/>
  <c r="CN160" i="60"/>
  <c r="CL160" i="60"/>
  <c r="CJ160" i="60"/>
  <c r="CD160" i="60"/>
  <c r="CC160" i="60"/>
  <c r="CB160" i="60"/>
  <c r="BZ160" i="60"/>
  <c r="BX160" i="60"/>
  <c r="BV160" i="60"/>
  <c r="BT160" i="60"/>
  <c r="BN160" i="60"/>
  <c r="BM160" i="60"/>
  <c r="BL160" i="60"/>
  <c r="BJ160" i="60"/>
  <c r="BH160" i="60"/>
  <c r="BF160" i="60"/>
  <c r="BD160" i="60"/>
  <c r="AX160" i="60"/>
  <c r="AW160" i="60"/>
  <c r="AV160" i="60"/>
  <c r="AT160" i="60"/>
  <c r="AR160" i="60"/>
  <c r="AP160" i="60"/>
  <c r="AN160" i="60"/>
  <c r="AH160" i="60"/>
  <c r="AG160" i="60"/>
  <c r="AF160" i="60"/>
  <c r="AD160" i="60"/>
  <c r="AB160" i="60"/>
  <c r="Z160" i="60"/>
  <c r="X160" i="60"/>
  <c r="R160" i="60"/>
  <c r="Q160" i="60"/>
  <c r="P160" i="60"/>
  <c r="N160" i="60"/>
  <c r="L160" i="60"/>
  <c r="J160" i="60"/>
  <c r="H160" i="60"/>
  <c r="DJ159" i="60"/>
  <c r="DI159" i="60"/>
  <c r="DH159" i="60"/>
  <c r="DF159" i="60"/>
  <c r="DD159" i="60"/>
  <c r="DB159" i="60"/>
  <c r="CZ159" i="60"/>
  <c r="CT159" i="60"/>
  <c r="CS159" i="60"/>
  <c r="CR159" i="60"/>
  <c r="CP159" i="60"/>
  <c r="CN159" i="60"/>
  <c r="CL159" i="60"/>
  <c r="CJ159" i="60"/>
  <c r="CD159" i="60"/>
  <c r="CC159" i="60"/>
  <c r="CB159" i="60"/>
  <c r="BZ159" i="60"/>
  <c r="BX159" i="60"/>
  <c r="BV159" i="60"/>
  <c r="BT159" i="60"/>
  <c r="BN159" i="60"/>
  <c r="BM159" i="60"/>
  <c r="BL159" i="60"/>
  <c r="BJ159" i="60"/>
  <c r="BH159" i="60"/>
  <c r="BF159" i="60"/>
  <c r="BD159" i="60"/>
  <c r="AX159" i="60"/>
  <c r="AW159" i="60"/>
  <c r="AV159" i="60"/>
  <c r="AT159" i="60"/>
  <c r="AR159" i="60"/>
  <c r="AP159" i="60"/>
  <c r="AN159" i="60"/>
  <c r="AH159" i="60"/>
  <c r="AG159" i="60"/>
  <c r="AF159" i="60"/>
  <c r="AD159" i="60"/>
  <c r="AB159" i="60"/>
  <c r="Z159" i="60"/>
  <c r="X159" i="60"/>
  <c r="R159" i="60"/>
  <c r="Q159" i="60"/>
  <c r="P159" i="60"/>
  <c r="N159" i="60"/>
  <c r="L159" i="60"/>
  <c r="J159" i="60"/>
  <c r="H159" i="60"/>
  <c r="DJ158" i="60"/>
  <c r="DI158" i="60"/>
  <c r="DH158" i="60"/>
  <c r="DF158" i="60"/>
  <c r="DD158" i="60"/>
  <c r="DB158" i="60"/>
  <c r="CZ158" i="60"/>
  <c r="CT158" i="60"/>
  <c r="CS158" i="60"/>
  <c r="CR158" i="60"/>
  <c r="CP158" i="60"/>
  <c r="CN158" i="60"/>
  <c r="CL158" i="60"/>
  <c r="CJ158" i="60"/>
  <c r="CD158" i="60"/>
  <c r="CC158" i="60"/>
  <c r="CB158" i="60"/>
  <c r="BZ158" i="60"/>
  <c r="BX158" i="60"/>
  <c r="BV158" i="60"/>
  <c r="BT158" i="60"/>
  <c r="BN158" i="60"/>
  <c r="BM158" i="60"/>
  <c r="BL158" i="60"/>
  <c r="BJ158" i="60"/>
  <c r="BH158" i="60"/>
  <c r="BF158" i="60"/>
  <c r="BD158" i="60"/>
  <c r="AX158" i="60"/>
  <c r="AW158" i="60"/>
  <c r="AV158" i="60"/>
  <c r="AT158" i="60"/>
  <c r="AR158" i="60"/>
  <c r="AP158" i="60"/>
  <c r="AN158" i="60"/>
  <c r="AH158" i="60"/>
  <c r="AG158" i="60"/>
  <c r="AF158" i="60"/>
  <c r="AD158" i="60"/>
  <c r="AB158" i="60"/>
  <c r="Z158" i="60"/>
  <c r="X158" i="60"/>
  <c r="R158" i="60"/>
  <c r="Q158" i="60"/>
  <c r="P158" i="60"/>
  <c r="N158" i="60"/>
  <c r="L158" i="60"/>
  <c r="J158" i="60"/>
  <c r="H158" i="60"/>
  <c r="DJ157" i="60"/>
  <c r="DI157" i="60"/>
  <c r="DH157" i="60"/>
  <c r="DF157" i="60"/>
  <c r="DD157" i="60"/>
  <c r="DB157" i="60"/>
  <c r="CZ157" i="60"/>
  <c r="CT157" i="60"/>
  <c r="CS157" i="60"/>
  <c r="CR157" i="60"/>
  <c r="CP157" i="60"/>
  <c r="CN157" i="60"/>
  <c r="CL157" i="60"/>
  <c r="CJ157" i="60"/>
  <c r="CD157" i="60"/>
  <c r="CC157" i="60"/>
  <c r="CB157" i="60"/>
  <c r="BZ157" i="60"/>
  <c r="BX157" i="60"/>
  <c r="BV157" i="60"/>
  <c r="BT157" i="60"/>
  <c r="BN157" i="60"/>
  <c r="BM157" i="60"/>
  <c r="BL157" i="60"/>
  <c r="BJ157" i="60"/>
  <c r="BH157" i="60"/>
  <c r="BF157" i="60"/>
  <c r="BD157" i="60"/>
  <c r="AX157" i="60"/>
  <c r="AW157" i="60"/>
  <c r="AV157" i="60"/>
  <c r="AT157" i="60"/>
  <c r="AR157" i="60"/>
  <c r="AP157" i="60"/>
  <c r="AN157" i="60"/>
  <c r="AH157" i="60"/>
  <c r="AG157" i="60"/>
  <c r="AF157" i="60"/>
  <c r="AD157" i="60"/>
  <c r="AB157" i="60"/>
  <c r="Z157" i="60"/>
  <c r="X157" i="60"/>
  <c r="R157" i="60"/>
  <c r="Q157" i="60"/>
  <c r="P157" i="60"/>
  <c r="N157" i="60"/>
  <c r="L157" i="60"/>
  <c r="J157" i="60"/>
  <c r="H157" i="60"/>
  <c r="DJ156" i="60"/>
  <c r="DI156" i="60"/>
  <c r="DH156" i="60"/>
  <c r="DF156" i="60"/>
  <c r="DD156" i="60"/>
  <c r="DB156" i="60"/>
  <c r="CZ156" i="60"/>
  <c r="CT156" i="60"/>
  <c r="CS156" i="60"/>
  <c r="CR156" i="60"/>
  <c r="CP156" i="60"/>
  <c r="CN156" i="60"/>
  <c r="CL156" i="60"/>
  <c r="CJ156" i="60"/>
  <c r="CD156" i="60"/>
  <c r="CC156" i="60"/>
  <c r="CB156" i="60"/>
  <c r="BZ156" i="60"/>
  <c r="BX156" i="60"/>
  <c r="BV156" i="60"/>
  <c r="BT156" i="60"/>
  <c r="BN156" i="60"/>
  <c r="BM156" i="60"/>
  <c r="BL156" i="60"/>
  <c r="BJ156" i="60"/>
  <c r="BH156" i="60"/>
  <c r="BF156" i="60"/>
  <c r="BD156" i="60"/>
  <c r="AX156" i="60"/>
  <c r="AW156" i="60"/>
  <c r="AV156" i="60"/>
  <c r="AT156" i="60"/>
  <c r="AR156" i="60"/>
  <c r="AP156" i="60"/>
  <c r="AN156" i="60"/>
  <c r="AH156" i="60"/>
  <c r="AG156" i="60"/>
  <c r="AF156" i="60"/>
  <c r="AD156" i="60"/>
  <c r="AB156" i="60"/>
  <c r="Z156" i="60"/>
  <c r="X156" i="60"/>
  <c r="R156" i="60"/>
  <c r="Q156" i="60"/>
  <c r="P156" i="60"/>
  <c r="N156" i="60"/>
  <c r="L156" i="60"/>
  <c r="J156" i="60"/>
  <c r="H156" i="60"/>
  <c r="DJ155" i="60"/>
  <c r="DI155" i="60"/>
  <c r="DH155" i="60"/>
  <c r="DF155" i="60"/>
  <c r="DD155" i="60"/>
  <c r="DB155" i="60"/>
  <c r="CZ155" i="60"/>
  <c r="CT155" i="60"/>
  <c r="CS155" i="60"/>
  <c r="CR155" i="60"/>
  <c r="CP155" i="60"/>
  <c r="CN155" i="60"/>
  <c r="CL155" i="60"/>
  <c r="CJ155" i="60"/>
  <c r="CD155" i="60"/>
  <c r="CC155" i="60"/>
  <c r="CB155" i="60"/>
  <c r="BZ155" i="60"/>
  <c r="BX155" i="60"/>
  <c r="BV155" i="60"/>
  <c r="BT155" i="60"/>
  <c r="BN155" i="60"/>
  <c r="BM155" i="60"/>
  <c r="BL155" i="60"/>
  <c r="BJ155" i="60"/>
  <c r="BH155" i="60"/>
  <c r="BF155" i="60"/>
  <c r="BD155" i="60"/>
  <c r="AX155" i="60"/>
  <c r="AW155" i="60"/>
  <c r="AV155" i="60"/>
  <c r="AT155" i="60"/>
  <c r="AR155" i="60"/>
  <c r="AP155" i="60"/>
  <c r="AN155" i="60"/>
  <c r="AH155" i="60"/>
  <c r="AG155" i="60"/>
  <c r="AF155" i="60"/>
  <c r="AD155" i="60"/>
  <c r="AB155" i="60"/>
  <c r="Z155" i="60"/>
  <c r="X155" i="60"/>
  <c r="R155" i="60"/>
  <c r="Q155" i="60"/>
  <c r="P155" i="60"/>
  <c r="N155" i="60"/>
  <c r="L155" i="60"/>
  <c r="J155" i="60"/>
  <c r="H155" i="60"/>
  <c r="DJ154" i="60"/>
  <c r="DI154" i="60"/>
  <c r="DH154" i="60"/>
  <c r="DF154" i="60"/>
  <c r="DD154" i="60"/>
  <c r="DB154" i="60"/>
  <c r="CZ154" i="60"/>
  <c r="CT154" i="60"/>
  <c r="CS154" i="60"/>
  <c r="CR154" i="60"/>
  <c r="CP154" i="60"/>
  <c r="CN154" i="60"/>
  <c r="CL154" i="60"/>
  <c r="CJ154" i="60"/>
  <c r="CD154" i="60"/>
  <c r="CC154" i="60"/>
  <c r="CB154" i="60"/>
  <c r="BZ154" i="60"/>
  <c r="BX154" i="60"/>
  <c r="BV154" i="60"/>
  <c r="BT154" i="60"/>
  <c r="BN154" i="60"/>
  <c r="BM154" i="60"/>
  <c r="BL154" i="60"/>
  <c r="BJ154" i="60"/>
  <c r="BH154" i="60"/>
  <c r="BF154" i="60"/>
  <c r="BD154" i="60"/>
  <c r="AX154" i="60"/>
  <c r="AW154" i="60"/>
  <c r="AV154" i="60"/>
  <c r="AT154" i="60"/>
  <c r="AR154" i="60"/>
  <c r="AP154" i="60"/>
  <c r="AN154" i="60"/>
  <c r="AH154" i="60"/>
  <c r="AG154" i="60"/>
  <c r="AF154" i="60"/>
  <c r="AD154" i="60"/>
  <c r="AB154" i="60"/>
  <c r="Z154" i="60"/>
  <c r="X154" i="60"/>
  <c r="R154" i="60"/>
  <c r="Q154" i="60"/>
  <c r="P154" i="60"/>
  <c r="N154" i="60"/>
  <c r="L154" i="60"/>
  <c r="J154" i="60"/>
  <c r="H154" i="60"/>
  <c r="DJ153" i="60"/>
  <c r="DI153" i="60"/>
  <c r="DH153" i="60"/>
  <c r="DF153" i="60"/>
  <c r="DD153" i="60"/>
  <c r="DB153" i="60"/>
  <c r="CZ153" i="60"/>
  <c r="CT153" i="60"/>
  <c r="CS153" i="60"/>
  <c r="CR153" i="60"/>
  <c r="CP153" i="60"/>
  <c r="CN153" i="60"/>
  <c r="CL153" i="60"/>
  <c r="CJ153" i="60"/>
  <c r="CD153" i="60"/>
  <c r="CC153" i="60"/>
  <c r="CB153" i="60"/>
  <c r="BZ153" i="60"/>
  <c r="BX153" i="60"/>
  <c r="BV153" i="60"/>
  <c r="BT153" i="60"/>
  <c r="BN153" i="60"/>
  <c r="BM153" i="60"/>
  <c r="BL153" i="60"/>
  <c r="BJ153" i="60"/>
  <c r="BH153" i="60"/>
  <c r="BF153" i="60"/>
  <c r="BD153" i="60"/>
  <c r="AX153" i="60"/>
  <c r="AW153" i="60"/>
  <c r="AV153" i="60"/>
  <c r="AT153" i="60"/>
  <c r="AR153" i="60"/>
  <c r="AP153" i="60"/>
  <c r="AN153" i="60"/>
  <c r="AH153" i="60"/>
  <c r="AG153" i="60"/>
  <c r="AF153" i="60"/>
  <c r="AD153" i="60"/>
  <c r="AB153" i="60"/>
  <c r="Z153" i="60"/>
  <c r="X153" i="60"/>
  <c r="R153" i="60"/>
  <c r="Q153" i="60"/>
  <c r="P153" i="60"/>
  <c r="N153" i="60"/>
  <c r="L153" i="60"/>
  <c r="J153" i="60"/>
  <c r="H153" i="60"/>
  <c r="DJ152" i="60"/>
  <c r="DI152" i="60"/>
  <c r="DH152" i="60"/>
  <c r="DF152" i="60"/>
  <c r="DD152" i="60"/>
  <c r="DB152" i="60"/>
  <c r="CZ152" i="60"/>
  <c r="CT152" i="60"/>
  <c r="CS152" i="60"/>
  <c r="CR152" i="60"/>
  <c r="CP152" i="60"/>
  <c r="CN152" i="60"/>
  <c r="CL152" i="60"/>
  <c r="CJ152" i="60"/>
  <c r="CD152" i="60"/>
  <c r="CC152" i="60"/>
  <c r="CB152" i="60"/>
  <c r="BZ152" i="60"/>
  <c r="BX152" i="60"/>
  <c r="BV152" i="60"/>
  <c r="BT152" i="60"/>
  <c r="BN152" i="60"/>
  <c r="BM152" i="60"/>
  <c r="BL152" i="60"/>
  <c r="BJ152" i="60"/>
  <c r="BH152" i="60"/>
  <c r="BF152" i="60"/>
  <c r="BD152" i="60"/>
  <c r="AX152" i="60"/>
  <c r="AW152" i="60"/>
  <c r="AV152" i="60"/>
  <c r="AT152" i="60"/>
  <c r="AR152" i="60"/>
  <c r="AP152" i="60"/>
  <c r="AN152" i="60"/>
  <c r="AH152" i="60"/>
  <c r="AG152" i="60"/>
  <c r="AF152" i="60"/>
  <c r="AD152" i="60"/>
  <c r="AB152" i="60"/>
  <c r="Z152" i="60"/>
  <c r="X152" i="60"/>
  <c r="R152" i="60"/>
  <c r="Q152" i="60"/>
  <c r="P152" i="60"/>
  <c r="N152" i="60"/>
  <c r="L152" i="60"/>
  <c r="J152" i="60"/>
  <c r="H152" i="60"/>
  <c r="DJ151" i="60"/>
  <c r="DI151" i="60"/>
  <c r="DH151" i="60"/>
  <c r="DF151" i="60"/>
  <c r="DD151" i="60"/>
  <c r="DB151" i="60"/>
  <c r="CZ151" i="60"/>
  <c r="CT151" i="60"/>
  <c r="CS151" i="60"/>
  <c r="CR151" i="60"/>
  <c r="CP151" i="60"/>
  <c r="CN151" i="60"/>
  <c r="CL151" i="60"/>
  <c r="CJ151" i="60"/>
  <c r="CD151" i="60"/>
  <c r="CC151" i="60"/>
  <c r="CB151" i="60"/>
  <c r="BZ151" i="60"/>
  <c r="BX151" i="60"/>
  <c r="BV151" i="60"/>
  <c r="BT151" i="60"/>
  <c r="BN151" i="60"/>
  <c r="BM151" i="60"/>
  <c r="BL151" i="60"/>
  <c r="BJ151" i="60"/>
  <c r="BH151" i="60"/>
  <c r="BF151" i="60"/>
  <c r="BD151" i="60"/>
  <c r="AX151" i="60"/>
  <c r="AW151" i="60"/>
  <c r="AV151" i="60"/>
  <c r="AT151" i="60"/>
  <c r="AR151" i="60"/>
  <c r="AP151" i="60"/>
  <c r="AN151" i="60"/>
  <c r="AH151" i="60"/>
  <c r="AG151" i="60"/>
  <c r="AF151" i="60"/>
  <c r="AD151" i="60"/>
  <c r="AB151" i="60"/>
  <c r="Z151" i="60"/>
  <c r="X151" i="60"/>
  <c r="R151" i="60"/>
  <c r="Q151" i="60"/>
  <c r="P151" i="60"/>
  <c r="N151" i="60"/>
  <c r="L151" i="60"/>
  <c r="J151" i="60"/>
  <c r="H151" i="60"/>
  <c r="DJ150" i="60"/>
  <c r="DI150" i="60"/>
  <c r="DH150" i="60"/>
  <c r="DF150" i="60"/>
  <c r="DD150" i="60"/>
  <c r="DB150" i="60"/>
  <c r="CZ150" i="60"/>
  <c r="CT150" i="60"/>
  <c r="CS150" i="60"/>
  <c r="CR150" i="60"/>
  <c r="CP150" i="60"/>
  <c r="CN150" i="60"/>
  <c r="CL150" i="60"/>
  <c r="CJ150" i="60"/>
  <c r="CD150" i="60"/>
  <c r="CC150" i="60"/>
  <c r="CB150" i="60"/>
  <c r="BZ150" i="60"/>
  <c r="BX150" i="60"/>
  <c r="BV150" i="60"/>
  <c r="BT150" i="60"/>
  <c r="BN150" i="60"/>
  <c r="BM150" i="60"/>
  <c r="BL150" i="60"/>
  <c r="BJ150" i="60"/>
  <c r="BH150" i="60"/>
  <c r="BF150" i="60"/>
  <c r="BD150" i="60"/>
  <c r="AX150" i="60"/>
  <c r="AW150" i="60"/>
  <c r="AV150" i="60"/>
  <c r="AT150" i="60"/>
  <c r="AR150" i="60"/>
  <c r="AP150" i="60"/>
  <c r="AN150" i="60"/>
  <c r="AH150" i="60"/>
  <c r="AG150" i="60"/>
  <c r="AF150" i="60"/>
  <c r="AD150" i="60"/>
  <c r="AB150" i="60"/>
  <c r="Z150" i="60"/>
  <c r="X150" i="60"/>
  <c r="R150" i="60"/>
  <c r="Q150" i="60"/>
  <c r="P150" i="60"/>
  <c r="N150" i="60"/>
  <c r="L150" i="60"/>
  <c r="J150" i="60"/>
  <c r="H150" i="60"/>
  <c r="DJ149" i="60"/>
  <c r="DI149" i="60"/>
  <c r="DH149" i="60"/>
  <c r="DF149" i="60"/>
  <c r="DD149" i="60"/>
  <c r="DB149" i="60"/>
  <c r="CZ149" i="60"/>
  <c r="CT149" i="60"/>
  <c r="CS149" i="60"/>
  <c r="CR149" i="60"/>
  <c r="CP149" i="60"/>
  <c r="CN149" i="60"/>
  <c r="CL149" i="60"/>
  <c r="CJ149" i="60"/>
  <c r="CD149" i="60"/>
  <c r="CC149" i="60"/>
  <c r="CB149" i="60"/>
  <c r="BZ149" i="60"/>
  <c r="BX149" i="60"/>
  <c r="BV149" i="60"/>
  <c r="BT149" i="60"/>
  <c r="BN149" i="60"/>
  <c r="BM149" i="60"/>
  <c r="BL149" i="60"/>
  <c r="BJ149" i="60"/>
  <c r="BH149" i="60"/>
  <c r="BF149" i="60"/>
  <c r="BD149" i="60"/>
  <c r="AX149" i="60"/>
  <c r="AW149" i="60"/>
  <c r="AV149" i="60"/>
  <c r="AT149" i="60"/>
  <c r="AR149" i="60"/>
  <c r="AP149" i="60"/>
  <c r="AN149" i="60"/>
  <c r="AH149" i="60"/>
  <c r="AG149" i="60"/>
  <c r="AF149" i="60"/>
  <c r="AD149" i="60"/>
  <c r="AB149" i="60"/>
  <c r="Z149" i="60"/>
  <c r="X149" i="60"/>
  <c r="R149" i="60"/>
  <c r="Q149" i="60"/>
  <c r="P149" i="60"/>
  <c r="N149" i="60"/>
  <c r="L149" i="60"/>
  <c r="J149" i="60"/>
  <c r="H149" i="60"/>
  <c r="DJ148" i="60"/>
  <c r="DI148" i="60"/>
  <c r="DH148" i="60"/>
  <c r="DF148" i="60"/>
  <c r="DD148" i="60"/>
  <c r="DB148" i="60"/>
  <c r="CZ148" i="60"/>
  <c r="CT148" i="60"/>
  <c r="CS148" i="60"/>
  <c r="CR148" i="60"/>
  <c r="CP148" i="60"/>
  <c r="CN148" i="60"/>
  <c r="CL148" i="60"/>
  <c r="CJ148" i="60"/>
  <c r="CD148" i="60"/>
  <c r="CC148" i="60"/>
  <c r="CB148" i="60"/>
  <c r="BZ148" i="60"/>
  <c r="BX148" i="60"/>
  <c r="BV148" i="60"/>
  <c r="BT148" i="60"/>
  <c r="BN148" i="60"/>
  <c r="BM148" i="60"/>
  <c r="BL148" i="60"/>
  <c r="BJ148" i="60"/>
  <c r="BH148" i="60"/>
  <c r="BF148" i="60"/>
  <c r="BD148" i="60"/>
  <c r="AX148" i="60"/>
  <c r="AW148" i="60"/>
  <c r="AV148" i="60"/>
  <c r="AT148" i="60"/>
  <c r="AR148" i="60"/>
  <c r="AP148" i="60"/>
  <c r="AN148" i="60"/>
  <c r="AH148" i="60"/>
  <c r="AG148" i="60"/>
  <c r="AF148" i="60"/>
  <c r="AD148" i="60"/>
  <c r="AB148" i="60"/>
  <c r="Z148" i="60"/>
  <c r="X148" i="60"/>
  <c r="R148" i="60"/>
  <c r="Q148" i="60"/>
  <c r="P148" i="60"/>
  <c r="N148" i="60"/>
  <c r="L148" i="60"/>
  <c r="J148" i="60"/>
  <c r="H148" i="60"/>
  <c r="DJ147" i="60"/>
  <c r="DI147" i="60"/>
  <c r="DH147" i="60"/>
  <c r="DF147" i="60"/>
  <c r="DD147" i="60"/>
  <c r="DB147" i="60"/>
  <c r="CZ147" i="60"/>
  <c r="CT147" i="60"/>
  <c r="CS147" i="60"/>
  <c r="CR147" i="60"/>
  <c r="CP147" i="60"/>
  <c r="CN147" i="60"/>
  <c r="CL147" i="60"/>
  <c r="CJ147" i="60"/>
  <c r="CD147" i="60"/>
  <c r="CC147" i="60"/>
  <c r="CB147" i="60"/>
  <c r="BZ147" i="60"/>
  <c r="BX147" i="60"/>
  <c r="BV147" i="60"/>
  <c r="BT147" i="60"/>
  <c r="BN147" i="60"/>
  <c r="BM147" i="60"/>
  <c r="BL147" i="60"/>
  <c r="BJ147" i="60"/>
  <c r="BH147" i="60"/>
  <c r="BF147" i="60"/>
  <c r="BD147" i="60"/>
  <c r="AX147" i="60"/>
  <c r="AW147" i="60"/>
  <c r="AV147" i="60"/>
  <c r="AT147" i="60"/>
  <c r="AR147" i="60"/>
  <c r="AP147" i="60"/>
  <c r="AN147" i="60"/>
  <c r="AH147" i="60"/>
  <c r="AG147" i="60"/>
  <c r="AF147" i="60"/>
  <c r="AD147" i="60"/>
  <c r="AB147" i="60"/>
  <c r="Z147" i="60"/>
  <c r="X147" i="60"/>
  <c r="R147" i="60"/>
  <c r="Q147" i="60"/>
  <c r="P147" i="60"/>
  <c r="N147" i="60"/>
  <c r="L147" i="60"/>
  <c r="J147" i="60"/>
  <c r="H147" i="60"/>
  <c r="DJ146" i="60"/>
  <c r="DI146" i="60"/>
  <c r="DH146" i="60"/>
  <c r="DF146" i="60"/>
  <c r="DD146" i="60"/>
  <c r="DB146" i="60"/>
  <c r="CZ146" i="60"/>
  <c r="CT146" i="60"/>
  <c r="CS146" i="60"/>
  <c r="CR146" i="60"/>
  <c r="CP146" i="60"/>
  <c r="CN146" i="60"/>
  <c r="CL146" i="60"/>
  <c r="CJ146" i="60"/>
  <c r="CD146" i="60"/>
  <c r="CC146" i="60"/>
  <c r="CB146" i="60"/>
  <c r="BZ146" i="60"/>
  <c r="BX146" i="60"/>
  <c r="BV146" i="60"/>
  <c r="BT146" i="60"/>
  <c r="BN146" i="60"/>
  <c r="BM146" i="60"/>
  <c r="BL146" i="60"/>
  <c r="BJ146" i="60"/>
  <c r="BH146" i="60"/>
  <c r="BF146" i="60"/>
  <c r="BD146" i="60"/>
  <c r="AX146" i="60"/>
  <c r="AW146" i="60"/>
  <c r="AV146" i="60"/>
  <c r="AT146" i="60"/>
  <c r="AR146" i="60"/>
  <c r="AP146" i="60"/>
  <c r="AN146" i="60"/>
  <c r="AH146" i="60"/>
  <c r="AG146" i="60"/>
  <c r="AF146" i="60"/>
  <c r="AD146" i="60"/>
  <c r="AB146" i="60"/>
  <c r="Z146" i="60"/>
  <c r="X146" i="60"/>
  <c r="R146" i="60"/>
  <c r="Q146" i="60"/>
  <c r="P146" i="60"/>
  <c r="N146" i="60"/>
  <c r="L146" i="60"/>
  <c r="J146" i="60"/>
  <c r="H146" i="60"/>
  <c r="DJ145" i="60"/>
  <c r="DI145" i="60"/>
  <c r="DH145" i="60"/>
  <c r="DF145" i="60"/>
  <c r="DD145" i="60"/>
  <c r="DB145" i="60"/>
  <c r="CZ145" i="60"/>
  <c r="CT145" i="60"/>
  <c r="CS145" i="60"/>
  <c r="CR145" i="60"/>
  <c r="CP145" i="60"/>
  <c r="CN145" i="60"/>
  <c r="CL145" i="60"/>
  <c r="CJ145" i="60"/>
  <c r="CD145" i="60"/>
  <c r="CC145" i="60"/>
  <c r="CB145" i="60"/>
  <c r="BZ145" i="60"/>
  <c r="BX145" i="60"/>
  <c r="BV145" i="60"/>
  <c r="BT145" i="60"/>
  <c r="BN145" i="60"/>
  <c r="BM145" i="60"/>
  <c r="BL145" i="60"/>
  <c r="BJ145" i="60"/>
  <c r="BH145" i="60"/>
  <c r="BF145" i="60"/>
  <c r="BD145" i="60"/>
  <c r="AX145" i="60"/>
  <c r="AW145" i="60"/>
  <c r="AV145" i="60"/>
  <c r="AT145" i="60"/>
  <c r="AR145" i="60"/>
  <c r="AP145" i="60"/>
  <c r="AN145" i="60"/>
  <c r="AH145" i="60"/>
  <c r="AG145" i="60"/>
  <c r="AF145" i="60"/>
  <c r="AD145" i="60"/>
  <c r="AB145" i="60"/>
  <c r="Z145" i="60"/>
  <c r="X145" i="60"/>
  <c r="R145" i="60"/>
  <c r="Q145" i="60"/>
  <c r="P145" i="60"/>
  <c r="N145" i="60"/>
  <c r="L145" i="60"/>
  <c r="J145" i="60"/>
  <c r="H145" i="60"/>
  <c r="DJ144" i="60"/>
  <c r="DI144" i="60"/>
  <c r="DH144" i="60"/>
  <c r="DF144" i="60"/>
  <c r="DD144" i="60"/>
  <c r="DB144" i="60"/>
  <c r="CZ144" i="60"/>
  <c r="CT144" i="60"/>
  <c r="CS144" i="60"/>
  <c r="CR144" i="60"/>
  <c r="CP144" i="60"/>
  <c r="CN144" i="60"/>
  <c r="CL144" i="60"/>
  <c r="CJ144" i="60"/>
  <c r="CD144" i="60"/>
  <c r="CC144" i="60"/>
  <c r="CB144" i="60"/>
  <c r="BZ144" i="60"/>
  <c r="BX144" i="60"/>
  <c r="BV144" i="60"/>
  <c r="BT144" i="60"/>
  <c r="BN144" i="60"/>
  <c r="BM144" i="60"/>
  <c r="BL144" i="60"/>
  <c r="BJ144" i="60"/>
  <c r="BH144" i="60"/>
  <c r="BF144" i="60"/>
  <c r="BD144" i="60"/>
  <c r="AX144" i="60"/>
  <c r="AW144" i="60"/>
  <c r="AV144" i="60"/>
  <c r="AT144" i="60"/>
  <c r="AR144" i="60"/>
  <c r="AP144" i="60"/>
  <c r="AN144" i="60"/>
  <c r="AH144" i="60"/>
  <c r="AG144" i="60"/>
  <c r="AF144" i="60"/>
  <c r="AD144" i="60"/>
  <c r="AB144" i="60"/>
  <c r="Z144" i="60"/>
  <c r="X144" i="60"/>
  <c r="R144" i="60"/>
  <c r="Q144" i="60"/>
  <c r="P144" i="60"/>
  <c r="N144" i="60"/>
  <c r="L144" i="60"/>
  <c r="J144" i="60"/>
  <c r="H144" i="60"/>
  <c r="DJ143" i="60"/>
  <c r="DI143" i="60"/>
  <c r="DH143" i="60"/>
  <c r="DF143" i="60"/>
  <c r="DD143" i="60"/>
  <c r="DB143" i="60"/>
  <c r="CZ143" i="60"/>
  <c r="CT143" i="60"/>
  <c r="CS143" i="60"/>
  <c r="CR143" i="60"/>
  <c r="CP143" i="60"/>
  <c r="CN143" i="60"/>
  <c r="CL143" i="60"/>
  <c r="CJ143" i="60"/>
  <c r="CD143" i="60"/>
  <c r="CC143" i="60"/>
  <c r="CB143" i="60"/>
  <c r="BZ143" i="60"/>
  <c r="BX143" i="60"/>
  <c r="BV143" i="60"/>
  <c r="BT143" i="60"/>
  <c r="BN143" i="60"/>
  <c r="BM143" i="60"/>
  <c r="BL143" i="60"/>
  <c r="BJ143" i="60"/>
  <c r="BH143" i="60"/>
  <c r="BF143" i="60"/>
  <c r="BD143" i="60"/>
  <c r="AX143" i="60"/>
  <c r="AW143" i="60"/>
  <c r="AV143" i="60"/>
  <c r="AT143" i="60"/>
  <c r="AR143" i="60"/>
  <c r="AP143" i="60"/>
  <c r="AN143" i="60"/>
  <c r="AH143" i="60"/>
  <c r="AG143" i="60"/>
  <c r="AF143" i="60"/>
  <c r="AD143" i="60"/>
  <c r="AB143" i="60"/>
  <c r="Z143" i="60"/>
  <c r="X143" i="60"/>
  <c r="R143" i="60"/>
  <c r="Q143" i="60"/>
  <c r="P143" i="60"/>
  <c r="N143" i="60"/>
  <c r="L143" i="60"/>
  <c r="J143" i="60"/>
  <c r="H143" i="60"/>
  <c r="DJ142" i="60"/>
  <c r="DI142" i="60"/>
  <c r="DH142" i="60"/>
  <c r="DF142" i="60"/>
  <c r="DD142" i="60"/>
  <c r="DB142" i="60"/>
  <c r="CZ142" i="60"/>
  <c r="CT142" i="60"/>
  <c r="CS142" i="60"/>
  <c r="CR142" i="60"/>
  <c r="CP142" i="60"/>
  <c r="CN142" i="60"/>
  <c r="CL142" i="60"/>
  <c r="CJ142" i="60"/>
  <c r="CD142" i="60"/>
  <c r="CC142" i="60"/>
  <c r="CB142" i="60"/>
  <c r="BZ142" i="60"/>
  <c r="BX142" i="60"/>
  <c r="BV142" i="60"/>
  <c r="BT142" i="60"/>
  <c r="BN142" i="60"/>
  <c r="BM142" i="60"/>
  <c r="BL142" i="60"/>
  <c r="BJ142" i="60"/>
  <c r="BH142" i="60"/>
  <c r="BF142" i="60"/>
  <c r="BD142" i="60"/>
  <c r="AX142" i="60"/>
  <c r="AW142" i="60"/>
  <c r="AV142" i="60"/>
  <c r="AT142" i="60"/>
  <c r="AR142" i="60"/>
  <c r="AP142" i="60"/>
  <c r="AN142" i="60"/>
  <c r="AH142" i="60"/>
  <c r="AG142" i="60"/>
  <c r="AF142" i="60"/>
  <c r="AD142" i="60"/>
  <c r="AB142" i="60"/>
  <c r="Z142" i="60"/>
  <c r="X142" i="60"/>
  <c r="R142" i="60"/>
  <c r="Q142" i="60"/>
  <c r="P142" i="60"/>
  <c r="N142" i="60"/>
  <c r="L142" i="60"/>
  <c r="J142" i="60"/>
  <c r="H142" i="60"/>
  <c r="DJ141" i="60"/>
  <c r="DI141" i="60"/>
  <c r="DH141" i="60"/>
  <c r="DF141" i="60"/>
  <c r="DD141" i="60"/>
  <c r="DB141" i="60"/>
  <c r="CZ141" i="60"/>
  <c r="CT141" i="60"/>
  <c r="CS141" i="60"/>
  <c r="CR141" i="60"/>
  <c r="CP141" i="60"/>
  <c r="CN141" i="60"/>
  <c r="CL141" i="60"/>
  <c r="CJ141" i="60"/>
  <c r="CD141" i="60"/>
  <c r="CC141" i="60"/>
  <c r="CB141" i="60"/>
  <c r="BZ141" i="60"/>
  <c r="BX141" i="60"/>
  <c r="BV141" i="60"/>
  <c r="BT141" i="60"/>
  <c r="BN141" i="60"/>
  <c r="BM141" i="60"/>
  <c r="BL141" i="60"/>
  <c r="BJ141" i="60"/>
  <c r="BH141" i="60"/>
  <c r="BF141" i="60"/>
  <c r="BD141" i="60"/>
  <c r="AX141" i="60"/>
  <c r="AW141" i="60"/>
  <c r="AV141" i="60"/>
  <c r="AT141" i="60"/>
  <c r="AR141" i="60"/>
  <c r="AP141" i="60"/>
  <c r="AN141" i="60"/>
  <c r="AH141" i="60"/>
  <c r="AG141" i="60"/>
  <c r="AF141" i="60"/>
  <c r="AD141" i="60"/>
  <c r="AB141" i="60"/>
  <c r="Z141" i="60"/>
  <c r="X141" i="60"/>
  <c r="R141" i="60"/>
  <c r="Q141" i="60"/>
  <c r="P141" i="60"/>
  <c r="N141" i="60"/>
  <c r="L141" i="60"/>
  <c r="J141" i="60"/>
  <c r="H141" i="60"/>
  <c r="DJ140" i="60"/>
  <c r="DI140" i="60"/>
  <c r="DH140" i="60"/>
  <c r="DF140" i="60"/>
  <c r="DD140" i="60"/>
  <c r="DB140" i="60"/>
  <c r="CZ140" i="60"/>
  <c r="CT140" i="60"/>
  <c r="CS140" i="60"/>
  <c r="CR140" i="60"/>
  <c r="CP140" i="60"/>
  <c r="CN140" i="60"/>
  <c r="CL140" i="60"/>
  <c r="CJ140" i="60"/>
  <c r="CD140" i="60"/>
  <c r="CC140" i="60"/>
  <c r="CB140" i="60"/>
  <c r="BZ140" i="60"/>
  <c r="BX140" i="60"/>
  <c r="BV140" i="60"/>
  <c r="BT140" i="60"/>
  <c r="BN140" i="60"/>
  <c r="BM140" i="60"/>
  <c r="BL140" i="60"/>
  <c r="BJ140" i="60"/>
  <c r="BH140" i="60"/>
  <c r="BF140" i="60"/>
  <c r="BD140" i="60"/>
  <c r="AX140" i="60"/>
  <c r="AW140" i="60"/>
  <c r="AV140" i="60"/>
  <c r="AT140" i="60"/>
  <c r="AR140" i="60"/>
  <c r="AP140" i="60"/>
  <c r="AN140" i="60"/>
  <c r="AH140" i="60"/>
  <c r="AG140" i="60"/>
  <c r="AF140" i="60"/>
  <c r="AD140" i="60"/>
  <c r="AB140" i="60"/>
  <c r="Z140" i="60"/>
  <c r="X140" i="60"/>
  <c r="R140" i="60"/>
  <c r="Q140" i="60"/>
  <c r="P140" i="60"/>
  <c r="N140" i="60"/>
  <c r="L140" i="60"/>
  <c r="J140" i="60"/>
  <c r="H140" i="60"/>
  <c r="DJ139" i="60"/>
  <c r="DI139" i="60"/>
  <c r="DH139" i="60"/>
  <c r="DF139" i="60"/>
  <c r="DD139" i="60"/>
  <c r="DB139" i="60"/>
  <c r="CZ139" i="60"/>
  <c r="CT139" i="60"/>
  <c r="CS139" i="60"/>
  <c r="CR139" i="60"/>
  <c r="CP139" i="60"/>
  <c r="CN139" i="60"/>
  <c r="CL139" i="60"/>
  <c r="CJ139" i="60"/>
  <c r="CD139" i="60"/>
  <c r="CC139" i="60"/>
  <c r="CB139" i="60"/>
  <c r="BZ139" i="60"/>
  <c r="BX139" i="60"/>
  <c r="BV139" i="60"/>
  <c r="BT139" i="60"/>
  <c r="BN139" i="60"/>
  <c r="BM139" i="60"/>
  <c r="BL139" i="60"/>
  <c r="BJ139" i="60"/>
  <c r="BH139" i="60"/>
  <c r="BF139" i="60"/>
  <c r="BD139" i="60"/>
  <c r="AX139" i="60"/>
  <c r="AW139" i="60"/>
  <c r="AV139" i="60"/>
  <c r="AT139" i="60"/>
  <c r="AR139" i="60"/>
  <c r="AP139" i="60"/>
  <c r="AN139" i="60"/>
  <c r="AH139" i="60"/>
  <c r="AG139" i="60"/>
  <c r="AF139" i="60"/>
  <c r="AD139" i="60"/>
  <c r="AB139" i="60"/>
  <c r="Z139" i="60"/>
  <c r="X139" i="60"/>
  <c r="R139" i="60"/>
  <c r="Q139" i="60"/>
  <c r="P139" i="60"/>
  <c r="N139" i="60"/>
  <c r="L139" i="60"/>
  <c r="J139" i="60"/>
  <c r="H139" i="60"/>
  <c r="DJ138" i="60"/>
  <c r="DI138" i="60"/>
  <c r="DH138" i="60"/>
  <c r="DF138" i="60"/>
  <c r="DD138" i="60"/>
  <c r="DB138" i="60"/>
  <c r="CZ138" i="60"/>
  <c r="CT138" i="60"/>
  <c r="CS138" i="60"/>
  <c r="CR138" i="60"/>
  <c r="CP138" i="60"/>
  <c r="CN138" i="60"/>
  <c r="CL138" i="60"/>
  <c r="CJ138" i="60"/>
  <c r="CD138" i="60"/>
  <c r="CC138" i="60"/>
  <c r="CB138" i="60"/>
  <c r="BZ138" i="60"/>
  <c r="BX138" i="60"/>
  <c r="BV138" i="60"/>
  <c r="BT138" i="60"/>
  <c r="BN138" i="60"/>
  <c r="BM138" i="60"/>
  <c r="BL138" i="60"/>
  <c r="BJ138" i="60"/>
  <c r="BH138" i="60"/>
  <c r="BF138" i="60"/>
  <c r="BD138" i="60"/>
  <c r="AX138" i="60"/>
  <c r="AW138" i="60"/>
  <c r="AV138" i="60"/>
  <c r="AT138" i="60"/>
  <c r="AR138" i="60"/>
  <c r="AP138" i="60"/>
  <c r="AN138" i="60"/>
  <c r="AH138" i="60"/>
  <c r="AG138" i="60"/>
  <c r="AF138" i="60"/>
  <c r="AD138" i="60"/>
  <c r="AB138" i="60"/>
  <c r="Z138" i="60"/>
  <c r="X138" i="60"/>
  <c r="R138" i="60"/>
  <c r="Q138" i="60"/>
  <c r="P138" i="60"/>
  <c r="N138" i="60"/>
  <c r="L138" i="60"/>
  <c r="J138" i="60"/>
  <c r="H138" i="60"/>
  <c r="DJ137" i="60"/>
  <c r="DI137" i="60"/>
  <c r="DH137" i="60"/>
  <c r="DF137" i="60"/>
  <c r="DD137" i="60"/>
  <c r="DB137" i="60"/>
  <c r="CZ137" i="60"/>
  <c r="CT137" i="60"/>
  <c r="CS137" i="60"/>
  <c r="CR137" i="60"/>
  <c r="CP137" i="60"/>
  <c r="CN137" i="60"/>
  <c r="CL137" i="60"/>
  <c r="CJ137" i="60"/>
  <c r="CD137" i="60"/>
  <c r="CC137" i="60"/>
  <c r="CB137" i="60"/>
  <c r="BZ137" i="60"/>
  <c r="BX137" i="60"/>
  <c r="BV137" i="60"/>
  <c r="BT137" i="60"/>
  <c r="BN137" i="60"/>
  <c r="BM137" i="60"/>
  <c r="BL137" i="60"/>
  <c r="BJ137" i="60"/>
  <c r="BH137" i="60"/>
  <c r="BF137" i="60"/>
  <c r="BD137" i="60"/>
  <c r="AX137" i="60"/>
  <c r="AW137" i="60"/>
  <c r="AV137" i="60"/>
  <c r="AT137" i="60"/>
  <c r="AR137" i="60"/>
  <c r="AP137" i="60"/>
  <c r="AN137" i="60"/>
  <c r="AH137" i="60"/>
  <c r="AG137" i="60"/>
  <c r="AF137" i="60"/>
  <c r="AD137" i="60"/>
  <c r="AB137" i="60"/>
  <c r="Z137" i="60"/>
  <c r="X137" i="60"/>
  <c r="R137" i="60"/>
  <c r="Q137" i="60"/>
  <c r="P137" i="60"/>
  <c r="N137" i="60"/>
  <c r="L137" i="60"/>
  <c r="J137" i="60"/>
  <c r="H137" i="60"/>
  <c r="DJ136" i="60"/>
  <c r="DI136" i="60"/>
  <c r="DH136" i="60"/>
  <c r="DF136" i="60"/>
  <c r="DD136" i="60"/>
  <c r="DB136" i="60"/>
  <c r="CZ136" i="60"/>
  <c r="CT136" i="60"/>
  <c r="CS136" i="60"/>
  <c r="CR136" i="60"/>
  <c r="CP136" i="60"/>
  <c r="CN136" i="60"/>
  <c r="CL136" i="60"/>
  <c r="CJ136" i="60"/>
  <c r="CD136" i="60"/>
  <c r="CC136" i="60"/>
  <c r="CB136" i="60"/>
  <c r="BZ136" i="60"/>
  <c r="BX136" i="60"/>
  <c r="BV136" i="60"/>
  <c r="BT136" i="60"/>
  <c r="BN136" i="60"/>
  <c r="BM136" i="60"/>
  <c r="BL136" i="60"/>
  <c r="BJ136" i="60"/>
  <c r="BH136" i="60"/>
  <c r="BF136" i="60"/>
  <c r="BD136" i="60"/>
  <c r="AX136" i="60"/>
  <c r="AW136" i="60"/>
  <c r="AV136" i="60"/>
  <c r="AT136" i="60"/>
  <c r="AR136" i="60"/>
  <c r="AP136" i="60"/>
  <c r="AN136" i="60"/>
  <c r="AH136" i="60"/>
  <c r="AG136" i="60"/>
  <c r="AF136" i="60"/>
  <c r="AD136" i="60"/>
  <c r="AB136" i="60"/>
  <c r="Z136" i="60"/>
  <c r="X136" i="60"/>
  <c r="R136" i="60"/>
  <c r="Q136" i="60"/>
  <c r="P136" i="60"/>
  <c r="N136" i="60"/>
  <c r="L136" i="60"/>
  <c r="J136" i="60"/>
  <c r="H136" i="60"/>
  <c r="DJ135" i="60"/>
  <c r="DI135" i="60"/>
  <c r="DH135" i="60"/>
  <c r="DF135" i="60"/>
  <c r="DD135" i="60"/>
  <c r="DB135" i="60"/>
  <c r="CZ135" i="60"/>
  <c r="CT135" i="60"/>
  <c r="CS135" i="60"/>
  <c r="CR135" i="60"/>
  <c r="CP135" i="60"/>
  <c r="CN135" i="60"/>
  <c r="CL135" i="60"/>
  <c r="CJ135" i="60"/>
  <c r="CD135" i="60"/>
  <c r="CC135" i="60"/>
  <c r="CB135" i="60"/>
  <c r="BZ135" i="60"/>
  <c r="BX135" i="60"/>
  <c r="BV135" i="60"/>
  <c r="BT135" i="60"/>
  <c r="BN135" i="60"/>
  <c r="BM135" i="60"/>
  <c r="BL135" i="60"/>
  <c r="BJ135" i="60"/>
  <c r="BH135" i="60"/>
  <c r="BF135" i="60"/>
  <c r="BD135" i="60"/>
  <c r="AX135" i="60"/>
  <c r="AW135" i="60"/>
  <c r="AV135" i="60"/>
  <c r="AT135" i="60"/>
  <c r="AR135" i="60"/>
  <c r="AP135" i="60"/>
  <c r="AN135" i="60"/>
  <c r="AH135" i="60"/>
  <c r="AG135" i="60"/>
  <c r="AF135" i="60"/>
  <c r="AD135" i="60"/>
  <c r="AB135" i="60"/>
  <c r="Z135" i="60"/>
  <c r="X135" i="60"/>
  <c r="R135" i="60"/>
  <c r="Q135" i="60"/>
  <c r="P135" i="60"/>
  <c r="N135" i="60"/>
  <c r="L135" i="60"/>
  <c r="J135" i="60"/>
  <c r="H135" i="60"/>
  <c r="DJ134" i="60"/>
  <c r="DI134" i="60"/>
  <c r="DH134" i="60"/>
  <c r="DF134" i="60"/>
  <c r="DD134" i="60"/>
  <c r="DB134" i="60"/>
  <c r="CZ134" i="60"/>
  <c r="CT134" i="60"/>
  <c r="CS134" i="60"/>
  <c r="CR134" i="60"/>
  <c r="CP134" i="60"/>
  <c r="CN134" i="60"/>
  <c r="CL134" i="60"/>
  <c r="CJ134" i="60"/>
  <c r="CD134" i="60"/>
  <c r="CC134" i="60"/>
  <c r="CB134" i="60"/>
  <c r="BZ134" i="60"/>
  <c r="BX134" i="60"/>
  <c r="BV134" i="60"/>
  <c r="BT134" i="60"/>
  <c r="BN134" i="60"/>
  <c r="BM134" i="60"/>
  <c r="BL134" i="60"/>
  <c r="BJ134" i="60"/>
  <c r="BH134" i="60"/>
  <c r="BF134" i="60"/>
  <c r="BD134" i="60"/>
  <c r="AX134" i="60"/>
  <c r="AW134" i="60"/>
  <c r="AV134" i="60"/>
  <c r="AT134" i="60"/>
  <c r="AR134" i="60"/>
  <c r="AP134" i="60"/>
  <c r="AN134" i="60"/>
  <c r="AH134" i="60"/>
  <c r="AG134" i="60"/>
  <c r="AF134" i="60"/>
  <c r="AD134" i="60"/>
  <c r="AB134" i="60"/>
  <c r="Z134" i="60"/>
  <c r="X134" i="60"/>
  <c r="R134" i="60"/>
  <c r="Q134" i="60"/>
  <c r="P134" i="60"/>
  <c r="N134" i="60"/>
  <c r="L134" i="60"/>
  <c r="J134" i="60"/>
  <c r="H134" i="60"/>
  <c r="DJ131" i="60"/>
  <c r="DI131" i="60"/>
  <c r="DH131" i="60"/>
  <c r="DF131" i="60"/>
  <c r="DD131" i="60"/>
  <c r="DB131" i="60"/>
  <c r="CZ131" i="60"/>
  <c r="CT131" i="60"/>
  <c r="CS131" i="60"/>
  <c r="CR131" i="60"/>
  <c r="CP131" i="60"/>
  <c r="CN131" i="60"/>
  <c r="CL131" i="60"/>
  <c r="CJ131" i="60"/>
  <c r="CD131" i="60"/>
  <c r="CC131" i="60"/>
  <c r="CB131" i="60"/>
  <c r="BZ131" i="60"/>
  <c r="BX131" i="60"/>
  <c r="BV131" i="60"/>
  <c r="BT131" i="60"/>
  <c r="BN131" i="60"/>
  <c r="BM131" i="60"/>
  <c r="BL131" i="60"/>
  <c r="BJ131" i="60"/>
  <c r="BH131" i="60"/>
  <c r="BF131" i="60"/>
  <c r="BD131" i="60"/>
  <c r="AX131" i="60"/>
  <c r="AW131" i="60"/>
  <c r="AV131" i="60"/>
  <c r="AT131" i="60"/>
  <c r="AR131" i="60"/>
  <c r="AP131" i="60"/>
  <c r="AN131" i="60"/>
  <c r="AH131" i="60"/>
  <c r="AG131" i="60"/>
  <c r="AF131" i="60"/>
  <c r="AD131" i="60"/>
  <c r="AB131" i="60"/>
  <c r="Z131" i="60"/>
  <c r="X131" i="60"/>
  <c r="R131" i="60"/>
  <c r="Q131" i="60"/>
  <c r="P131" i="60"/>
  <c r="N131" i="60"/>
  <c r="L131" i="60"/>
  <c r="J131" i="60"/>
  <c r="H131" i="60"/>
  <c r="DJ130" i="60"/>
  <c r="DI130" i="60"/>
  <c r="DH130" i="60"/>
  <c r="DF130" i="60"/>
  <c r="DD130" i="60"/>
  <c r="DB130" i="60"/>
  <c r="CZ130" i="60"/>
  <c r="CT130" i="60"/>
  <c r="CS130" i="60"/>
  <c r="CR130" i="60"/>
  <c r="CP130" i="60"/>
  <c r="CN130" i="60"/>
  <c r="CL130" i="60"/>
  <c r="CJ130" i="60"/>
  <c r="CD130" i="60"/>
  <c r="CC130" i="60"/>
  <c r="CB130" i="60"/>
  <c r="BZ130" i="60"/>
  <c r="BX130" i="60"/>
  <c r="BV130" i="60"/>
  <c r="BT130" i="60"/>
  <c r="BN130" i="60"/>
  <c r="BM130" i="60"/>
  <c r="BL130" i="60"/>
  <c r="BJ130" i="60"/>
  <c r="BH130" i="60"/>
  <c r="BF130" i="60"/>
  <c r="BD130" i="60"/>
  <c r="AX130" i="60"/>
  <c r="AW130" i="60"/>
  <c r="AV130" i="60"/>
  <c r="AT130" i="60"/>
  <c r="AR130" i="60"/>
  <c r="AP130" i="60"/>
  <c r="AN130" i="60"/>
  <c r="AH130" i="60"/>
  <c r="AG130" i="60"/>
  <c r="AF130" i="60"/>
  <c r="AD130" i="60"/>
  <c r="AB130" i="60"/>
  <c r="Z130" i="60"/>
  <c r="X130" i="60"/>
  <c r="R130" i="60"/>
  <c r="Q130" i="60"/>
  <c r="P130" i="60"/>
  <c r="N130" i="60"/>
  <c r="L130" i="60"/>
  <c r="J130" i="60"/>
  <c r="H130" i="60"/>
  <c r="DJ129" i="60"/>
  <c r="DI129" i="60"/>
  <c r="DH129" i="60"/>
  <c r="DF129" i="60"/>
  <c r="DD129" i="60"/>
  <c r="DB129" i="60"/>
  <c r="CZ129" i="60"/>
  <c r="CT129" i="60"/>
  <c r="CS129" i="60"/>
  <c r="CR129" i="60"/>
  <c r="CP129" i="60"/>
  <c r="CN129" i="60"/>
  <c r="CL129" i="60"/>
  <c r="CJ129" i="60"/>
  <c r="CD129" i="60"/>
  <c r="CC129" i="60"/>
  <c r="CB129" i="60"/>
  <c r="BZ129" i="60"/>
  <c r="BX129" i="60"/>
  <c r="BV129" i="60"/>
  <c r="BT129" i="60"/>
  <c r="BN129" i="60"/>
  <c r="BM129" i="60"/>
  <c r="BL129" i="60"/>
  <c r="BJ129" i="60"/>
  <c r="BH129" i="60"/>
  <c r="BF129" i="60"/>
  <c r="BD129" i="60"/>
  <c r="AX129" i="60"/>
  <c r="AW129" i="60"/>
  <c r="AV129" i="60"/>
  <c r="AT129" i="60"/>
  <c r="AR129" i="60"/>
  <c r="AP129" i="60"/>
  <c r="AN129" i="60"/>
  <c r="AH129" i="60"/>
  <c r="AG129" i="60"/>
  <c r="AF129" i="60"/>
  <c r="AD129" i="60"/>
  <c r="AB129" i="60"/>
  <c r="Z129" i="60"/>
  <c r="X129" i="60"/>
  <c r="R129" i="60"/>
  <c r="Q129" i="60"/>
  <c r="P129" i="60"/>
  <c r="N129" i="60"/>
  <c r="L129" i="60"/>
  <c r="J129" i="60"/>
  <c r="H129" i="60"/>
  <c r="DJ128" i="60"/>
  <c r="DI128" i="60"/>
  <c r="DH128" i="60"/>
  <c r="DF128" i="60"/>
  <c r="DD128" i="60"/>
  <c r="DB128" i="60"/>
  <c r="CZ128" i="60"/>
  <c r="CT128" i="60"/>
  <c r="CS128" i="60"/>
  <c r="CR128" i="60"/>
  <c r="CP128" i="60"/>
  <c r="CN128" i="60"/>
  <c r="CL128" i="60"/>
  <c r="CJ128" i="60"/>
  <c r="CD128" i="60"/>
  <c r="CC128" i="60"/>
  <c r="CB128" i="60"/>
  <c r="BZ128" i="60"/>
  <c r="BX128" i="60"/>
  <c r="BV128" i="60"/>
  <c r="BT128" i="60"/>
  <c r="BN128" i="60"/>
  <c r="BM128" i="60"/>
  <c r="BL128" i="60"/>
  <c r="BJ128" i="60"/>
  <c r="BH128" i="60"/>
  <c r="BF128" i="60"/>
  <c r="BD128" i="60"/>
  <c r="AX128" i="60"/>
  <c r="AW128" i="60"/>
  <c r="AV128" i="60"/>
  <c r="AT128" i="60"/>
  <c r="AR128" i="60"/>
  <c r="AP128" i="60"/>
  <c r="AN128" i="60"/>
  <c r="AH128" i="60"/>
  <c r="AG128" i="60"/>
  <c r="AF128" i="60"/>
  <c r="AD128" i="60"/>
  <c r="AB128" i="60"/>
  <c r="Z128" i="60"/>
  <c r="X128" i="60"/>
  <c r="R128" i="60"/>
  <c r="Q128" i="60"/>
  <c r="P128" i="60"/>
  <c r="N128" i="60"/>
  <c r="L128" i="60"/>
  <c r="J128" i="60"/>
  <c r="H128" i="60"/>
  <c r="DJ127" i="60"/>
  <c r="DI127" i="60"/>
  <c r="DH127" i="60"/>
  <c r="DF127" i="60"/>
  <c r="DD127" i="60"/>
  <c r="DB127" i="60"/>
  <c r="CZ127" i="60"/>
  <c r="CT127" i="60"/>
  <c r="CS127" i="60"/>
  <c r="CR127" i="60"/>
  <c r="CP127" i="60"/>
  <c r="CN127" i="60"/>
  <c r="CL127" i="60"/>
  <c r="CJ127" i="60"/>
  <c r="CD127" i="60"/>
  <c r="CC127" i="60"/>
  <c r="CB127" i="60"/>
  <c r="BZ127" i="60"/>
  <c r="BX127" i="60"/>
  <c r="BV127" i="60"/>
  <c r="BT127" i="60"/>
  <c r="BN127" i="60"/>
  <c r="BM127" i="60"/>
  <c r="BL127" i="60"/>
  <c r="BJ127" i="60"/>
  <c r="BH127" i="60"/>
  <c r="BF127" i="60"/>
  <c r="BD127" i="60"/>
  <c r="AX127" i="60"/>
  <c r="AW127" i="60"/>
  <c r="AV127" i="60"/>
  <c r="AT127" i="60"/>
  <c r="AR127" i="60"/>
  <c r="AP127" i="60"/>
  <c r="AN127" i="60"/>
  <c r="AH127" i="60"/>
  <c r="AG127" i="60"/>
  <c r="AF127" i="60"/>
  <c r="AD127" i="60"/>
  <c r="AB127" i="60"/>
  <c r="Z127" i="60"/>
  <c r="X127" i="60"/>
  <c r="R127" i="60"/>
  <c r="Q127" i="60"/>
  <c r="P127" i="60"/>
  <c r="N127" i="60"/>
  <c r="L127" i="60"/>
  <c r="J127" i="60"/>
  <c r="H127" i="60"/>
  <c r="DJ126" i="60"/>
  <c r="DI126" i="60"/>
  <c r="DH126" i="60"/>
  <c r="DF126" i="60"/>
  <c r="DD126" i="60"/>
  <c r="DB126" i="60"/>
  <c r="CZ126" i="60"/>
  <c r="CT126" i="60"/>
  <c r="CS126" i="60"/>
  <c r="CR126" i="60"/>
  <c r="CP126" i="60"/>
  <c r="CN126" i="60"/>
  <c r="CL126" i="60"/>
  <c r="CJ126" i="60"/>
  <c r="CD126" i="60"/>
  <c r="CC126" i="60"/>
  <c r="CB126" i="60"/>
  <c r="BZ126" i="60"/>
  <c r="BX126" i="60"/>
  <c r="BV126" i="60"/>
  <c r="BT126" i="60"/>
  <c r="BN126" i="60"/>
  <c r="BM126" i="60"/>
  <c r="BL126" i="60"/>
  <c r="BJ126" i="60"/>
  <c r="BH126" i="60"/>
  <c r="BF126" i="60"/>
  <c r="BD126" i="60"/>
  <c r="AX126" i="60"/>
  <c r="AW126" i="60"/>
  <c r="AV126" i="60"/>
  <c r="AT126" i="60"/>
  <c r="AR126" i="60"/>
  <c r="AP126" i="60"/>
  <c r="AN126" i="60"/>
  <c r="AH126" i="60"/>
  <c r="AG126" i="60"/>
  <c r="AF126" i="60"/>
  <c r="AD126" i="60"/>
  <c r="AB126" i="60"/>
  <c r="Z126" i="60"/>
  <c r="X126" i="60"/>
  <c r="R126" i="60"/>
  <c r="Q126" i="60"/>
  <c r="P126" i="60"/>
  <c r="N126" i="60"/>
  <c r="L126" i="60"/>
  <c r="J126" i="60"/>
  <c r="H126" i="60"/>
  <c r="DJ125" i="60"/>
  <c r="DI125" i="60"/>
  <c r="DH125" i="60"/>
  <c r="DF125" i="60"/>
  <c r="DD125" i="60"/>
  <c r="DB125" i="60"/>
  <c r="CZ125" i="60"/>
  <c r="CT125" i="60"/>
  <c r="CS125" i="60"/>
  <c r="CR125" i="60"/>
  <c r="CP125" i="60"/>
  <c r="CN125" i="60"/>
  <c r="CL125" i="60"/>
  <c r="CJ125" i="60"/>
  <c r="CD125" i="60"/>
  <c r="CC125" i="60"/>
  <c r="CB125" i="60"/>
  <c r="BZ125" i="60"/>
  <c r="BX125" i="60"/>
  <c r="BV125" i="60"/>
  <c r="BT125" i="60"/>
  <c r="BN125" i="60"/>
  <c r="BM125" i="60"/>
  <c r="BL125" i="60"/>
  <c r="BJ125" i="60"/>
  <c r="BH125" i="60"/>
  <c r="BF125" i="60"/>
  <c r="BD125" i="60"/>
  <c r="AX125" i="60"/>
  <c r="AW125" i="60"/>
  <c r="AV125" i="60"/>
  <c r="AT125" i="60"/>
  <c r="AR125" i="60"/>
  <c r="AP125" i="60"/>
  <c r="AN125" i="60"/>
  <c r="AH125" i="60"/>
  <c r="AG125" i="60"/>
  <c r="AF125" i="60"/>
  <c r="AD125" i="60"/>
  <c r="AB125" i="60"/>
  <c r="Z125" i="60"/>
  <c r="X125" i="60"/>
  <c r="R125" i="60"/>
  <c r="Q125" i="60"/>
  <c r="P125" i="60"/>
  <c r="N125" i="60"/>
  <c r="L125" i="60"/>
  <c r="J125" i="60"/>
  <c r="H125" i="60"/>
  <c r="DJ124" i="60"/>
  <c r="DI124" i="60"/>
  <c r="DH124" i="60"/>
  <c r="DF124" i="60"/>
  <c r="DD124" i="60"/>
  <c r="DB124" i="60"/>
  <c r="CZ124" i="60"/>
  <c r="CT124" i="60"/>
  <c r="CS124" i="60"/>
  <c r="CR124" i="60"/>
  <c r="CP124" i="60"/>
  <c r="CN124" i="60"/>
  <c r="CL124" i="60"/>
  <c r="CJ124" i="60"/>
  <c r="CD124" i="60"/>
  <c r="CC124" i="60"/>
  <c r="CB124" i="60"/>
  <c r="BZ124" i="60"/>
  <c r="BX124" i="60"/>
  <c r="BV124" i="60"/>
  <c r="BT124" i="60"/>
  <c r="BN124" i="60"/>
  <c r="BM124" i="60"/>
  <c r="BL124" i="60"/>
  <c r="BJ124" i="60"/>
  <c r="BH124" i="60"/>
  <c r="BF124" i="60"/>
  <c r="BD124" i="60"/>
  <c r="AX124" i="60"/>
  <c r="AW124" i="60"/>
  <c r="AV124" i="60"/>
  <c r="AT124" i="60"/>
  <c r="AR124" i="60"/>
  <c r="AP124" i="60"/>
  <c r="AN124" i="60"/>
  <c r="AH124" i="60"/>
  <c r="AG124" i="60"/>
  <c r="AF124" i="60"/>
  <c r="AD124" i="60"/>
  <c r="AB124" i="60"/>
  <c r="Z124" i="60"/>
  <c r="X124" i="60"/>
  <c r="R124" i="60"/>
  <c r="Q124" i="60"/>
  <c r="P124" i="60"/>
  <c r="N124" i="60"/>
  <c r="L124" i="60"/>
  <c r="J124" i="60"/>
  <c r="H124" i="60"/>
  <c r="DJ121" i="60"/>
  <c r="DI121" i="60"/>
  <c r="DH121" i="60"/>
  <c r="DF121" i="60"/>
  <c r="DD121" i="60"/>
  <c r="DB121" i="60"/>
  <c r="CZ121" i="60"/>
  <c r="CT121" i="60"/>
  <c r="CS121" i="60"/>
  <c r="CR121" i="60"/>
  <c r="CP121" i="60"/>
  <c r="CN121" i="60"/>
  <c r="CL121" i="60"/>
  <c r="CJ121" i="60"/>
  <c r="CD121" i="60"/>
  <c r="CC121" i="60"/>
  <c r="CB121" i="60"/>
  <c r="BZ121" i="60"/>
  <c r="BX121" i="60"/>
  <c r="BV121" i="60"/>
  <c r="BT121" i="60"/>
  <c r="BN121" i="60"/>
  <c r="BM121" i="60"/>
  <c r="BL121" i="60"/>
  <c r="BJ121" i="60"/>
  <c r="BH121" i="60"/>
  <c r="BF121" i="60"/>
  <c r="BD121" i="60"/>
  <c r="AX121" i="60"/>
  <c r="AW121" i="60"/>
  <c r="AV121" i="60"/>
  <c r="AT121" i="60"/>
  <c r="AR121" i="60"/>
  <c r="AP121" i="60"/>
  <c r="AN121" i="60"/>
  <c r="AH121" i="60"/>
  <c r="AG121" i="60"/>
  <c r="AF121" i="60"/>
  <c r="AD121" i="60"/>
  <c r="AB121" i="60"/>
  <c r="Z121" i="60"/>
  <c r="X121" i="60"/>
  <c r="R121" i="60"/>
  <c r="Q121" i="60"/>
  <c r="P121" i="60"/>
  <c r="N121" i="60"/>
  <c r="L121" i="60"/>
  <c r="J121" i="60"/>
  <c r="H121" i="60"/>
  <c r="DJ120" i="60"/>
  <c r="DI120" i="60"/>
  <c r="DH120" i="60"/>
  <c r="DF120" i="60"/>
  <c r="DD120" i="60"/>
  <c r="DB120" i="60"/>
  <c r="CZ120" i="60"/>
  <c r="CT120" i="60"/>
  <c r="CS120" i="60"/>
  <c r="CR120" i="60"/>
  <c r="CP120" i="60"/>
  <c r="CN120" i="60"/>
  <c r="CL120" i="60"/>
  <c r="CJ120" i="60"/>
  <c r="CD120" i="60"/>
  <c r="CC120" i="60"/>
  <c r="CB120" i="60"/>
  <c r="BZ120" i="60"/>
  <c r="BX120" i="60"/>
  <c r="BV120" i="60"/>
  <c r="BT120" i="60"/>
  <c r="BN120" i="60"/>
  <c r="BM120" i="60"/>
  <c r="BL120" i="60"/>
  <c r="BJ120" i="60"/>
  <c r="BH120" i="60"/>
  <c r="BF120" i="60"/>
  <c r="BD120" i="60"/>
  <c r="AX120" i="60"/>
  <c r="AW120" i="60"/>
  <c r="AV120" i="60"/>
  <c r="AT120" i="60"/>
  <c r="AR120" i="60"/>
  <c r="AP120" i="60"/>
  <c r="AN120" i="60"/>
  <c r="AH120" i="60"/>
  <c r="AG120" i="60"/>
  <c r="AF120" i="60"/>
  <c r="AD120" i="60"/>
  <c r="AB120" i="60"/>
  <c r="Z120" i="60"/>
  <c r="X120" i="60"/>
  <c r="R120" i="60"/>
  <c r="Q120" i="60"/>
  <c r="P120" i="60"/>
  <c r="N120" i="60"/>
  <c r="L120" i="60"/>
  <c r="J120" i="60"/>
  <c r="H120" i="60"/>
  <c r="DJ119" i="60"/>
  <c r="DI119" i="60"/>
  <c r="DH119" i="60"/>
  <c r="DF119" i="60"/>
  <c r="DD119" i="60"/>
  <c r="DB119" i="60"/>
  <c r="CZ119" i="60"/>
  <c r="CT119" i="60"/>
  <c r="CS119" i="60"/>
  <c r="CR119" i="60"/>
  <c r="CP119" i="60"/>
  <c r="CN119" i="60"/>
  <c r="CL119" i="60"/>
  <c r="CJ119" i="60"/>
  <c r="CD119" i="60"/>
  <c r="CC119" i="60"/>
  <c r="CB119" i="60"/>
  <c r="BZ119" i="60"/>
  <c r="BX119" i="60"/>
  <c r="BV119" i="60"/>
  <c r="BT119" i="60"/>
  <c r="BN119" i="60"/>
  <c r="BM119" i="60"/>
  <c r="BL119" i="60"/>
  <c r="BJ119" i="60"/>
  <c r="BH119" i="60"/>
  <c r="BF119" i="60"/>
  <c r="BD119" i="60"/>
  <c r="AX119" i="60"/>
  <c r="AW119" i="60"/>
  <c r="AV119" i="60"/>
  <c r="AT119" i="60"/>
  <c r="AR119" i="60"/>
  <c r="AP119" i="60"/>
  <c r="AN119" i="60"/>
  <c r="AH119" i="60"/>
  <c r="AG119" i="60"/>
  <c r="AF119" i="60"/>
  <c r="AD119" i="60"/>
  <c r="AB119" i="60"/>
  <c r="Z119" i="60"/>
  <c r="X119" i="60"/>
  <c r="R119" i="60"/>
  <c r="Q119" i="60"/>
  <c r="P119" i="60"/>
  <c r="N119" i="60"/>
  <c r="L119" i="60"/>
  <c r="J119" i="60"/>
  <c r="H119" i="60"/>
  <c r="DJ118" i="60"/>
  <c r="DI118" i="60"/>
  <c r="DH118" i="60"/>
  <c r="DF118" i="60"/>
  <c r="DD118" i="60"/>
  <c r="DB118" i="60"/>
  <c r="CZ118" i="60"/>
  <c r="CT118" i="60"/>
  <c r="CS118" i="60"/>
  <c r="CR118" i="60"/>
  <c r="CP118" i="60"/>
  <c r="CN118" i="60"/>
  <c r="CL118" i="60"/>
  <c r="CJ118" i="60"/>
  <c r="CD118" i="60"/>
  <c r="CC118" i="60"/>
  <c r="CB118" i="60"/>
  <c r="BZ118" i="60"/>
  <c r="BX118" i="60"/>
  <c r="BV118" i="60"/>
  <c r="BT118" i="60"/>
  <c r="BN118" i="60"/>
  <c r="BM118" i="60"/>
  <c r="BL118" i="60"/>
  <c r="BJ118" i="60"/>
  <c r="BH118" i="60"/>
  <c r="BF118" i="60"/>
  <c r="BD118" i="60"/>
  <c r="AX118" i="60"/>
  <c r="AW118" i="60"/>
  <c r="AV118" i="60"/>
  <c r="AT118" i="60"/>
  <c r="AR118" i="60"/>
  <c r="AP118" i="60"/>
  <c r="AN118" i="60"/>
  <c r="AH118" i="60"/>
  <c r="AG118" i="60"/>
  <c r="AF118" i="60"/>
  <c r="AD118" i="60"/>
  <c r="AB118" i="60"/>
  <c r="Z118" i="60"/>
  <c r="X118" i="60"/>
  <c r="R118" i="60"/>
  <c r="Q118" i="60"/>
  <c r="P118" i="60"/>
  <c r="N118" i="60"/>
  <c r="L118" i="60"/>
  <c r="J118" i="60"/>
  <c r="H118" i="60"/>
  <c r="DJ117" i="60"/>
  <c r="DI117" i="60"/>
  <c r="DH117" i="60"/>
  <c r="DF117" i="60"/>
  <c r="DD117" i="60"/>
  <c r="DB117" i="60"/>
  <c r="CZ117" i="60"/>
  <c r="CT117" i="60"/>
  <c r="CS117" i="60"/>
  <c r="CR117" i="60"/>
  <c r="CP117" i="60"/>
  <c r="CN117" i="60"/>
  <c r="CL117" i="60"/>
  <c r="CJ117" i="60"/>
  <c r="CD117" i="60"/>
  <c r="CC117" i="60"/>
  <c r="CB117" i="60"/>
  <c r="BZ117" i="60"/>
  <c r="BX117" i="60"/>
  <c r="BV117" i="60"/>
  <c r="BT117" i="60"/>
  <c r="BN117" i="60"/>
  <c r="BM117" i="60"/>
  <c r="BL117" i="60"/>
  <c r="BJ117" i="60"/>
  <c r="BH117" i="60"/>
  <c r="BF117" i="60"/>
  <c r="BD117" i="60"/>
  <c r="AX117" i="60"/>
  <c r="AW117" i="60"/>
  <c r="AV117" i="60"/>
  <c r="AT117" i="60"/>
  <c r="AR117" i="60"/>
  <c r="AP117" i="60"/>
  <c r="AN117" i="60"/>
  <c r="AH117" i="60"/>
  <c r="AG117" i="60"/>
  <c r="AF117" i="60"/>
  <c r="AD117" i="60"/>
  <c r="AB117" i="60"/>
  <c r="Z117" i="60"/>
  <c r="X117" i="60"/>
  <c r="R117" i="60"/>
  <c r="Q117" i="60"/>
  <c r="P117" i="60"/>
  <c r="N117" i="60"/>
  <c r="L117" i="60"/>
  <c r="J117" i="60"/>
  <c r="H117" i="60"/>
  <c r="DJ116" i="60"/>
  <c r="DI116" i="60"/>
  <c r="DH116" i="60"/>
  <c r="DF116" i="60"/>
  <c r="DD116" i="60"/>
  <c r="DB116" i="60"/>
  <c r="CZ116" i="60"/>
  <c r="CT116" i="60"/>
  <c r="CS116" i="60"/>
  <c r="CR116" i="60"/>
  <c r="CP116" i="60"/>
  <c r="CN116" i="60"/>
  <c r="CL116" i="60"/>
  <c r="CJ116" i="60"/>
  <c r="CD116" i="60"/>
  <c r="CC116" i="60"/>
  <c r="CB116" i="60"/>
  <c r="BZ116" i="60"/>
  <c r="BX116" i="60"/>
  <c r="BV116" i="60"/>
  <c r="BT116" i="60"/>
  <c r="BN116" i="60"/>
  <c r="BM116" i="60"/>
  <c r="BL116" i="60"/>
  <c r="BJ116" i="60"/>
  <c r="BH116" i="60"/>
  <c r="BF116" i="60"/>
  <c r="BD116" i="60"/>
  <c r="AX116" i="60"/>
  <c r="AW116" i="60"/>
  <c r="AV116" i="60"/>
  <c r="AT116" i="60"/>
  <c r="AR116" i="60"/>
  <c r="AP116" i="60"/>
  <c r="AN116" i="60"/>
  <c r="AH116" i="60"/>
  <c r="AG116" i="60"/>
  <c r="AF116" i="60"/>
  <c r="AD116" i="60"/>
  <c r="AB116" i="60"/>
  <c r="Z116" i="60"/>
  <c r="X116" i="60"/>
  <c r="R116" i="60"/>
  <c r="Q116" i="60"/>
  <c r="P116" i="60"/>
  <c r="N116" i="60"/>
  <c r="L116" i="60"/>
  <c r="J116" i="60"/>
  <c r="H116" i="60"/>
  <c r="DJ115" i="60"/>
  <c r="DI115" i="60"/>
  <c r="DH115" i="60"/>
  <c r="DF115" i="60"/>
  <c r="DD115" i="60"/>
  <c r="DB115" i="60"/>
  <c r="CZ115" i="60"/>
  <c r="CT115" i="60"/>
  <c r="CS115" i="60"/>
  <c r="CR115" i="60"/>
  <c r="CP115" i="60"/>
  <c r="CN115" i="60"/>
  <c r="CL115" i="60"/>
  <c r="CJ115" i="60"/>
  <c r="CD115" i="60"/>
  <c r="CC115" i="60"/>
  <c r="CB115" i="60"/>
  <c r="BZ115" i="60"/>
  <c r="BX115" i="60"/>
  <c r="BV115" i="60"/>
  <c r="BT115" i="60"/>
  <c r="BN115" i="60"/>
  <c r="BM115" i="60"/>
  <c r="BL115" i="60"/>
  <c r="BJ115" i="60"/>
  <c r="BH115" i="60"/>
  <c r="BF115" i="60"/>
  <c r="BD115" i="60"/>
  <c r="AX115" i="60"/>
  <c r="AW115" i="60"/>
  <c r="AV115" i="60"/>
  <c r="AT115" i="60"/>
  <c r="AR115" i="60"/>
  <c r="AP115" i="60"/>
  <c r="AN115" i="60"/>
  <c r="AH115" i="60"/>
  <c r="AG115" i="60"/>
  <c r="AF115" i="60"/>
  <c r="AD115" i="60"/>
  <c r="AB115" i="60"/>
  <c r="Z115" i="60"/>
  <c r="X115" i="60"/>
  <c r="R115" i="60"/>
  <c r="Q115" i="60"/>
  <c r="P115" i="60"/>
  <c r="N115" i="60"/>
  <c r="L115" i="60"/>
  <c r="J115" i="60"/>
  <c r="H115" i="60"/>
  <c r="DJ114" i="60"/>
  <c r="DI114" i="60"/>
  <c r="DH114" i="60"/>
  <c r="DF114" i="60"/>
  <c r="DD114" i="60"/>
  <c r="DB114" i="60"/>
  <c r="CZ114" i="60"/>
  <c r="CT114" i="60"/>
  <c r="CS114" i="60"/>
  <c r="CR114" i="60"/>
  <c r="CP114" i="60"/>
  <c r="CN114" i="60"/>
  <c r="CL114" i="60"/>
  <c r="CJ114" i="60"/>
  <c r="CD114" i="60"/>
  <c r="CC114" i="60"/>
  <c r="CB114" i="60"/>
  <c r="BZ114" i="60"/>
  <c r="BX114" i="60"/>
  <c r="BV114" i="60"/>
  <c r="BT114" i="60"/>
  <c r="BN114" i="60"/>
  <c r="BM114" i="60"/>
  <c r="BL114" i="60"/>
  <c r="BJ114" i="60"/>
  <c r="BH114" i="60"/>
  <c r="BF114" i="60"/>
  <c r="BD114" i="60"/>
  <c r="AX114" i="60"/>
  <c r="AW114" i="60"/>
  <c r="AV114" i="60"/>
  <c r="AT114" i="60"/>
  <c r="AR114" i="60"/>
  <c r="AP114" i="60"/>
  <c r="AN114" i="60"/>
  <c r="AH114" i="60"/>
  <c r="AG114" i="60"/>
  <c r="AF114" i="60"/>
  <c r="AD114" i="60"/>
  <c r="AB114" i="60"/>
  <c r="Z114" i="60"/>
  <c r="X114" i="60"/>
  <c r="R114" i="60"/>
  <c r="Q114" i="60"/>
  <c r="P114" i="60"/>
  <c r="N114" i="60"/>
  <c r="L114" i="60"/>
  <c r="J114" i="60"/>
  <c r="H114" i="60"/>
  <c r="DJ111" i="60"/>
  <c r="DI111" i="60"/>
  <c r="DH111" i="60"/>
  <c r="DF111" i="60"/>
  <c r="DD111" i="60"/>
  <c r="DB111" i="60"/>
  <c r="CZ111" i="60"/>
  <c r="CT111" i="60"/>
  <c r="CS111" i="60"/>
  <c r="CR111" i="60"/>
  <c r="CP111" i="60"/>
  <c r="CN111" i="60"/>
  <c r="CL111" i="60"/>
  <c r="CJ111" i="60"/>
  <c r="CD111" i="60"/>
  <c r="CC111" i="60"/>
  <c r="CB111" i="60"/>
  <c r="BZ111" i="60"/>
  <c r="BX111" i="60"/>
  <c r="BV111" i="60"/>
  <c r="BT111" i="60"/>
  <c r="BN111" i="60"/>
  <c r="BM111" i="60"/>
  <c r="BL111" i="60"/>
  <c r="BJ111" i="60"/>
  <c r="BH111" i="60"/>
  <c r="BF111" i="60"/>
  <c r="BD111" i="60"/>
  <c r="AX111" i="60"/>
  <c r="AW111" i="60"/>
  <c r="AV111" i="60"/>
  <c r="AT111" i="60"/>
  <c r="AR111" i="60"/>
  <c r="AP111" i="60"/>
  <c r="AN111" i="60"/>
  <c r="AH111" i="60"/>
  <c r="AG111" i="60"/>
  <c r="AF111" i="60"/>
  <c r="AD111" i="60"/>
  <c r="AB111" i="60"/>
  <c r="Z111" i="60"/>
  <c r="X111" i="60"/>
  <c r="R111" i="60"/>
  <c r="Q111" i="60"/>
  <c r="P111" i="60"/>
  <c r="N111" i="60"/>
  <c r="L111" i="60"/>
  <c r="J111" i="60"/>
  <c r="H111" i="60"/>
  <c r="DJ110" i="60"/>
  <c r="DI110" i="60"/>
  <c r="DH110" i="60"/>
  <c r="DF110" i="60"/>
  <c r="DD110" i="60"/>
  <c r="DB110" i="60"/>
  <c r="CZ110" i="60"/>
  <c r="CT110" i="60"/>
  <c r="CS110" i="60"/>
  <c r="CR110" i="60"/>
  <c r="CP110" i="60"/>
  <c r="CN110" i="60"/>
  <c r="CL110" i="60"/>
  <c r="CJ110" i="60"/>
  <c r="CD110" i="60"/>
  <c r="CC110" i="60"/>
  <c r="CB110" i="60"/>
  <c r="BZ110" i="60"/>
  <c r="BX110" i="60"/>
  <c r="BV110" i="60"/>
  <c r="BT110" i="60"/>
  <c r="BN110" i="60"/>
  <c r="BM110" i="60"/>
  <c r="BL110" i="60"/>
  <c r="BJ110" i="60"/>
  <c r="BH110" i="60"/>
  <c r="BF110" i="60"/>
  <c r="BD110" i="60"/>
  <c r="AX110" i="60"/>
  <c r="AW110" i="60"/>
  <c r="AV110" i="60"/>
  <c r="AT110" i="60"/>
  <c r="AR110" i="60"/>
  <c r="AP110" i="60"/>
  <c r="AN110" i="60"/>
  <c r="AH110" i="60"/>
  <c r="AG110" i="60"/>
  <c r="AF110" i="60"/>
  <c r="AD110" i="60"/>
  <c r="AB110" i="60"/>
  <c r="Z110" i="60"/>
  <c r="X110" i="60"/>
  <c r="R110" i="60"/>
  <c r="Q110" i="60"/>
  <c r="P110" i="60"/>
  <c r="N110" i="60"/>
  <c r="L110" i="60"/>
  <c r="J110" i="60"/>
  <c r="H110" i="60"/>
  <c r="DJ109" i="60"/>
  <c r="DI109" i="60"/>
  <c r="DH109" i="60"/>
  <c r="DF109" i="60"/>
  <c r="DD109" i="60"/>
  <c r="DB109" i="60"/>
  <c r="CZ109" i="60"/>
  <c r="CT109" i="60"/>
  <c r="CS109" i="60"/>
  <c r="CR109" i="60"/>
  <c r="CP109" i="60"/>
  <c r="CN109" i="60"/>
  <c r="CL109" i="60"/>
  <c r="CJ109" i="60"/>
  <c r="CD109" i="60"/>
  <c r="CC109" i="60"/>
  <c r="CB109" i="60"/>
  <c r="BZ109" i="60"/>
  <c r="BX109" i="60"/>
  <c r="BV109" i="60"/>
  <c r="BT109" i="60"/>
  <c r="BN109" i="60"/>
  <c r="BM109" i="60"/>
  <c r="BL109" i="60"/>
  <c r="BJ109" i="60"/>
  <c r="BH109" i="60"/>
  <c r="BF109" i="60"/>
  <c r="BD109" i="60"/>
  <c r="AX109" i="60"/>
  <c r="AW109" i="60"/>
  <c r="AV109" i="60"/>
  <c r="AT109" i="60"/>
  <c r="AR109" i="60"/>
  <c r="AP109" i="60"/>
  <c r="AN109" i="60"/>
  <c r="AH109" i="60"/>
  <c r="AG109" i="60"/>
  <c r="AF109" i="60"/>
  <c r="AD109" i="60"/>
  <c r="AB109" i="60"/>
  <c r="Z109" i="60"/>
  <c r="X109" i="60"/>
  <c r="R109" i="60"/>
  <c r="Q109" i="60"/>
  <c r="P109" i="60"/>
  <c r="N109" i="60"/>
  <c r="L109" i="60"/>
  <c r="J109" i="60"/>
  <c r="H109" i="60"/>
  <c r="DJ108" i="60"/>
  <c r="DI108" i="60"/>
  <c r="DH108" i="60"/>
  <c r="DF108" i="60"/>
  <c r="DD108" i="60"/>
  <c r="DB108" i="60"/>
  <c r="CZ108" i="60"/>
  <c r="CT108" i="60"/>
  <c r="CS108" i="60"/>
  <c r="CR108" i="60"/>
  <c r="CP108" i="60"/>
  <c r="CN108" i="60"/>
  <c r="CL108" i="60"/>
  <c r="CJ108" i="60"/>
  <c r="CD108" i="60"/>
  <c r="CC108" i="60"/>
  <c r="CB108" i="60"/>
  <c r="BZ108" i="60"/>
  <c r="BX108" i="60"/>
  <c r="BV108" i="60"/>
  <c r="BT108" i="60"/>
  <c r="BN108" i="60"/>
  <c r="BM108" i="60"/>
  <c r="BL108" i="60"/>
  <c r="BJ108" i="60"/>
  <c r="BH108" i="60"/>
  <c r="BF108" i="60"/>
  <c r="BD108" i="60"/>
  <c r="AX108" i="60"/>
  <c r="AW108" i="60"/>
  <c r="AV108" i="60"/>
  <c r="AT108" i="60"/>
  <c r="AR108" i="60"/>
  <c r="AP108" i="60"/>
  <c r="AN108" i="60"/>
  <c r="AH108" i="60"/>
  <c r="AG108" i="60"/>
  <c r="AF108" i="60"/>
  <c r="AD108" i="60"/>
  <c r="AB108" i="60"/>
  <c r="Z108" i="60"/>
  <c r="X108" i="60"/>
  <c r="R108" i="60"/>
  <c r="Q108" i="60"/>
  <c r="P108" i="60"/>
  <c r="N108" i="60"/>
  <c r="L108" i="60"/>
  <c r="J108" i="60"/>
  <c r="H108" i="60"/>
  <c r="DJ107" i="60"/>
  <c r="DI107" i="60"/>
  <c r="DH107" i="60"/>
  <c r="DF107" i="60"/>
  <c r="DD107" i="60"/>
  <c r="DB107" i="60"/>
  <c r="CZ107" i="60"/>
  <c r="CT107" i="60"/>
  <c r="CS107" i="60"/>
  <c r="CR107" i="60"/>
  <c r="CP107" i="60"/>
  <c r="CN107" i="60"/>
  <c r="CL107" i="60"/>
  <c r="CJ107" i="60"/>
  <c r="CD107" i="60"/>
  <c r="CC107" i="60"/>
  <c r="CB107" i="60"/>
  <c r="BZ107" i="60"/>
  <c r="BX107" i="60"/>
  <c r="BV107" i="60"/>
  <c r="BT107" i="60"/>
  <c r="BN107" i="60"/>
  <c r="BM107" i="60"/>
  <c r="BL107" i="60"/>
  <c r="BJ107" i="60"/>
  <c r="BH107" i="60"/>
  <c r="BF107" i="60"/>
  <c r="BD107" i="60"/>
  <c r="AX107" i="60"/>
  <c r="AW107" i="60"/>
  <c r="AV107" i="60"/>
  <c r="AT107" i="60"/>
  <c r="AR107" i="60"/>
  <c r="AP107" i="60"/>
  <c r="AN107" i="60"/>
  <c r="AH107" i="60"/>
  <c r="AG107" i="60"/>
  <c r="AF107" i="60"/>
  <c r="AD107" i="60"/>
  <c r="AB107" i="60"/>
  <c r="Z107" i="60"/>
  <c r="X107" i="60"/>
  <c r="R107" i="60"/>
  <c r="Q107" i="60"/>
  <c r="P107" i="60"/>
  <c r="N107" i="60"/>
  <c r="L107" i="60"/>
  <c r="J107" i="60"/>
  <c r="H107" i="60"/>
  <c r="DJ106" i="60"/>
  <c r="DI106" i="60"/>
  <c r="DH106" i="60"/>
  <c r="DF106" i="60"/>
  <c r="DD106" i="60"/>
  <c r="DB106" i="60"/>
  <c r="CZ106" i="60"/>
  <c r="CT106" i="60"/>
  <c r="CS106" i="60"/>
  <c r="CR106" i="60"/>
  <c r="CP106" i="60"/>
  <c r="CN106" i="60"/>
  <c r="CL106" i="60"/>
  <c r="CJ106" i="60"/>
  <c r="CD106" i="60"/>
  <c r="CC106" i="60"/>
  <c r="CB106" i="60"/>
  <c r="BZ106" i="60"/>
  <c r="BX106" i="60"/>
  <c r="BV106" i="60"/>
  <c r="BT106" i="60"/>
  <c r="BN106" i="60"/>
  <c r="BM106" i="60"/>
  <c r="BL106" i="60"/>
  <c r="BJ106" i="60"/>
  <c r="BH106" i="60"/>
  <c r="BF106" i="60"/>
  <c r="BD106" i="60"/>
  <c r="AX106" i="60"/>
  <c r="AW106" i="60"/>
  <c r="AV106" i="60"/>
  <c r="AT106" i="60"/>
  <c r="AR106" i="60"/>
  <c r="AP106" i="60"/>
  <c r="AN106" i="60"/>
  <c r="AH106" i="60"/>
  <c r="AG106" i="60"/>
  <c r="AF106" i="60"/>
  <c r="AD106" i="60"/>
  <c r="AB106" i="60"/>
  <c r="Z106" i="60"/>
  <c r="X106" i="60"/>
  <c r="R106" i="60"/>
  <c r="Q106" i="60"/>
  <c r="P106" i="60"/>
  <c r="N106" i="60"/>
  <c r="L106" i="60"/>
  <c r="J106" i="60"/>
  <c r="H106" i="60"/>
  <c r="DJ105" i="60"/>
  <c r="DI105" i="60"/>
  <c r="DH105" i="60"/>
  <c r="DF105" i="60"/>
  <c r="DD105" i="60"/>
  <c r="DB105" i="60"/>
  <c r="CZ105" i="60"/>
  <c r="CT105" i="60"/>
  <c r="CS105" i="60"/>
  <c r="CR105" i="60"/>
  <c r="CP105" i="60"/>
  <c r="CN105" i="60"/>
  <c r="CL105" i="60"/>
  <c r="CJ105" i="60"/>
  <c r="CD105" i="60"/>
  <c r="CC105" i="60"/>
  <c r="CB105" i="60"/>
  <c r="BZ105" i="60"/>
  <c r="BX105" i="60"/>
  <c r="BV105" i="60"/>
  <c r="BT105" i="60"/>
  <c r="BN105" i="60"/>
  <c r="BM105" i="60"/>
  <c r="BL105" i="60"/>
  <c r="BJ105" i="60"/>
  <c r="BH105" i="60"/>
  <c r="BF105" i="60"/>
  <c r="BD105" i="60"/>
  <c r="AX105" i="60"/>
  <c r="AW105" i="60"/>
  <c r="AV105" i="60"/>
  <c r="AT105" i="60"/>
  <c r="AR105" i="60"/>
  <c r="AP105" i="60"/>
  <c r="AN105" i="60"/>
  <c r="AH105" i="60"/>
  <c r="AG105" i="60"/>
  <c r="AF105" i="60"/>
  <c r="AD105" i="60"/>
  <c r="AB105" i="60"/>
  <c r="Z105" i="60"/>
  <c r="X105" i="60"/>
  <c r="R105" i="60"/>
  <c r="Q105" i="60"/>
  <c r="P105" i="60"/>
  <c r="N105" i="60"/>
  <c r="L105" i="60"/>
  <c r="J105" i="60"/>
  <c r="H105" i="60"/>
  <c r="DJ104" i="60"/>
  <c r="DI104" i="60"/>
  <c r="DH104" i="60"/>
  <c r="DF104" i="60"/>
  <c r="DD104" i="60"/>
  <c r="DB104" i="60"/>
  <c r="CZ104" i="60"/>
  <c r="CT104" i="60"/>
  <c r="CS104" i="60"/>
  <c r="CR104" i="60"/>
  <c r="CP104" i="60"/>
  <c r="CN104" i="60"/>
  <c r="CL104" i="60"/>
  <c r="CJ104" i="60"/>
  <c r="CD104" i="60"/>
  <c r="CC104" i="60"/>
  <c r="CB104" i="60"/>
  <c r="BZ104" i="60"/>
  <c r="BX104" i="60"/>
  <c r="BV104" i="60"/>
  <c r="BT104" i="60"/>
  <c r="BN104" i="60"/>
  <c r="BM104" i="60"/>
  <c r="BL104" i="60"/>
  <c r="BJ104" i="60"/>
  <c r="BH104" i="60"/>
  <c r="BF104" i="60"/>
  <c r="BD104" i="60"/>
  <c r="AX104" i="60"/>
  <c r="AW104" i="60"/>
  <c r="AV104" i="60"/>
  <c r="AT104" i="60"/>
  <c r="AR104" i="60"/>
  <c r="AP104" i="60"/>
  <c r="AN104" i="60"/>
  <c r="AH104" i="60"/>
  <c r="AG104" i="60"/>
  <c r="AF104" i="60"/>
  <c r="AD104" i="60"/>
  <c r="AB104" i="60"/>
  <c r="Z104" i="60"/>
  <c r="X104" i="60"/>
  <c r="R104" i="60"/>
  <c r="Q104" i="60"/>
  <c r="P104" i="60"/>
  <c r="N104" i="60"/>
  <c r="L104" i="60"/>
  <c r="J104" i="60"/>
  <c r="H104" i="60"/>
  <c r="DJ101" i="60"/>
  <c r="DI101" i="60"/>
  <c r="DH101" i="60"/>
  <c r="DF101" i="60"/>
  <c r="DD101" i="60"/>
  <c r="DB101" i="60"/>
  <c r="CZ101" i="60"/>
  <c r="CT101" i="60"/>
  <c r="CS101" i="60"/>
  <c r="CR101" i="60"/>
  <c r="CP101" i="60"/>
  <c r="CN101" i="60"/>
  <c r="CL101" i="60"/>
  <c r="CJ101" i="60"/>
  <c r="CD101" i="60"/>
  <c r="CC101" i="60"/>
  <c r="CB101" i="60"/>
  <c r="BZ101" i="60"/>
  <c r="BX101" i="60"/>
  <c r="BV101" i="60"/>
  <c r="BT101" i="60"/>
  <c r="BN101" i="60"/>
  <c r="BM101" i="60"/>
  <c r="BL101" i="60"/>
  <c r="BJ101" i="60"/>
  <c r="BH101" i="60"/>
  <c r="BF101" i="60"/>
  <c r="BD101" i="60"/>
  <c r="AX101" i="60"/>
  <c r="AW101" i="60"/>
  <c r="AV101" i="60"/>
  <c r="AT101" i="60"/>
  <c r="AR101" i="60"/>
  <c r="AP101" i="60"/>
  <c r="AN101" i="60"/>
  <c r="AH101" i="60"/>
  <c r="AG101" i="60"/>
  <c r="AF101" i="60"/>
  <c r="AD101" i="60"/>
  <c r="AB101" i="60"/>
  <c r="Z101" i="60"/>
  <c r="X101" i="60"/>
  <c r="R101" i="60"/>
  <c r="Q101" i="60"/>
  <c r="P101" i="60"/>
  <c r="N101" i="60"/>
  <c r="L101" i="60"/>
  <c r="J101" i="60"/>
  <c r="H101" i="60"/>
  <c r="DJ100" i="60"/>
  <c r="DI100" i="60"/>
  <c r="DH100" i="60"/>
  <c r="DF100" i="60"/>
  <c r="DD100" i="60"/>
  <c r="DB100" i="60"/>
  <c r="CZ100" i="60"/>
  <c r="CT100" i="60"/>
  <c r="CS100" i="60"/>
  <c r="CR100" i="60"/>
  <c r="CP100" i="60"/>
  <c r="CN100" i="60"/>
  <c r="CL100" i="60"/>
  <c r="CJ100" i="60"/>
  <c r="CD100" i="60"/>
  <c r="CC100" i="60"/>
  <c r="CB100" i="60"/>
  <c r="BZ100" i="60"/>
  <c r="BX100" i="60"/>
  <c r="BV100" i="60"/>
  <c r="BT100" i="60"/>
  <c r="BN100" i="60"/>
  <c r="BM100" i="60"/>
  <c r="BL100" i="60"/>
  <c r="BJ100" i="60"/>
  <c r="BH100" i="60"/>
  <c r="BF100" i="60"/>
  <c r="BD100" i="60"/>
  <c r="AX100" i="60"/>
  <c r="AW100" i="60"/>
  <c r="AV100" i="60"/>
  <c r="AT100" i="60"/>
  <c r="AR100" i="60"/>
  <c r="AP100" i="60"/>
  <c r="AN100" i="60"/>
  <c r="AH100" i="60"/>
  <c r="AG100" i="60"/>
  <c r="AF100" i="60"/>
  <c r="AD100" i="60"/>
  <c r="AB100" i="60"/>
  <c r="Z100" i="60"/>
  <c r="X100" i="60"/>
  <c r="R100" i="60"/>
  <c r="Q100" i="60"/>
  <c r="P100" i="60"/>
  <c r="N100" i="60"/>
  <c r="L100" i="60"/>
  <c r="J100" i="60"/>
  <c r="H100" i="60"/>
  <c r="DJ99" i="60"/>
  <c r="DI99" i="60"/>
  <c r="DH99" i="60"/>
  <c r="DF99" i="60"/>
  <c r="DD99" i="60"/>
  <c r="DB99" i="60"/>
  <c r="CZ99" i="60"/>
  <c r="CT99" i="60"/>
  <c r="CS99" i="60"/>
  <c r="CR99" i="60"/>
  <c r="CP99" i="60"/>
  <c r="CN99" i="60"/>
  <c r="CL99" i="60"/>
  <c r="CJ99" i="60"/>
  <c r="CD99" i="60"/>
  <c r="CC99" i="60"/>
  <c r="CB99" i="60"/>
  <c r="BZ99" i="60"/>
  <c r="BX99" i="60"/>
  <c r="BV99" i="60"/>
  <c r="BT99" i="60"/>
  <c r="BN99" i="60"/>
  <c r="BM99" i="60"/>
  <c r="BL99" i="60"/>
  <c r="BJ99" i="60"/>
  <c r="BH99" i="60"/>
  <c r="BF99" i="60"/>
  <c r="BD99" i="60"/>
  <c r="AX99" i="60"/>
  <c r="AW99" i="60"/>
  <c r="AV99" i="60"/>
  <c r="AT99" i="60"/>
  <c r="AR99" i="60"/>
  <c r="AP99" i="60"/>
  <c r="AN99" i="60"/>
  <c r="AH99" i="60"/>
  <c r="AG99" i="60"/>
  <c r="AF99" i="60"/>
  <c r="AD99" i="60"/>
  <c r="AB99" i="60"/>
  <c r="Z99" i="60"/>
  <c r="X99" i="60"/>
  <c r="R99" i="60"/>
  <c r="Q99" i="60"/>
  <c r="P99" i="60"/>
  <c r="N99" i="60"/>
  <c r="L99" i="60"/>
  <c r="J99" i="60"/>
  <c r="H99" i="60"/>
  <c r="DJ98" i="60"/>
  <c r="DI98" i="60"/>
  <c r="DH98" i="60"/>
  <c r="DF98" i="60"/>
  <c r="DD98" i="60"/>
  <c r="DB98" i="60"/>
  <c r="CZ98" i="60"/>
  <c r="CT98" i="60"/>
  <c r="CS98" i="60"/>
  <c r="CR98" i="60"/>
  <c r="CP98" i="60"/>
  <c r="CN98" i="60"/>
  <c r="CL98" i="60"/>
  <c r="CJ98" i="60"/>
  <c r="CD98" i="60"/>
  <c r="CC98" i="60"/>
  <c r="CB98" i="60"/>
  <c r="BZ98" i="60"/>
  <c r="BX98" i="60"/>
  <c r="BV98" i="60"/>
  <c r="BT98" i="60"/>
  <c r="BN98" i="60"/>
  <c r="BM98" i="60"/>
  <c r="BL98" i="60"/>
  <c r="BJ98" i="60"/>
  <c r="BH98" i="60"/>
  <c r="BF98" i="60"/>
  <c r="BD98" i="60"/>
  <c r="AX98" i="60"/>
  <c r="AW98" i="60"/>
  <c r="AV98" i="60"/>
  <c r="AT98" i="60"/>
  <c r="AR98" i="60"/>
  <c r="AP98" i="60"/>
  <c r="AN98" i="60"/>
  <c r="AH98" i="60"/>
  <c r="AG98" i="60"/>
  <c r="AF98" i="60"/>
  <c r="AD98" i="60"/>
  <c r="AB98" i="60"/>
  <c r="Z98" i="60"/>
  <c r="X98" i="60"/>
  <c r="R98" i="60"/>
  <c r="Q98" i="60"/>
  <c r="P98" i="60"/>
  <c r="N98" i="60"/>
  <c r="L98" i="60"/>
  <c r="J98" i="60"/>
  <c r="H98" i="60"/>
  <c r="DJ97" i="60"/>
  <c r="DI97" i="60"/>
  <c r="DH97" i="60"/>
  <c r="DF97" i="60"/>
  <c r="DD97" i="60"/>
  <c r="DB97" i="60"/>
  <c r="CZ97" i="60"/>
  <c r="CT97" i="60"/>
  <c r="CS97" i="60"/>
  <c r="CR97" i="60"/>
  <c r="CP97" i="60"/>
  <c r="CN97" i="60"/>
  <c r="CL97" i="60"/>
  <c r="CJ97" i="60"/>
  <c r="CD97" i="60"/>
  <c r="CC97" i="60"/>
  <c r="CB97" i="60"/>
  <c r="BZ97" i="60"/>
  <c r="BX97" i="60"/>
  <c r="BV97" i="60"/>
  <c r="BT97" i="60"/>
  <c r="BN97" i="60"/>
  <c r="BM97" i="60"/>
  <c r="BL97" i="60"/>
  <c r="BJ97" i="60"/>
  <c r="BH97" i="60"/>
  <c r="BF97" i="60"/>
  <c r="BD97" i="60"/>
  <c r="AX97" i="60"/>
  <c r="AW97" i="60"/>
  <c r="AV97" i="60"/>
  <c r="AT97" i="60"/>
  <c r="AR97" i="60"/>
  <c r="AP97" i="60"/>
  <c r="AN97" i="60"/>
  <c r="AH97" i="60"/>
  <c r="AG97" i="60"/>
  <c r="AF97" i="60"/>
  <c r="AD97" i="60"/>
  <c r="AB97" i="60"/>
  <c r="Z97" i="60"/>
  <c r="X97" i="60"/>
  <c r="R97" i="60"/>
  <c r="Q97" i="60"/>
  <c r="P97" i="60"/>
  <c r="N97" i="60"/>
  <c r="L97" i="60"/>
  <c r="J97" i="60"/>
  <c r="H97" i="60"/>
  <c r="DJ96" i="60"/>
  <c r="DI96" i="60"/>
  <c r="DH96" i="60"/>
  <c r="DF96" i="60"/>
  <c r="DD96" i="60"/>
  <c r="DB96" i="60"/>
  <c r="CZ96" i="60"/>
  <c r="CT96" i="60"/>
  <c r="CS96" i="60"/>
  <c r="CR96" i="60"/>
  <c r="CP96" i="60"/>
  <c r="CN96" i="60"/>
  <c r="CL96" i="60"/>
  <c r="CJ96" i="60"/>
  <c r="CD96" i="60"/>
  <c r="CC96" i="60"/>
  <c r="CB96" i="60"/>
  <c r="BZ96" i="60"/>
  <c r="BX96" i="60"/>
  <c r="BV96" i="60"/>
  <c r="BT96" i="60"/>
  <c r="BN96" i="60"/>
  <c r="BM96" i="60"/>
  <c r="BL96" i="60"/>
  <c r="BJ96" i="60"/>
  <c r="BH96" i="60"/>
  <c r="BF96" i="60"/>
  <c r="BD96" i="60"/>
  <c r="AX96" i="60"/>
  <c r="AW96" i="60"/>
  <c r="AV96" i="60"/>
  <c r="AT96" i="60"/>
  <c r="AR96" i="60"/>
  <c r="AP96" i="60"/>
  <c r="AN96" i="60"/>
  <c r="AH96" i="60"/>
  <c r="AG96" i="60"/>
  <c r="AF96" i="60"/>
  <c r="AD96" i="60"/>
  <c r="AB96" i="60"/>
  <c r="Z96" i="60"/>
  <c r="X96" i="60"/>
  <c r="R96" i="60"/>
  <c r="Q96" i="60"/>
  <c r="P96" i="60"/>
  <c r="N96" i="60"/>
  <c r="L96" i="60"/>
  <c r="J96" i="60"/>
  <c r="H96" i="60"/>
  <c r="DJ95" i="60"/>
  <c r="DI95" i="60"/>
  <c r="DH95" i="60"/>
  <c r="DF95" i="60"/>
  <c r="DD95" i="60"/>
  <c r="DB95" i="60"/>
  <c r="CZ95" i="60"/>
  <c r="CT95" i="60"/>
  <c r="CS95" i="60"/>
  <c r="CR95" i="60"/>
  <c r="CP95" i="60"/>
  <c r="CN95" i="60"/>
  <c r="CL95" i="60"/>
  <c r="CJ95" i="60"/>
  <c r="CD95" i="60"/>
  <c r="CC95" i="60"/>
  <c r="CB95" i="60"/>
  <c r="BZ95" i="60"/>
  <c r="BX95" i="60"/>
  <c r="BV95" i="60"/>
  <c r="BT95" i="60"/>
  <c r="BN95" i="60"/>
  <c r="BM95" i="60"/>
  <c r="BL95" i="60"/>
  <c r="BJ95" i="60"/>
  <c r="BH95" i="60"/>
  <c r="BF95" i="60"/>
  <c r="BD95" i="60"/>
  <c r="AX95" i="60"/>
  <c r="AW95" i="60"/>
  <c r="AV95" i="60"/>
  <c r="AT95" i="60"/>
  <c r="AR95" i="60"/>
  <c r="AP95" i="60"/>
  <c r="AN95" i="60"/>
  <c r="AH95" i="60"/>
  <c r="AG95" i="60"/>
  <c r="AF95" i="60"/>
  <c r="AD95" i="60"/>
  <c r="AB95" i="60"/>
  <c r="Z95" i="60"/>
  <c r="X95" i="60"/>
  <c r="R95" i="60"/>
  <c r="Q95" i="60"/>
  <c r="P95" i="60"/>
  <c r="N95" i="60"/>
  <c r="L95" i="60"/>
  <c r="J95" i="60"/>
  <c r="H95" i="60"/>
  <c r="DJ94" i="60"/>
  <c r="DI94" i="60"/>
  <c r="DH94" i="60"/>
  <c r="DF94" i="60"/>
  <c r="DD94" i="60"/>
  <c r="DB94" i="60"/>
  <c r="CZ94" i="60"/>
  <c r="CT94" i="60"/>
  <c r="CS94" i="60"/>
  <c r="CR94" i="60"/>
  <c r="CP94" i="60"/>
  <c r="CN94" i="60"/>
  <c r="CL94" i="60"/>
  <c r="CJ94" i="60"/>
  <c r="CD94" i="60"/>
  <c r="CC94" i="60"/>
  <c r="CB94" i="60"/>
  <c r="BZ94" i="60"/>
  <c r="BX94" i="60"/>
  <c r="BV94" i="60"/>
  <c r="BT94" i="60"/>
  <c r="BN94" i="60"/>
  <c r="BM94" i="60"/>
  <c r="BL94" i="60"/>
  <c r="BJ94" i="60"/>
  <c r="BH94" i="60"/>
  <c r="BF94" i="60"/>
  <c r="BD94" i="60"/>
  <c r="AX94" i="60"/>
  <c r="AW94" i="60"/>
  <c r="AV94" i="60"/>
  <c r="AT94" i="60"/>
  <c r="AR94" i="60"/>
  <c r="AP94" i="60"/>
  <c r="AN94" i="60"/>
  <c r="AH94" i="60"/>
  <c r="AG94" i="60"/>
  <c r="AF94" i="60"/>
  <c r="AD94" i="60"/>
  <c r="AB94" i="60"/>
  <c r="Z94" i="60"/>
  <c r="X94" i="60"/>
  <c r="R94" i="60"/>
  <c r="Q94" i="60"/>
  <c r="P94" i="60"/>
  <c r="N94" i="60"/>
  <c r="L94" i="60"/>
  <c r="J94" i="60"/>
  <c r="H94" i="60"/>
  <c r="DJ91" i="60"/>
  <c r="DI91" i="60"/>
  <c r="DH91" i="60"/>
  <c r="DF91" i="60"/>
  <c r="DD91" i="60"/>
  <c r="DB91" i="60"/>
  <c r="CZ91" i="60"/>
  <c r="CT91" i="60"/>
  <c r="CS91" i="60"/>
  <c r="CR91" i="60"/>
  <c r="CP91" i="60"/>
  <c r="CN91" i="60"/>
  <c r="CL91" i="60"/>
  <c r="CJ91" i="60"/>
  <c r="CD91" i="60"/>
  <c r="CC91" i="60"/>
  <c r="CB91" i="60"/>
  <c r="BZ91" i="60"/>
  <c r="BX91" i="60"/>
  <c r="BV91" i="60"/>
  <c r="BT91" i="60"/>
  <c r="BN91" i="60"/>
  <c r="BM91" i="60"/>
  <c r="BL91" i="60"/>
  <c r="BJ91" i="60"/>
  <c r="BH91" i="60"/>
  <c r="BF91" i="60"/>
  <c r="BD91" i="60"/>
  <c r="AX91" i="60"/>
  <c r="AW91" i="60"/>
  <c r="AV91" i="60"/>
  <c r="AT91" i="60"/>
  <c r="AR91" i="60"/>
  <c r="AP91" i="60"/>
  <c r="AN91" i="60"/>
  <c r="AH91" i="60"/>
  <c r="AG91" i="60"/>
  <c r="AF91" i="60"/>
  <c r="AD91" i="60"/>
  <c r="AB91" i="60"/>
  <c r="Z91" i="60"/>
  <c r="X91" i="60"/>
  <c r="R91" i="60"/>
  <c r="Q91" i="60"/>
  <c r="P91" i="60"/>
  <c r="N91" i="60"/>
  <c r="L91" i="60"/>
  <c r="J91" i="60"/>
  <c r="H91" i="60"/>
  <c r="DJ90" i="60"/>
  <c r="DI90" i="60"/>
  <c r="DH90" i="60"/>
  <c r="DF90" i="60"/>
  <c r="DD90" i="60"/>
  <c r="DB90" i="60"/>
  <c r="CZ90" i="60"/>
  <c r="CT90" i="60"/>
  <c r="CS90" i="60"/>
  <c r="CR90" i="60"/>
  <c r="CP90" i="60"/>
  <c r="CN90" i="60"/>
  <c r="CL90" i="60"/>
  <c r="CJ90" i="60"/>
  <c r="CD90" i="60"/>
  <c r="CC90" i="60"/>
  <c r="CB90" i="60"/>
  <c r="BZ90" i="60"/>
  <c r="BX90" i="60"/>
  <c r="BV90" i="60"/>
  <c r="BT90" i="60"/>
  <c r="BN90" i="60"/>
  <c r="BM90" i="60"/>
  <c r="BL90" i="60"/>
  <c r="BJ90" i="60"/>
  <c r="BH90" i="60"/>
  <c r="BF90" i="60"/>
  <c r="BD90" i="60"/>
  <c r="AX90" i="60"/>
  <c r="AW90" i="60"/>
  <c r="AV90" i="60"/>
  <c r="AT90" i="60"/>
  <c r="AR90" i="60"/>
  <c r="AP90" i="60"/>
  <c r="AN90" i="60"/>
  <c r="AH90" i="60"/>
  <c r="AG90" i="60"/>
  <c r="AF90" i="60"/>
  <c r="AD90" i="60"/>
  <c r="AB90" i="60"/>
  <c r="Z90" i="60"/>
  <c r="X90" i="60"/>
  <c r="R90" i="60"/>
  <c r="Q90" i="60"/>
  <c r="P90" i="60"/>
  <c r="N90" i="60"/>
  <c r="L90" i="60"/>
  <c r="J90" i="60"/>
  <c r="H90" i="60"/>
  <c r="DJ89" i="60"/>
  <c r="DI89" i="60"/>
  <c r="DH89" i="60"/>
  <c r="DF89" i="60"/>
  <c r="DD89" i="60"/>
  <c r="DB89" i="60"/>
  <c r="CZ89" i="60"/>
  <c r="CT89" i="60"/>
  <c r="CS89" i="60"/>
  <c r="CR89" i="60"/>
  <c r="CP89" i="60"/>
  <c r="CN89" i="60"/>
  <c r="CL89" i="60"/>
  <c r="CJ89" i="60"/>
  <c r="CD89" i="60"/>
  <c r="CC89" i="60"/>
  <c r="CB89" i="60"/>
  <c r="BZ89" i="60"/>
  <c r="BX89" i="60"/>
  <c r="BV89" i="60"/>
  <c r="BT89" i="60"/>
  <c r="BN89" i="60"/>
  <c r="BM89" i="60"/>
  <c r="BL89" i="60"/>
  <c r="BJ89" i="60"/>
  <c r="BH89" i="60"/>
  <c r="BF89" i="60"/>
  <c r="BD89" i="60"/>
  <c r="AX89" i="60"/>
  <c r="AW89" i="60"/>
  <c r="AV89" i="60"/>
  <c r="AT89" i="60"/>
  <c r="AR89" i="60"/>
  <c r="AP89" i="60"/>
  <c r="AN89" i="60"/>
  <c r="AH89" i="60"/>
  <c r="AG89" i="60"/>
  <c r="AF89" i="60"/>
  <c r="AD89" i="60"/>
  <c r="AB89" i="60"/>
  <c r="Z89" i="60"/>
  <c r="X89" i="60"/>
  <c r="R89" i="60"/>
  <c r="Q89" i="60"/>
  <c r="P89" i="60"/>
  <c r="N89" i="60"/>
  <c r="L89" i="60"/>
  <c r="J89" i="60"/>
  <c r="H89" i="60"/>
  <c r="DJ88" i="60"/>
  <c r="DI88" i="60"/>
  <c r="DH88" i="60"/>
  <c r="DF88" i="60"/>
  <c r="DD88" i="60"/>
  <c r="DB88" i="60"/>
  <c r="CZ88" i="60"/>
  <c r="CT88" i="60"/>
  <c r="CS88" i="60"/>
  <c r="CR88" i="60"/>
  <c r="CP88" i="60"/>
  <c r="CN88" i="60"/>
  <c r="CL88" i="60"/>
  <c r="CJ88" i="60"/>
  <c r="CD88" i="60"/>
  <c r="CC88" i="60"/>
  <c r="CB88" i="60"/>
  <c r="BZ88" i="60"/>
  <c r="BX88" i="60"/>
  <c r="BV88" i="60"/>
  <c r="BT88" i="60"/>
  <c r="BN88" i="60"/>
  <c r="BM88" i="60"/>
  <c r="BL88" i="60"/>
  <c r="BJ88" i="60"/>
  <c r="BH88" i="60"/>
  <c r="BF88" i="60"/>
  <c r="BD88" i="60"/>
  <c r="AX88" i="60"/>
  <c r="AW88" i="60"/>
  <c r="AV88" i="60"/>
  <c r="AT88" i="60"/>
  <c r="AR88" i="60"/>
  <c r="AP88" i="60"/>
  <c r="AN88" i="60"/>
  <c r="AH88" i="60"/>
  <c r="AG88" i="60"/>
  <c r="AF88" i="60"/>
  <c r="AD88" i="60"/>
  <c r="AB88" i="60"/>
  <c r="Z88" i="60"/>
  <c r="X88" i="60"/>
  <c r="R88" i="60"/>
  <c r="Q88" i="60"/>
  <c r="P88" i="60"/>
  <c r="N88" i="60"/>
  <c r="L88" i="60"/>
  <c r="J88" i="60"/>
  <c r="H88" i="60"/>
  <c r="DJ87" i="60"/>
  <c r="DI87" i="60"/>
  <c r="DH87" i="60"/>
  <c r="DF87" i="60"/>
  <c r="DD87" i="60"/>
  <c r="DB87" i="60"/>
  <c r="CZ87" i="60"/>
  <c r="CT87" i="60"/>
  <c r="CS87" i="60"/>
  <c r="CR87" i="60"/>
  <c r="CP87" i="60"/>
  <c r="CN87" i="60"/>
  <c r="CL87" i="60"/>
  <c r="CJ87" i="60"/>
  <c r="CD87" i="60"/>
  <c r="CC87" i="60"/>
  <c r="CB87" i="60"/>
  <c r="BZ87" i="60"/>
  <c r="BX87" i="60"/>
  <c r="BV87" i="60"/>
  <c r="BT87" i="60"/>
  <c r="BN87" i="60"/>
  <c r="BM87" i="60"/>
  <c r="BL87" i="60"/>
  <c r="BJ87" i="60"/>
  <c r="BH87" i="60"/>
  <c r="BF87" i="60"/>
  <c r="BD87" i="60"/>
  <c r="AX87" i="60"/>
  <c r="AW87" i="60"/>
  <c r="AV87" i="60"/>
  <c r="AT87" i="60"/>
  <c r="AR87" i="60"/>
  <c r="AP87" i="60"/>
  <c r="AN87" i="60"/>
  <c r="AH87" i="60"/>
  <c r="AG87" i="60"/>
  <c r="AF87" i="60"/>
  <c r="AD87" i="60"/>
  <c r="AB87" i="60"/>
  <c r="Z87" i="60"/>
  <c r="X87" i="60"/>
  <c r="R87" i="60"/>
  <c r="Q87" i="60"/>
  <c r="P87" i="60"/>
  <c r="N87" i="60"/>
  <c r="L87" i="60"/>
  <c r="J87" i="60"/>
  <c r="H87" i="60"/>
  <c r="DJ86" i="60"/>
  <c r="DI86" i="60"/>
  <c r="DH86" i="60"/>
  <c r="DF86" i="60"/>
  <c r="DD86" i="60"/>
  <c r="DB86" i="60"/>
  <c r="CZ86" i="60"/>
  <c r="CT86" i="60"/>
  <c r="CS86" i="60"/>
  <c r="CR86" i="60"/>
  <c r="CP86" i="60"/>
  <c r="CN86" i="60"/>
  <c r="CL86" i="60"/>
  <c r="CJ86" i="60"/>
  <c r="CD86" i="60"/>
  <c r="CC86" i="60"/>
  <c r="CB86" i="60"/>
  <c r="BZ86" i="60"/>
  <c r="BX86" i="60"/>
  <c r="BV86" i="60"/>
  <c r="BT86" i="60"/>
  <c r="BN86" i="60"/>
  <c r="BM86" i="60"/>
  <c r="BL86" i="60"/>
  <c r="BJ86" i="60"/>
  <c r="BH86" i="60"/>
  <c r="BF86" i="60"/>
  <c r="BD86" i="60"/>
  <c r="AX86" i="60"/>
  <c r="AW86" i="60"/>
  <c r="AV86" i="60"/>
  <c r="AT86" i="60"/>
  <c r="AR86" i="60"/>
  <c r="AP86" i="60"/>
  <c r="AN86" i="60"/>
  <c r="AH86" i="60"/>
  <c r="AG86" i="60"/>
  <c r="AF86" i="60"/>
  <c r="AD86" i="60"/>
  <c r="AB86" i="60"/>
  <c r="Z86" i="60"/>
  <c r="X86" i="60"/>
  <c r="R86" i="60"/>
  <c r="Q86" i="60"/>
  <c r="P86" i="60"/>
  <c r="N86" i="60"/>
  <c r="L86" i="60"/>
  <c r="J86" i="60"/>
  <c r="H86" i="60"/>
  <c r="DJ85" i="60"/>
  <c r="DI85" i="60"/>
  <c r="DH85" i="60"/>
  <c r="DF85" i="60"/>
  <c r="DD85" i="60"/>
  <c r="DB85" i="60"/>
  <c r="CZ85" i="60"/>
  <c r="CT85" i="60"/>
  <c r="CS85" i="60"/>
  <c r="CR85" i="60"/>
  <c r="CP85" i="60"/>
  <c r="CN85" i="60"/>
  <c r="CL85" i="60"/>
  <c r="CJ85" i="60"/>
  <c r="CD85" i="60"/>
  <c r="CC85" i="60"/>
  <c r="CB85" i="60"/>
  <c r="BZ85" i="60"/>
  <c r="BX85" i="60"/>
  <c r="BV85" i="60"/>
  <c r="BT85" i="60"/>
  <c r="BN85" i="60"/>
  <c r="BM85" i="60"/>
  <c r="BL85" i="60"/>
  <c r="BJ85" i="60"/>
  <c r="BH85" i="60"/>
  <c r="BF85" i="60"/>
  <c r="BD85" i="60"/>
  <c r="AX85" i="60"/>
  <c r="AW85" i="60"/>
  <c r="AV85" i="60"/>
  <c r="AT85" i="60"/>
  <c r="AR85" i="60"/>
  <c r="AP85" i="60"/>
  <c r="AN85" i="60"/>
  <c r="AH85" i="60"/>
  <c r="AG85" i="60"/>
  <c r="AF85" i="60"/>
  <c r="AD85" i="60"/>
  <c r="AB85" i="60"/>
  <c r="Z85" i="60"/>
  <c r="X85" i="60"/>
  <c r="R85" i="60"/>
  <c r="Q85" i="60"/>
  <c r="P85" i="60"/>
  <c r="N85" i="60"/>
  <c r="L85" i="60"/>
  <c r="J85" i="60"/>
  <c r="H85" i="60"/>
  <c r="DJ84" i="60"/>
  <c r="DI84" i="60"/>
  <c r="DH84" i="60"/>
  <c r="DF84" i="60"/>
  <c r="DD84" i="60"/>
  <c r="DB84" i="60"/>
  <c r="CZ84" i="60"/>
  <c r="CT84" i="60"/>
  <c r="CS84" i="60"/>
  <c r="CR84" i="60"/>
  <c r="CP84" i="60"/>
  <c r="CN84" i="60"/>
  <c r="CL84" i="60"/>
  <c r="CJ84" i="60"/>
  <c r="CD84" i="60"/>
  <c r="CC84" i="60"/>
  <c r="CB84" i="60"/>
  <c r="BZ84" i="60"/>
  <c r="BX84" i="60"/>
  <c r="BV84" i="60"/>
  <c r="BT84" i="60"/>
  <c r="BN84" i="60"/>
  <c r="BM84" i="60"/>
  <c r="BL84" i="60"/>
  <c r="BJ84" i="60"/>
  <c r="BH84" i="60"/>
  <c r="BF84" i="60"/>
  <c r="BD84" i="60"/>
  <c r="AX84" i="60"/>
  <c r="AW84" i="60"/>
  <c r="AV84" i="60"/>
  <c r="AT84" i="60"/>
  <c r="AR84" i="60"/>
  <c r="AP84" i="60"/>
  <c r="AN84" i="60"/>
  <c r="AH84" i="60"/>
  <c r="AG84" i="60"/>
  <c r="AF84" i="60"/>
  <c r="AD84" i="60"/>
  <c r="AB84" i="60"/>
  <c r="Z84" i="60"/>
  <c r="X84" i="60"/>
  <c r="R84" i="60"/>
  <c r="Q84" i="60"/>
  <c r="P84" i="60"/>
  <c r="N84" i="60"/>
  <c r="L84" i="60"/>
  <c r="J84" i="60"/>
  <c r="H84" i="60"/>
  <c r="DJ83" i="60"/>
  <c r="DI83" i="60"/>
  <c r="DH83" i="60"/>
  <c r="DF83" i="60"/>
  <c r="DD83" i="60"/>
  <c r="DB83" i="60"/>
  <c r="CZ83" i="60"/>
  <c r="CT83" i="60"/>
  <c r="CS83" i="60"/>
  <c r="CR83" i="60"/>
  <c r="CP83" i="60"/>
  <c r="CN83" i="60"/>
  <c r="CL83" i="60"/>
  <c r="CJ83" i="60"/>
  <c r="CD83" i="60"/>
  <c r="CC83" i="60"/>
  <c r="CB83" i="60"/>
  <c r="BZ83" i="60"/>
  <c r="BX83" i="60"/>
  <c r="BV83" i="60"/>
  <c r="BT83" i="60"/>
  <c r="BN83" i="60"/>
  <c r="BM83" i="60"/>
  <c r="BL83" i="60"/>
  <c r="BJ83" i="60"/>
  <c r="BH83" i="60"/>
  <c r="BF83" i="60"/>
  <c r="BD83" i="60"/>
  <c r="AX83" i="60"/>
  <c r="AW83" i="60"/>
  <c r="AV83" i="60"/>
  <c r="AT83" i="60"/>
  <c r="AR83" i="60"/>
  <c r="AP83" i="60"/>
  <c r="AN83" i="60"/>
  <c r="AH83" i="60"/>
  <c r="AG83" i="60"/>
  <c r="AF83" i="60"/>
  <c r="AD83" i="60"/>
  <c r="AB83" i="60"/>
  <c r="Z83" i="60"/>
  <c r="X83" i="60"/>
  <c r="R83" i="60"/>
  <c r="Q83" i="60"/>
  <c r="P83" i="60"/>
  <c r="N83" i="60"/>
  <c r="L83" i="60"/>
  <c r="J83" i="60"/>
  <c r="H83" i="60"/>
  <c r="DJ82" i="60"/>
  <c r="DI82" i="60"/>
  <c r="DH82" i="60"/>
  <c r="DF82" i="60"/>
  <c r="DD82" i="60"/>
  <c r="DB82" i="60"/>
  <c r="CZ82" i="60"/>
  <c r="CT82" i="60"/>
  <c r="CS82" i="60"/>
  <c r="CR82" i="60"/>
  <c r="CP82" i="60"/>
  <c r="CN82" i="60"/>
  <c r="CL82" i="60"/>
  <c r="CJ82" i="60"/>
  <c r="CD82" i="60"/>
  <c r="CC82" i="60"/>
  <c r="CB82" i="60"/>
  <c r="BZ82" i="60"/>
  <c r="BX82" i="60"/>
  <c r="BV82" i="60"/>
  <c r="BT82" i="60"/>
  <c r="BN82" i="60"/>
  <c r="BM82" i="60"/>
  <c r="BL82" i="60"/>
  <c r="BJ82" i="60"/>
  <c r="BH82" i="60"/>
  <c r="BF82" i="60"/>
  <c r="BD82" i="60"/>
  <c r="AX82" i="60"/>
  <c r="AW82" i="60"/>
  <c r="AV82" i="60"/>
  <c r="AT82" i="60"/>
  <c r="AR82" i="60"/>
  <c r="AP82" i="60"/>
  <c r="AN82" i="60"/>
  <c r="AH82" i="60"/>
  <c r="AG82" i="60"/>
  <c r="AF82" i="60"/>
  <c r="AD82" i="60"/>
  <c r="AB82" i="60"/>
  <c r="Z82" i="60"/>
  <c r="X82" i="60"/>
  <c r="R82" i="60"/>
  <c r="Q82" i="60"/>
  <c r="P82" i="60"/>
  <c r="N82" i="60"/>
  <c r="L82" i="60"/>
  <c r="J82" i="60"/>
  <c r="H82" i="60"/>
  <c r="DJ81" i="60"/>
  <c r="DI81" i="60"/>
  <c r="DH81" i="60"/>
  <c r="DF81" i="60"/>
  <c r="DD81" i="60"/>
  <c r="DB81" i="60"/>
  <c r="CZ81" i="60"/>
  <c r="CT81" i="60"/>
  <c r="CS81" i="60"/>
  <c r="CR81" i="60"/>
  <c r="CP81" i="60"/>
  <c r="CN81" i="60"/>
  <c r="CL81" i="60"/>
  <c r="CJ81" i="60"/>
  <c r="CD81" i="60"/>
  <c r="CC81" i="60"/>
  <c r="CB81" i="60"/>
  <c r="BZ81" i="60"/>
  <c r="BX81" i="60"/>
  <c r="BV81" i="60"/>
  <c r="BT81" i="60"/>
  <c r="BN81" i="60"/>
  <c r="BM81" i="60"/>
  <c r="BL81" i="60"/>
  <c r="BJ81" i="60"/>
  <c r="BH81" i="60"/>
  <c r="BF81" i="60"/>
  <c r="BD81" i="60"/>
  <c r="AX81" i="60"/>
  <c r="AW81" i="60"/>
  <c r="AV81" i="60"/>
  <c r="AT81" i="60"/>
  <c r="AR81" i="60"/>
  <c r="AP81" i="60"/>
  <c r="AN81" i="60"/>
  <c r="AH81" i="60"/>
  <c r="AG81" i="60"/>
  <c r="AF81" i="60"/>
  <c r="AD81" i="60"/>
  <c r="AB81" i="60"/>
  <c r="Z81" i="60"/>
  <c r="X81" i="60"/>
  <c r="R81" i="60"/>
  <c r="Q81" i="60"/>
  <c r="P81" i="60"/>
  <c r="N81" i="60"/>
  <c r="L81" i="60"/>
  <c r="J81" i="60"/>
  <c r="H81" i="60"/>
  <c r="DJ78" i="60"/>
  <c r="DI78" i="60"/>
  <c r="DH78" i="60"/>
  <c r="DF78" i="60"/>
  <c r="DD78" i="60"/>
  <c r="DB78" i="60"/>
  <c r="CZ78" i="60"/>
  <c r="CT78" i="60"/>
  <c r="CS78" i="60"/>
  <c r="CR78" i="60"/>
  <c r="CP78" i="60"/>
  <c r="CN78" i="60"/>
  <c r="CL78" i="60"/>
  <c r="CJ78" i="60"/>
  <c r="CD78" i="60"/>
  <c r="CC78" i="60"/>
  <c r="CB78" i="60"/>
  <c r="BZ78" i="60"/>
  <c r="BX78" i="60"/>
  <c r="BV78" i="60"/>
  <c r="BT78" i="60"/>
  <c r="BN78" i="60"/>
  <c r="BM78" i="60"/>
  <c r="BL78" i="60"/>
  <c r="BJ78" i="60"/>
  <c r="BH78" i="60"/>
  <c r="BF78" i="60"/>
  <c r="BD78" i="60"/>
  <c r="AX78" i="60"/>
  <c r="AW78" i="60"/>
  <c r="AV78" i="60"/>
  <c r="AT78" i="60"/>
  <c r="AR78" i="60"/>
  <c r="AP78" i="60"/>
  <c r="AN78" i="60"/>
  <c r="AH78" i="60"/>
  <c r="AG78" i="60"/>
  <c r="AF78" i="60"/>
  <c r="AD78" i="60"/>
  <c r="AB78" i="60"/>
  <c r="Z78" i="60"/>
  <c r="X78" i="60"/>
  <c r="R78" i="60"/>
  <c r="Q78" i="60"/>
  <c r="P78" i="60"/>
  <c r="N78" i="60"/>
  <c r="L78" i="60"/>
  <c r="J78" i="60"/>
  <c r="H78" i="60"/>
  <c r="DJ77" i="60"/>
  <c r="DI77" i="60"/>
  <c r="DH77" i="60"/>
  <c r="DF77" i="60"/>
  <c r="DD77" i="60"/>
  <c r="DB77" i="60"/>
  <c r="CZ77" i="60"/>
  <c r="CT77" i="60"/>
  <c r="CS77" i="60"/>
  <c r="CR77" i="60"/>
  <c r="CP77" i="60"/>
  <c r="CN77" i="60"/>
  <c r="CL77" i="60"/>
  <c r="CJ77" i="60"/>
  <c r="CD77" i="60"/>
  <c r="CC77" i="60"/>
  <c r="CB77" i="60"/>
  <c r="BZ77" i="60"/>
  <c r="BX77" i="60"/>
  <c r="BV77" i="60"/>
  <c r="BT77" i="60"/>
  <c r="BN77" i="60"/>
  <c r="BM77" i="60"/>
  <c r="BL77" i="60"/>
  <c r="BJ77" i="60"/>
  <c r="BH77" i="60"/>
  <c r="BF77" i="60"/>
  <c r="BD77" i="60"/>
  <c r="AX77" i="60"/>
  <c r="AW77" i="60"/>
  <c r="AV77" i="60"/>
  <c r="AT77" i="60"/>
  <c r="AR77" i="60"/>
  <c r="AP77" i="60"/>
  <c r="AN77" i="60"/>
  <c r="AH77" i="60"/>
  <c r="AG77" i="60"/>
  <c r="AF77" i="60"/>
  <c r="AD77" i="60"/>
  <c r="AB77" i="60"/>
  <c r="Z77" i="60"/>
  <c r="X77" i="60"/>
  <c r="R77" i="60"/>
  <c r="Q77" i="60"/>
  <c r="P77" i="60"/>
  <c r="N77" i="60"/>
  <c r="L77" i="60"/>
  <c r="J77" i="60"/>
  <c r="H77" i="60"/>
  <c r="DF76" i="60"/>
  <c r="DD76" i="60"/>
  <c r="DB76" i="60"/>
  <c r="CZ76" i="60"/>
  <c r="CT76" i="60"/>
  <c r="CS76" i="60"/>
  <c r="CR76" i="60"/>
  <c r="CP76" i="60"/>
  <c r="CN76" i="60"/>
  <c r="CL76" i="60"/>
  <c r="CJ76" i="60"/>
  <c r="BZ76" i="60"/>
  <c r="BX76" i="60"/>
  <c r="BV76" i="60"/>
  <c r="BT76" i="60"/>
  <c r="BJ76" i="60"/>
  <c r="BH76" i="60"/>
  <c r="BF76" i="60"/>
  <c r="BD76" i="60"/>
  <c r="AT76" i="60"/>
  <c r="AR76" i="60"/>
  <c r="AP76" i="60"/>
  <c r="AN76" i="60"/>
  <c r="AD76" i="60"/>
  <c r="AB76" i="60"/>
  <c r="Z76" i="60"/>
  <c r="X76" i="60"/>
  <c r="N76" i="60"/>
  <c r="L76" i="60"/>
  <c r="J76" i="60"/>
  <c r="H76" i="60"/>
  <c r="DJ75" i="60"/>
  <c r="DI75" i="60"/>
  <c r="DH75" i="60"/>
  <c r="DF75" i="60"/>
  <c r="DD75" i="60"/>
  <c r="DB75" i="60"/>
  <c r="CZ75" i="60"/>
  <c r="CT75" i="60"/>
  <c r="CS75" i="60"/>
  <c r="CR75" i="60"/>
  <c r="CP75" i="60"/>
  <c r="CN75" i="60"/>
  <c r="CL75" i="60"/>
  <c r="CJ75" i="60"/>
  <c r="CD75" i="60"/>
  <c r="CC75" i="60"/>
  <c r="CB75" i="60"/>
  <c r="BZ75" i="60"/>
  <c r="BX75" i="60"/>
  <c r="BV75" i="60"/>
  <c r="BT75" i="60"/>
  <c r="BN75" i="60"/>
  <c r="BM75" i="60"/>
  <c r="BL75" i="60"/>
  <c r="BJ75" i="60"/>
  <c r="BH75" i="60"/>
  <c r="BF75" i="60"/>
  <c r="BD75" i="60"/>
  <c r="AX75" i="60"/>
  <c r="AW75" i="60"/>
  <c r="AV75" i="60"/>
  <c r="AT75" i="60"/>
  <c r="AR75" i="60"/>
  <c r="AP75" i="60"/>
  <c r="AN75" i="60"/>
  <c r="AH75" i="60"/>
  <c r="AG75" i="60"/>
  <c r="AF75" i="60"/>
  <c r="AD75" i="60"/>
  <c r="AB75" i="60"/>
  <c r="Z75" i="60"/>
  <c r="X75" i="60"/>
  <c r="R75" i="60"/>
  <c r="Q75" i="60"/>
  <c r="P75" i="60"/>
  <c r="N75" i="60"/>
  <c r="L75" i="60"/>
  <c r="J75" i="60"/>
  <c r="H75" i="60"/>
  <c r="DJ74" i="60"/>
  <c r="DI74" i="60"/>
  <c r="DH74" i="60"/>
  <c r="DF74" i="60"/>
  <c r="DD74" i="60"/>
  <c r="DB74" i="60"/>
  <c r="CZ74" i="60"/>
  <c r="CT74" i="60"/>
  <c r="CS74" i="60"/>
  <c r="CR74" i="60"/>
  <c r="CP74" i="60"/>
  <c r="CN74" i="60"/>
  <c r="CL74" i="60"/>
  <c r="CJ74" i="60"/>
  <c r="CD74" i="60"/>
  <c r="CC74" i="60"/>
  <c r="CB74" i="60"/>
  <c r="BZ74" i="60"/>
  <c r="BX74" i="60"/>
  <c r="BV74" i="60"/>
  <c r="BT74" i="60"/>
  <c r="BN74" i="60"/>
  <c r="BM74" i="60"/>
  <c r="BL74" i="60"/>
  <c r="BJ74" i="60"/>
  <c r="BH74" i="60"/>
  <c r="BF74" i="60"/>
  <c r="BD74" i="60"/>
  <c r="AX74" i="60"/>
  <c r="AW74" i="60"/>
  <c r="AV74" i="60"/>
  <c r="AT74" i="60"/>
  <c r="AR74" i="60"/>
  <c r="AP74" i="60"/>
  <c r="AN74" i="60"/>
  <c r="AH74" i="60"/>
  <c r="AG74" i="60"/>
  <c r="AF74" i="60"/>
  <c r="AD74" i="60"/>
  <c r="AB74" i="60"/>
  <c r="Z74" i="60"/>
  <c r="X74" i="60"/>
  <c r="R74" i="60"/>
  <c r="Q74" i="60"/>
  <c r="P74" i="60"/>
  <c r="N74" i="60"/>
  <c r="L74" i="60"/>
  <c r="J74" i="60"/>
  <c r="H74" i="60"/>
  <c r="DJ73" i="60"/>
  <c r="DI73" i="60"/>
  <c r="DH73" i="60"/>
  <c r="DF73" i="60"/>
  <c r="DD73" i="60"/>
  <c r="DB73" i="60"/>
  <c r="CZ73" i="60"/>
  <c r="CT73" i="60"/>
  <c r="CS73" i="60"/>
  <c r="CR73" i="60"/>
  <c r="CP73" i="60"/>
  <c r="CN73" i="60"/>
  <c r="CL73" i="60"/>
  <c r="CJ73" i="60"/>
  <c r="CD73" i="60"/>
  <c r="CC73" i="60"/>
  <c r="CB73" i="60"/>
  <c r="BZ73" i="60"/>
  <c r="BX73" i="60"/>
  <c r="BV73" i="60"/>
  <c r="BT73" i="60"/>
  <c r="BN73" i="60"/>
  <c r="BM73" i="60"/>
  <c r="BL73" i="60"/>
  <c r="BJ73" i="60"/>
  <c r="BH73" i="60"/>
  <c r="BF73" i="60"/>
  <c r="BD73" i="60"/>
  <c r="AX73" i="60"/>
  <c r="AW73" i="60"/>
  <c r="AV73" i="60"/>
  <c r="AT73" i="60"/>
  <c r="AR73" i="60"/>
  <c r="AP73" i="60"/>
  <c r="AN73" i="60"/>
  <c r="AH73" i="60"/>
  <c r="AG73" i="60"/>
  <c r="AF73" i="60"/>
  <c r="AD73" i="60"/>
  <c r="AB73" i="60"/>
  <c r="Z73" i="60"/>
  <c r="X73" i="60"/>
  <c r="R73" i="60"/>
  <c r="Q73" i="60"/>
  <c r="P73" i="60"/>
  <c r="N73" i="60"/>
  <c r="L73" i="60"/>
  <c r="J73" i="60"/>
  <c r="H73" i="60"/>
  <c r="DJ72" i="60"/>
  <c r="DI72" i="60"/>
  <c r="DH72" i="60"/>
  <c r="DF72" i="60"/>
  <c r="DD72" i="60"/>
  <c r="DB72" i="60"/>
  <c r="CZ72" i="60"/>
  <c r="CT72" i="60"/>
  <c r="CS72" i="60"/>
  <c r="CR72" i="60"/>
  <c r="CP72" i="60"/>
  <c r="CN72" i="60"/>
  <c r="CL72" i="60"/>
  <c r="CJ72" i="60"/>
  <c r="CD72" i="60"/>
  <c r="CC72" i="60"/>
  <c r="CB72" i="60"/>
  <c r="BZ72" i="60"/>
  <c r="BX72" i="60"/>
  <c r="BV72" i="60"/>
  <c r="BT72" i="60"/>
  <c r="BN72" i="60"/>
  <c r="BM72" i="60"/>
  <c r="BL72" i="60"/>
  <c r="BJ72" i="60"/>
  <c r="BH72" i="60"/>
  <c r="BF72" i="60"/>
  <c r="BD72" i="60"/>
  <c r="AX72" i="60"/>
  <c r="AW72" i="60"/>
  <c r="AV72" i="60"/>
  <c r="AT72" i="60"/>
  <c r="AR72" i="60"/>
  <c r="AP72" i="60"/>
  <c r="AN72" i="60"/>
  <c r="AH72" i="60"/>
  <c r="AG72" i="60"/>
  <c r="AF72" i="60"/>
  <c r="AD72" i="60"/>
  <c r="AB72" i="60"/>
  <c r="Z72" i="60"/>
  <c r="X72" i="60"/>
  <c r="R72" i="60"/>
  <c r="Q72" i="60"/>
  <c r="P72" i="60"/>
  <c r="N72" i="60"/>
  <c r="L72" i="60"/>
  <c r="J72" i="60"/>
  <c r="H72" i="60"/>
  <c r="DJ71" i="60"/>
  <c r="DI71" i="60"/>
  <c r="DH71" i="60"/>
  <c r="DF71" i="60"/>
  <c r="DD71" i="60"/>
  <c r="DB71" i="60"/>
  <c r="CZ71" i="60"/>
  <c r="CS71" i="60"/>
  <c r="CR71" i="60"/>
  <c r="CP71" i="60"/>
  <c r="CN71" i="60"/>
  <c r="CL71" i="60"/>
  <c r="CJ71" i="60"/>
  <c r="CC71" i="60"/>
  <c r="CB71" i="60"/>
  <c r="BZ71" i="60"/>
  <c r="BX71" i="60"/>
  <c r="BV71" i="60"/>
  <c r="BT71" i="60"/>
  <c r="BN71" i="60"/>
  <c r="BM71" i="60"/>
  <c r="BL71" i="60"/>
  <c r="BJ71" i="60"/>
  <c r="BH71" i="60"/>
  <c r="BF71" i="60"/>
  <c r="BD71" i="60"/>
  <c r="AX71" i="60"/>
  <c r="AW71" i="60"/>
  <c r="AV71" i="60"/>
  <c r="AT71" i="60"/>
  <c r="AR71" i="60"/>
  <c r="AP71" i="60"/>
  <c r="AN71" i="60"/>
  <c r="AH71" i="60"/>
  <c r="AG71" i="60"/>
  <c r="AF71" i="60"/>
  <c r="AD71" i="60"/>
  <c r="AB71" i="60"/>
  <c r="Z71" i="60"/>
  <c r="X71" i="60"/>
  <c r="R71" i="60"/>
  <c r="Q71" i="60"/>
  <c r="P71" i="60"/>
  <c r="N71" i="60"/>
  <c r="L71" i="60"/>
  <c r="J71" i="60"/>
  <c r="H71" i="60"/>
  <c r="DJ70" i="60"/>
  <c r="DI70" i="60"/>
  <c r="DH70" i="60"/>
  <c r="DF70" i="60"/>
  <c r="DD70" i="60"/>
  <c r="DB70" i="60"/>
  <c r="CZ70" i="60"/>
  <c r="CS70" i="60"/>
  <c r="CR70" i="60"/>
  <c r="CP70" i="60"/>
  <c r="CN70" i="60"/>
  <c r="CL70" i="60"/>
  <c r="CJ70" i="60"/>
  <c r="CC70" i="60"/>
  <c r="CB70" i="60"/>
  <c r="BZ70" i="60"/>
  <c r="BX70" i="60"/>
  <c r="CD70" i="60" s="1"/>
  <c r="BV70" i="60"/>
  <c r="BT70" i="60"/>
  <c r="BN70" i="60"/>
  <c r="BM70" i="60"/>
  <c r="BL70" i="60"/>
  <c r="BJ70" i="60"/>
  <c r="BH70" i="60"/>
  <c r="BF70" i="60"/>
  <c r="BD70" i="60"/>
  <c r="AX70" i="60"/>
  <c r="AW70" i="60"/>
  <c r="AV70" i="60"/>
  <c r="AT70" i="60"/>
  <c r="AR70" i="60"/>
  <c r="AP70" i="60"/>
  <c r="AN70" i="60"/>
  <c r="AH70" i="60"/>
  <c r="AG70" i="60"/>
  <c r="AF70" i="60"/>
  <c r="AD70" i="60"/>
  <c r="AB70" i="60"/>
  <c r="Z70" i="60"/>
  <c r="X70" i="60"/>
  <c r="R70" i="60"/>
  <c r="Q70" i="60"/>
  <c r="P70" i="60"/>
  <c r="N70" i="60"/>
  <c r="L70" i="60"/>
  <c r="J70" i="60"/>
  <c r="H70" i="60"/>
  <c r="DJ67" i="60"/>
  <c r="DI67" i="60"/>
  <c r="DH67" i="60"/>
  <c r="DF67" i="60"/>
  <c r="DD67" i="60"/>
  <c r="DB67" i="60"/>
  <c r="CZ67" i="60"/>
  <c r="CS67" i="60"/>
  <c r="CT67" i="60" s="1"/>
  <c r="CR67" i="60"/>
  <c r="CP67" i="60"/>
  <c r="CN67" i="60"/>
  <c r="CL67" i="60"/>
  <c r="CJ67" i="60"/>
  <c r="CD67" i="60"/>
  <c r="CC67" i="60"/>
  <c r="CB67" i="60"/>
  <c r="BZ67" i="60"/>
  <c r="BX67" i="60"/>
  <c r="BV67" i="60"/>
  <c r="BT67" i="60"/>
  <c r="BN67" i="60"/>
  <c r="BM67" i="60"/>
  <c r="BL67" i="60"/>
  <c r="BJ67" i="60"/>
  <c r="BH67" i="60"/>
  <c r="BF67" i="60"/>
  <c r="BD67" i="60"/>
  <c r="AX67" i="60"/>
  <c r="AW67" i="60"/>
  <c r="AV67" i="60"/>
  <c r="AT67" i="60"/>
  <c r="AR67" i="60"/>
  <c r="AP67" i="60"/>
  <c r="AN67" i="60"/>
  <c r="AH67" i="60"/>
  <c r="AG67" i="60"/>
  <c r="AF67" i="60"/>
  <c r="AD67" i="60"/>
  <c r="AB67" i="60"/>
  <c r="Z67" i="60"/>
  <c r="X67" i="60"/>
  <c r="R67" i="60"/>
  <c r="Q67" i="60"/>
  <c r="P67" i="60"/>
  <c r="N67" i="60"/>
  <c r="L67" i="60"/>
  <c r="J67" i="60"/>
  <c r="H67" i="60"/>
  <c r="DJ66" i="60"/>
  <c r="DI66" i="60"/>
  <c r="DH66" i="60"/>
  <c r="DF66" i="60"/>
  <c r="DD66" i="60"/>
  <c r="DB66" i="60"/>
  <c r="CZ66" i="60"/>
  <c r="CS66" i="60"/>
  <c r="CT66" i="60" s="1"/>
  <c r="CR66" i="60"/>
  <c r="CP66" i="60"/>
  <c r="CN66" i="60"/>
  <c r="CL66" i="60"/>
  <c r="CJ66" i="60"/>
  <c r="CD66" i="60"/>
  <c r="CC66" i="60"/>
  <c r="CB66" i="60"/>
  <c r="BZ66" i="60"/>
  <c r="BX66" i="60"/>
  <c r="BV66" i="60"/>
  <c r="BT66" i="60"/>
  <c r="BN66" i="60"/>
  <c r="BM66" i="60"/>
  <c r="BL66" i="60"/>
  <c r="BJ66" i="60"/>
  <c r="BH66" i="60"/>
  <c r="BF66" i="60"/>
  <c r="BD66" i="60"/>
  <c r="AX66" i="60"/>
  <c r="AW66" i="60"/>
  <c r="AV66" i="60"/>
  <c r="AT66" i="60"/>
  <c r="AR66" i="60"/>
  <c r="AP66" i="60"/>
  <c r="AN66" i="60"/>
  <c r="AH66" i="60"/>
  <c r="AG66" i="60"/>
  <c r="AF66" i="60"/>
  <c r="AD66" i="60"/>
  <c r="AB66" i="60"/>
  <c r="Z66" i="60"/>
  <c r="X66" i="60"/>
  <c r="R66" i="60"/>
  <c r="Q66" i="60"/>
  <c r="P66" i="60"/>
  <c r="N66" i="60"/>
  <c r="L66" i="60"/>
  <c r="J66" i="60"/>
  <c r="H66" i="60"/>
  <c r="DJ65" i="60"/>
  <c r="DI65" i="60"/>
  <c r="DH65" i="60"/>
  <c r="DF65" i="60"/>
  <c r="DD65" i="60"/>
  <c r="DB65" i="60"/>
  <c r="CZ65" i="60"/>
  <c r="CS64" i="60"/>
  <c r="CR64" i="60"/>
  <c r="CP64" i="60"/>
  <c r="CN64" i="60"/>
  <c r="CT64" i="60" s="1"/>
  <c r="CL64" i="60"/>
  <c r="CJ64" i="60"/>
  <c r="CD65" i="60"/>
  <c r="CC65" i="60"/>
  <c r="CB65" i="60"/>
  <c r="BZ65" i="60"/>
  <c r="BX65" i="60"/>
  <c r="BV65" i="60"/>
  <c r="BT65" i="60"/>
  <c r="BN65" i="60"/>
  <c r="BM65" i="60"/>
  <c r="BL65" i="60"/>
  <c r="BJ65" i="60"/>
  <c r="BH65" i="60"/>
  <c r="BF65" i="60"/>
  <c r="BD65" i="60"/>
  <c r="AX65" i="60"/>
  <c r="AW65" i="60"/>
  <c r="AV65" i="60"/>
  <c r="AT65" i="60"/>
  <c r="AR65" i="60"/>
  <c r="AP65" i="60"/>
  <c r="AN65" i="60"/>
  <c r="AH65" i="60"/>
  <c r="AG65" i="60"/>
  <c r="AF65" i="60"/>
  <c r="AD65" i="60"/>
  <c r="AB65" i="60"/>
  <c r="Z65" i="60"/>
  <c r="X65" i="60"/>
  <c r="R65" i="60"/>
  <c r="Q65" i="60"/>
  <c r="P65" i="60"/>
  <c r="N65" i="60"/>
  <c r="L65" i="60"/>
  <c r="J65" i="60"/>
  <c r="H65" i="60"/>
  <c r="DJ64" i="60"/>
  <c r="DI64" i="60"/>
  <c r="DH64" i="60"/>
  <c r="DF64" i="60"/>
  <c r="DD64" i="60"/>
  <c r="DB64" i="60"/>
  <c r="CZ64" i="60"/>
  <c r="CD64" i="60"/>
  <c r="CC64" i="60"/>
  <c r="CB64" i="60"/>
  <c r="BZ64" i="60"/>
  <c r="BX64" i="60"/>
  <c r="BV64" i="60"/>
  <c r="BT64" i="60"/>
  <c r="BN64" i="60"/>
  <c r="BM64" i="60"/>
  <c r="BL64" i="60"/>
  <c r="BJ64" i="60"/>
  <c r="BH64" i="60"/>
  <c r="BF64" i="60"/>
  <c r="BD64" i="60"/>
  <c r="AX64" i="60"/>
  <c r="AW64" i="60"/>
  <c r="AV64" i="60"/>
  <c r="AT64" i="60"/>
  <c r="AR64" i="60"/>
  <c r="AP64" i="60"/>
  <c r="AN64" i="60"/>
  <c r="AH64" i="60"/>
  <c r="AG64" i="60"/>
  <c r="AF64" i="60"/>
  <c r="AD64" i="60"/>
  <c r="AB64" i="60"/>
  <c r="Z64" i="60"/>
  <c r="X64" i="60"/>
  <c r="R64" i="60"/>
  <c r="Q64" i="60"/>
  <c r="P64" i="60"/>
  <c r="N64" i="60"/>
  <c r="L64" i="60"/>
  <c r="J64" i="60"/>
  <c r="H64" i="60"/>
  <c r="DJ63" i="60"/>
  <c r="DI63" i="60"/>
  <c r="DH63" i="60"/>
  <c r="DF63" i="60"/>
  <c r="DD63" i="60"/>
  <c r="DB63" i="60"/>
  <c r="CZ63" i="60"/>
  <c r="CS63" i="60"/>
  <c r="CR63" i="60"/>
  <c r="CP63" i="60"/>
  <c r="CN63" i="60"/>
  <c r="CT63" i="60" s="1"/>
  <c r="CL63" i="60"/>
  <c r="CJ63" i="60"/>
  <c r="CD63" i="60"/>
  <c r="CC63" i="60"/>
  <c r="CB63" i="60"/>
  <c r="BZ63" i="60"/>
  <c r="BX63" i="60"/>
  <c r="BV63" i="60"/>
  <c r="BT63" i="60"/>
  <c r="BN63" i="60"/>
  <c r="BM63" i="60"/>
  <c r="BL63" i="60"/>
  <c r="BJ63" i="60"/>
  <c r="BH63" i="60"/>
  <c r="BF63" i="60"/>
  <c r="BD63" i="60"/>
  <c r="AX63" i="60"/>
  <c r="AW63" i="60"/>
  <c r="AV63" i="60"/>
  <c r="AT63" i="60"/>
  <c r="AR63" i="60"/>
  <c r="AP63" i="60"/>
  <c r="AN63" i="60"/>
  <c r="AH63" i="60"/>
  <c r="AG63" i="60"/>
  <c r="AF63" i="60"/>
  <c r="AD63" i="60"/>
  <c r="AB63" i="60"/>
  <c r="Z63" i="60"/>
  <c r="X63" i="60"/>
  <c r="R63" i="60"/>
  <c r="Q63" i="60"/>
  <c r="P63" i="60"/>
  <c r="N63" i="60"/>
  <c r="L63" i="60"/>
  <c r="J63" i="60"/>
  <c r="H63" i="60"/>
  <c r="DJ62" i="60"/>
  <c r="DI62" i="60"/>
  <c r="DH62" i="60"/>
  <c r="DF62" i="60"/>
  <c r="DD62" i="60"/>
  <c r="DB62" i="60"/>
  <c r="CZ62" i="60"/>
  <c r="CS62" i="60"/>
  <c r="CR62" i="60"/>
  <c r="CP62" i="60"/>
  <c r="CN62" i="60"/>
  <c r="CT62" i="60" s="1"/>
  <c r="CL62" i="60"/>
  <c r="CJ62" i="60"/>
  <c r="CC62" i="60"/>
  <c r="CB62" i="60"/>
  <c r="BZ62" i="60"/>
  <c r="BX62" i="60"/>
  <c r="BV62" i="60"/>
  <c r="BT62" i="60"/>
  <c r="BN62" i="60"/>
  <c r="BM62" i="60"/>
  <c r="BL62" i="60"/>
  <c r="BJ62" i="60"/>
  <c r="BH62" i="60"/>
  <c r="BF62" i="60"/>
  <c r="BD62" i="60"/>
  <c r="AX62" i="60"/>
  <c r="AW62" i="60"/>
  <c r="AV62" i="60"/>
  <c r="AT62" i="60"/>
  <c r="AR62" i="60"/>
  <c r="AP62" i="60"/>
  <c r="AN62" i="60"/>
  <c r="AH62" i="60"/>
  <c r="AG62" i="60"/>
  <c r="AF62" i="60"/>
  <c r="AD62" i="60"/>
  <c r="AB62" i="60"/>
  <c r="Z62" i="60"/>
  <c r="X62" i="60"/>
  <c r="R62" i="60"/>
  <c r="Q62" i="60"/>
  <c r="P62" i="60"/>
  <c r="N62" i="60"/>
  <c r="L62" i="60"/>
  <c r="J62" i="60"/>
  <c r="H62" i="60"/>
  <c r="DJ61" i="60"/>
  <c r="DI61" i="60"/>
  <c r="DH61" i="60"/>
  <c r="DF61" i="60"/>
  <c r="DD61" i="60"/>
  <c r="DB61" i="60"/>
  <c r="CZ61" i="60"/>
  <c r="CT61" i="60"/>
  <c r="CS61" i="60"/>
  <c r="CR61" i="60"/>
  <c r="CP61" i="60"/>
  <c r="CN61" i="60"/>
  <c r="CL61" i="60"/>
  <c r="CJ61" i="60"/>
  <c r="CC61" i="60"/>
  <c r="CB61" i="60"/>
  <c r="BZ61" i="60"/>
  <c r="BX61" i="60"/>
  <c r="BV61" i="60"/>
  <c r="BT61" i="60"/>
  <c r="BN61" i="60"/>
  <c r="BM61" i="60"/>
  <c r="BL61" i="60"/>
  <c r="BJ61" i="60"/>
  <c r="BH61" i="60"/>
  <c r="BF61" i="60"/>
  <c r="BD61" i="60"/>
  <c r="AX61" i="60"/>
  <c r="AW61" i="60"/>
  <c r="AV61" i="60"/>
  <c r="AT61" i="60"/>
  <c r="AR61" i="60"/>
  <c r="AP61" i="60"/>
  <c r="AN61" i="60"/>
  <c r="AH61" i="60"/>
  <c r="AG61" i="60"/>
  <c r="AF61" i="60"/>
  <c r="AD61" i="60"/>
  <c r="AB61" i="60"/>
  <c r="Z61" i="60"/>
  <c r="X61" i="60"/>
  <c r="R61" i="60"/>
  <c r="Q61" i="60"/>
  <c r="P61" i="60"/>
  <c r="N61" i="60"/>
  <c r="L61" i="60"/>
  <c r="J61" i="60"/>
  <c r="H61" i="60"/>
  <c r="DJ60" i="60"/>
  <c r="DI60" i="60"/>
  <c r="DH60" i="60"/>
  <c r="DF60" i="60"/>
  <c r="DD60" i="60"/>
  <c r="DB60" i="60"/>
  <c r="CZ60" i="60"/>
  <c r="CS60" i="60"/>
  <c r="CR60" i="60"/>
  <c r="CP60" i="60"/>
  <c r="CN60" i="60"/>
  <c r="CT60" i="60" s="1"/>
  <c r="CL60" i="60"/>
  <c r="CJ60" i="60"/>
  <c r="CC60" i="60"/>
  <c r="CB60" i="60"/>
  <c r="BZ60" i="60"/>
  <c r="BX60" i="60"/>
  <c r="BV60" i="60"/>
  <c r="BT60" i="60"/>
  <c r="BN60" i="60"/>
  <c r="BM60" i="60"/>
  <c r="BL60" i="60"/>
  <c r="BJ60" i="60"/>
  <c r="BH60" i="60"/>
  <c r="BF60" i="60"/>
  <c r="BD60" i="60"/>
  <c r="AX60" i="60"/>
  <c r="AW60" i="60"/>
  <c r="AV60" i="60"/>
  <c r="AT60" i="60"/>
  <c r="AR60" i="60"/>
  <c r="AP60" i="60"/>
  <c r="AN60" i="60"/>
  <c r="AH60" i="60"/>
  <c r="AG60" i="60"/>
  <c r="AF60" i="60"/>
  <c r="AD60" i="60"/>
  <c r="AB60" i="60"/>
  <c r="Z60" i="60"/>
  <c r="X60" i="60"/>
  <c r="R60" i="60"/>
  <c r="Q60" i="60"/>
  <c r="P60" i="60"/>
  <c r="N60" i="60"/>
  <c r="L60" i="60"/>
  <c r="J60" i="60"/>
  <c r="H60" i="60"/>
  <c r="DJ57" i="60"/>
  <c r="DI57" i="60"/>
  <c r="DH57" i="60"/>
  <c r="DF57" i="60"/>
  <c r="DD57" i="60"/>
  <c r="DB57" i="60"/>
  <c r="CZ57" i="60"/>
  <c r="CT57" i="60"/>
  <c r="CS57" i="60"/>
  <c r="CR57" i="60"/>
  <c r="CP57" i="60"/>
  <c r="CN57" i="60"/>
  <c r="CL57" i="60"/>
  <c r="CJ57" i="60"/>
  <c r="CD57" i="60"/>
  <c r="CC57" i="60"/>
  <c r="CB57" i="60"/>
  <c r="BZ57" i="60"/>
  <c r="BX57" i="60"/>
  <c r="BV57" i="60"/>
  <c r="BT57" i="60"/>
  <c r="BN57" i="60"/>
  <c r="BM57" i="60"/>
  <c r="BL57" i="60"/>
  <c r="BJ57" i="60"/>
  <c r="BH57" i="60"/>
  <c r="BF57" i="60"/>
  <c r="BD57" i="60"/>
  <c r="AX57" i="60"/>
  <c r="AW57" i="60"/>
  <c r="AV57" i="60"/>
  <c r="AT57" i="60"/>
  <c r="AR57" i="60"/>
  <c r="AP57" i="60"/>
  <c r="AN57" i="60"/>
  <c r="AH57" i="60"/>
  <c r="AG57" i="60"/>
  <c r="AF57" i="60"/>
  <c r="AD57" i="60"/>
  <c r="AB57" i="60"/>
  <c r="Z57" i="60"/>
  <c r="X57" i="60"/>
  <c r="R57" i="60"/>
  <c r="Q57" i="60"/>
  <c r="P57" i="60"/>
  <c r="N57" i="60"/>
  <c r="L57" i="60"/>
  <c r="J57" i="60"/>
  <c r="H57" i="60"/>
  <c r="DJ56" i="60"/>
  <c r="DI56" i="60"/>
  <c r="DH56" i="60"/>
  <c r="DF56" i="60"/>
  <c r="DD56" i="60"/>
  <c r="DB56" i="60"/>
  <c r="CZ56" i="60"/>
  <c r="CT56" i="60"/>
  <c r="CS56" i="60"/>
  <c r="CR56" i="60"/>
  <c r="CP56" i="60"/>
  <c r="CN56" i="60"/>
  <c r="CL56" i="60"/>
  <c r="CJ56" i="60"/>
  <c r="CD56" i="60"/>
  <c r="CC56" i="60"/>
  <c r="CB56" i="60"/>
  <c r="BZ56" i="60"/>
  <c r="BX56" i="60"/>
  <c r="BV56" i="60"/>
  <c r="BT56" i="60"/>
  <c r="BN56" i="60"/>
  <c r="BM56" i="60"/>
  <c r="BL56" i="60"/>
  <c r="BJ56" i="60"/>
  <c r="BH56" i="60"/>
  <c r="BF56" i="60"/>
  <c r="BD56" i="60"/>
  <c r="AX56" i="60"/>
  <c r="AW56" i="60"/>
  <c r="AV56" i="60"/>
  <c r="AT56" i="60"/>
  <c r="AR56" i="60"/>
  <c r="AP56" i="60"/>
  <c r="AN56" i="60"/>
  <c r="AH56" i="60"/>
  <c r="AG56" i="60"/>
  <c r="AF56" i="60"/>
  <c r="AD56" i="60"/>
  <c r="AB56" i="60"/>
  <c r="Z56" i="60"/>
  <c r="X56" i="60"/>
  <c r="R56" i="60"/>
  <c r="Q56" i="60"/>
  <c r="P56" i="60"/>
  <c r="N56" i="60"/>
  <c r="L56" i="60"/>
  <c r="J56" i="60"/>
  <c r="H56" i="60"/>
  <c r="DJ55" i="60"/>
  <c r="DI55" i="60"/>
  <c r="DH55" i="60"/>
  <c r="DF55" i="60"/>
  <c r="DD55" i="60"/>
  <c r="DB55" i="60"/>
  <c r="CZ55" i="60"/>
  <c r="CT55" i="60"/>
  <c r="CS55" i="60"/>
  <c r="CR55" i="60"/>
  <c r="CP55" i="60"/>
  <c r="CN55" i="60"/>
  <c r="CL55" i="60"/>
  <c r="CJ55" i="60"/>
  <c r="CD55" i="60"/>
  <c r="CC55" i="60"/>
  <c r="CB55" i="60"/>
  <c r="BZ55" i="60"/>
  <c r="BX55" i="60"/>
  <c r="BV55" i="60"/>
  <c r="BT55" i="60"/>
  <c r="BN55" i="60"/>
  <c r="BM55" i="60"/>
  <c r="BL55" i="60"/>
  <c r="BJ55" i="60"/>
  <c r="BH55" i="60"/>
  <c r="BF55" i="60"/>
  <c r="BD55" i="60"/>
  <c r="AX55" i="60"/>
  <c r="AW55" i="60"/>
  <c r="AV55" i="60"/>
  <c r="AT55" i="60"/>
  <c r="AR55" i="60"/>
  <c r="AP55" i="60"/>
  <c r="AN55" i="60"/>
  <c r="AH55" i="60"/>
  <c r="AG55" i="60"/>
  <c r="AF55" i="60"/>
  <c r="AD55" i="60"/>
  <c r="AB55" i="60"/>
  <c r="Z55" i="60"/>
  <c r="X55" i="60"/>
  <c r="R55" i="60"/>
  <c r="Q55" i="60"/>
  <c r="P55" i="60"/>
  <c r="N55" i="60"/>
  <c r="L55" i="60"/>
  <c r="J55" i="60"/>
  <c r="H55" i="60"/>
  <c r="DJ54" i="60"/>
  <c r="DI54" i="60"/>
  <c r="DH54" i="60"/>
  <c r="DF54" i="60"/>
  <c r="DD54" i="60"/>
  <c r="DB54" i="60"/>
  <c r="CZ54" i="60"/>
  <c r="CT54" i="60"/>
  <c r="CS54" i="60"/>
  <c r="CR54" i="60"/>
  <c r="CP54" i="60"/>
  <c r="CN54" i="60"/>
  <c r="CL54" i="60"/>
  <c r="CJ54" i="60"/>
  <c r="CD54" i="60"/>
  <c r="CC54" i="60"/>
  <c r="CB54" i="60"/>
  <c r="BZ54" i="60"/>
  <c r="BX54" i="60"/>
  <c r="BV54" i="60"/>
  <c r="BT54" i="60"/>
  <c r="BN54" i="60"/>
  <c r="BM54" i="60"/>
  <c r="BL54" i="60"/>
  <c r="BJ54" i="60"/>
  <c r="BH54" i="60"/>
  <c r="BF54" i="60"/>
  <c r="BD54" i="60"/>
  <c r="AX54" i="60"/>
  <c r="AW54" i="60"/>
  <c r="AV54" i="60"/>
  <c r="AT54" i="60"/>
  <c r="AR54" i="60"/>
  <c r="AP54" i="60"/>
  <c r="AN54" i="60"/>
  <c r="AH54" i="60"/>
  <c r="AG54" i="60"/>
  <c r="AF54" i="60"/>
  <c r="AD54" i="60"/>
  <c r="AB54" i="60"/>
  <c r="Z54" i="60"/>
  <c r="X54" i="60"/>
  <c r="R54" i="60"/>
  <c r="Q54" i="60"/>
  <c r="P54" i="60"/>
  <c r="N54" i="60"/>
  <c r="L54" i="60"/>
  <c r="J54" i="60"/>
  <c r="H54" i="60"/>
  <c r="DJ53" i="60"/>
  <c r="DI53" i="60"/>
  <c r="DH53" i="60"/>
  <c r="DF53" i="60"/>
  <c r="DD53" i="60"/>
  <c r="DB53" i="60"/>
  <c r="CZ53" i="60"/>
  <c r="CS53" i="60"/>
  <c r="CR53" i="60"/>
  <c r="CD53" i="60"/>
  <c r="CC53" i="60"/>
  <c r="CB53" i="60"/>
  <c r="BZ53" i="60"/>
  <c r="BX53" i="60"/>
  <c r="BV53" i="60"/>
  <c r="BT53" i="60"/>
  <c r="BN53" i="60"/>
  <c r="BM53" i="60"/>
  <c r="BL53" i="60"/>
  <c r="BJ53" i="60"/>
  <c r="BH53" i="60"/>
  <c r="BF53" i="60"/>
  <c r="BD53" i="60"/>
  <c r="AX53" i="60"/>
  <c r="AW53" i="60"/>
  <c r="AV53" i="60"/>
  <c r="AT53" i="60"/>
  <c r="AR53" i="60"/>
  <c r="AP53" i="60"/>
  <c r="AN53" i="60"/>
  <c r="AH53" i="60"/>
  <c r="AG53" i="60"/>
  <c r="AF53" i="60"/>
  <c r="AD53" i="60"/>
  <c r="AB53" i="60"/>
  <c r="Z53" i="60"/>
  <c r="X53" i="60"/>
  <c r="R53" i="60"/>
  <c r="Q53" i="60"/>
  <c r="P53" i="60"/>
  <c r="N53" i="60"/>
  <c r="L53" i="60"/>
  <c r="J53" i="60"/>
  <c r="H53" i="60"/>
  <c r="DJ52" i="60"/>
  <c r="DI52" i="60"/>
  <c r="DH52" i="60"/>
  <c r="DF52" i="60"/>
  <c r="DD52" i="60"/>
  <c r="DB52" i="60"/>
  <c r="CZ52" i="60"/>
  <c r="CS52" i="60"/>
  <c r="CT52" i="60" s="1"/>
  <c r="CR52" i="60"/>
  <c r="CD52" i="60"/>
  <c r="CC52" i="60"/>
  <c r="CB52" i="60"/>
  <c r="BZ52" i="60"/>
  <c r="BX52" i="60"/>
  <c r="BV52" i="60"/>
  <c r="BT52" i="60"/>
  <c r="BM52" i="60"/>
  <c r="BL52" i="60"/>
  <c r="BJ52" i="60"/>
  <c r="BH52" i="60"/>
  <c r="BF52" i="60"/>
  <c r="BD52" i="60"/>
  <c r="AX52" i="60"/>
  <c r="AW52" i="60"/>
  <c r="AV52" i="60"/>
  <c r="AT52" i="60"/>
  <c r="AR52" i="60"/>
  <c r="AP52" i="60"/>
  <c r="AN52" i="60"/>
  <c r="AH52" i="60"/>
  <c r="AG52" i="60"/>
  <c r="AF52" i="60"/>
  <c r="AD52" i="60"/>
  <c r="AB52" i="60"/>
  <c r="Z52" i="60"/>
  <c r="X52" i="60"/>
  <c r="R52" i="60"/>
  <c r="Q52" i="60"/>
  <c r="P52" i="60"/>
  <c r="N52" i="60"/>
  <c r="L52" i="60"/>
  <c r="J52" i="60"/>
  <c r="H52" i="60"/>
  <c r="DJ51" i="60"/>
  <c r="DI51" i="60"/>
  <c r="DH51" i="60"/>
  <c r="DF51" i="60"/>
  <c r="DD51" i="60"/>
  <c r="DB51" i="60"/>
  <c r="CZ51" i="60"/>
  <c r="CS51" i="60"/>
  <c r="CR51" i="60"/>
  <c r="CD51" i="60"/>
  <c r="CC51" i="60"/>
  <c r="CB51" i="60"/>
  <c r="BZ51" i="60"/>
  <c r="BX51" i="60"/>
  <c r="BV51" i="60"/>
  <c r="BT51" i="60"/>
  <c r="BM51" i="60"/>
  <c r="BL51" i="60"/>
  <c r="BJ51" i="60"/>
  <c r="BH51" i="60"/>
  <c r="BF51" i="60"/>
  <c r="BD51" i="60"/>
  <c r="AX51" i="60"/>
  <c r="AW51" i="60"/>
  <c r="AV51" i="60"/>
  <c r="AT51" i="60"/>
  <c r="AR51" i="60"/>
  <c r="AP51" i="60"/>
  <c r="AN51" i="60"/>
  <c r="AH51" i="60"/>
  <c r="AG51" i="60"/>
  <c r="AF51" i="60"/>
  <c r="AD51" i="60"/>
  <c r="AB51" i="60"/>
  <c r="Z51" i="60"/>
  <c r="X51" i="60"/>
  <c r="R51" i="60"/>
  <c r="Q51" i="60"/>
  <c r="P51" i="60"/>
  <c r="N51" i="60"/>
  <c r="L51" i="60"/>
  <c r="J51" i="60"/>
  <c r="H51" i="60"/>
  <c r="DJ50" i="60"/>
  <c r="DI50" i="60"/>
  <c r="DH50" i="60"/>
  <c r="DF50" i="60"/>
  <c r="DD50" i="60"/>
  <c r="DB50" i="60"/>
  <c r="CZ50" i="60"/>
  <c r="CS50" i="60"/>
  <c r="CR50" i="60"/>
  <c r="CD50" i="60"/>
  <c r="CC50" i="60"/>
  <c r="CB50" i="60"/>
  <c r="BZ50" i="60"/>
  <c r="BX50" i="60"/>
  <c r="BV50" i="60"/>
  <c r="BT50" i="60"/>
  <c r="BM50" i="60"/>
  <c r="BL50" i="60"/>
  <c r="BJ50" i="60"/>
  <c r="BH50" i="60"/>
  <c r="BF50" i="60"/>
  <c r="BD50" i="60"/>
  <c r="AX50" i="60"/>
  <c r="AW50" i="60"/>
  <c r="AV50" i="60"/>
  <c r="AT50" i="60"/>
  <c r="AR50" i="60"/>
  <c r="AP50" i="60"/>
  <c r="AN50" i="60"/>
  <c r="AH50" i="60"/>
  <c r="AG50" i="60"/>
  <c r="AF50" i="60"/>
  <c r="AD50" i="60"/>
  <c r="AB50" i="60"/>
  <c r="Z50" i="60"/>
  <c r="X50" i="60"/>
  <c r="R50" i="60"/>
  <c r="Q50" i="60"/>
  <c r="P50" i="60"/>
  <c r="N50" i="60"/>
  <c r="L50" i="60"/>
  <c r="J50" i="60"/>
  <c r="H50" i="60"/>
  <c r="DJ47" i="60"/>
  <c r="DI47" i="60"/>
  <c r="DH47" i="60"/>
  <c r="DF47" i="60"/>
  <c r="DD47" i="60"/>
  <c r="DB47" i="60"/>
  <c r="CZ47" i="60"/>
  <c r="CT47" i="60"/>
  <c r="CS47" i="60"/>
  <c r="CR47" i="60"/>
  <c r="CP47" i="60"/>
  <c r="CN47" i="60"/>
  <c r="CL47" i="60"/>
  <c r="CJ47" i="60"/>
  <c r="CD47" i="60"/>
  <c r="CC47" i="60"/>
  <c r="CB47" i="60"/>
  <c r="BZ47" i="60"/>
  <c r="BX47" i="60"/>
  <c r="BV47" i="60"/>
  <c r="BT47" i="60"/>
  <c r="BN47" i="60"/>
  <c r="BM47" i="60"/>
  <c r="BL47" i="60"/>
  <c r="BJ47" i="60"/>
  <c r="BH47" i="60"/>
  <c r="BF47" i="60"/>
  <c r="BD47" i="60"/>
  <c r="AX47" i="60"/>
  <c r="AW47" i="60"/>
  <c r="AV47" i="60"/>
  <c r="AT47" i="60"/>
  <c r="AR47" i="60"/>
  <c r="AP47" i="60"/>
  <c r="AN47" i="60"/>
  <c r="AH47" i="60"/>
  <c r="AG47" i="60"/>
  <c r="AF47" i="60"/>
  <c r="AD47" i="60"/>
  <c r="AB47" i="60"/>
  <c r="Z47" i="60"/>
  <c r="X47" i="60"/>
  <c r="R47" i="60"/>
  <c r="Q47" i="60"/>
  <c r="P47" i="60"/>
  <c r="N47" i="60"/>
  <c r="L47" i="60"/>
  <c r="J47" i="60"/>
  <c r="H47" i="60"/>
  <c r="DJ46" i="60"/>
  <c r="DI46" i="60"/>
  <c r="DH46" i="60"/>
  <c r="DF46" i="60"/>
  <c r="DD46" i="60"/>
  <c r="DB46" i="60"/>
  <c r="CZ46" i="60"/>
  <c r="CT46" i="60"/>
  <c r="CS46" i="60"/>
  <c r="CR46" i="60"/>
  <c r="CP46" i="60"/>
  <c r="CN46" i="60"/>
  <c r="CL46" i="60"/>
  <c r="CJ46" i="60"/>
  <c r="CD46" i="60"/>
  <c r="CC46" i="60"/>
  <c r="CB46" i="60"/>
  <c r="BZ46" i="60"/>
  <c r="BX46" i="60"/>
  <c r="BV46" i="60"/>
  <c r="BT46" i="60"/>
  <c r="BN46" i="60"/>
  <c r="BM46" i="60"/>
  <c r="BL46" i="60"/>
  <c r="BJ46" i="60"/>
  <c r="BH46" i="60"/>
  <c r="BF46" i="60"/>
  <c r="BD46" i="60"/>
  <c r="AX46" i="60"/>
  <c r="AW46" i="60"/>
  <c r="AV46" i="60"/>
  <c r="AT46" i="60"/>
  <c r="AR46" i="60"/>
  <c r="AP46" i="60"/>
  <c r="AN46" i="60"/>
  <c r="AH46" i="60"/>
  <c r="AG46" i="60"/>
  <c r="AF46" i="60"/>
  <c r="AD46" i="60"/>
  <c r="AB46" i="60"/>
  <c r="Z46" i="60"/>
  <c r="X46" i="60"/>
  <c r="R46" i="60"/>
  <c r="Q46" i="60"/>
  <c r="P46" i="60"/>
  <c r="N46" i="60"/>
  <c r="L46" i="60"/>
  <c r="J46" i="60"/>
  <c r="H46" i="60"/>
  <c r="DJ45" i="60"/>
  <c r="DI45" i="60"/>
  <c r="DH45" i="60"/>
  <c r="DF45" i="60"/>
  <c r="DD45" i="60"/>
  <c r="DB45" i="60"/>
  <c r="CZ45" i="60"/>
  <c r="CT45" i="60"/>
  <c r="CS45" i="60"/>
  <c r="CR45" i="60"/>
  <c r="CP45" i="60"/>
  <c r="CN45" i="60"/>
  <c r="CL45" i="60"/>
  <c r="CJ45" i="60"/>
  <c r="CD45" i="60"/>
  <c r="CC45" i="60"/>
  <c r="CB45" i="60"/>
  <c r="BZ45" i="60"/>
  <c r="BX45" i="60"/>
  <c r="BV45" i="60"/>
  <c r="BT45" i="60"/>
  <c r="BN45" i="60"/>
  <c r="BM45" i="60"/>
  <c r="BL45" i="60"/>
  <c r="BJ45" i="60"/>
  <c r="BH45" i="60"/>
  <c r="BF45" i="60"/>
  <c r="BD45" i="60"/>
  <c r="AX45" i="60"/>
  <c r="AW45" i="60"/>
  <c r="AV45" i="60"/>
  <c r="AT45" i="60"/>
  <c r="AR45" i="60"/>
  <c r="AP45" i="60"/>
  <c r="AN45" i="60"/>
  <c r="AH45" i="60"/>
  <c r="AG45" i="60"/>
  <c r="AF45" i="60"/>
  <c r="AD45" i="60"/>
  <c r="AB45" i="60"/>
  <c r="Z45" i="60"/>
  <c r="X45" i="60"/>
  <c r="R45" i="60"/>
  <c r="Q45" i="60"/>
  <c r="P45" i="60"/>
  <c r="N45" i="60"/>
  <c r="L45" i="60"/>
  <c r="J45" i="60"/>
  <c r="H45" i="60"/>
  <c r="DJ44" i="60"/>
  <c r="DI44" i="60"/>
  <c r="DH44" i="60"/>
  <c r="DF44" i="60"/>
  <c r="DD44" i="60"/>
  <c r="DB44" i="60"/>
  <c r="CZ44" i="60"/>
  <c r="CT44" i="60"/>
  <c r="CS44" i="60"/>
  <c r="CR44" i="60"/>
  <c r="CP44" i="60"/>
  <c r="CN44" i="60"/>
  <c r="CL44" i="60"/>
  <c r="CJ44" i="60"/>
  <c r="CD44" i="60"/>
  <c r="CC44" i="60"/>
  <c r="CB44" i="60"/>
  <c r="BZ44" i="60"/>
  <c r="BX44" i="60"/>
  <c r="BV44" i="60"/>
  <c r="BT44" i="60"/>
  <c r="BN44" i="60"/>
  <c r="BM44" i="60"/>
  <c r="BL44" i="60"/>
  <c r="BJ44" i="60"/>
  <c r="BH44" i="60"/>
  <c r="BF44" i="60"/>
  <c r="BD44" i="60"/>
  <c r="AX44" i="60"/>
  <c r="AW44" i="60"/>
  <c r="AV44" i="60"/>
  <c r="AT44" i="60"/>
  <c r="AR44" i="60"/>
  <c r="AP44" i="60"/>
  <c r="AN44" i="60"/>
  <c r="AH44" i="60"/>
  <c r="AG44" i="60"/>
  <c r="AF44" i="60"/>
  <c r="AD44" i="60"/>
  <c r="AB44" i="60"/>
  <c r="Z44" i="60"/>
  <c r="X44" i="60"/>
  <c r="R44" i="60"/>
  <c r="Q44" i="60"/>
  <c r="P44" i="60"/>
  <c r="N44" i="60"/>
  <c r="L44" i="60"/>
  <c r="J44" i="60"/>
  <c r="H44" i="60"/>
  <c r="DJ43" i="60"/>
  <c r="DI43" i="60"/>
  <c r="DH43" i="60"/>
  <c r="DF43" i="60"/>
  <c r="DD43" i="60"/>
  <c r="DB43" i="60"/>
  <c r="CZ43" i="60"/>
  <c r="CS43" i="60"/>
  <c r="CR43" i="60"/>
  <c r="CP43" i="60"/>
  <c r="CN43" i="60"/>
  <c r="CL43" i="60"/>
  <c r="CJ43" i="60"/>
  <c r="CD43" i="60"/>
  <c r="CC43" i="60"/>
  <c r="CB43" i="60"/>
  <c r="BZ43" i="60"/>
  <c r="BX43" i="60"/>
  <c r="BV43" i="60"/>
  <c r="BT43" i="60"/>
  <c r="BM43" i="60"/>
  <c r="BL43" i="60"/>
  <c r="BJ43" i="60"/>
  <c r="BH43" i="60"/>
  <c r="BF43" i="60"/>
  <c r="BD43" i="60"/>
  <c r="AX43" i="60"/>
  <c r="AW43" i="60"/>
  <c r="AV43" i="60"/>
  <c r="AT43" i="60"/>
  <c r="AR43" i="60"/>
  <c r="AP43" i="60"/>
  <c r="AN43" i="60"/>
  <c r="AH43" i="60"/>
  <c r="AG43" i="60"/>
  <c r="AF43" i="60"/>
  <c r="AD43" i="60"/>
  <c r="AB43" i="60"/>
  <c r="Z43" i="60"/>
  <c r="X43" i="60"/>
  <c r="R43" i="60"/>
  <c r="Q43" i="60"/>
  <c r="P43" i="60"/>
  <c r="N43" i="60"/>
  <c r="L43" i="60"/>
  <c r="J43" i="60"/>
  <c r="H43" i="60"/>
  <c r="DJ42" i="60"/>
  <c r="DI42" i="60"/>
  <c r="DH42" i="60"/>
  <c r="DF42" i="60"/>
  <c r="DD42" i="60"/>
  <c r="DB42" i="60"/>
  <c r="CZ42" i="60"/>
  <c r="CS42" i="60"/>
  <c r="CR42" i="60"/>
  <c r="CP42" i="60"/>
  <c r="CN42" i="60"/>
  <c r="CL42" i="60"/>
  <c r="CJ42" i="60"/>
  <c r="CC42" i="60"/>
  <c r="CD42" i="60" s="1"/>
  <c r="CB42" i="60"/>
  <c r="BZ42" i="60"/>
  <c r="BX42" i="60"/>
  <c r="BV42" i="60"/>
  <c r="BT42" i="60"/>
  <c r="BM42" i="60"/>
  <c r="BL42" i="60"/>
  <c r="BJ42" i="60"/>
  <c r="BH42" i="60"/>
  <c r="BF42" i="60"/>
  <c r="BD42" i="60"/>
  <c r="AX42" i="60"/>
  <c r="AW42" i="60"/>
  <c r="AV42" i="60"/>
  <c r="AT42" i="60"/>
  <c r="AR42" i="60"/>
  <c r="AP42" i="60"/>
  <c r="AN42" i="60"/>
  <c r="AH42" i="60"/>
  <c r="AG42" i="60"/>
  <c r="AF42" i="60"/>
  <c r="AD42" i="60"/>
  <c r="AB42" i="60"/>
  <c r="Z42" i="60"/>
  <c r="X42" i="60"/>
  <c r="R42" i="60"/>
  <c r="Q42" i="60"/>
  <c r="P42" i="60"/>
  <c r="N42" i="60"/>
  <c r="L42" i="60"/>
  <c r="J42" i="60"/>
  <c r="H42" i="60"/>
  <c r="DJ41" i="60"/>
  <c r="DI41" i="60"/>
  <c r="DH41" i="60"/>
  <c r="DF41" i="60"/>
  <c r="DD41" i="60"/>
  <c r="DB41" i="60"/>
  <c r="CZ41" i="60"/>
  <c r="CS41" i="60"/>
  <c r="CR41" i="60"/>
  <c r="CP41" i="60"/>
  <c r="CN41" i="60"/>
  <c r="CL41" i="60"/>
  <c r="CJ41" i="60"/>
  <c r="CC41" i="60"/>
  <c r="CD41" i="60" s="1"/>
  <c r="CB41" i="60"/>
  <c r="BZ41" i="60"/>
  <c r="BX41" i="60"/>
  <c r="BV41" i="60"/>
  <c r="BT41" i="60"/>
  <c r="BM41" i="60"/>
  <c r="BL41" i="60"/>
  <c r="BJ41" i="60"/>
  <c r="BH41" i="60"/>
  <c r="BF41" i="60"/>
  <c r="BD41" i="60"/>
  <c r="AX41" i="60"/>
  <c r="AW41" i="60"/>
  <c r="AV41" i="60"/>
  <c r="AT41" i="60"/>
  <c r="AR41" i="60"/>
  <c r="AP41" i="60"/>
  <c r="AN41" i="60"/>
  <c r="AH41" i="60"/>
  <c r="AG41" i="60"/>
  <c r="AF41" i="60"/>
  <c r="AD41" i="60"/>
  <c r="AB41" i="60"/>
  <c r="Z41" i="60"/>
  <c r="X41" i="60"/>
  <c r="R41" i="60"/>
  <c r="Q41" i="60"/>
  <c r="P41" i="60"/>
  <c r="N41" i="60"/>
  <c r="L41" i="60"/>
  <c r="J41" i="60"/>
  <c r="H41" i="60"/>
  <c r="DJ40" i="60"/>
  <c r="DI40" i="60"/>
  <c r="DH40" i="60"/>
  <c r="DF40" i="60"/>
  <c r="DD40" i="60"/>
  <c r="DB40" i="60"/>
  <c r="CZ40" i="60"/>
  <c r="CS40" i="60"/>
  <c r="CR40" i="60"/>
  <c r="CP40" i="60"/>
  <c r="CN40" i="60"/>
  <c r="CL40" i="60"/>
  <c r="CJ40" i="60"/>
  <c r="CC40" i="60"/>
  <c r="CD40" i="60" s="1"/>
  <c r="CB40" i="60"/>
  <c r="BZ40" i="60"/>
  <c r="BX40" i="60"/>
  <c r="BV40" i="60"/>
  <c r="BT40" i="60"/>
  <c r="BM40" i="60"/>
  <c r="BL40" i="60"/>
  <c r="BJ40" i="60"/>
  <c r="BH40" i="60"/>
  <c r="BF40" i="60"/>
  <c r="BD40" i="60"/>
  <c r="AX40" i="60"/>
  <c r="AW40" i="60"/>
  <c r="AV40" i="60"/>
  <c r="AT40" i="60"/>
  <c r="AR40" i="60"/>
  <c r="AP40" i="60"/>
  <c r="AN40" i="60"/>
  <c r="AH40" i="60"/>
  <c r="AG40" i="60"/>
  <c r="AF40" i="60"/>
  <c r="AD40" i="60"/>
  <c r="AB40" i="60"/>
  <c r="Z40" i="60"/>
  <c r="X40" i="60"/>
  <c r="R40" i="60"/>
  <c r="Q40" i="60"/>
  <c r="P40" i="60"/>
  <c r="N40" i="60"/>
  <c r="L40" i="60"/>
  <c r="J40" i="60"/>
  <c r="H40" i="60"/>
  <c r="DJ37" i="60"/>
  <c r="DI37" i="60"/>
  <c r="DH37" i="60"/>
  <c r="DF37" i="60"/>
  <c r="DD37" i="60"/>
  <c r="DB37" i="60"/>
  <c r="CZ37" i="60"/>
  <c r="CT37" i="60"/>
  <c r="CS37" i="60"/>
  <c r="CR37" i="60"/>
  <c r="CP37" i="60"/>
  <c r="CN37" i="60"/>
  <c r="CL37" i="60"/>
  <c r="CJ37" i="60"/>
  <c r="CD37" i="60"/>
  <c r="CC37" i="60"/>
  <c r="CB37" i="60"/>
  <c r="BZ37" i="60"/>
  <c r="BX37" i="60"/>
  <c r="BV37" i="60"/>
  <c r="BT37" i="60"/>
  <c r="BN37" i="60"/>
  <c r="BM37" i="60"/>
  <c r="BL37" i="60"/>
  <c r="BJ37" i="60"/>
  <c r="BH37" i="60"/>
  <c r="BF37" i="60"/>
  <c r="BD37" i="60"/>
  <c r="AX37" i="60"/>
  <c r="AW37" i="60"/>
  <c r="AV37" i="60"/>
  <c r="AT37" i="60"/>
  <c r="AR37" i="60"/>
  <c r="AP37" i="60"/>
  <c r="AN37" i="60"/>
  <c r="AH37" i="60"/>
  <c r="AG37" i="60"/>
  <c r="AF37" i="60"/>
  <c r="AD37" i="60"/>
  <c r="AB37" i="60"/>
  <c r="Z37" i="60"/>
  <c r="X37" i="60"/>
  <c r="R37" i="60"/>
  <c r="Q37" i="60"/>
  <c r="P37" i="60"/>
  <c r="N37" i="60"/>
  <c r="L37" i="60"/>
  <c r="J37" i="60"/>
  <c r="H37" i="60"/>
  <c r="DJ36" i="60"/>
  <c r="DI36" i="60"/>
  <c r="DH36" i="60"/>
  <c r="DF36" i="60"/>
  <c r="DD36" i="60"/>
  <c r="DB36" i="60"/>
  <c r="CZ36" i="60"/>
  <c r="CT36" i="60"/>
  <c r="CS36" i="60"/>
  <c r="CR36" i="60"/>
  <c r="CP36" i="60"/>
  <c r="CN36" i="60"/>
  <c r="CL36" i="60"/>
  <c r="CJ36" i="60"/>
  <c r="CD36" i="60"/>
  <c r="CC36" i="60"/>
  <c r="CB36" i="60"/>
  <c r="BZ36" i="60"/>
  <c r="BX36" i="60"/>
  <c r="BV36" i="60"/>
  <c r="BT36" i="60"/>
  <c r="BN36" i="60"/>
  <c r="BM36" i="60"/>
  <c r="BL36" i="60"/>
  <c r="BJ36" i="60"/>
  <c r="BH36" i="60"/>
  <c r="BF36" i="60"/>
  <c r="BD36" i="60"/>
  <c r="AX36" i="60"/>
  <c r="AW36" i="60"/>
  <c r="AV36" i="60"/>
  <c r="AT36" i="60"/>
  <c r="AR36" i="60"/>
  <c r="AP36" i="60"/>
  <c r="AN36" i="60"/>
  <c r="AH36" i="60"/>
  <c r="AG36" i="60"/>
  <c r="AF36" i="60"/>
  <c r="AD36" i="60"/>
  <c r="AB36" i="60"/>
  <c r="Z36" i="60"/>
  <c r="X36" i="60"/>
  <c r="R36" i="60"/>
  <c r="Q36" i="60"/>
  <c r="P36" i="60"/>
  <c r="N36" i="60"/>
  <c r="L36" i="60"/>
  <c r="J36" i="60"/>
  <c r="H36" i="60"/>
  <c r="DJ35" i="60"/>
  <c r="DI35" i="60"/>
  <c r="DH35" i="60"/>
  <c r="DF35" i="60"/>
  <c r="DD35" i="60"/>
  <c r="DB35" i="60"/>
  <c r="CZ35" i="60"/>
  <c r="CT35" i="60"/>
  <c r="CS35" i="60"/>
  <c r="CR35" i="60"/>
  <c r="CP35" i="60"/>
  <c r="CN35" i="60"/>
  <c r="CL35" i="60"/>
  <c r="CJ35" i="60"/>
  <c r="CD35" i="60"/>
  <c r="CC35" i="60"/>
  <c r="CB35" i="60"/>
  <c r="BZ35" i="60"/>
  <c r="BX35" i="60"/>
  <c r="BV35" i="60"/>
  <c r="BT35" i="60"/>
  <c r="BN35" i="60"/>
  <c r="BM35" i="60"/>
  <c r="BL35" i="60"/>
  <c r="BJ35" i="60"/>
  <c r="BH35" i="60"/>
  <c r="BF35" i="60"/>
  <c r="BD35" i="60"/>
  <c r="AX35" i="60"/>
  <c r="AW35" i="60"/>
  <c r="AV35" i="60"/>
  <c r="AT35" i="60"/>
  <c r="AR35" i="60"/>
  <c r="AP35" i="60"/>
  <c r="AN35" i="60"/>
  <c r="AH35" i="60"/>
  <c r="AG35" i="60"/>
  <c r="AF35" i="60"/>
  <c r="AD35" i="60"/>
  <c r="AB35" i="60"/>
  <c r="Z35" i="60"/>
  <c r="X35" i="60"/>
  <c r="R35" i="60"/>
  <c r="Q35" i="60"/>
  <c r="P35" i="60"/>
  <c r="N35" i="60"/>
  <c r="L35" i="60"/>
  <c r="J35" i="60"/>
  <c r="H35" i="60"/>
  <c r="DJ34" i="60"/>
  <c r="DI34" i="60"/>
  <c r="DH34" i="60"/>
  <c r="DF34" i="60"/>
  <c r="DD34" i="60"/>
  <c r="DB34" i="60"/>
  <c r="CZ34" i="60"/>
  <c r="CT34" i="60"/>
  <c r="CS34" i="60"/>
  <c r="CR34" i="60"/>
  <c r="CP34" i="60"/>
  <c r="CN34" i="60"/>
  <c r="CL34" i="60"/>
  <c r="CJ34" i="60"/>
  <c r="CD34" i="60"/>
  <c r="CC34" i="60"/>
  <c r="CB34" i="60"/>
  <c r="BZ34" i="60"/>
  <c r="BX34" i="60"/>
  <c r="BV34" i="60"/>
  <c r="BT34" i="60"/>
  <c r="BN34" i="60"/>
  <c r="BM34" i="60"/>
  <c r="BL34" i="60"/>
  <c r="BJ34" i="60"/>
  <c r="BH34" i="60"/>
  <c r="BF34" i="60"/>
  <c r="BD34" i="60"/>
  <c r="AX34" i="60"/>
  <c r="AW34" i="60"/>
  <c r="AV34" i="60"/>
  <c r="AT34" i="60"/>
  <c r="AR34" i="60"/>
  <c r="AP34" i="60"/>
  <c r="AN34" i="60"/>
  <c r="AH34" i="60"/>
  <c r="AG34" i="60"/>
  <c r="AF34" i="60"/>
  <c r="AD34" i="60"/>
  <c r="AB34" i="60"/>
  <c r="Z34" i="60"/>
  <c r="X34" i="60"/>
  <c r="R34" i="60"/>
  <c r="Q34" i="60"/>
  <c r="P34" i="60"/>
  <c r="N34" i="60"/>
  <c r="L34" i="60"/>
  <c r="J34" i="60"/>
  <c r="H34" i="60"/>
  <c r="DH33" i="60"/>
  <c r="DF33" i="60"/>
  <c r="DD33" i="60"/>
  <c r="DB33" i="60"/>
  <c r="CZ33" i="60"/>
  <c r="CT33" i="60"/>
  <c r="CR33" i="60"/>
  <c r="CP33" i="60"/>
  <c r="CN33" i="60"/>
  <c r="CL33" i="60"/>
  <c r="CJ33" i="60"/>
  <c r="CB33" i="60"/>
  <c r="BZ33" i="60"/>
  <c r="BX33" i="60"/>
  <c r="BV33" i="60"/>
  <c r="BT33" i="60"/>
  <c r="BN33" i="60"/>
  <c r="BL33" i="60"/>
  <c r="BJ33" i="60"/>
  <c r="BH33" i="60"/>
  <c r="BF33" i="60"/>
  <c r="BD33" i="60"/>
  <c r="AX33" i="60"/>
  <c r="AV33" i="60"/>
  <c r="AT33" i="60"/>
  <c r="AR33" i="60"/>
  <c r="AP33" i="60"/>
  <c r="AN33" i="60"/>
  <c r="AH33" i="60"/>
  <c r="AF33" i="60"/>
  <c r="AD33" i="60"/>
  <c r="AB33" i="60"/>
  <c r="Z33" i="60"/>
  <c r="X33" i="60"/>
  <c r="R33" i="60"/>
  <c r="P33" i="60"/>
  <c r="N33" i="60"/>
  <c r="L33" i="60"/>
  <c r="J33" i="60"/>
  <c r="H33" i="60"/>
  <c r="DJ32" i="60"/>
  <c r="DI32" i="60"/>
  <c r="DH32" i="60"/>
  <c r="DF32" i="60"/>
  <c r="DD32" i="60"/>
  <c r="DB32" i="60"/>
  <c r="CZ32" i="60"/>
  <c r="CT32" i="60"/>
  <c r="CS32" i="60"/>
  <c r="CR32" i="60"/>
  <c r="CP32" i="60"/>
  <c r="CN32" i="60"/>
  <c r="CL32" i="60"/>
  <c r="CJ32" i="60"/>
  <c r="CC32" i="60"/>
  <c r="CB32" i="60"/>
  <c r="BZ32" i="60"/>
  <c r="BX32" i="60"/>
  <c r="BV32" i="60"/>
  <c r="BT32" i="60"/>
  <c r="BN32" i="60"/>
  <c r="BM32" i="60"/>
  <c r="BL32" i="60"/>
  <c r="BJ32" i="60"/>
  <c r="BH32" i="60"/>
  <c r="BF32" i="60"/>
  <c r="BD32" i="60"/>
  <c r="AX32" i="60"/>
  <c r="AW32" i="60"/>
  <c r="AV32" i="60"/>
  <c r="AT32" i="60"/>
  <c r="AR32" i="60"/>
  <c r="AP32" i="60"/>
  <c r="AN32" i="60"/>
  <c r="AH32" i="60"/>
  <c r="AG32" i="60"/>
  <c r="AF32" i="60"/>
  <c r="AD32" i="60"/>
  <c r="AB32" i="60"/>
  <c r="Z32" i="60"/>
  <c r="X32" i="60"/>
  <c r="R32" i="60"/>
  <c r="Q32" i="60"/>
  <c r="P32" i="60"/>
  <c r="N32" i="60"/>
  <c r="L32" i="60"/>
  <c r="J32" i="60"/>
  <c r="H32" i="60"/>
  <c r="DJ31" i="60"/>
  <c r="DI31" i="60"/>
  <c r="DH31" i="60"/>
  <c r="DF31" i="60"/>
  <c r="DD31" i="60"/>
  <c r="DB31" i="60"/>
  <c r="CZ31" i="60"/>
  <c r="CS31" i="60"/>
  <c r="CR31" i="60"/>
  <c r="CP31" i="60"/>
  <c r="CN31" i="60"/>
  <c r="CL31" i="60"/>
  <c r="CJ31" i="60"/>
  <c r="CC31" i="60"/>
  <c r="CB31" i="60"/>
  <c r="BZ31" i="60"/>
  <c r="BX31" i="60"/>
  <c r="BV31" i="60"/>
  <c r="BT31" i="60"/>
  <c r="BN31" i="60"/>
  <c r="BM31" i="60"/>
  <c r="BL31" i="60"/>
  <c r="BJ31" i="60"/>
  <c r="BH31" i="60"/>
  <c r="BF31" i="60"/>
  <c r="BD31" i="60"/>
  <c r="AX31" i="60"/>
  <c r="AW31" i="60"/>
  <c r="AV31" i="60"/>
  <c r="AT31" i="60"/>
  <c r="AR31" i="60"/>
  <c r="AP31" i="60"/>
  <c r="AN31" i="60"/>
  <c r="AH31" i="60"/>
  <c r="AG31" i="60"/>
  <c r="AF31" i="60"/>
  <c r="AD31" i="60"/>
  <c r="AB31" i="60"/>
  <c r="Z31" i="60"/>
  <c r="X31" i="60"/>
  <c r="R31" i="60"/>
  <c r="Q31" i="60"/>
  <c r="P31" i="60"/>
  <c r="N31" i="60"/>
  <c r="L31" i="60"/>
  <c r="J31" i="60"/>
  <c r="H31" i="60"/>
  <c r="DJ30" i="60"/>
  <c r="DI30" i="60"/>
  <c r="DH30" i="60"/>
  <c r="DF30" i="60"/>
  <c r="DD30" i="60"/>
  <c r="DB30" i="60"/>
  <c r="CZ30" i="60"/>
  <c r="CS30" i="60"/>
  <c r="CR30" i="60"/>
  <c r="CP30" i="60"/>
  <c r="CN30" i="60"/>
  <c r="CL30" i="60"/>
  <c r="CJ30" i="60"/>
  <c r="CC30" i="60"/>
  <c r="CB30" i="60"/>
  <c r="BZ30" i="60"/>
  <c r="BX30" i="60"/>
  <c r="BV30" i="60"/>
  <c r="BT30" i="60"/>
  <c r="BN30" i="60"/>
  <c r="BM30" i="60"/>
  <c r="BL30" i="60"/>
  <c r="BJ30" i="60"/>
  <c r="BH30" i="60"/>
  <c r="BF30" i="60"/>
  <c r="BD30" i="60"/>
  <c r="AX30" i="60"/>
  <c r="AW30" i="60"/>
  <c r="AV30" i="60"/>
  <c r="AT30" i="60"/>
  <c r="AR30" i="60"/>
  <c r="AP30" i="60"/>
  <c r="AN30" i="60"/>
  <c r="AH30" i="60"/>
  <c r="AG30" i="60"/>
  <c r="AF30" i="60"/>
  <c r="AD30" i="60"/>
  <c r="AB30" i="60"/>
  <c r="Z30" i="60"/>
  <c r="X30" i="60"/>
  <c r="R30" i="60"/>
  <c r="Q30" i="60"/>
  <c r="P30" i="60"/>
  <c r="N30" i="60"/>
  <c r="L30" i="60"/>
  <c r="J30" i="60"/>
  <c r="H30" i="60"/>
  <c r="DJ29" i="60"/>
  <c r="DI29" i="60"/>
  <c r="DH29" i="60"/>
  <c r="DF29" i="60"/>
  <c r="DD29" i="60"/>
  <c r="DB29" i="60"/>
  <c r="CZ29" i="60"/>
  <c r="CS29" i="60"/>
  <c r="CR29" i="60"/>
  <c r="CP29" i="60"/>
  <c r="CN29" i="60"/>
  <c r="CL29" i="60"/>
  <c r="CJ29" i="60"/>
  <c r="CC29" i="60"/>
  <c r="CB29" i="60"/>
  <c r="BZ29" i="60"/>
  <c r="BX29" i="60"/>
  <c r="BV29" i="60"/>
  <c r="BT29" i="60"/>
  <c r="BN29" i="60"/>
  <c r="BM29" i="60"/>
  <c r="BL29" i="60"/>
  <c r="BJ29" i="60"/>
  <c r="BH29" i="60"/>
  <c r="BF29" i="60"/>
  <c r="BD29" i="60"/>
  <c r="AX29" i="60"/>
  <c r="AW29" i="60"/>
  <c r="AV29" i="60"/>
  <c r="AT29" i="60"/>
  <c r="AR29" i="60"/>
  <c r="AP29" i="60"/>
  <c r="AN29" i="60"/>
  <c r="AH29" i="60"/>
  <c r="AG29" i="60"/>
  <c r="AF29" i="60"/>
  <c r="AD29" i="60"/>
  <c r="AB29" i="60"/>
  <c r="Z29" i="60"/>
  <c r="X29" i="60"/>
  <c r="R29" i="60"/>
  <c r="Q29" i="60"/>
  <c r="P29" i="60"/>
  <c r="N29" i="60"/>
  <c r="L29" i="60"/>
  <c r="J29" i="60"/>
  <c r="H29" i="60"/>
  <c r="DJ26" i="60"/>
  <c r="DI26" i="60"/>
  <c r="DH26" i="60"/>
  <c r="DF26" i="60"/>
  <c r="DD26" i="60"/>
  <c r="DB26" i="60"/>
  <c r="CZ26" i="60"/>
  <c r="CT26" i="60"/>
  <c r="CS26" i="60"/>
  <c r="CR26" i="60"/>
  <c r="CP26" i="60"/>
  <c r="CN26" i="60"/>
  <c r="CL26" i="60"/>
  <c r="CJ26" i="60"/>
  <c r="CD26" i="60"/>
  <c r="CC26" i="60"/>
  <c r="CB26" i="60"/>
  <c r="BZ26" i="60"/>
  <c r="BX26" i="60"/>
  <c r="BV26" i="60"/>
  <c r="BT26" i="60"/>
  <c r="BN26" i="60"/>
  <c r="BM26" i="60"/>
  <c r="BL26" i="60"/>
  <c r="BJ26" i="60"/>
  <c r="BH26" i="60"/>
  <c r="BF26" i="60"/>
  <c r="BD26" i="60"/>
  <c r="AX26" i="60"/>
  <c r="AW26" i="60"/>
  <c r="AV26" i="60"/>
  <c r="AT26" i="60"/>
  <c r="AR26" i="60"/>
  <c r="AP26" i="60"/>
  <c r="AN26" i="60"/>
  <c r="AH26" i="60"/>
  <c r="AG26" i="60"/>
  <c r="AF26" i="60"/>
  <c r="AD26" i="60"/>
  <c r="AB26" i="60"/>
  <c r="Z26" i="60"/>
  <c r="X26" i="60"/>
  <c r="R26" i="60"/>
  <c r="Q26" i="60"/>
  <c r="P26" i="60"/>
  <c r="N26" i="60"/>
  <c r="L26" i="60"/>
  <c r="J26" i="60"/>
  <c r="H26" i="60"/>
  <c r="DJ25" i="60"/>
  <c r="DI25" i="60"/>
  <c r="DH25" i="60"/>
  <c r="DF25" i="60"/>
  <c r="DD25" i="60"/>
  <c r="DB25" i="60"/>
  <c r="CZ25" i="60"/>
  <c r="CT25" i="60"/>
  <c r="CS25" i="60"/>
  <c r="CR25" i="60"/>
  <c r="CP25" i="60"/>
  <c r="CN25" i="60"/>
  <c r="CL25" i="60"/>
  <c r="CJ25" i="60"/>
  <c r="CD25" i="60"/>
  <c r="CC25" i="60"/>
  <c r="CB25" i="60"/>
  <c r="BZ25" i="60"/>
  <c r="BX25" i="60"/>
  <c r="BV25" i="60"/>
  <c r="BT25" i="60"/>
  <c r="BN25" i="60"/>
  <c r="BM25" i="60"/>
  <c r="BL25" i="60"/>
  <c r="BJ25" i="60"/>
  <c r="BH25" i="60"/>
  <c r="BF25" i="60"/>
  <c r="BD25" i="60"/>
  <c r="AX25" i="60"/>
  <c r="AW25" i="60"/>
  <c r="AV25" i="60"/>
  <c r="AT25" i="60"/>
  <c r="AR25" i="60"/>
  <c r="AP25" i="60"/>
  <c r="AN25" i="60"/>
  <c r="AH25" i="60"/>
  <c r="AG25" i="60"/>
  <c r="AF25" i="60"/>
  <c r="AD25" i="60"/>
  <c r="AB25" i="60"/>
  <c r="Z25" i="60"/>
  <c r="X25" i="60"/>
  <c r="R25" i="60"/>
  <c r="Q25" i="60"/>
  <c r="P25" i="60"/>
  <c r="N25" i="60"/>
  <c r="L25" i="60"/>
  <c r="J25" i="60"/>
  <c r="H25" i="60"/>
  <c r="DJ24" i="60"/>
  <c r="DI24" i="60"/>
  <c r="DH24" i="60"/>
  <c r="DF24" i="60"/>
  <c r="DD24" i="60"/>
  <c r="DB24" i="60"/>
  <c r="CZ24" i="60"/>
  <c r="CT24" i="60"/>
  <c r="CS24" i="60"/>
  <c r="CR24" i="60"/>
  <c r="CP24" i="60"/>
  <c r="CN24" i="60"/>
  <c r="CL24" i="60"/>
  <c r="CJ24" i="60"/>
  <c r="CD24" i="60"/>
  <c r="CC24" i="60"/>
  <c r="CB24" i="60"/>
  <c r="BZ24" i="60"/>
  <c r="BX24" i="60"/>
  <c r="BV24" i="60"/>
  <c r="BT24" i="60"/>
  <c r="BN24" i="60"/>
  <c r="BM24" i="60"/>
  <c r="BL24" i="60"/>
  <c r="BJ24" i="60"/>
  <c r="BH24" i="60"/>
  <c r="BF24" i="60"/>
  <c r="BD24" i="60"/>
  <c r="AX24" i="60"/>
  <c r="AW24" i="60"/>
  <c r="AV24" i="60"/>
  <c r="AT24" i="60"/>
  <c r="AR24" i="60"/>
  <c r="AP24" i="60"/>
  <c r="AN24" i="60"/>
  <c r="AH24" i="60"/>
  <c r="AG24" i="60"/>
  <c r="AF24" i="60"/>
  <c r="AD24" i="60"/>
  <c r="AB24" i="60"/>
  <c r="Z24" i="60"/>
  <c r="X24" i="60"/>
  <c r="R24" i="60"/>
  <c r="Q24" i="60"/>
  <c r="P24" i="60"/>
  <c r="N24" i="60"/>
  <c r="L24" i="60"/>
  <c r="J24" i="60"/>
  <c r="H24" i="60"/>
  <c r="DJ23" i="60"/>
  <c r="DI23" i="60"/>
  <c r="DH23" i="60"/>
  <c r="DF23" i="60"/>
  <c r="DD23" i="60"/>
  <c r="DB23" i="60"/>
  <c r="CZ23" i="60"/>
  <c r="CT23" i="60"/>
  <c r="CS23" i="60"/>
  <c r="CR23" i="60"/>
  <c r="CP23" i="60"/>
  <c r="CN23" i="60"/>
  <c r="CL23" i="60"/>
  <c r="CJ23" i="60"/>
  <c r="CD23" i="60"/>
  <c r="CC23" i="60"/>
  <c r="CB23" i="60"/>
  <c r="BZ23" i="60"/>
  <c r="BX23" i="60"/>
  <c r="BV23" i="60"/>
  <c r="BT23" i="60"/>
  <c r="BN23" i="60"/>
  <c r="BM23" i="60"/>
  <c r="BL23" i="60"/>
  <c r="BJ23" i="60"/>
  <c r="BH23" i="60"/>
  <c r="BF23" i="60"/>
  <c r="BD23" i="60"/>
  <c r="AX23" i="60"/>
  <c r="AW23" i="60"/>
  <c r="AV23" i="60"/>
  <c r="AT23" i="60"/>
  <c r="AR23" i="60"/>
  <c r="AP23" i="60"/>
  <c r="AN23" i="60"/>
  <c r="AH23" i="60"/>
  <c r="AG23" i="60"/>
  <c r="AF23" i="60"/>
  <c r="AD23" i="60"/>
  <c r="AB23" i="60"/>
  <c r="Z23" i="60"/>
  <c r="X23" i="60"/>
  <c r="R23" i="60"/>
  <c r="Q23" i="60"/>
  <c r="P23" i="60"/>
  <c r="N23" i="60"/>
  <c r="L23" i="60"/>
  <c r="J23" i="60"/>
  <c r="H23" i="60"/>
  <c r="DJ22" i="60"/>
  <c r="DI22" i="60"/>
  <c r="DH22" i="60"/>
  <c r="DF22" i="60"/>
  <c r="DD22" i="60"/>
  <c r="DB22" i="60"/>
  <c r="CZ22" i="60"/>
  <c r="CT22" i="60"/>
  <c r="CS22" i="60"/>
  <c r="CR22" i="60"/>
  <c r="CP22" i="60"/>
  <c r="CN22" i="60"/>
  <c r="CL22" i="60"/>
  <c r="CJ22" i="60"/>
  <c r="CD22" i="60"/>
  <c r="CC22" i="60"/>
  <c r="CB22" i="60"/>
  <c r="BZ22" i="60"/>
  <c r="BX22" i="60"/>
  <c r="BV22" i="60"/>
  <c r="BT22" i="60"/>
  <c r="BN22" i="60"/>
  <c r="BM22" i="60"/>
  <c r="BL22" i="60"/>
  <c r="BJ22" i="60"/>
  <c r="BH22" i="60"/>
  <c r="BF22" i="60"/>
  <c r="BD22" i="60"/>
  <c r="AX22" i="60"/>
  <c r="AW22" i="60"/>
  <c r="AV22" i="60"/>
  <c r="AT22" i="60"/>
  <c r="AR22" i="60"/>
  <c r="AP22" i="60"/>
  <c r="AN22" i="60"/>
  <c r="AH22" i="60"/>
  <c r="AG22" i="60"/>
  <c r="AF22" i="60"/>
  <c r="AD22" i="60"/>
  <c r="AB22" i="60"/>
  <c r="Z22" i="60"/>
  <c r="X22" i="60"/>
  <c r="R22" i="60"/>
  <c r="Q22" i="60"/>
  <c r="P22" i="60"/>
  <c r="N22" i="60"/>
  <c r="L22" i="60"/>
  <c r="J22" i="60"/>
  <c r="H22" i="60"/>
  <c r="DJ21" i="60"/>
  <c r="DI21" i="60"/>
  <c r="DH21" i="60"/>
  <c r="DF21" i="60"/>
  <c r="DD21" i="60"/>
  <c r="DB21" i="60"/>
  <c r="CZ21" i="60"/>
  <c r="CT21" i="60"/>
  <c r="CS21" i="60"/>
  <c r="CR21" i="60"/>
  <c r="CP21" i="60"/>
  <c r="CN21" i="60"/>
  <c r="CL21" i="60"/>
  <c r="CJ21" i="60"/>
  <c r="CD21" i="60"/>
  <c r="CC21" i="60"/>
  <c r="CB21" i="60"/>
  <c r="BZ21" i="60"/>
  <c r="BX21" i="60"/>
  <c r="BV21" i="60"/>
  <c r="BT21" i="60"/>
  <c r="BN21" i="60"/>
  <c r="BM21" i="60"/>
  <c r="BL21" i="60"/>
  <c r="BJ21" i="60"/>
  <c r="BH21" i="60"/>
  <c r="BF21" i="60"/>
  <c r="BD21" i="60"/>
  <c r="AX21" i="60"/>
  <c r="AW21" i="60"/>
  <c r="AV21" i="60"/>
  <c r="AT21" i="60"/>
  <c r="AR21" i="60"/>
  <c r="AP21" i="60"/>
  <c r="AN21" i="60"/>
  <c r="AH21" i="60"/>
  <c r="AG21" i="60"/>
  <c r="AF21" i="60"/>
  <c r="AD21" i="60"/>
  <c r="AB21" i="60"/>
  <c r="Z21" i="60"/>
  <c r="X21" i="60"/>
  <c r="R21" i="60"/>
  <c r="Q21" i="60"/>
  <c r="P21" i="60"/>
  <c r="N21" i="60"/>
  <c r="L21" i="60"/>
  <c r="J21" i="60"/>
  <c r="H21" i="60"/>
  <c r="DJ20" i="60"/>
  <c r="DI20" i="60"/>
  <c r="DH20" i="60"/>
  <c r="DF20" i="60"/>
  <c r="DD20" i="60"/>
  <c r="DB20" i="60"/>
  <c r="CZ20" i="60"/>
  <c r="CT20" i="60"/>
  <c r="CS20" i="60"/>
  <c r="CR20" i="60"/>
  <c r="CP20" i="60"/>
  <c r="CN20" i="60"/>
  <c r="CL20" i="60"/>
  <c r="CJ20" i="60"/>
  <c r="CD20" i="60"/>
  <c r="CC20" i="60"/>
  <c r="CB20" i="60"/>
  <c r="BZ20" i="60"/>
  <c r="BX20" i="60"/>
  <c r="BV20" i="60"/>
  <c r="BT20" i="60"/>
  <c r="BN20" i="60"/>
  <c r="BM20" i="60"/>
  <c r="BL20" i="60"/>
  <c r="BJ20" i="60"/>
  <c r="BH20" i="60"/>
  <c r="BF20" i="60"/>
  <c r="BD20" i="60"/>
  <c r="AX20" i="60"/>
  <c r="AW20" i="60"/>
  <c r="AV20" i="60"/>
  <c r="AT20" i="60"/>
  <c r="AR20" i="60"/>
  <c r="AP20" i="60"/>
  <c r="AN20" i="60"/>
  <c r="AH20" i="60"/>
  <c r="AG20" i="60"/>
  <c r="AF20" i="60"/>
  <c r="AD20" i="60"/>
  <c r="AB20" i="60"/>
  <c r="Z20" i="60"/>
  <c r="X20" i="60"/>
  <c r="Q20" i="60"/>
  <c r="P20" i="60"/>
  <c r="N20" i="60"/>
  <c r="L20" i="60"/>
  <c r="J20" i="60"/>
  <c r="H20" i="60"/>
  <c r="DJ19" i="60"/>
  <c r="DI19" i="60"/>
  <c r="DH19" i="60"/>
  <c r="DF19" i="60"/>
  <c r="DD19" i="60"/>
  <c r="DB19" i="60"/>
  <c r="CZ19" i="60"/>
  <c r="CS19" i="60"/>
  <c r="CR19" i="60"/>
  <c r="CP19" i="60"/>
  <c r="CN19" i="60"/>
  <c r="CL19" i="60"/>
  <c r="CJ19" i="60"/>
  <c r="CC19" i="60"/>
  <c r="CB19" i="60"/>
  <c r="BZ19" i="60"/>
  <c r="BX19" i="60"/>
  <c r="BV19" i="60"/>
  <c r="BT19" i="60"/>
  <c r="BN19" i="60"/>
  <c r="BM19" i="60"/>
  <c r="BL19" i="60"/>
  <c r="BJ19" i="60"/>
  <c r="BH19" i="60"/>
  <c r="BF19" i="60"/>
  <c r="BD19" i="60"/>
  <c r="AX19" i="60"/>
  <c r="AW19" i="60"/>
  <c r="AV19" i="60"/>
  <c r="AT19" i="60"/>
  <c r="AR19" i="60"/>
  <c r="AP19" i="60"/>
  <c r="AN19" i="60"/>
  <c r="AH19" i="60"/>
  <c r="AG19" i="60"/>
  <c r="AF19" i="60"/>
  <c r="AD19" i="60"/>
  <c r="AB19" i="60"/>
  <c r="Z19" i="60"/>
  <c r="X19" i="60"/>
  <c r="Q19" i="60"/>
  <c r="P19" i="60"/>
  <c r="N19" i="60"/>
  <c r="L19" i="60"/>
  <c r="J19" i="60"/>
  <c r="H19" i="60"/>
  <c r="DJ16" i="60"/>
  <c r="DI16" i="60"/>
  <c r="DH16" i="60"/>
  <c r="DF16" i="60"/>
  <c r="DD16" i="60"/>
  <c r="DB16" i="60"/>
  <c r="CZ16" i="60"/>
  <c r="CT16" i="60"/>
  <c r="CS16" i="60"/>
  <c r="CR16" i="60"/>
  <c r="CP16" i="60"/>
  <c r="CN16" i="60"/>
  <c r="CL16" i="60"/>
  <c r="CJ16" i="60"/>
  <c r="CD16" i="60"/>
  <c r="CC16" i="60"/>
  <c r="CB16" i="60"/>
  <c r="BZ16" i="60"/>
  <c r="BX16" i="60"/>
  <c r="BV16" i="60"/>
  <c r="BT16" i="60"/>
  <c r="BN16" i="60"/>
  <c r="BM16" i="60"/>
  <c r="BL16" i="60"/>
  <c r="BJ16" i="60"/>
  <c r="BH16" i="60"/>
  <c r="BF16" i="60"/>
  <c r="BD16" i="60"/>
  <c r="AX16" i="60"/>
  <c r="AW16" i="60"/>
  <c r="AV16" i="60"/>
  <c r="AT16" i="60"/>
  <c r="AR16" i="60"/>
  <c r="AP16" i="60"/>
  <c r="AN16" i="60"/>
  <c r="AH16" i="60"/>
  <c r="AG16" i="60"/>
  <c r="AF16" i="60"/>
  <c r="AD16" i="60"/>
  <c r="AB16" i="60"/>
  <c r="Z16" i="60"/>
  <c r="X16" i="60"/>
  <c r="R16" i="60"/>
  <c r="Q16" i="60"/>
  <c r="P16" i="60"/>
  <c r="N16" i="60"/>
  <c r="L16" i="60"/>
  <c r="J16" i="60"/>
  <c r="H16" i="60"/>
  <c r="DJ15" i="60"/>
  <c r="DI15" i="60"/>
  <c r="DH15" i="60"/>
  <c r="DF15" i="60"/>
  <c r="DD15" i="60"/>
  <c r="DB15" i="60"/>
  <c r="CZ15" i="60"/>
  <c r="CS15" i="60"/>
  <c r="CR15" i="60"/>
  <c r="CP15" i="60"/>
  <c r="CN15" i="60"/>
  <c r="CL15" i="60"/>
  <c r="CJ15" i="60"/>
  <c r="CD15" i="60"/>
  <c r="CC15" i="60"/>
  <c r="CB15" i="60"/>
  <c r="BZ15" i="60"/>
  <c r="BX15" i="60"/>
  <c r="BV15" i="60"/>
  <c r="BT15" i="60"/>
  <c r="BN15" i="60"/>
  <c r="BM15" i="60"/>
  <c r="BL15" i="60"/>
  <c r="BJ15" i="60"/>
  <c r="BH15" i="60"/>
  <c r="BF15" i="60"/>
  <c r="BD15" i="60"/>
  <c r="AX15" i="60"/>
  <c r="AW15" i="60"/>
  <c r="AV15" i="60"/>
  <c r="AT15" i="60"/>
  <c r="AR15" i="60"/>
  <c r="AP15" i="60"/>
  <c r="AN15" i="60"/>
  <c r="AH15" i="60"/>
  <c r="AG15" i="60"/>
  <c r="AF15" i="60"/>
  <c r="AD15" i="60"/>
  <c r="AB15" i="60"/>
  <c r="Z15" i="60"/>
  <c r="X15" i="60"/>
  <c r="R15" i="60"/>
  <c r="Q15" i="60"/>
  <c r="P15" i="60"/>
  <c r="N15" i="60"/>
  <c r="L15" i="60"/>
  <c r="J15" i="60"/>
  <c r="H15" i="60"/>
  <c r="DJ14" i="60"/>
  <c r="DI14" i="60"/>
  <c r="DH14" i="60"/>
  <c r="DF14" i="60"/>
  <c r="DD14" i="60"/>
  <c r="DB14" i="60"/>
  <c r="CZ14" i="60"/>
  <c r="CS14" i="60"/>
  <c r="CR14" i="60"/>
  <c r="CP14" i="60"/>
  <c r="CN14" i="60"/>
  <c r="CL14" i="60"/>
  <c r="CJ14" i="60"/>
  <c r="CD14" i="60"/>
  <c r="CC14" i="60"/>
  <c r="CB14" i="60"/>
  <c r="BZ14" i="60"/>
  <c r="BX14" i="60"/>
  <c r="BV14" i="60"/>
  <c r="BT14" i="60"/>
  <c r="BN14" i="60"/>
  <c r="BM14" i="60"/>
  <c r="BL14" i="60"/>
  <c r="BJ14" i="60"/>
  <c r="BH14" i="60"/>
  <c r="BF14" i="60"/>
  <c r="BD14" i="60"/>
  <c r="AX14" i="60"/>
  <c r="AW14" i="60"/>
  <c r="AV14" i="60"/>
  <c r="AT14" i="60"/>
  <c r="AR14" i="60"/>
  <c r="AP14" i="60"/>
  <c r="AN14" i="60"/>
  <c r="AH14" i="60"/>
  <c r="AG14" i="60"/>
  <c r="AF14" i="60"/>
  <c r="AD14" i="60"/>
  <c r="AB14" i="60"/>
  <c r="Z14" i="60"/>
  <c r="X14" i="60"/>
  <c r="R14" i="60"/>
  <c r="Q14" i="60"/>
  <c r="P14" i="60"/>
  <c r="N14" i="60"/>
  <c r="L14" i="60"/>
  <c r="J14" i="60"/>
  <c r="H14" i="60"/>
  <c r="DJ13" i="60"/>
  <c r="DI13" i="60"/>
  <c r="DH13" i="60"/>
  <c r="DF13" i="60"/>
  <c r="DD13" i="60"/>
  <c r="DB13" i="60"/>
  <c r="CZ13" i="60"/>
  <c r="CS13" i="60"/>
  <c r="CR13" i="60"/>
  <c r="CP13" i="60"/>
  <c r="CN13" i="60"/>
  <c r="CL13" i="60"/>
  <c r="CJ13" i="60"/>
  <c r="CC13" i="60"/>
  <c r="CB13" i="60"/>
  <c r="BZ13" i="60"/>
  <c r="BX13" i="60"/>
  <c r="BV13" i="60"/>
  <c r="BT13" i="60"/>
  <c r="BN13" i="60"/>
  <c r="BM13" i="60"/>
  <c r="BL13" i="60"/>
  <c r="BJ13" i="60"/>
  <c r="BH13" i="60"/>
  <c r="BF13" i="60"/>
  <c r="BD13" i="60"/>
  <c r="AX13" i="60"/>
  <c r="AW13" i="60"/>
  <c r="AV13" i="60"/>
  <c r="AT13" i="60"/>
  <c r="AR13" i="60"/>
  <c r="AP13" i="60"/>
  <c r="AN13" i="60"/>
  <c r="AH13" i="60"/>
  <c r="AG13" i="60"/>
  <c r="AF13" i="60"/>
  <c r="AD13" i="60"/>
  <c r="AB13" i="60"/>
  <c r="Z13" i="60"/>
  <c r="X13" i="60"/>
  <c r="R13" i="60"/>
  <c r="Q13" i="60"/>
  <c r="P13" i="60"/>
  <c r="N13" i="60"/>
  <c r="L13" i="60"/>
  <c r="J13" i="60"/>
  <c r="H13" i="60"/>
  <c r="DJ12" i="60"/>
  <c r="DI12" i="60"/>
  <c r="DH12" i="60"/>
  <c r="DF12" i="60"/>
  <c r="DD12" i="60"/>
  <c r="DB12" i="60"/>
  <c r="CZ12" i="60"/>
  <c r="CS12" i="60"/>
  <c r="CR12" i="60"/>
  <c r="CP12" i="60"/>
  <c r="CN12" i="60"/>
  <c r="CL12" i="60"/>
  <c r="CJ12" i="60"/>
  <c r="CC12" i="60"/>
  <c r="CB12" i="60"/>
  <c r="BZ12" i="60"/>
  <c r="BX12" i="60"/>
  <c r="BV12" i="60"/>
  <c r="BT12" i="60"/>
  <c r="BN12" i="60"/>
  <c r="BM12" i="60"/>
  <c r="BL12" i="60"/>
  <c r="BJ12" i="60"/>
  <c r="BH12" i="60"/>
  <c r="BF12" i="60"/>
  <c r="BD12" i="60"/>
  <c r="AX12" i="60"/>
  <c r="AW12" i="60"/>
  <c r="AV12" i="60"/>
  <c r="AT12" i="60"/>
  <c r="AR12" i="60"/>
  <c r="AP12" i="60"/>
  <c r="AN12" i="60"/>
  <c r="AH12" i="60"/>
  <c r="AG12" i="60"/>
  <c r="AF12" i="60"/>
  <c r="AD12" i="60"/>
  <c r="AB12" i="60"/>
  <c r="Z12" i="60"/>
  <c r="X12" i="60"/>
  <c r="R12" i="60"/>
  <c r="Q12" i="60"/>
  <c r="P12" i="60"/>
  <c r="N12" i="60"/>
  <c r="L12" i="60"/>
  <c r="J12" i="60"/>
  <c r="H12" i="60"/>
  <c r="DJ11" i="60"/>
  <c r="DI11" i="60"/>
  <c r="DH11" i="60"/>
  <c r="DF11" i="60"/>
  <c r="DD11" i="60"/>
  <c r="DB11" i="60"/>
  <c r="CZ11" i="60"/>
  <c r="CS11" i="60"/>
  <c r="CR11" i="60"/>
  <c r="CP11" i="60"/>
  <c r="CN11" i="60"/>
  <c r="CL11" i="60"/>
  <c r="CJ11" i="60"/>
  <c r="CC11" i="60"/>
  <c r="CB11" i="60"/>
  <c r="BZ11" i="60"/>
  <c r="BX11" i="60"/>
  <c r="BV11" i="60"/>
  <c r="BT11" i="60"/>
  <c r="BN11" i="60"/>
  <c r="BM11" i="60"/>
  <c r="BL11" i="60"/>
  <c r="BJ11" i="60"/>
  <c r="BH11" i="60"/>
  <c r="BF11" i="60"/>
  <c r="BD11" i="60"/>
  <c r="AX11" i="60"/>
  <c r="AW11" i="60"/>
  <c r="AV11" i="60"/>
  <c r="AT11" i="60"/>
  <c r="AR11" i="60"/>
  <c r="AP11" i="60"/>
  <c r="AN11" i="60"/>
  <c r="AH11" i="60"/>
  <c r="AG11" i="60"/>
  <c r="AF11" i="60"/>
  <c r="AD11" i="60"/>
  <c r="AB11" i="60"/>
  <c r="Z11" i="60"/>
  <c r="X11" i="60"/>
  <c r="R11" i="60"/>
  <c r="Q11" i="60"/>
  <c r="P11" i="60"/>
  <c r="N11" i="60"/>
  <c r="L11" i="60"/>
  <c r="J11" i="60"/>
  <c r="H11" i="60"/>
  <c r="DJ10" i="60"/>
  <c r="DI10" i="60"/>
  <c r="DH10" i="60"/>
  <c r="DF10" i="60"/>
  <c r="DD10" i="60"/>
  <c r="DB10" i="60"/>
  <c r="CZ10" i="60"/>
  <c r="CS10" i="60"/>
  <c r="CR10" i="60"/>
  <c r="CP10" i="60"/>
  <c r="CN10" i="60"/>
  <c r="CL10" i="60"/>
  <c r="CJ10" i="60"/>
  <c r="CC10" i="60"/>
  <c r="CB10" i="60"/>
  <c r="BZ10" i="60"/>
  <c r="BX10" i="60"/>
  <c r="BV10" i="60"/>
  <c r="BT10" i="60"/>
  <c r="BN10" i="60"/>
  <c r="BM10" i="60"/>
  <c r="BL10" i="60"/>
  <c r="BJ10" i="60"/>
  <c r="BH10" i="60"/>
  <c r="BF10" i="60"/>
  <c r="BD10" i="60"/>
  <c r="AX10" i="60"/>
  <c r="AW10" i="60"/>
  <c r="AV10" i="60"/>
  <c r="AT10" i="60"/>
  <c r="AR10" i="60"/>
  <c r="AP10" i="60"/>
  <c r="AN10" i="60"/>
  <c r="AH10" i="60"/>
  <c r="AG10" i="60"/>
  <c r="AF10" i="60"/>
  <c r="AD10" i="60"/>
  <c r="AB10" i="60"/>
  <c r="Z10" i="60"/>
  <c r="X10" i="60"/>
  <c r="R10" i="60"/>
  <c r="Q10" i="60"/>
  <c r="P10" i="60"/>
  <c r="N10" i="60"/>
  <c r="L10" i="60"/>
  <c r="J10" i="60"/>
  <c r="H10" i="60"/>
  <c r="DJ9" i="60"/>
  <c r="DI9" i="60"/>
  <c r="DH9" i="60"/>
  <c r="DF9" i="60"/>
  <c r="DD9" i="60"/>
  <c r="DB9" i="60"/>
  <c r="CZ9" i="60"/>
  <c r="CS9" i="60"/>
  <c r="CR9" i="60"/>
  <c r="CP9" i="60"/>
  <c r="CN9" i="60"/>
  <c r="CL9" i="60"/>
  <c r="CJ9" i="60"/>
  <c r="CC9" i="60"/>
  <c r="CB9" i="60"/>
  <c r="BZ9" i="60"/>
  <c r="BX9" i="60"/>
  <c r="BV9" i="60"/>
  <c r="BT9" i="60"/>
  <c r="BN9" i="60"/>
  <c r="BM9" i="60"/>
  <c r="BL9" i="60"/>
  <c r="BJ9" i="60"/>
  <c r="BH9" i="60"/>
  <c r="BF9" i="60"/>
  <c r="BD9" i="60"/>
  <c r="AX9" i="60"/>
  <c r="AW9" i="60"/>
  <c r="AV9" i="60"/>
  <c r="AT9" i="60"/>
  <c r="AR9" i="60"/>
  <c r="AP9" i="60"/>
  <c r="AN9" i="60"/>
  <c r="AH9" i="60"/>
  <c r="AG9" i="60"/>
  <c r="AF9" i="60"/>
  <c r="AD9" i="60"/>
  <c r="AB9" i="60"/>
  <c r="Z9" i="60"/>
  <c r="X9" i="60"/>
  <c r="R9" i="60"/>
  <c r="Q9" i="60"/>
  <c r="P9" i="60"/>
  <c r="N9" i="60"/>
  <c r="L9" i="60"/>
  <c r="J9" i="60"/>
  <c r="H9" i="60"/>
  <c r="DJ8" i="60"/>
  <c r="DI8" i="60"/>
  <c r="DH8" i="60"/>
  <c r="DF8" i="60"/>
  <c r="DD8" i="60"/>
  <c r="DB8" i="60"/>
  <c r="CZ8" i="60"/>
  <c r="CS8" i="60"/>
  <c r="CR8" i="60"/>
  <c r="CP8" i="60"/>
  <c r="CN8" i="60"/>
  <c r="CL8" i="60"/>
  <c r="CJ8" i="60"/>
  <c r="CD8" i="60"/>
  <c r="CC8" i="60"/>
  <c r="CB8" i="60"/>
  <c r="BZ8" i="60"/>
  <c r="BX8" i="60"/>
  <c r="BV8" i="60"/>
  <c r="BT8" i="60"/>
  <c r="BN8" i="60"/>
  <c r="BM8" i="60"/>
  <c r="BL8" i="60"/>
  <c r="BJ8" i="60"/>
  <c r="BH8" i="60"/>
  <c r="BF8" i="60"/>
  <c r="BD8" i="60"/>
  <c r="AX8" i="60"/>
  <c r="AW8" i="60"/>
  <c r="AV8" i="60"/>
  <c r="AT8" i="60"/>
  <c r="AR8" i="60"/>
  <c r="AP8" i="60"/>
  <c r="AN8" i="60"/>
  <c r="AH8" i="60"/>
  <c r="AG8" i="60"/>
  <c r="AF8" i="60"/>
  <c r="AD8" i="60"/>
  <c r="AB8" i="60"/>
  <c r="Z8" i="60"/>
  <c r="X8" i="60"/>
  <c r="R8" i="60"/>
  <c r="Q8" i="60"/>
  <c r="P8" i="60"/>
  <c r="N8" i="60"/>
  <c r="L8" i="60"/>
  <c r="J8" i="60"/>
  <c r="H8" i="60"/>
  <c r="DJ7" i="60"/>
  <c r="DI7" i="60"/>
  <c r="DH7" i="60"/>
  <c r="DF7" i="60"/>
  <c r="DD7" i="60"/>
  <c r="DB7" i="60"/>
  <c r="CZ7" i="60"/>
  <c r="CS7" i="60"/>
  <c r="CR7" i="60"/>
  <c r="CP7" i="60"/>
  <c r="CN7" i="60"/>
  <c r="CL7" i="60"/>
  <c r="CJ7" i="60"/>
  <c r="CC7" i="60"/>
  <c r="CB7" i="60"/>
  <c r="BZ7" i="60"/>
  <c r="BX7" i="60"/>
  <c r="CD7" i="60" s="1"/>
  <c r="BV7" i="60"/>
  <c r="BT7" i="60"/>
  <c r="BN7" i="60"/>
  <c r="BM7" i="60"/>
  <c r="BL7" i="60"/>
  <c r="BJ7" i="60"/>
  <c r="BH7" i="60"/>
  <c r="BF7" i="60"/>
  <c r="BD7" i="60"/>
  <c r="AW7" i="60"/>
  <c r="AV7" i="60"/>
  <c r="AT7" i="60"/>
  <c r="AR7" i="60"/>
  <c r="AP7" i="60"/>
  <c r="AN7" i="60"/>
  <c r="AH7" i="60"/>
  <c r="AG7" i="60"/>
  <c r="AF7" i="60"/>
  <c r="AD7" i="60"/>
  <c r="AB7" i="60"/>
  <c r="Z7" i="60"/>
  <c r="X7" i="60"/>
  <c r="R7" i="60"/>
  <c r="Q7" i="60"/>
  <c r="P7" i="60"/>
  <c r="N7" i="60"/>
  <c r="L7" i="60"/>
  <c r="J7" i="60"/>
  <c r="H7" i="60"/>
  <c r="DJ6" i="60"/>
  <c r="DI6" i="60"/>
  <c r="DH6" i="60"/>
  <c r="DF6" i="60"/>
  <c r="DD6" i="60"/>
  <c r="DB6" i="60"/>
  <c r="CZ6" i="60"/>
  <c r="CS6" i="60"/>
  <c r="CR6" i="60"/>
  <c r="CP6" i="60"/>
  <c r="CN6" i="60"/>
  <c r="CL6" i="60"/>
  <c r="CJ6" i="60"/>
  <c r="CC6" i="60"/>
  <c r="CD6" i="60" s="1"/>
  <c r="CB6" i="60"/>
  <c r="BZ6" i="60"/>
  <c r="BX6" i="60"/>
  <c r="BV6" i="60"/>
  <c r="BN6" i="60"/>
  <c r="BM6" i="60"/>
  <c r="BL6" i="60"/>
  <c r="BJ6" i="60"/>
  <c r="BH6" i="60"/>
  <c r="BF6" i="60"/>
  <c r="BD6" i="60"/>
  <c r="AW6" i="60"/>
  <c r="AV6" i="60"/>
  <c r="AT6" i="60"/>
  <c r="AR6" i="60"/>
  <c r="AP6" i="60"/>
  <c r="AN6" i="60"/>
  <c r="AH6" i="60"/>
  <c r="AG6" i="60"/>
  <c r="AF6" i="60"/>
  <c r="AD6" i="60"/>
  <c r="AB6" i="60"/>
  <c r="Z6" i="60"/>
  <c r="X6" i="60"/>
  <c r="R6" i="60"/>
  <c r="Q6" i="60"/>
  <c r="P6" i="60"/>
  <c r="N6" i="60"/>
  <c r="L6" i="60"/>
  <c r="J6" i="60"/>
  <c r="H6" i="60"/>
  <c r="CU3" i="60"/>
  <c r="AI3" i="60"/>
  <c r="S3" i="60"/>
  <c r="C3" i="60"/>
  <c r="A1" i="60"/>
  <c r="CE1" i="60" s="1"/>
  <c r="BT21" i="59"/>
  <c r="BV21" i="59"/>
  <c r="BX21" i="59"/>
  <c r="BZ21" i="59"/>
  <c r="CB21" i="59"/>
  <c r="CC21" i="59"/>
  <c r="CJ26" i="59"/>
  <c r="CL26" i="59"/>
  <c r="CN26" i="59"/>
  <c r="CP26" i="59"/>
  <c r="CR26" i="59"/>
  <c r="CS26" i="59"/>
  <c r="CS34" i="59"/>
  <c r="CR34" i="59"/>
  <c r="CP34" i="59"/>
  <c r="CN34" i="59"/>
  <c r="CL34" i="59"/>
  <c r="CJ34" i="59"/>
  <c r="DJ179" i="59"/>
  <c r="DH179" i="59"/>
  <c r="DF179" i="59"/>
  <c r="DD179" i="59"/>
  <c r="DB179" i="59"/>
  <c r="CZ179" i="59"/>
  <c r="CT179" i="59"/>
  <c r="CR179" i="59"/>
  <c r="CP179" i="59"/>
  <c r="CN179" i="59"/>
  <c r="CL179" i="59"/>
  <c r="CJ179" i="59"/>
  <c r="CD179" i="59"/>
  <c r="CB179" i="59"/>
  <c r="BZ179" i="59"/>
  <c r="BX179" i="59"/>
  <c r="BV179" i="59"/>
  <c r="BT179" i="59"/>
  <c r="BN179" i="59"/>
  <c r="BL179" i="59"/>
  <c r="BJ179" i="59"/>
  <c r="BH179" i="59"/>
  <c r="BF179" i="59"/>
  <c r="BD179" i="59"/>
  <c r="AX179" i="59"/>
  <c r="AV179" i="59"/>
  <c r="AT179" i="59"/>
  <c r="AR179" i="59"/>
  <c r="AP179" i="59"/>
  <c r="AN179" i="59"/>
  <c r="AH179" i="59"/>
  <c r="AF179" i="59"/>
  <c r="AD179" i="59"/>
  <c r="AB179" i="59"/>
  <c r="Z179" i="59"/>
  <c r="X179" i="59"/>
  <c r="R179" i="59"/>
  <c r="P179" i="59"/>
  <c r="N179" i="59"/>
  <c r="L179" i="59"/>
  <c r="J179" i="59"/>
  <c r="H179" i="59"/>
  <c r="DJ178" i="59"/>
  <c r="DH178" i="59"/>
  <c r="DF178" i="59"/>
  <c r="DD178" i="59"/>
  <c r="DB178" i="59"/>
  <c r="CZ178" i="59"/>
  <c r="CT178" i="59"/>
  <c r="CR178" i="59"/>
  <c r="CP178" i="59"/>
  <c r="CN178" i="59"/>
  <c r="CL178" i="59"/>
  <c r="CJ178" i="59"/>
  <c r="CD178" i="59"/>
  <c r="CB178" i="59"/>
  <c r="BZ178" i="59"/>
  <c r="BX178" i="59"/>
  <c r="BV178" i="59"/>
  <c r="BT178" i="59"/>
  <c r="BN178" i="59"/>
  <c r="BL178" i="59"/>
  <c r="BJ178" i="59"/>
  <c r="BH178" i="59"/>
  <c r="BF178" i="59"/>
  <c r="BD178" i="59"/>
  <c r="AX178" i="59"/>
  <c r="AV178" i="59"/>
  <c r="AT178" i="59"/>
  <c r="AR178" i="59"/>
  <c r="AP178" i="59"/>
  <c r="AN178" i="59"/>
  <c r="AH178" i="59"/>
  <c r="AF178" i="59"/>
  <c r="AD178" i="59"/>
  <c r="AB178" i="59"/>
  <c r="Z178" i="59"/>
  <c r="X178" i="59"/>
  <c r="R178" i="59"/>
  <c r="P178" i="59"/>
  <c r="N178" i="59"/>
  <c r="L178" i="59"/>
  <c r="J178" i="59"/>
  <c r="H178" i="59"/>
  <c r="DJ177" i="59"/>
  <c r="DH177" i="59"/>
  <c r="DF177" i="59"/>
  <c r="DD177" i="59"/>
  <c r="DB177" i="59"/>
  <c r="CZ177" i="59"/>
  <c r="CT177" i="59"/>
  <c r="CR177" i="59"/>
  <c r="CP177" i="59"/>
  <c r="CN177" i="59"/>
  <c r="CL177" i="59"/>
  <c r="CJ177" i="59"/>
  <c r="CD177" i="59"/>
  <c r="CB177" i="59"/>
  <c r="BZ177" i="59"/>
  <c r="BX177" i="59"/>
  <c r="BV177" i="59"/>
  <c r="BT177" i="59"/>
  <c r="BN177" i="59"/>
  <c r="BL177" i="59"/>
  <c r="BJ177" i="59"/>
  <c r="BH177" i="59"/>
  <c r="BF177" i="59"/>
  <c r="BD177" i="59"/>
  <c r="AX177" i="59"/>
  <c r="AV177" i="59"/>
  <c r="AT177" i="59"/>
  <c r="AR177" i="59"/>
  <c r="AP177" i="59"/>
  <c r="AN177" i="59"/>
  <c r="AH177" i="59"/>
  <c r="AF177" i="59"/>
  <c r="AD177" i="59"/>
  <c r="AB177" i="59"/>
  <c r="Z177" i="59"/>
  <c r="X177" i="59"/>
  <c r="R177" i="59"/>
  <c r="P177" i="59"/>
  <c r="N177" i="59"/>
  <c r="L177" i="59"/>
  <c r="J177" i="59"/>
  <c r="H177" i="59"/>
  <c r="DJ176" i="59"/>
  <c r="DH176" i="59"/>
  <c r="DF176" i="59"/>
  <c r="DD176" i="59"/>
  <c r="DB176" i="59"/>
  <c r="CZ176" i="59"/>
  <c r="CT176" i="59"/>
  <c r="CR176" i="59"/>
  <c r="CP176" i="59"/>
  <c r="CN176" i="59"/>
  <c r="CL176" i="59"/>
  <c r="CJ176" i="59"/>
  <c r="CD176" i="59"/>
  <c r="CB176" i="59"/>
  <c r="BZ176" i="59"/>
  <c r="BX176" i="59"/>
  <c r="BV176" i="59"/>
  <c r="BT176" i="59"/>
  <c r="BN176" i="59"/>
  <c r="BL176" i="59"/>
  <c r="BJ176" i="59"/>
  <c r="BH176" i="59"/>
  <c r="BF176" i="59"/>
  <c r="BD176" i="59"/>
  <c r="AX176" i="59"/>
  <c r="AV176" i="59"/>
  <c r="AT176" i="59"/>
  <c r="AR176" i="59"/>
  <c r="AP176" i="59"/>
  <c r="AN176" i="59"/>
  <c r="AH176" i="59"/>
  <c r="AF176" i="59"/>
  <c r="AD176" i="59"/>
  <c r="AB176" i="59"/>
  <c r="Z176" i="59"/>
  <c r="X176" i="59"/>
  <c r="R176" i="59"/>
  <c r="P176" i="59"/>
  <c r="N176" i="59"/>
  <c r="L176" i="59"/>
  <c r="J176" i="59"/>
  <c r="H176" i="59"/>
  <c r="DJ175" i="59"/>
  <c r="DH175" i="59"/>
  <c r="DF175" i="59"/>
  <c r="DD175" i="59"/>
  <c r="DB175" i="59"/>
  <c r="CZ175" i="59"/>
  <c r="CT175" i="59"/>
  <c r="CR175" i="59"/>
  <c r="CP175" i="59"/>
  <c r="CN175" i="59"/>
  <c r="CL175" i="59"/>
  <c r="CJ175" i="59"/>
  <c r="CD175" i="59"/>
  <c r="CB175" i="59"/>
  <c r="BZ175" i="59"/>
  <c r="BX175" i="59"/>
  <c r="BV175" i="59"/>
  <c r="BT175" i="59"/>
  <c r="BN175" i="59"/>
  <c r="BL175" i="59"/>
  <c r="BJ175" i="59"/>
  <c r="BH175" i="59"/>
  <c r="BF175" i="59"/>
  <c r="BD175" i="59"/>
  <c r="AX175" i="59"/>
  <c r="AV175" i="59"/>
  <c r="AT175" i="59"/>
  <c r="AR175" i="59"/>
  <c r="AP175" i="59"/>
  <c r="AN175" i="59"/>
  <c r="AH175" i="59"/>
  <c r="AF175" i="59"/>
  <c r="AD175" i="59"/>
  <c r="AB175" i="59"/>
  <c r="Z175" i="59"/>
  <c r="X175" i="59"/>
  <c r="R175" i="59"/>
  <c r="P175" i="59"/>
  <c r="N175" i="59"/>
  <c r="L175" i="59"/>
  <c r="J175" i="59"/>
  <c r="H175" i="59"/>
  <c r="DJ174" i="59"/>
  <c r="DH174" i="59"/>
  <c r="DF174" i="59"/>
  <c r="DD174" i="59"/>
  <c r="DB174" i="59"/>
  <c r="CZ174" i="59"/>
  <c r="CT174" i="59"/>
  <c r="CR174" i="59"/>
  <c r="CP174" i="59"/>
  <c r="CN174" i="59"/>
  <c r="CL174" i="59"/>
  <c r="CJ174" i="59"/>
  <c r="CD174" i="59"/>
  <c r="CB174" i="59"/>
  <c r="BZ174" i="59"/>
  <c r="BX174" i="59"/>
  <c r="BV174" i="59"/>
  <c r="BT174" i="59"/>
  <c r="BN174" i="59"/>
  <c r="BL174" i="59"/>
  <c r="BJ174" i="59"/>
  <c r="BH174" i="59"/>
  <c r="BF174" i="59"/>
  <c r="BD174" i="59"/>
  <c r="AX174" i="59"/>
  <c r="AV174" i="59"/>
  <c r="AT174" i="59"/>
  <c r="AR174" i="59"/>
  <c r="AP174" i="59"/>
  <c r="AN174" i="59"/>
  <c r="AH174" i="59"/>
  <c r="AF174" i="59"/>
  <c r="AD174" i="59"/>
  <c r="AB174" i="59"/>
  <c r="Z174" i="59"/>
  <c r="X174" i="59"/>
  <c r="R174" i="59"/>
  <c r="P174" i="59"/>
  <c r="N174" i="59"/>
  <c r="L174" i="59"/>
  <c r="J174" i="59"/>
  <c r="H174" i="59"/>
  <c r="DJ173" i="59"/>
  <c r="DH173" i="59"/>
  <c r="DF173" i="59"/>
  <c r="DD173" i="59"/>
  <c r="DB173" i="59"/>
  <c r="CZ173" i="59"/>
  <c r="CT173" i="59"/>
  <c r="CR173" i="59"/>
  <c r="CP173" i="59"/>
  <c r="CN173" i="59"/>
  <c r="CL173" i="59"/>
  <c r="CJ173" i="59"/>
  <c r="CD173" i="59"/>
  <c r="CB173" i="59"/>
  <c r="BZ173" i="59"/>
  <c r="BX173" i="59"/>
  <c r="BV173" i="59"/>
  <c r="BT173" i="59"/>
  <c r="BN173" i="59"/>
  <c r="BL173" i="59"/>
  <c r="BJ173" i="59"/>
  <c r="BH173" i="59"/>
  <c r="BF173" i="59"/>
  <c r="BD173" i="59"/>
  <c r="AX173" i="59"/>
  <c r="AV173" i="59"/>
  <c r="AT173" i="59"/>
  <c r="AR173" i="59"/>
  <c r="AP173" i="59"/>
  <c r="AN173" i="59"/>
  <c r="AH173" i="59"/>
  <c r="AF173" i="59"/>
  <c r="AD173" i="59"/>
  <c r="AB173" i="59"/>
  <c r="Z173" i="59"/>
  <c r="X173" i="59"/>
  <c r="R173" i="59"/>
  <c r="P173" i="59"/>
  <c r="N173" i="59"/>
  <c r="L173" i="59"/>
  <c r="J173" i="59"/>
  <c r="H173" i="59"/>
  <c r="DJ172" i="59"/>
  <c r="DH172" i="59"/>
  <c r="DF172" i="59"/>
  <c r="DD172" i="59"/>
  <c r="DB172" i="59"/>
  <c r="CZ172" i="59"/>
  <c r="CT172" i="59"/>
  <c r="CR172" i="59"/>
  <c r="CP172" i="59"/>
  <c r="CN172" i="59"/>
  <c r="CL172" i="59"/>
  <c r="CJ172" i="59"/>
  <c r="CD172" i="59"/>
  <c r="CB172" i="59"/>
  <c r="BZ172" i="59"/>
  <c r="BX172" i="59"/>
  <c r="BV172" i="59"/>
  <c r="BT172" i="59"/>
  <c r="BN172" i="59"/>
  <c r="BL172" i="59"/>
  <c r="BJ172" i="59"/>
  <c r="BH172" i="59"/>
  <c r="BF172" i="59"/>
  <c r="BD172" i="59"/>
  <c r="AX172" i="59"/>
  <c r="AV172" i="59"/>
  <c r="AT172" i="59"/>
  <c r="AR172" i="59"/>
  <c r="AP172" i="59"/>
  <c r="AN172" i="59"/>
  <c r="AH172" i="59"/>
  <c r="AF172" i="59"/>
  <c r="AD172" i="59"/>
  <c r="AB172" i="59"/>
  <c r="Z172" i="59"/>
  <c r="X172" i="59"/>
  <c r="R172" i="59"/>
  <c r="P172" i="59"/>
  <c r="N172" i="59"/>
  <c r="L172" i="59"/>
  <c r="J172" i="59"/>
  <c r="H172" i="59"/>
  <c r="DJ171" i="59"/>
  <c r="DH171" i="59"/>
  <c r="DF171" i="59"/>
  <c r="DD171" i="59"/>
  <c r="DB171" i="59"/>
  <c r="CZ171" i="59"/>
  <c r="CT171" i="59"/>
  <c r="CR171" i="59"/>
  <c r="CP171" i="59"/>
  <c r="CN171" i="59"/>
  <c r="CL171" i="59"/>
  <c r="CJ171" i="59"/>
  <c r="CD171" i="59"/>
  <c r="CB171" i="59"/>
  <c r="BZ171" i="59"/>
  <c r="BX171" i="59"/>
  <c r="BV171" i="59"/>
  <c r="BT171" i="59"/>
  <c r="BN171" i="59"/>
  <c r="BL171" i="59"/>
  <c r="BJ171" i="59"/>
  <c r="BH171" i="59"/>
  <c r="BF171" i="59"/>
  <c r="BD171" i="59"/>
  <c r="AX171" i="59"/>
  <c r="AV171" i="59"/>
  <c r="AT171" i="59"/>
  <c r="AR171" i="59"/>
  <c r="AP171" i="59"/>
  <c r="AN171" i="59"/>
  <c r="AH171" i="59"/>
  <c r="AF171" i="59"/>
  <c r="AD171" i="59"/>
  <c r="AB171" i="59"/>
  <c r="Z171" i="59"/>
  <c r="X171" i="59"/>
  <c r="R171" i="59"/>
  <c r="P171" i="59"/>
  <c r="N171" i="59"/>
  <c r="L171" i="59"/>
  <c r="J171" i="59"/>
  <c r="H171" i="59"/>
  <c r="DJ170" i="59"/>
  <c r="DH170" i="59"/>
  <c r="DF170" i="59"/>
  <c r="DD170" i="59"/>
  <c r="DB170" i="59"/>
  <c r="CZ170" i="59"/>
  <c r="CT170" i="59"/>
  <c r="CR170" i="59"/>
  <c r="CP170" i="59"/>
  <c r="CN170" i="59"/>
  <c r="CL170" i="59"/>
  <c r="CJ170" i="59"/>
  <c r="CD170" i="59"/>
  <c r="CB170" i="59"/>
  <c r="BZ170" i="59"/>
  <c r="BX170" i="59"/>
  <c r="BV170" i="59"/>
  <c r="BT170" i="59"/>
  <c r="BN170" i="59"/>
  <c r="BL170" i="59"/>
  <c r="BJ170" i="59"/>
  <c r="BH170" i="59"/>
  <c r="BF170" i="59"/>
  <c r="BD170" i="59"/>
  <c r="AX170" i="59"/>
  <c r="AV170" i="59"/>
  <c r="AT170" i="59"/>
  <c r="AR170" i="59"/>
  <c r="AP170" i="59"/>
  <c r="AN170" i="59"/>
  <c r="AH170" i="59"/>
  <c r="AF170" i="59"/>
  <c r="AD170" i="59"/>
  <c r="AB170" i="59"/>
  <c r="Z170" i="59"/>
  <c r="X170" i="59"/>
  <c r="R170" i="59"/>
  <c r="P170" i="59"/>
  <c r="N170" i="59"/>
  <c r="L170" i="59"/>
  <c r="J170" i="59"/>
  <c r="H170" i="59"/>
  <c r="DJ169" i="59"/>
  <c r="DH169" i="59"/>
  <c r="DF169" i="59"/>
  <c r="DD169" i="59"/>
  <c r="DB169" i="59"/>
  <c r="CZ169" i="59"/>
  <c r="CT169" i="59"/>
  <c r="CR169" i="59"/>
  <c r="CP169" i="59"/>
  <c r="CN169" i="59"/>
  <c r="CL169" i="59"/>
  <c r="CJ169" i="59"/>
  <c r="CD169" i="59"/>
  <c r="CB169" i="59"/>
  <c r="BZ169" i="59"/>
  <c r="BX169" i="59"/>
  <c r="BV169" i="59"/>
  <c r="BT169" i="59"/>
  <c r="BN169" i="59"/>
  <c r="BL169" i="59"/>
  <c r="BJ169" i="59"/>
  <c r="BH169" i="59"/>
  <c r="BF169" i="59"/>
  <c r="BD169" i="59"/>
  <c r="AX169" i="59"/>
  <c r="AV169" i="59"/>
  <c r="AT169" i="59"/>
  <c r="AR169" i="59"/>
  <c r="AP169" i="59"/>
  <c r="AN169" i="59"/>
  <c r="AH169" i="59"/>
  <c r="AF169" i="59"/>
  <c r="AD169" i="59"/>
  <c r="AB169" i="59"/>
  <c r="Z169" i="59"/>
  <c r="X169" i="59"/>
  <c r="R169" i="59"/>
  <c r="P169" i="59"/>
  <c r="N169" i="59"/>
  <c r="L169" i="59"/>
  <c r="J169" i="59"/>
  <c r="H169" i="59"/>
  <c r="DJ168" i="59"/>
  <c r="DH168" i="59"/>
  <c r="DF168" i="59"/>
  <c r="DD168" i="59"/>
  <c r="DB168" i="59"/>
  <c r="CZ168" i="59"/>
  <c r="CT168" i="59"/>
  <c r="CR168" i="59"/>
  <c r="CP168" i="59"/>
  <c r="CN168" i="59"/>
  <c r="CL168" i="59"/>
  <c r="CJ168" i="59"/>
  <c r="CD168" i="59"/>
  <c r="CB168" i="59"/>
  <c r="BZ168" i="59"/>
  <c r="BX168" i="59"/>
  <c r="BV168" i="59"/>
  <c r="BT168" i="59"/>
  <c r="BN168" i="59"/>
  <c r="BL168" i="59"/>
  <c r="BJ168" i="59"/>
  <c r="BH168" i="59"/>
  <c r="BF168" i="59"/>
  <c r="BD168" i="59"/>
  <c r="AX168" i="59"/>
  <c r="AV168" i="59"/>
  <c r="AT168" i="59"/>
  <c r="AR168" i="59"/>
  <c r="AP168" i="59"/>
  <c r="AN168" i="59"/>
  <c r="AH168" i="59"/>
  <c r="AF168" i="59"/>
  <c r="AD168" i="59"/>
  <c r="AB168" i="59"/>
  <c r="Z168" i="59"/>
  <c r="X168" i="59"/>
  <c r="R168" i="59"/>
  <c r="P168" i="59"/>
  <c r="N168" i="59"/>
  <c r="L168" i="59"/>
  <c r="J168" i="59"/>
  <c r="H168" i="59"/>
  <c r="DJ165" i="59"/>
  <c r="DI165" i="59"/>
  <c r="DH165" i="59"/>
  <c r="DF165" i="59"/>
  <c r="DD165" i="59"/>
  <c r="DB165" i="59"/>
  <c r="CZ165" i="59"/>
  <c r="CT165" i="59"/>
  <c r="CS165" i="59"/>
  <c r="CR165" i="59"/>
  <c r="CP165" i="59"/>
  <c r="CN165" i="59"/>
  <c r="CL165" i="59"/>
  <c r="CJ165" i="59"/>
  <c r="CD165" i="59"/>
  <c r="CC165" i="59"/>
  <c r="CB165" i="59"/>
  <c r="BZ165" i="59"/>
  <c r="BX165" i="59"/>
  <c r="BV165" i="59"/>
  <c r="BT165" i="59"/>
  <c r="BN165" i="59"/>
  <c r="BM165" i="59"/>
  <c r="BL165" i="59"/>
  <c r="BJ165" i="59"/>
  <c r="BH165" i="59"/>
  <c r="BF165" i="59"/>
  <c r="BD165" i="59"/>
  <c r="AX165" i="59"/>
  <c r="AW165" i="59"/>
  <c r="AV165" i="59"/>
  <c r="AT165" i="59"/>
  <c r="AR165" i="59"/>
  <c r="AP165" i="59"/>
  <c r="AN165" i="59"/>
  <c r="AH165" i="59"/>
  <c r="AG165" i="59"/>
  <c r="AF165" i="59"/>
  <c r="AD165" i="59"/>
  <c r="AB165" i="59"/>
  <c r="Z165" i="59"/>
  <c r="X165" i="59"/>
  <c r="R165" i="59"/>
  <c r="Q165" i="59"/>
  <c r="P165" i="59"/>
  <c r="N165" i="59"/>
  <c r="L165" i="59"/>
  <c r="J165" i="59"/>
  <c r="H165" i="59"/>
  <c r="DJ164" i="59"/>
  <c r="DI164" i="59"/>
  <c r="DH164" i="59"/>
  <c r="DF164" i="59"/>
  <c r="DD164" i="59"/>
  <c r="DB164" i="59"/>
  <c r="CZ164" i="59"/>
  <c r="CT164" i="59"/>
  <c r="CS164" i="59"/>
  <c r="CR164" i="59"/>
  <c r="CP164" i="59"/>
  <c r="CN164" i="59"/>
  <c r="CL164" i="59"/>
  <c r="CJ164" i="59"/>
  <c r="CD164" i="59"/>
  <c r="CC164" i="59"/>
  <c r="CB164" i="59"/>
  <c r="BZ164" i="59"/>
  <c r="BX164" i="59"/>
  <c r="BV164" i="59"/>
  <c r="BT164" i="59"/>
  <c r="BN164" i="59"/>
  <c r="BM164" i="59"/>
  <c r="BL164" i="59"/>
  <c r="BJ164" i="59"/>
  <c r="BH164" i="59"/>
  <c r="BF164" i="59"/>
  <c r="BD164" i="59"/>
  <c r="AX164" i="59"/>
  <c r="AW164" i="59"/>
  <c r="AV164" i="59"/>
  <c r="AT164" i="59"/>
  <c r="AR164" i="59"/>
  <c r="AP164" i="59"/>
  <c r="AN164" i="59"/>
  <c r="AH164" i="59"/>
  <c r="AG164" i="59"/>
  <c r="AF164" i="59"/>
  <c r="AD164" i="59"/>
  <c r="AB164" i="59"/>
  <c r="Z164" i="59"/>
  <c r="X164" i="59"/>
  <c r="R164" i="59"/>
  <c r="Q164" i="59"/>
  <c r="P164" i="59"/>
  <c r="N164" i="59"/>
  <c r="L164" i="59"/>
  <c r="J164" i="59"/>
  <c r="H164" i="59"/>
  <c r="DJ163" i="59"/>
  <c r="DI163" i="59"/>
  <c r="DH163" i="59"/>
  <c r="DF163" i="59"/>
  <c r="DD163" i="59"/>
  <c r="DB163" i="59"/>
  <c r="CZ163" i="59"/>
  <c r="CT163" i="59"/>
  <c r="CS163" i="59"/>
  <c r="CR163" i="59"/>
  <c r="CP163" i="59"/>
  <c r="CN163" i="59"/>
  <c r="CL163" i="59"/>
  <c r="CJ163" i="59"/>
  <c r="CD163" i="59"/>
  <c r="CC163" i="59"/>
  <c r="CB163" i="59"/>
  <c r="BZ163" i="59"/>
  <c r="BX163" i="59"/>
  <c r="BV163" i="59"/>
  <c r="BT163" i="59"/>
  <c r="BN163" i="59"/>
  <c r="BM163" i="59"/>
  <c r="BL163" i="59"/>
  <c r="BJ163" i="59"/>
  <c r="BH163" i="59"/>
  <c r="BF163" i="59"/>
  <c r="BD163" i="59"/>
  <c r="AX163" i="59"/>
  <c r="AW163" i="59"/>
  <c r="AV163" i="59"/>
  <c r="AT163" i="59"/>
  <c r="AR163" i="59"/>
  <c r="AP163" i="59"/>
  <c r="AN163" i="59"/>
  <c r="AH163" i="59"/>
  <c r="AG163" i="59"/>
  <c r="AF163" i="59"/>
  <c r="AD163" i="59"/>
  <c r="AB163" i="59"/>
  <c r="Z163" i="59"/>
  <c r="X163" i="59"/>
  <c r="R163" i="59"/>
  <c r="Q163" i="59"/>
  <c r="P163" i="59"/>
  <c r="N163" i="59"/>
  <c r="L163" i="59"/>
  <c r="J163" i="59"/>
  <c r="H163" i="59"/>
  <c r="DJ162" i="59"/>
  <c r="DI162" i="59"/>
  <c r="DH162" i="59"/>
  <c r="DF162" i="59"/>
  <c r="DD162" i="59"/>
  <c r="DB162" i="59"/>
  <c r="CZ162" i="59"/>
  <c r="CT162" i="59"/>
  <c r="CS162" i="59"/>
  <c r="CR162" i="59"/>
  <c r="CP162" i="59"/>
  <c r="CN162" i="59"/>
  <c r="CL162" i="59"/>
  <c r="CJ162" i="59"/>
  <c r="CD162" i="59"/>
  <c r="CC162" i="59"/>
  <c r="CB162" i="59"/>
  <c r="BZ162" i="59"/>
  <c r="BX162" i="59"/>
  <c r="BV162" i="59"/>
  <c r="BT162" i="59"/>
  <c r="BN162" i="59"/>
  <c r="BM162" i="59"/>
  <c r="BL162" i="59"/>
  <c r="BJ162" i="59"/>
  <c r="BH162" i="59"/>
  <c r="BF162" i="59"/>
  <c r="BD162" i="59"/>
  <c r="AX162" i="59"/>
  <c r="AW162" i="59"/>
  <c r="AV162" i="59"/>
  <c r="AT162" i="59"/>
  <c r="AR162" i="59"/>
  <c r="AP162" i="59"/>
  <c r="AN162" i="59"/>
  <c r="AH162" i="59"/>
  <c r="AG162" i="59"/>
  <c r="AF162" i="59"/>
  <c r="AD162" i="59"/>
  <c r="AB162" i="59"/>
  <c r="Z162" i="59"/>
  <c r="X162" i="59"/>
  <c r="R162" i="59"/>
  <c r="Q162" i="59"/>
  <c r="P162" i="59"/>
  <c r="N162" i="59"/>
  <c r="L162" i="59"/>
  <c r="J162" i="59"/>
  <c r="H162" i="59"/>
  <c r="DJ161" i="59"/>
  <c r="DI161" i="59"/>
  <c r="DH161" i="59"/>
  <c r="DF161" i="59"/>
  <c r="DD161" i="59"/>
  <c r="DB161" i="59"/>
  <c r="CZ161" i="59"/>
  <c r="CT161" i="59"/>
  <c r="CS161" i="59"/>
  <c r="CR161" i="59"/>
  <c r="CP161" i="59"/>
  <c r="CN161" i="59"/>
  <c r="CL161" i="59"/>
  <c r="CJ161" i="59"/>
  <c r="CD161" i="59"/>
  <c r="CC161" i="59"/>
  <c r="CB161" i="59"/>
  <c r="BZ161" i="59"/>
  <c r="BX161" i="59"/>
  <c r="BV161" i="59"/>
  <c r="BT161" i="59"/>
  <c r="BN161" i="59"/>
  <c r="BM161" i="59"/>
  <c r="BL161" i="59"/>
  <c r="BJ161" i="59"/>
  <c r="BH161" i="59"/>
  <c r="BF161" i="59"/>
  <c r="BD161" i="59"/>
  <c r="AX161" i="59"/>
  <c r="AW161" i="59"/>
  <c r="AV161" i="59"/>
  <c r="AT161" i="59"/>
  <c r="AR161" i="59"/>
  <c r="AP161" i="59"/>
  <c r="AN161" i="59"/>
  <c r="AH161" i="59"/>
  <c r="AG161" i="59"/>
  <c r="AF161" i="59"/>
  <c r="AD161" i="59"/>
  <c r="AB161" i="59"/>
  <c r="Z161" i="59"/>
  <c r="X161" i="59"/>
  <c r="R161" i="59"/>
  <c r="Q161" i="59"/>
  <c r="P161" i="59"/>
  <c r="N161" i="59"/>
  <c r="L161" i="59"/>
  <c r="J161" i="59"/>
  <c r="H161" i="59"/>
  <c r="DJ160" i="59"/>
  <c r="DI160" i="59"/>
  <c r="DH160" i="59"/>
  <c r="DF160" i="59"/>
  <c r="DD160" i="59"/>
  <c r="DB160" i="59"/>
  <c r="CZ160" i="59"/>
  <c r="CT160" i="59"/>
  <c r="CS160" i="59"/>
  <c r="CR160" i="59"/>
  <c r="CP160" i="59"/>
  <c r="CN160" i="59"/>
  <c r="CL160" i="59"/>
  <c r="CJ160" i="59"/>
  <c r="CD160" i="59"/>
  <c r="CC160" i="59"/>
  <c r="CB160" i="59"/>
  <c r="BZ160" i="59"/>
  <c r="BX160" i="59"/>
  <c r="BV160" i="59"/>
  <c r="BT160" i="59"/>
  <c r="BN160" i="59"/>
  <c r="BM160" i="59"/>
  <c r="BL160" i="59"/>
  <c r="BJ160" i="59"/>
  <c r="BH160" i="59"/>
  <c r="BF160" i="59"/>
  <c r="BD160" i="59"/>
  <c r="AX160" i="59"/>
  <c r="AW160" i="59"/>
  <c r="AV160" i="59"/>
  <c r="AT160" i="59"/>
  <c r="AR160" i="59"/>
  <c r="AP160" i="59"/>
  <c r="AN160" i="59"/>
  <c r="AH160" i="59"/>
  <c r="AG160" i="59"/>
  <c r="AF160" i="59"/>
  <c r="AD160" i="59"/>
  <c r="AB160" i="59"/>
  <c r="Z160" i="59"/>
  <c r="X160" i="59"/>
  <c r="R160" i="59"/>
  <c r="Q160" i="59"/>
  <c r="P160" i="59"/>
  <c r="N160" i="59"/>
  <c r="L160" i="59"/>
  <c r="J160" i="59"/>
  <c r="H160" i="59"/>
  <c r="DJ159" i="59"/>
  <c r="DI159" i="59"/>
  <c r="DH159" i="59"/>
  <c r="DF159" i="59"/>
  <c r="DD159" i="59"/>
  <c r="DB159" i="59"/>
  <c r="CZ159" i="59"/>
  <c r="CT159" i="59"/>
  <c r="CS159" i="59"/>
  <c r="CR159" i="59"/>
  <c r="CP159" i="59"/>
  <c r="CN159" i="59"/>
  <c r="CL159" i="59"/>
  <c r="CJ159" i="59"/>
  <c r="CD159" i="59"/>
  <c r="CC159" i="59"/>
  <c r="CB159" i="59"/>
  <c r="BZ159" i="59"/>
  <c r="BX159" i="59"/>
  <c r="BV159" i="59"/>
  <c r="BT159" i="59"/>
  <c r="BN159" i="59"/>
  <c r="BM159" i="59"/>
  <c r="BL159" i="59"/>
  <c r="BJ159" i="59"/>
  <c r="BH159" i="59"/>
  <c r="BF159" i="59"/>
  <c r="BD159" i="59"/>
  <c r="AX159" i="59"/>
  <c r="AW159" i="59"/>
  <c r="AV159" i="59"/>
  <c r="AT159" i="59"/>
  <c r="AR159" i="59"/>
  <c r="AP159" i="59"/>
  <c r="AN159" i="59"/>
  <c r="AH159" i="59"/>
  <c r="AG159" i="59"/>
  <c r="AF159" i="59"/>
  <c r="AD159" i="59"/>
  <c r="AB159" i="59"/>
  <c r="Z159" i="59"/>
  <c r="X159" i="59"/>
  <c r="R159" i="59"/>
  <c r="Q159" i="59"/>
  <c r="P159" i="59"/>
  <c r="N159" i="59"/>
  <c r="L159" i="59"/>
  <c r="J159" i="59"/>
  <c r="H159" i="59"/>
  <c r="DJ158" i="59"/>
  <c r="DI158" i="59"/>
  <c r="DH158" i="59"/>
  <c r="DF158" i="59"/>
  <c r="DD158" i="59"/>
  <c r="DB158" i="59"/>
  <c r="CZ158" i="59"/>
  <c r="CT158" i="59"/>
  <c r="CS158" i="59"/>
  <c r="CR158" i="59"/>
  <c r="CP158" i="59"/>
  <c r="CN158" i="59"/>
  <c r="CL158" i="59"/>
  <c r="CJ158" i="59"/>
  <c r="CD158" i="59"/>
  <c r="CC158" i="59"/>
  <c r="CB158" i="59"/>
  <c r="BZ158" i="59"/>
  <c r="BX158" i="59"/>
  <c r="BV158" i="59"/>
  <c r="BT158" i="59"/>
  <c r="BN158" i="59"/>
  <c r="BM158" i="59"/>
  <c r="BL158" i="59"/>
  <c r="BJ158" i="59"/>
  <c r="BH158" i="59"/>
  <c r="BF158" i="59"/>
  <c r="BD158" i="59"/>
  <c r="AX158" i="59"/>
  <c r="AW158" i="59"/>
  <c r="AV158" i="59"/>
  <c r="AT158" i="59"/>
  <c r="AR158" i="59"/>
  <c r="AP158" i="59"/>
  <c r="AN158" i="59"/>
  <c r="AH158" i="59"/>
  <c r="AG158" i="59"/>
  <c r="AF158" i="59"/>
  <c r="AD158" i="59"/>
  <c r="AB158" i="59"/>
  <c r="Z158" i="59"/>
  <c r="X158" i="59"/>
  <c r="R158" i="59"/>
  <c r="Q158" i="59"/>
  <c r="P158" i="59"/>
  <c r="N158" i="59"/>
  <c r="L158" i="59"/>
  <c r="J158" i="59"/>
  <c r="H158" i="59"/>
  <c r="DJ157" i="59"/>
  <c r="DI157" i="59"/>
  <c r="DH157" i="59"/>
  <c r="DF157" i="59"/>
  <c r="DD157" i="59"/>
  <c r="DB157" i="59"/>
  <c r="CZ157" i="59"/>
  <c r="CT157" i="59"/>
  <c r="CS157" i="59"/>
  <c r="CR157" i="59"/>
  <c r="CP157" i="59"/>
  <c r="CN157" i="59"/>
  <c r="CL157" i="59"/>
  <c r="CJ157" i="59"/>
  <c r="CD157" i="59"/>
  <c r="CC157" i="59"/>
  <c r="CB157" i="59"/>
  <c r="BZ157" i="59"/>
  <c r="BX157" i="59"/>
  <c r="BV157" i="59"/>
  <c r="BT157" i="59"/>
  <c r="BN157" i="59"/>
  <c r="BM157" i="59"/>
  <c r="BL157" i="59"/>
  <c r="BJ157" i="59"/>
  <c r="BH157" i="59"/>
  <c r="BF157" i="59"/>
  <c r="BD157" i="59"/>
  <c r="AX157" i="59"/>
  <c r="AW157" i="59"/>
  <c r="AV157" i="59"/>
  <c r="AT157" i="59"/>
  <c r="AR157" i="59"/>
  <c r="AP157" i="59"/>
  <c r="AN157" i="59"/>
  <c r="AH157" i="59"/>
  <c r="AG157" i="59"/>
  <c r="AF157" i="59"/>
  <c r="AD157" i="59"/>
  <c r="AB157" i="59"/>
  <c r="Z157" i="59"/>
  <c r="X157" i="59"/>
  <c r="R157" i="59"/>
  <c r="Q157" i="59"/>
  <c r="P157" i="59"/>
  <c r="N157" i="59"/>
  <c r="L157" i="59"/>
  <c r="J157" i="59"/>
  <c r="H157" i="59"/>
  <c r="DJ156" i="59"/>
  <c r="DI156" i="59"/>
  <c r="DH156" i="59"/>
  <c r="DF156" i="59"/>
  <c r="DD156" i="59"/>
  <c r="DB156" i="59"/>
  <c r="CZ156" i="59"/>
  <c r="CT156" i="59"/>
  <c r="CS156" i="59"/>
  <c r="CR156" i="59"/>
  <c r="CP156" i="59"/>
  <c r="CN156" i="59"/>
  <c r="CL156" i="59"/>
  <c r="CJ156" i="59"/>
  <c r="CD156" i="59"/>
  <c r="CC156" i="59"/>
  <c r="CB156" i="59"/>
  <c r="BZ156" i="59"/>
  <c r="BX156" i="59"/>
  <c r="BV156" i="59"/>
  <c r="BT156" i="59"/>
  <c r="BN156" i="59"/>
  <c r="BM156" i="59"/>
  <c r="BL156" i="59"/>
  <c r="BJ156" i="59"/>
  <c r="BH156" i="59"/>
  <c r="BF156" i="59"/>
  <c r="BD156" i="59"/>
  <c r="AX156" i="59"/>
  <c r="AW156" i="59"/>
  <c r="AV156" i="59"/>
  <c r="AT156" i="59"/>
  <c r="AR156" i="59"/>
  <c r="AP156" i="59"/>
  <c r="AN156" i="59"/>
  <c r="AH156" i="59"/>
  <c r="AG156" i="59"/>
  <c r="AF156" i="59"/>
  <c r="AD156" i="59"/>
  <c r="AB156" i="59"/>
  <c r="Z156" i="59"/>
  <c r="X156" i="59"/>
  <c r="R156" i="59"/>
  <c r="Q156" i="59"/>
  <c r="P156" i="59"/>
  <c r="N156" i="59"/>
  <c r="L156" i="59"/>
  <c r="J156" i="59"/>
  <c r="H156" i="59"/>
  <c r="DJ155" i="59"/>
  <c r="DI155" i="59"/>
  <c r="DH155" i="59"/>
  <c r="DF155" i="59"/>
  <c r="DD155" i="59"/>
  <c r="DB155" i="59"/>
  <c r="CZ155" i="59"/>
  <c r="CT155" i="59"/>
  <c r="CS155" i="59"/>
  <c r="CR155" i="59"/>
  <c r="CP155" i="59"/>
  <c r="CN155" i="59"/>
  <c r="CL155" i="59"/>
  <c r="CJ155" i="59"/>
  <c r="CD155" i="59"/>
  <c r="CC155" i="59"/>
  <c r="CB155" i="59"/>
  <c r="BZ155" i="59"/>
  <c r="BX155" i="59"/>
  <c r="BV155" i="59"/>
  <c r="BT155" i="59"/>
  <c r="BN155" i="59"/>
  <c r="BM155" i="59"/>
  <c r="BL155" i="59"/>
  <c r="BJ155" i="59"/>
  <c r="BH155" i="59"/>
  <c r="BF155" i="59"/>
  <c r="BD155" i="59"/>
  <c r="AX155" i="59"/>
  <c r="AW155" i="59"/>
  <c r="AV155" i="59"/>
  <c r="AT155" i="59"/>
  <c r="AR155" i="59"/>
  <c r="AP155" i="59"/>
  <c r="AN155" i="59"/>
  <c r="AH155" i="59"/>
  <c r="AG155" i="59"/>
  <c r="AF155" i="59"/>
  <c r="AD155" i="59"/>
  <c r="AB155" i="59"/>
  <c r="Z155" i="59"/>
  <c r="X155" i="59"/>
  <c r="R155" i="59"/>
  <c r="Q155" i="59"/>
  <c r="P155" i="59"/>
  <c r="N155" i="59"/>
  <c r="L155" i="59"/>
  <c r="J155" i="59"/>
  <c r="H155" i="59"/>
  <c r="DJ154" i="59"/>
  <c r="DI154" i="59"/>
  <c r="DH154" i="59"/>
  <c r="DF154" i="59"/>
  <c r="DD154" i="59"/>
  <c r="DB154" i="59"/>
  <c r="CZ154" i="59"/>
  <c r="CT154" i="59"/>
  <c r="CS154" i="59"/>
  <c r="CR154" i="59"/>
  <c r="CP154" i="59"/>
  <c r="CN154" i="59"/>
  <c r="CL154" i="59"/>
  <c r="CJ154" i="59"/>
  <c r="CD154" i="59"/>
  <c r="CC154" i="59"/>
  <c r="CB154" i="59"/>
  <c r="BZ154" i="59"/>
  <c r="BX154" i="59"/>
  <c r="BV154" i="59"/>
  <c r="BT154" i="59"/>
  <c r="BN154" i="59"/>
  <c r="BM154" i="59"/>
  <c r="BL154" i="59"/>
  <c r="BJ154" i="59"/>
  <c r="BH154" i="59"/>
  <c r="BF154" i="59"/>
  <c r="BD154" i="59"/>
  <c r="AX154" i="59"/>
  <c r="AW154" i="59"/>
  <c r="AV154" i="59"/>
  <c r="AT154" i="59"/>
  <c r="AR154" i="59"/>
  <c r="AP154" i="59"/>
  <c r="AN154" i="59"/>
  <c r="AH154" i="59"/>
  <c r="AG154" i="59"/>
  <c r="AF154" i="59"/>
  <c r="AD154" i="59"/>
  <c r="AB154" i="59"/>
  <c r="Z154" i="59"/>
  <c r="X154" i="59"/>
  <c r="R154" i="59"/>
  <c r="Q154" i="59"/>
  <c r="P154" i="59"/>
  <c r="N154" i="59"/>
  <c r="L154" i="59"/>
  <c r="J154" i="59"/>
  <c r="H154" i="59"/>
  <c r="DJ153" i="59"/>
  <c r="DI153" i="59"/>
  <c r="DH153" i="59"/>
  <c r="DF153" i="59"/>
  <c r="DD153" i="59"/>
  <c r="DB153" i="59"/>
  <c r="CZ153" i="59"/>
  <c r="CT153" i="59"/>
  <c r="CS153" i="59"/>
  <c r="CR153" i="59"/>
  <c r="CP153" i="59"/>
  <c r="CN153" i="59"/>
  <c r="CL153" i="59"/>
  <c r="CJ153" i="59"/>
  <c r="CD153" i="59"/>
  <c r="CC153" i="59"/>
  <c r="CB153" i="59"/>
  <c r="BZ153" i="59"/>
  <c r="BX153" i="59"/>
  <c r="BV153" i="59"/>
  <c r="BT153" i="59"/>
  <c r="BN153" i="59"/>
  <c r="BM153" i="59"/>
  <c r="BL153" i="59"/>
  <c r="BJ153" i="59"/>
  <c r="BH153" i="59"/>
  <c r="BF153" i="59"/>
  <c r="BD153" i="59"/>
  <c r="AX153" i="59"/>
  <c r="AW153" i="59"/>
  <c r="AV153" i="59"/>
  <c r="AT153" i="59"/>
  <c r="AR153" i="59"/>
  <c r="AP153" i="59"/>
  <c r="AN153" i="59"/>
  <c r="AH153" i="59"/>
  <c r="AG153" i="59"/>
  <c r="AF153" i="59"/>
  <c r="AD153" i="59"/>
  <c r="AB153" i="59"/>
  <c r="Z153" i="59"/>
  <c r="X153" i="59"/>
  <c r="R153" i="59"/>
  <c r="Q153" i="59"/>
  <c r="P153" i="59"/>
  <c r="N153" i="59"/>
  <c r="L153" i="59"/>
  <c r="J153" i="59"/>
  <c r="H153" i="59"/>
  <c r="DJ152" i="59"/>
  <c r="DI152" i="59"/>
  <c r="DH152" i="59"/>
  <c r="DF152" i="59"/>
  <c r="DD152" i="59"/>
  <c r="DB152" i="59"/>
  <c r="CZ152" i="59"/>
  <c r="CT152" i="59"/>
  <c r="CS152" i="59"/>
  <c r="CR152" i="59"/>
  <c r="CP152" i="59"/>
  <c r="CN152" i="59"/>
  <c r="CL152" i="59"/>
  <c r="CJ152" i="59"/>
  <c r="CD152" i="59"/>
  <c r="CC152" i="59"/>
  <c r="CB152" i="59"/>
  <c r="BZ152" i="59"/>
  <c r="BX152" i="59"/>
  <c r="BV152" i="59"/>
  <c r="BT152" i="59"/>
  <c r="BN152" i="59"/>
  <c r="BM152" i="59"/>
  <c r="BL152" i="59"/>
  <c r="BJ152" i="59"/>
  <c r="BH152" i="59"/>
  <c r="BF152" i="59"/>
  <c r="BD152" i="59"/>
  <c r="AX152" i="59"/>
  <c r="AW152" i="59"/>
  <c r="AV152" i="59"/>
  <c r="AT152" i="59"/>
  <c r="AR152" i="59"/>
  <c r="AP152" i="59"/>
  <c r="AN152" i="59"/>
  <c r="AH152" i="59"/>
  <c r="AG152" i="59"/>
  <c r="AF152" i="59"/>
  <c r="AD152" i="59"/>
  <c r="AB152" i="59"/>
  <c r="Z152" i="59"/>
  <c r="X152" i="59"/>
  <c r="R152" i="59"/>
  <c r="Q152" i="59"/>
  <c r="P152" i="59"/>
  <c r="N152" i="59"/>
  <c r="L152" i="59"/>
  <c r="J152" i="59"/>
  <c r="H152" i="59"/>
  <c r="DJ151" i="59"/>
  <c r="DI151" i="59"/>
  <c r="DH151" i="59"/>
  <c r="DF151" i="59"/>
  <c r="DD151" i="59"/>
  <c r="DB151" i="59"/>
  <c r="CZ151" i="59"/>
  <c r="CT151" i="59"/>
  <c r="CS151" i="59"/>
  <c r="CR151" i="59"/>
  <c r="CP151" i="59"/>
  <c r="CN151" i="59"/>
  <c r="CL151" i="59"/>
  <c r="CJ151" i="59"/>
  <c r="CD151" i="59"/>
  <c r="CC151" i="59"/>
  <c r="CB151" i="59"/>
  <c r="BZ151" i="59"/>
  <c r="BX151" i="59"/>
  <c r="BV151" i="59"/>
  <c r="BT151" i="59"/>
  <c r="BN151" i="59"/>
  <c r="BM151" i="59"/>
  <c r="BL151" i="59"/>
  <c r="BJ151" i="59"/>
  <c r="BH151" i="59"/>
  <c r="BF151" i="59"/>
  <c r="BD151" i="59"/>
  <c r="AX151" i="59"/>
  <c r="AW151" i="59"/>
  <c r="AV151" i="59"/>
  <c r="AT151" i="59"/>
  <c r="AR151" i="59"/>
  <c r="AP151" i="59"/>
  <c r="AN151" i="59"/>
  <c r="AH151" i="59"/>
  <c r="AG151" i="59"/>
  <c r="AF151" i="59"/>
  <c r="AD151" i="59"/>
  <c r="AB151" i="59"/>
  <c r="Z151" i="59"/>
  <c r="X151" i="59"/>
  <c r="R151" i="59"/>
  <c r="Q151" i="59"/>
  <c r="P151" i="59"/>
  <c r="N151" i="59"/>
  <c r="L151" i="59"/>
  <c r="J151" i="59"/>
  <c r="H151" i="59"/>
  <c r="DJ150" i="59"/>
  <c r="DI150" i="59"/>
  <c r="DH150" i="59"/>
  <c r="DF150" i="59"/>
  <c r="DD150" i="59"/>
  <c r="DB150" i="59"/>
  <c r="CZ150" i="59"/>
  <c r="CT150" i="59"/>
  <c r="CS150" i="59"/>
  <c r="CR150" i="59"/>
  <c r="CP150" i="59"/>
  <c r="CN150" i="59"/>
  <c r="CL150" i="59"/>
  <c r="CJ150" i="59"/>
  <c r="CD150" i="59"/>
  <c r="CC150" i="59"/>
  <c r="CB150" i="59"/>
  <c r="BZ150" i="59"/>
  <c r="BX150" i="59"/>
  <c r="BV150" i="59"/>
  <c r="BT150" i="59"/>
  <c r="BN150" i="59"/>
  <c r="BM150" i="59"/>
  <c r="BL150" i="59"/>
  <c r="BJ150" i="59"/>
  <c r="BH150" i="59"/>
  <c r="BF150" i="59"/>
  <c r="BD150" i="59"/>
  <c r="AX150" i="59"/>
  <c r="AW150" i="59"/>
  <c r="AV150" i="59"/>
  <c r="AT150" i="59"/>
  <c r="AR150" i="59"/>
  <c r="AP150" i="59"/>
  <c r="AN150" i="59"/>
  <c r="AH150" i="59"/>
  <c r="AG150" i="59"/>
  <c r="AF150" i="59"/>
  <c r="AD150" i="59"/>
  <c r="AB150" i="59"/>
  <c r="Z150" i="59"/>
  <c r="X150" i="59"/>
  <c r="R150" i="59"/>
  <c r="Q150" i="59"/>
  <c r="P150" i="59"/>
  <c r="N150" i="59"/>
  <c r="L150" i="59"/>
  <c r="J150" i="59"/>
  <c r="H150" i="59"/>
  <c r="DJ149" i="59"/>
  <c r="DI149" i="59"/>
  <c r="DH149" i="59"/>
  <c r="DF149" i="59"/>
  <c r="DD149" i="59"/>
  <c r="DB149" i="59"/>
  <c r="CZ149" i="59"/>
  <c r="CT149" i="59"/>
  <c r="CS149" i="59"/>
  <c r="CR149" i="59"/>
  <c r="CP149" i="59"/>
  <c r="CN149" i="59"/>
  <c r="CL149" i="59"/>
  <c r="CJ149" i="59"/>
  <c r="CD149" i="59"/>
  <c r="CC149" i="59"/>
  <c r="CB149" i="59"/>
  <c r="BZ149" i="59"/>
  <c r="BX149" i="59"/>
  <c r="BV149" i="59"/>
  <c r="BT149" i="59"/>
  <c r="BN149" i="59"/>
  <c r="BM149" i="59"/>
  <c r="BL149" i="59"/>
  <c r="BJ149" i="59"/>
  <c r="BH149" i="59"/>
  <c r="BF149" i="59"/>
  <c r="BD149" i="59"/>
  <c r="AX149" i="59"/>
  <c r="AW149" i="59"/>
  <c r="AV149" i="59"/>
  <c r="AT149" i="59"/>
  <c r="AR149" i="59"/>
  <c r="AP149" i="59"/>
  <c r="AN149" i="59"/>
  <c r="AH149" i="59"/>
  <c r="AG149" i="59"/>
  <c r="AF149" i="59"/>
  <c r="AD149" i="59"/>
  <c r="AB149" i="59"/>
  <c r="Z149" i="59"/>
  <c r="X149" i="59"/>
  <c r="R149" i="59"/>
  <c r="Q149" i="59"/>
  <c r="P149" i="59"/>
  <c r="N149" i="59"/>
  <c r="L149" i="59"/>
  <c r="J149" i="59"/>
  <c r="H149" i="59"/>
  <c r="DJ148" i="59"/>
  <c r="DI148" i="59"/>
  <c r="DH148" i="59"/>
  <c r="DF148" i="59"/>
  <c r="DD148" i="59"/>
  <c r="DB148" i="59"/>
  <c r="CZ148" i="59"/>
  <c r="CT148" i="59"/>
  <c r="CS148" i="59"/>
  <c r="CR148" i="59"/>
  <c r="CP148" i="59"/>
  <c r="CN148" i="59"/>
  <c r="CL148" i="59"/>
  <c r="CJ148" i="59"/>
  <c r="CD148" i="59"/>
  <c r="CC148" i="59"/>
  <c r="CB148" i="59"/>
  <c r="BZ148" i="59"/>
  <c r="BX148" i="59"/>
  <c r="BV148" i="59"/>
  <c r="BT148" i="59"/>
  <c r="BN148" i="59"/>
  <c r="BM148" i="59"/>
  <c r="BL148" i="59"/>
  <c r="BJ148" i="59"/>
  <c r="BH148" i="59"/>
  <c r="BF148" i="59"/>
  <c r="BD148" i="59"/>
  <c r="AX148" i="59"/>
  <c r="AW148" i="59"/>
  <c r="AV148" i="59"/>
  <c r="AT148" i="59"/>
  <c r="AR148" i="59"/>
  <c r="AP148" i="59"/>
  <c r="AN148" i="59"/>
  <c r="AH148" i="59"/>
  <c r="AG148" i="59"/>
  <c r="AF148" i="59"/>
  <c r="AD148" i="59"/>
  <c r="AB148" i="59"/>
  <c r="Z148" i="59"/>
  <c r="X148" i="59"/>
  <c r="R148" i="59"/>
  <c r="Q148" i="59"/>
  <c r="P148" i="59"/>
  <c r="N148" i="59"/>
  <c r="L148" i="59"/>
  <c r="J148" i="59"/>
  <c r="H148" i="59"/>
  <c r="DJ147" i="59"/>
  <c r="DI147" i="59"/>
  <c r="DH147" i="59"/>
  <c r="DF147" i="59"/>
  <c r="DD147" i="59"/>
  <c r="DB147" i="59"/>
  <c r="CZ147" i="59"/>
  <c r="CT147" i="59"/>
  <c r="CS147" i="59"/>
  <c r="CR147" i="59"/>
  <c r="CP147" i="59"/>
  <c r="CN147" i="59"/>
  <c r="CL147" i="59"/>
  <c r="CJ147" i="59"/>
  <c r="CD147" i="59"/>
  <c r="CC147" i="59"/>
  <c r="CB147" i="59"/>
  <c r="BZ147" i="59"/>
  <c r="BX147" i="59"/>
  <c r="BV147" i="59"/>
  <c r="BT147" i="59"/>
  <c r="BN147" i="59"/>
  <c r="BM147" i="59"/>
  <c r="BL147" i="59"/>
  <c r="BJ147" i="59"/>
  <c r="BH147" i="59"/>
  <c r="BF147" i="59"/>
  <c r="BD147" i="59"/>
  <c r="AX147" i="59"/>
  <c r="AW147" i="59"/>
  <c r="AV147" i="59"/>
  <c r="AT147" i="59"/>
  <c r="AR147" i="59"/>
  <c r="AP147" i="59"/>
  <c r="AN147" i="59"/>
  <c r="AH147" i="59"/>
  <c r="AG147" i="59"/>
  <c r="AF147" i="59"/>
  <c r="AD147" i="59"/>
  <c r="AB147" i="59"/>
  <c r="Z147" i="59"/>
  <c r="X147" i="59"/>
  <c r="R147" i="59"/>
  <c r="Q147" i="59"/>
  <c r="P147" i="59"/>
  <c r="N147" i="59"/>
  <c r="L147" i="59"/>
  <c r="J147" i="59"/>
  <c r="H147" i="59"/>
  <c r="DJ146" i="59"/>
  <c r="DI146" i="59"/>
  <c r="DH146" i="59"/>
  <c r="DF146" i="59"/>
  <c r="DD146" i="59"/>
  <c r="DB146" i="59"/>
  <c r="CZ146" i="59"/>
  <c r="CT146" i="59"/>
  <c r="CS146" i="59"/>
  <c r="CR146" i="59"/>
  <c r="CP146" i="59"/>
  <c r="CN146" i="59"/>
  <c r="CL146" i="59"/>
  <c r="CJ146" i="59"/>
  <c r="CD146" i="59"/>
  <c r="CC146" i="59"/>
  <c r="CB146" i="59"/>
  <c r="BZ146" i="59"/>
  <c r="BX146" i="59"/>
  <c r="BV146" i="59"/>
  <c r="BT146" i="59"/>
  <c r="BN146" i="59"/>
  <c r="BM146" i="59"/>
  <c r="BL146" i="59"/>
  <c r="BJ146" i="59"/>
  <c r="BH146" i="59"/>
  <c r="BF146" i="59"/>
  <c r="BD146" i="59"/>
  <c r="AX146" i="59"/>
  <c r="AW146" i="59"/>
  <c r="AV146" i="59"/>
  <c r="AT146" i="59"/>
  <c r="AR146" i="59"/>
  <c r="AP146" i="59"/>
  <c r="AN146" i="59"/>
  <c r="AH146" i="59"/>
  <c r="AG146" i="59"/>
  <c r="AF146" i="59"/>
  <c r="AD146" i="59"/>
  <c r="AB146" i="59"/>
  <c r="Z146" i="59"/>
  <c r="X146" i="59"/>
  <c r="R146" i="59"/>
  <c r="Q146" i="59"/>
  <c r="P146" i="59"/>
  <c r="N146" i="59"/>
  <c r="L146" i="59"/>
  <c r="J146" i="59"/>
  <c r="H146" i="59"/>
  <c r="DJ145" i="59"/>
  <c r="DI145" i="59"/>
  <c r="DH145" i="59"/>
  <c r="DF145" i="59"/>
  <c r="DD145" i="59"/>
  <c r="DB145" i="59"/>
  <c r="CZ145" i="59"/>
  <c r="CT145" i="59"/>
  <c r="CS145" i="59"/>
  <c r="CR145" i="59"/>
  <c r="CP145" i="59"/>
  <c r="CN145" i="59"/>
  <c r="CL145" i="59"/>
  <c r="CJ145" i="59"/>
  <c r="CD145" i="59"/>
  <c r="CC145" i="59"/>
  <c r="CB145" i="59"/>
  <c r="BZ145" i="59"/>
  <c r="BX145" i="59"/>
  <c r="BV145" i="59"/>
  <c r="BT145" i="59"/>
  <c r="BN145" i="59"/>
  <c r="BM145" i="59"/>
  <c r="BL145" i="59"/>
  <c r="BJ145" i="59"/>
  <c r="BH145" i="59"/>
  <c r="BF145" i="59"/>
  <c r="BD145" i="59"/>
  <c r="AX145" i="59"/>
  <c r="AW145" i="59"/>
  <c r="AV145" i="59"/>
  <c r="AT145" i="59"/>
  <c r="AR145" i="59"/>
  <c r="AP145" i="59"/>
  <c r="AN145" i="59"/>
  <c r="AH145" i="59"/>
  <c r="AG145" i="59"/>
  <c r="AF145" i="59"/>
  <c r="AD145" i="59"/>
  <c r="AB145" i="59"/>
  <c r="Z145" i="59"/>
  <c r="X145" i="59"/>
  <c r="R145" i="59"/>
  <c r="Q145" i="59"/>
  <c r="P145" i="59"/>
  <c r="N145" i="59"/>
  <c r="L145" i="59"/>
  <c r="J145" i="59"/>
  <c r="H145" i="59"/>
  <c r="DJ144" i="59"/>
  <c r="DI144" i="59"/>
  <c r="DH144" i="59"/>
  <c r="DF144" i="59"/>
  <c r="DD144" i="59"/>
  <c r="DB144" i="59"/>
  <c r="CZ144" i="59"/>
  <c r="CT144" i="59"/>
  <c r="CS144" i="59"/>
  <c r="CR144" i="59"/>
  <c r="CP144" i="59"/>
  <c r="CN144" i="59"/>
  <c r="CL144" i="59"/>
  <c r="CJ144" i="59"/>
  <c r="CD144" i="59"/>
  <c r="CC144" i="59"/>
  <c r="CB144" i="59"/>
  <c r="BZ144" i="59"/>
  <c r="BX144" i="59"/>
  <c r="BV144" i="59"/>
  <c r="BT144" i="59"/>
  <c r="BN144" i="59"/>
  <c r="BM144" i="59"/>
  <c r="BL144" i="59"/>
  <c r="BJ144" i="59"/>
  <c r="BH144" i="59"/>
  <c r="BF144" i="59"/>
  <c r="BD144" i="59"/>
  <c r="AX144" i="59"/>
  <c r="AW144" i="59"/>
  <c r="AV144" i="59"/>
  <c r="AT144" i="59"/>
  <c r="AR144" i="59"/>
  <c r="AP144" i="59"/>
  <c r="AN144" i="59"/>
  <c r="AH144" i="59"/>
  <c r="AG144" i="59"/>
  <c r="AF144" i="59"/>
  <c r="AD144" i="59"/>
  <c r="AB144" i="59"/>
  <c r="Z144" i="59"/>
  <c r="X144" i="59"/>
  <c r="R144" i="59"/>
  <c r="Q144" i="59"/>
  <c r="P144" i="59"/>
  <c r="N144" i="59"/>
  <c r="L144" i="59"/>
  <c r="J144" i="59"/>
  <c r="H144" i="59"/>
  <c r="DJ143" i="59"/>
  <c r="DI143" i="59"/>
  <c r="DH143" i="59"/>
  <c r="DF143" i="59"/>
  <c r="DD143" i="59"/>
  <c r="DB143" i="59"/>
  <c r="CZ143" i="59"/>
  <c r="CT143" i="59"/>
  <c r="CS143" i="59"/>
  <c r="CR143" i="59"/>
  <c r="CP143" i="59"/>
  <c r="CN143" i="59"/>
  <c r="CL143" i="59"/>
  <c r="CJ143" i="59"/>
  <c r="CD143" i="59"/>
  <c r="CC143" i="59"/>
  <c r="CB143" i="59"/>
  <c r="BZ143" i="59"/>
  <c r="BX143" i="59"/>
  <c r="BV143" i="59"/>
  <c r="BT143" i="59"/>
  <c r="BN143" i="59"/>
  <c r="BM143" i="59"/>
  <c r="BL143" i="59"/>
  <c r="BJ143" i="59"/>
  <c r="BH143" i="59"/>
  <c r="BF143" i="59"/>
  <c r="BD143" i="59"/>
  <c r="AX143" i="59"/>
  <c r="AW143" i="59"/>
  <c r="AV143" i="59"/>
  <c r="AT143" i="59"/>
  <c r="AR143" i="59"/>
  <c r="AP143" i="59"/>
  <c r="AN143" i="59"/>
  <c r="AH143" i="59"/>
  <c r="AG143" i="59"/>
  <c r="AF143" i="59"/>
  <c r="AD143" i="59"/>
  <c r="AB143" i="59"/>
  <c r="Z143" i="59"/>
  <c r="X143" i="59"/>
  <c r="R143" i="59"/>
  <c r="Q143" i="59"/>
  <c r="P143" i="59"/>
  <c r="N143" i="59"/>
  <c r="L143" i="59"/>
  <c r="J143" i="59"/>
  <c r="H143" i="59"/>
  <c r="DJ142" i="59"/>
  <c r="DI142" i="59"/>
  <c r="DH142" i="59"/>
  <c r="DF142" i="59"/>
  <c r="DD142" i="59"/>
  <c r="DB142" i="59"/>
  <c r="CZ142" i="59"/>
  <c r="CT142" i="59"/>
  <c r="CS142" i="59"/>
  <c r="CR142" i="59"/>
  <c r="CP142" i="59"/>
  <c r="CN142" i="59"/>
  <c r="CL142" i="59"/>
  <c r="CJ142" i="59"/>
  <c r="CD142" i="59"/>
  <c r="CC142" i="59"/>
  <c r="CB142" i="59"/>
  <c r="BZ142" i="59"/>
  <c r="BX142" i="59"/>
  <c r="BV142" i="59"/>
  <c r="BT142" i="59"/>
  <c r="BN142" i="59"/>
  <c r="BM142" i="59"/>
  <c r="BL142" i="59"/>
  <c r="BJ142" i="59"/>
  <c r="BH142" i="59"/>
  <c r="BF142" i="59"/>
  <c r="BD142" i="59"/>
  <c r="AX142" i="59"/>
  <c r="AW142" i="59"/>
  <c r="AV142" i="59"/>
  <c r="AT142" i="59"/>
  <c r="AR142" i="59"/>
  <c r="AP142" i="59"/>
  <c r="AN142" i="59"/>
  <c r="AH142" i="59"/>
  <c r="AG142" i="59"/>
  <c r="AF142" i="59"/>
  <c r="AD142" i="59"/>
  <c r="AB142" i="59"/>
  <c r="Z142" i="59"/>
  <c r="X142" i="59"/>
  <c r="R142" i="59"/>
  <c r="Q142" i="59"/>
  <c r="P142" i="59"/>
  <c r="N142" i="59"/>
  <c r="L142" i="59"/>
  <c r="J142" i="59"/>
  <c r="H142" i="59"/>
  <c r="DJ141" i="59"/>
  <c r="DI141" i="59"/>
  <c r="DH141" i="59"/>
  <c r="DF141" i="59"/>
  <c r="DD141" i="59"/>
  <c r="DB141" i="59"/>
  <c r="CZ141" i="59"/>
  <c r="CT141" i="59"/>
  <c r="CS141" i="59"/>
  <c r="CR141" i="59"/>
  <c r="CP141" i="59"/>
  <c r="CN141" i="59"/>
  <c r="CL141" i="59"/>
  <c r="CJ141" i="59"/>
  <c r="CD141" i="59"/>
  <c r="CC141" i="59"/>
  <c r="CB141" i="59"/>
  <c r="BZ141" i="59"/>
  <c r="BX141" i="59"/>
  <c r="BV141" i="59"/>
  <c r="BT141" i="59"/>
  <c r="BN141" i="59"/>
  <c r="BM141" i="59"/>
  <c r="BL141" i="59"/>
  <c r="BJ141" i="59"/>
  <c r="BH141" i="59"/>
  <c r="BF141" i="59"/>
  <c r="BD141" i="59"/>
  <c r="AX141" i="59"/>
  <c r="AW141" i="59"/>
  <c r="AV141" i="59"/>
  <c r="AT141" i="59"/>
  <c r="AR141" i="59"/>
  <c r="AP141" i="59"/>
  <c r="AN141" i="59"/>
  <c r="AH141" i="59"/>
  <c r="AG141" i="59"/>
  <c r="AF141" i="59"/>
  <c r="AD141" i="59"/>
  <c r="AB141" i="59"/>
  <c r="Z141" i="59"/>
  <c r="X141" i="59"/>
  <c r="R141" i="59"/>
  <c r="Q141" i="59"/>
  <c r="P141" i="59"/>
  <c r="N141" i="59"/>
  <c r="L141" i="59"/>
  <c r="J141" i="59"/>
  <c r="H141" i="59"/>
  <c r="DJ140" i="59"/>
  <c r="DI140" i="59"/>
  <c r="DH140" i="59"/>
  <c r="DF140" i="59"/>
  <c r="DD140" i="59"/>
  <c r="DB140" i="59"/>
  <c r="CZ140" i="59"/>
  <c r="CT140" i="59"/>
  <c r="CS140" i="59"/>
  <c r="CR140" i="59"/>
  <c r="CP140" i="59"/>
  <c r="CN140" i="59"/>
  <c r="CL140" i="59"/>
  <c r="CJ140" i="59"/>
  <c r="CD140" i="59"/>
  <c r="CC140" i="59"/>
  <c r="CB140" i="59"/>
  <c r="BZ140" i="59"/>
  <c r="BX140" i="59"/>
  <c r="BV140" i="59"/>
  <c r="BT140" i="59"/>
  <c r="BN140" i="59"/>
  <c r="BM140" i="59"/>
  <c r="BL140" i="59"/>
  <c r="BJ140" i="59"/>
  <c r="BH140" i="59"/>
  <c r="BF140" i="59"/>
  <c r="BD140" i="59"/>
  <c r="AX140" i="59"/>
  <c r="AW140" i="59"/>
  <c r="AV140" i="59"/>
  <c r="AT140" i="59"/>
  <c r="AR140" i="59"/>
  <c r="AP140" i="59"/>
  <c r="AN140" i="59"/>
  <c r="AH140" i="59"/>
  <c r="AG140" i="59"/>
  <c r="AF140" i="59"/>
  <c r="AD140" i="59"/>
  <c r="AB140" i="59"/>
  <c r="Z140" i="59"/>
  <c r="X140" i="59"/>
  <c r="R140" i="59"/>
  <c r="Q140" i="59"/>
  <c r="P140" i="59"/>
  <c r="N140" i="59"/>
  <c r="L140" i="59"/>
  <c r="J140" i="59"/>
  <c r="H140" i="59"/>
  <c r="DJ139" i="59"/>
  <c r="DI139" i="59"/>
  <c r="DH139" i="59"/>
  <c r="DF139" i="59"/>
  <c r="DD139" i="59"/>
  <c r="DB139" i="59"/>
  <c r="CZ139" i="59"/>
  <c r="CT139" i="59"/>
  <c r="CS139" i="59"/>
  <c r="CR139" i="59"/>
  <c r="CP139" i="59"/>
  <c r="CN139" i="59"/>
  <c r="CL139" i="59"/>
  <c r="CJ139" i="59"/>
  <c r="CD139" i="59"/>
  <c r="CC139" i="59"/>
  <c r="CB139" i="59"/>
  <c r="BZ139" i="59"/>
  <c r="BX139" i="59"/>
  <c r="BV139" i="59"/>
  <c r="BT139" i="59"/>
  <c r="BN139" i="59"/>
  <c r="BM139" i="59"/>
  <c r="BL139" i="59"/>
  <c r="BJ139" i="59"/>
  <c r="BH139" i="59"/>
  <c r="BF139" i="59"/>
  <c r="BD139" i="59"/>
  <c r="AX139" i="59"/>
  <c r="AW139" i="59"/>
  <c r="AV139" i="59"/>
  <c r="AT139" i="59"/>
  <c r="AR139" i="59"/>
  <c r="AP139" i="59"/>
  <c r="AN139" i="59"/>
  <c r="AH139" i="59"/>
  <c r="AG139" i="59"/>
  <c r="AF139" i="59"/>
  <c r="AD139" i="59"/>
  <c r="AB139" i="59"/>
  <c r="Z139" i="59"/>
  <c r="X139" i="59"/>
  <c r="R139" i="59"/>
  <c r="Q139" i="59"/>
  <c r="P139" i="59"/>
  <c r="N139" i="59"/>
  <c r="L139" i="59"/>
  <c r="J139" i="59"/>
  <c r="H139" i="59"/>
  <c r="DJ138" i="59"/>
  <c r="DI138" i="59"/>
  <c r="DH138" i="59"/>
  <c r="DF138" i="59"/>
  <c r="DD138" i="59"/>
  <c r="DB138" i="59"/>
  <c r="CZ138" i="59"/>
  <c r="CT138" i="59"/>
  <c r="CS138" i="59"/>
  <c r="CR138" i="59"/>
  <c r="CP138" i="59"/>
  <c r="CN138" i="59"/>
  <c r="CL138" i="59"/>
  <c r="CJ138" i="59"/>
  <c r="CD138" i="59"/>
  <c r="CC138" i="59"/>
  <c r="CB138" i="59"/>
  <c r="BZ138" i="59"/>
  <c r="BX138" i="59"/>
  <c r="BV138" i="59"/>
  <c r="BT138" i="59"/>
  <c r="BN138" i="59"/>
  <c r="BM138" i="59"/>
  <c r="BL138" i="59"/>
  <c r="BJ138" i="59"/>
  <c r="BH138" i="59"/>
  <c r="BF138" i="59"/>
  <c r="BD138" i="59"/>
  <c r="AX138" i="59"/>
  <c r="AW138" i="59"/>
  <c r="AV138" i="59"/>
  <c r="AT138" i="59"/>
  <c r="AR138" i="59"/>
  <c r="AP138" i="59"/>
  <c r="AN138" i="59"/>
  <c r="AH138" i="59"/>
  <c r="AG138" i="59"/>
  <c r="AF138" i="59"/>
  <c r="AD138" i="59"/>
  <c r="AB138" i="59"/>
  <c r="Z138" i="59"/>
  <c r="X138" i="59"/>
  <c r="R138" i="59"/>
  <c r="Q138" i="59"/>
  <c r="P138" i="59"/>
  <c r="N138" i="59"/>
  <c r="L138" i="59"/>
  <c r="J138" i="59"/>
  <c r="H138" i="59"/>
  <c r="DJ137" i="59"/>
  <c r="DI137" i="59"/>
  <c r="DH137" i="59"/>
  <c r="DF137" i="59"/>
  <c r="DD137" i="59"/>
  <c r="DB137" i="59"/>
  <c r="CZ137" i="59"/>
  <c r="CT137" i="59"/>
  <c r="CS137" i="59"/>
  <c r="CR137" i="59"/>
  <c r="CP137" i="59"/>
  <c r="CN137" i="59"/>
  <c r="CL137" i="59"/>
  <c r="CJ137" i="59"/>
  <c r="CD137" i="59"/>
  <c r="CC137" i="59"/>
  <c r="CB137" i="59"/>
  <c r="BZ137" i="59"/>
  <c r="BX137" i="59"/>
  <c r="BV137" i="59"/>
  <c r="BT137" i="59"/>
  <c r="BN137" i="59"/>
  <c r="BM137" i="59"/>
  <c r="BL137" i="59"/>
  <c r="BJ137" i="59"/>
  <c r="BH137" i="59"/>
  <c r="BF137" i="59"/>
  <c r="BD137" i="59"/>
  <c r="AX137" i="59"/>
  <c r="AW137" i="59"/>
  <c r="AV137" i="59"/>
  <c r="AT137" i="59"/>
  <c r="AR137" i="59"/>
  <c r="AP137" i="59"/>
  <c r="AN137" i="59"/>
  <c r="AH137" i="59"/>
  <c r="AG137" i="59"/>
  <c r="AF137" i="59"/>
  <c r="AD137" i="59"/>
  <c r="AB137" i="59"/>
  <c r="Z137" i="59"/>
  <c r="X137" i="59"/>
  <c r="R137" i="59"/>
  <c r="Q137" i="59"/>
  <c r="P137" i="59"/>
  <c r="N137" i="59"/>
  <c r="L137" i="59"/>
  <c r="J137" i="59"/>
  <c r="H137" i="59"/>
  <c r="DJ136" i="59"/>
  <c r="DI136" i="59"/>
  <c r="DH136" i="59"/>
  <c r="DF136" i="59"/>
  <c r="DD136" i="59"/>
  <c r="DB136" i="59"/>
  <c r="CZ136" i="59"/>
  <c r="CS136" i="59"/>
  <c r="CT136" i="59" s="1"/>
  <c r="CR136" i="59"/>
  <c r="CP136" i="59"/>
  <c r="CN136" i="59"/>
  <c r="CL136" i="59"/>
  <c r="CJ136" i="59"/>
  <c r="CD136" i="59"/>
  <c r="CC136" i="59"/>
  <c r="CB136" i="59"/>
  <c r="BZ136" i="59"/>
  <c r="BX136" i="59"/>
  <c r="BV136" i="59"/>
  <c r="BT136" i="59"/>
  <c r="BN136" i="59"/>
  <c r="BM136" i="59"/>
  <c r="BL136" i="59"/>
  <c r="BJ136" i="59"/>
  <c r="BH136" i="59"/>
  <c r="BF136" i="59"/>
  <c r="BD136" i="59"/>
  <c r="AX136" i="59"/>
  <c r="AW136" i="59"/>
  <c r="AV136" i="59"/>
  <c r="AT136" i="59"/>
  <c r="AR136" i="59"/>
  <c r="AP136" i="59"/>
  <c r="AN136" i="59"/>
  <c r="AH136" i="59"/>
  <c r="AG136" i="59"/>
  <c r="AF136" i="59"/>
  <c r="AD136" i="59"/>
  <c r="AB136" i="59"/>
  <c r="Z136" i="59"/>
  <c r="X136" i="59"/>
  <c r="R136" i="59"/>
  <c r="Q136" i="59"/>
  <c r="P136" i="59"/>
  <c r="N136" i="59"/>
  <c r="L136" i="59"/>
  <c r="J136" i="59"/>
  <c r="H136" i="59"/>
  <c r="DJ135" i="59"/>
  <c r="DI135" i="59"/>
  <c r="DH135" i="59"/>
  <c r="DF135" i="59"/>
  <c r="DD135" i="59"/>
  <c r="DB135" i="59"/>
  <c r="CZ135" i="59"/>
  <c r="CT135" i="59"/>
  <c r="CS135" i="59"/>
  <c r="CR135" i="59"/>
  <c r="CP135" i="59"/>
  <c r="CN135" i="59"/>
  <c r="CL135" i="59"/>
  <c r="CJ135" i="59"/>
  <c r="CD135" i="59"/>
  <c r="CC135" i="59"/>
  <c r="CB135" i="59"/>
  <c r="BZ135" i="59"/>
  <c r="BX135" i="59"/>
  <c r="BV135" i="59"/>
  <c r="BT135" i="59"/>
  <c r="BN135" i="59"/>
  <c r="BM135" i="59"/>
  <c r="BL135" i="59"/>
  <c r="BJ135" i="59"/>
  <c r="BH135" i="59"/>
  <c r="BF135" i="59"/>
  <c r="BD135" i="59"/>
  <c r="AX135" i="59"/>
  <c r="AW135" i="59"/>
  <c r="AV135" i="59"/>
  <c r="AT135" i="59"/>
  <c r="AR135" i="59"/>
  <c r="AP135" i="59"/>
  <c r="AN135" i="59"/>
  <c r="AH135" i="59"/>
  <c r="AG135" i="59"/>
  <c r="AF135" i="59"/>
  <c r="AD135" i="59"/>
  <c r="AB135" i="59"/>
  <c r="Z135" i="59"/>
  <c r="X135" i="59"/>
  <c r="R135" i="59"/>
  <c r="Q135" i="59"/>
  <c r="P135" i="59"/>
  <c r="N135" i="59"/>
  <c r="L135" i="59"/>
  <c r="J135" i="59"/>
  <c r="H135" i="59"/>
  <c r="DJ132" i="59"/>
  <c r="DI132" i="59"/>
  <c r="DH132" i="59"/>
  <c r="DF132" i="59"/>
  <c r="DD132" i="59"/>
  <c r="DB132" i="59"/>
  <c r="CZ132" i="59"/>
  <c r="CT132" i="59"/>
  <c r="CS132" i="59"/>
  <c r="CR132" i="59"/>
  <c r="CP132" i="59"/>
  <c r="CN132" i="59"/>
  <c r="CL132" i="59"/>
  <c r="CJ132" i="59"/>
  <c r="CD132" i="59"/>
  <c r="CC132" i="59"/>
  <c r="CB132" i="59"/>
  <c r="BZ132" i="59"/>
  <c r="BX132" i="59"/>
  <c r="BV132" i="59"/>
  <c r="BT132" i="59"/>
  <c r="BN132" i="59"/>
  <c r="BM132" i="59"/>
  <c r="BL132" i="59"/>
  <c r="BJ132" i="59"/>
  <c r="BH132" i="59"/>
  <c r="BF132" i="59"/>
  <c r="BD132" i="59"/>
  <c r="AX132" i="59"/>
  <c r="AW132" i="59"/>
  <c r="AV132" i="59"/>
  <c r="AT132" i="59"/>
  <c r="AR132" i="59"/>
  <c r="AP132" i="59"/>
  <c r="AN132" i="59"/>
  <c r="AH132" i="59"/>
  <c r="AG132" i="59"/>
  <c r="AF132" i="59"/>
  <c r="AD132" i="59"/>
  <c r="AB132" i="59"/>
  <c r="Z132" i="59"/>
  <c r="X132" i="59"/>
  <c r="R132" i="59"/>
  <c r="Q132" i="59"/>
  <c r="P132" i="59"/>
  <c r="N132" i="59"/>
  <c r="L132" i="59"/>
  <c r="J132" i="59"/>
  <c r="H132" i="59"/>
  <c r="DJ131" i="59"/>
  <c r="DI131" i="59"/>
  <c r="DH131" i="59"/>
  <c r="DF131" i="59"/>
  <c r="DD131" i="59"/>
  <c r="DB131" i="59"/>
  <c r="CZ131" i="59"/>
  <c r="CT131" i="59"/>
  <c r="CS131" i="59"/>
  <c r="CR131" i="59"/>
  <c r="CP131" i="59"/>
  <c r="CN131" i="59"/>
  <c r="CL131" i="59"/>
  <c r="CJ131" i="59"/>
  <c r="CD131" i="59"/>
  <c r="CC131" i="59"/>
  <c r="CB131" i="59"/>
  <c r="BZ131" i="59"/>
  <c r="BX131" i="59"/>
  <c r="BV131" i="59"/>
  <c r="BT131" i="59"/>
  <c r="BN131" i="59"/>
  <c r="BM131" i="59"/>
  <c r="BL131" i="59"/>
  <c r="BJ131" i="59"/>
  <c r="BH131" i="59"/>
  <c r="BF131" i="59"/>
  <c r="BD131" i="59"/>
  <c r="AX131" i="59"/>
  <c r="AW131" i="59"/>
  <c r="AV131" i="59"/>
  <c r="AT131" i="59"/>
  <c r="AR131" i="59"/>
  <c r="AP131" i="59"/>
  <c r="AN131" i="59"/>
  <c r="AH131" i="59"/>
  <c r="AG131" i="59"/>
  <c r="AF131" i="59"/>
  <c r="AD131" i="59"/>
  <c r="AB131" i="59"/>
  <c r="Z131" i="59"/>
  <c r="X131" i="59"/>
  <c r="R131" i="59"/>
  <c r="Q131" i="59"/>
  <c r="P131" i="59"/>
  <c r="N131" i="59"/>
  <c r="L131" i="59"/>
  <c r="J131" i="59"/>
  <c r="H131" i="59"/>
  <c r="DJ130" i="59"/>
  <c r="DI130" i="59"/>
  <c r="DH130" i="59"/>
  <c r="DF130" i="59"/>
  <c r="DD130" i="59"/>
  <c r="DB130" i="59"/>
  <c r="CZ130" i="59"/>
  <c r="CT130" i="59"/>
  <c r="CS130" i="59"/>
  <c r="CR130" i="59"/>
  <c r="CP130" i="59"/>
  <c r="CN130" i="59"/>
  <c r="CL130" i="59"/>
  <c r="CJ130" i="59"/>
  <c r="CD130" i="59"/>
  <c r="CC130" i="59"/>
  <c r="CB130" i="59"/>
  <c r="BZ130" i="59"/>
  <c r="BX130" i="59"/>
  <c r="BV130" i="59"/>
  <c r="BT130" i="59"/>
  <c r="BN130" i="59"/>
  <c r="BM130" i="59"/>
  <c r="BL130" i="59"/>
  <c r="BJ130" i="59"/>
  <c r="BH130" i="59"/>
  <c r="BF130" i="59"/>
  <c r="BD130" i="59"/>
  <c r="AX130" i="59"/>
  <c r="AW130" i="59"/>
  <c r="AV130" i="59"/>
  <c r="AT130" i="59"/>
  <c r="AR130" i="59"/>
  <c r="AP130" i="59"/>
  <c r="AN130" i="59"/>
  <c r="AH130" i="59"/>
  <c r="AG130" i="59"/>
  <c r="AF130" i="59"/>
  <c r="AD130" i="59"/>
  <c r="AB130" i="59"/>
  <c r="Z130" i="59"/>
  <c r="X130" i="59"/>
  <c r="R130" i="59"/>
  <c r="Q130" i="59"/>
  <c r="P130" i="59"/>
  <c r="N130" i="59"/>
  <c r="L130" i="59"/>
  <c r="J130" i="59"/>
  <c r="H130" i="59"/>
  <c r="DJ129" i="59"/>
  <c r="DI129" i="59"/>
  <c r="DH129" i="59"/>
  <c r="DF129" i="59"/>
  <c r="DD129" i="59"/>
  <c r="DB129" i="59"/>
  <c r="CZ129" i="59"/>
  <c r="CT129" i="59"/>
  <c r="CS129" i="59"/>
  <c r="CR129" i="59"/>
  <c r="CP129" i="59"/>
  <c r="CN129" i="59"/>
  <c r="CL129" i="59"/>
  <c r="CJ129" i="59"/>
  <c r="CD129" i="59"/>
  <c r="CC129" i="59"/>
  <c r="CB129" i="59"/>
  <c r="BZ129" i="59"/>
  <c r="BX129" i="59"/>
  <c r="BV129" i="59"/>
  <c r="BT129" i="59"/>
  <c r="BN129" i="59"/>
  <c r="BM129" i="59"/>
  <c r="BL129" i="59"/>
  <c r="BJ129" i="59"/>
  <c r="BH129" i="59"/>
  <c r="BF129" i="59"/>
  <c r="BD129" i="59"/>
  <c r="AX129" i="59"/>
  <c r="AW129" i="59"/>
  <c r="AV129" i="59"/>
  <c r="AT129" i="59"/>
  <c r="AR129" i="59"/>
  <c r="AP129" i="59"/>
  <c r="AN129" i="59"/>
  <c r="AH129" i="59"/>
  <c r="AG129" i="59"/>
  <c r="AF129" i="59"/>
  <c r="AD129" i="59"/>
  <c r="AB129" i="59"/>
  <c r="Z129" i="59"/>
  <c r="X129" i="59"/>
  <c r="R129" i="59"/>
  <c r="Q129" i="59"/>
  <c r="P129" i="59"/>
  <c r="N129" i="59"/>
  <c r="L129" i="59"/>
  <c r="J129" i="59"/>
  <c r="H129" i="59"/>
  <c r="DJ128" i="59"/>
  <c r="DI128" i="59"/>
  <c r="DH128" i="59"/>
  <c r="DF128" i="59"/>
  <c r="DD128" i="59"/>
  <c r="DB128" i="59"/>
  <c r="CZ128" i="59"/>
  <c r="CT128" i="59"/>
  <c r="CS128" i="59"/>
  <c r="CR128" i="59"/>
  <c r="CP128" i="59"/>
  <c r="CN128" i="59"/>
  <c r="CL128" i="59"/>
  <c r="CJ128" i="59"/>
  <c r="CD128" i="59"/>
  <c r="CC128" i="59"/>
  <c r="CB128" i="59"/>
  <c r="BZ128" i="59"/>
  <c r="BX128" i="59"/>
  <c r="BV128" i="59"/>
  <c r="BT128" i="59"/>
  <c r="BN128" i="59"/>
  <c r="BM128" i="59"/>
  <c r="BL128" i="59"/>
  <c r="BJ128" i="59"/>
  <c r="BH128" i="59"/>
  <c r="BF128" i="59"/>
  <c r="BD128" i="59"/>
  <c r="AX128" i="59"/>
  <c r="AW128" i="59"/>
  <c r="AV128" i="59"/>
  <c r="AT128" i="59"/>
  <c r="AR128" i="59"/>
  <c r="AP128" i="59"/>
  <c r="AN128" i="59"/>
  <c r="AH128" i="59"/>
  <c r="AG128" i="59"/>
  <c r="AF128" i="59"/>
  <c r="AD128" i="59"/>
  <c r="AB128" i="59"/>
  <c r="Z128" i="59"/>
  <c r="X128" i="59"/>
  <c r="R128" i="59"/>
  <c r="Q128" i="59"/>
  <c r="P128" i="59"/>
  <c r="N128" i="59"/>
  <c r="L128" i="59"/>
  <c r="J128" i="59"/>
  <c r="H128" i="59"/>
  <c r="DJ127" i="59"/>
  <c r="DI127" i="59"/>
  <c r="DH127" i="59"/>
  <c r="DF127" i="59"/>
  <c r="DD127" i="59"/>
  <c r="DB127" i="59"/>
  <c r="CZ127" i="59"/>
  <c r="CT127" i="59"/>
  <c r="CS127" i="59"/>
  <c r="CR127" i="59"/>
  <c r="CP127" i="59"/>
  <c r="CN127" i="59"/>
  <c r="CL127" i="59"/>
  <c r="CJ127" i="59"/>
  <c r="CD127" i="59"/>
  <c r="CC127" i="59"/>
  <c r="CB127" i="59"/>
  <c r="BZ127" i="59"/>
  <c r="BX127" i="59"/>
  <c r="BV127" i="59"/>
  <c r="BT127" i="59"/>
  <c r="BN127" i="59"/>
  <c r="BM127" i="59"/>
  <c r="BL127" i="59"/>
  <c r="BJ127" i="59"/>
  <c r="BH127" i="59"/>
  <c r="BF127" i="59"/>
  <c r="BD127" i="59"/>
  <c r="AX127" i="59"/>
  <c r="AW127" i="59"/>
  <c r="AV127" i="59"/>
  <c r="AT127" i="59"/>
  <c r="AR127" i="59"/>
  <c r="AP127" i="59"/>
  <c r="AN127" i="59"/>
  <c r="AH127" i="59"/>
  <c r="AG127" i="59"/>
  <c r="AF127" i="59"/>
  <c r="AD127" i="59"/>
  <c r="AB127" i="59"/>
  <c r="Z127" i="59"/>
  <c r="X127" i="59"/>
  <c r="R127" i="59"/>
  <c r="Q127" i="59"/>
  <c r="P127" i="59"/>
  <c r="N127" i="59"/>
  <c r="L127" i="59"/>
  <c r="J127" i="59"/>
  <c r="H127" i="59"/>
  <c r="DJ126" i="59"/>
  <c r="DI126" i="59"/>
  <c r="DH126" i="59"/>
  <c r="DF126" i="59"/>
  <c r="DD126" i="59"/>
  <c r="DB126" i="59"/>
  <c r="CZ126" i="59"/>
  <c r="CT126" i="59"/>
  <c r="CS126" i="59"/>
  <c r="CR126" i="59"/>
  <c r="CP126" i="59"/>
  <c r="CN126" i="59"/>
  <c r="CL126" i="59"/>
  <c r="CJ126" i="59"/>
  <c r="CD126" i="59"/>
  <c r="CC126" i="59"/>
  <c r="CB126" i="59"/>
  <c r="BZ126" i="59"/>
  <c r="BX126" i="59"/>
  <c r="BV126" i="59"/>
  <c r="BT126" i="59"/>
  <c r="BN126" i="59"/>
  <c r="BM126" i="59"/>
  <c r="BL126" i="59"/>
  <c r="BJ126" i="59"/>
  <c r="BH126" i="59"/>
  <c r="BF126" i="59"/>
  <c r="BD126" i="59"/>
  <c r="AX126" i="59"/>
  <c r="AW126" i="59"/>
  <c r="AV126" i="59"/>
  <c r="AT126" i="59"/>
  <c r="AR126" i="59"/>
  <c r="AP126" i="59"/>
  <c r="AN126" i="59"/>
  <c r="AH126" i="59"/>
  <c r="AG126" i="59"/>
  <c r="AF126" i="59"/>
  <c r="AD126" i="59"/>
  <c r="AB126" i="59"/>
  <c r="Z126" i="59"/>
  <c r="X126" i="59"/>
  <c r="R126" i="59"/>
  <c r="Q126" i="59"/>
  <c r="P126" i="59"/>
  <c r="N126" i="59"/>
  <c r="L126" i="59"/>
  <c r="J126" i="59"/>
  <c r="H126" i="59"/>
  <c r="DJ125" i="59"/>
  <c r="DI125" i="59"/>
  <c r="DH125" i="59"/>
  <c r="DF125" i="59"/>
  <c r="DD125" i="59"/>
  <c r="DB125" i="59"/>
  <c r="CZ125" i="59"/>
  <c r="CT125" i="59"/>
  <c r="CS125" i="59"/>
  <c r="CR125" i="59"/>
  <c r="CP125" i="59"/>
  <c r="CN125" i="59"/>
  <c r="CL125" i="59"/>
  <c r="CJ125" i="59"/>
  <c r="CD125" i="59"/>
  <c r="CC125" i="59"/>
  <c r="CB125" i="59"/>
  <c r="BZ125" i="59"/>
  <c r="BX125" i="59"/>
  <c r="BV125" i="59"/>
  <c r="BT125" i="59"/>
  <c r="BN125" i="59"/>
  <c r="BM125" i="59"/>
  <c r="BL125" i="59"/>
  <c r="BJ125" i="59"/>
  <c r="BH125" i="59"/>
  <c r="BF125" i="59"/>
  <c r="BD125" i="59"/>
  <c r="AX125" i="59"/>
  <c r="AW125" i="59"/>
  <c r="AV125" i="59"/>
  <c r="AT125" i="59"/>
  <c r="AR125" i="59"/>
  <c r="AP125" i="59"/>
  <c r="AN125" i="59"/>
  <c r="AH125" i="59"/>
  <c r="AG125" i="59"/>
  <c r="AF125" i="59"/>
  <c r="AD125" i="59"/>
  <c r="AB125" i="59"/>
  <c r="Z125" i="59"/>
  <c r="X125" i="59"/>
  <c r="R125" i="59"/>
  <c r="Q125" i="59"/>
  <c r="P125" i="59"/>
  <c r="N125" i="59"/>
  <c r="L125" i="59"/>
  <c r="J125" i="59"/>
  <c r="H125" i="59"/>
  <c r="DJ122" i="59"/>
  <c r="DI122" i="59"/>
  <c r="DH122" i="59"/>
  <c r="DF122" i="59"/>
  <c r="DD122" i="59"/>
  <c r="DB122" i="59"/>
  <c r="CZ122" i="59"/>
  <c r="CT122" i="59"/>
  <c r="CS122" i="59"/>
  <c r="CR122" i="59"/>
  <c r="CP122" i="59"/>
  <c r="CN122" i="59"/>
  <c r="CL122" i="59"/>
  <c r="CJ122" i="59"/>
  <c r="CD122" i="59"/>
  <c r="CC122" i="59"/>
  <c r="CB122" i="59"/>
  <c r="BZ122" i="59"/>
  <c r="BX122" i="59"/>
  <c r="BV122" i="59"/>
  <c r="BT122" i="59"/>
  <c r="BN122" i="59"/>
  <c r="BM122" i="59"/>
  <c r="BL122" i="59"/>
  <c r="BJ122" i="59"/>
  <c r="BH122" i="59"/>
  <c r="BF122" i="59"/>
  <c r="BD122" i="59"/>
  <c r="AX122" i="59"/>
  <c r="AW122" i="59"/>
  <c r="AV122" i="59"/>
  <c r="AT122" i="59"/>
  <c r="AR122" i="59"/>
  <c r="AP122" i="59"/>
  <c r="AN122" i="59"/>
  <c r="AH122" i="59"/>
  <c r="AG122" i="59"/>
  <c r="AF122" i="59"/>
  <c r="AD122" i="59"/>
  <c r="AB122" i="59"/>
  <c r="Z122" i="59"/>
  <c r="X122" i="59"/>
  <c r="R122" i="59"/>
  <c r="Q122" i="59"/>
  <c r="P122" i="59"/>
  <c r="N122" i="59"/>
  <c r="L122" i="59"/>
  <c r="J122" i="59"/>
  <c r="H122" i="59"/>
  <c r="DJ121" i="59"/>
  <c r="DI121" i="59"/>
  <c r="DH121" i="59"/>
  <c r="DF121" i="59"/>
  <c r="DD121" i="59"/>
  <c r="DB121" i="59"/>
  <c r="CZ121" i="59"/>
  <c r="CT121" i="59"/>
  <c r="CS121" i="59"/>
  <c r="CR121" i="59"/>
  <c r="CP121" i="59"/>
  <c r="CN121" i="59"/>
  <c r="CL121" i="59"/>
  <c r="CJ121" i="59"/>
  <c r="CD121" i="59"/>
  <c r="CC121" i="59"/>
  <c r="CB121" i="59"/>
  <c r="BZ121" i="59"/>
  <c r="BX121" i="59"/>
  <c r="BV121" i="59"/>
  <c r="BT121" i="59"/>
  <c r="BN121" i="59"/>
  <c r="BM121" i="59"/>
  <c r="BL121" i="59"/>
  <c r="BJ121" i="59"/>
  <c r="BH121" i="59"/>
  <c r="BF121" i="59"/>
  <c r="BD121" i="59"/>
  <c r="AX121" i="59"/>
  <c r="AW121" i="59"/>
  <c r="AV121" i="59"/>
  <c r="AT121" i="59"/>
  <c r="AR121" i="59"/>
  <c r="AP121" i="59"/>
  <c r="AN121" i="59"/>
  <c r="AH121" i="59"/>
  <c r="AG121" i="59"/>
  <c r="AF121" i="59"/>
  <c r="AD121" i="59"/>
  <c r="AB121" i="59"/>
  <c r="Z121" i="59"/>
  <c r="X121" i="59"/>
  <c r="R121" i="59"/>
  <c r="Q121" i="59"/>
  <c r="P121" i="59"/>
  <c r="N121" i="59"/>
  <c r="L121" i="59"/>
  <c r="J121" i="59"/>
  <c r="H121" i="59"/>
  <c r="DJ120" i="59"/>
  <c r="DI120" i="59"/>
  <c r="DH120" i="59"/>
  <c r="DF120" i="59"/>
  <c r="DD120" i="59"/>
  <c r="DB120" i="59"/>
  <c r="CZ120" i="59"/>
  <c r="CT120" i="59"/>
  <c r="CS120" i="59"/>
  <c r="CR120" i="59"/>
  <c r="CP120" i="59"/>
  <c r="CN120" i="59"/>
  <c r="CL120" i="59"/>
  <c r="CJ120" i="59"/>
  <c r="CD120" i="59"/>
  <c r="CC120" i="59"/>
  <c r="CB120" i="59"/>
  <c r="BZ120" i="59"/>
  <c r="BX120" i="59"/>
  <c r="BV120" i="59"/>
  <c r="BT120" i="59"/>
  <c r="BN120" i="59"/>
  <c r="BM120" i="59"/>
  <c r="BL120" i="59"/>
  <c r="BJ120" i="59"/>
  <c r="BH120" i="59"/>
  <c r="BF120" i="59"/>
  <c r="BD120" i="59"/>
  <c r="AX120" i="59"/>
  <c r="AW120" i="59"/>
  <c r="AV120" i="59"/>
  <c r="AT120" i="59"/>
  <c r="AR120" i="59"/>
  <c r="AP120" i="59"/>
  <c r="AN120" i="59"/>
  <c r="AH120" i="59"/>
  <c r="AG120" i="59"/>
  <c r="AF120" i="59"/>
  <c r="AD120" i="59"/>
  <c r="AB120" i="59"/>
  <c r="Z120" i="59"/>
  <c r="X120" i="59"/>
  <c r="R120" i="59"/>
  <c r="Q120" i="59"/>
  <c r="P120" i="59"/>
  <c r="N120" i="59"/>
  <c r="L120" i="59"/>
  <c r="J120" i="59"/>
  <c r="H120" i="59"/>
  <c r="DJ119" i="59"/>
  <c r="DI119" i="59"/>
  <c r="DH119" i="59"/>
  <c r="DF119" i="59"/>
  <c r="DD119" i="59"/>
  <c r="DB119" i="59"/>
  <c r="CZ119" i="59"/>
  <c r="CT119" i="59"/>
  <c r="CS119" i="59"/>
  <c r="CR119" i="59"/>
  <c r="CP119" i="59"/>
  <c r="CN119" i="59"/>
  <c r="CL119" i="59"/>
  <c r="CJ119" i="59"/>
  <c r="CD119" i="59"/>
  <c r="CC119" i="59"/>
  <c r="CB119" i="59"/>
  <c r="BZ119" i="59"/>
  <c r="BX119" i="59"/>
  <c r="BV119" i="59"/>
  <c r="BT119" i="59"/>
  <c r="BN119" i="59"/>
  <c r="BM119" i="59"/>
  <c r="BL119" i="59"/>
  <c r="BJ119" i="59"/>
  <c r="BH119" i="59"/>
  <c r="BF119" i="59"/>
  <c r="BD119" i="59"/>
  <c r="AX119" i="59"/>
  <c r="AW119" i="59"/>
  <c r="AV119" i="59"/>
  <c r="AT119" i="59"/>
  <c r="AR119" i="59"/>
  <c r="AP119" i="59"/>
  <c r="AN119" i="59"/>
  <c r="AH119" i="59"/>
  <c r="AG119" i="59"/>
  <c r="AF119" i="59"/>
  <c r="AD119" i="59"/>
  <c r="AB119" i="59"/>
  <c r="Z119" i="59"/>
  <c r="X119" i="59"/>
  <c r="R119" i="59"/>
  <c r="Q119" i="59"/>
  <c r="P119" i="59"/>
  <c r="N119" i="59"/>
  <c r="L119" i="59"/>
  <c r="J119" i="59"/>
  <c r="H119" i="59"/>
  <c r="DJ118" i="59"/>
  <c r="DI118" i="59"/>
  <c r="DH118" i="59"/>
  <c r="DF118" i="59"/>
  <c r="DD118" i="59"/>
  <c r="DB118" i="59"/>
  <c r="CZ118" i="59"/>
  <c r="CT118" i="59"/>
  <c r="CS118" i="59"/>
  <c r="CR118" i="59"/>
  <c r="CP118" i="59"/>
  <c r="CN118" i="59"/>
  <c r="CL118" i="59"/>
  <c r="CJ118" i="59"/>
  <c r="CD118" i="59"/>
  <c r="CC118" i="59"/>
  <c r="CB118" i="59"/>
  <c r="BZ118" i="59"/>
  <c r="BX118" i="59"/>
  <c r="BV118" i="59"/>
  <c r="BT118" i="59"/>
  <c r="BN118" i="59"/>
  <c r="BM118" i="59"/>
  <c r="BL118" i="59"/>
  <c r="BJ118" i="59"/>
  <c r="BH118" i="59"/>
  <c r="BF118" i="59"/>
  <c r="BD118" i="59"/>
  <c r="AX118" i="59"/>
  <c r="AW118" i="59"/>
  <c r="AV118" i="59"/>
  <c r="AT118" i="59"/>
  <c r="AR118" i="59"/>
  <c r="AP118" i="59"/>
  <c r="AN118" i="59"/>
  <c r="AH118" i="59"/>
  <c r="AG118" i="59"/>
  <c r="AF118" i="59"/>
  <c r="AD118" i="59"/>
  <c r="AB118" i="59"/>
  <c r="Z118" i="59"/>
  <c r="X118" i="59"/>
  <c r="R118" i="59"/>
  <c r="Q118" i="59"/>
  <c r="P118" i="59"/>
  <c r="N118" i="59"/>
  <c r="L118" i="59"/>
  <c r="J118" i="59"/>
  <c r="H118" i="59"/>
  <c r="DJ117" i="59"/>
  <c r="DI117" i="59"/>
  <c r="DH117" i="59"/>
  <c r="DF117" i="59"/>
  <c r="DD117" i="59"/>
  <c r="DB117" i="59"/>
  <c r="CZ117" i="59"/>
  <c r="CT117" i="59"/>
  <c r="CS117" i="59"/>
  <c r="CR117" i="59"/>
  <c r="CP117" i="59"/>
  <c r="CN117" i="59"/>
  <c r="CL117" i="59"/>
  <c r="CJ117" i="59"/>
  <c r="CD117" i="59"/>
  <c r="CC117" i="59"/>
  <c r="CB117" i="59"/>
  <c r="BZ117" i="59"/>
  <c r="BX117" i="59"/>
  <c r="BV117" i="59"/>
  <c r="BT117" i="59"/>
  <c r="BN117" i="59"/>
  <c r="BM117" i="59"/>
  <c r="BL117" i="59"/>
  <c r="BJ117" i="59"/>
  <c r="BH117" i="59"/>
  <c r="BF117" i="59"/>
  <c r="BD117" i="59"/>
  <c r="AX117" i="59"/>
  <c r="AW117" i="59"/>
  <c r="AV117" i="59"/>
  <c r="AT117" i="59"/>
  <c r="AR117" i="59"/>
  <c r="AP117" i="59"/>
  <c r="AN117" i="59"/>
  <c r="AH117" i="59"/>
  <c r="AG117" i="59"/>
  <c r="AF117" i="59"/>
  <c r="AD117" i="59"/>
  <c r="AB117" i="59"/>
  <c r="Z117" i="59"/>
  <c r="X117" i="59"/>
  <c r="R117" i="59"/>
  <c r="Q117" i="59"/>
  <c r="P117" i="59"/>
  <c r="N117" i="59"/>
  <c r="L117" i="59"/>
  <c r="J117" i="59"/>
  <c r="H117" i="59"/>
  <c r="DJ116" i="59"/>
  <c r="DI116" i="59"/>
  <c r="DH116" i="59"/>
  <c r="DF116" i="59"/>
  <c r="DD116" i="59"/>
  <c r="DB116" i="59"/>
  <c r="CZ116" i="59"/>
  <c r="CT116" i="59"/>
  <c r="CS116" i="59"/>
  <c r="CR116" i="59"/>
  <c r="CP116" i="59"/>
  <c r="CN116" i="59"/>
  <c r="CL116" i="59"/>
  <c r="CJ116" i="59"/>
  <c r="CD116" i="59"/>
  <c r="CC116" i="59"/>
  <c r="CB116" i="59"/>
  <c r="BZ116" i="59"/>
  <c r="BX116" i="59"/>
  <c r="BV116" i="59"/>
  <c r="BT116" i="59"/>
  <c r="BN116" i="59"/>
  <c r="BM116" i="59"/>
  <c r="BL116" i="59"/>
  <c r="BJ116" i="59"/>
  <c r="BH116" i="59"/>
  <c r="BF116" i="59"/>
  <c r="BD116" i="59"/>
  <c r="AX116" i="59"/>
  <c r="AW116" i="59"/>
  <c r="AV116" i="59"/>
  <c r="AT116" i="59"/>
  <c r="AR116" i="59"/>
  <c r="AP116" i="59"/>
  <c r="AN116" i="59"/>
  <c r="AH116" i="59"/>
  <c r="AG116" i="59"/>
  <c r="AF116" i="59"/>
  <c r="AD116" i="59"/>
  <c r="AB116" i="59"/>
  <c r="Z116" i="59"/>
  <c r="X116" i="59"/>
  <c r="R116" i="59"/>
  <c r="Q116" i="59"/>
  <c r="P116" i="59"/>
  <c r="N116" i="59"/>
  <c r="L116" i="59"/>
  <c r="J116" i="59"/>
  <c r="H116" i="59"/>
  <c r="DJ115" i="59"/>
  <c r="DI115" i="59"/>
  <c r="DH115" i="59"/>
  <c r="DF115" i="59"/>
  <c r="DD115" i="59"/>
  <c r="DB115" i="59"/>
  <c r="CZ115" i="59"/>
  <c r="CT115" i="59"/>
  <c r="CS115" i="59"/>
  <c r="CR115" i="59"/>
  <c r="CP115" i="59"/>
  <c r="CN115" i="59"/>
  <c r="CL115" i="59"/>
  <c r="CJ115" i="59"/>
  <c r="CD115" i="59"/>
  <c r="CC115" i="59"/>
  <c r="CB115" i="59"/>
  <c r="BZ115" i="59"/>
  <c r="BX115" i="59"/>
  <c r="BV115" i="59"/>
  <c r="BT115" i="59"/>
  <c r="BN115" i="59"/>
  <c r="BM115" i="59"/>
  <c r="BL115" i="59"/>
  <c r="BJ115" i="59"/>
  <c r="BH115" i="59"/>
  <c r="BF115" i="59"/>
  <c r="BD115" i="59"/>
  <c r="AX115" i="59"/>
  <c r="AW115" i="59"/>
  <c r="AV115" i="59"/>
  <c r="AT115" i="59"/>
  <c r="AR115" i="59"/>
  <c r="AP115" i="59"/>
  <c r="AN115" i="59"/>
  <c r="AH115" i="59"/>
  <c r="AG115" i="59"/>
  <c r="AF115" i="59"/>
  <c r="AD115" i="59"/>
  <c r="AB115" i="59"/>
  <c r="Z115" i="59"/>
  <c r="X115" i="59"/>
  <c r="R115" i="59"/>
  <c r="Q115" i="59"/>
  <c r="P115" i="59"/>
  <c r="N115" i="59"/>
  <c r="L115" i="59"/>
  <c r="J115" i="59"/>
  <c r="H115" i="59"/>
  <c r="DJ112" i="59"/>
  <c r="DI112" i="59"/>
  <c r="DH112" i="59"/>
  <c r="DF112" i="59"/>
  <c r="DD112" i="59"/>
  <c r="DB112" i="59"/>
  <c r="CZ112" i="59"/>
  <c r="CT112" i="59"/>
  <c r="CS112" i="59"/>
  <c r="CR112" i="59"/>
  <c r="CP112" i="59"/>
  <c r="CN112" i="59"/>
  <c r="CL112" i="59"/>
  <c r="CJ112" i="59"/>
  <c r="CD112" i="59"/>
  <c r="CC112" i="59"/>
  <c r="CB112" i="59"/>
  <c r="BZ112" i="59"/>
  <c r="BX112" i="59"/>
  <c r="BV112" i="59"/>
  <c r="BT112" i="59"/>
  <c r="BN112" i="59"/>
  <c r="BM112" i="59"/>
  <c r="BL112" i="59"/>
  <c r="BJ112" i="59"/>
  <c r="BH112" i="59"/>
  <c r="BF112" i="59"/>
  <c r="BD112" i="59"/>
  <c r="AX112" i="59"/>
  <c r="AW112" i="59"/>
  <c r="AV112" i="59"/>
  <c r="AT112" i="59"/>
  <c r="AR112" i="59"/>
  <c r="AP112" i="59"/>
  <c r="AN112" i="59"/>
  <c r="AH112" i="59"/>
  <c r="AG112" i="59"/>
  <c r="AF112" i="59"/>
  <c r="AD112" i="59"/>
  <c r="AB112" i="59"/>
  <c r="Z112" i="59"/>
  <c r="X112" i="59"/>
  <c r="R112" i="59"/>
  <c r="Q112" i="59"/>
  <c r="P112" i="59"/>
  <c r="N112" i="59"/>
  <c r="L112" i="59"/>
  <c r="J112" i="59"/>
  <c r="H112" i="59"/>
  <c r="DJ111" i="59"/>
  <c r="DI111" i="59"/>
  <c r="DH111" i="59"/>
  <c r="DF111" i="59"/>
  <c r="DD111" i="59"/>
  <c r="DB111" i="59"/>
  <c r="CZ111" i="59"/>
  <c r="CT111" i="59"/>
  <c r="CS111" i="59"/>
  <c r="CR111" i="59"/>
  <c r="CP111" i="59"/>
  <c r="CN111" i="59"/>
  <c r="CL111" i="59"/>
  <c r="CJ111" i="59"/>
  <c r="CD111" i="59"/>
  <c r="CC111" i="59"/>
  <c r="CB111" i="59"/>
  <c r="BZ111" i="59"/>
  <c r="BX111" i="59"/>
  <c r="BV111" i="59"/>
  <c r="BT111" i="59"/>
  <c r="BN111" i="59"/>
  <c r="BM111" i="59"/>
  <c r="BL111" i="59"/>
  <c r="BJ111" i="59"/>
  <c r="BH111" i="59"/>
  <c r="BF111" i="59"/>
  <c r="BD111" i="59"/>
  <c r="AX111" i="59"/>
  <c r="AW111" i="59"/>
  <c r="AV111" i="59"/>
  <c r="AT111" i="59"/>
  <c r="AR111" i="59"/>
  <c r="AP111" i="59"/>
  <c r="AN111" i="59"/>
  <c r="AH111" i="59"/>
  <c r="AG111" i="59"/>
  <c r="AF111" i="59"/>
  <c r="AD111" i="59"/>
  <c r="AB111" i="59"/>
  <c r="Z111" i="59"/>
  <c r="X111" i="59"/>
  <c r="R111" i="59"/>
  <c r="Q111" i="59"/>
  <c r="P111" i="59"/>
  <c r="N111" i="59"/>
  <c r="L111" i="59"/>
  <c r="J111" i="59"/>
  <c r="H111" i="59"/>
  <c r="DJ110" i="59"/>
  <c r="DI110" i="59"/>
  <c r="DH110" i="59"/>
  <c r="DF110" i="59"/>
  <c r="DD110" i="59"/>
  <c r="DB110" i="59"/>
  <c r="CZ110" i="59"/>
  <c r="CT110" i="59"/>
  <c r="CS110" i="59"/>
  <c r="CR110" i="59"/>
  <c r="CP110" i="59"/>
  <c r="CN110" i="59"/>
  <c r="CL110" i="59"/>
  <c r="CJ110" i="59"/>
  <c r="CD110" i="59"/>
  <c r="CC110" i="59"/>
  <c r="CB110" i="59"/>
  <c r="BZ110" i="59"/>
  <c r="BX110" i="59"/>
  <c r="BV110" i="59"/>
  <c r="BT110" i="59"/>
  <c r="BN110" i="59"/>
  <c r="BM110" i="59"/>
  <c r="BL110" i="59"/>
  <c r="BJ110" i="59"/>
  <c r="BH110" i="59"/>
  <c r="BF110" i="59"/>
  <c r="BD110" i="59"/>
  <c r="AX110" i="59"/>
  <c r="AW110" i="59"/>
  <c r="AV110" i="59"/>
  <c r="AT110" i="59"/>
  <c r="AR110" i="59"/>
  <c r="AP110" i="59"/>
  <c r="AN110" i="59"/>
  <c r="AH110" i="59"/>
  <c r="AG110" i="59"/>
  <c r="AF110" i="59"/>
  <c r="AD110" i="59"/>
  <c r="AB110" i="59"/>
  <c r="Z110" i="59"/>
  <c r="X110" i="59"/>
  <c r="R110" i="59"/>
  <c r="Q110" i="59"/>
  <c r="P110" i="59"/>
  <c r="N110" i="59"/>
  <c r="L110" i="59"/>
  <c r="J110" i="59"/>
  <c r="H110" i="59"/>
  <c r="DJ109" i="59"/>
  <c r="DI109" i="59"/>
  <c r="DH109" i="59"/>
  <c r="DF109" i="59"/>
  <c r="DD109" i="59"/>
  <c r="DB109" i="59"/>
  <c r="CZ109" i="59"/>
  <c r="CT109" i="59"/>
  <c r="CS109" i="59"/>
  <c r="CR109" i="59"/>
  <c r="CP109" i="59"/>
  <c r="CN109" i="59"/>
  <c r="CL109" i="59"/>
  <c r="CJ109" i="59"/>
  <c r="CD109" i="59"/>
  <c r="CC109" i="59"/>
  <c r="CB109" i="59"/>
  <c r="BZ109" i="59"/>
  <c r="BX109" i="59"/>
  <c r="BV109" i="59"/>
  <c r="BT109" i="59"/>
  <c r="BN109" i="59"/>
  <c r="BM109" i="59"/>
  <c r="BL109" i="59"/>
  <c r="BJ109" i="59"/>
  <c r="BH109" i="59"/>
  <c r="BF109" i="59"/>
  <c r="BD109" i="59"/>
  <c r="AX109" i="59"/>
  <c r="AW109" i="59"/>
  <c r="AV109" i="59"/>
  <c r="AT109" i="59"/>
  <c r="AR109" i="59"/>
  <c r="AP109" i="59"/>
  <c r="AN109" i="59"/>
  <c r="AH109" i="59"/>
  <c r="AG109" i="59"/>
  <c r="AF109" i="59"/>
  <c r="AD109" i="59"/>
  <c r="AB109" i="59"/>
  <c r="Z109" i="59"/>
  <c r="X109" i="59"/>
  <c r="R109" i="59"/>
  <c r="Q109" i="59"/>
  <c r="P109" i="59"/>
  <c r="N109" i="59"/>
  <c r="L109" i="59"/>
  <c r="J109" i="59"/>
  <c r="H109" i="59"/>
  <c r="DJ108" i="59"/>
  <c r="DI108" i="59"/>
  <c r="DH108" i="59"/>
  <c r="DF108" i="59"/>
  <c r="DD108" i="59"/>
  <c r="DB108" i="59"/>
  <c r="CZ108" i="59"/>
  <c r="CT108" i="59"/>
  <c r="CS108" i="59"/>
  <c r="CR108" i="59"/>
  <c r="CP108" i="59"/>
  <c r="CN108" i="59"/>
  <c r="CL108" i="59"/>
  <c r="CJ108" i="59"/>
  <c r="CD108" i="59"/>
  <c r="CC108" i="59"/>
  <c r="CB108" i="59"/>
  <c r="BZ108" i="59"/>
  <c r="BX108" i="59"/>
  <c r="BV108" i="59"/>
  <c r="BT108" i="59"/>
  <c r="BN108" i="59"/>
  <c r="BM108" i="59"/>
  <c r="BL108" i="59"/>
  <c r="BJ108" i="59"/>
  <c r="BH108" i="59"/>
  <c r="BF108" i="59"/>
  <c r="BD108" i="59"/>
  <c r="AX108" i="59"/>
  <c r="AW108" i="59"/>
  <c r="AV108" i="59"/>
  <c r="AT108" i="59"/>
  <c r="AR108" i="59"/>
  <c r="AP108" i="59"/>
  <c r="AN108" i="59"/>
  <c r="AH108" i="59"/>
  <c r="AG108" i="59"/>
  <c r="AF108" i="59"/>
  <c r="AD108" i="59"/>
  <c r="AB108" i="59"/>
  <c r="Z108" i="59"/>
  <c r="X108" i="59"/>
  <c r="R108" i="59"/>
  <c r="Q108" i="59"/>
  <c r="P108" i="59"/>
  <c r="N108" i="59"/>
  <c r="L108" i="59"/>
  <c r="J108" i="59"/>
  <c r="H108" i="59"/>
  <c r="DJ107" i="59"/>
  <c r="DI107" i="59"/>
  <c r="DH107" i="59"/>
  <c r="DF107" i="59"/>
  <c r="DD107" i="59"/>
  <c r="DB107" i="59"/>
  <c r="CZ107" i="59"/>
  <c r="CT107" i="59"/>
  <c r="CS107" i="59"/>
  <c r="CR107" i="59"/>
  <c r="CP107" i="59"/>
  <c r="CN107" i="59"/>
  <c r="CL107" i="59"/>
  <c r="CJ107" i="59"/>
  <c r="CD107" i="59"/>
  <c r="CC107" i="59"/>
  <c r="CB107" i="59"/>
  <c r="BZ107" i="59"/>
  <c r="BX107" i="59"/>
  <c r="BV107" i="59"/>
  <c r="BT107" i="59"/>
  <c r="BN107" i="59"/>
  <c r="BM107" i="59"/>
  <c r="BL107" i="59"/>
  <c r="BJ107" i="59"/>
  <c r="BH107" i="59"/>
  <c r="BF107" i="59"/>
  <c r="BD107" i="59"/>
  <c r="AX107" i="59"/>
  <c r="AW107" i="59"/>
  <c r="AV107" i="59"/>
  <c r="AT107" i="59"/>
  <c r="AR107" i="59"/>
  <c r="AP107" i="59"/>
  <c r="AN107" i="59"/>
  <c r="AH107" i="59"/>
  <c r="AG107" i="59"/>
  <c r="AF107" i="59"/>
  <c r="AD107" i="59"/>
  <c r="AB107" i="59"/>
  <c r="Z107" i="59"/>
  <c r="X107" i="59"/>
  <c r="R107" i="59"/>
  <c r="Q107" i="59"/>
  <c r="P107" i="59"/>
  <c r="N107" i="59"/>
  <c r="L107" i="59"/>
  <c r="J107" i="59"/>
  <c r="H107" i="59"/>
  <c r="DJ106" i="59"/>
  <c r="DI106" i="59"/>
  <c r="DH106" i="59"/>
  <c r="DF106" i="59"/>
  <c r="DD106" i="59"/>
  <c r="DB106" i="59"/>
  <c r="CZ106" i="59"/>
  <c r="CT106" i="59"/>
  <c r="CS106" i="59"/>
  <c r="CR106" i="59"/>
  <c r="CP106" i="59"/>
  <c r="CN106" i="59"/>
  <c r="CL106" i="59"/>
  <c r="CJ106" i="59"/>
  <c r="CD106" i="59"/>
  <c r="CC106" i="59"/>
  <c r="CB106" i="59"/>
  <c r="BZ106" i="59"/>
  <c r="BX106" i="59"/>
  <c r="BV106" i="59"/>
  <c r="BT106" i="59"/>
  <c r="BN106" i="59"/>
  <c r="BM106" i="59"/>
  <c r="BL106" i="59"/>
  <c r="BJ106" i="59"/>
  <c r="BH106" i="59"/>
  <c r="BF106" i="59"/>
  <c r="BD106" i="59"/>
  <c r="AX106" i="59"/>
  <c r="AW106" i="59"/>
  <c r="AV106" i="59"/>
  <c r="AT106" i="59"/>
  <c r="AR106" i="59"/>
  <c r="AP106" i="59"/>
  <c r="AN106" i="59"/>
  <c r="AH106" i="59"/>
  <c r="AG106" i="59"/>
  <c r="AF106" i="59"/>
  <c r="AD106" i="59"/>
  <c r="AB106" i="59"/>
  <c r="Z106" i="59"/>
  <c r="X106" i="59"/>
  <c r="R106" i="59"/>
  <c r="Q106" i="59"/>
  <c r="P106" i="59"/>
  <c r="N106" i="59"/>
  <c r="L106" i="59"/>
  <c r="J106" i="59"/>
  <c r="H106" i="59"/>
  <c r="DJ105" i="59"/>
  <c r="DI105" i="59"/>
  <c r="DH105" i="59"/>
  <c r="DF105" i="59"/>
  <c r="DD105" i="59"/>
  <c r="DB105" i="59"/>
  <c r="CZ105" i="59"/>
  <c r="CT105" i="59"/>
  <c r="CS105" i="59"/>
  <c r="CR105" i="59"/>
  <c r="CP105" i="59"/>
  <c r="CN105" i="59"/>
  <c r="CL105" i="59"/>
  <c r="CJ105" i="59"/>
  <c r="CD105" i="59"/>
  <c r="CC105" i="59"/>
  <c r="CB105" i="59"/>
  <c r="BZ105" i="59"/>
  <c r="BX105" i="59"/>
  <c r="BV105" i="59"/>
  <c r="BT105" i="59"/>
  <c r="BN105" i="59"/>
  <c r="BM105" i="59"/>
  <c r="BL105" i="59"/>
  <c r="BJ105" i="59"/>
  <c r="BH105" i="59"/>
  <c r="BF105" i="59"/>
  <c r="BD105" i="59"/>
  <c r="AX105" i="59"/>
  <c r="AW105" i="59"/>
  <c r="AV105" i="59"/>
  <c r="AT105" i="59"/>
  <c r="AR105" i="59"/>
  <c r="AP105" i="59"/>
  <c r="AN105" i="59"/>
  <c r="AH105" i="59"/>
  <c r="AG105" i="59"/>
  <c r="AF105" i="59"/>
  <c r="AD105" i="59"/>
  <c r="AB105" i="59"/>
  <c r="Z105" i="59"/>
  <c r="X105" i="59"/>
  <c r="R105" i="59"/>
  <c r="Q105" i="59"/>
  <c r="P105" i="59"/>
  <c r="N105" i="59"/>
  <c r="L105" i="59"/>
  <c r="J105" i="59"/>
  <c r="H105" i="59"/>
  <c r="DJ102" i="59"/>
  <c r="DI102" i="59"/>
  <c r="DH102" i="59"/>
  <c r="DF102" i="59"/>
  <c r="DD102" i="59"/>
  <c r="DB102" i="59"/>
  <c r="CZ102" i="59"/>
  <c r="CT102" i="59"/>
  <c r="CS102" i="59"/>
  <c r="CR102" i="59"/>
  <c r="CP102" i="59"/>
  <c r="CN102" i="59"/>
  <c r="CL102" i="59"/>
  <c r="CJ102" i="59"/>
  <c r="CD102" i="59"/>
  <c r="CC102" i="59"/>
  <c r="CB102" i="59"/>
  <c r="BZ102" i="59"/>
  <c r="BX102" i="59"/>
  <c r="BV102" i="59"/>
  <c r="BT102" i="59"/>
  <c r="BN102" i="59"/>
  <c r="BM102" i="59"/>
  <c r="BL102" i="59"/>
  <c r="BJ102" i="59"/>
  <c r="BH102" i="59"/>
  <c r="BF102" i="59"/>
  <c r="BD102" i="59"/>
  <c r="AX102" i="59"/>
  <c r="AW102" i="59"/>
  <c r="AV102" i="59"/>
  <c r="AT102" i="59"/>
  <c r="AR102" i="59"/>
  <c r="AP102" i="59"/>
  <c r="AN102" i="59"/>
  <c r="AH102" i="59"/>
  <c r="AG102" i="59"/>
  <c r="AF102" i="59"/>
  <c r="AD102" i="59"/>
  <c r="AB102" i="59"/>
  <c r="Z102" i="59"/>
  <c r="X102" i="59"/>
  <c r="R102" i="59"/>
  <c r="Q102" i="59"/>
  <c r="P102" i="59"/>
  <c r="N102" i="59"/>
  <c r="L102" i="59"/>
  <c r="J102" i="59"/>
  <c r="H102" i="59"/>
  <c r="DJ101" i="59"/>
  <c r="DI101" i="59"/>
  <c r="DH101" i="59"/>
  <c r="DF101" i="59"/>
  <c r="DD101" i="59"/>
  <c r="DB101" i="59"/>
  <c r="CZ101" i="59"/>
  <c r="CT101" i="59"/>
  <c r="CS101" i="59"/>
  <c r="CR101" i="59"/>
  <c r="CP101" i="59"/>
  <c r="CN101" i="59"/>
  <c r="CL101" i="59"/>
  <c r="CJ101" i="59"/>
  <c r="CD101" i="59"/>
  <c r="CC101" i="59"/>
  <c r="CB101" i="59"/>
  <c r="BZ101" i="59"/>
  <c r="BX101" i="59"/>
  <c r="BV101" i="59"/>
  <c r="BT101" i="59"/>
  <c r="BN101" i="59"/>
  <c r="BM101" i="59"/>
  <c r="BL101" i="59"/>
  <c r="BJ101" i="59"/>
  <c r="BH101" i="59"/>
  <c r="BF101" i="59"/>
  <c r="BD101" i="59"/>
  <c r="AX101" i="59"/>
  <c r="AW101" i="59"/>
  <c r="AV101" i="59"/>
  <c r="AT101" i="59"/>
  <c r="AR101" i="59"/>
  <c r="AP101" i="59"/>
  <c r="AN101" i="59"/>
  <c r="AH101" i="59"/>
  <c r="AG101" i="59"/>
  <c r="AF101" i="59"/>
  <c r="AD101" i="59"/>
  <c r="AB101" i="59"/>
  <c r="Z101" i="59"/>
  <c r="X101" i="59"/>
  <c r="R101" i="59"/>
  <c r="Q101" i="59"/>
  <c r="P101" i="59"/>
  <c r="N101" i="59"/>
  <c r="L101" i="59"/>
  <c r="J101" i="59"/>
  <c r="H101" i="59"/>
  <c r="DJ100" i="59"/>
  <c r="DI100" i="59"/>
  <c r="DH100" i="59"/>
  <c r="DF100" i="59"/>
  <c r="DD100" i="59"/>
  <c r="DB100" i="59"/>
  <c r="CZ100" i="59"/>
  <c r="CT100" i="59"/>
  <c r="CS100" i="59"/>
  <c r="CR100" i="59"/>
  <c r="CP100" i="59"/>
  <c r="CN100" i="59"/>
  <c r="CL100" i="59"/>
  <c r="CJ100" i="59"/>
  <c r="CD100" i="59"/>
  <c r="CC100" i="59"/>
  <c r="CB100" i="59"/>
  <c r="BZ100" i="59"/>
  <c r="BX100" i="59"/>
  <c r="BV100" i="59"/>
  <c r="BT100" i="59"/>
  <c r="BN100" i="59"/>
  <c r="BM100" i="59"/>
  <c r="BL100" i="59"/>
  <c r="BJ100" i="59"/>
  <c r="BH100" i="59"/>
  <c r="BF100" i="59"/>
  <c r="BD100" i="59"/>
  <c r="AX100" i="59"/>
  <c r="AW100" i="59"/>
  <c r="AV100" i="59"/>
  <c r="AT100" i="59"/>
  <c r="AR100" i="59"/>
  <c r="AP100" i="59"/>
  <c r="AN100" i="59"/>
  <c r="AH100" i="59"/>
  <c r="AG100" i="59"/>
  <c r="AF100" i="59"/>
  <c r="AD100" i="59"/>
  <c r="AB100" i="59"/>
  <c r="Z100" i="59"/>
  <c r="X100" i="59"/>
  <c r="R100" i="59"/>
  <c r="Q100" i="59"/>
  <c r="P100" i="59"/>
  <c r="N100" i="59"/>
  <c r="L100" i="59"/>
  <c r="J100" i="59"/>
  <c r="H100" i="59"/>
  <c r="DJ99" i="59"/>
  <c r="DI99" i="59"/>
  <c r="DH99" i="59"/>
  <c r="DF99" i="59"/>
  <c r="DD99" i="59"/>
  <c r="DB99" i="59"/>
  <c r="CZ99" i="59"/>
  <c r="CT99" i="59"/>
  <c r="CS99" i="59"/>
  <c r="CR99" i="59"/>
  <c r="CP99" i="59"/>
  <c r="CN99" i="59"/>
  <c r="CL99" i="59"/>
  <c r="CJ99" i="59"/>
  <c r="CD99" i="59"/>
  <c r="CC99" i="59"/>
  <c r="CB99" i="59"/>
  <c r="BZ99" i="59"/>
  <c r="BX99" i="59"/>
  <c r="BV99" i="59"/>
  <c r="BT99" i="59"/>
  <c r="BN99" i="59"/>
  <c r="BM99" i="59"/>
  <c r="BL99" i="59"/>
  <c r="BJ99" i="59"/>
  <c r="BH99" i="59"/>
  <c r="BF99" i="59"/>
  <c r="BD99" i="59"/>
  <c r="AX99" i="59"/>
  <c r="AW99" i="59"/>
  <c r="AV99" i="59"/>
  <c r="AT99" i="59"/>
  <c r="AR99" i="59"/>
  <c r="AP99" i="59"/>
  <c r="AN99" i="59"/>
  <c r="AH99" i="59"/>
  <c r="AG99" i="59"/>
  <c r="AF99" i="59"/>
  <c r="AD99" i="59"/>
  <c r="AB99" i="59"/>
  <c r="Z99" i="59"/>
  <c r="X99" i="59"/>
  <c r="R99" i="59"/>
  <c r="Q99" i="59"/>
  <c r="P99" i="59"/>
  <c r="N99" i="59"/>
  <c r="L99" i="59"/>
  <c r="J99" i="59"/>
  <c r="H99" i="59"/>
  <c r="DJ98" i="59"/>
  <c r="DI98" i="59"/>
  <c r="DH98" i="59"/>
  <c r="DF98" i="59"/>
  <c r="DD98" i="59"/>
  <c r="DB98" i="59"/>
  <c r="CZ98" i="59"/>
  <c r="CT98" i="59"/>
  <c r="CS98" i="59"/>
  <c r="CR98" i="59"/>
  <c r="CP98" i="59"/>
  <c r="CN98" i="59"/>
  <c r="CL98" i="59"/>
  <c r="CJ98" i="59"/>
  <c r="CD98" i="59"/>
  <c r="CC98" i="59"/>
  <c r="CB98" i="59"/>
  <c r="BZ98" i="59"/>
  <c r="BX98" i="59"/>
  <c r="BV98" i="59"/>
  <c r="BT98" i="59"/>
  <c r="BN98" i="59"/>
  <c r="BM98" i="59"/>
  <c r="BL98" i="59"/>
  <c r="BJ98" i="59"/>
  <c r="BH98" i="59"/>
  <c r="BF98" i="59"/>
  <c r="BD98" i="59"/>
  <c r="AX98" i="59"/>
  <c r="AW98" i="59"/>
  <c r="AV98" i="59"/>
  <c r="AT98" i="59"/>
  <c r="AR98" i="59"/>
  <c r="AP98" i="59"/>
  <c r="AN98" i="59"/>
  <c r="AH98" i="59"/>
  <c r="AG98" i="59"/>
  <c r="AF98" i="59"/>
  <c r="AD98" i="59"/>
  <c r="AB98" i="59"/>
  <c r="Z98" i="59"/>
  <c r="X98" i="59"/>
  <c r="R98" i="59"/>
  <c r="Q98" i="59"/>
  <c r="P98" i="59"/>
  <c r="N98" i="59"/>
  <c r="L98" i="59"/>
  <c r="J98" i="59"/>
  <c r="H98" i="59"/>
  <c r="DJ97" i="59"/>
  <c r="DI97" i="59"/>
  <c r="DH97" i="59"/>
  <c r="DF97" i="59"/>
  <c r="DD97" i="59"/>
  <c r="DB97" i="59"/>
  <c r="CZ97" i="59"/>
  <c r="CT97" i="59"/>
  <c r="CS97" i="59"/>
  <c r="CR97" i="59"/>
  <c r="CP97" i="59"/>
  <c r="CN97" i="59"/>
  <c r="CL97" i="59"/>
  <c r="CJ97" i="59"/>
  <c r="CD97" i="59"/>
  <c r="CC97" i="59"/>
  <c r="CB97" i="59"/>
  <c r="BZ97" i="59"/>
  <c r="BX97" i="59"/>
  <c r="BV97" i="59"/>
  <c r="BT97" i="59"/>
  <c r="BN97" i="59"/>
  <c r="BM97" i="59"/>
  <c r="BL97" i="59"/>
  <c r="BJ97" i="59"/>
  <c r="BH97" i="59"/>
  <c r="BF97" i="59"/>
  <c r="BD97" i="59"/>
  <c r="AX97" i="59"/>
  <c r="AW97" i="59"/>
  <c r="AV97" i="59"/>
  <c r="AT97" i="59"/>
  <c r="AR97" i="59"/>
  <c r="AP97" i="59"/>
  <c r="AN97" i="59"/>
  <c r="AH97" i="59"/>
  <c r="AG97" i="59"/>
  <c r="AF97" i="59"/>
  <c r="AD97" i="59"/>
  <c r="AB97" i="59"/>
  <c r="Z97" i="59"/>
  <c r="X97" i="59"/>
  <c r="R97" i="59"/>
  <c r="Q97" i="59"/>
  <c r="P97" i="59"/>
  <c r="N97" i="59"/>
  <c r="L97" i="59"/>
  <c r="J97" i="59"/>
  <c r="H97" i="59"/>
  <c r="DJ96" i="59"/>
  <c r="DI96" i="59"/>
  <c r="DH96" i="59"/>
  <c r="DF96" i="59"/>
  <c r="DD96" i="59"/>
  <c r="DB96" i="59"/>
  <c r="CZ96" i="59"/>
  <c r="CT96" i="59"/>
  <c r="CS96" i="59"/>
  <c r="CR96" i="59"/>
  <c r="CP96" i="59"/>
  <c r="CN96" i="59"/>
  <c r="CL96" i="59"/>
  <c r="CJ96" i="59"/>
  <c r="CD96" i="59"/>
  <c r="CC96" i="59"/>
  <c r="CB96" i="59"/>
  <c r="BZ96" i="59"/>
  <c r="BX96" i="59"/>
  <c r="BV96" i="59"/>
  <c r="BT96" i="59"/>
  <c r="BN96" i="59"/>
  <c r="BM96" i="59"/>
  <c r="BL96" i="59"/>
  <c r="BJ96" i="59"/>
  <c r="BH96" i="59"/>
  <c r="BF96" i="59"/>
  <c r="BD96" i="59"/>
  <c r="AX96" i="59"/>
  <c r="AW96" i="59"/>
  <c r="AV96" i="59"/>
  <c r="AT96" i="59"/>
  <c r="AR96" i="59"/>
  <c r="AP96" i="59"/>
  <c r="AN96" i="59"/>
  <c r="AH96" i="59"/>
  <c r="AG96" i="59"/>
  <c r="AF96" i="59"/>
  <c r="AD96" i="59"/>
  <c r="AB96" i="59"/>
  <c r="Z96" i="59"/>
  <c r="X96" i="59"/>
  <c r="R96" i="59"/>
  <c r="Q96" i="59"/>
  <c r="P96" i="59"/>
  <c r="N96" i="59"/>
  <c r="L96" i="59"/>
  <c r="J96" i="59"/>
  <c r="H96" i="59"/>
  <c r="DJ95" i="59"/>
  <c r="DI95" i="59"/>
  <c r="DH95" i="59"/>
  <c r="DF95" i="59"/>
  <c r="DD95" i="59"/>
  <c r="DB95" i="59"/>
  <c r="CZ95" i="59"/>
  <c r="CT95" i="59"/>
  <c r="CS95" i="59"/>
  <c r="CR95" i="59"/>
  <c r="CP95" i="59"/>
  <c r="CN95" i="59"/>
  <c r="CL95" i="59"/>
  <c r="CJ95" i="59"/>
  <c r="CD95" i="59"/>
  <c r="CC95" i="59"/>
  <c r="CB95" i="59"/>
  <c r="BZ95" i="59"/>
  <c r="BX95" i="59"/>
  <c r="BV95" i="59"/>
  <c r="BT95" i="59"/>
  <c r="BN95" i="59"/>
  <c r="BM95" i="59"/>
  <c r="BL95" i="59"/>
  <c r="BJ95" i="59"/>
  <c r="BH95" i="59"/>
  <c r="BF95" i="59"/>
  <c r="BD95" i="59"/>
  <c r="AX95" i="59"/>
  <c r="AW95" i="59"/>
  <c r="AV95" i="59"/>
  <c r="AT95" i="59"/>
  <c r="AR95" i="59"/>
  <c r="AP95" i="59"/>
  <c r="AN95" i="59"/>
  <c r="AH95" i="59"/>
  <c r="AG95" i="59"/>
  <c r="AF95" i="59"/>
  <c r="AD95" i="59"/>
  <c r="AB95" i="59"/>
  <c r="Z95" i="59"/>
  <c r="X95" i="59"/>
  <c r="R95" i="59"/>
  <c r="Q95" i="59"/>
  <c r="P95" i="59"/>
  <c r="N95" i="59"/>
  <c r="L95" i="59"/>
  <c r="J95" i="59"/>
  <c r="H95" i="59"/>
  <c r="DJ92" i="59"/>
  <c r="DI92" i="59"/>
  <c r="DH92" i="59"/>
  <c r="DF92" i="59"/>
  <c r="DD92" i="59"/>
  <c r="DB92" i="59"/>
  <c r="CZ92" i="59"/>
  <c r="CT92" i="59"/>
  <c r="CS92" i="59"/>
  <c r="CR92" i="59"/>
  <c r="CP92" i="59"/>
  <c r="CN92" i="59"/>
  <c r="CL92" i="59"/>
  <c r="CJ92" i="59"/>
  <c r="CD92" i="59"/>
  <c r="CC92" i="59"/>
  <c r="CB92" i="59"/>
  <c r="BZ92" i="59"/>
  <c r="BX92" i="59"/>
  <c r="BV92" i="59"/>
  <c r="BT92" i="59"/>
  <c r="BN92" i="59"/>
  <c r="BM92" i="59"/>
  <c r="BL92" i="59"/>
  <c r="BJ92" i="59"/>
  <c r="BH92" i="59"/>
  <c r="BF92" i="59"/>
  <c r="BD92" i="59"/>
  <c r="AX92" i="59"/>
  <c r="AW92" i="59"/>
  <c r="AV92" i="59"/>
  <c r="AT92" i="59"/>
  <c r="AR92" i="59"/>
  <c r="AP92" i="59"/>
  <c r="AN92" i="59"/>
  <c r="AH92" i="59"/>
  <c r="AG92" i="59"/>
  <c r="AF92" i="59"/>
  <c r="AD92" i="59"/>
  <c r="AB92" i="59"/>
  <c r="Z92" i="59"/>
  <c r="X92" i="59"/>
  <c r="R92" i="59"/>
  <c r="Q92" i="59"/>
  <c r="P92" i="59"/>
  <c r="N92" i="59"/>
  <c r="L92" i="59"/>
  <c r="J92" i="59"/>
  <c r="H92" i="59"/>
  <c r="DJ91" i="59"/>
  <c r="DI91" i="59"/>
  <c r="DH91" i="59"/>
  <c r="DF91" i="59"/>
  <c r="DD91" i="59"/>
  <c r="DB91" i="59"/>
  <c r="CZ91" i="59"/>
  <c r="CT91" i="59"/>
  <c r="CS91" i="59"/>
  <c r="CR91" i="59"/>
  <c r="CP91" i="59"/>
  <c r="CN91" i="59"/>
  <c r="CL91" i="59"/>
  <c r="CJ91" i="59"/>
  <c r="CD91" i="59"/>
  <c r="CC91" i="59"/>
  <c r="CB91" i="59"/>
  <c r="BZ91" i="59"/>
  <c r="BX91" i="59"/>
  <c r="BV91" i="59"/>
  <c r="BT91" i="59"/>
  <c r="BN91" i="59"/>
  <c r="BM91" i="59"/>
  <c r="BL91" i="59"/>
  <c r="BJ91" i="59"/>
  <c r="BH91" i="59"/>
  <c r="BF91" i="59"/>
  <c r="BD91" i="59"/>
  <c r="AX91" i="59"/>
  <c r="AW91" i="59"/>
  <c r="AV91" i="59"/>
  <c r="AT91" i="59"/>
  <c r="AR91" i="59"/>
  <c r="AP91" i="59"/>
  <c r="AN91" i="59"/>
  <c r="AH91" i="59"/>
  <c r="AG91" i="59"/>
  <c r="AF91" i="59"/>
  <c r="AD91" i="59"/>
  <c r="AB91" i="59"/>
  <c r="Z91" i="59"/>
  <c r="X91" i="59"/>
  <c r="R91" i="59"/>
  <c r="Q91" i="59"/>
  <c r="P91" i="59"/>
  <c r="N91" i="59"/>
  <c r="L91" i="59"/>
  <c r="J91" i="59"/>
  <c r="H91" i="59"/>
  <c r="DJ90" i="59"/>
  <c r="DI90" i="59"/>
  <c r="DH90" i="59"/>
  <c r="DF90" i="59"/>
  <c r="DD90" i="59"/>
  <c r="DB90" i="59"/>
  <c r="CZ90" i="59"/>
  <c r="CT90" i="59"/>
  <c r="CS90" i="59"/>
  <c r="CR90" i="59"/>
  <c r="CP90" i="59"/>
  <c r="CN90" i="59"/>
  <c r="CL90" i="59"/>
  <c r="CJ90" i="59"/>
  <c r="CD90" i="59"/>
  <c r="CC90" i="59"/>
  <c r="CB90" i="59"/>
  <c r="BZ90" i="59"/>
  <c r="BX90" i="59"/>
  <c r="BV90" i="59"/>
  <c r="BT90" i="59"/>
  <c r="BN90" i="59"/>
  <c r="BM90" i="59"/>
  <c r="BL90" i="59"/>
  <c r="BJ90" i="59"/>
  <c r="BH90" i="59"/>
  <c r="BF90" i="59"/>
  <c r="BD90" i="59"/>
  <c r="AX90" i="59"/>
  <c r="AW90" i="59"/>
  <c r="AV90" i="59"/>
  <c r="AT90" i="59"/>
  <c r="AR90" i="59"/>
  <c r="AP90" i="59"/>
  <c r="AN90" i="59"/>
  <c r="AH90" i="59"/>
  <c r="AG90" i="59"/>
  <c r="AF90" i="59"/>
  <c r="AD90" i="59"/>
  <c r="AB90" i="59"/>
  <c r="Z90" i="59"/>
  <c r="X90" i="59"/>
  <c r="R90" i="59"/>
  <c r="Q90" i="59"/>
  <c r="P90" i="59"/>
  <c r="N90" i="59"/>
  <c r="L90" i="59"/>
  <c r="J90" i="59"/>
  <c r="H90" i="59"/>
  <c r="DJ89" i="59"/>
  <c r="DI89" i="59"/>
  <c r="DH89" i="59"/>
  <c r="DF89" i="59"/>
  <c r="DD89" i="59"/>
  <c r="DB89" i="59"/>
  <c r="CZ89" i="59"/>
  <c r="CT89" i="59"/>
  <c r="CS89" i="59"/>
  <c r="CR89" i="59"/>
  <c r="CP89" i="59"/>
  <c r="CN89" i="59"/>
  <c r="CL89" i="59"/>
  <c r="CJ89" i="59"/>
  <c r="CD89" i="59"/>
  <c r="CC89" i="59"/>
  <c r="CB89" i="59"/>
  <c r="BZ89" i="59"/>
  <c r="BX89" i="59"/>
  <c r="BV89" i="59"/>
  <c r="BT89" i="59"/>
  <c r="BN89" i="59"/>
  <c r="BM89" i="59"/>
  <c r="BL89" i="59"/>
  <c r="BJ89" i="59"/>
  <c r="BH89" i="59"/>
  <c r="BF89" i="59"/>
  <c r="BD89" i="59"/>
  <c r="AX89" i="59"/>
  <c r="AW89" i="59"/>
  <c r="AV89" i="59"/>
  <c r="AT89" i="59"/>
  <c r="AR89" i="59"/>
  <c r="AP89" i="59"/>
  <c r="AN89" i="59"/>
  <c r="AH89" i="59"/>
  <c r="AG89" i="59"/>
  <c r="AF89" i="59"/>
  <c r="AD89" i="59"/>
  <c r="AB89" i="59"/>
  <c r="Z89" i="59"/>
  <c r="X89" i="59"/>
  <c r="R89" i="59"/>
  <c r="Q89" i="59"/>
  <c r="P89" i="59"/>
  <c r="N89" i="59"/>
  <c r="L89" i="59"/>
  <c r="J89" i="59"/>
  <c r="H89" i="59"/>
  <c r="DJ88" i="59"/>
  <c r="DI88" i="59"/>
  <c r="DH88" i="59"/>
  <c r="DF88" i="59"/>
  <c r="DD88" i="59"/>
  <c r="DB88" i="59"/>
  <c r="CZ88" i="59"/>
  <c r="CT88" i="59"/>
  <c r="CS88" i="59"/>
  <c r="CR88" i="59"/>
  <c r="CP88" i="59"/>
  <c r="CN88" i="59"/>
  <c r="CL88" i="59"/>
  <c r="CJ88" i="59"/>
  <c r="CD88" i="59"/>
  <c r="CC88" i="59"/>
  <c r="CB88" i="59"/>
  <c r="BZ88" i="59"/>
  <c r="BX88" i="59"/>
  <c r="BV88" i="59"/>
  <c r="BT88" i="59"/>
  <c r="BN88" i="59"/>
  <c r="BM88" i="59"/>
  <c r="BL88" i="59"/>
  <c r="BJ88" i="59"/>
  <c r="BH88" i="59"/>
  <c r="BF88" i="59"/>
  <c r="BD88" i="59"/>
  <c r="AX88" i="59"/>
  <c r="AW88" i="59"/>
  <c r="AV88" i="59"/>
  <c r="AT88" i="59"/>
  <c r="AR88" i="59"/>
  <c r="AP88" i="59"/>
  <c r="AN88" i="59"/>
  <c r="AH88" i="59"/>
  <c r="AG88" i="59"/>
  <c r="AF88" i="59"/>
  <c r="AD88" i="59"/>
  <c r="AB88" i="59"/>
  <c r="Z88" i="59"/>
  <c r="X88" i="59"/>
  <c r="R88" i="59"/>
  <c r="Q88" i="59"/>
  <c r="P88" i="59"/>
  <c r="N88" i="59"/>
  <c r="L88" i="59"/>
  <c r="J88" i="59"/>
  <c r="H88" i="59"/>
  <c r="DJ87" i="59"/>
  <c r="DI87" i="59"/>
  <c r="DH87" i="59"/>
  <c r="DF87" i="59"/>
  <c r="DD87" i="59"/>
  <c r="DB87" i="59"/>
  <c r="CZ87" i="59"/>
  <c r="CT87" i="59"/>
  <c r="CS87" i="59"/>
  <c r="CR87" i="59"/>
  <c r="CP87" i="59"/>
  <c r="CN87" i="59"/>
  <c r="CL87" i="59"/>
  <c r="CJ87" i="59"/>
  <c r="CD87" i="59"/>
  <c r="CC87" i="59"/>
  <c r="CB87" i="59"/>
  <c r="BZ87" i="59"/>
  <c r="BX87" i="59"/>
  <c r="BV87" i="59"/>
  <c r="BT87" i="59"/>
  <c r="BN87" i="59"/>
  <c r="BM87" i="59"/>
  <c r="BL87" i="59"/>
  <c r="BJ87" i="59"/>
  <c r="BH87" i="59"/>
  <c r="BF87" i="59"/>
  <c r="BD87" i="59"/>
  <c r="AX87" i="59"/>
  <c r="AW87" i="59"/>
  <c r="AV87" i="59"/>
  <c r="AT87" i="59"/>
  <c r="AR87" i="59"/>
  <c r="AP87" i="59"/>
  <c r="AN87" i="59"/>
  <c r="AH87" i="59"/>
  <c r="AG87" i="59"/>
  <c r="AF87" i="59"/>
  <c r="AD87" i="59"/>
  <c r="AB87" i="59"/>
  <c r="Z87" i="59"/>
  <c r="X87" i="59"/>
  <c r="R87" i="59"/>
  <c r="Q87" i="59"/>
  <c r="P87" i="59"/>
  <c r="N87" i="59"/>
  <c r="L87" i="59"/>
  <c r="J87" i="59"/>
  <c r="H87" i="59"/>
  <c r="DJ86" i="59"/>
  <c r="DI86" i="59"/>
  <c r="DH86" i="59"/>
  <c r="DF86" i="59"/>
  <c r="DD86" i="59"/>
  <c r="DB86" i="59"/>
  <c r="CZ86" i="59"/>
  <c r="CT86" i="59"/>
  <c r="CS86" i="59"/>
  <c r="CR86" i="59"/>
  <c r="CP86" i="59"/>
  <c r="CN86" i="59"/>
  <c r="CL86" i="59"/>
  <c r="CJ86" i="59"/>
  <c r="CD86" i="59"/>
  <c r="CC86" i="59"/>
  <c r="CB86" i="59"/>
  <c r="BZ86" i="59"/>
  <c r="BX86" i="59"/>
  <c r="BV86" i="59"/>
  <c r="BT86" i="59"/>
  <c r="BN86" i="59"/>
  <c r="BM86" i="59"/>
  <c r="BL86" i="59"/>
  <c r="BJ86" i="59"/>
  <c r="BH86" i="59"/>
  <c r="BF86" i="59"/>
  <c r="BD86" i="59"/>
  <c r="AX86" i="59"/>
  <c r="AW86" i="59"/>
  <c r="AV86" i="59"/>
  <c r="AT86" i="59"/>
  <c r="AR86" i="59"/>
  <c r="AP86" i="59"/>
  <c r="AN86" i="59"/>
  <c r="AH86" i="59"/>
  <c r="AG86" i="59"/>
  <c r="AF86" i="59"/>
  <c r="AD86" i="59"/>
  <c r="AB86" i="59"/>
  <c r="Z86" i="59"/>
  <c r="X86" i="59"/>
  <c r="R86" i="59"/>
  <c r="Q86" i="59"/>
  <c r="P86" i="59"/>
  <c r="N86" i="59"/>
  <c r="L86" i="59"/>
  <c r="J86" i="59"/>
  <c r="H86" i="59"/>
  <c r="DJ85" i="59"/>
  <c r="DI85" i="59"/>
  <c r="DH85" i="59"/>
  <c r="DF85" i="59"/>
  <c r="DD85" i="59"/>
  <c r="DB85" i="59"/>
  <c r="CZ85" i="59"/>
  <c r="CT85" i="59"/>
  <c r="CS85" i="59"/>
  <c r="CR85" i="59"/>
  <c r="CP85" i="59"/>
  <c r="CN85" i="59"/>
  <c r="CL85" i="59"/>
  <c r="CJ85" i="59"/>
  <c r="CD85" i="59"/>
  <c r="CC85" i="59"/>
  <c r="CB85" i="59"/>
  <c r="BZ85" i="59"/>
  <c r="BX85" i="59"/>
  <c r="BV85" i="59"/>
  <c r="BT85" i="59"/>
  <c r="BN85" i="59"/>
  <c r="BM85" i="59"/>
  <c r="BL85" i="59"/>
  <c r="BJ85" i="59"/>
  <c r="BH85" i="59"/>
  <c r="BF85" i="59"/>
  <c r="BD85" i="59"/>
  <c r="AX85" i="59"/>
  <c r="AW85" i="59"/>
  <c r="AV85" i="59"/>
  <c r="AT85" i="59"/>
  <c r="AR85" i="59"/>
  <c r="AP85" i="59"/>
  <c r="AN85" i="59"/>
  <c r="AH85" i="59"/>
  <c r="AG85" i="59"/>
  <c r="AF85" i="59"/>
  <c r="AD85" i="59"/>
  <c r="AB85" i="59"/>
  <c r="Z85" i="59"/>
  <c r="X85" i="59"/>
  <c r="R85" i="59"/>
  <c r="Q85" i="59"/>
  <c r="P85" i="59"/>
  <c r="N85" i="59"/>
  <c r="L85" i="59"/>
  <c r="J85" i="59"/>
  <c r="H85" i="59"/>
  <c r="DJ84" i="59"/>
  <c r="DI84" i="59"/>
  <c r="DH84" i="59"/>
  <c r="DF84" i="59"/>
  <c r="DD84" i="59"/>
  <c r="DB84" i="59"/>
  <c r="CZ84" i="59"/>
  <c r="CT84" i="59"/>
  <c r="CS84" i="59"/>
  <c r="CR84" i="59"/>
  <c r="CP84" i="59"/>
  <c r="CN84" i="59"/>
  <c r="CL84" i="59"/>
  <c r="CJ84" i="59"/>
  <c r="CD84" i="59"/>
  <c r="CC84" i="59"/>
  <c r="CB84" i="59"/>
  <c r="BZ84" i="59"/>
  <c r="BX84" i="59"/>
  <c r="BV84" i="59"/>
  <c r="BT84" i="59"/>
  <c r="BN84" i="59"/>
  <c r="BM84" i="59"/>
  <c r="BL84" i="59"/>
  <c r="BJ84" i="59"/>
  <c r="BH84" i="59"/>
  <c r="BF84" i="59"/>
  <c r="BD84" i="59"/>
  <c r="AX84" i="59"/>
  <c r="AW84" i="59"/>
  <c r="AV84" i="59"/>
  <c r="AT84" i="59"/>
  <c r="AR84" i="59"/>
  <c r="AP84" i="59"/>
  <c r="AN84" i="59"/>
  <c r="AH84" i="59"/>
  <c r="AG84" i="59"/>
  <c r="AF84" i="59"/>
  <c r="AD84" i="59"/>
  <c r="AB84" i="59"/>
  <c r="Z84" i="59"/>
  <c r="X84" i="59"/>
  <c r="R84" i="59"/>
  <c r="Q84" i="59"/>
  <c r="P84" i="59"/>
  <c r="N84" i="59"/>
  <c r="L84" i="59"/>
  <c r="J84" i="59"/>
  <c r="H84" i="59"/>
  <c r="DJ83" i="59"/>
  <c r="DI83" i="59"/>
  <c r="DH83" i="59"/>
  <c r="DF83" i="59"/>
  <c r="DD83" i="59"/>
  <c r="DB83" i="59"/>
  <c r="CZ83" i="59"/>
  <c r="CT83" i="59"/>
  <c r="CS83" i="59"/>
  <c r="CR83" i="59"/>
  <c r="CP83" i="59"/>
  <c r="CN83" i="59"/>
  <c r="CL83" i="59"/>
  <c r="CJ83" i="59"/>
  <c r="CD83" i="59"/>
  <c r="CC83" i="59"/>
  <c r="CB83" i="59"/>
  <c r="BZ83" i="59"/>
  <c r="BX83" i="59"/>
  <c r="BV83" i="59"/>
  <c r="BT83" i="59"/>
  <c r="BN83" i="59"/>
  <c r="BM83" i="59"/>
  <c r="BL83" i="59"/>
  <c r="BJ83" i="59"/>
  <c r="BH83" i="59"/>
  <c r="BF83" i="59"/>
  <c r="BD83" i="59"/>
  <c r="AX83" i="59"/>
  <c r="AW83" i="59"/>
  <c r="AV83" i="59"/>
  <c r="AT83" i="59"/>
  <c r="AR83" i="59"/>
  <c r="AP83" i="59"/>
  <c r="AN83" i="59"/>
  <c r="AH83" i="59"/>
  <c r="AG83" i="59"/>
  <c r="AF83" i="59"/>
  <c r="AD83" i="59"/>
  <c r="AB83" i="59"/>
  <c r="Z83" i="59"/>
  <c r="X83" i="59"/>
  <c r="R83" i="59"/>
  <c r="Q83" i="59"/>
  <c r="P83" i="59"/>
  <c r="N83" i="59"/>
  <c r="L83" i="59"/>
  <c r="J83" i="59"/>
  <c r="H83" i="59"/>
  <c r="DJ82" i="59"/>
  <c r="DI82" i="59"/>
  <c r="DH82" i="59"/>
  <c r="DF82" i="59"/>
  <c r="DD82" i="59"/>
  <c r="DB82" i="59"/>
  <c r="CZ82" i="59"/>
  <c r="CT82" i="59"/>
  <c r="CS82" i="59"/>
  <c r="CR82" i="59"/>
  <c r="CP82" i="59"/>
  <c r="CN82" i="59"/>
  <c r="CL82" i="59"/>
  <c r="CJ82" i="59"/>
  <c r="CD82" i="59"/>
  <c r="CC82" i="59"/>
  <c r="CB82" i="59"/>
  <c r="BZ82" i="59"/>
  <c r="BX82" i="59"/>
  <c r="BV82" i="59"/>
  <c r="BT82" i="59"/>
  <c r="BN82" i="59"/>
  <c r="BM82" i="59"/>
  <c r="BL82" i="59"/>
  <c r="BJ82" i="59"/>
  <c r="BH82" i="59"/>
  <c r="BF82" i="59"/>
  <c r="BD82" i="59"/>
  <c r="AX82" i="59"/>
  <c r="AW82" i="59"/>
  <c r="AV82" i="59"/>
  <c r="AT82" i="59"/>
  <c r="AR82" i="59"/>
  <c r="AP82" i="59"/>
  <c r="AN82" i="59"/>
  <c r="AH82" i="59"/>
  <c r="AG82" i="59"/>
  <c r="AF82" i="59"/>
  <c r="AD82" i="59"/>
  <c r="AB82" i="59"/>
  <c r="Z82" i="59"/>
  <c r="X82" i="59"/>
  <c r="R82" i="59"/>
  <c r="Q82" i="59"/>
  <c r="P82" i="59"/>
  <c r="N82" i="59"/>
  <c r="L82" i="59"/>
  <c r="J82" i="59"/>
  <c r="H82" i="59"/>
  <c r="DJ79" i="59"/>
  <c r="DI79" i="59"/>
  <c r="DH79" i="59"/>
  <c r="DF79" i="59"/>
  <c r="DD79" i="59"/>
  <c r="DB79" i="59"/>
  <c r="CZ79" i="59"/>
  <c r="CT79" i="59"/>
  <c r="CS79" i="59"/>
  <c r="CR79" i="59"/>
  <c r="CP79" i="59"/>
  <c r="CN79" i="59"/>
  <c r="CL79" i="59"/>
  <c r="CJ79" i="59"/>
  <c r="CD79" i="59"/>
  <c r="CC79" i="59"/>
  <c r="CB79" i="59"/>
  <c r="BZ79" i="59"/>
  <c r="BX79" i="59"/>
  <c r="BV79" i="59"/>
  <c r="BT79" i="59"/>
  <c r="BN79" i="59"/>
  <c r="BM79" i="59"/>
  <c r="BL79" i="59"/>
  <c r="BJ79" i="59"/>
  <c r="BH79" i="59"/>
  <c r="BF79" i="59"/>
  <c r="BD79" i="59"/>
  <c r="AX79" i="59"/>
  <c r="AW79" i="59"/>
  <c r="AV79" i="59"/>
  <c r="AT79" i="59"/>
  <c r="AR79" i="59"/>
  <c r="AP79" i="59"/>
  <c r="AN79" i="59"/>
  <c r="AH79" i="59"/>
  <c r="AG79" i="59"/>
  <c r="AF79" i="59"/>
  <c r="AD79" i="59"/>
  <c r="AB79" i="59"/>
  <c r="Z79" i="59"/>
  <c r="X79" i="59"/>
  <c r="R79" i="59"/>
  <c r="Q79" i="59"/>
  <c r="P79" i="59"/>
  <c r="N79" i="59"/>
  <c r="L79" i="59"/>
  <c r="J79" i="59"/>
  <c r="H79" i="59"/>
  <c r="DJ78" i="59"/>
  <c r="DI78" i="59"/>
  <c r="DH78" i="59"/>
  <c r="DF78" i="59"/>
  <c r="DD78" i="59"/>
  <c r="DB78" i="59"/>
  <c r="CZ78" i="59"/>
  <c r="CT78" i="59"/>
  <c r="CS78" i="59"/>
  <c r="CR78" i="59"/>
  <c r="CP78" i="59"/>
  <c r="CN78" i="59"/>
  <c r="CL78" i="59"/>
  <c r="CJ78" i="59"/>
  <c r="CD78" i="59"/>
  <c r="CC78" i="59"/>
  <c r="CB78" i="59"/>
  <c r="BZ78" i="59"/>
  <c r="BX78" i="59"/>
  <c r="BV78" i="59"/>
  <c r="BT78" i="59"/>
  <c r="BN78" i="59"/>
  <c r="BM78" i="59"/>
  <c r="BL78" i="59"/>
  <c r="BJ78" i="59"/>
  <c r="BH78" i="59"/>
  <c r="BF78" i="59"/>
  <c r="BD78" i="59"/>
  <c r="AX78" i="59"/>
  <c r="AW78" i="59"/>
  <c r="AV78" i="59"/>
  <c r="AT78" i="59"/>
  <c r="AR78" i="59"/>
  <c r="AP78" i="59"/>
  <c r="AN78" i="59"/>
  <c r="AH78" i="59"/>
  <c r="AG78" i="59"/>
  <c r="AF78" i="59"/>
  <c r="AD78" i="59"/>
  <c r="AB78" i="59"/>
  <c r="Z78" i="59"/>
  <c r="X78" i="59"/>
  <c r="R78" i="59"/>
  <c r="Q78" i="59"/>
  <c r="P78" i="59"/>
  <c r="N78" i="59"/>
  <c r="L78" i="59"/>
  <c r="J78" i="59"/>
  <c r="H78" i="59"/>
  <c r="DF77" i="59"/>
  <c r="DD77" i="59"/>
  <c r="DB77" i="59"/>
  <c r="CZ77" i="59"/>
  <c r="CT77" i="59"/>
  <c r="CS77" i="59"/>
  <c r="CR77" i="59"/>
  <c r="CP77" i="59"/>
  <c r="CN77" i="59"/>
  <c r="CL77" i="59"/>
  <c r="CJ77" i="59"/>
  <c r="BZ77" i="59"/>
  <c r="BX77" i="59"/>
  <c r="BV77" i="59"/>
  <c r="BT77" i="59"/>
  <c r="BJ77" i="59"/>
  <c r="BH77" i="59"/>
  <c r="BF77" i="59"/>
  <c r="BD77" i="59"/>
  <c r="AT77" i="59"/>
  <c r="AR77" i="59"/>
  <c r="AP77" i="59"/>
  <c r="AN77" i="59"/>
  <c r="AD77" i="59"/>
  <c r="AB77" i="59"/>
  <c r="Z77" i="59"/>
  <c r="X77" i="59"/>
  <c r="N77" i="59"/>
  <c r="L77" i="59"/>
  <c r="J77" i="59"/>
  <c r="H77" i="59"/>
  <c r="DJ76" i="59"/>
  <c r="DI76" i="59"/>
  <c r="DH76" i="59"/>
  <c r="DF76" i="59"/>
  <c r="DD76" i="59"/>
  <c r="DB76" i="59"/>
  <c r="CZ76" i="59"/>
  <c r="CT76" i="59"/>
  <c r="CS76" i="59"/>
  <c r="CR76" i="59"/>
  <c r="CP76" i="59"/>
  <c r="CN76" i="59"/>
  <c r="CL76" i="59"/>
  <c r="CJ76" i="59"/>
  <c r="CD76" i="59"/>
  <c r="CC76" i="59"/>
  <c r="CB76" i="59"/>
  <c r="BZ76" i="59"/>
  <c r="BX76" i="59"/>
  <c r="BV76" i="59"/>
  <c r="BT76" i="59"/>
  <c r="BN76" i="59"/>
  <c r="BM76" i="59"/>
  <c r="BL76" i="59"/>
  <c r="BJ76" i="59"/>
  <c r="BH76" i="59"/>
  <c r="BF76" i="59"/>
  <c r="BD76" i="59"/>
  <c r="AX76" i="59"/>
  <c r="AW76" i="59"/>
  <c r="AV76" i="59"/>
  <c r="AT76" i="59"/>
  <c r="AR76" i="59"/>
  <c r="AP76" i="59"/>
  <c r="AN76" i="59"/>
  <c r="AH76" i="59"/>
  <c r="AG76" i="59"/>
  <c r="AF76" i="59"/>
  <c r="AD76" i="59"/>
  <c r="AB76" i="59"/>
  <c r="Z76" i="59"/>
  <c r="X76" i="59"/>
  <c r="R76" i="59"/>
  <c r="Q76" i="59"/>
  <c r="P76" i="59"/>
  <c r="N76" i="59"/>
  <c r="L76" i="59"/>
  <c r="J76" i="59"/>
  <c r="H76" i="59"/>
  <c r="DJ75" i="59"/>
  <c r="DI75" i="59"/>
  <c r="DH75" i="59"/>
  <c r="DF75" i="59"/>
  <c r="DD75" i="59"/>
  <c r="DB75" i="59"/>
  <c r="CZ75" i="59"/>
  <c r="CT75" i="59"/>
  <c r="CS75" i="59"/>
  <c r="CR75" i="59"/>
  <c r="CP75" i="59"/>
  <c r="CN75" i="59"/>
  <c r="CL75" i="59"/>
  <c r="CJ75" i="59"/>
  <c r="CD75" i="59"/>
  <c r="CC75" i="59"/>
  <c r="CB75" i="59"/>
  <c r="BZ75" i="59"/>
  <c r="BX75" i="59"/>
  <c r="BV75" i="59"/>
  <c r="BT75" i="59"/>
  <c r="BN75" i="59"/>
  <c r="BM75" i="59"/>
  <c r="BL75" i="59"/>
  <c r="BJ75" i="59"/>
  <c r="BH75" i="59"/>
  <c r="BF75" i="59"/>
  <c r="BD75" i="59"/>
  <c r="AX75" i="59"/>
  <c r="AW75" i="59"/>
  <c r="AV75" i="59"/>
  <c r="AT75" i="59"/>
  <c r="AR75" i="59"/>
  <c r="AP75" i="59"/>
  <c r="AN75" i="59"/>
  <c r="AH75" i="59"/>
  <c r="AG75" i="59"/>
  <c r="AF75" i="59"/>
  <c r="AD75" i="59"/>
  <c r="AB75" i="59"/>
  <c r="Z75" i="59"/>
  <c r="X75" i="59"/>
  <c r="R75" i="59"/>
  <c r="Q75" i="59"/>
  <c r="P75" i="59"/>
  <c r="N75" i="59"/>
  <c r="L75" i="59"/>
  <c r="J75" i="59"/>
  <c r="H75" i="59"/>
  <c r="DJ74" i="59"/>
  <c r="DI74" i="59"/>
  <c r="DH74" i="59"/>
  <c r="DF74" i="59"/>
  <c r="DD74" i="59"/>
  <c r="DB74" i="59"/>
  <c r="CZ74" i="59"/>
  <c r="CT74" i="59"/>
  <c r="CS74" i="59"/>
  <c r="CR74" i="59"/>
  <c r="CP74" i="59"/>
  <c r="CN74" i="59"/>
  <c r="CL74" i="59"/>
  <c r="CJ74" i="59"/>
  <c r="CD74" i="59"/>
  <c r="CC74" i="59"/>
  <c r="CB74" i="59"/>
  <c r="BZ74" i="59"/>
  <c r="BX74" i="59"/>
  <c r="BV74" i="59"/>
  <c r="BT74" i="59"/>
  <c r="BN74" i="59"/>
  <c r="BM74" i="59"/>
  <c r="BL74" i="59"/>
  <c r="BJ74" i="59"/>
  <c r="BH74" i="59"/>
  <c r="BF74" i="59"/>
  <c r="BD74" i="59"/>
  <c r="AX74" i="59"/>
  <c r="AW74" i="59"/>
  <c r="AV74" i="59"/>
  <c r="AT74" i="59"/>
  <c r="AR74" i="59"/>
  <c r="AP74" i="59"/>
  <c r="AN74" i="59"/>
  <c r="AH74" i="59"/>
  <c r="AG74" i="59"/>
  <c r="AF74" i="59"/>
  <c r="AD74" i="59"/>
  <c r="AB74" i="59"/>
  <c r="Z74" i="59"/>
  <c r="X74" i="59"/>
  <c r="R74" i="59"/>
  <c r="Q74" i="59"/>
  <c r="P74" i="59"/>
  <c r="N74" i="59"/>
  <c r="L74" i="59"/>
  <c r="J74" i="59"/>
  <c r="H74" i="59"/>
  <c r="DJ73" i="59"/>
  <c r="DI73" i="59"/>
  <c r="DH73" i="59"/>
  <c r="DF73" i="59"/>
  <c r="DD73" i="59"/>
  <c r="DB73" i="59"/>
  <c r="CZ73" i="59"/>
  <c r="CT73" i="59"/>
  <c r="CS73" i="59"/>
  <c r="CR73" i="59"/>
  <c r="CP73" i="59"/>
  <c r="CN73" i="59"/>
  <c r="CL73" i="59"/>
  <c r="CJ73" i="59"/>
  <c r="CD73" i="59"/>
  <c r="CC73" i="59"/>
  <c r="CB73" i="59"/>
  <c r="BZ73" i="59"/>
  <c r="BX73" i="59"/>
  <c r="BV73" i="59"/>
  <c r="BT73" i="59"/>
  <c r="BN73" i="59"/>
  <c r="BM73" i="59"/>
  <c r="BL73" i="59"/>
  <c r="BJ73" i="59"/>
  <c r="BH73" i="59"/>
  <c r="BF73" i="59"/>
  <c r="BD73" i="59"/>
  <c r="AX73" i="59"/>
  <c r="AW73" i="59"/>
  <c r="AV73" i="59"/>
  <c r="AT73" i="59"/>
  <c r="AR73" i="59"/>
  <c r="AP73" i="59"/>
  <c r="AN73" i="59"/>
  <c r="AH73" i="59"/>
  <c r="AG73" i="59"/>
  <c r="AF73" i="59"/>
  <c r="AD73" i="59"/>
  <c r="AB73" i="59"/>
  <c r="Z73" i="59"/>
  <c r="X73" i="59"/>
  <c r="R73" i="59"/>
  <c r="Q73" i="59"/>
  <c r="P73" i="59"/>
  <c r="N73" i="59"/>
  <c r="L73" i="59"/>
  <c r="J73" i="59"/>
  <c r="H73" i="59"/>
  <c r="DJ72" i="59"/>
  <c r="DI72" i="59"/>
  <c r="DH72" i="59"/>
  <c r="DF72" i="59"/>
  <c r="DD72" i="59"/>
  <c r="DB72" i="59"/>
  <c r="CZ72" i="59"/>
  <c r="CT72" i="59"/>
  <c r="CS72" i="59"/>
  <c r="CR72" i="59"/>
  <c r="CP72" i="59"/>
  <c r="CN72" i="59"/>
  <c r="CL72" i="59"/>
  <c r="CJ72" i="59"/>
  <c r="CD72" i="59"/>
  <c r="CC72" i="59"/>
  <c r="CB72" i="59"/>
  <c r="BZ72" i="59"/>
  <c r="BX72" i="59"/>
  <c r="BV72" i="59"/>
  <c r="BT72" i="59"/>
  <c r="BN72" i="59"/>
  <c r="BM72" i="59"/>
  <c r="BL72" i="59"/>
  <c r="BJ72" i="59"/>
  <c r="BH72" i="59"/>
  <c r="BF72" i="59"/>
  <c r="BD72" i="59"/>
  <c r="AX72" i="59"/>
  <c r="AW72" i="59"/>
  <c r="AV72" i="59"/>
  <c r="AT72" i="59"/>
  <c r="AR72" i="59"/>
  <c r="AP72" i="59"/>
  <c r="AN72" i="59"/>
  <c r="AH72" i="59"/>
  <c r="AG72" i="59"/>
  <c r="AF72" i="59"/>
  <c r="AD72" i="59"/>
  <c r="AB72" i="59"/>
  <c r="Z72" i="59"/>
  <c r="X72" i="59"/>
  <c r="R72" i="59"/>
  <c r="Q72" i="59"/>
  <c r="P72" i="59"/>
  <c r="N72" i="59"/>
  <c r="L72" i="59"/>
  <c r="J72" i="59"/>
  <c r="H72" i="59"/>
  <c r="DJ71" i="59"/>
  <c r="DI71" i="59"/>
  <c r="DH71" i="59"/>
  <c r="DF71" i="59"/>
  <c r="DD71" i="59"/>
  <c r="DB71" i="59"/>
  <c r="CZ71" i="59"/>
  <c r="CT71" i="59"/>
  <c r="CS71" i="59"/>
  <c r="CR71" i="59"/>
  <c r="CP71" i="59"/>
  <c r="CN71" i="59"/>
  <c r="CL71" i="59"/>
  <c r="CJ71" i="59"/>
  <c r="CD71" i="59"/>
  <c r="CC71" i="59"/>
  <c r="CB71" i="59"/>
  <c r="BZ71" i="59"/>
  <c r="BX71" i="59"/>
  <c r="BV71" i="59"/>
  <c r="BT71" i="59"/>
  <c r="BN71" i="59"/>
  <c r="BM71" i="59"/>
  <c r="BL71" i="59"/>
  <c r="BJ71" i="59"/>
  <c r="BH71" i="59"/>
  <c r="BF71" i="59"/>
  <c r="BD71" i="59"/>
  <c r="AX71" i="59"/>
  <c r="AW71" i="59"/>
  <c r="AV71" i="59"/>
  <c r="AT71" i="59"/>
  <c r="AR71" i="59"/>
  <c r="AP71" i="59"/>
  <c r="AN71" i="59"/>
  <c r="AH71" i="59"/>
  <c r="AG71" i="59"/>
  <c r="AF71" i="59"/>
  <c r="AD71" i="59"/>
  <c r="AB71" i="59"/>
  <c r="Z71" i="59"/>
  <c r="X71" i="59"/>
  <c r="R71" i="59"/>
  <c r="Q71" i="59"/>
  <c r="P71" i="59"/>
  <c r="N71" i="59"/>
  <c r="L71" i="59"/>
  <c r="J71" i="59"/>
  <c r="H71" i="59"/>
  <c r="DJ68" i="59"/>
  <c r="DI68" i="59"/>
  <c r="DH68" i="59"/>
  <c r="DF68" i="59"/>
  <c r="DD68" i="59"/>
  <c r="DB68" i="59"/>
  <c r="CZ68" i="59"/>
  <c r="CT68" i="59"/>
  <c r="CS68" i="59"/>
  <c r="CR68" i="59"/>
  <c r="CP68" i="59"/>
  <c r="CN68" i="59"/>
  <c r="CL68" i="59"/>
  <c r="CJ68" i="59"/>
  <c r="CD68" i="59"/>
  <c r="CC68" i="59"/>
  <c r="CB68" i="59"/>
  <c r="BZ68" i="59"/>
  <c r="BX68" i="59"/>
  <c r="BV68" i="59"/>
  <c r="BT68" i="59"/>
  <c r="BN68" i="59"/>
  <c r="BM68" i="59"/>
  <c r="BL68" i="59"/>
  <c r="BJ68" i="59"/>
  <c r="BH68" i="59"/>
  <c r="BF68" i="59"/>
  <c r="BD68" i="59"/>
  <c r="AX68" i="59"/>
  <c r="AW68" i="59"/>
  <c r="AV68" i="59"/>
  <c r="AT68" i="59"/>
  <c r="AR68" i="59"/>
  <c r="AP68" i="59"/>
  <c r="AN68" i="59"/>
  <c r="AH68" i="59"/>
  <c r="AG68" i="59"/>
  <c r="AF68" i="59"/>
  <c r="AD68" i="59"/>
  <c r="AB68" i="59"/>
  <c r="Z68" i="59"/>
  <c r="X68" i="59"/>
  <c r="R68" i="59"/>
  <c r="Q68" i="59"/>
  <c r="P68" i="59"/>
  <c r="N68" i="59"/>
  <c r="L68" i="59"/>
  <c r="J68" i="59"/>
  <c r="H68" i="59"/>
  <c r="DJ67" i="59"/>
  <c r="DI67" i="59"/>
  <c r="DH67" i="59"/>
  <c r="DF67" i="59"/>
  <c r="DD67" i="59"/>
  <c r="DB67" i="59"/>
  <c r="CZ67" i="59"/>
  <c r="CT67" i="59"/>
  <c r="CS67" i="59"/>
  <c r="CR67" i="59"/>
  <c r="CP67" i="59"/>
  <c r="CN67" i="59"/>
  <c r="CL67" i="59"/>
  <c r="CJ67" i="59"/>
  <c r="CD67" i="59"/>
  <c r="CC67" i="59"/>
  <c r="CB67" i="59"/>
  <c r="BZ67" i="59"/>
  <c r="BX67" i="59"/>
  <c r="BV67" i="59"/>
  <c r="BT67" i="59"/>
  <c r="BN67" i="59"/>
  <c r="BM67" i="59"/>
  <c r="BL67" i="59"/>
  <c r="BJ67" i="59"/>
  <c r="BH67" i="59"/>
  <c r="BF67" i="59"/>
  <c r="BD67" i="59"/>
  <c r="AX67" i="59"/>
  <c r="AW67" i="59"/>
  <c r="AV67" i="59"/>
  <c r="AT67" i="59"/>
  <c r="AR67" i="59"/>
  <c r="AP67" i="59"/>
  <c r="AN67" i="59"/>
  <c r="AH67" i="59"/>
  <c r="AG67" i="59"/>
  <c r="AF67" i="59"/>
  <c r="AD67" i="59"/>
  <c r="AB67" i="59"/>
  <c r="Z67" i="59"/>
  <c r="X67" i="59"/>
  <c r="R67" i="59"/>
  <c r="Q67" i="59"/>
  <c r="P67" i="59"/>
  <c r="N67" i="59"/>
  <c r="L67" i="59"/>
  <c r="J67" i="59"/>
  <c r="H67" i="59"/>
  <c r="DJ66" i="59"/>
  <c r="DI66" i="59"/>
  <c r="DH66" i="59"/>
  <c r="DF66" i="59"/>
  <c r="DD66" i="59"/>
  <c r="DB66" i="59"/>
  <c r="CZ66" i="59"/>
  <c r="CT66" i="59"/>
  <c r="CS66" i="59"/>
  <c r="CR66" i="59"/>
  <c r="CP66" i="59"/>
  <c r="CN66" i="59"/>
  <c r="CL66" i="59"/>
  <c r="CJ66" i="59"/>
  <c r="CD66" i="59"/>
  <c r="CC66" i="59"/>
  <c r="CB66" i="59"/>
  <c r="BZ66" i="59"/>
  <c r="BX66" i="59"/>
  <c r="BV66" i="59"/>
  <c r="BT66" i="59"/>
  <c r="BN66" i="59"/>
  <c r="BM66" i="59"/>
  <c r="BL66" i="59"/>
  <c r="BJ66" i="59"/>
  <c r="BH66" i="59"/>
  <c r="BF66" i="59"/>
  <c r="BD66" i="59"/>
  <c r="AX66" i="59"/>
  <c r="AW66" i="59"/>
  <c r="AV66" i="59"/>
  <c r="AT66" i="59"/>
  <c r="AR66" i="59"/>
  <c r="AP66" i="59"/>
  <c r="AN66" i="59"/>
  <c r="AH66" i="59"/>
  <c r="AG66" i="59"/>
  <c r="AF66" i="59"/>
  <c r="AD66" i="59"/>
  <c r="AB66" i="59"/>
  <c r="Z66" i="59"/>
  <c r="X66" i="59"/>
  <c r="R66" i="59"/>
  <c r="Q66" i="59"/>
  <c r="P66" i="59"/>
  <c r="N66" i="59"/>
  <c r="L66" i="59"/>
  <c r="J66" i="59"/>
  <c r="H66" i="59"/>
  <c r="DJ65" i="59"/>
  <c r="DI65" i="59"/>
  <c r="DH65" i="59"/>
  <c r="DF65" i="59"/>
  <c r="DD65" i="59"/>
  <c r="DB65" i="59"/>
  <c r="CZ65" i="59"/>
  <c r="CT65" i="59"/>
  <c r="CS65" i="59"/>
  <c r="CR65" i="59"/>
  <c r="CP65" i="59"/>
  <c r="CN65" i="59"/>
  <c r="CL65" i="59"/>
  <c r="CJ65" i="59"/>
  <c r="CD65" i="59"/>
  <c r="CC65" i="59"/>
  <c r="CB65" i="59"/>
  <c r="BZ65" i="59"/>
  <c r="BX65" i="59"/>
  <c r="BV65" i="59"/>
  <c r="BT65" i="59"/>
  <c r="BN65" i="59"/>
  <c r="BM65" i="59"/>
  <c r="BL65" i="59"/>
  <c r="BJ65" i="59"/>
  <c r="BH65" i="59"/>
  <c r="BF65" i="59"/>
  <c r="BD65" i="59"/>
  <c r="AX65" i="59"/>
  <c r="AW65" i="59"/>
  <c r="AV65" i="59"/>
  <c r="AT65" i="59"/>
  <c r="AR65" i="59"/>
  <c r="AP65" i="59"/>
  <c r="AN65" i="59"/>
  <c r="AH65" i="59"/>
  <c r="AG65" i="59"/>
  <c r="AF65" i="59"/>
  <c r="AD65" i="59"/>
  <c r="AB65" i="59"/>
  <c r="Z65" i="59"/>
  <c r="X65" i="59"/>
  <c r="R65" i="59"/>
  <c r="Q65" i="59"/>
  <c r="P65" i="59"/>
  <c r="N65" i="59"/>
  <c r="L65" i="59"/>
  <c r="J65" i="59"/>
  <c r="H65" i="59"/>
  <c r="DJ64" i="59"/>
  <c r="DI64" i="59"/>
  <c r="DH64" i="59"/>
  <c r="DF64" i="59"/>
  <c r="DD64" i="59"/>
  <c r="DB64" i="59"/>
  <c r="CZ64" i="59"/>
  <c r="CT64" i="59"/>
  <c r="CS64" i="59"/>
  <c r="CR64" i="59"/>
  <c r="CP64" i="59"/>
  <c r="CN64" i="59"/>
  <c r="CL64" i="59"/>
  <c r="CJ64" i="59"/>
  <c r="CD64" i="59"/>
  <c r="CC64" i="59"/>
  <c r="CB64" i="59"/>
  <c r="BZ64" i="59"/>
  <c r="BX64" i="59"/>
  <c r="BV64" i="59"/>
  <c r="BT64" i="59"/>
  <c r="BN64" i="59"/>
  <c r="BM64" i="59"/>
  <c r="BL64" i="59"/>
  <c r="BJ64" i="59"/>
  <c r="BH64" i="59"/>
  <c r="BF64" i="59"/>
  <c r="BD64" i="59"/>
  <c r="AX64" i="59"/>
  <c r="AW64" i="59"/>
  <c r="AV64" i="59"/>
  <c r="AT64" i="59"/>
  <c r="AR64" i="59"/>
  <c r="AP64" i="59"/>
  <c r="AN64" i="59"/>
  <c r="AH64" i="59"/>
  <c r="AG64" i="59"/>
  <c r="AF64" i="59"/>
  <c r="AD64" i="59"/>
  <c r="AB64" i="59"/>
  <c r="Z64" i="59"/>
  <c r="X64" i="59"/>
  <c r="R64" i="59"/>
  <c r="Q64" i="59"/>
  <c r="P64" i="59"/>
  <c r="N64" i="59"/>
  <c r="L64" i="59"/>
  <c r="J64" i="59"/>
  <c r="H64" i="59"/>
  <c r="DJ63" i="59"/>
  <c r="DI63" i="59"/>
  <c r="DH63" i="59"/>
  <c r="DF63" i="59"/>
  <c r="DD63" i="59"/>
  <c r="DB63" i="59"/>
  <c r="CZ63" i="59"/>
  <c r="CT63" i="59"/>
  <c r="CS63" i="59"/>
  <c r="CR63" i="59"/>
  <c r="CP63" i="59"/>
  <c r="CN63" i="59"/>
  <c r="CL63" i="59"/>
  <c r="CJ63" i="59"/>
  <c r="CD63" i="59"/>
  <c r="CC63" i="59"/>
  <c r="CB63" i="59"/>
  <c r="BZ63" i="59"/>
  <c r="BX63" i="59"/>
  <c r="BV63" i="59"/>
  <c r="BT63" i="59"/>
  <c r="BN63" i="59"/>
  <c r="BM63" i="59"/>
  <c r="BL63" i="59"/>
  <c r="BJ63" i="59"/>
  <c r="BH63" i="59"/>
  <c r="BF63" i="59"/>
  <c r="BD63" i="59"/>
  <c r="AX63" i="59"/>
  <c r="AW63" i="59"/>
  <c r="AV63" i="59"/>
  <c r="AT63" i="59"/>
  <c r="AR63" i="59"/>
  <c r="AP63" i="59"/>
  <c r="AN63" i="59"/>
  <c r="AH63" i="59"/>
  <c r="AG63" i="59"/>
  <c r="AF63" i="59"/>
  <c r="AD63" i="59"/>
  <c r="AB63" i="59"/>
  <c r="Z63" i="59"/>
  <c r="X63" i="59"/>
  <c r="R63" i="59"/>
  <c r="Q63" i="59"/>
  <c r="P63" i="59"/>
  <c r="N63" i="59"/>
  <c r="L63" i="59"/>
  <c r="J63" i="59"/>
  <c r="H63" i="59"/>
  <c r="DJ62" i="59"/>
  <c r="DI62" i="59"/>
  <c r="DH62" i="59"/>
  <c r="DF62" i="59"/>
  <c r="DD62" i="59"/>
  <c r="DB62" i="59"/>
  <c r="CZ62" i="59"/>
  <c r="CT62" i="59"/>
  <c r="CS62" i="59"/>
  <c r="CR62" i="59"/>
  <c r="CP62" i="59"/>
  <c r="CN62" i="59"/>
  <c r="CL62" i="59"/>
  <c r="CJ62" i="59"/>
  <c r="CD62" i="59"/>
  <c r="CC62" i="59"/>
  <c r="CB62" i="59"/>
  <c r="BZ62" i="59"/>
  <c r="BX62" i="59"/>
  <c r="BV62" i="59"/>
  <c r="BT62" i="59"/>
  <c r="BN62" i="59"/>
  <c r="BM62" i="59"/>
  <c r="BL62" i="59"/>
  <c r="BJ62" i="59"/>
  <c r="BH62" i="59"/>
  <c r="BF62" i="59"/>
  <c r="BD62" i="59"/>
  <c r="AX62" i="59"/>
  <c r="AW62" i="59"/>
  <c r="AV62" i="59"/>
  <c r="AT62" i="59"/>
  <c r="AR62" i="59"/>
  <c r="AP62" i="59"/>
  <c r="AN62" i="59"/>
  <c r="AH62" i="59"/>
  <c r="AG62" i="59"/>
  <c r="AF62" i="59"/>
  <c r="AD62" i="59"/>
  <c r="AB62" i="59"/>
  <c r="Z62" i="59"/>
  <c r="X62" i="59"/>
  <c r="R62" i="59"/>
  <c r="Q62" i="59"/>
  <c r="P62" i="59"/>
  <c r="N62" i="59"/>
  <c r="L62" i="59"/>
  <c r="J62" i="59"/>
  <c r="H62" i="59"/>
  <c r="DJ61" i="59"/>
  <c r="DI61" i="59"/>
  <c r="DH61" i="59"/>
  <c r="DF61" i="59"/>
  <c r="DD61" i="59"/>
  <c r="DB61" i="59"/>
  <c r="CZ61" i="59"/>
  <c r="CT61" i="59"/>
  <c r="CS61" i="59"/>
  <c r="CR61" i="59"/>
  <c r="CP61" i="59"/>
  <c r="CN61" i="59"/>
  <c r="CL61" i="59"/>
  <c r="CJ61" i="59"/>
  <c r="CD61" i="59"/>
  <c r="CC61" i="59"/>
  <c r="CB61" i="59"/>
  <c r="BZ61" i="59"/>
  <c r="BX61" i="59"/>
  <c r="BV61" i="59"/>
  <c r="BT61" i="59"/>
  <c r="BN61" i="59"/>
  <c r="BM61" i="59"/>
  <c r="BL61" i="59"/>
  <c r="BJ61" i="59"/>
  <c r="BH61" i="59"/>
  <c r="BF61" i="59"/>
  <c r="BD61" i="59"/>
  <c r="AX61" i="59"/>
  <c r="AW61" i="59"/>
  <c r="AV61" i="59"/>
  <c r="AT61" i="59"/>
  <c r="AR61" i="59"/>
  <c r="AP61" i="59"/>
  <c r="AN61" i="59"/>
  <c r="AH61" i="59"/>
  <c r="AG61" i="59"/>
  <c r="AF61" i="59"/>
  <c r="AD61" i="59"/>
  <c r="AB61" i="59"/>
  <c r="Z61" i="59"/>
  <c r="X61" i="59"/>
  <c r="R61" i="59"/>
  <c r="Q61" i="59"/>
  <c r="P61" i="59"/>
  <c r="N61" i="59"/>
  <c r="L61" i="59"/>
  <c r="J61" i="59"/>
  <c r="H61" i="59"/>
  <c r="DJ58" i="59"/>
  <c r="DI58" i="59"/>
  <c r="DH58" i="59"/>
  <c r="DF58" i="59"/>
  <c r="DD58" i="59"/>
  <c r="DB58" i="59"/>
  <c r="CZ58" i="59"/>
  <c r="CT58" i="59"/>
  <c r="CS58" i="59"/>
  <c r="CR58" i="59"/>
  <c r="CP58" i="59"/>
  <c r="CN58" i="59"/>
  <c r="CL58" i="59"/>
  <c r="CJ58" i="59"/>
  <c r="CD58" i="59"/>
  <c r="CC58" i="59"/>
  <c r="CB58" i="59"/>
  <c r="BZ58" i="59"/>
  <c r="BX58" i="59"/>
  <c r="BV58" i="59"/>
  <c r="BT58" i="59"/>
  <c r="BN58" i="59"/>
  <c r="BM58" i="59"/>
  <c r="BL58" i="59"/>
  <c r="BJ58" i="59"/>
  <c r="BH58" i="59"/>
  <c r="BF58" i="59"/>
  <c r="BD58" i="59"/>
  <c r="AX58" i="59"/>
  <c r="AW58" i="59"/>
  <c r="AV58" i="59"/>
  <c r="AT58" i="59"/>
  <c r="AR58" i="59"/>
  <c r="AP58" i="59"/>
  <c r="AN58" i="59"/>
  <c r="AH58" i="59"/>
  <c r="AG58" i="59"/>
  <c r="AF58" i="59"/>
  <c r="AD58" i="59"/>
  <c r="AB58" i="59"/>
  <c r="Z58" i="59"/>
  <c r="X58" i="59"/>
  <c r="R58" i="59"/>
  <c r="Q58" i="59"/>
  <c r="P58" i="59"/>
  <c r="N58" i="59"/>
  <c r="L58" i="59"/>
  <c r="J58" i="59"/>
  <c r="H58" i="59"/>
  <c r="DJ57" i="59"/>
  <c r="DI57" i="59"/>
  <c r="DH57" i="59"/>
  <c r="DF57" i="59"/>
  <c r="DD57" i="59"/>
  <c r="DB57" i="59"/>
  <c r="CZ57" i="59"/>
  <c r="CT57" i="59"/>
  <c r="CS57" i="59"/>
  <c r="CR57" i="59"/>
  <c r="CP57" i="59"/>
  <c r="CN57" i="59"/>
  <c r="CL57" i="59"/>
  <c r="CJ57" i="59"/>
  <c r="CD57" i="59"/>
  <c r="CC57" i="59"/>
  <c r="CB57" i="59"/>
  <c r="BZ57" i="59"/>
  <c r="BX57" i="59"/>
  <c r="BV57" i="59"/>
  <c r="BT57" i="59"/>
  <c r="BN57" i="59"/>
  <c r="BM57" i="59"/>
  <c r="BL57" i="59"/>
  <c r="BJ57" i="59"/>
  <c r="BH57" i="59"/>
  <c r="BF57" i="59"/>
  <c r="BD57" i="59"/>
  <c r="AX57" i="59"/>
  <c r="AW57" i="59"/>
  <c r="AV57" i="59"/>
  <c r="AT57" i="59"/>
  <c r="AR57" i="59"/>
  <c r="AP57" i="59"/>
  <c r="AN57" i="59"/>
  <c r="AH57" i="59"/>
  <c r="AG57" i="59"/>
  <c r="AF57" i="59"/>
  <c r="AD57" i="59"/>
  <c r="AB57" i="59"/>
  <c r="Z57" i="59"/>
  <c r="X57" i="59"/>
  <c r="R57" i="59"/>
  <c r="Q57" i="59"/>
  <c r="P57" i="59"/>
  <c r="N57" i="59"/>
  <c r="L57" i="59"/>
  <c r="J57" i="59"/>
  <c r="H57" i="59"/>
  <c r="DJ56" i="59"/>
  <c r="DI56" i="59"/>
  <c r="DH56" i="59"/>
  <c r="DF56" i="59"/>
  <c r="DD56" i="59"/>
  <c r="DB56" i="59"/>
  <c r="CZ56" i="59"/>
  <c r="CT56" i="59"/>
  <c r="CS56" i="59"/>
  <c r="CR56" i="59"/>
  <c r="CP56" i="59"/>
  <c r="CN56" i="59"/>
  <c r="CL56" i="59"/>
  <c r="CJ56" i="59"/>
  <c r="CD56" i="59"/>
  <c r="CC56" i="59"/>
  <c r="CB56" i="59"/>
  <c r="BZ56" i="59"/>
  <c r="BX56" i="59"/>
  <c r="BV56" i="59"/>
  <c r="BT56" i="59"/>
  <c r="BN56" i="59"/>
  <c r="BM56" i="59"/>
  <c r="BL56" i="59"/>
  <c r="BJ56" i="59"/>
  <c r="BH56" i="59"/>
  <c r="BF56" i="59"/>
  <c r="BD56" i="59"/>
  <c r="AX56" i="59"/>
  <c r="AW56" i="59"/>
  <c r="AV56" i="59"/>
  <c r="AT56" i="59"/>
  <c r="AR56" i="59"/>
  <c r="AP56" i="59"/>
  <c r="AN56" i="59"/>
  <c r="AH56" i="59"/>
  <c r="AG56" i="59"/>
  <c r="AF56" i="59"/>
  <c r="AD56" i="59"/>
  <c r="AB56" i="59"/>
  <c r="Z56" i="59"/>
  <c r="X56" i="59"/>
  <c r="R56" i="59"/>
  <c r="Q56" i="59"/>
  <c r="P56" i="59"/>
  <c r="N56" i="59"/>
  <c r="L56" i="59"/>
  <c r="J56" i="59"/>
  <c r="H56" i="59"/>
  <c r="DJ55" i="59"/>
  <c r="DI55" i="59"/>
  <c r="DH55" i="59"/>
  <c r="DF55" i="59"/>
  <c r="DD55" i="59"/>
  <c r="DB55" i="59"/>
  <c r="CZ55" i="59"/>
  <c r="CT55" i="59"/>
  <c r="CS55" i="59"/>
  <c r="CR55" i="59"/>
  <c r="CP55" i="59"/>
  <c r="CN55" i="59"/>
  <c r="CL55" i="59"/>
  <c r="CJ55" i="59"/>
  <c r="CD55" i="59"/>
  <c r="CC55" i="59"/>
  <c r="CB55" i="59"/>
  <c r="BZ55" i="59"/>
  <c r="BX55" i="59"/>
  <c r="BV55" i="59"/>
  <c r="BT55" i="59"/>
  <c r="BN55" i="59"/>
  <c r="BM55" i="59"/>
  <c r="BL55" i="59"/>
  <c r="BJ55" i="59"/>
  <c r="BH55" i="59"/>
  <c r="BF55" i="59"/>
  <c r="BD55" i="59"/>
  <c r="AX55" i="59"/>
  <c r="AW55" i="59"/>
  <c r="AV55" i="59"/>
  <c r="AT55" i="59"/>
  <c r="AR55" i="59"/>
  <c r="AP55" i="59"/>
  <c r="AN55" i="59"/>
  <c r="AH55" i="59"/>
  <c r="AG55" i="59"/>
  <c r="AF55" i="59"/>
  <c r="AD55" i="59"/>
  <c r="AB55" i="59"/>
  <c r="Z55" i="59"/>
  <c r="X55" i="59"/>
  <c r="R55" i="59"/>
  <c r="Q55" i="59"/>
  <c r="P55" i="59"/>
  <c r="N55" i="59"/>
  <c r="L55" i="59"/>
  <c r="J55" i="59"/>
  <c r="H55" i="59"/>
  <c r="DJ54" i="59"/>
  <c r="DI54" i="59"/>
  <c r="DH54" i="59"/>
  <c r="DF54" i="59"/>
  <c r="DD54" i="59"/>
  <c r="DB54" i="59"/>
  <c r="CZ54" i="59"/>
  <c r="CT54" i="59"/>
  <c r="CS54" i="59"/>
  <c r="CR54" i="59"/>
  <c r="CP54" i="59"/>
  <c r="CN54" i="59"/>
  <c r="CL54" i="59"/>
  <c r="CJ54" i="59"/>
  <c r="CD54" i="59"/>
  <c r="CC54" i="59"/>
  <c r="CB54" i="59"/>
  <c r="BZ54" i="59"/>
  <c r="BX54" i="59"/>
  <c r="BV54" i="59"/>
  <c r="BT54" i="59"/>
  <c r="BN54" i="59"/>
  <c r="BM54" i="59"/>
  <c r="BL54" i="59"/>
  <c r="BJ54" i="59"/>
  <c r="BH54" i="59"/>
  <c r="BF54" i="59"/>
  <c r="BD54" i="59"/>
  <c r="AX54" i="59"/>
  <c r="AW54" i="59"/>
  <c r="AV54" i="59"/>
  <c r="AT54" i="59"/>
  <c r="AR54" i="59"/>
  <c r="AP54" i="59"/>
  <c r="AN54" i="59"/>
  <c r="AH54" i="59"/>
  <c r="AG54" i="59"/>
  <c r="AF54" i="59"/>
  <c r="AD54" i="59"/>
  <c r="AB54" i="59"/>
  <c r="Z54" i="59"/>
  <c r="X54" i="59"/>
  <c r="R54" i="59"/>
  <c r="Q54" i="59"/>
  <c r="P54" i="59"/>
  <c r="N54" i="59"/>
  <c r="L54" i="59"/>
  <c r="J54" i="59"/>
  <c r="H54" i="59"/>
  <c r="DJ53" i="59"/>
  <c r="DI53" i="59"/>
  <c r="DH53" i="59"/>
  <c r="DF53" i="59"/>
  <c r="DD53" i="59"/>
  <c r="DB53" i="59"/>
  <c r="CZ53" i="59"/>
  <c r="CT53" i="59"/>
  <c r="CS53" i="59"/>
  <c r="CR53" i="59"/>
  <c r="CP53" i="59"/>
  <c r="CN53" i="59"/>
  <c r="CL53" i="59"/>
  <c r="CJ53" i="59"/>
  <c r="CD53" i="59"/>
  <c r="CC53" i="59"/>
  <c r="CB53" i="59"/>
  <c r="BZ53" i="59"/>
  <c r="BX53" i="59"/>
  <c r="BV53" i="59"/>
  <c r="BT53" i="59"/>
  <c r="BM53" i="59"/>
  <c r="BL53" i="59"/>
  <c r="BJ53" i="59"/>
  <c r="BH53" i="59"/>
  <c r="BF53" i="59"/>
  <c r="BD53" i="59"/>
  <c r="AX53" i="59"/>
  <c r="AW53" i="59"/>
  <c r="AV53" i="59"/>
  <c r="AT53" i="59"/>
  <c r="AR53" i="59"/>
  <c r="AP53" i="59"/>
  <c r="AN53" i="59"/>
  <c r="AH53" i="59"/>
  <c r="AG53" i="59"/>
  <c r="AF53" i="59"/>
  <c r="AD53" i="59"/>
  <c r="AB53" i="59"/>
  <c r="Z53" i="59"/>
  <c r="X53" i="59"/>
  <c r="R53" i="59"/>
  <c r="Q53" i="59"/>
  <c r="P53" i="59"/>
  <c r="N53" i="59"/>
  <c r="L53" i="59"/>
  <c r="J53" i="59"/>
  <c r="H53" i="59"/>
  <c r="DJ52" i="59"/>
  <c r="DI52" i="59"/>
  <c r="DH52" i="59"/>
  <c r="DF52" i="59"/>
  <c r="DD52" i="59"/>
  <c r="DB52" i="59"/>
  <c r="CZ52" i="59"/>
  <c r="CT52" i="59"/>
  <c r="CS52" i="59"/>
  <c r="CR52" i="59"/>
  <c r="CP52" i="59"/>
  <c r="CN52" i="59"/>
  <c r="CL52" i="59"/>
  <c r="CJ52" i="59"/>
  <c r="CD52" i="59"/>
  <c r="CC52" i="59"/>
  <c r="CB52" i="59"/>
  <c r="BZ52" i="59"/>
  <c r="BX52" i="59"/>
  <c r="BV52" i="59"/>
  <c r="BT52" i="59"/>
  <c r="BM52" i="59"/>
  <c r="BL52" i="59"/>
  <c r="BJ52" i="59"/>
  <c r="BH52" i="59"/>
  <c r="BF52" i="59"/>
  <c r="BD52" i="59"/>
  <c r="AX52" i="59"/>
  <c r="AW52" i="59"/>
  <c r="AV52" i="59"/>
  <c r="AT52" i="59"/>
  <c r="AR52" i="59"/>
  <c r="AP52" i="59"/>
  <c r="AN52" i="59"/>
  <c r="AH52" i="59"/>
  <c r="AG52" i="59"/>
  <c r="AF52" i="59"/>
  <c r="AD52" i="59"/>
  <c r="AB52" i="59"/>
  <c r="Z52" i="59"/>
  <c r="X52" i="59"/>
  <c r="R52" i="59"/>
  <c r="Q52" i="59"/>
  <c r="P52" i="59"/>
  <c r="N52" i="59"/>
  <c r="L52" i="59"/>
  <c r="J52" i="59"/>
  <c r="H52" i="59"/>
  <c r="DJ51" i="59"/>
  <c r="DI51" i="59"/>
  <c r="DH51" i="59"/>
  <c r="DF51" i="59"/>
  <c r="DD51" i="59"/>
  <c r="DB51" i="59"/>
  <c r="CZ51" i="59"/>
  <c r="CT51" i="59"/>
  <c r="CS51" i="59"/>
  <c r="CR51" i="59"/>
  <c r="CP51" i="59"/>
  <c r="CN51" i="59"/>
  <c r="CL51" i="59"/>
  <c r="CJ51" i="59"/>
  <c r="CD51" i="59"/>
  <c r="CC51" i="59"/>
  <c r="CB51" i="59"/>
  <c r="BZ51" i="59"/>
  <c r="BX51" i="59"/>
  <c r="BV51" i="59"/>
  <c r="BT51" i="59"/>
  <c r="BM51" i="59"/>
  <c r="BL51" i="59"/>
  <c r="BJ51" i="59"/>
  <c r="BH51" i="59"/>
  <c r="BF51" i="59"/>
  <c r="BD51" i="59"/>
  <c r="AX51" i="59"/>
  <c r="AW51" i="59"/>
  <c r="AV51" i="59"/>
  <c r="AT51" i="59"/>
  <c r="AR51" i="59"/>
  <c r="AP51" i="59"/>
  <c r="AN51" i="59"/>
  <c r="AH51" i="59"/>
  <c r="AG51" i="59"/>
  <c r="AF51" i="59"/>
  <c r="AD51" i="59"/>
  <c r="AB51" i="59"/>
  <c r="Z51" i="59"/>
  <c r="X51" i="59"/>
  <c r="R51" i="59"/>
  <c r="Q51" i="59"/>
  <c r="P51" i="59"/>
  <c r="N51" i="59"/>
  <c r="L51" i="59"/>
  <c r="J51" i="59"/>
  <c r="H51" i="59"/>
  <c r="DJ48" i="59"/>
  <c r="DI48" i="59"/>
  <c r="DH48" i="59"/>
  <c r="DF48" i="59"/>
  <c r="DD48" i="59"/>
  <c r="DB48" i="59"/>
  <c r="CZ48" i="59"/>
  <c r="CT48" i="59"/>
  <c r="CS48" i="59"/>
  <c r="CR48" i="59"/>
  <c r="CP48" i="59"/>
  <c r="CN48" i="59"/>
  <c r="CL48" i="59"/>
  <c r="CJ48" i="59"/>
  <c r="CD48" i="59"/>
  <c r="CC48" i="59"/>
  <c r="CB48" i="59"/>
  <c r="BZ48" i="59"/>
  <c r="BX48" i="59"/>
  <c r="BV48" i="59"/>
  <c r="BT48" i="59"/>
  <c r="BN48" i="59"/>
  <c r="BM48" i="59"/>
  <c r="BL48" i="59"/>
  <c r="BJ48" i="59"/>
  <c r="BH48" i="59"/>
  <c r="BF48" i="59"/>
  <c r="BD48" i="59"/>
  <c r="AX48" i="59"/>
  <c r="AW48" i="59"/>
  <c r="AV48" i="59"/>
  <c r="AT48" i="59"/>
  <c r="AR48" i="59"/>
  <c r="AP48" i="59"/>
  <c r="AN48" i="59"/>
  <c r="AH48" i="59"/>
  <c r="AG48" i="59"/>
  <c r="AF48" i="59"/>
  <c r="AD48" i="59"/>
  <c r="AB48" i="59"/>
  <c r="Z48" i="59"/>
  <c r="X48" i="59"/>
  <c r="R48" i="59"/>
  <c r="Q48" i="59"/>
  <c r="P48" i="59"/>
  <c r="N48" i="59"/>
  <c r="L48" i="59"/>
  <c r="J48" i="59"/>
  <c r="H48" i="59"/>
  <c r="DJ47" i="59"/>
  <c r="DI47" i="59"/>
  <c r="DH47" i="59"/>
  <c r="DF47" i="59"/>
  <c r="DD47" i="59"/>
  <c r="DB47" i="59"/>
  <c r="CZ47" i="59"/>
  <c r="CT47" i="59"/>
  <c r="CS47" i="59"/>
  <c r="CR47" i="59"/>
  <c r="CP47" i="59"/>
  <c r="CN47" i="59"/>
  <c r="CL47" i="59"/>
  <c r="CJ47" i="59"/>
  <c r="CD47" i="59"/>
  <c r="CC47" i="59"/>
  <c r="CB47" i="59"/>
  <c r="BZ47" i="59"/>
  <c r="BX47" i="59"/>
  <c r="BV47" i="59"/>
  <c r="BT47" i="59"/>
  <c r="BN47" i="59"/>
  <c r="BM47" i="59"/>
  <c r="BL47" i="59"/>
  <c r="BJ47" i="59"/>
  <c r="BH47" i="59"/>
  <c r="BF47" i="59"/>
  <c r="BD47" i="59"/>
  <c r="AX47" i="59"/>
  <c r="AW47" i="59"/>
  <c r="AV47" i="59"/>
  <c r="AT47" i="59"/>
  <c r="AR47" i="59"/>
  <c r="AP47" i="59"/>
  <c r="AN47" i="59"/>
  <c r="AH47" i="59"/>
  <c r="AG47" i="59"/>
  <c r="AF47" i="59"/>
  <c r="AD47" i="59"/>
  <c r="AB47" i="59"/>
  <c r="Z47" i="59"/>
  <c r="X47" i="59"/>
  <c r="R47" i="59"/>
  <c r="Q47" i="59"/>
  <c r="P47" i="59"/>
  <c r="N47" i="59"/>
  <c r="L47" i="59"/>
  <c r="J47" i="59"/>
  <c r="H47" i="59"/>
  <c r="DJ46" i="59"/>
  <c r="DI46" i="59"/>
  <c r="DH46" i="59"/>
  <c r="DF46" i="59"/>
  <c r="DD46" i="59"/>
  <c r="DB46" i="59"/>
  <c r="CZ46" i="59"/>
  <c r="CT46" i="59"/>
  <c r="CS46" i="59"/>
  <c r="CR46" i="59"/>
  <c r="CP46" i="59"/>
  <c r="CN46" i="59"/>
  <c r="CL46" i="59"/>
  <c r="CJ46" i="59"/>
  <c r="CD46" i="59"/>
  <c r="CC46" i="59"/>
  <c r="CB46" i="59"/>
  <c r="BZ46" i="59"/>
  <c r="BX46" i="59"/>
  <c r="BV46" i="59"/>
  <c r="BT46" i="59"/>
  <c r="BN46" i="59"/>
  <c r="BM46" i="59"/>
  <c r="BL46" i="59"/>
  <c r="BJ46" i="59"/>
  <c r="BH46" i="59"/>
  <c r="BF46" i="59"/>
  <c r="BD46" i="59"/>
  <c r="AX46" i="59"/>
  <c r="AW46" i="59"/>
  <c r="AV46" i="59"/>
  <c r="AT46" i="59"/>
  <c r="AR46" i="59"/>
  <c r="AP46" i="59"/>
  <c r="AN46" i="59"/>
  <c r="AH46" i="59"/>
  <c r="AG46" i="59"/>
  <c r="AF46" i="59"/>
  <c r="AD46" i="59"/>
  <c r="AB46" i="59"/>
  <c r="Z46" i="59"/>
  <c r="X46" i="59"/>
  <c r="R46" i="59"/>
  <c r="Q46" i="59"/>
  <c r="P46" i="59"/>
  <c r="N46" i="59"/>
  <c r="L46" i="59"/>
  <c r="J46" i="59"/>
  <c r="H46" i="59"/>
  <c r="DJ45" i="59"/>
  <c r="DI45" i="59"/>
  <c r="DH45" i="59"/>
  <c r="DF45" i="59"/>
  <c r="DD45" i="59"/>
  <c r="DB45" i="59"/>
  <c r="CZ45" i="59"/>
  <c r="CT45" i="59"/>
  <c r="CS45" i="59"/>
  <c r="CR45" i="59"/>
  <c r="CP45" i="59"/>
  <c r="CN45" i="59"/>
  <c r="CL45" i="59"/>
  <c r="CJ45" i="59"/>
  <c r="CD45" i="59"/>
  <c r="CC45" i="59"/>
  <c r="CB45" i="59"/>
  <c r="BZ45" i="59"/>
  <c r="BX45" i="59"/>
  <c r="BV45" i="59"/>
  <c r="BT45" i="59"/>
  <c r="BN45" i="59"/>
  <c r="BM45" i="59"/>
  <c r="BL45" i="59"/>
  <c r="BJ45" i="59"/>
  <c r="BH45" i="59"/>
  <c r="BF45" i="59"/>
  <c r="BD45" i="59"/>
  <c r="AX45" i="59"/>
  <c r="AW45" i="59"/>
  <c r="AV45" i="59"/>
  <c r="AT45" i="59"/>
  <c r="AR45" i="59"/>
  <c r="AP45" i="59"/>
  <c r="AN45" i="59"/>
  <c r="AH45" i="59"/>
  <c r="AG45" i="59"/>
  <c r="AF45" i="59"/>
  <c r="AD45" i="59"/>
  <c r="AB45" i="59"/>
  <c r="Z45" i="59"/>
  <c r="X45" i="59"/>
  <c r="R45" i="59"/>
  <c r="Q45" i="59"/>
  <c r="P45" i="59"/>
  <c r="N45" i="59"/>
  <c r="L45" i="59"/>
  <c r="J45" i="59"/>
  <c r="H45" i="59"/>
  <c r="DJ44" i="59"/>
  <c r="DI44" i="59"/>
  <c r="DH44" i="59"/>
  <c r="DF44" i="59"/>
  <c r="DD44" i="59"/>
  <c r="DB44" i="59"/>
  <c r="CZ44" i="59"/>
  <c r="CT44" i="59"/>
  <c r="CS44" i="59"/>
  <c r="CR44" i="59"/>
  <c r="CP44" i="59"/>
  <c r="CN44" i="59"/>
  <c r="CL44" i="59"/>
  <c r="CJ44" i="59"/>
  <c r="CD44" i="59"/>
  <c r="CC44" i="59"/>
  <c r="CB44" i="59"/>
  <c r="BZ44" i="59"/>
  <c r="BX44" i="59"/>
  <c r="BV44" i="59"/>
  <c r="BT44" i="59"/>
  <c r="BN44" i="59"/>
  <c r="BM44" i="59"/>
  <c r="BL44" i="59"/>
  <c r="BJ44" i="59"/>
  <c r="BH44" i="59"/>
  <c r="BF44" i="59"/>
  <c r="BD44" i="59"/>
  <c r="AX44" i="59"/>
  <c r="AW44" i="59"/>
  <c r="AV44" i="59"/>
  <c r="AT44" i="59"/>
  <c r="AR44" i="59"/>
  <c r="AP44" i="59"/>
  <c r="AN44" i="59"/>
  <c r="AH44" i="59"/>
  <c r="AG44" i="59"/>
  <c r="AF44" i="59"/>
  <c r="AD44" i="59"/>
  <c r="AB44" i="59"/>
  <c r="Z44" i="59"/>
  <c r="X44" i="59"/>
  <c r="R44" i="59"/>
  <c r="Q44" i="59"/>
  <c r="P44" i="59"/>
  <c r="N44" i="59"/>
  <c r="L44" i="59"/>
  <c r="J44" i="59"/>
  <c r="H44" i="59"/>
  <c r="DJ43" i="59"/>
  <c r="DI43" i="59"/>
  <c r="DH43" i="59"/>
  <c r="DF43" i="59"/>
  <c r="DD43" i="59"/>
  <c r="DB43" i="59"/>
  <c r="CZ43" i="59"/>
  <c r="CT43" i="59"/>
  <c r="CS43" i="59"/>
  <c r="CR43" i="59"/>
  <c r="CP43" i="59"/>
  <c r="CN43" i="59"/>
  <c r="CL43" i="59"/>
  <c r="CJ43" i="59"/>
  <c r="CD43" i="59"/>
  <c r="CC43" i="59"/>
  <c r="CB43" i="59"/>
  <c r="BZ43" i="59"/>
  <c r="BX43" i="59"/>
  <c r="BV43" i="59"/>
  <c r="BT43" i="59"/>
  <c r="BN43" i="59"/>
  <c r="BM43" i="59"/>
  <c r="BL43" i="59"/>
  <c r="BJ43" i="59"/>
  <c r="BH43" i="59"/>
  <c r="BF43" i="59"/>
  <c r="BD43" i="59"/>
  <c r="AX43" i="59"/>
  <c r="AW43" i="59"/>
  <c r="AV43" i="59"/>
  <c r="AT43" i="59"/>
  <c r="AR43" i="59"/>
  <c r="AP43" i="59"/>
  <c r="AN43" i="59"/>
  <c r="AH43" i="59"/>
  <c r="AG43" i="59"/>
  <c r="AF43" i="59"/>
  <c r="AD43" i="59"/>
  <c r="AB43" i="59"/>
  <c r="Z43" i="59"/>
  <c r="X43" i="59"/>
  <c r="R43" i="59"/>
  <c r="Q43" i="59"/>
  <c r="P43" i="59"/>
  <c r="N43" i="59"/>
  <c r="L43" i="59"/>
  <c r="J43" i="59"/>
  <c r="H43" i="59"/>
  <c r="DJ42" i="59"/>
  <c r="DI42" i="59"/>
  <c r="DH42" i="59"/>
  <c r="DF42" i="59"/>
  <c r="DD42" i="59"/>
  <c r="DB42" i="59"/>
  <c r="CZ42" i="59"/>
  <c r="CS42" i="59"/>
  <c r="CR42" i="59"/>
  <c r="CP42" i="59"/>
  <c r="CN42" i="59"/>
  <c r="CL42" i="59"/>
  <c r="CJ42" i="59"/>
  <c r="CD42" i="59"/>
  <c r="CC42" i="59"/>
  <c r="CB42" i="59"/>
  <c r="BZ42" i="59"/>
  <c r="BX42" i="59"/>
  <c r="BV42" i="59"/>
  <c r="BT42" i="59"/>
  <c r="BN42" i="59"/>
  <c r="BM42" i="59"/>
  <c r="BL42" i="59"/>
  <c r="BJ42" i="59"/>
  <c r="BH42" i="59"/>
  <c r="BF42" i="59"/>
  <c r="BD42" i="59"/>
  <c r="AX42" i="59"/>
  <c r="AW42" i="59"/>
  <c r="AV42" i="59"/>
  <c r="AT42" i="59"/>
  <c r="AR42" i="59"/>
  <c r="AP42" i="59"/>
  <c r="AN42" i="59"/>
  <c r="AH42" i="59"/>
  <c r="AG42" i="59"/>
  <c r="AF42" i="59"/>
  <c r="AD42" i="59"/>
  <c r="AB42" i="59"/>
  <c r="Z42" i="59"/>
  <c r="X42" i="59"/>
  <c r="R42" i="59"/>
  <c r="Q42" i="59"/>
  <c r="P42" i="59"/>
  <c r="N42" i="59"/>
  <c r="L42" i="59"/>
  <c r="J42" i="59"/>
  <c r="H42" i="59"/>
  <c r="DJ41" i="59"/>
  <c r="DI41" i="59"/>
  <c r="DH41" i="59"/>
  <c r="DF41" i="59"/>
  <c r="DD41" i="59"/>
  <c r="DB41" i="59"/>
  <c r="CZ41" i="59"/>
  <c r="CS41" i="59"/>
  <c r="CR41" i="59"/>
  <c r="CP41" i="59"/>
  <c r="CN41" i="59"/>
  <c r="CL41" i="59"/>
  <c r="CJ41" i="59"/>
  <c r="CD41" i="59"/>
  <c r="CC41" i="59"/>
  <c r="CB41" i="59"/>
  <c r="BZ41" i="59"/>
  <c r="BX41" i="59"/>
  <c r="BV41" i="59"/>
  <c r="BT41" i="59"/>
  <c r="BN41" i="59"/>
  <c r="BM41" i="59"/>
  <c r="BL41" i="59"/>
  <c r="BJ41" i="59"/>
  <c r="BH41" i="59"/>
  <c r="BF41" i="59"/>
  <c r="BD41" i="59"/>
  <c r="AX41" i="59"/>
  <c r="AW41" i="59"/>
  <c r="AV41" i="59"/>
  <c r="AT41" i="59"/>
  <c r="AR41" i="59"/>
  <c r="AP41" i="59"/>
  <c r="AN41" i="59"/>
  <c r="AH41" i="59"/>
  <c r="AG41" i="59"/>
  <c r="AF41" i="59"/>
  <c r="AD41" i="59"/>
  <c r="AB41" i="59"/>
  <c r="Z41" i="59"/>
  <c r="X41" i="59"/>
  <c r="R41" i="59"/>
  <c r="Q41" i="59"/>
  <c r="P41" i="59"/>
  <c r="N41" i="59"/>
  <c r="L41" i="59"/>
  <c r="J41" i="59"/>
  <c r="H41" i="59"/>
  <c r="DJ38" i="59"/>
  <c r="DI38" i="59"/>
  <c r="DH38" i="59"/>
  <c r="DF38" i="59"/>
  <c r="DD38" i="59"/>
  <c r="DB38" i="59"/>
  <c r="CZ38" i="59"/>
  <c r="CT38" i="59"/>
  <c r="CS38" i="59"/>
  <c r="CR38" i="59"/>
  <c r="CP38" i="59"/>
  <c r="CN38" i="59"/>
  <c r="CL38" i="59"/>
  <c r="CJ38" i="59"/>
  <c r="CD38" i="59"/>
  <c r="CC38" i="59"/>
  <c r="CB38" i="59"/>
  <c r="BZ38" i="59"/>
  <c r="BX38" i="59"/>
  <c r="BV38" i="59"/>
  <c r="BT38" i="59"/>
  <c r="BN38" i="59"/>
  <c r="BM38" i="59"/>
  <c r="BL38" i="59"/>
  <c r="BJ38" i="59"/>
  <c r="BH38" i="59"/>
  <c r="BF38" i="59"/>
  <c r="BD38" i="59"/>
  <c r="AX38" i="59"/>
  <c r="AW38" i="59"/>
  <c r="AV38" i="59"/>
  <c r="AT38" i="59"/>
  <c r="AR38" i="59"/>
  <c r="AP38" i="59"/>
  <c r="AN38" i="59"/>
  <c r="AH38" i="59"/>
  <c r="AG38" i="59"/>
  <c r="AF38" i="59"/>
  <c r="AD38" i="59"/>
  <c r="AB38" i="59"/>
  <c r="Z38" i="59"/>
  <c r="X38" i="59"/>
  <c r="R38" i="59"/>
  <c r="Q38" i="59"/>
  <c r="P38" i="59"/>
  <c r="N38" i="59"/>
  <c r="L38" i="59"/>
  <c r="J38" i="59"/>
  <c r="H38" i="59"/>
  <c r="DJ37" i="59"/>
  <c r="DI37" i="59"/>
  <c r="DH37" i="59"/>
  <c r="DF37" i="59"/>
  <c r="DD37" i="59"/>
  <c r="DB37" i="59"/>
  <c r="CZ37" i="59"/>
  <c r="CT37" i="59"/>
  <c r="CS37" i="59"/>
  <c r="CR37" i="59"/>
  <c r="CP37" i="59"/>
  <c r="CN37" i="59"/>
  <c r="CL37" i="59"/>
  <c r="CJ37" i="59"/>
  <c r="CD37" i="59"/>
  <c r="CC37" i="59"/>
  <c r="CB37" i="59"/>
  <c r="BZ37" i="59"/>
  <c r="BX37" i="59"/>
  <c r="BV37" i="59"/>
  <c r="BT37" i="59"/>
  <c r="BN37" i="59"/>
  <c r="BM37" i="59"/>
  <c r="BL37" i="59"/>
  <c r="BJ37" i="59"/>
  <c r="BH37" i="59"/>
  <c r="BF37" i="59"/>
  <c r="BD37" i="59"/>
  <c r="AX37" i="59"/>
  <c r="AW37" i="59"/>
  <c r="AV37" i="59"/>
  <c r="AT37" i="59"/>
  <c r="AR37" i="59"/>
  <c r="AP37" i="59"/>
  <c r="AN37" i="59"/>
  <c r="AH37" i="59"/>
  <c r="AG37" i="59"/>
  <c r="AF37" i="59"/>
  <c r="AD37" i="59"/>
  <c r="AB37" i="59"/>
  <c r="Z37" i="59"/>
  <c r="X37" i="59"/>
  <c r="R37" i="59"/>
  <c r="Q37" i="59"/>
  <c r="P37" i="59"/>
  <c r="N37" i="59"/>
  <c r="L37" i="59"/>
  <c r="J37" i="59"/>
  <c r="H37" i="59"/>
  <c r="DJ36" i="59"/>
  <c r="DI36" i="59"/>
  <c r="DH36" i="59"/>
  <c r="DF36" i="59"/>
  <c r="DD36" i="59"/>
  <c r="DB36" i="59"/>
  <c r="CZ36" i="59"/>
  <c r="CT36" i="59"/>
  <c r="CS36" i="59"/>
  <c r="CR36" i="59"/>
  <c r="CP36" i="59"/>
  <c r="CN36" i="59"/>
  <c r="CL36" i="59"/>
  <c r="CJ36" i="59"/>
  <c r="CD36" i="59"/>
  <c r="CC36" i="59"/>
  <c r="CB36" i="59"/>
  <c r="BZ36" i="59"/>
  <c r="BX36" i="59"/>
  <c r="BV36" i="59"/>
  <c r="BT36" i="59"/>
  <c r="BN36" i="59"/>
  <c r="BM36" i="59"/>
  <c r="BL36" i="59"/>
  <c r="BJ36" i="59"/>
  <c r="BH36" i="59"/>
  <c r="BF36" i="59"/>
  <c r="BD36" i="59"/>
  <c r="AX36" i="59"/>
  <c r="AW36" i="59"/>
  <c r="AV36" i="59"/>
  <c r="AT36" i="59"/>
  <c r="AR36" i="59"/>
  <c r="AP36" i="59"/>
  <c r="AN36" i="59"/>
  <c r="AH36" i="59"/>
  <c r="AG36" i="59"/>
  <c r="AF36" i="59"/>
  <c r="AD36" i="59"/>
  <c r="AB36" i="59"/>
  <c r="Z36" i="59"/>
  <c r="X36" i="59"/>
  <c r="R36" i="59"/>
  <c r="Q36" i="59"/>
  <c r="P36" i="59"/>
  <c r="N36" i="59"/>
  <c r="L36" i="59"/>
  <c r="J36" i="59"/>
  <c r="H36" i="59"/>
  <c r="DJ35" i="59"/>
  <c r="DI35" i="59"/>
  <c r="DH35" i="59"/>
  <c r="DF35" i="59"/>
  <c r="DD35" i="59"/>
  <c r="DB35" i="59"/>
  <c r="CZ35" i="59"/>
  <c r="CT35" i="59"/>
  <c r="CS35" i="59"/>
  <c r="CR35" i="59"/>
  <c r="CP35" i="59"/>
  <c r="CN35" i="59"/>
  <c r="CL35" i="59"/>
  <c r="CJ35" i="59"/>
  <c r="CD35" i="59"/>
  <c r="CC35" i="59"/>
  <c r="CB35" i="59"/>
  <c r="BZ35" i="59"/>
  <c r="BX35" i="59"/>
  <c r="BV35" i="59"/>
  <c r="BT35" i="59"/>
  <c r="BN35" i="59"/>
  <c r="BM35" i="59"/>
  <c r="BL35" i="59"/>
  <c r="BJ35" i="59"/>
  <c r="BH35" i="59"/>
  <c r="BF35" i="59"/>
  <c r="BD35" i="59"/>
  <c r="AX35" i="59"/>
  <c r="AW35" i="59"/>
  <c r="AV35" i="59"/>
  <c r="AT35" i="59"/>
  <c r="AR35" i="59"/>
  <c r="AP35" i="59"/>
  <c r="AN35" i="59"/>
  <c r="AH35" i="59"/>
  <c r="AG35" i="59"/>
  <c r="AF35" i="59"/>
  <c r="AD35" i="59"/>
  <c r="AB35" i="59"/>
  <c r="Z35" i="59"/>
  <c r="X35" i="59"/>
  <c r="R35" i="59"/>
  <c r="Q35" i="59"/>
  <c r="P35" i="59"/>
  <c r="N35" i="59"/>
  <c r="L35" i="59"/>
  <c r="J35" i="59"/>
  <c r="H35" i="59"/>
  <c r="DH34" i="59"/>
  <c r="DF34" i="59"/>
  <c r="DD34" i="59"/>
  <c r="DB34" i="59"/>
  <c r="CZ34" i="59"/>
  <c r="CB34" i="59"/>
  <c r="BZ34" i="59"/>
  <c r="BX34" i="59"/>
  <c r="BV34" i="59"/>
  <c r="BT34" i="59"/>
  <c r="BN34" i="59"/>
  <c r="BL34" i="59"/>
  <c r="BJ34" i="59"/>
  <c r="BH34" i="59"/>
  <c r="BF34" i="59"/>
  <c r="BD34" i="59"/>
  <c r="AX34" i="59"/>
  <c r="AV34" i="59"/>
  <c r="AT34" i="59"/>
  <c r="AR34" i="59"/>
  <c r="AP34" i="59"/>
  <c r="AN34" i="59"/>
  <c r="AH34" i="59"/>
  <c r="AF34" i="59"/>
  <c r="AD34" i="59"/>
  <c r="AB34" i="59"/>
  <c r="Z34" i="59"/>
  <c r="X34" i="59"/>
  <c r="R34" i="59"/>
  <c r="P34" i="59"/>
  <c r="N34" i="59"/>
  <c r="L34" i="59"/>
  <c r="J34" i="59"/>
  <c r="H34" i="59"/>
  <c r="DJ33" i="59"/>
  <c r="DI33" i="59"/>
  <c r="DH33" i="59"/>
  <c r="DF33" i="59"/>
  <c r="DD33" i="59"/>
  <c r="DB33" i="59"/>
  <c r="CZ33" i="59"/>
  <c r="CS33" i="59"/>
  <c r="CR33" i="59"/>
  <c r="CP33" i="59"/>
  <c r="CN33" i="59"/>
  <c r="CL33" i="59"/>
  <c r="CJ33" i="59"/>
  <c r="CD33" i="59"/>
  <c r="CC33" i="59"/>
  <c r="CB33" i="59"/>
  <c r="BZ33" i="59"/>
  <c r="BX33" i="59"/>
  <c r="BV33" i="59"/>
  <c r="BT33" i="59"/>
  <c r="BN33" i="59"/>
  <c r="BM33" i="59"/>
  <c r="BL33" i="59"/>
  <c r="BJ33" i="59"/>
  <c r="BH33" i="59"/>
  <c r="BF33" i="59"/>
  <c r="BD33" i="59"/>
  <c r="AX33" i="59"/>
  <c r="AW33" i="59"/>
  <c r="AV33" i="59"/>
  <c r="AT33" i="59"/>
  <c r="AR33" i="59"/>
  <c r="AP33" i="59"/>
  <c r="AN33" i="59"/>
  <c r="AH33" i="59"/>
  <c r="AG33" i="59"/>
  <c r="AF33" i="59"/>
  <c r="AD33" i="59"/>
  <c r="AB33" i="59"/>
  <c r="Z33" i="59"/>
  <c r="X33" i="59"/>
  <c r="R33" i="59"/>
  <c r="Q33" i="59"/>
  <c r="P33" i="59"/>
  <c r="N33" i="59"/>
  <c r="L33" i="59"/>
  <c r="J33" i="59"/>
  <c r="H33" i="59"/>
  <c r="DJ32" i="59"/>
  <c r="DI32" i="59"/>
  <c r="DH32" i="59"/>
  <c r="DF32" i="59"/>
  <c r="DD32" i="59"/>
  <c r="DB32" i="59"/>
  <c r="CZ32" i="59"/>
  <c r="CS32" i="59"/>
  <c r="CR32" i="59"/>
  <c r="CP32" i="59"/>
  <c r="CN32" i="59"/>
  <c r="CL32" i="59"/>
  <c r="CJ32" i="59"/>
  <c r="CD32" i="59"/>
  <c r="CC32" i="59"/>
  <c r="CB32" i="59"/>
  <c r="BZ32" i="59"/>
  <c r="BX32" i="59"/>
  <c r="BV32" i="59"/>
  <c r="BT32" i="59"/>
  <c r="BN32" i="59"/>
  <c r="BM32" i="59"/>
  <c r="BL32" i="59"/>
  <c r="BJ32" i="59"/>
  <c r="BH32" i="59"/>
  <c r="BF32" i="59"/>
  <c r="BD32" i="59"/>
  <c r="AX32" i="59"/>
  <c r="AW32" i="59"/>
  <c r="AV32" i="59"/>
  <c r="AT32" i="59"/>
  <c r="AR32" i="59"/>
  <c r="AP32" i="59"/>
  <c r="AN32" i="59"/>
  <c r="AH32" i="59"/>
  <c r="AG32" i="59"/>
  <c r="AF32" i="59"/>
  <c r="AD32" i="59"/>
  <c r="AB32" i="59"/>
  <c r="Z32" i="59"/>
  <c r="X32" i="59"/>
  <c r="R32" i="59"/>
  <c r="Q32" i="59"/>
  <c r="P32" i="59"/>
  <c r="N32" i="59"/>
  <c r="L32" i="59"/>
  <c r="J32" i="59"/>
  <c r="H32" i="59"/>
  <c r="DJ31" i="59"/>
  <c r="DI31" i="59"/>
  <c r="DH31" i="59"/>
  <c r="DF31" i="59"/>
  <c r="DD31" i="59"/>
  <c r="DB31" i="59"/>
  <c r="CZ31" i="59"/>
  <c r="CS31" i="59"/>
  <c r="CR31" i="59"/>
  <c r="CP31" i="59"/>
  <c r="CN31" i="59"/>
  <c r="CL31" i="59"/>
  <c r="CJ31" i="59"/>
  <c r="CD31" i="59"/>
  <c r="CC31" i="59"/>
  <c r="CB31" i="59"/>
  <c r="BZ31" i="59"/>
  <c r="BX31" i="59"/>
  <c r="BV31" i="59"/>
  <c r="BT31" i="59"/>
  <c r="BN31" i="59"/>
  <c r="BM31" i="59"/>
  <c r="BL31" i="59"/>
  <c r="BJ31" i="59"/>
  <c r="BH31" i="59"/>
  <c r="BF31" i="59"/>
  <c r="BD31" i="59"/>
  <c r="AX31" i="59"/>
  <c r="AW31" i="59"/>
  <c r="AV31" i="59"/>
  <c r="AT31" i="59"/>
  <c r="AR31" i="59"/>
  <c r="AP31" i="59"/>
  <c r="AN31" i="59"/>
  <c r="AH31" i="59"/>
  <c r="AG31" i="59"/>
  <c r="AF31" i="59"/>
  <c r="AD31" i="59"/>
  <c r="AB31" i="59"/>
  <c r="Z31" i="59"/>
  <c r="X31" i="59"/>
  <c r="R31" i="59"/>
  <c r="Q31" i="59"/>
  <c r="P31" i="59"/>
  <c r="N31" i="59"/>
  <c r="L31" i="59"/>
  <c r="J31" i="59"/>
  <c r="H31" i="59"/>
  <c r="DJ30" i="59"/>
  <c r="DI30" i="59"/>
  <c r="DH30" i="59"/>
  <c r="DF30" i="59"/>
  <c r="DD30" i="59"/>
  <c r="DB30" i="59"/>
  <c r="CZ30" i="59"/>
  <c r="CS30" i="59"/>
  <c r="CR30" i="59"/>
  <c r="CP30" i="59"/>
  <c r="CN30" i="59"/>
  <c r="CL30" i="59"/>
  <c r="CJ30" i="59"/>
  <c r="CD30" i="59"/>
  <c r="CC30" i="59"/>
  <c r="CB30" i="59"/>
  <c r="BZ30" i="59"/>
  <c r="BX30" i="59"/>
  <c r="BV30" i="59"/>
  <c r="BT30" i="59"/>
  <c r="BN30" i="59"/>
  <c r="BM30" i="59"/>
  <c r="BL30" i="59"/>
  <c r="BJ30" i="59"/>
  <c r="BH30" i="59"/>
  <c r="BF30" i="59"/>
  <c r="BD30" i="59"/>
  <c r="AX30" i="59"/>
  <c r="AW30" i="59"/>
  <c r="AV30" i="59"/>
  <c r="AT30" i="59"/>
  <c r="AR30" i="59"/>
  <c r="AP30" i="59"/>
  <c r="AN30" i="59"/>
  <c r="AH30" i="59"/>
  <c r="AG30" i="59"/>
  <c r="AF30" i="59"/>
  <c r="AD30" i="59"/>
  <c r="AB30" i="59"/>
  <c r="Z30" i="59"/>
  <c r="X30" i="59"/>
  <c r="R30" i="59"/>
  <c r="Q30" i="59"/>
  <c r="P30" i="59"/>
  <c r="N30" i="59"/>
  <c r="L30" i="59"/>
  <c r="J30" i="59"/>
  <c r="H30" i="59"/>
  <c r="DJ27" i="59"/>
  <c r="DI27" i="59"/>
  <c r="DH27" i="59"/>
  <c r="DF27" i="59"/>
  <c r="DD27" i="59"/>
  <c r="DB27" i="59"/>
  <c r="CZ27" i="59"/>
  <c r="CS27" i="59"/>
  <c r="CT27" i="59" s="1"/>
  <c r="CR27" i="59"/>
  <c r="CP27" i="59"/>
  <c r="CN27" i="59"/>
  <c r="CL27" i="59"/>
  <c r="CJ27" i="59"/>
  <c r="CD27" i="59"/>
  <c r="CC27" i="59"/>
  <c r="CB27" i="59"/>
  <c r="BZ27" i="59"/>
  <c r="BX27" i="59"/>
  <c r="BV27" i="59"/>
  <c r="BT27" i="59"/>
  <c r="BN27" i="59"/>
  <c r="BM27" i="59"/>
  <c r="BL27" i="59"/>
  <c r="BJ27" i="59"/>
  <c r="BH27" i="59"/>
  <c r="BF27" i="59"/>
  <c r="BD27" i="59"/>
  <c r="AX27" i="59"/>
  <c r="AW27" i="59"/>
  <c r="AV27" i="59"/>
  <c r="AT27" i="59"/>
  <c r="AR27" i="59"/>
  <c r="AP27" i="59"/>
  <c r="AN27" i="59"/>
  <c r="AH27" i="59"/>
  <c r="AG27" i="59"/>
  <c r="AF27" i="59"/>
  <c r="AD27" i="59"/>
  <c r="AB27" i="59"/>
  <c r="Z27" i="59"/>
  <c r="X27" i="59"/>
  <c r="R27" i="59"/>
  <c r="Q27" i="59"/>
  <c r="P27" i="59"/>
  <c r="N27" i="59"/>
  <c r="L27" i="59"/>
  <c r="J27" i="59"/>
  <c r="H27" i="59"/>
  <c r="DJ25" i="59"/>
  <c r="DI25" i="59"/>
  <c r="DH25" i="59"/>
  <c r="DF25" i="59"/>
  <c r="DD25" i="59"/>
  <c r="DB25" i="59"/>
  <c r="CZ25" i="59"/>
  <c r="CS25" i="59"/>
  <c r="CR25" i="59"/>
  <c r="CP25" i="59"/>
  <c r="CN25" i="59"/>
  <c r="CL25" i="59"/>
  <c r="CJ25" i="59"/>
  <c r="CD25" i="59"/>
  <c r="CC25" i="59"/>
  <c r="CB25" i="59"/>
  <c r="BZ25" i="59"/>
  <c r="BX25" i="59"/>
  <c r="BV25" i="59"/>
  <c r="BT25" i="59"/>
  <c r="BN25" i="59"/>
  <c r="BM25" i="59"/>
  <c r="BL25" i="59"/>
  <c r="BJ25" i="59"/>
  <c r="BH25" i="59"/>
  <c r="BF25" i="59"/>
  <c r="BD25" i="59"/>
  <c r="AX25" i="59"/>
  <c r="AW25" i="59"/>
  <c r="AV25" i="59"/>
  <c r="AT25" i="59"/>
  <c r="AR25" i="59"/>
  <c r="AP25" i="59"/>
  <c r="AN25" i="59"/>
  <c r="AH25" i="59"/>
  <c r="AG25" i="59"/>
  <c r="AF25" i="59"/>
  <c r="AD25" i="59"/>
  <c r="AB25" i="59"/>
  <c r="Z25" i="59"/>
  <c r="X25" i="59"/>
  <c r="R25" i="59"/>
  <c r="Q25" i="59"/>
  <c r="P25" i="59"/>
  <c r="N25" i="59"/>
  <c r="L25" i="59"/>
  <c r="J25" i="59"/>
  <c r="H25" i="59"/>
  <c r="DJ24" i="59"/>
  <c r="DI24" i="59"/>
  <c r="DH24" i="59"/>
  <c r="DF24" i="59"/>
  <c r="DD24" i="59"/>
  <c r="DB24" i="59"/>
  <c r="CZ24" i="59"/>
  <c r="CS24" i="59"/>
  <c r="CR24" i="59"/>
  <c r="CP24" i="59"/>
  <c r="CN24" i="59"/>
  <c r="CL24" i="59"/>
  <c r="CJ24" i="59"/>
  <c r="CD24" i="59"/>
  <c r="CC24" i="59"/>
  <c r="CB24" i="59"/>
  <c r="BZ24" i="59"/>
  <c r="BX24" i="59"/>
  <c r="BV24" i="59"/>
  <c r="BT24" i="59"/>
  <c r="BN24" i="59"/>
  <c r="BM24" i="59"/>
  <c r="BL24" i="59"/>
  <c r="BJ24" i="59"/>
  <c r="BH24" i="59"/>
  <c r="BF24" i="59"/>
  <c r="BD24" i="59"/>
  <c r="AX24" i="59"/>
  <c r="AW24" i="59"/>
  <c r="AV24" i="59"/>
  <c r="AT24" i="59"/>
  <c r="AR24" i="59"/>
  <c r="AP24" i="59"/>
  <c r="AN24" i="59"/>
  <c r="AH24" i="59"/>
  <c r="AG24" i="59"/>
  <c r="AF24" i="59"/>
  <c r="AD24" i="59"/>
  <c r="AB24" i="59"/>
  <c r="Z24" i="59"/>
  <c r="X24" i="59"/>
  <c r="R24" i="59"/>
  <c r="Q24" i="59"/>
  <c r="P24" i="59"/>
  <c r="N24" i="59"/>
  <c r="L24" i="59"/>
  <c r="J24" i="59"/>
  <c r="H24" i="59"/>
  <c r="DJ23" i="59"/>
  <c r="DI23" i="59"/>
  <c r="DH23" i="59"/>
  <c r="DF23" i="59"/>
  <c r="DD23" i="59"/>
  <c r="DB23" i="59"/>
  <c r="CZ23" i="59"/>
  <c r="CS23" i="59"/>
  <c r="CR23" i="59"/>
  <c r="CP23" i="59"/>
  <c r="CN23" i="59"/>
  <c r="CL23" i="59"/>
  <c r="CJ23" i="59"/>
  <c r="CD23" i="59"/>
  <c r="CC23" i="59"/>
  <c r="CB23" i="59"/>
  <c r="BZ23" i="59"/>
  <c r="BX23" i="59"/>
  <c r="BV23" i="59"/>
  <c r="BT23" i="59"/>
  <c r="BN23" i="59"/>
  <c r="BM23" i="59"/>
  <c r="BL23" i="59"/>
  <c r="BJ23" i="59"/>
  <c r="BH23" i="59"/>
  <c r="BF23" i="59"/>
  <c r="BD23" i="59"/>
  <c r="AX23" i="59"/>
  <c r="AW23" i="59"/>
  <c r="AV23" i="59"/>
  <c r="AT23" i="59"/>
  <c r="AR23" i="59"/>
  <c r="AP23" i="59"/>
  <c r="AN23" i="59"/>
  <c r="AH23" i="59"/>
  <c r="AG23" i="59"/>
  <c r="AF23" i="59"/>
  <c r="AD23" i="59"/>
  <c r="AB23" i="59"/>
  <c r="Z23" i="59"/>
  <c r="X23" i="59"/>
  <c r="R23" i="59"/>
  <c r="Q23" i="59"/>
  <c r="P23" i="59"/>
  <c r="N23" i="59"/>
  <c r="L23" i="59"/>
  <c r="J23" i="59"/>
  <c r="H23" i="59"/>
  <c r="DJ22" i="59"/>
  <c r="DI22" i="59"/>
  <c r="DH22" i="59"/>
  <c r="DF22" i="59"/>
  <c r="DD22" i="59"/>
  <c r="DB22" i="59"/>
  <c r="CZ22" i="59"/>
  <c r="CS22" i="59"/>
  <c r="CR22" i="59"/>
  <c r="CP22" i="59"/>
  <c r="CN22" i="59"/>
  <c r="CL22" i="59"/>
  <c r="CJ22" i="59"/>
  <c r="CC22" i="59"/>
  <c r="CB22" i="59"/>
  <c r="BZ22" i="59"/>
  <c r="BX22" i="59"/>
  <c r="BV22" i="59"/>
  <c r="BT22" i="59"/>
  <c r="BN22" i="59"/>
  <c r="BM22" i="59"/>
  <c r="BL22" i="59"/>
  <c r="BJ22" i="59"/>
  <c r="BH22" i="59"/>
  <c r="BF22" i="59"/>
  <c r="BD22" i="59"/>
  <c r="AX22" i="59"/>
  <c r="AW22" i="59"/>
  <c r="AV22" i="59"/>
  <c r="AT22" i="59"/>
  <c r="AR22" i="59"/>
  <c r="AP22" i="59"/>
  <c r="AN22" i="59"/>
  <c r="AH22" i="59"/>
  <c r="AG22" i="59"/>
  <c r="AF22" i="59"/>
  <c r="AD22" i="59"/>
  <c r="AB22" i="59"/>
  <c r="Z22" i="59"/>
  <c r="X22" i="59"/>
  <c r="R22" i="59"/>
  <c r="Q22" i="59"/>
  <c r="P22" i="59"/>
  <c r="N22" i="59"/>
  <c r="L22" i="59"/>
  <c r="J22" i="59"/>
  <c r="H22" i="59"/>
  <c r="DJ21" i="59"/>
  <c r="DI21" i="59"/>
  <c r="DH21" i="59"/>
  <c r="DF21" i="59"/>
  <c r="DD21" i="59"/>
  <c r="DB21" i="59"/>
  <c r="CZ21" i="59"/>
  <c r="CS21" i="59"/>
  <c r="CR21" i="59"/>
  <c r="CP21" i="59"/>
  <c r="CN21" i="59"/>
  <c r="CL21" i="59"/>
  <c r="CJ21" i="59"/>
  <c r="BN21" i="59"/>
  <c r="BM21" i="59"/>
  <c r="BL21" i="59"/>
  <c r="BJ21" i="59"/>
  <c r="BH21" i="59"/>
  <c r="BF21" i="59"/>
  <c r="BD21" i="59"/>
  <c r="AX21" i="59"/>
  <c r="AW21" i="59"/>
  <c r="AV21" i="59"/>
  <c r="AT21" i="59"/>
  <c r="AR21" i="59"/>
  <c r="AP21" i="59"/>
  <c r="AN21" i="59"/>
  <c r="AH21" i="59"/>
  <c r="AG21" i="59"/>
  <c r="AF21" i="59"/>
  <c r="AD21" i="59"/>
  <c r="AB21" i="59"/>
  <c r="Z21" i="59"/>
  <c r="X21" i="59"/>
  <c r="R21" i="59"/>
  <c r="Q21" i="59"/>
  <c r="P21" i="59"/>
  <c r="N21" i="59"/>
  <c r="L21" i="59"/>
  <c r="J21" i="59"/>
  <c r="H21" i="59"/>
  <c r="DJ20" i="59"/>
  <c r="DI20" i="59"/>
  <c r="DH20" i="59"/>
  <c r="DF20" i="59"/>
  <c r="DD20" i="59"/>
  <c r="DB20" i="59"/>
  <c r="CZ20" i="59"/>
  <c r="CS20" i="59"/>
  <c r="CR20" i="59"/>
  <c r="CP20" i="59"/>
  <c r="CN20" i="59"/>
  <c r="CL20" i="59"/>
  <c r="CJ20" i="59"/>
  <c r="CC20" i="59"/>
  <c r="CB20" i="59"/>
  <c r="BZ20" i="59"/>
  <c r="BX20" i="59"/>
  <c r="BV20" i="59"/>
  <c r="BT20" i="59"/>
  <c r="BN20" i="59"/>
  <c r="BM20" i="59"/>
  <c r="BL20" i="59"/>
  <c r="BJ20" i="59"/>
  <c r="BH20" i="59"/>
  <c r="BF20" i="59"/>
  <c r="BD20" i="59"/>
  <c r="AX20" i="59"/>
  <c r="AW20" i="59"/>
  <c r="AV20" i="59"/>
  <c r="AT20" i="59"/>
  <c r="AR20" i="59"/>
  <c r="AP20" i="59"/>
  <c r="AN20" i="59"/>
  <c r="AH20" i="59"/>
  <c r="AG20" i="59"/>
  <c r="AF20" i="59"/>
  <c r="AD20" i="59"/>
  <c r="AB20" i="59"/>
  <c r="Z20" i="59"/>
  <c r="X20" i="59"/>
  <c r="Q20" i="59"/>
  <c r="P20" i="59"/>
  <c r="N20" i="59"/>
  <c r="L20" i="59"/>
  <c r="J20" i="59"/>
  <c r="H20" i="59"/>
  <c r="DJ19" i="59"/>
  <c r="DI19" i="59"/>
  <c r="DH19" i="59"/>
  <c r="DF19" i="59"/>
  <c r="DD19" i="59"/>
  <c r="DB19" i="59"/>
  <c r="CZ19" i="59"/>
  <c r="CS19" i="59"/>
  <c r="CR19" i="59"/>
  <c r="CP19" i="59"/>
  <c r="CN19" i="59"/>
  <c r="CL19" i="59"/>
  <c r="CJ19" i="59"/>
  <c r="CC19" i="59"/>
  <c r="CB19" i="59"/>
  <c r="BZ19" i="59"/>
  <c r="BX19" i="59"/>
  <c r="BV19" i="59"/>
  <c r="BT19" i="59"/>
  <c r="BN19" i="59"/>
  <c r="BM19" i="59"/>
  <c r="BL19" i="59"/>
  <c r="BJ19" i="59"/>
  <c r="BH19" i="59"/>
  <c r="BF19" i="59"/>
  <c r="BD19" i="59"/>
  <c r="AX19" i="59"/>
  <c r="AW19" i="59"/>
  <c r="AV19" i="59"/>
  <c r="AT19" i="59"/>
  <c r="AR19" i="59"/>
  <c r="AP19" i="59"/>
  <c r="AN19" i="59"/>
  <c r="AH19" i="59"/>
  <c r="AG19" i="59"/>
  <c r="AF19" i="59"/>
  <c r="AD19" i="59"/>
  <c r="AB19" i="59"/>
  <c r="Z19" i="59"/>
  <c r="X19" i="59"/>
  <c r="Q19" i="59"/>
  <c r="P19" i="59"/>
  <c r="N19" i="59"/>
  <c r="L19" i="59"/>
  <c r="J19" i="59"/>
  <c r="H19" i="59"/>
  <c r="DJ16" i="59"/>
  <c r="DI16" i="59"/>
  <c r="DH16" i="59"/>
  <c r="DF16" i="59"/>
  <c r="DD16" i="59"/>
  <c r="DB16" i="59"/>
  <c r="CZ16" i="59"/>
  <c r="CS16" i="59"/>
  <c r="CR16" i="59"/>
  <c r="CP16" i="59"/>
  <c r="CN16" i="59"/>
  <c r="CL16" i="59"/>
  <c r="CJ16" i="59"/>
  <c r="CD16" i="59"/>
  <c r="CC16" i="59"/>
  <c r="CB16" i="59"/>
  <c r="BZ16" i="59"/>
  <c r="BX16" i="59"/>
  <c r="BV16" i="59"/>
  <c r="BT16" i="59"/>
  <c r="BN16" i="59"/>
  <c r="BM16" i="59"/>
  <c r="BL16" i="59"/>
  <c r="BJ16" i="59"/>
  <c r="BH16" i="59"/>
  <c r="BF16" i="59"/>
  <c r="BD16" i="59"/>
  <c r="AX16" i="59"/>
  <c r="AW16" i="59"/>
  <c r="AV16" i="59"/>
  <c r="AT16" i="59"/>
  <c r="AR16" i="59"/>
  <c r="AP16" i="59"/>
  <c r="AN16" i="59"/>
  <c r="AH16" i="59"/>
  <c r="AG16" i="59"/>
  <c r="AF16" i="59"/>
  <c r="AD16" i="59"/>
  <c r="AB16" i="59"/>
  <c r="Z16" i="59"/>
  <c r="X16" i="59"/>
  <c r="R16" i="59"/>
  <c r="Q16" i="59"/>
  <c r="P16" i="59"/>
  <c r="N16" i="59"/>
  <c r="L16" i="59"/>
  <c r="J16" i="59"/>
  <c r="H16" i="59"/>
  <c r="DJ15" i="59"/>
  <c r="DI15" i="59"/>
  <c r="DH15" i="59"/>
  <c r="DF15" i="59"/>
  <c r="DD15" i="59"/>
  <c r="DB15" i="59"/>
  <c r="CZ15" i="59"/>
  <c r="CS15" i="59"/>
  <c r="CR15" i="59"/>
  <c r="CP15" i="59"/>
  <c r="CN15" i="59"/>
  <c r="CL15" i="59"/>
  <c r="CJ15" i="59"/>
  <c r="CD15" i="59"/>
  <c r="CC15" i="59"/>
  <c r="CB15" i="59"/>
  <c r="BZ15" i="59"/>
  <c r="BX15" i="59"/>
  <c r="BV15" i="59"/>
  <c r="BT15" i="59"/>
  <c r="BN15" i="59"/>
  <c r="BM15" i="59"/>
  <c r="BL15" i="59"/>
  <c r="BJ15" i="59"/>
  <c r="BH15" i="59"/>
  <c r="BF15" i="59"/>
  <c r="BD15" i="59"/>
  <c r="AX15" i="59"/>
  <c r="AW15" i="59"/>
  <c r="AV15" i="59"/>
  <c r="AT15" i="59"/>
  <c r="AR15" i="59"/>
  <c r="AP15" i="59"/>
  <c r="AN15" i="59"/>
  <c r="AH15" i="59"/>
  <c r="AG15" i="59"/>
  <c r="AF15" i="59"/>
  <c r="AD15" i="59"/>
  <c r="AB15" i="59"/>
  <c r="Z15" i="59"/>
  <c r="X15" i="59"/>
  <c r="R15" i="59"/>
  <c r="Q15" i="59"/>
  <c r="P15" i="59"/>
  <c r="N15" i="59"/>
  <c r="L15" i="59"/>
  <c r="J15" i="59"/>
  <c r="H15" i="59"/>
  <c r="DJ14" i="59"/>
  <c r="DI14" i="59"/>
  <c r="DH14" i="59"/>
  <c r="DF14" i="59"/>
  <c r="DD14" i="59"/>
  <c r="DB14" i="59"/>
  <c r="CZ14" i="59"/>
  <c r="CS14" i="59"/>
  <c r="CR14" i="59"/>
  <c r="CP14" i="59"/>
  <c r="CN14" i="59"/>
  <c r="CL14" i="59"/>
  <c r="CJ14" i="59"/>
  <c r="CD14" i="59"/>
  <c r="CC14" i="59"/>
  <c r="CB14" i="59"/>
  <c r="BZ14" i="59"/>
  <c r="BX14" i="59"/>
  <c r="BV14" i="59"/>
  <c r="BT14" i="59"/>
  <c r="BN14" i="59"/>
  <c r="BM14" i="59"/>
  <c r="BL14" i="59"/>
  <c r="BJ14" i="59"/>
  <c r="BH14" i="59"/>
  <c r="BF14" i="59"/>
  <c r="BD14" i="59"/>
  <c r="AX14" i="59"/>
  <c r="AW14" i="59"/>
  <c r="AV14" i="59"/>
  <c r="AT14" i="59"/>
  <c r="AR14" i="59"/>
  <c r="AP14" i="59"/>
  <c r="AN14" i="59"/>
  <c r="AH14" i="59"/>
  <c r="AG14" i="59"/>
  <c r="AF14" i="59"/>
  <c r="AD14" i="59"/>
  <c r="AB14" i="59"/>
  <c r="Z14" i="59"/>
  <c r="X14" i="59"/>
  <c r="R14" i="59"/>
  <c r="Q14" i="59"/>
  <c r="P14" i="59"/>
  <c r="N14" i="59"/>
  <c r="L14" i="59"/>
  <c r="J14" i="59"/>
  <c r="H14" i="59"/>
  <c r="DJ13" i="59"/>
  <c r="DI13" i="59"/>
  <c r="DH13" i="59"/>
  <c r="DF13" i="59"/>
  <c r="DD13" i="59"/>
  <c r="DB13" i="59"/>
  <c r="CZ13" i="59"/>
  <c r="CS13" i="59"/>
  <c r="CR13" i="59"/>
  <c r="CP13" i="59"/>
  <c r="CN13" i="59"/>
  <c r="CL13" i="59"/>
  <c r="CJ13" i="59"/>
  <c r="CC13" i="59"/>
  <c r="CB13" i="59"/>
  <c r="BZ13" i="59"/>
  <c r="BX13" i="59"/>
  <c r="BV13" i="59"/>
  <c r="BT13" i="59"/>
  <c r="BN13" i="59"/>
  <c r="BM13" i="59"/>
  <c r="BL13" i="59"/>
  <c r="BJ13" i="59"/>
  <c r="BH13" i="59"/>
  <c r="BF13" i="59"/>
  <c r="BD13" i="59"/>
  <c r="AX13" i="59"/>
  <c r="AW13" i="59"/>
  <c r="AV13" i="59"/>
  <c r="AT13" i="59"/>
  <c r="AR13" i="59"/>
  <c r="AP13" i="59"/>
  <c r="AN13" i="59"/>
  <c r="AH13" i="59"/>
  <c r="AG13" i="59"/>
  <c r="AF13" i="59"/>
  <c r="AD13" i="59"/>
  <c r="AB13" i="59"/>
  <c r="Z13" i="59"/>
  <c r="X13" i="59"/>
  <c r="R13" i="59"/>
  <c r="Q13" i="59"/>
  <c r="P13" i="59"/>
  <c r="N13" i="59"/>
  <c r="L13" i="59"/>
  <c r="J13" i="59"/>
  <c r="H13" i="59"/>
  <c r="DJ12" i="59"/>
  <c r="DI12" i="59"/>
  <c r="DH12" i="59"/>
  <c r="DF12" i="59"/>
  <c r="DD12" i="59"/>
  <c r="DB12" i="59"/>
  <c r="CZ12" i="59"/>
  <c r="CS12" i="59"/>
  <c r="CR12" i="59"/>
  <c r="CP12" i="59"/>
  <c r="CN12" i="59"/>
  <c r="CL12" i="59"/>
  <c r="CJ12" i="59"/>
  <c r="CC12" i="59"/>
  <c r="CB12" i="59"/>
  <c r="BZ12" i="59"/>
  <c r="BX12" i="59"/>
  <c r="BV12" i="59"/>
  <c r="BT12" i="59"/>
  <c r="BN12" i="59"/>
  <c r="BM12" i="59"/>
  <c r="BL12" i="59"/>
  <c r="BJ12" i="59"/>
  <c r="BH12" i="59"/>
  <c r="BF12" i="59"/>
  <c r="BD12" i="59"/>
  <c r="AX12" i="59"/>
  <c r="AW12" i="59"/>
  <c r="AV12" i="59"/>
  <c r="AT12" i="59"/>
  <c r="AR12" i="59"/>
  <c r="AP12" i="59"/>
  <c r="AN12" i="59"/>
  <c r="AH12" i="59"/>
  <c r="AG12" i="59"/>
  <c r="AF12" i="59"/>
  <c r="AD12" i="59"/>
  <c r="AB12" i="59"/>
  <c r="Z12" i="59"/>
  <c r="X12" i="59"/>
  <c r="R12" i="59"/>
  <c r="Q12" i="59"/>
  <c r="P12" i="59"/>
  <c r="N12" i="59"/>
  <c r="L12" i="59"/>
  <c r="J12" i="59"/>
  <c r="H12" i="59"/>
  <c r="DJ11" i="59"/>
  <c r="DI11" i="59"/>
  <c r="DH11" i="59"/>
  <c r="DF11" i="59"/>
  <c r="DD11" i="59"/>
  <c r="DB11" i="59"/>
  <c r="CZ11" i="59"/>
  <c r="CS11" i="59"/>
  <c r="CR11" i="59"/>
  <c r="CP11" i="59"/>
  <c r="CN11" i="59"/>
  <c r="CL11" i="59"/>
  <c r="CJ11" i="59"/>
  <c r="CC11" i="59"/>
  <c r="CB11" i="59"/>
  <c r="BZ11" i="59"/>
  <c r="BX11" i="59"/>
  <c r="BV11" i="59"/>
  <c r="BT11" i="59"/>
  <c r="BN11" i="59"/>
  <c r="BM11" i="59"/>
  <c r="BL11" i="59"/>
  <c r="BJ11" i="59"/>
  <c r="BH11" i="59"/>
  <c r="BF11" i="59"/>
  <c r="BD11" i="59"/>
  <c r="AX11" i="59"/>
  <c r="AW11" i="59"/>
  <c r="AV11" i="59"/>
  <c r="AT11" i="59"/>
  <c r="AR11" i="59"/>
  <c r="AP11" i="59"/>
  <c r="AN11" i="59"/>
  <c r="AH11" i="59"/>
  <c r="AG11" i="59"/>
  <c r="AF11" i="59"/>
  <c r="AD11" i="59"/>
  <c r="AB11" i="59"/>
  <c r="Z11" i="59"/>
  <c r="X11" i="59"/>
  <c r="R11" i="59"/>
  <c r="Q11" i="59"/>
  <c r="P11" i="59"/>
  <c r="N11" i="59"/>
  <c r="L11" i="59"/>
  <c r="J11" i="59"/>
  <c r="H11" i="59"/>
  <c r="DJ10" i="59"/>
  <c r="DI10" i="59"/>
  <c r="DH10" i="59"/>
  <c r="DF10" i="59"/>
  <c r="DD10" i="59"/>
  <c r="DB10" i="59"/>
  <c r="CZ10" i="59"/>
  <c r="CS10" i="59"/>
  <c r="CR10" i="59"/>
  <c r="CP10" i="59"/>
  <c r="CN10" i="59"/>
  <c r="CL10" i="59"/>
  <c r="CJ10" i="59"/>
  <c r="CC10" i="59"/>
  <c r="CB10" i="59"/>
  <c r="BZ10" i="59"/>
  <c r="BX10" i="59"/>
  <c r="BV10" i="59"/>
  <c r="BT10" i="59"/>
  <c r="BN10" i="59"/>
  <c r="BM10" i="59"/>
  <c r="BL10" i="59"/>
  <c r="BJ10" i="59"/>
  <c r="BH10" i="59"/>
  <c r="BF10" i="59"/>
  <c r="BD10" i="59"/>
  <c r="AX10" i="59"/>
  <c r="AW10" i="59"/>
  <c r="AV10" i="59"/>
  <c r="AT10" i="59"/>
  <c r="AR10" i="59"/>
  <c r="AP10" i="59"/>
  <c r="AN10" i="59"/>
  <c r="AH10" i="59"/>
  <c r="AG10" i="59"/>
  <c r="AF10" i="59"/>
  <c r="AD10" i="59"/>
  <c r="AB10" i="59"/>
  <c r="Z10" i="59"/>
  <c r="X10" i="59"/>
  <c r="R10" i="59"/>
  <c r="Q10" i="59"/>
  <c r="P10" i="59"/>
  <c r="N10" i="59"/>
  <c r="L10" i="59"/>
  <c r="J10" i="59"/>
  <c r="H10" i="59"/>
  <c r="DJ9" i="59"/>
  <c r="DI9" i="59"/>
  <c r="DH9" i="59"/>
  <c r="DF9" i="59"/>
  <c r="DD9" i="59"/>
  <c r="DB9" i="59"/>
  <c r="CZ9" i="59"/>
  <c r="CS9" i="59"/>
  <c r="CR9" i="59"/>
  <c r="CP9" i="59"/>
  <c r="CN9" i="59"/>
  <c r="CL9" i="59"/>
  <c r="CJ9" i="59"/>
  <c r="CC9" i="59"/>
  <c r="CB9" i="59"/>
  <c r="BZ9" i="59"/>
  <c r="BX9" i="59"/>
  <c r="BV9" i="59"/>
  <c r="BT9" i="59"/>
  <c r="BN9" i="59"/>
  <c r="BM9" i="59"/>
  <c r="BL9" i="59"/>
  <c r="BJ9" i="59"/>
  <c r="BH9" i="59"/>
  <c r="BF9" i="59"/>
  <c r="BD9" i="59"/>
  <c r="AX9" i="59"/>
  <c r="AW9" i="59"/>
  <c r="AV9" i="59"/>
  <c r="AT9" i="59"/>
  <c r="AR9" i="59"/>
  <c r="AP9" i="59"/>
  <c r="AN9" i="59"/>
  <c r="AH9" i="59"/>
  <c r="AG9" i="59"/>
  <c r="AF9" i="59"/>
  <c r="AD9" i="59"/>
  <c r="AB9" i="59"/>
  <c r="Z9" i="59"/>
  <c r="X9" i="59"/>
  <c r="R9" i="59"/>
  <c r="Q9" i="59"/>
  <c r="P9" i="59"/>
  <c r="N9" i="59"/>
  <c r="L9" i="59"/>
  <c r="J9" i="59"/>
  <c r="H9" i="59"/>
  <c r="DJ8" i="59"/>
  <c r="DI8" i="59"/>
  <c r="DH8" i="59"/>
  <c r="DF8" i="59"/>
  <c r="DD8" i="59"/>
  <c r="DB8" i="59"/>
  <c r="CZ8" i="59"/>
  <c r="CS8" i="59"/>
  <c r="CR8" i="59"/>
  <c r="CP8" i="59"/>
  <c r="CN8" i="59"/>
  <c r="CL8" i="59"/>
  <c r="CJ8" i="59"/>
  <c r="CC8" i="59"/>
  <c r="CB8" i="59"/>
  <c r="BZ8" i="59"/>
  <c r="BX8" i="59"/>
  <c r="BV8" i="59"/>
  <c r="BT8" i="59"/>
  <c r="BN8" i="59"/>
  <c r="BM8" i="59"/>
  <c r="BL8" i="59"/>
  <c r="BJ8" i="59"/>
  <c r="BH8" i="59"/>
  <c r="BF8" i="59"/>
  <c r="BD8" i="59"/>
  <c r="AX8" i="59"/>
  <c r="AW8" i="59"/>
  <c r="AV8" i="59"/>
  <c r="AT8" i="59"/>
  <c r="AR8" i="59"/>
  <c r="AP8" i="59"/>
  <c r="AN8" i="59"/>
  <c r="AH8" i="59"/>
  <c r="AG8" i="59"/>
  <c r="AF8" i="59"/>
  <c r="AD8" i="59"/>
  <c r="AB8" i="59"/>
  <c r="Z8" i="59"/>
  <c r="X8" i="59"/>
  <c r="R8" i="59"/>
  <c r="Q8" i="59"/>
  <c r="P8" i="59"/>
  <c r="N8" i="59"/>
  <c r="L8" i="59"/>
  <c r="J8" i="59"/>
  <c r="H8" i="59"/>
  <c r="DJ7" i="59"/>
  <c r="DI7" i="59"/>
  <c r="DH7" i="59"/>
  <c r="DF7" i="59"/>
  <c r="DD7" i="59"/>
  <c r="DB7" i="59"/>
  <c r="CZ7" i="59"/>
  <c r="CS7" i="59"/>
  <c r="CR7" i="59"/>
  <c r="CP7" i="59"/>
  <c r="CN7" i="59"/>
  <c r="CL7" i="59"/>
  <c r="CJ7" i="59"/>
  <c r="CC7" i="59"/>
  <c r="CB7" i="59"/>
  <c r="BZ7" i="59"/>
  <c r="BX7" i="59"/>
  <c r="BV7" i="59"/>
  <c r="BT7" i="59"/>
  <c r="BN7" i="59"/>
  <c r="BM7" i="59"/>
  <c r="BL7" i="59"/>
  <c r="BJ7" i="59"/>
  <c r="BH7" i="59"/>
  <c r="BF7" i="59"/>
  <c r="BD7" i="59"/>
  <c r="AX7" i="59"/>
  <c r="AW7" i="59"/>
  <c r="AV7" i="59"/>
  <c r="AT7" i="59"/>
  <c r="AR7" i="59"/>
  <c r="AP7" i="59"/>
  <c r="AN7" i="59"/>
  <c r="AH7" i="59"/>
  <c r="AG7" i="59"/>
  <c r="AF7" i="59"/>
  <c r="AD7" i="59"/>
  <c r="AB7" i="59"/>
  <c r="Z7" i="59"/>
  <c r="X7" i="59"/>
  <c r="R7" i="59"/>
  <c r="Q7" i="59"/>
  <c r="P7" i="59"/>
  <c r="N7" i="59"/>
  <c r="L7" i="59"/>
  <c r="J7" i="59"/>
  <c r="H7" i="59"/>
  <c r="DJ6" i="59"/>
  <c r="DI6" i="59"/>
  <c r="DH6" i="59"/>
  <c r="DF6" i="59"/>
  <c r="DD6" i="59"/>
  <c r="DB6" i="59"/>
  <c r="CZ6" i="59"/>
  <c r="BN6" i="59"/>
  <c r="BM6" i="59"/>
  <c r="BL6" i="59"/>
  <c r="BJ6" i="59"/>
  <c r="BH6" i="59"/>
  <c r="BF6" i="59"/>
  <c r="BD6" i="59"/>
  <c r="AX6" i="59"/>
  <c r="AW6" i="59"/>
  <c r="AV6" i="59"/>
  <c r="AT6" i="59"/>
  <c r="AR6" i="59"/>
  <c r="AP6" i="59"/>
  <c r="AN6" i="59"/>
  <c r="AH6" i="59"/>
  <c r="AG6" i="59"/>
  <c r="AF6" i="59"/>
  <c r="AD6" i="59"/>
  <c r="AB6" i="59"/>
  <c r="Z6" i="59"/>
  <c r="X6" i="59"/>
  <c r="R6" i="59"/>
  <c r="Q6" i="59"/>
  <c r="P6" i="59"/>
  <c r="N6" i="59"/>
  <c r="L6" i="59"/>
  <c r="J6" i="59"/>
  <c r="H6" i="59"/>
  <c r="CU3" i="59"/>
  <c r="AI3" i="59"/>
  <c r="S3" i="59"/>
  <c r="C3" i="59"/>
  <c r="A1" i="59"/>
  <c r="CE1" i="59" s="1"/>
  <c r="DJ178" i="57"/>
  <c r="DH178" i="57"/>
  <c r="DF178" i="57"/>
  <c r="DD178" i="57"/>
  <c r="DB178" i="57"/>
  <c r="CZ178" i="57"/>
  <c r="CT178" i="57"/>
  <c r="CR178" i="57"/>
  <c r="CP178" i="57"/>
  <c r="CN178" i="57"/>
  <c r="CL178" i="57"/>
  <c r="CJ178" i="57"/>
  <c r="CD178" i="57"/>
  <c r="CB178" i="57"/>
  <c r="BZ178" i="57"/>
  <c r="BX178" i="57"/>
  <c r="BV178" i="57"/>
  <c r="BT178" i="57"/>
  <c r="BN178" i="57"/>
  <c r="BL178" i="57"/>
  <c r="BJ178" i="57"/>
  <c r="BH178" i="57"/>
  <c r="BF178" i="57"/>
  <c r="BD178" i="57"/>
  <c r="AX178" i="57"/>
  <c r="AV178" i="57"/>
  <c r="AT178" i="57"/>
  <c r="AR178" i="57"/>
  <c r="AP178" i="57"/>
  <c r="AN178" i="57"/>
  <c r="AH178" i="57"/>
  <c r="AF178" i="57"/>
  <c r="AD178" i="57"/>
  <c r="AB178" i="57"/>
  <c r="Z178" i="57"/>
  <c r="X178" i="57"/>
  <c r="R178" i="57"/>
  <c r="P178" i="57"/>
  <c r="N178" i="57"/>
  <c r="L178" i="57"/>
  <c r="J178" i="57"/>
  <c r="H178" i="57"/>
  <c r="DJ177" i="57"/>
  <c r="DH177" i="57"/>
  <c r="DF177" i="57"/>
  <c r="DD177" i="57"/>
  <c r="DB177" i="57"/>
  <c r="CZ177" i="57"/>
  <c r="CT177" i="57"/>
  <c r="CR177" i="57"/>
  <c r="CP177" i="57"/>
  <c r="CN177" i="57"/>
  <c r="CL177" i="57"/>
  <c r="CJ177" i="57"/>
  <c r="CD177" i="57"/>
  <c r="CB177" i="57"/>
  <c r="BZ177" i="57"/>
  <c r="BX177" i="57"/>
  <c r="BV177" i="57"/>
  <c r="BT177" i="57"/>
  <c r="BN177" i="57"/>
  <c r="BL177" i="57"/>
  <c r="BJ177" i="57"/>
  <c r="BH177" i="57"/>
  <c r="BF177" i="57"/>
  <c r="BD177" i="57"/>
  <c r="AX177" i="57"/>
  <c r="AV177" i="57"/>
  <c r="AT177" i="57"/>
  <c r="AR177" i="57"/>
  <c r="AP177" i="57"/>
  <c r="AN177" i="57"/>
  <c r="AH177" i="57"/>
  <c r="AF177" i="57"/>
  <c r="AD177" i="57"/>
  <c r="AB177" i="57"/>
  <c r="Z177" i="57"/>
  <c r="X177" i="57"/>
  <c r="R177" i="57"/>
  <c r="P177" i="57"/>
  <c r="N177" i="57"/>
  <c r="L177" i="57"/>
  <c r="J177" i="57"/>
  <c r="H177" i="57"/>
  <c r="DJ176" i="57"/>
  <c r="DH176" i="57"/>
  <c r="DF176" i="57"/>
  <c r="DD176" i="57"/>
  <c r="DB176" i="57"/>
  <c r="CZ176" i="57"/>
  <c r="CT176" i="57"/>
  <c r="CR176" i="57"/>
  <c r="CP176" i="57"/>
  <c r="CN176" i="57"/>
  <c r="CL176" i="57"/>
  <c r="CJ176" i="57"/>
  <c r="CD176" i="57"/>
  <c r="CB176" i="57"/>
  <c r="BZ176" i="57"/>
  <c r="BX176" i="57"/>
  <c r="BV176" i="57"/>
  <c r="BT176" i="57"/>
  <c r="BN176" i="57"/>
  <c r="BL176" i="57"/>
  <c r="BJ176" i="57"/>
  <c r="BH176" i="57"/>
  <c r="BF176" i="57"/>
  <c r="BD176" i="57"/>
  <c r="AX176" i="57"/>
  <c r="AV176" i="57"/>
  <c r="AT176" i="57"/>
  <c r="AR176" i="57"/>
  <c r="AP176" i="57"/>
  <c r="AN176" i="57"/>
  <c r="AH176" i="57"/>
  <c r="AF176" i="57"/>
  <c r="AD176" i="57"/>
  <c r="AB176" i="57"/>
  <c r="Z176" i="57"/>
  <c r="X176" i="57"/>
  <c r="R176" i="57"/>
  <c r="P176" i="57"/>
  <c r="N176" i="57"/>
  <c r="L176" i="57"/>
  <c r="J176" i="57"/>
  <c r="H176" i="57"/>
  <c r="DJ175" i="57"/>
  <c r="DH175" i="57"/>
  <c r="DF175" i="57"/>
  <c r="DD175" i="57"/>
  <c r="DB175" i="57"/>
  <c r="CZ175" i="57"/>
  <c r="CT175" i="57"/>
  <c r="CR175" i="57"/>
  <c r="CP175" i="57"/>
  <c r="CN175" i="57"/>
  <c r="CL175" i="57"/>
  <c r="CJ175" i="57"/>
  <c r="CD175" i="57"/>
  <c r="CB175" i="57"/>
  <c r="BZ175" i="57"/>
  <c r="BX175" i="57"/>
  <c r="BV175" i="57"/>
  <c r="BT175" i="57"/>
  <c r="BN175" i="57"/>
  <c r="BL175" i="57"/>
  <c r="BJ175" i="57"/>
  <c r="BH175" i="57"/>
  <c r="BF175" i="57"/>
  <c r="BD175" i="57"/>
  <c r="AX175" i="57"/>
  <c r="AV175" i="57"/>
  <c r="AT175" i="57"/>
  <c r="AR175" i="57"/>
  <c r="AP175" i="57"/>
  <c r="AN175" i="57"/>
  <c r="AH175" i="57"/>
  <c r="AF175" i="57"/>
  <c r="AD175" i="57"/>
  <c r="AB175" i="57"/>
  <c r="Z175" i="57"/>
  <c r="X175" i="57"/>
  <c r="R175" i="57"/>
  <c r="P175" i="57"/>
  <c r="N175" i="57"/>
  <c r="L175" i="57"/>
  <c r="J175" i="57"/>
  <c r="H175" i="57"/>
  <c r="DJ174" i="57"/>
  <c r="DH174" i="57"/>
  <c r="DF174" i="57"/>
  <c r="DD174" i="57"/>
  <c r="DB174" i="57"/>
  <c r="CZ174" i="57"/>
  <c r="CT174" i="57"/>
  <c r="CR174" i="57"/>
  <c r="CP174" i="57"/>
  <c r="CN174" i="57"/>
  <c r="CL174" i="57"/>
  <c r="CJ174" i="57"/>
  <c r="CD174" i="57"/>
  <c r="CB174" i="57"/>
  <c r="BZ174" i="57"/>
  <c r="BX174" i="57"/>
  <c r="BV174" i="57"/>
  <c r="BT174" i="57"/>
  <c r="BN174" i="57"/>
  <c r="BL174" i="57"/>
  <c r="BJ174" i="57"/>
  <c r="BH174" i="57"/>
  <c r="BF174" i="57"/>
  <c r="BD174" i="57"/>
  <c r="AX174" i="57"/>
  <c r="AV174" i="57"/>
  <c r="AT174" i="57"/>
  <c r="AR174" i="57"/>
  <c r="AP174" i="57"/>
  <c r="AN174" i="57"/>
  <c r="AH174" i="57"/>
  <c r="AF174" i="57"/>
  <c r="AD174" i="57"/>
  <c r="AB174" i="57"/>
  <c r="Z174" i="57"/>
  <c r="X174" i="57"/>
  <c r="R174" i="57"/>
  <c r="P174" i="57"/>
  <c r="N174" i="57"/>
  <c r="L174" i="57"/>
  <c r="J174" i="57"/>
  <c r="H174" i="57"/>
  <c r="DJ173" i="57"/>
  <c r="DH173" i="57"/>
  <c r="DF173" i="57"/>
  <c r="DD173" i="57"/>
  <c r="DB173" i="57"/>
  <c r="CZ173" i="57"/>
  <c r="CT173" i="57"/>
  <c r="CR173" i="57"/>
  <c r="CP173" i="57"/>
  <c r="CN173" i="57"/>
  <c r="CL173" i="57"/>
  <c r="CJ173" i="57"/>
  <c r="CD173" i="57"/>
  <c r="CB173" i="57"/>
  <c r="BZ173" i="57"/>
  <c r="BX173" i="57"/>
  <c r="BV173" i="57"/>
  <c r="BT173" i="57"/>
  <c r="BN173" i="57"/>
  <c r="BL173" i="57"/>
  <c r="BJ173" i="57"/>
  <c r="BH173" i="57"/>
  <c r="BF173" i="57"/>
  <c r="BD173" i="57"/>
  <c r="AX173" i="57"/>
  <c r="AV173" i="57"/>
  <c r="AT173" i="57"/>
  <c r="AR173" i="57"/>
  <c r="AP173" i="57"/>
  <c r="AN173" i="57"/>
  <c r="AH173" i="57"/>
  <c r="AF173" i="57"/>
  <c r="AD173" i="57"/>
  <c r="AB173" i="57"/>
  <c r="Z173" i="57"/>
  <c r="X173" i="57"/>
  <c r="R173" i="57"/>
  <c r="P173" i="57"/>
  <c r="N173" i="57"/>
  <c r="L173" i="57"/>
  <c r="J173" i="57"/>
  <c r="H173" i="57"/>
  <c r="DJ172" i="57"/>
  <c r="DH172" i="57"/>
  <c r="DF172" i="57"/>
  <c r="DD172" i="57"/>
  <c r="DB172" i="57"/>
  <c r="CZ172" i="57"/>
  <c r="CT172" i="57"/>
  <c r="CR172" i="57"/>
  <c r="CP172" i="57"/>
  <c r="CN172" i="57"/>
  <c r="CL172" i="57"/>
  <c r="CJ172" i="57"/>
  <c r="CD172" i="57"/>
  <c r="CB172" i="57"/>
  <c r="BZ172" i="57"/>
  <c r="BX172" i="57"/>
  <c r="BV172" i="57"/>
  <c r="BT172" i="57"/>
  <c r="BN172" i="57"/>
  <c r="BL172" i="57"/>
  <c r="BJ172" i="57"/>
  <c r="BH172" i="57"/>
  <c r="BF172" i="57"/>
  <c r="BD172" i="57"/>
  <c r="AX172" i="57"/>
  <c r="AV172" i="57"/>
  <c r="AT172" i="57"/>
  <c r="AR172" i="57"/>
  <c r="AP172" i="57"/>
  <c r="AN172" i="57"/>
  <c r="AH172" i="57"/>
  <c r="AF172" i="57"/>
  <c r="AD172" i="57"/>
  <c r="AB172" i="57"/>
  <c r="Z172" i="57"/>
  <c r="X172" i="57"/>
  <c r="R172" i="57"/>
  <c r="P172" i="57"/>
  <c r="N172" i="57"/>
  <c r="L172" i="57"/>
  <c r="J172" i="57"/>
  <c r="H172" i="57"/>
  <c r="DJ171" i="57"/>
  <c r="DH171" i="57"/>
  <c r="DF171" i="57"/>
  <c r="DD171" i="57"/>
  <c r="DB171" i="57"/>
  <c r="CZ171" i="57"/>
  <c r="CT171" i="57"/>
  <c r="CR171" i="57"/>
  <c r="CP171" i="57"/>
  <c r="CN171" i="57"/>
  <c r="CL171" i="57"/>
  <c r="CJ171" i="57"/>
  <c r="CD171" i="57"/>
  <c r="CB171" i="57"/>
  <c r="BZ171" i="57"/>
  <c r="BX171" i="57"/>
  <c r="BV171" i="57"/>
  <c r="BT171" i="57"/>
  <c r="BN171" i="57"/>
  <c r="BL171" i="57"/>
  <c r="BJ171" i="57"/>
  <c r="BH171" i="57"/>
  <c r="BF171" i="57"/>
  <c r="BD171" i="57"/>
  <c r="AX171" i="57"/>
  <c r="AV171" i="57"/>
  <c r="AT171" i="57"/>
  <c r="AR171" i="57"/>
  <c r="AP171" i="57"/>
  <c r="AN171" i="57"/>
  <c r="AH171" i="57"/>
  <c r="AF171" i="57"/>
  <c r="AD171" i="57"/>
  <c r="AB171" i="57"/>
  <c r="Z171" i="57"/>
  <c r="X171" i="57"/>
  <c r="R171" i="57"/>
  <c r="P171" i="57"/>
  <c r="N171" i="57"/>
  <c r="L171" i="57"/>
  <c r="J171" i="57"/>
  <c r="H171" i="57"/>
  <c r="DJ170" i="57"/>
  <c r="DH170" i="57"/>
  <c r="DF170" i="57"/>
  <c r="DD170" i="57"/>
  <c r="DB170" i="57"/>
  <c r="CZ170" i="57"/>
  <c r="CT170" i="57"/>
  <c r="CR170" i="57"/>
  <c r="CP170" i="57"/>
  <c r="CN170" i="57"/>
  <c r="CL170" i="57"/>
  <c r="CJ170" i="57"/>
  <c r="CD170" i="57"/>
  <c r="CB170" i="57"/>
  <c r="BZ170" i="57"/>
  <c r="BX170" i="57"/>
  <c r="BV170" i="57"/>
  <c r="BT170" i="57"/>
  <c r="BN170" i="57"/>
  <c r="BL170" i="57"/>
  <c r="BJ170" i="57"/>
  <c r="BH170" i="57"/>
  <c r="BF170" i="57"/>
  <c r="BD170" i="57"/>
  <c r="AX170" i="57"/>
  <c r="AV170" i="57"/>
  <c r="AT170" i="57"/>
  <c r="AR170" i="57"/>
  <c r="AP170" i="57"/>
  <c r="AN170" i="57"/>
  <c r="AH170" i="57"/>
  <c r="AF170" i="57"/>
  <c r="AD170" i="57"/>
  <c r="AB170" i="57"/>
  <c r="Z170" i="57"/>
  <c r="X170" i="57"/>
  <c r="R170" i="57"/>
  <c r="P170" i="57"/>
  <c r="N170" i="57"/>
  <c r="L170" i="57"/>
  <c r="J170" i="57"/>
  <c r="H170" i="57"/>
  <c r="DJ169" i="57"/>
  <c r="DH169" i="57"/>
  <c r="DF169" i="57"/>
  <c r="DD169" i="57"/>
  <c r="DB169" i="57"/>
  <c r="CZ169" i="57"/>
  <c r="CT169" i="57"/>
  <c r="CR169" i="57"/>
  <c r="CP169" i="57"/>
  <c r="CN169" i="57"/>
  <c r="CL169" i="57"/>
  <c r="CJ169" i="57"/>
  <c r="CD169" i="57"/>
  <c r="CB169" i="57"/>
  <c r="BZ169" i="57"/>
  <c r="BX169" i="57"/>
  <c r="BV169" i="57"/>
  <c r="BT169" i="57"/>
  <c r="BN169" i="57"/>
  <c r="BL169" i="57"/>
  <c r="BJ169" i="57"/>
  <c r="BH169" i="57"/>
  <c r="BF169" i="57"/>
  <c r="BD169" i="57"/>
  <c r="AX169" i="57"/>
  <c r="AV169" i="57"/>
  <c r="AT169" i="57"/>
  <c r="AR169" i="57"/>
  <c r="AP169" i="57"/>
  <c r="AN169" i="57"/>
  <c r="AH169" i="57"/>
  <c r="AF169" i="57"/>
  <c r="AD169" i="57"/>
  <c r="AB169" i="57"/>
  <c r="Z169" i="57"/>
  <c r="X169" i="57"/>
  <c r="R169" i="57"/>
  <c r="P169" i="57"/>
  <c r="N169" i="57"/>
  <c r="L169" i="57"/>
  <c r="J169" i="57"/>
  <c r="H169" i="57"/>
  <c r="DJ168" i="57"/>
  <c r="DH168" i="57"/>
  <c r="DF168" i="57"/>
  <c r="DD168" i="57"/>
  <c r="DB168" i="57"/>
  <c r="CZ168" i="57"/>
  <c r="CT168" i="57"/>
  <c r="CR168" i="57"/>
  <c r="CP168" i="57"/>
  <c r="CN168" i="57"/>
  <c r="CL168" i="57"/>
  <c r="CJ168" i="57"/>
  <c r="CD168" i="57"/>
  <c r="CB168" i="57"/>
  <c r="BZ168" i="57"/>
  <c r="BX168" i="57"/>
  <c r="BV168" i="57"/>
  <c r="BT168" i="57"/>
  <c r="BN168" i="57"/>
  <c r="BL168" i="57"/>
  <c r="BJ168" i="57"/>
  <c r="BH168" i="57"/>
  <c r="BF168" i="57"/>
  <c r="BD168" i="57"/>
  <c r="AX168" i="57"/>
  <c r="AV168" i="57"/>
  <c r="AT168" i="57"/>
  <c r="AR168" i="57"/>
  <c r="AP168" i="57"/>
  <c r="AN168" i="57"/>
  <c r="AH168" i="57"/>
  <c r="AF168" i="57"/>
  <c r="AD168" i="57"/>
  <c r="AB168" i="57"/>
  <c r="Z168" i="57"/>
  <c r="X168" i="57"/>
  <c r="R168" i="57"/>
  <c r="P168" i="57"/>
  <c r="N168" i="57"/>
  <c r="L168" i="57"/>
  <c r="J168" i="57"/>
  <c r="H168" i="57"/>
  <c r="DJ167" i="57"/>
  <c r="DH167" i="57"/>
  <c r="DF167" i="57"/>
  <c r="DD167" i="57"/>
  <c r="DB167" i="57"/>
  <c r="CZ167" i="57"/>
  <c r="CT167" i="57"/>
  <c r="CR167" i="57"/>
  <c r="CP167" i="57"/>
  <c r="CN167" i="57"/>
  <c r="CL167" i="57"/>
  <c r="CJ167" i="57"/>
  <c r="CD167" i="57"/>
  <c r="CB167" i="57"/>
  <c r="BZ167" i="57"/>
  <c r="BX167" i="57"/>
  <c r="BV167" i="57"/>
  <c r="BT167" i="57"/>
  <c r="BN167" i="57"/>
  <c r="BL167" i="57"/>
  <c r="BJ167" i="57"/>
  <c r="BH167" i="57"/>
  <c r="BF167" i="57"/>
  <c r="BD167" i="57"/>
  <c r="AX167" i="57"/>
  <c r="AV167" i="57"/>
  <c r="AT167" i="57"/>
  <c r="AR167" i="57"/>
  <c r="AP167" i="57"/>
  <c r="AN167" i="57"/>
  <c r="AH167" i="57"/>
  <c r="AF167" i="57"/>
  <c r="AD167" i="57"/>
  <c r="AB167" i="57"/>
  <c r="Z167" i="57"/>
  <c r="X167" i="57"/>
  <c r="R167" i="57"/>
  <c r="P167" i="57"/>
  <c r="N167" i="57"/>
  <c r="L167" i="57"/>
  <c r="J167" i="57"/>
  <c r="H167" i="57"/>
  <c r="DJ164" i="57"/>
  <c r="DI164" i="57"/>
  <c r="DH164" i="57"/>
  <c r="DF164" i="57"/>
  <c r="DD164" i="57"/>
  <c r="DB164" i="57"/>
  <c r="CZ164" i="57"/>
  <c r="CT164" i="57"/>
  <c r="CS164" i="57"/>
  <c r="CR164" i="57"/>
  <c r="CP164" i="57"/>
  <c r="CN164" i="57"/>
  <c r="CL164" i="57"/>
  <c r="CJ164" i="57"/>
  <c r="CD164" i="57"/>
  <c r="CC164" i="57"/>
  <c r="CB164" i="57"/>
  <c r="BZ164" i="57"/>
  <c r="BX164" i="57"/>
  <c r="BV164" i="57"/>
  <c r="BT164" i="57"/>
  <c r="BN164" i="57"/>
  <c r="BM164" i="57"/>
  <c r="BL164" i="57"/>
  <c r="BJ164" i="57"/>
  <c r="BH164" i="57"/>
  <c r="BF164" i="57"/>
  <c r="BD164" i="57"/>
  <c r="AX164" i="57"/>
  <c r="AW164" i="57"/>
  <c r="AV164" i="57"/>
  <c r="AT164" i="57"/>
  <c r="AR164" i="57"/>
  <c r="AP164" i="57"/>
  <c r="AN164" i="57"/>
  <c r="AH164" i="57"/>
  <c r="AG164" i="57"/>
  <c r="AF164" i="57"/>
  <c r="AD164" i="57"/>
  <c r="AB164" i="57"/>
  <c r="Z164" i="57"/>
  <c r="X164" i="57"/>
  <c r="R164" i="57"/>
  <c r="Q164" i="57"/>
  <c r="P164" i="57"/>
  <c r="N164" i="57"/>
  <c r="L164" i="57"/>
  <c r="J164" i="57"/>
  <c r="H164" i="57"/>
  <c r="DJ163" i="57"/>
  <c r="DI163" i="57"/>
  <c r="DH163" i="57"/>
  <c r="DF163" i="57"/>
  <c r="DD163" i="57"/>
  <c r="DB163" i="57"/>
  <c r="CZ163" i="57"/>
  <c r="CT163" i="57"/>
  <c r="CS163" i="57"/>
  <c r="CR163" i="57"/>
  <c r="CP163" i="57"/>
  <c r="CN163" i="57"/>
  <c r="CL163" i="57"/>
  <c r="CJ163" i="57"/>
  <c r="CD163" i="57"/>
  <c r="CC163" i="57"/>
  <c r="CB163" i="57"/>
  <c r="BZ163" i="57"/>
  <c r="BX163" i="57"/>
  <c r="BV163" i="57"/>
  <c r="BT163" i="57"/>
  <c r="BN163" i="57"/>
  <c r="BM163" i="57"/>
  <c r="BL163" i="57"/>
  <c r="BJ163" i="57"/>
  <c r="BH163" i="57"/>
  <c r="BF163" i="57"/>
  <c r="BD163" i="57"/>
  <c r="AX163" i="57"/>
  <c r="AW163" i="57"/>
  <c r="AV163" i="57"/>
  <c r="AT163" i="57"/>
  <c r="AR163" i="57"/>
  <c r="AP163" i="57"/>
  <c r="AN163" i="57"/>
  <c r="AH163" i="57"/>
  <c r="AG163" i="57"/>
  <c r="AF163" i="57"/>
  <c r="AD163" i="57"/>
  <c r="AB163" i="57"/>
  <c r="Z163" i="57"/>
  <c r="X163" i="57"/>
  <c r="R163" i="57"/>
  <c r="Q163" i="57"/>
  <c r="P163" i="57"/>
  <c r="N163" i="57"/>
  <c r="L163" i="57"/>
  <c r="J163" i="57"/>
  <c r="H163" i="57"/>
  <c r="DJ162" i="57"/>
  <c r="DI162" i="57"/>
  <c r="DH162" i="57"/>
  <c r="DF162" i="57"/>
  <c r="DD162" i="57"/>
  <c r="DB162" i="57"/>
  <c r="CZ162" i="57"/>
  <c r="CT162" i="57"/>
  <c r="CS162" i="57"/>
  <c r="CR162" i="57"/>
  <c r="CP162" i="57"/>
  <c r="CN162" i="57"/>
  <c r="CL162" i="57"/>
  <c r="CJ162" i="57"/>
  <c r="CD162" i="57"/>
  <c r="CC162" i="57"/>
  <c r="CB162" i="57"/>
  <c r="BZ162" i="57"/>
  <c r="BX162" i="57"/>
  <c r="BV162" i="57"/>
  <c r="BT162" i="57"/>
  <c r="BN162" i="57"/>
  <c r="BM162" i="57"/>
  <c r="BL162" i="57"/>
  <c r="BJ162" i="57"/>
  <c r="BH162" i="57"/>
  <c r="BF162" i="57"/>
  <c r="BD162" i="57"/>
  <c r="AX162" i="57"/>
  <c r="AW162" i="57"/>
  <c r="AV162" i="57"/>
  <c r="AT162" i="57"/>
  <c r="AR162" i="57"/>
  <c r="AP162" i="57"/>
  <c r="AN162" i="57"/>
  <c r="AH162" i="57"/>
  <c r="AG162" i="57"/>
  <c r="AF162" i="57"/>
  <c r="AD162" i="57"/>
  <c r="AB162" i="57"/>
  <c r="Z162" i="57"/>
  <c r="X162" i="57"/>
  <c r="R162" i="57"/>
  <c r="Q162" i="57"/>
  <c r="P162" i="57"/>
  <c r="N162" i="57"/>
  <c r="L162" i="57"/>
  <c r="J162" i="57"/>
  <c r="H162" i="57"/>
  <c r="DJ161" i="57"/>
  <c r="DI161" i="57"/>
  <c r="DH161" i="57"/>
  <c r="DF161" i="57"/>
  <c r="DD161" i="57"/>
  <c r="DB161" i="57"/>
  <c r="CZ161" i="57"/>
  <c r="CT161" i="57"/>
  <c r="CS161" i="57"/>
  <c r="CR161" i="57"/>
  <c r="CP161" i="57"/>
  <c r="CN161" i="57"/>
  <c r="CL161" i="57"/>
  <c r="CJ161" i="57"/>
  <c r="CD161" i="57"/>
  <c r="CC161" i="57"/>
  <c r="CB161" i="57"/>
  <c r="BZ161" i="57"/>
  <c r="BX161" i="57"/>
  <c r="BV161" i="57"/>
  <c r="BT161" i="57"/>
  <c r="BN161" i="57"/>
  <c r="BM161" i="57"/>
  <c r="BL161" i="57"/>
  <c r="BJ161" i="57"/>
  <c r="BH161" i="57"/>
  <c r="BF161" i="57"/>
  <c r="BD161" i="57"/>
  <c r="AX161" i="57"/>
  <c r="AW161" i="57"/>
  <c r="AV161" i="57"/>
  <c r="AT161" i="57"/>
  <c r="AR161" i="57"/>
  <c r="AP161" i="57"/>
  <c r="AN161" i="57"/>
  <c r="AH161" i="57"/>
  <c r="AG161" i="57"/>
  <c r="AF161" i="57"/>
  <c r="AD161" i="57"/>
  <c r="AB161" i="57"/>
  <c r="Z161" i="57"/>
  <c r="X161" i="57"/>
  <c r="R161" i="57"/>
  <c r="Q161" i="57"/>
  <c r="P161" i="57"/>
  <c r="N161" i="57"/>
  <c r="L161" i="57"/>
  <c r="J161" i="57"/>
  <c r="H161" i="57"/>
  <c r="DJ160" i="57"/>
  <c r="DI160" i="57"/>
  <c r="DH160" i="57"/>
  <c r="DF160" i="57"/>
  <c r="DD160" i="57"/>
  <c r="DB160" i="57"/>
  <c r="CZ160" i="57"/>
  <c r="CT160" i="57"/>
  <c r="CS160" i="57"/>
  <c r="CR160" i="57"/>
  <c r="CP160" i="57"/>
  <c r="CN160" i="57"/>
  <c r="CL160" i="57"/>
  <c r="CJ160" i="57"/>
  <c r="CD160" i="57"/>
  <c r="CC160" i="57"/>
  <c r="CB160" i="57"/>
  <c r="BZ160" i="57"/>
  <c r="BX160" i="57"/>
  <c r="BV160" i="57"/>
  <c r="BT160" i="57"/>
  <c r="BN160" i="57"/>
  <c r="BM160" i="57"/>
  <c r="BL160" i="57"/>
  <c r="BJ160" i="57"/>
  <c r="BH160" i="57"/>
  <c r="BF160" i="57"/>
  <c r="BD160" i="57"/>
  <c r="AX160" i="57"/>
  <c r="AW160" i="57"/>
  <c r="AV160" i="57"/>
  <c r="AT160" i="57"/>
  <c r="AR160" i="57"/>
  <c r="AP160" i="57"/>
  <c r="AN160" i="57"/>
  <c r="AH160" i="57"/>
  <c r="AG160" i="57"/>
  <c r="AF160" i="57"/>
  <c r="AD160" i="57"/>
  <c r="AB160" i="57"/>
  <c r="Z160" i="57"/>
  <c r="X160" i="57"/>
  <c r="R160" i="57"/>
  <c r="Q160" i="57"/>
  <c r="P160" i="57"/>
  <c r="N160" i="57"/>
  <c r="L160" i="57"/>
  <c r="J160" i="57"/>
  <c r="H160" i="57"/>
  <c r="DJ159" i="57"/>
  <c r="DI159" i="57"/>
  <c r="DH159" i="57"/>
  <c r="DF159" i="57"/>
  <c r="DD159" i="57"/>
  <c r="DB159" i="57"/>
  <c r="CZ159" i="57"/>
  <c r="CT159" i="57"/>
  <c r="CS159" i="57"/>
  <c r="CR159" i="57"/>
  <c r="CP159" i="57"/>
  <c r="CN159" i="57"/>
  <c r="CL159" i="57"/>
  <c r="CJ159" i="57"/>
  <c r="CD159" i="57"/>
  <c r="CC159" i="57"/>
  <c r="CB159" i="57"/>
  <c r="BZ159" i="57"/>
  <c r="BX159" i="57"/>
  <c r="BV159" i="57"/>
  <c r="BT159" i="57"/>
  <c r="BN159" i="57"/>
  <c r="BM159" i="57"/>
  <c r="BL159" i="57"/>
  <c r="BJ159" i="57"/>
  <c r="BH159" i="57"/>
  <c r="BF159" i="57"/>
  <c r="BD159" i="57"/>
  <c r="AX159" i="57"/>
  <c r="AW159" i="57"/>
  <c r="AV159" i="57"/>
  <c r="AT159" i="57"/>
  <c r="AR159" i="57"/>
  <c r="AP159" i="57"/>
  <c r="AN159" i="57"/>
  <c r="AH159" i="57"/>
  <c r="AG159" i="57"/>
  <c r="AF159" i="57"/>
  <c r="AD159" i="57"/>
  <c r="AB159" i="57"/>
  <c r="Z159" i="57"/>
  <c r="X159" i="57"/>
  <c r="R159" i="57"/>
  <c r="Q159" i="57"/>
  <c r="P159" i="57"/>
  <c r="N159" i="57"/>
  <c r="L159" i="57"/>
  <c r="J159" i="57"/>
  <c r="H159" i="57"/>
  <c r="DJ158" i="57"/>
  <c r="DI158" i="57"/>
  <c r="DH158" i="57"/>
  <c r="DF158" i="57"/>
  <c r="DD158" i="57"/>
  <c r="DB158" i="57"/>
  <c r="CZ158" i="57"/>
  <c r="CT158" i="57"/>
  <c r="CS158" i="57"/>
  <c r="CR158" i="57"/>
  <c r="CP158" i="57"/>
  <c r="CN158" i="57"/>
  <c r="CL158" i="57"/>
  <c r="CJ158" i="57"/>
  <c r="CD158" i="57"/>
  <c r="CC158" i="57"/>
  <c r="CB158" i="57"/>
  <c r="BZ158" i="57"/>
  <c r="BX158" i="57"/>
  <c r="BV158" i="57"/>
  <c r="BT158" i="57"/>
  <c r="BN158" i="57"/>
  <c r="BM158" i="57"/>
  <c r="BL158" i="57"/>
  <c r="BJ158" i="57"/>
  <c r="BH158" i="57"/>
  <c r="BF158" i="57"/>
  <c r="BD158" i="57"/>
  <c r="AX158" i="57"/>
  <c r="AW158" i="57"/>
  <c r="AV158" i="57"/>
  <c r="AT158" i="57"/>
  <c r="AR158" i="57"/>
  <c r="AP158" i="57"/>
  <c r="AN158" i="57"/>
  <c r="AH158" i="57"/>
  <c r="AG158" i="57"/>
  <c r="AF158" i="57"/>
  <c r="AD158" i="57"/>
  <c r="AB158" i="57"/>
  <c r="Z158" i="57"/>
  <c r="X158" i="57"/>
  <c r="R158" i="57"/>
  <c r="Q158" i="57"/>
  <c r="P158" i="57"/>
  <c r="N158" i="57"/>
  <c r="L158" i="57"/>
  <c r="J158" i="57"/>
  <c r="H158" i="57"/>
  <c r="DJ157" i="57"/>
  <c r="DI157" i="57"/>
  <c r="DH157" i="57"/>
  <c r="DF157" i="57"/>
  <c r="DD157" i="57"/>
  <c r="DB157" i="57"/>
  <c r="CZ157" i="57"/>
  <c r="CT157" i="57"/>
  <c r="CS157" i="57"/>
  <c r="CR157" i="57"/>
  <c r="CP157" i="57"/>
  <c r="CN157" i="57"/>
  <c r="CL157" i="57"/>
  <c r="CJ157" i="57"/>
  <c r="CD157" i="57"/>
  <c r="CC157" i="57"/>
  <c r="CB157" i="57"/>
  <c r="BZ157" i="57"/>
  <c r="BX157" i="57"/>
  <c r="BV157" i="57"/>
  <c r="BT157" i="57"/>
  <c r="BN157" i="57"/>
  <c r="BM157" i="57"/>
  <c r="BL157" i="57"/>
  <c r="BJ157" i="57"/>
  <c r="BH157" i="57"/>
  <c r="BF157" i="57"/>
  <c r="BD157" i="57"/>
  <c r="AX157" i="57"/>
  <c r="AW157" i="57"/>
  <c r="AV157" i="57"/>
  <c r="AT157" i="57"/>
  <c r="AR157" i="57"/>
  <c r="AP157" i="57"/>
  <c r="AN157" i="57"/>
  <c r="AH157" i="57"/>
  <c r="AG157" i="57"/>
  <c r="AF157" i="57"/>
  <c r="AD157" i="57"/>
  <c r="AB157" i="57"/>
  <c r="Z157" i="57"/>
  <c r="X157" i="57"/>
  <c r="R157" i="57"/>
  <c r="Q157" i="57"/>
  <c r="P157" i="57"/>
  <c r="N157" i="57"/>
  <c r="L157" i="57"/>
  <c r="J157" i="57"/>
  <c r="H157" i="57"/>
  <c r="DJ156" i="57"/>
  <c r="DI156" i="57"/>
  <c r="DH156" i="57"/>
  <c r="DF156" i="57"/>
  <c r="DD156" i="57"/>
  <c r="DB156" i="57"/>
  <c r="CZ156" i="57"/>
  <c r="CT156" i="57"/>
  <c r="CS156" i="57"/>
  <c r="CR156" i="57"/>
  <c r="CP156" i="57"/>
  <c r="CN156" i="57"/>
  <c r="CL156" i="57"/>
  <c r="CJ156" i="57"/>
  <c r="CD156" i="57"/>
  <c r="CC156" i="57"/>
  <c r="CB156" i="57"/>
  <c r="BZ156" i="57"/>
  <c r="BX156" i="57"/>
  <c r="BV156" i="57"/>
  <c r="BT156" i="57"/>
  <c r="BN156" i="57"/>
  <c r="BM156" i="57"/>
  <c r="BL156" i="57"/>
  <c r="BJ156" i="57"/>
  <c r="BH156" i="57"/>
  <c r="BF156" i="57"/>
  <c r="BD156" i="57"/>
  <c r="AX156" i="57"/>
  <c r="AW156" i="57"/>
  <c r="AV156" i="57"/>
  <c r="AT156" i="57"/>
  <c r="AR156" i="57"/>
  <c r="AP156" i="57"/>
  <c r="AN156" i="57"/>
  <c r="AH156" i="57"/>
  <c r="AG156" i="57"/>
  <c r="AF156" i="57"/>
  <c r="AD156" i="57"/>
  <c r="AB156" i="57"/>
  <c r="Z156" i="57"/>
  <c r="X156" i="57"/>
  <c r="R156" i="57"/>
  <c r="Q156" i="57"/>
  <c r="P156" i="57"/>
  <c r="N156" i="57"/>
  <c r="L156" i="57"/>
  <c r="J156" i="57"/>
  <c r="H156" i="57"/>
  <c r="DJ155" i="57"/>
  <c r="DI155" i="57"/>
  <c r="DH155" i="57"/>
  <c r="DF155" i="57"/>
  <c r="DD155" i="57"/>
  <c r="DB155" i="57"/>
  <c r="CZ155" i="57"/>
  <c r="CT155" i="57"/>
  <c r="CS155" i="57"/>
  <c r="CR155" i="57"/>
  <c r="CP155" i="57"/>
  <c r="CN155" i="57"/>
  <c r="CL155" i="57"/>
  <c r="CJ155" i="57"/>
  <c r="CD155" i="57"/>
  <c r="CC155" i="57"/>
  <c r="CB155" i="57"/>
  <c r="BZ155" i="57"/>
  <c r="BX155" i="57"/>
  <c r="BV155" i="57"/>
  <c r="BT155" i="57"/>
  <c r="BN155" i="57"/>
  <c r="BM155" i="57"/>
  <c r="BL155" i="57"/>
  <c r="BJ155" i="57"/>
  <c r="BH155" i="57"/>
  <c r="BF155" i="57"/>
  <c r="BD155" i="57"/>
  <c r="AX155" i="57"/>
  <c r="AW155" i="57"/>
  <c r="AV155" i="57"/>
  <c r="AT155" i="57"/>
  <c r="AR155" i="57"/>
  <c r="AP155" i="57"/>
  <c r="AN155" i="57"/>
  <c r="AH155" i="57"/>
  <c r="AG155" i="57"/>
  <c r="AF155" i="57"/>
  <c r="AD155" i="57"/>
  <c r="AB155" i="57"/>
  <c r="Z155" i="57"/>
  <c r="X155" i="57"/>
  <c r="R155" i="57"/>
  <c r="Q155" i="57"/>
  <c r="P155" i="57"/>
  <c r="N155" i="57"/>
  <c r="L155" i="57"/>
  <c r="J155" i="57"/>
  <c r="H155" i="57"/>
  <c r="DJ154" i="57"/>
  <c r="DI154" i="57"/>
  <c r="DH154" i="57"/>
  <c r="DF154" i="57"/>
  <c r="DD154" i="57"/>
  <c r="DB154" i="57"/>
  <c r="CZ154" i="57"/>
  <c r="CT154" i="57"/>
  <c r="CS154" i="57"/>
  <c r="CR154" i="57"/>
  <c r="CP154" i="57"/>
  <c r="CN154" i="57"/>
  <c r="CL154" i="57"/>
  <c r="CJ154" i="57"/>
  <c r="CD154" i="57"/>
  <c r="CC154" i="57"/>
  <c r="CB154" i="57"/>
  <c r="BZ154" i="57"/>
  <c r="BX154" i="57"/>
  <c r="BV154" i="57"/>
  <c r="BT154" i="57"/>
  <c r="BN154" i="57"/>
  <c r="BM154" i="57"/>
  <c r="BL154" i="57"/>
  <c r="BJ154" i="57"/>
  <c r="BH154" i="57"/>
  <c r="BF154" i="57"/>
  <c r="BD154" i="57"/>
  <c r="AX154" i="57"/>
  <c r="AW154" i="57"/>
  <c r="AV154" i="57"/>
  <c r="AT154" i="57"/>
  <c r="AR154" i="57"/>
  <c r="AP154" i="57"/>
  <c r="AN154" i="57"/>
  <c r="AH154" i="57"/>
  <c r="AG154" i="57"/>
  <c r="AF154" i="57"/>
  <c r="AD154" i="57"/>
  <c r="AB154" i="57"/>
  <c r="Z154" i="57"/>
  <c r="X154" i="57"/>
  <c r="R154" i="57"/>
  <c r="Q154" i="57"/>
  <c r="P154" i="57"/>
  <c r="N154" i="57"/>
  <c r="L154" i="57"/>
  <c r="J154" i="57"/>
  <c r="H154" i="57"/>
  <c r="DJ153" i="57"/>
  <c r="DI153" i="57"/>
  <c r="DH153" i="57"/>
  <c r="DF153" i="57"/>
  <c r="DD153" i="57"/>
  <c r="DB153" i="57"/>
  <c r="CZ153" i="57"/>
  <c r="CT153" i="57"/>
  <c r="CS153" i="57"/>
  <c r="CR153" i="57"/>
  <c r="CP153" i="57"/>
  <c r="CN153" i="57"/>
  <c r="CL153" i="57"/>
  <c r="CJ153" i="57"/>
  <c r="CD153" i="57"/>
  <c r="CC153" i="57"/>
  <c r="CB153" i="57"/>
  <c r="BZ153" i="57"/>
  <c r="BX153" i="57"/>
  <c r="BV153" i="57"/>
  <c r="BT153" i="57"/>
  <c r="BN153" i="57"/>
  <c r="BM153" i="57"/>
  <c r="BL153" i="57"/>
  <c r="BJ153" i="57"/>
  <c r="BH153" i="57"/>
  <c r="BF153" i="57"/>
  <c r="BD153" i="57"/>
  <c r="AX153" i="57"/>
  <c r="AW153" i="57"/>
  <c r="AV153" i="57"/>
  <c r="AT153" i="57"/>
  <c r="AR153" i="57"/>
  <c r="AP153" i="57"/>
  <c r="AN153" i="57"/>
  <c r="AH153" i="57"/>
  <c r="AG153" i="57"/>
  <c r="AF153" i="57"/>
  <c r="AD153" i="57"/>
  <c r="AB153" i="57"/>
  <c r="Z153" i="57"/>
  <c r="X153" i="57"/>
  <c r="R153" i="57"/>
  <c r="Q153" i="57"/>
  <c r="P153" i="57"/>
  <c r="N153" i="57"/>
  <c r="L153" i="57"/>
  <c r="J153" i="57"/>
  <c r="H153" i="57"/>
  <c r="DJ152" i="57"/>
  <c r="DI152" i="57"/>
  <c r="DH152" i="57"/>
  <c r="DF152" i="57"/>
  <c r="DD152" i="57"/>
  <c r="DB152" i="57"/>
  <c r="CZ152" i="57"/>
  <c r="CT152" i="57"/>
  <c r="CS152" i="57"/>
  <c r="CR152" i="57"/>
  <c r="CP152" i="57"/>
  <c r="CN152" i="57"/>
  <c r="CL152" i="57"/>
  <c r="CJ152" i="57"/>
  <c r="CD152" i="57"/>
  <c r="CC152" i="57"/>
  <c r="CB152" i="57"/>
  <c r="BZ152" i="57"/>
  <c r="BX152" i="57"/>
  <c r="BV152" i="57"/>
  <c r="BT152" i="57"/>
  <c r="BN152" i="57"/>
  <c r="BM152" i="57"/>
  <c r="BL152" i="57"/>
  <c r="BJ152" i="57"/>
  <c r="BH152" i="57"/>
  <c r="BF152" i="57"/>
  <c r="BD152" i="57"/>
  <c r="AX152" i="57"/>
  <c r="AW152" i="57"/>
  <c r="AV152" i="57"/>
  <c r="AT152" i="57"/>
  <c r="AR152" i="57"/>
  <c r="AP152" i="57"/>
  <c r="AN152" i="57"/>
  <c r="AH152" i="57"/>
  <c r="AG152" i="57"/>
  <c r="AF152" i="57"/>
  <c r="AD152" i="57"/>
  <c r="AB152" i="57"/>
  <c r="Z152" i="57"/>
  <c r="X152" i="57"/>
  <c r="R152" i="57"/>
  <c r="Q152" i="57"/>
  <c r="P152" i="57"/>
  <c r="N152" i="57"/>
  <c r="L152" i="57"/>
  <c r="J152" i="57"/>
  <c r="H152" i="57"/>
  <c r="DJ151" i="57"/>
  <c r="DI151" i="57"/>
  <c r="DH151" i="57"/>
  <c r="DF151" i="57"/>
  <c r="DD151" i="57"/>
  <c r="DB151" i="57"/>
  <c r="CZ151" i="57"/>
  <c r="CT151" i="57"/>
  <c r="CS151" i="57"/>
  <c r="CR151" i="57"/>
  <c r="CP151" i="57"/>
  <c r="CN151" i="57"/>
  <c r="CL151" i="57"/>
  <c r="CJ151" i="57"/>
  <c r="CD151" i="57"/>
  <c r="CC151" i="57"/>
  <c r="CB151" i="57"/>
  <c r="BZ151" i="57"/>
  <c r="BX151" i="57"/>
  <c r="BV151" i="57"/>
  <c r="BT151" i="57"/>
  <c r="BN151" i="57"/>
  <c r="BM151" i="57"/>
  <c r="BL151" i="57"/>
  <c r="BJ151" i="57"/>
  <c r="BH151" i="57"/>
  <c r="BF151" i="57"/>
  <c r="BD151" i="57"/>
  <c r="AX151" i="57"/>
  <c r="AW151" i="57"/>
  <c r="AV151" i="57"/>
  <c r="AT151" i="57"/>
  <c r="AR151" i="57"/>
  <c r="AP151" i="57"/>
  <c r="AN151" i="57"/>
  <c r="AH151" i="57"/>
  <c r="AG151" i="57"/>
  <c r="AF151" i="57"/>
  <c r="AD151" i="57"/>
  <c r="AB151" i="57"/>
  <c r="Z151" i="57"/>
  <c r="X151" i="57"/>
  <c r="R151" i="57"/>
  <c r="Q151" i="57"/>
  <c r="P151" i="57"/>
  <c r="N151" i="57"/>
  <c r="L151" i="57"/>
  <c r="J151" i="57"/>
  <c r="H151" i="57"/>
  <c r="DJ150" i="57"/>
  <c r="DI150" i="57"/>
  <c r="DH150" i="57"/>
  <c r="DF150" i="57"/>
  <c r="DD150" i="57"/>
  <c r="DB150" i="57"/>
  <c r="CZ150" i="57"/>
  <c r="CT150" i="57"/>
  <c r="CS150" i="57"/>
  <c r="CR150" i="57"/>
  <c r="CP150" i="57"/>
  <c r="CN150" i="57"/>
  <c r="CL150" i="57"/>
  <c r="CJ150" i="57"/>
  <c r="CD150" i="57"/>
  <c r="CC150" i="57"/>
  <c r="CB150" i="57"/>
  <c r="BZ150" i="57"/>
  <c r="BX150" i="57"/>
  <c r="BV150" i="57"/>
  <c r="BT150" i="57"/>
  <c r="BN150" i="57"/>
  <c r="BM150" i="57"/>
  <c r="BL150" i="57"/>
  <c r="BJ150" i="57"/>
  <c r="BH150" i="57"/>
  <c r="BF150" i="57"/>
  <c r="BD150" i="57"/>
  <c r="AX150" i="57"/>
  <c r="AW150" i="57"/>
  <c r="AV150" i="57"/>
  <c r="AT150" i="57"/>
  <c r="AR150" i="57"/>
  <c r="AP150" i="57"/>
  <c r="AN150" i="57"/>
  <c r="AH150" i="57"/>
  <c r="AG150" i="57"/>
  <c r="AF150" i="57"/>
  <c r="AD150" i="57"/>
  <c r="AB150" i="57"/>
  <c r="Z150" i="57"/>
  <c r="X150" i="57"/>
  <c r="R150" i="57"/>
  <c r="Q150" i="57"/>
  <c r="P150" i="57"/>
  <c r="N150" i="57"/>
  <c r="L150" i="57"/>
  <c r="J150" i="57"/>
  <c r="H150" i="57"/>
  <c r="DJ149" i="57"/>
  <c r="DI149" i="57"/>
  <c r="DH149" i="57"/>
  <c r="DF149" i="57"/>
  <c r="DD149" i="57"/>
  <c r="DB149" i="57"/>
  <c r="CZ149" i="57"/>
  <c r="CT149" i="57"/>
  <c r="CS149" i="57"/>
  <c r="CR149" i="57"/>
  <c r="CP149" i="57"/>
  <c r="CN149" i="57"/>
  <c r="CL149" i="57"/>
  <c r="CJ149" i="57"/>
  <c r="CD149" i="57"/>
  <c r="CC149" i="57"/>
  <c r="CB149" i="57"/>
  <c r="BZ149" i="57"/>
  <c r="BX149" i="57"/>
  <c r="BV149" i="57"/>
  <c r="BT149" i="57"/>
  <c r="BN149" i="57"/>
  <c r="BM149" i="57"/>
  <c r="BL149" i="57"/>
  <c r="BJ149" i="57"/>
  <c r="BH149" i="57"/>
  <c r="BF149" i="57"/>
  <c r="BD149" i="57"/>
  <c r="AX149" i="57"/>
  <c r="AW149" i="57"/>
  <c r="AV149" i="57"/>
  <c r="AT149" i="57"/>
  <c r="AR149" i="57"/>
  <c r="AP149" i="57"/>
  <c r="AN149" i="57"/>
  <c r="AH149" i="57"/>
  <c r="AG149" i="57"/>
  <c r="AF149" i="57"/>
  <c r="AD149" i="57"/>
  <c r="AB149" i="57"/>
  <c r="Z149" i="57"/>
  <c r="X149" i="57"/>
  <c r="R149" i="57"/>
  <c r="Q149" i="57"/>
  <c r="P149" i="57"/>
  <c r="N149" i="57"/>
  <c r="L149" i="57"/>
  <c r="J149" i="57"/>
  <c r="H149" i="57"/>
  <c r="DJ148" i="57"/>
  <c r="DI148" i="57"/>
  <c r="DH148" i="57"/>
  <c r="DF148" i="57"/>
  <c r="DD148" i="57"/>
  <c r="DB148" i="57"/>
  <c r="CZ148" i="57"/>
  <c r="CT148" i="57"/>
  <c r="CS148" i="57"/>
  <c r="CR148" i="57"/>
  <c r="CP148" i="57"/>
  <c r="CN148" i="57"/>
  <c r="CL148" i="57"/>
  <c r="CJ148" i="57"/>
  <c r="CD148" i="57"/>
  <c r="CC148" i="57"/>
  <c r="CB148" i="57"/>
  <c r="BZ148" i="57"/>
  <c r="BX148" i="57"/>
  <c r="BV148" i="57"/>
  <c r="BT148" i="57"/>
  <c r="BN148" i="57"/>
  <c r="BM148" i="57"/>
  <c r="BL148" i="57"/>
  <c r="BJ148" i="57"/>
  <c r="BH148" i="57"/>
  <c r="BF148" i="57"/>
  <c r="BD148" i="57"/>
  <c r="AX148" i="57"/>
  <c r="AW148" i="57"/>
  <c r="AV148" i="57"/>
  <c r="AT148" i="57"/>
  <c r="AR148" i="57"/>
  <c r="AP148" i="57"/>
  <c r="AN148" i="57"/>
  <c r="AH148" i="57"/>
  <c r="AG148" i="57"/>
  <c r="AF148" i="57"/>
  <c r="AD148" i="57"/>
  <c r="AB148" i="57"/>
  <c r="Z148" i="57"/>
  <c r="X148" i="57"/>
  <c r="R148" i="57"/>
  <c r="Q148" i="57"/>
  <c r="P148" i="57"/>
  <c r="N148" i="57"/>
  <c r="L148" i="57"/>
  <c r="J148" i="57"/>
  <c r="H148" i="57"/>
  <c r="DJ147" i="57"/>
  <c r="DI147" i="57"/>
  <c r="DH147" i="57"/>
  <c r="DF147" i="57"/>
  <c r="DD147" i="57"/>
  <c r="DB147" i="57"/>
  <c r="CZ147" i="57"/>
  <c r="CT147" i="57"/>
  <c r="CS147" i="57"/>
  <c r="CR147" i="57"/>
  <c r="CP147" i="57"/>
  <c r="CN147" i="57"/>
  <c r="CL147" i="57"/>
  <c r="CJ147" i="57"/>
  <c r="CD147" i="57"/>
  <c r="CC147" i="57"/>
  <c r="CB147" i="57"/>
  <c r="BZ147" i="57"/>
  <c r="BX147" i="57"/>
  <c r="BV147" i="57"/>
  <c r="BT147" i="57"/>
  <c r="BN147" i="57"/>
  <c r="BM147" i="57"/>
  <c r="BL147" i="57"/>
  <c r="BJ147" i="57"/>
  <c r="BH147" i="57"/>
  <c r="BF147" i="57"/>
  <c r="BD147" i="57"/>
  <c r="AX147" i="57"/>
  <c r="AW147" i="57"/>
  <c r="AV147" i="57"/>
  <c r="AT147" i="57"/>
  <c r="AR147" i="57"/>
  <c r="AP147" i="57"/>
  <c r="AN147" i="57"/>
  <c r="AH147" i="57"/>
  <c r="AG147" i="57"/>
  <c r="AF147" i="57"/>
  <c r="AD147" i="57"/>
  <c r="AB147" i="57"/>
  <c r="Z147" i="57"/>
  <c r="X147" i="57"/>
  <c r="R147" i="57"/>
  <c r="Q147" i="57"/>
  <c r="P147" i="57"/>
  <c r="N147" i="57"/>
  <c r="L147" i="57"/>
  <c r="J147" i="57"/>
  <c r="H147" i="57"/>
  <c r="DJ146" i="57"/>
  <c r="DI146" i="57"/>
  <c r="DH146" i="57"/>
  <c r="DF146" i="57"/>
  <c r="DD146" i="57"/>
  <c r="DB146" i="57"/>
  <c r="CZ146" i="57"/>
  <c r="CT146" i="57"/>
  <c r="CS146" i="57"/>
  <c r="CR146" i="57"/>
  <c r="CP146" i="57"/>
  <c r="CN146" i="57"/>
  <c r="CL146" i="57"/>
  <c r="CJ146" i="57"/>
  <c r="CD146" i="57"/>
  <c r="CC146" i="57"/>
  <c r="CB146" i="57"/>
  <c r="BZ146" i="57"/>
  <c r="BX146" i="57"/>
  <c r="BV146" i="57"/>
  <c r="BT146" i="57"/>
  <c r="BN146" i="57"/>
  <c r="BM146" i="57"/>
  <c r="BL146" i="57"/>
  <c r="BJ146" i="57"/>
  <c r="BH146" i="57"/>
  <c r="BF146" i="57"/>
  <c r="BD146" i="57"/>
  <c r="AX146" i="57"/>
  <c r="AW146" i="57"/>
  <c r="AV146" i="57"/>
  <c r="AT146" i="57"/>
  <c r="AR146" i="57"/>
  <c r="AP146" i="57"/>
  <c r="AN146" i="57"/>
  <c r="AH146" i="57"/>
  <c r="AG146" i="57"/>
  <c r="AF146" i="57"/>
  <c r="AD146" i="57"/>
  <c r="AB146" i="57"/>
  <c r="Z146" i="57"/>
  <c r="X146" i="57"/>
  <c r="R146" i="57"/>
  <c r="Q146" i="57"/>
  <c r="P146" i="57"/>
  <c r="N146" i="57"/>
  <c r="L146" i="57"/>
  <c r="J146" i="57"/>
  <c r="H146" i="57"/>
  <c r="DJ145" i="57"/>
  <c r="DI145" i="57"/>
  <c r="DH145" i="57"/>
  <c r="DF145" i="57"/>
  <c r="DD145" i="57"/>
  <c r="DB145" i="57"/>
  <c r="CZ145" i="57"/>
  <c r="CT145" i="57"/>
  <c r="CS145" i="57"/>
  <c r="CR145" i="57"/>
  <c r="CP145" i="57"/>
  <c r="CN145" i="57"/>
  <c r="CL145" i="57"/>
  <c r="CJ145" i="57"/>
  <c r="CD145" i="57"/>
  <c r="CC145" i="57"/>
  <c r="CB145" i="57"/>
  <c r="BZ145" i="57"/>
  <c r="BX145" i="57"/>
  <c r="BV145" i="57"/>
  <c r="BT145" i="57"/>
  <c r="BN145" i="57"/>
  <c r="BM145" i="57"/>
  <c r="BL145" i="57"/>
  <c r="BJ145" i="57"/>
  <c r="BH145" i="57"/>
  <c r="BF145" i="57"/>
  <c r="BD145" i="57"/>
  <c r="AX145" i="57"/>
  <c r="AW145" i="57"/>
  <c r="AV145" i="57"/>
  <c r="AT145" i="57"/>
  <c r="AR145" i="57"/>
  <c r="AP145" i="57"/>
  <c r="AN145" i="57"/>
  <c r="AH145" i="57"/>
  <c r="AG145" i="57"/>
  <c r="AF145" i="57"/>
  <c r="AD145" i="57"/>
  <c r="AB145" i="57"/>
  <c r="Z145" i="57"/>
  <c r="X145" i="57"/>
  <c r="R145" i="57"/>
  <c r="Q145" i="57"/>
  <c r="P145" i="57"/>
  <c r="N145" i="57"/>
  <c r="L145" i="57"/>
  <c r="J145" i="57"/>
  <c r="H145" i="57"/>
  <c r="DJ144" i="57"/>
  <c r="DI144" i="57"/>
  <c r="DH144" i="57"/>
  <c r="DF144" i="57"/>
  <c r="DD144" i="57"/>
  <c r="DB144" i="57"/>
  <c r="CZ144" i="57"/>
  <c r="CT144" i="57"/>
  <c r="CS144" i="57"/>
  <c r="CR144" i="57"/>
  <c r="CP144" i="57"/>
  <c r="CN144" i="57"/>
  <c r="CL144" i="57"/>
  <c r="CJ144" i="57"/>
  <c r="CD144" i="57"/>
  <c r="CC144" i="57"/>
  <c r="CB144" i="57"/>
  <c r="BZ144" i="57"/>
  <c r="BX144" i="57"/>
  <c r="BV144" i="57"/>
  <c r="BT144" i="57"/>
  <c r="BN144" i="57"/>
  <c r="BM144" i="57"/>
  <c r="BL144" i="57"/>
  <c r="BJ144" i="57"/>
  <c r="BH144" i="57"/>
  <c r="BF144" i="57"/>
  <c r="BD144" i="57"/>
  <c r="AX144" i="57"/>
  <c r="AW144" i="57"/>
  <c r="AV144" i="57"/>
  <c r="AT144" i="57"/>
  <c r="AR144" i="57"/>
  <c r="AP144" i="57"/>
  <c r="AN144" i="57"/>
  <c r="AH144" i="57"/>
  <c r="AG144" i="57"/>
  <c r="AF144" i="57"/>
  <c r="AD144" i="57"/>
  <c r="AB144" i="57"/>
  <c r="Z144" i="57"/>
  <c r="X144" i="57"/>
  <c r="R144" i="57"/>
  <c r="Q144" i="57"/>
  <c r="P144" i="57"/>
  <c r="N144" i="57"/>
  <c r="L144" i="57"/>
  <c r="J144" i="57"/>
  <c r="H144" i="57"/>
  <c r="DJ143" i="57"/>
  <c r="DI143" i="57"/>
  <c r="DH143" i="57"/>
  <c r="DF143" i="57"/>
  <c r="DD143" i="57"/>
  <c r="DB143" i="57"/>
  <c r="CZ143" i="57"/>
  <c r="CT143" i="57"/>
  <c r="CS143" i="57"/>
  <c r="CR143" i="57"/>
  <c r="CP143" i="57"/>
  <c r="CN143" i="57"/>
  <c r="CL143" i="57"/>
  <c r="CJ143" i="57"/>
  <c r="CD143" i="57"/>
  <c r="CC143" i="57"/>
  <c r="CB143" i="57"/>
  <c r="BZ143" i="57"/>
  <c r="BX143" i="57"/>
  <c r="BV143" i="57"/>
  <c r="BT143" i="57"/>
  <c r="BN143" i="57"/>
  <c r="BM143" i="57"/>
  <c r="BL143" i="57"/>
  <c r="BJ143" i="57"/>
  <c r="BH143" i="57"/>
  <c r="BF143" i="57"/>
  <c r="BD143" i="57"/>
  <c r="AX143" i="57"/>
  <c r="AW143" i="57"/>
  <c r="AV143" i="57"/>
  <c r="AT143" i="57"/>
  <c r="AR143" i="57"/>
  <c r="AP143" i="57"/>
  <c r="AN143" i="57"/>
  <c r="AH143" i="57"/>
  <c r="AG143" i="57"/>
  <c r="AF143" i="57"/>
  <c r="AD143" i="57"/>
  <c r="AB143" i="57"/>
  <c r="Z143" i="57"/>
  <c r="X143" i="57"/>
  <c r="R143" i="57"/>
  <c r="Q143" i="57"/>
  <c r="P143" i="57"/>
  <c r="N143" i="57"/>
  <c r="L143" i="57"/>
  <c r="J143" i="57"/>
  <c r="H143" i="57"/>
  <c r="DJ142" i="57"/>
  <c r="DI142" i="57"/>
  <c r="DH142" i="57"/>
  <c r="DF142" i="57"/>
  <c r="DD142" i="57"/>
  <c r="DB142" i="57"/>
  <c r="CZ142" i="57"/>
  <c r="CT142" i="57"/>
  <c r="CS142" i="57"/>
  <c r="CR142" i="57"/>
  <c r="CP142" i="57"/>
  <c r="CN142" i="57"/>
  <c r="CL142" i="57"/>
  <c r="CJ142" i="57"/>
  <c r="CD142" i="57"/>
  <c r="CC142" i="57"/>
  <c r="CB142" i="57"/>
  <c r="BZ142" i="57"/>
  <c r="BX142" i="57"/>
  <c r="BV142" i="57"/>
  <c r="BT142" i="57"/>
  <c r="BN142" i="57"/>
  <c r="BM142" i="57"/>
  <c r="BL142" i="57"/>
  <c r="BJ142" i="57"/>
  <c r="BH142" i="57"/>
  <c r="BF142" i="57"/>
  <c r="BD142" i="57"/>
  <c r="AX142" i="57"/>
  <c r="AW142" i="57"/>
  <c r="AV142" i="57"/>
  <c r="AT142" i="57"/>
  <c r="AR142" i="57"/>
  <c r="AP142" i="57"/>
  <c r="AN142" i="57"/>
  <c r="AH142" i="57"/>
  <c r="AG142" i="57"/>
  <c r="AF142" i="57"/>
  <c r="AD142" i="57"/>
  <c r="AB142" i="57"/>
  <c r="Z142" i="57"/>
  <c r="X142" i="57"/>
  <c r="R142" i="57"/>
  <c r="Q142" i="57"/>
  <c r="P142" i="57"/>
  <c r="N142" i="57"/>
  <c r="L142" i="57"/>
  <c r="J142" i="57"/>
  <c r="H142" i="57"/>
  <c r="DJ141" i="57"/>
  <c r="DI141" i="57"/>
  <c r="DH141" i="57"/>
  <c r="DF141" i="57"/>
  <c r="DD141" i="57"/>
  <c r="DB141" i="57"/>
  <c r="CZ141" i="57"/>
  <c r="CT141" i="57"/>
  <c r="CS141" i="57"/>
  <c r="CR141" i="57"/>
  <c r="CP141" i="57"/>
  <c r="CN141" i="57"/>
  <c r="CL141" i="57"/>
  <c r="CJ141" i="57"/>
  <c r="CD141" i="57"/>
  <c r="CC141" i="57"/>
  <c r="CB141" i="57"/>
  <c r="BZ141" i="57"/>
  <c r="BX141" i="57"/>
  <c r="BV141" i="57"/>
  <c r="BT141" i="57"/>
  <c r="BN141" i="57"/>
  <c r="BM141" i="57"/>
  <c r="BL141" i="57"/>
  <c r="BJ141" i="57"/>
  <c r="BH141" i="57"/>
  <c r="BF141" i="57"/>
  <c r="BD141" i="57"/>
  <c r="AX141" i="57"/>
  <c r="AW141" i="57"/>
  <c r="AV141" i="57"/>
  <c r="AT141" i="57"/>
  <c r="AR141" i="57"/>
  <c r="AP141" i="57"/>
  <c r="AN141" i="57"/>
  <c r="AH141" i="57"/>
  <c r="AG141" i="57"/>
  <c r="AF141" i="57"/>
  <c r="AD141" i="57"/>
  <c r="AB141" i="57"/>
  <c r="Z141" i="57"/>
  <c r="X141" i="57"/>
  <c r="R141" i="57"/>
  <c r="Q141" i="57"/>
  <c r="P141" i="57"/>
  <c r="N141" i="57"/>
  <c r="L141" i="57"/>
  <c r="J141" i="57"/>
  <c r="H141" i="57"/>
  <c r="DJ140" i="57"/>
  <c r="DI140" i="57"/>
  <c r="DH140" i="57"/>
  <c r="DF140" i="57"/>
  <c r="DD140" i="57"/>
  <c r="DB140" i="57"/>
  <c r="CZ140" i="57"/>
  <c r="CT140" i="57"/>
  <c r="CS140" i="57"/>
  <c r="CR140" i="57"/>
  <c r="CP140" i="57"/>
  <c r="CN140" i="57"/>
  <c r="CL140" i="57"/>
  <c r="CJ140" i="57"/>
  <c r="CD140" i="57"/>
  <c r="CC140" i="57"/>
  <c r="CB140" i="57"/>
  <c r="BZ140" i="57"/>
  <c r="BX140" i="57"/>
  <c r="BV140" i="57"/>
  <c r="BT140" i="57"/>
  <c r="BN140" i="57"/>
  <c r="BM140" i="57"/>
  <c r="BL140" i="57"/>
  <c r="BJ140" i="57"/>
  <c r="BH140" i="57"/>
  <c r="BF140" i="57"/>
  <c r="BD140" i="57"/>
  <c r="AX140" i="57"/>
  <c r="AW140" i="57"/>
  <c r="AV140" i="57"/>
  <c r="AT140" i="57"/>
  <c r="AR140" i="57"/>
  <c r="AP140" i="57"/>
  <c r="AN140" i="57"/>
  <c r="AH140" i="57"/>
  <c r="AG140" i="57"/>
  <c r="AF140" i="57"/>
  <c r="AD140" i="57"/>
  <c r="AB140" i="57"/>
  <c r="Z140" i="57"/>
  <c r="X140" i="57"/>
  <c r="R140" i="57"/>
  <c r="Q140" i="57"/>
  <c r="P140" i="57"/>
  <c r="N140" i="57"/>
  <c r="L140" i="57"/>
  <c r="J140" i="57"/>
  <c r="H140" i="57"/>
  <c r="DJ139" i="57"/>
  <c r="DI139" i="57"/>
  <c r="DH139" i="57"/>
  <c r="DF139" i="57"/>
  <c r="DD139" i="57"/>
  <c r="DB139" i="57"/>
  <c r="CZ139" i="57"/>
  <c r="CT139" i="57"/>
  <c r="CS139" i="57"/>
  <c r="CR139" i="57"/>
  <c r="CP139" i="57"/>
  <c r="CN139" i="57"/>
  <c r="CL139" i="57"/>
  <c r="CJ139" i="57"/>
  <c r="CD139" i="57"/>
  <c r="CC139" i="57"/>
  <c r="CB139" i="57"/>
  <c r="BZ139" i="57"/>
  <c r="BX139" i="57"/>
  <c r="BV139" i="57"/>
  <c r="BT139" i="57"/>
  <c r="BN139" i="57"/>
  <c r="BM139" i="57"/>
  <c r="BL139" i="57"/>
  <c r="BJ139" i="57"/>
  <c r="BH139" i="57"/>
  <c r="BF139" i="57"/>
  <c r="BD139" i="57"/>
  <c r="AX139" i="57"/>
  <c r="AW139" i="57"/>
  <c r="AV139" i="57"/>
  <c r="AT139" i="57"/>
  <c r="AR139" i="57"/>
  <c r="AP139" i="57"/>
  <c r="AN139" i="57"/>
  <c r="AH139" i="57"/>
  <c r="AG139" i="57"/>
  <c r="AF139" i="57"/>
  <c r="AD139" i="57"/>
  <c r="AB139" i="57"/>
  <c r="Z139" i="57"/>
  <c r="X139" i="57"/>
  <c r="R139" i="57"/>
  <c r="Q139" i="57"/>
  <c r="P139" i="57"/>
  <c r="N139" i="57"/>
  <c r="L139" i="57"/>
  <c r="J139" i="57"/>
  <c r="H139" i="57"/>
  <c r="DJ138" i="57"/>
  <c r="DI138" i="57"/>
  <c r="DH138" i="57"/>
  <c r="DF138" i="57"/>
  <c r="DD138" i="57"/>
  <c r="DB138" i="57"/>
  <c r="CZ138" i="57"/>
  <c r="CT138" i="57"/>
  <c r="CS138" i="57"/>
  <c r="CR138" i="57"/>
  <c r="CP138" i="57"/>
  <c r="CN138" i="57"/>
  <c r="CL138" i="57"/>
  <c r="CJ138" i="57"/>
  <c r="CD138" i="57"/>
  <c r="CC138" i="57"/>
  <c r="CB138" i="57"/>
  <c r="BZ138" i="57"/>
  <c r="BX138" i="57"/>
  <c r="BV138" i="57"/>
  <c r="BT138" i="57"/>
  <c r="BN138" i="57"/>
  <c r="BM138" i="57"/>
  <c r="BL138" i="57"/>
  <c r="BJ138" i="57"/>
  <c r="BH138" i="57"/>
  <c r="BF138" i="57"/>
  <c r="BD138" i="57"/>
  <c r="AX138" i="57"/>
  <c r="AW138" i="57"/>
  <c r="AV138" i="57"/>
  <c r="AT138" i="57"/>
  <c r="AR138" i="57"/>
  <c r="AP138" i="57"/>
  <c r="AN138" i="57"/>
  <c r="AH138" i="57"/>
  <c r="AG138" i="57"/>
  <c r="AF138" i="57"/>
  <c r="AD138" i="57"/>
  <c r="AB138" i="57"/>
  <c r="Z138" i="57"/>
  <c r="X138" i="57"/>
  <c r="R138" i="57"/>
  <c r="Q138" i="57"/>
  <c r="P138" i="57"/>
  <c r="N138" i="57"/>
  <c r="L138" i="57"/>
  <c r="J138" i="57"/>
  <c r="H138" i="57"/>
  <c r="DJ137" i="57"/>
  <c r="DI137" i="57"/>
  <c r="DH137" i="57"/>
  <c r="DF137" i="57"/>
  <c r="DD137" i="57"/>
  <c r="DB137" i="57"/>
  <c r="CZ137" i="57"/>
  <c r="CT137" i="57"/>
  <c r="CS137" i="57"/>
  <c r="CR137" i="57"/>
  <c r="CP137" i="57"/>
  <c r="CN137" i="57"/>
  <c r="CL137" i="57"/>
  <c r="CJ137" i="57"/>
  <c r="CD137" i="57"/>
  <c r="CC137" i="57"/>
  <c r="CB137" i="57"/>
  <c r="BZ137" i="57"/>
  <c r="BX137" i="57"/>
  <c r="BV137" i="57"/>
  <c r="BT137" i="57"/>
  <c r="BN137" i="57"/>
  <c r="BM137" i="57"/>
  <c r="BL137" i="57"/>
  <c r="BJ137" i="57"/>
  <c r="BH137" i="57"/>
  <c r="BF137" i="57"/>
  <c r="BD137" i="57"/>
  <c r="AX137" i="57"/>
  <c r="AW137" i="57"/>
  <c r="AV137" i="57"/>
  <c r="AT137" i="57"/>
  <c r="AR137" i="57"/>
  <c r="AP137" i="57"/>
  <c r="AN137" i="57"/>
  <c r="AH137" i="57"/>
  <c r="AG137" i="57"/>
  <c r="AF137" i="57"/>
  <c r="AD137" i="57"/>
  <c r="AB137" i="57"/>
  <c r="Z137" i="57"/>
  <c r="X137" i="57"/>
  <c r="R137" i="57"/>
  <c r="Q137" i="57"/>
  <c r="P137" i="57"/>
  <c r="N137" i="57"/>
  <c r="L137" i="57"/>
  <c r="J137" i="57"/>
  <c r="H137" i="57"/>
  <c r="DJ136" i="57"/>
  <c r="DI136" i="57"/>
  <c r="DH136" i="57"/>
  <c r="DF136" i="57"/>
  <c r="DD136" i="57"/>
  <c r="DB136" i="57"/>
  <c r="CZ136" i="57"/>
  <c r="CT136" i="57"/>
  <c r="CS136" i="57"/>
  <c r="CR136" i="57"/>
  <c r="CP136" i="57"/>
  <c r="CN136" i="57"/>
  <c r="CL136" i="57"/>
  <c r="CJ136" i="57"/>
  <c r="CD136" i="57"/>
  <c r="CC136" i="57"/>
  <c r="CB136" i="57"/>
  <c r="BZ136" i="57"/>
  <c r="BX136" i="57"/>
  <c r="BV136" i="57"/>
  <c r="BT136" i="57"/>
  <c r="BN136" i="57"/>
  <c r="BM136" i="57"/>
  <c r="BL136" i="57"/>
  <c r="BJ136" i="57"/>
  <c r="BH136" i="57"/>
  <c r="BF136" i="57"/>
  <c r="BD136" i="57"/>
  <c r="AX136" i="57"/>
  <c r="AW136" i="57"/>
  <c r="AV136" i="57"/>
  <c r="AT136" i="57"/>
  <c r="AR136" i="57"/>
  <c r="AP136" i="57"/>
  <c r="AN136" i="57"/>
  <c r="AH136" i="57"/>
  <c r="AG136" i="57"/>
  <c r="AF136" i="57"/>
  <c r="AD136" i="57"/>
  <c r="AB136" i="57"/>
  <c r="Z136" i="57"/>
  <c r="X136" i="57"/>
  <c r="R136" i="57"/>
  <c r="Q136" i="57"/>
  <c r="P136" i="57"/>
  <c r="N136" i="57"/>
  <c r="L136" i="57"/>
  <c r="J136" i="57"/>
  <c r="H136" i="57"/>
  <c r="DJ135" i="57"/>
  <c r="DI135" i="57"/>
  <c r="DH135" i="57"/>
  <c r="DF135" i="57"/>
  <c r="DD135" i="57"/>
  <c r="DB135" i="57"/>
  <c r="CZ135" i="57"/>
  <c r="CT135" i="57"/>
  <c r="CS135" i="57"/>
  <c r="CR135" i="57"/>
  <c r="CP135" i="57"/>
  <c r="CN135" i="57"/>
  <c r="CL135" i="57"/>
  <c r="CJ135" i="57"/>
  <c r="CD135" i="57"/>
  <c r="CC135" i="57"/>
  <c r="CB135" i="57"/>
  <c r="BZ135" i="57"/>
  <c r="BX135" i="57"/>
  <c r="BV135" i="57"/>
  <c r="BT135" i="57"/>
  <c r="BN135" i="57"/>
  <c r="BM135" i="57"/>
  <c r="BL135" i="57"/>
  <c r="BJ135" i="57"/>
  <c r="BH135" i="57"/>
  <c r="BF135" i="57"/>
  <c r="BD135" i="57"/>
  <c r="AX135" i="57"/>
  <c r="AW135" i="57"/>
  <c r="AV135" i="57"/>
  <c r="AT135" i="57"/>
  <c r="AR135" i="57"/>
  <c r="AP135" i="57"/>
  <c r="AN135" i="57"/>
  <c r="AH135" i="57"/>
  <c r="AG135" i="57"/>
  <c r="AF135" i="57"/>
  <c r="AD135" i="57"/>
  <c r="AB135" i="57"/>
  <c r="Z135" i="57"/>
  <c r="X135" i="57"/>
  <c r="R135" i="57"/>
  <c r="Q135" i="57"/>
  <c r="P135" i="57"/>
  <c r="N135" i="57"/>
  <c r="L135" i="57"/>
  <c r="J135" i="57"/>
  <c r="H135" i="57"/>
  <c r="DJ134" i="57"/>
  <c r="DI134" i="57"/>
  <c r="DH134" i="57"/>
  <c r="DF134" i="57"/>
  <c r="DD134" i="57"/>
  <c r="DB134" i="57"/>
  <c r="CZ134" i="57"/>
  <c r="CT134" i="57"/>
  <c r="CS134" i="57"/>
  <c r="CR134" i="57"/>
  <c r="CP134" i="57"/>
  <c r="CN134" i="57"/>
  <c r="CL134" i="57"/>
  <c r="CJ134" i="57"/>
  <c r="CD134" i="57"/>
  <c r="CC134" i="57"/>
  <c r="CB134" i="57"/>
  <c r="BZ134" i="57"/>
  <c r="BX134" i="57"/>
  <c r="BV134" i="57"/>
  <c r="BT134" i="57"/>
  <c r="BN134" i="57"/>
  <c r="BM134" i="57"/>
  <c r="BL134" i="57"/>
  <c r="BJ134" i="57"/>
  <c r="BH134" i="57"/>
  <c r="BF134" i="57"/>
  <c r="BD134" i="57"/>
  <c r="AX134" i="57"/>
  <c r="AW134" i="57"/>
  <c r="AV134" i="57"/>
  <c r="AT134" i="57"/>
  <c r="AR134" i="57"/>
  <c r="AP134" i="57"/>
  <c r="AN134" i="57"/>
  <c r="AH134" i="57"/>
  <c r="AG134" i="57"/>
  <c r="AF134" i="57"/>
  <c r="AD134" i="57"/>
  <c r="AB134" i="57"/>
  <c r="Z134" i="57"/>
  <c r="X134" i="57"/>
  <c r="R134" i="57"/>
  <c r="Q134" i="57"/>
  <c r="P134" i="57"/>
  <c r="N134" i="57"/>
  <c r="L134" i="57"/>
  <c r="J134" i="57"/>
  <c r="H134" i="57"/>
  <c r="DJ131" i="57"/>
  <c r="DI131" i="57"/>
  <c r="DH131" i="57"/>
  <c r="DF131" i="57"/>
  <c r="DD131" i="57"/>
  <c r="DB131" i="57"/>
  <c r="CZ131" i="57"/>
  <c r="CT131" i="57"/>
  <c r="CS131" i="57"/>
  <c r="CR131" i="57"/>
  <c r="CP131" i="57"/>
  <c r="CN131" i="57"/>
  <c r="CL131" i="57"/>
  <c r="CJ131" i="57"/>
  <c r="CD131" i="57"/>
  <c r="CC131" i="57"/>
  <c r="CB131" i="57"/>
  <c r="BZ131" i="57"/>
  <c r="BX131" i="57"/>
  <c r="BV131" i="57"/>
  <c r="BT131" i="57"/>
  <c r="BN131" i="57"/>
  <c r="BM131" i="57"/>
  <c r="BL131" i="57"/>
  <c r="BJ131" i="57"/>
  <c r="BH131" i="57"/>
  <c r="BF131" i="57"/>
  <c r="BD131" i="57"/>
  <c r="AX131" i="57"/>
  <c r="AW131" i="57"/>
  <c r="AV131" i="57"/>
  <c r="AT131" i="57"/>
  <c r="AR131" i="57"/>
  <c r="AP131" i="57"/>
  <c r="AN131" i="57"/>
  <c r="AH131" i="57"/>
  <c r="AG131" i="57"/>
  <c r="AF131" i="57"/>
  <c r="AD131" i="57"/>
  <c r="AB131" i="57"/>
  <c r="Z131" i="57"/>
  <c r="X131" i="57"/>
  <c r="R131" i="57"/>
  <c r="Q131" i="57"/>
  <c r="P131" i="57"/>
  <c r="N131" i="57"/>
  <c r="L131" i="57"/>
  <c r="J131" i="57"/>
  <c r="H131" i="57"/>
  <c r="DJ130" i="57"/>
  <c r="DI130" i="57"/>
  <c r="DH130" i="57"/>
  <c r="DF130" i="57"/>
  <c r="DD130" i="57"/>
  <c r="DB130" i="57"/>
  <c r="CZ130" i="57"/>
  <c r="CT130" i="57"/>
  <c r="CS130" i="57"/>
  <c r="CR130" i="57"/>
  <c r="CP130" i="57"/>
  <c r="CN130" i="57"/>
  <c r="CL130" i="57"/>
  <c r="CJ130" i="57"/>
  <c r="CD130" i="57"/>
  <c r="CC130" i="57"/>
  <c r="CB130" i="57"/>
  <c r="BZ130" i="57"/>
  <c r="BX130" i="57"/>
  <c r="BV130" i="57"/>
  <c r="BT130" i="57"/>
  <c r="BN130" i="57"/>
  <c r="BM130" i="57"/>
  <c r="BL130" i="57"/>
  <c r="BJ130" i="57"/>
  <c r="BH130" i="57"/>
  <c r="BF130" i="57"/>
  <c r="BD130" i="57"/>
  <c r="AX130" i="57"/>
  <c r="AW130" i="57"/>
  <c r="AV130" i="57"/>
  <c r="AT130" i="57"/>
  <c r="AR130" i="57"/>
  <c r="AP130" i="57"/>
  <c r="AN130" i="57"/>
  <c r="AH130" i="57"/>
  <c r="AG130" i="57"/>
  <c r="AF130" i="57"/>
  <c r="AD130" i="57"/>
  <c r="AB130" i="57"/>
  <c r="Z130" i="57"/>
  <c r="X130" i="57"/>
  <c r="R130" i="57"/>
  <c r="Q130" i="57"/>
  <c r="P130" i="57"/>
  <c r="N130" i="57"/>
  <c r="L130" i="57"/>
  <c r="J130" i="57"/>
  <c r="H130" i="57"/>
  <c r="DJ129" i="57"/>
  <c r="DI129" i="57"/>
  <c r="DH129" i="57"/>
  <c r="DF129" i="57"/>
  <c r="DD129" i="57"/>
  <c r="DB129" i="57"/>
  <c r="CZ129" i="57"/>
  <c r="CT129" i="57"/>
  <c r="CS129" i="57"/>
  <c r="CR129" i="57"/>
  <c r="CP129" i="57"/>
  <c r="CN129" i="57"/>
  <c r="CL129" i="57"/>
  <c r="CJ129" i="57"/>
  <c r="CD129" i="57"/>
  <c r="CC129" i="57"/>
  <c r="CB129" i="57"/>
  <c r="BZ129" i="57"/>
  <c r="BX129" i="57"/>
  <c r="BV129" i="57"/>
  <c r="BT129" i="57"/>
  <c r="BN129" i="57"/>
  <c r="BM129" i="57"/>
  <c r="BL129" i="57"/>
  <c r="BJ129" i="57"/>
  <c r="BH129" i="57"/>
  <c r="BF129" i="57"/>
  <c r="BD129" i="57"/>
  <c r="AX129" i="57"/>
  <c r="AW129" i="57"/>
  <c r="AV129" i="57"/>
  <c r="AT129" i="57"/>
  <c r="AR129" i="57"/>
  <c r="AP129" i="57"/>
  <c r="AN129" i="57"/>
  <c r="AH129" i="57"/>
  <c r="AG129" i="57"/>
  <c r="AF129" i="57"/>
  <c r="AD129" i="57"/>
  <c r="AB129" i="57"/>
  <c r="Z129" i="57"/>
  <c r="X129" i="57"/>
  <c r="R129" i="57"/>
  <c r="Q129" i="57"/>
  <c r="P129" i="57"/>
  <c r="N129" i="57"/>
  <c r="L129" i="57"/>
  <c r="J129" i="57"/>
  <c r="H129" i="57"/>
  <c r="DJ128" i="57"/>
  <c r="DI128" i="57"/>
  <c r="DH128" i="57"/>
  <c r="DF128" i="57"/>
  <c r="DD128" i="57"/>
  <c r="DB128" i="57"/>
  <c r="CZ128" i="57"/>
  <c r="CT128" i="57"/>
  <c r="CS128" i="57"/>
  <c r="CR128" i="57"/>
  <c r="CP128" i="57"/>
  <c r="CN128" i="57"/>
  <c r="CL128" i="57"/>
  <c r="CJ128" i="57"/>
  <c r="CD128" i="57"/>
  <c r="CC128" i="57"/>
  <c r="CB128" i="57"/>
  <c r="BZ128" i="57"/>
  <c r="BX128" i="57"/>
  <c r="BV128" i="57"/>
  <c r="BT128" i="57"/>
  <c r="BN128" i="57"/>
  <c r="BM128" i="57"/>
  <c r="BL128" i="57"/>
  <c r="BJ128" i="57"/>
  <c r="BH128" i="57"/>
  <c r="BF128" i="57"/>
  <c r="BD128" i="57"/>
  <c r="AX128" i="57"/>
  <c r="AW128" i="57"/>
  <c r="AV128" i="57"/>
  <c r="AT128" i="57"/>
  <c r="AR128" i="57"/>
  <c r="AP128" i="57"/>
  <c r="AN128" i="57"/>
  <c r="AH128" i="57"/>
  <c r="AG128" i="57"/>
  <c r="AF128" i="57"/>
  <c r="AD128" i="57"/>
  <c r="AB128" i="57"/>
  <c r="Z128" i="57"/>
  <c r="X128" i="57"/>
  <c r="R128" i="57"/>
  <c r="Q128" i="57"/>
  <c r="P128" i="57"/>
  <c r="N128" i="57"/>
  <c r="L128" i="57"/>
  <c r="J128" i="57"/>
  <c r="H128" i="57"/>
  <c r="DJ127" i="57"/>
  <c r="DI127" i="57"/>
  <c r="DH127" i="57"/>
  <c r="DF127" i="57"/>
  <c r="DD127" i="57"/>
  <c r="DB127" i="57"/>
  <c r="CZ127" i="57"/>
  <c r="CT127" i="57"/>
  <c r="CS127" i="57"/>
  <c r="CR127" i="57"/>
  <c r="CP127" i="57"/>
  <c r="CN127" i="57"/>
  <c r="CL127" i="57"/>
  <c r="CJ127" i="57"/>
  <c r="CD127" i="57"/>
  <c r="CC127" i="57"/>
  <c r="CB127" i="57"/>
  <c r="BZ127" i="57"/>
  <c r="BX127" i="57"/>
  <c r="BV127" i="57"/>
  <c r="BT127" i="57"/>
  <c r="BN127" i="57"/>
  <c r="BM127" i="57"/>
  <c r="BL127" i="57"/>
  <c r="BJ127" i="57"/>
  <c r="BH127" i="57"/>
  <c r="BF127" i="57"/>
  <c r="BD127" i="57"/>
  <c r="AX127" i="57"/>
  <c r="AW127" i="57"/>
  <c r="AV127" i="57"/>
  <c r="AT127" i="57"/>
  <c r="AR127" i="57"/>
  <c r="AP127" i="57"/>
  <c r="AN127" i="57"/>
  <c r="AH127" i="57"/>
  <c r="AG127" i="57"/>
  <c r="AF127" i="57"/>
  <c r="AD127" i="57"/>
  <c r="AB127" i="57"/>
  <c r="Z127" i="57"/>
  <c r="X127" i="57"/>
  <c r="R127" i="57"/>
  <c r="Q127" i="57"/>
  <c r="P127" i="57"/>
  <c r="N127" i="57"/>
  <c r="L127" i="57"/>
  <c r="J127" i="57"/>
  <c r="H127" i="57"/>
  <c r="DJ126" i="57"/>
  <c r="DI126" i="57"/>
  <c r="DH126" i="57"/>
  <c r="DF126" i="57"/>
  <c r="DD126" i="57"/>
  <c r="DB126" i="57"/>
  <c r="CZ126" i="57"/>
  <c r="CT126" i="57"/>
  <c r="CS126" i="57"/>
  <c r="CR126" i="57"/>
  <c r="CP126" i="57"/>
  <c r="CN126" i="57"/>
  <c r="CL126" i="57"/>
  <c r="CJ126" i="57"/>
  <c r="CD126" i="57"/>
  <c r="CC126" i="57"/>
  <c r="CB126" i="57"/>
  <c r="BZ126" i="57"/>
  <c r="BX126" i="57"/>
  <c r="BV126" i="57"/>
  <c r="BT126" i="57"/>
  <c r="BN126" i="57"/>
  <c r="BM126" i="57"/>
  <c r="BL126" i="57"/>
  <c r="BJ126" i="57"/>
  <c r="BH126" i="57"/>
  <c r="BF126" i="57"/>
  <c r="BD126" i="57"/>
  <c r="AX126" i="57"/>
  <c r="AW126" i="57"/>
  <c r="AV126" i="57"/>
  <c r="AT126" i="57"/>
  <c r="AR126" i="57"/>
  <c r="AP126" i="57"/>
  <c r="AN126" i="57"/>
  <c r="AH126" i="57"/>
  <c r="AG126" i="57"/>
  <c r="AF126" i="57"/>
  <c r="AD126" i="57"/>
  <c r="AB126" i="57"/>
  <c r="Z126" i="57"/>
  <c r="X126" i="57"/>
  <c r="R126" i="57"/>
  <c r="Q126" i="57"/>
  <c r="P126" i="57"/>
  <c r="N126" i="57"/>
  <c r="L126" i="57"/>
  <c r="J126" i="57"/>
  <c r="H126" i="57"/>
  <c r="DJ125" i="57"/>
  <c r="DI125" i="57"/>
  <c r="DH125" i="57"/>
  <c r="DF125" i="57"/>
  <c r="DD125" i="57"/>
  <c r="DB125" i="57"/>
  <c r="CZ125" i="57"/>
  <c r="CT125" i="57"/>
  <c r="CS125" i="57"/>
  <c r="CR125" i="57"/>
  <c r="CP125" i="57"/>
  <c r="CN125" i="57"/>
  <c r="CL125" i="57"/>
  <c r="CJ125" i="57"/>
  <c r="CD125" i="57"/>
  <c r="CC125" i="57"/>
  <c r="CB125" i="57"/>
  <c r="BZ125" i="57"/>
  <c r="BX125" i="57"/>
  <c r="BV125" i="57"/>
  <c r="BT125" i="57"/>
  <c r="BN125" i="57"/>
  <c r="BM125" i="57"/>
  <c r="BL125" i="57"/>
  <c r="BJ125" i="57"/>
  <c r="BH125" i="57"/>
  <c r="BF125" i="57"/>
  <c r="BD125" i="57"/>
  <c r="AX125" i="57"/>
  <c r="AW125" i="57"/>
  <c r="AV125" i="57"/>
  <c r="AT125" i="57"/>
  <c r="AR125" i="57"/>
  <c r="AP125" i="57"/>
  <c r="AN125" i="57"/>
  <c r="AH125" i="57"/>
  <c r="AG125" i="57"/>
  <c r="AF125" i="57"/>
  <c r="AD125" i="57"/>
  <c r="AB125" i="57"/>
  <c r="Z125" i="57"/>
  <c r="X125" i="57"/>
  <c r="R125" i="57"/>
  <c r="Q125" i="57"/>
  <c r="P125" i="57"/>
  <c r="N125" i="57"/>
  <c r="L125" i="57"/>
  <c r="J125" i="57"/>
  <c r="H125" i="57"/>
  <c r="DJ124" i="57"/>
  <c r="DI124" i="57"/>
  <c r="DH124" i="57"/>
  <c r="DF124" i="57"/>
  <c r="DD124" i="57"/>
  <c r="DB124" i="57"/>
  <c r="CZ124" i="57"/>
  <c r="CT124" i="57"/>
  <c r="CS124" i="57"/>
  <c r="CR124" i="57"/>
  <c r="CP124" i="57"/>
  <c r="CN124" i="57"/>
  <c r="CL124" i="57"/>
  <c r="CJ124" i="57"/>
  <c r="CD124" i="57"/>
  <c r="CC124" i="57"/>
  <c r="CB124" i="57"/>
  <c r="BZ124" i="57"/>
  <c r="BX124" i="57"/>
  <c r="BV124" i="57"/>
  <c r="BT124" i="57"/>
  <c r="BN124" i="57"/>
  <c r="BM124" i="57"/>
  <c r="BL124" i="57"/>
  <c r="BJ124" i="57"/>
  <c r="BH124" i="57"/>
  <c r="BF124" i="57"/>
  <c r="BD124" i="57"/>
  <c r="AX124" i="57"/>
  <c r="AW124" i="57"/>
  <c r="AV124" i="57"/>
  <c r="AT124" i="57"/>
  <c r="AR124" i="57"/>
  <c r="AP124" i="57"/>
  <c r="AN124" i="57"/>
  <c r="AH124" i="57"/>
  <c r="AG124" i="57"/>
  <c r="AF124" i="57"/>
  <c r="AD124" i="57"/>
  <c r="AB124" i="57"/>
  <c r="Z124" i="57"/>
  <c r="X124" i="57"/>
  <c r="R124" i="57"/>
  <c r="Q124" i="57"/>
  <c r="P124" i="57"/>
  <c r="N124" i="57"/>
  <c r="L124" i="57"/>
  <c r="J124" i="57"/>
  <c r="H124" i="57"/>
  <c r="DJ121" i="57"/>
  <c r="DI121" i="57"/>
  <c r="DH121" i="57"/>
  <c r="DF121" i="57"/>
  <c r="DD121" i="57"/>
  <c r="DB121" i="57"/>
  <c r="CZ121" i="57"/>
  <c r="CT121" i="57"/>
  <c r="CS121" i="57"/>
  <c r="CR121" i="57"/>
  <c r="CP121" i="57"/>
  <c r="CN121" i="57"/>
  <c r="CL121" i="57"/>
  <c r="CJ121" i="57"/>
  <c r="CD121" i="57"/>
  <c r="CC121" i="57"/>
  <c r="CB121" i="57"/>
  <c r="BZ121" i="57"/>
  <c r="BX121" i="57"/>
  <c r="BV121" i="57"/>
  <c r="BT121" i="57"/>
  <c r="BN121" i="57"/>
  <c r="BM121" i="57"/>
  <c r="BL121" i="57"/>
  <c r="BJ121" i="57"/>
  <c r="BH121" i="57"/>
  <c r="BF121" i="57"/>
  <c r="BD121" i="57"/>
  <c r="AX121" i="57"/>
  <c r="AW121" i="57"/>
  <c r="AV121" i="57"/>
  <c r="AT121" i="57"/>
  <c r="AR121" i="57"/>
  <c r="AP121" i="57"/>
  <c r="AN121" i="57"/>
  <c r="AH121" i="57"/>
  <c r="AG121" i="57"/>
  <c r="AF121" i="57"/>
  <c r="AD121" i="57"/>
  <c r="AB121" i="57"/>
  <c r="Z121" i="57"/>
  <c r="X121" i="57"/>
  <c r="R121" i="57"/>
  <c r="Q121" i="57"/>
  <c r="P121" i="57"/>
  <c r="N121" i="57"/>
  <c r="L121" i="57"/>
  <c r="J121" i="57"/>
  <c r="H121" i="57"/>
  <c r="DJ120" i="57"/>
  <c r="DI120" i="57"/>
  <c r="DH120" i="57"/>
  <c r="DF120" i="57"/>
  <c r="DD120" i="57"/>
  <c r="DB120" i="57"/>
  <c r="CZ120" i="57"/>
  <c r="CT120" i="57"/>
  <c r="CS120" i="57"/>
  <c r="CR120" i="57"/>
  <c r="CP120" i="57"/>
  <c r="CN120" i="57"/>
  <c r="CL120" i="57"/>
  <c r="CJ120" i="57"/>
  <c r="CD120" i="57"/>
  <c r="CC120" i="57"/>
  <c r="CB120" i="57"/>
  <c r="BZ120" i="57"/>
  <c r="BX120" i="57"/>
  <c r="BV120" i="57"/>
  <c r="BT120" i="57"/>
  <c r="BN120" i="57"/>
  <c r="BM120" i="57"/>
  <c r="BL120" i="57"/>
  <c r="BJ120" i="57"/>
  <c r="BH120" i="57"/>
  <c r="BF120" i="57"/>
  <c r="BD120" i="57"/>
  <c r="AX120" i="57"/>
  <c r="AW120" i="57"/>
  <c r="AV120" i="57"/>
  <c r="AT120" i="57"/>
  <c r="AR120" i="57"/>
  <c r="AP120" i="57"/>
  <c r="AN120" i="57"/>
  <c r="AH120" i="57"/>
  <c r="AG120" i="57"/>
  <c r="AF120" i="57"/>
  <c r="AD120" i="57"/>
  <c r="AB120" i="57"/>
  <c r="Z120" i="57"/>
  <c r="X120" i="57"/>
  <c r="R120" i="57"/>
  <c r="Q120" i="57"/>
  <c r="P120" i="57"/>
  <c r="N120" i="57"/>
  <c r="L120" i="57"/>
  <c r="J120" i="57"/>
  <c r="H120" i="57"/>
  <c r="DJ119" i="57"/>
  <c r="DI119" i="57"/>
  <c r="DH119" i="57"/>
  <c r="DF119" i="57"/>
  <c r="DD119" i="57"/>
  <c r="DB119" i="57"/>
  <c r="CZ119" i="57"/>
  <c r="CT119" i="57"/>
  <c r="CS119" i="57"/>
  <c r="CR119" i="57"/>
  <c r="CP119" i="57"/>
  <c r="CN119" i="57"/>
  <c r="CL119" i="57"/>
  <c r="CJ119" i="57"/>
  <c r="CD119" i="57"/>
  <c r="CC119" i="57"/>
  <c r="CB119" i="57"/>
  <c r="BZ119" i="57"/>
  <c r="BX119" i="57"/>
  <c r="BV119" i="57"/>
  <c r="BT119" i="57"/>
  <c r="BN119" i="57"/>
  <c r="BM119" i="57"/>
  <c r="BL119" i="57"/>
  <c r="BJ119" i="57"/>
  <c r="BH119" i="57"/>
  <c r="BF119" i="57"/>
  <c r="BD119" i="57"/>
  <c r="AX119" i="57"/>
  <c r="AW119" i="57"/>
  <c r="AV119" i="57"/>
  <c r="AT119" i="57"/>
  <c r="AR119" i="57"/>
  <c r="AP119" i="57"/>
  <c r="AN119" i="57"/>
  <c r="AH119" i="57"/>
  <c r="AG119" i="57"/>
  <c r="AF119" i="57"/>
  <c r="AD119" i="57"/>
  <c r="AB119" i="57"/>
  <c r="Z119" i="57"/>
  <c r="X119" i="57"/>
  <c r="R119" i="57"/>
  <c r="Q119" i="57"/>
  <c r="P119" i="57"/>
  <c r="N119" i="57"/>
  <c r="L119" i="57"/>
  <c r="J119" i="57"/>
  <c r="H119" i="57"/>
  <c r="DJ118" i="57"/>
  <c r="DI118" i="57"/>
  <c r="DH118" i="57"/>
  <c r="DF118" i="57"/>
  <c r="DD118" i="57"/>
  <c r="DB118" i="57"/>
  <c r="CZ118" i="57"/>
  <c r="CT118" i="57"/>
  <c r="CS118" i="57"/>
  <c r="CR118" i="57"/>
  <c r="CP118" i="57"/>
  <c r="CN118" i="57"/>
  <c r="CL118" i="57"/>
  <c r="CJ118" i="57"/>
  <c r="CD118" i="57"/>
  <c r="CC118" i="57"/>
  <c r="CB118" i="57"/>
  <c r="BZ118" i="57"/>
  <c r="BX118" i="57"/>
  <c r="BV118" i="57"/>
  <c r="BT118" i="57"/>
  <c r="BN118" i="57"/>
  <c r="BM118" i="57"/>
  <c r="BL118" i="57"/>
  <c r="BJ118" i="57"/>
  <c r="BH118" i="57"/>
  <c r="BF118" i="57"/>
  <c r="BD118" i="57"/>
  <c r="AX118" i="57"/>
  <c r="AW118" i="57"/>
  <c r="AV118" i="57"/>
  <c r="AT118" i="57"/>
  <c r="AR118" i="57"/>
  <c r="AP118" i="57"/>
  <c r="AN118" i="57"/>
  <c r="AH118" i="57"/>
  <c r="AG118" i="57"/>
  <c r="AF118" i="57"/>
  <c r="AD118" i="57"/>
  <c r="AB118" i="57"/>
  <c r="Z118" i="57"/>
  <c r="X118" i="57"/>
  <c r="R118" i="57"/>
  <c r="Q118" i="57"/>
  <c r="P118" i="57"/>
  <c r="N118" i="57"/>
  <c r="L118" i="57"/>
  <c r="J118" i="57"/>
  <c r="H118" i="57"/>
  <c r="DJ117" i="57"/>
  <c r="DI117" i="57"/>
  <c r="DH117" i="57"/>
  <c r="DF117" i="57"/>
  <c r="DD117" i="57"/>
  <c r="DB117" i="57"/>
  <c r="CZ117" i="57"/>
  <c r="CT117" i="57"/>
  <c r="CS117" i="57"/>
  <c r="CR117" i="57"/>
  <c r="CP117" i="57"/>
  <c r="CN117" i="57"/>
  <c r="CL117" i="57"/>
  <c r="CJ117" i="57"/>
  <c r="CD117" i="57"/>
  <c r="CC117" i="57"/>
  <c r="CB117" i="57"/>
  <c r="BZ117" i="57"/>
  <c r="BX117" i="57"/>
  <c r="BV117" i="57"/>
  <c r="BT117" i="57"/>
  <c r="BN117" i="57"/>
  <c r="BM117" i="57"/>
  <c r="BL117" i="57"/>
  <c r="BJ117" i="57"/>
  <c r="BH117" i="57"/>
  <c r="BF117" i="57"/>
  <c r="BD117" i="57"/>
  <c r="AX117" i="57"/>
  <c r="AW117" i="57"/>
  <c r="AV117" i="57"/>
  <c r="AT117" i="57"/>
  <c r="AR117" i="57"/>
  <c r="AP117" i="57"/>
  <c r="AN117" i="57"/>
  <c r="AH117" i="57"/>
  <c r="AG117" i="57"/>
  <c r="AF117" i="57"/>
  <c r="AD117" i="57"/>
  <c r="AB117" i="57"/>
  <c r="Z117" i="57"/>
  <c r="X117" i="57"/>
  <c r="R117" i="57"/>
  <c r="Q117" i="57"/>
  <c r="P117" i="57"/>
  <c r="N117" i="57"/>
  <c r="L117" i="57"/>
  <c r="J117" i="57"/>
  <c r="H117" i="57"/>
  <c r="DJ116" i="57"/>
  <c r="DI116" i="57"/>
  <c r="DH116" i="57"/>
  <c r="DF116" i="57"/>
  <c r="DD116" i="57"/>
  <c r="DB116" i="57"/>
  <c r="CZ116" i="57"/>
  <c r="CT116" i="57"/>
  <c r="CS116" i="57"/>
  <c r="CR116" i="57"/>
  <c r="CP116" i="57"/>
  <c r="CN116" i="57"/>
  <c r="CL116" i="57"/>
  <c r="CJ116" i="57"/>
  <c r="CD116" i="57"/>
  <c r="CC116" i="57"/>
  <c r="CB116" i="57"/>
  <c r="BZ116" i="57"/>
  <c r="BX116" i="57"/>
  <c r="BV116" i="57"/>
  <c r="BT116" i="57"/>
  <c r="BN116" i="57"/>
  <c r="BM116" i="57"/>
  <c r="BL116" i="57"/>
  <c r="BJ116" i="57"/>
  <c r="BH116" i="57"/>
  <c r="BF116" i="57"/>
  <c r="BD116" i="57"/>
  <c r="AX116" i="57"/>
  <c r="AW116" i="57"/>
  <c r="AV116" i="57"/>
  <c r="AT116" i="57"/>
  <c r="AR116" i="57"/>
  <c r="AP116" i="57"/>
  <c r="AN116" i="57"/>
  <c r="AH116" i="57"/>
  <c r="AG116" i="57"/>
  <c r="AF116" i="57"/>
  <c r="AD116" i="57"/>
  <c r="AB116" i="57"/>
  <c r="Z116" i="57"/>
  <c r="X116" i="57"/>
  <c r="R116" i="57"/>
  <c r="Q116" i="57"/>
  <c r="P116" i="57"/>
  <c r="N116" i="57"/>
  <c r="L116" i="57"/>
  <c r="J116" i="57"/>
  <c r="H116" i="57"/>
  <c r="DJ115" i="57"/>
  <c r="DI115" i="57"/>
  <c r="DH115" i="57"/>
  <c r="DF115" i="57"/>
  <c r="DD115" i="57"/>
  <c r="DB115" i="57"/>
  <c r="CZ115" i="57"/>
  <c r="CT115" i="57"/>
  <c r="CS115" i="57"/>
  <c r="CR115" i="57"/>
  <c r="CP115" i="57"/>
  <c r="CN115" i="57"/>
  <c r="CL115" i="57"/>
  <c r="CJ115" i="57"/>
  <c r="CD115" i="57"/>
  <c r="CC115" i="57"/>
  <c r="CB115" i="57"/>
  <c r="BZ115" i="57"/>
  <c r="BX115" i="57"/>
  <c r="BV115" i="57"/>
  <c r="BT115" i="57"/>
  <c r="BN115" i="57"/>
  <c r="BM115" i="57"/>
  <c r="BL115" i="57"/>
  <c r="BJ115" i="57"/>
  <c r="BH115" i="57"/>
  <c r="BF115" i="57"/>
  <c r="BD115" i="57"/>
  <c r="AX115" i="57"/>
  <c r="AW115" i="57"/>
  <c r="AV115" i="57"/>
  <c r="AT115" i="57"/>
  <c r="AR115" i="57"/>
  <c r="AP115" i="57"/>
  <c r="AN115" i="57"/>
  <c r="AH115" i="57"/>
  <c r="AG115" i="57"/>
  <c r="AF115" i="57"/>
  <c r="AD115" i="57"/>
  <c r="AB115" i="57"/>
  <c r="Z115" i="57"/>
  <c r="X115" i="57"/>
  <c r="R115" i="57"/>
  <c r="Q115" i="57"/>
  <c r="P115" i="57"/>
  <c r="N115" i="57"/>
  <c r="L115" i="57"/>
  <c r="J115" i="57"/>
  <c r="H115" i="57"/>
  <c r="DJ114" i="57"/>
  <c r="DI114" i="57"/>
  <c r="DH114" i="57"/>
  <c r="DF114" i="57"/>
  <c r="DD114" i="57"/>
  <c r="DB114" i="57"/>
  <c r="CZ114" i="57"/>
  <c r="CT114" i="57"/>
  <c r="CS114" i="57"/>
  <c r="CR114" i="57"/>
  <c r="CP114" i="57"/>
  <c r="CN114" i="57"/>
  <c r="CL114" i="57"/>
  <c r="CJ114" i="57"/>
  <c r="CD114" i="57"/>
  <c r="CC114" i="57"/>
  <c r="CB114" i="57"/>
  <c r="BZ114" i="57"/>
  <c r="BX114" i="57"/>
  <c r="BV114" i="57"/>
  <c r="BT114" i="57"/>
  <c r="BN114" i="57"/>
  <c r="BM114" i="57"/>
  <c r="BL114" i="57"/>
  <c r="BJ114" i="57"/>
  <c r="BH114" i="57"/>
  <c r="BF114" i="57"/>
  <c r="BD114" i="57"/>
  <c r="AX114" i="57"/>
  <c r="AW114" i="57"/>
  <c r="AV114" i="57"/>
  <c r="AT114" i="57"/>
  <c r="AR114" i="57"/>
  <c r="AP114" i="57"/>
  <c r="AN114" i="57"/>
  <c r="AH114" i="57"/>
  <c r="AG114" i="57"/>
  <c r="AF114" i="57"/>
  <c r="AD114" i="57"/>
  <c r="AB114" i="57"/>
  <c r="Z114" i="57"/>
  <c r="X114" i="57"/>
  <c r="R114" i="57"/>
  <c r="Q114" i="57"/>
  <c r="P114" i="57"/>
  <c r="N114" i="57"/>
  <c r="L114" i="57"/>
  <c r="J114" i="57"/>
  <c r="H114" i="57"/>
  <c r="DJ111" i="57"/>
  <c r="DI111" i="57"/>
  <c r="DH111" i="57"/>
  <c r="DF111" i="57"/>
  <c r="DD111" i="57"/>
  <c r="DB111" i="57"/>
  <c r="CZ111" i="57"/>
  <c r="CT111" i="57"/>
  <c r="CS111" i="57"/>
  <c r="CR111" i="57"/>
  <c r="CP111" i="57"/>
  <c r="CN111" i="57"/>
  <c r="CL111" i="57"/>
  <c r="CJ111" i="57"/>
  <c r="CD111" i="57"/>
  <c r="CC111" i="57"/>
  <c r="CB111" i="57"/>
  <c r="BZ111" i="57"/>
  <c r="BX111" i="57"/>
  <c r="BV111" i="57"/>
  <c r="BT111" i="57"/>
  <c r="BN111" i="57"/>
  <c r="BM111" i="57"/>
  <c r="BL111" i="57"/>
  <c r="BJ111" i="57"/>
  <c r="BH111" i="57"/>
  <c r="BF111" i="57"/>
  <c r="BD111" i="57"/>
  <c r="AX111" i="57"/>
  <c r="AW111" i="57"/>
  <c r="AV111" i="57"/>
  <c r="AT111" i="57"/>
  <c r="AR111" i="57"/>
  <c r="AP111" i="57"/>
  <c r="AN111" i="57"/>
  <c r="AH111" i="57"/>
  <c r="AG111" i="57"/>
  <c r="AF111" i="57"/>
  <c r="AD111" i="57"/>
  <c r="AB111" i="57"/>
  <c r="Z111" i="57"/>
  <c r="X111" i="57"/>
  <c r="R111" i="57"/>
  <c r="Q111" i="57"/>
  <c r="P111" i="57"/>
  <c r="N111" i="57"/>
  <c r="L111" i="57"/>
  <c r="J111" i="57"/>
  <c r="H111" i="57"/>
  <c r="DJ110" i="57"/>
  <c r="DI110" i="57"/>
  <c r="DH110" i="57"/>
  <c r="DF110" i="57"/>
  <c r="DD110" i="57"/>
  <c r="DB110" i="57"/>
  <c r="CZ110" i="57"/>
  <c r="CT110" i="57"/>
  <c r="CS110" i="57"/>
  <c r="CR110" i="57"/>
  <c r="CP110" i="57"/>
  <c r="CN110" i="57"/>
  <c r="CL110" i="57"/>
  <c r="CJ110" i="57"/>
  <c r="CD110" i="57"/>
  <c r="CC110" i="57"/>
  <c r="CB110" i="57"/>
  <c r="BZ110" i="57"/>
  <c r="BX110" i="57"/>
  <c r="BV110" i="57"/>
  <c r="BT110" i="57"/>
  <c r="BN110" i="57"/>
  <c r="BM110" i="57"/>
  <c r="BL110" i="57"/>
  <c r="BJ110" i="57"/>
  <c r="BH110" i="57"/>
  <c r="BF110" i="57"/>
  <c r="BD110" i="57"/>
  <c r="AX110" i="57"/>
  <c r="AW110" i="57"/>
  <c r="AV110" i="57"/>
  <c r="AT110" i="57"/>
  <c r="AR110" i="57"/>
  <c r="AP110" i="57"/>
  <c r="AN110" i="57"/>
  <c r="AH110" i="57"/>
  <c r="AG110" i="57"/>
  <c r="AF110" i="57"/>
  <c r="AD110" i="57"/>
  <c r="AB110" i="57"/>
  <c r="Z110" i="57"/>
  <c r="X110" i="57"/>
  <c r="R110" i="57"/>
  <c r="Q110" i="57"/>
  <c r="P110" i="57"/>
  <c r="N110" i="57"/>
  <c r="L110" i="57"/>
  <c r="J110" i="57"/>
  <c r="H110" i="57"/>
  <c r="DJ109" i="57"/>
  <c r="DI109" i="57"/>
  <c r="DH109" i="57"/>
  <c r="DF109" i="57"/>
  <c r="DD109" i="57"/>
  <c r="DB109" i="57"/>
  <c r="CZ109" i="57"/>
  <c r="CT109" i="57"/>
  <c r="CS109" i="57"/>
  <c r="CR109" i="57"/>
  <c r="CP109" i="57"/>
  <c r="CN109" i="57"/>
  <c r="CL109" i="57"/>
  <c r="CJ109" i="57"/>
  <c r="CD109" i="57"/>
  <c r="CC109" i="57"/>
  <c r="CB109" i="57"/>
  <c r="BZ109" i="57"/>
  <c r="BX109" i="57"/>
  <c r="BV109" i="57"/>
  <c r="BT109" i="57"/>
  <c r="BN109" i="57"/>
  <c r="BM109" i="57"/>
  <c r="BL109" i="57"/>
  <c r="BJ109" i="57"/>
  <c r="BH109" i="57"/>
  <c r="BF109" i="57"/>
  <c r="BD109" i="57"/>
  <c r="AX109" i="57"/>
  <c r="AW109" i="57"/>
  <c r="AV109" i="57"/>
  <c r="AT109" i="57"/>
  <c r="AR109" i="57"/>
  <c r="AP109" i="57"/>
  <c r="AN109" i="57"/>
  <c r="AH109" i="57"/>
  <c r="AG109" i="57"/>
  <c r="AF109" i="57"/>
  <c r="AD109" i="57"/>
  <c r="AB109" i="57"/>
  <c r="Z109" i="57"/>
  <c r="X109" i="57"/>
  <c r="R109" i="57"/>
  <c r="Q109" i="57"/>
  <c r="P109" i="57"/>
  <c r="N109" i="57"/>
  <c r="L109" i="57"/>
  <c r="J109" i="57"/>
  <c r="H109" i="57"/>
  <c r="DI108" i="57"/>
  <c r="DJ108" i="57" s="1"/>
  <c r="DH108" i="57"/>
  <c r="DF108" i="57"/>
  <c r="DD108" i="57"/>
  <c r="DB108" i="57"/>
  <c r="CZ108" i="57"/>
  <c r="CT108" i="57"/>
  <c r="CS108" i="57"/>
  <c r="CR108" i="57"/>
  <c r="CP108" i="57"/>
  <c r="CN108" i="57"/>
  <c r="CL108" i="57"/>
  <c r="CJ108" i="57"/>
  <c r="CD108" i="57"/>
  <c r="CC108" i="57"/>
  <c r="CB108" i="57"/>
  <c r="BZ108" i="57"/>
  <c r="BX108" i="57"/>
  <c r="BV108" i="57"/>
  <c r="BT108" i="57"/>
  <c r="BN108" i="57"/>
  <c r="BM108" i="57"/>
  <c r="BL108" i="57"/>
  <c r="BJ108" i="57"/>
  <c r="BH108" i="57"/>
  <c r="BF108" i="57"/>
  <c r="BD108" i="57"/>
  <c r="AX108" i="57"/>
  <c r="AW108" i="57"/>
  <c r="AV108" i="57"/>
  <c r="AT108" i="57"/>
  <c r="AR108" i="57"/>
  <c r="AP108" i="57"/>
  <c r="AN108" i="57"/>
  <c r="AH108" i="57"/>
  <c r="AG108" i="57"/>
  <c r="AF108" i="57"/>
  <c r="AD108" i="57"/>
  <c r="AB108" i="57"/>
  <c r="Z108" i="57"/>
  <c r="X108" i="57"/>
  <c r="R108" i="57"/>
  <c r="Q108" i="57"/>
  <c r="P108" i="57"/>
  <c r="N108" i="57"/>
  <c r="L108" i="57"/>
  <c r="J108" i="57"/>
  <c r="H108" i="57"/>
  <c r="DI107" i="57"/>
  <c r="DH107" i="57"/>
  <c r="DF107" i="57"/>
  <c r="DD107" i="57"/>
  <c r="DJ107" i="57" s="1"/>
  <c r="DB107" i="57"/>
  <c r="CZ107" i="57"/>
  <c r="CT107" i="57"/>
  <c r="CS107" i="57"/>
  <c r="CR107" i="57"/>
  <c r="CP107" i="57"/>
  <c r="CN107" i="57"/>
  <c r="CL107" i="57"/>
  <c r="CJ107" i="57"/>
  <c r="CD107" i="57"/>
  <c r="CC107" i="57"/>
  <c r="CB107" i="57"/>
  <c r="BZ107" i="57"/>
  <c r="BX107" i="57"/>
  <c r="BV107" i="57"/>
  <c r="BT107" i="57"/>
  <c r="BN107" i="57"/>
  <c r="BM107" i="57"/>
  <c r="BL107" i="57"/>
  <c r="BJ107" i="57"/>
  <c r="BH107" i="57"/>
  <c r="BF107" i="57"/>
  <c r="BD107" i="57"/>
  <c r="AX107" i="57"/>
  <c r="AW107" i="57"/>
  <c r="AV107" i="57"/>
  <c r="AT107" i="57"/>
  <c r="AR107" i="57"/>
  <c r="AP107" i="57"/>
  <c r="AN107" i="57"/>
  <c r="AH107" i="57"/>
  <c r="AG107" i="57"/>
  <c r="AF107" i="57"/>
  <c r="AD107" i="57"/>
  <c r="AB107" i="57"/>
  <c r="Z107" i="57"/>
  <c r="X107" i="57"/>
  <c r="R107" i="57"/>
  <c r="Q107" i="57"/>
  <c r="P107" i="57"/>
  <c r="N107" i="57"/>
  <c r="L107" i="57"/>
  <c r="J107" i="57"/>
  <c r="H107" i="57"/>
  <c r="DI106" i="57"/>
  <c r="DJ106" i="57" s="1"/>
  <c r="DH106" i="57"/>
  <c r="DF106" i="57"/>
  <c r="DD106" i="57"/>
  <c r="DB106" i="57"/>
  <c r="CZ106" i="57"/>
  <c r="CT106" i="57"/>
  <c r="CS106" i="57"/>
  <c r="CR106" i="57"/>
  <c r="CP106" i="57"/>
  <c r="CN106" i="57"/>
  <c r="CL106" i="57"/>
  <c r="CJ106" i="57"/>
  <c r="CD106" i="57"/>
  <c r="CC106" i="57"/>
  <c r="CB106" i="57"/>
  <c r="BZ106" i="57"/>
  <c r="BX106" i="57"/>
  <c r="BV106" i="57"/>
  <c r="BT106" i="57"/>
  <c r="BN106" i="57"/>
  <c r="BM106" i="57"/>
  <c r="BL106" i="57"/>
  <c r="BJ106" i="57"/>
  <c r="BH106" i="57"/>
  <c r="BF106" i="57"/>
  <c r="BD106" i="57"/>
  <c r="AX106" i="57"/>
  <c r="AW106" i="57"/>
  <c r="AV106" i="57"/>
  <c r="AT106" i="57"/>
  <c r="AR106" i="57"/>
  <c r="AP106" i="57"/>
  <c r="AN106" i="57"/>
  <c r="AH106" i="57"/>
  <c r="AG106" i="57"/>
  <c r="AF106" i="57"/>
  <c r="AD106" i="57"/>
  <c r="AB106" i="57"/>
  <c r="Z106" i="57"/>
  <c r="X106" i="57"/>
  <c r="R106" i="57"/>
  <c r="Q106" i="57"/>
  <c r="P106" i="57"/>
  <c r="N106" i="57"/>
  <c r="L106" i="57"/>
  <c r="J106" i="57"/>
  <c r="H106" i="57"/>
  <c r="DI105" i="57"/>
  <c r="DH105" i="57"/>
  <c r="DF105" i="57"/>
  <c r="DD105" i="57"/>
  <c r="DJ105" i="57" s="1"/>
  <c r="DB105" i="57"/>
  <c r="CZ105" i="57"/>
  <c r="CT105" i="57"/>
  <c r="CS105" i="57"/>
  <c r="CR105" i="57"/>
  <c r="CP105" i="57"/>
  <c r="CN105" i="57"/>
  <c r="CL105" i="57"/>
  <c r="CJ105" i="57"/>
  <c r="CD105" i="57"/>
  <c r="CC105" i="57"/>
  <c r="CB105" i="57"/>
  <c r="BZ105" i="57"/>
  <c r="BX105" i="57"/>
  <c r="BV105" i="57"/>
  <c r="BT105" i="57"/>
  <c r="BN105" i="57"/>
  <c r="BM105" i="57"/>
  <c r="BL105" i="57"/>
  <c r="BJ105" i="57"/>
  <c r="BH105" i="57"/>
  <c r="BF105" i="57"/>
  <c r="BD105" i="57"/>
  <c r="AX105" i="57"/>
  <c r="AW105" i="57"/>
  <c r="AV105" i="57"/>
  <c r="AT105" i="57"/>
  <c r="AR105" i="57"/>
  <c r="AP105" i="57"/>
  <c r="AN105" i="57"/>
  <c r="AH105" i="57"/>
  <c r="AG105" i="57"/>
  <c r="AF105" i="57"/>
  <c r="AD105" i="57"/>
  <c r="AB105" i="57"/>
  <c r="Z105" i="57"/>
  <c r="X105" i="57"/>
  <c r="R105" i="57"/>
  <c r="Q105" i="57"/>
  <c r="P105" i="57"/>
  <c r="N105" i="57"/>
  <c r="L105" i="57"/>
  <c r="J105" i="57"/>
  <c r="H105" i="57"/>
  <c r="DI104" i="57"/>
  <c r="DJ104" i="57" s="1"/>
  <c r="DH104" i="57"/>
  <c r="DF104" i="57"/>
  <c r="DD104" i="57"/>
  <c r="DB104" i="57"/>
  <c r="CZ104" i="57"/>
  <c r="CT104" i="57"/>
  <c r="CS104" i="57"/>
  <c r="CR104" i="57"/>
  <c r="CP104" i="57"/>
  <c r="CN104" i="57"/>
  <c r="CL104" i="57"/>
  <c r="CJ104" i="57"/>
  <c r="CD104" i="57"/>
  <c r="CC104" i="57"/>
  <c r="CB104" i="57"/>
  <c r="BZ104" i="57"/>
  <c r="BX104" i="57"/>
  <c r="BV104" i="57"/>
  <c r="BT104" i="57"/>
  <c r="BN104" i="57"/>
  <c r="BM104" i="57"/>
  <c r="BL104" i="57"/>
  <c r="BJ104" i="57"/>
  <c r="BH104" i="57"/>
  <c r="BF104" i="57"/>
  <c r="BD104" i="57"/>
  <c r="AX104" i="57"/>
  <c r="AW104" i="57"/>
  <c r="AV104" i="57"/>
  <c r="AT104" i="57"/>
  <c r="AR104" i="57"/>
  <c r="AP104" i="57"/>
  <c r="AN104" i="57"/>
  <c r="AH104" i="57"/>
  <c r="AG104" i="57"/>
  <c r="AF104" i="57"/>
  <c r="AD104" i="57"/>
  <c r="AB104" i="57"/>
  <c r="Z104" i="57"/>
  <c r="X104" i="57"/>
  <c r="R104" i="57"/>
  <c r="Q104" i="57"/>
  <c r="P104" i="57"/>
  <c r="N104" i="57"/>
  <c r="L104" i="57"/>
  <c r="J104" i="57"/>
  <c r="H104" i="57"/>
  <c r="DJ101" i="57"/>
  <c r="DI101" i="57"/>
  <c r="DH101" i="57"/>
  <c r="DF101" i="57"/>
  <c r="DD101" i="57"/>
  <c r="DB101" i="57"/>
  <c r="CZ101" i="57"/>
  <c r="CT101" i="57"/>
  <c r="CS101" i="57"/>
  <c r="CR101" i="57"/>
  <c r="CP101" i="57"/>
  <c r="CN101" i="57"/>
  <c r="CL101" i="57"/>
  <c r="CJ101" i="57"/>
  <c r="CD101" i="57"/>
  <c r="CC101" i="57"/>
  <c r="CB101" i="57"/>
  <c r="BZ101" i="57"/>
  <c r="BX101" i="57"/>
  <c r="BV101" i="57"/>
  <c r="BT101" i="57"/>
  <c r="BN101" i="57"/>
  <c r="BM101" i="57"/>
  <c r="BL101" i="57"/>
  <c r="BJ101" i="57"/>
  <c r="BH101" i="57"/>
  <c r="BF101" i="57"/>
  <c r="BD101" i="57"/>
  <c r="AX101" i="57"/>
  <c r="AW101" i="57"/>
  <c r="AV101" i="57"/>
  <c r="AT101" i="57"/>
  <c r="AR101" i="57"/>
  <c r="AP101" i="57"/>
  <c r="AN101" i="57"/>
  <c r="AH101" i="57"/>
  <c r="AG101" i="57"/>
  <c r="AF101" i="57"/>
  <c r="AD101" i="57"/>
  <c r="AB101" i="57"/>
  <c r="Z101" i="57"/>
  <c r="X101" i="57"/>
  <c r="R101" i="57"/>
  <c r="Q101" i="57"/>
  <c r="P101" i="57"/>
  <c r="N101" i="57"/>
  <c r="L101" i="57"/>
  <c r="J101" i="57"/>
  <c r="H101" i="57"/>
  <c r="DJ100" i="57"/>
  <c r="DI100" i="57"/>
  <c r="DH100" i="57"/>
  <c r="DF100" i="57"/>
  <c r="DD100" i="57"/>
  <c r="DB100" i="57"/>
  <c r="CZ100" i="57"/>
  <c r="CT100" i="57"/>
  <c r="CS100" i="57"/>
  <c r="CR100" i="57"/>
  <c r="CP100" i="57"/>
  <c r="CN100" i="57"/>
  <c r="CL100" i="57"/>
  <c r="CJ100" i="57"/>
  <c r="CD100" i="57"/>
  <c r="CC100" i="57"/>
  <c r="CB100" i="57"/>
  <c r="BZ100" i="57"/>
  <c r="BX100" i="57"/>
  <c r="BV100" i="57"/>
  <c r="BT100" i="57"/>
  <c r="BN100" i="57"/>
  <c r="BM100" i="57"/>
  <c r="BL100" i="57"/>
  <c r="BJ100" i="57"/>
  <c r="BH100" i="57"/>
  <c r="BF100" i="57"/>
  <c r="BD100" i="57"/>
  <c r="AX100" i="57"/>
  <c r="AW100" i="57"/>
  <c r="AV100" i="57"/>
  <c r="AT100" i="57"/>
  <c r="AR100" i="57"/>
  <c r="AP100" i="57"/>
  <c r="AN100" i="57"/>
  <c r="AH100" i="57"/>
  <c r="AG100" i="57"/>
  <c r="AF100" i="57"/>
  <c r="AD100" i="57"/>
  <c r="AB100" i="57"/>
  <c r="Z100" i="57"/>
  <c r="X100" i="57"/>
  <c r="R100" i="57"/>
  <c r="Q100" i="57"/>
  <c r="P100" i="57"/>
  <c r="N100" i="57"/>
  <c r="L100" i="57"/>
  <c r="J100" i="57"/>
  <c r="H100" i="57"/>
  <c r="DJ99" i="57"/>
  <c r="DI99" i="57"/>
  <c r="DH99" i="57"/>
  <c r="DF99" i="57"/>
  <c r="DD99" i="57"/>
  <c r="DB99" i="57"/>
  <c r="CZ99" i="57"/>
  <c r="CT99" i="57"/>
  <c r="CS99" i="57"/>
  <c r="CR99" i="57"/>
  <c r="CP99" i="57"/>
  <c r="CN99" i="57"/>
  <c r="CL99" i="57"/>
  <c r="CJ99" i="57"/>
  <c r="CD99" i="57"/>
  <c r="CC99" i="57"/>
  <c r="CB99" i="57"/>
  <c r="BZ99" i="57"/>
  <c r="BX99" i="57"/>
  <c r="BV99" i="57"/>
  <c r="BT99" i="57"/>
  <c r="BN99" i="57"/>
  <c r="BM99" i="57"/>
  <c r="BL99" i="57"/>
  <c r="BJ99" i="57"/>
  <c r="BH99" i="57"/>
  <c r="BF99" i="57"/>
  <c r="BD99" i="57"/>
  <c r="AX99" i="57"/>
  <c r="AW99" i="57"/>
  <c r="AV99" i="57"/>
  <c r="AT99" i="57"/>
  <c r="AR99" i="57"/>
  <c r="AP99" i="57"/>
  <c r="AN99" i="57"/>
  <c r="AH99" i="57"/>
  <c r="AG99" i="57"/>
  <c r="AF99" i="57"/>
  <c r="AD99" i="57"/>
  <c r="AB99" i="57"/>
  <c r="Z99" i="57"/>
  <c r="X99" i="57"/>
  <c r="R99" i="57"/>
  <c r="Q99" i="57"/>
  <c r="P99" i="57"/>
  <c r="N99" i="57"/>
  <c r="L99" i="57"/>
  <c r="J99" i="57"/>
  <c r="H99" i="57"/>
  <c r="DJ98" i="57"/>
  <c r="DI98" i="57"/>
  <c r="DH98" i="57"/>
  <c r="DF98" i="57"/>
  <c r="DD98" i="57"/>
  <c r="DB98" i="57"/>
  <c r="CZ98" i="57"/>
  <c r="CT98" i="57"/>
  <c r="CS98" i="57"/>
  <c r="CR98" i="57"/>
  <c r="CP98" i="57"/>
  <c r="CN98" i="57"/>
  <c r="CL98" i="57"/>
  <c r="CJ98" i="57"/>
  <c r="CD98" i="57"/>
  <c r="CC98" i="57"/>
  <c r="CB98" i="57"/>
  <c r="BZ98" i="57"/>
  <c r="BX98" i="57"/>
  <c r="BV98" i="57"/>
  <c r="BT98" i="57"/>
  <c r="BN98" i="57"/>
  <c r="BM98" i="57"/>
  <c r="BL98" i="57"/>
  <c r="BJ98" i="57"/>
  <c r="BH98" i="57"/>
  <c r="BF98" i="57"/>
  <c r="BD98" i="57"/>
  <c r="AX98" i="57"/>
  <c r="AW98" i="57"/>
  <c r="AV98" i="57"/>
  <c r="AT98" i="57"/>
  <c r="AR98" i="57"/>
  <c r="AP98" i="57"/>
  <c r="AN98" i="57"/>
  <c r="AH98" i="57"/>
  <c r="AG98" i="57"/>
  <c r="AF98" i="57"/>
  <c r="AD98" i="57"/>
  <c r="AB98" i="57"/>
  <c r="Z98" i="57"/>
  <c r="X98" i="57"/>
  <c r="R98" i="57"/>
  <c r="Q98" i="57"/>
  <c r="P98" i="57"/>
  <c r="N98" i="57"/>
  <c r="L98" i="57"/>
  <c r="J98" i="57"/>
  <c r="H98" i="57"/>
  <c r="DJ97" i="57"/>
  <c r="DI97" i="57"/>
  <c r="DH97" i="57"/>
  <c r="DF97" i="57"/>
  <c r="DD97" i="57"/>
  <c r="DB97" i="57"/>
  <c r="CZ97" i="57"/>
  <c r="CT97" i="57"/>
  <c r="CS97" i="57"/>
  <c r="CR97" i="57"/>
  <c r="CP97" i="57"/>
  <c r="CN97" i="57"/>
  <c r="CL97" i="57"/>
  <c r="CJ97" i="57"/>
  <c r="CD97" i="57"/>
  <c r="CC97" i="57"/>
  <c r="CB97" i="57"/>
  <c r="BZ97" i="57"/>
  <c r="BX97" i="57"/>
  <c r="BV97" i="57"/>
  <c r="BT97" i="57"/>
  <c r="BN97" i="57"/>
  <c r="BM97" i="57"/>
  <c r="BL97" i="57"/>
  <c r="BJ97" i="57"/>
  <c r="BH97" i="57"/>
  <c r="BF97" i="57"/>
  <c r="BD97" i="57"/>
  <c r="AX97" i="57"/>
  <c r="AW97" i="57"/>
  <c r="AV97" i="57"/>
  <c r="AT97" i="57"/>
  <c r="AR97" i="57"/>
  <c r="AP97" i="57"/>
  <c r="AN97" i="57"/>
  <c r="AH97" i="57"/>
  <c r="AG97" i="57"/>
  <c r="AF97" i="57"/>
  <c r="AD97" i="57"/>
  <c r="AB97" i="57"/>
  <c r="Z97" i="57"/>
  <c r="X97" i="57"/>
  <c r="R97" i="57"/>
  <c r="Q97" i="57"/>
  <c r="P97" i="57"/>
  <c r="N97" i="57"/>
  <c r="L97" i="57"/>
  <c r="J97" i="57"/>
  <c r="H97" i="57"/>
  <c r="DJ96" i="57"/>
  <c r="DI96" i="57"/>
  <c r="DH96" i="57"/>
  <c r="DF96" i="57"/>
  <c r="DD96" i="57"/>
  <c r="DB96" i="57"/>
  <c r="CZ96" i="57"/>
  <c r="CS96" i="57"/>
  <c r="CT96" i="57" s="1"/>
  <c r="CR96" i="57"/>
  <c r="CP96" i="57"/>
  <c r="CN96" i="57"/>
  <c r="CL96" i="57"/>
  <c r="CJ96" i="57"/>
  <c r="CD96" i="57"/>
  <c r="CC96" i="57"/>
  <c r="CB96" i="57"/>
  <c r="BZ96" i="57"/>
  <c r="BX96" i="57"/>
  <c r="BV96" i="57"/>
  <c r="BT96" i="57"/>
  <c r="BN96" i="57"/>
  <c r="BM96" i="57"/>
  <c r="BL96" i="57"/>
  <c r="BJ96" i="57"/>
  <c r="BH96" i="57"/>
  <c r="BF96" i="57"/>
  <c r="BD96" i="57"/>
  <c r="AX96" i="57"/>
  <c r="AW96" i="57"/>
  <c r="AV96" i="57"/>
  <c r="AT96" i="57"/>
  <c r="AR96" i="57"/>
  <c r="AP96" i="57"/>
  <c r="AN96" i="57"/>
  <c r="AH96" i="57"/>
  <c r="AG96" i="57"/>
  <c r="AF96" i="57"/>
  <c r="AD96" i="57"/>
  <c r="AB96" i="57"/>
  <c r="Z96" i="57"/>
  <c r="X96" i="57"/>
  <c r="R96" i="57"/>
  <c r="Q96" i="57"/>
  <c r="P96" i="57"/>
  <c r="N96" i="57"/>
  <c r="L96" i="57"/>
  <c r="J96" i="57"/>
  <c r="H96" i="57"/>
  <c r="DJ95" i="57"/>
  <c r="DI95" i="57"/>
  <c r="DH95" i="57"/>
  <c r="DF95" i="57"/>
  <c r="DD95" i="57"/>
  <c r="DB95" i="57"/>
  <c r="CZ95" i="57"/>
  <c r="CS95" i="57"/>
  <c r="CT95" i="57" s="1"/>
  <c r="CR95" i="57"/>
  <c r="CP95" i="57"/>
  <c r="CN95" i="57"/>
  <c r="CL95" i="57"/>
  <c r="CJ95" i="57"/>
  <c r="CD95" i="57"/>
  <c r="CC95" i="57"/>
  <c r="CB95" i="57"/>
  <c r="BZ95" i="57"/>
  <c r="BX95" i="57"/>
  <c r="BV95" i="57"/>
  <c r="BT95" i="57"/>
  <c r="BN95" i="57"/>
  <c r="BM95" i="57"/>
  <c r="BL95" i="57"/>
  <c r="BJ95" i="57"/>
  <c r="BH95" i="57"/>
  <c r="BF95" i="57"/>
  <c r="BD95" i="57"/>
  <c r="AX95" i="57"/>
  <c r="AW95" i="57"/>
  <c r="AV95" i="57"/>
  <c r="AT95" i="57"/>
  <c r="AR95" i="57"/>
  <c r="AP95" i="57"/>
  <c r="AN95" i="57"/>
  <c r="AH95" i="57"/>
  <c r="AG95" i="57"/>
  <c r="AF95" i="57"/>
  <c r="AD95" i="57"/>
  <c r="AB95" i="57"/>
  <c r="Z95" i="57"/>
  <c r="X95" i="57"/>
  <c r="R95" i="57"/>
  <c r="Q95" i="57"/>
  <c r="P95" i="57"/>
  <c r="N95" i="57"/>
  <c r="L95" i="57"/>
  <c r="J95" i="57"/>
  <c r="H95" i="57"/>
  <c r="DJ94" i="57"/>
  <c r="DI94" i="57"/>
  <c r="DH94" i="57"/>
  <c r="DF94" i="57"/>
  <c r="DD94" i="57"/>
  <c r="DB94" i="57"/>
  <c r="CZ94" i="57"/>
  <c r="CS94" i="57"/>
  <c r="CT94" i="57" s="1"/>
  <c r="CR94" i="57"/>
  <c r="CP94" i="57"/>
  <c r="CN94" i="57"/>
  <c r="CL94" i="57"/>
  <c r="CJ94" i="57"/>
  <c r="CD94" i="57"/>
  <c r="CC94" i="57"/>
  <c r="CB94" i="57"/>
  <c r="BZ94" i="57"/>
  <c r="BX94" i="57"/>
  <c r="BV94" i="57"/>
  <c r="BT94" i="57"/>
  <c r="BN94" i="57"/>
  <c r="BM94" i="57"/>
  <c r="BL94" i="57"/>
  <c r="BJ94" i="57"/>
  <c r="BH94" i="57"/>
  <c r="BF94" i="57"/>
  <c r="BD94" i="57"/>
  <c r="AX94" i="57"/>
  <c r="AW94" i="57"/>
  <c r="AV94" i="57"/>
  <c r="AT94" i="57"/>
  <c r="AR94" i="57"/>
  <c r="AP94" i="57"/>
  <c r="AN94" i="57"/>
  <c r="AH94" i="57"/>
  <c r="AG94" i="57"/>
  <c r="AF94" i="57"/>
  <c r="AD94" i="57"/>
  <c r="AB94" i="57"/>
  <c r="Z94" i="57"/>
  <c r="X94" i="57"/>
  <c r="R94" i="57"/>
  <c r="Q94" i="57"/>
  <c r="P94" i="57"/>
  <c r="N94" i="57"/>
  <c r="L94" i="57"/>
  <c r="J94" i="57"/>
  <c r="H94" i="57"/>
  <c r="DJ91" i="57"/>
  <c r="DI91" i="57"/>
  <c r="DH91" i="57"/>
  <c r="DF91" i="57"/>
  <c r="DD91" i="57"/>
  <c r="DB91" i="57"/>
  <c r="CZ91" i="57"/>
  <c r="CT91" i="57"/>
  <c r="CS91" i="57"/>
  <c r="CR91" i="57"/>
  <c r="CP91" i="57"/>
  <c r="CN91" i="57"/>
  <c r="CL91" i="57"/>
  <c r="CJ91" i="57"/>
  <c r="CD91" i="57"/>
  <c r="CC91" i="57"/>
  <c r="CB91" i="57"/>
  <c r="BZ91" i="57"/>
  <c r="BX91" i="57"/>
  <c r="BV91" i="57"/>
  <c r="BT91" i="57"/>
  <c r="BN91" i="57"/>
  <c r="BM91" i="57"/>
  <c r="BL91" i="57"/>
  <c r="BJ91" i="57"/>
  <c r="BH91" i="57"/>
  <c r="BF91" i="57"/>
  <c r="BD91" i="57"/>
  <c r="AX91" i="57"/>
  <c r="AW91" i="57"/>
  <c r="AV91" i="57"/>
  <c r="AT91" i="57"/>
  <c r="AR91" i="57"/>
  <c r="AP91" i="57"/>
  <c r="AN91" i="57"/>
  <c r="AH91" i="57"/>
  <c r="AG91" i="57"/>
  <c r="AF91" i="57"/>
  <c r="AD91" i="57"/>
  <c r="AB91" i="57"/>
  <c r="Z91" i="57"/>
  <c r="X91" i="57"/>
  <c r="R91" i="57"/>
  <c r="Q91" i="57"/>
  <c r="P91" i="57"/>
  <c r="N91" i="57"/>
  <c r="L91" i="57"/>
  <c r="J91" i="57"/>
  <c r="H91" i="57"/>
  <c r="DJ90" i="57"/>
  <c r="DI90" i="57"/>
  <c r="DH90" i="57"/>
  <c r="DF90" i="57"/>
  <c r="DD90" i="57"/>
  <c r="DB90" i="57"/>
  <c r="CZ90" i="57"/>
  <c r="CT90" i="57"/>
  <c r="CS90" i="57"/>
  <c r="CR90" i="57"/>
  <c r="CP90" i="57"/>
  <c r="CN90" i="57"/>
  <c r="CL90" i="57"/>
  <c r="CJ90" i="57"/>
  <c r="CD90" i="57"/>
  <c r="CC90" i="57"/>
  <c r="CB90" i="57"/>
  <c r="BZ90" i="57"/>
  <c r="BX90" i="57"/>
  <c r="BV90" i="57"/>
  <c r="BT90" i="57"/>
  <c r="BN90" i="57"/>
  <c r="BM90" i="57"/>
  <c r="BL90" i="57"/>
  <c r="BJ90" i="57"/>
  <c r="BH90" i="57"/>
  <c r="BF90" i="57"/>
  <c r="BD90" i="57"/>
  <c r="AX90" i="57"/>
  <c r="AW90" i="57"/>
  <c r="AV90" i="57"/>
  <c r="AT90" i="57"/>
  <c r="AR90" i="57"/>
  <c r="AP90" i="57"/>
  <c r="AN90" i="57"/>
  <c r="AH90" i="57"/>
  <c r="AG90" i="57"/>
  <c r="AF90" i="57"/>
  <c r="AD90" i="57"/>
  <c r="AB90" i="57"/>
  <c r="Z90" i="57"/>
  <c r="X90" i="57"/>
  <c r="R90" i="57"/>
  <c r="Q90" i="57"/>
  <c r="P90" i="57"/>
  <c r="N90" i="57"/>
  <c r="L90" i="57"/>
  <c r="J90" i="57"/>
  <c r="H90" i="57"/>
  <c r="DJ89" i="57"/>
  <c r="DI89" i="57"/>
  <c r="DH89" i="57"/>
  <c r="DF89" i="57"/>
  <c r="DD89" i="57"/>
  <c r="DB89" i="57"/>
  <c r="CZ89" i="57"/>
  <c r="CT89" i="57"/>
  <c r="CS89" i="57"/>
  <c r="CR89" i="57"/>
  <c r="CP89" i="57"/>
  <c r="CN89" i="57"/>
  <c r="CL89" i="57"/>
  <c r="CJ89" i="57"/>
  <c r="CD89" i="57"/>
  <c r="CC89" i="57"/>
  <c r="CB89" i="57"/>
  <c r="BZ89" i="57"/>
  <c r="BX89" i="57"/>
  <c r="BV89" i="57"/>
  <c r="BT89" i="57"/>
  <c r="BN89" i="57"/>
  <c r="BM89" i="57"/>
  <c r="BL89" i="57"/>
  <c r="BJ89" i="57"/>
  <c r="BH89" i="57"/>
  <c r="BF89" i="57"/>
  <c r="BD89" i="57"/>
  <c r="AX89" i="57"/>
  <c r="AW89" i="57"/>
  <c r="AV89" i="57"/>
  <c r="AT89" i="57"/>
  <c r="AR89" i="57"/>
  <c r="AP89" i="57"/>
  <c r="AN89" i="57"/>
  <c r="AH89" i="57"/>
  <c r="AG89" i="57"/>
  <c r="AF89" i="57"/>
  <c r="AD89" i="57"/>
  <c r="AB89" i="57"/>
  <c r="Z89" i="57"/>
  <c r="X89" i="57"/>
  <c r="R89" i="57"/>
  <c r="Q89" i="57"/>
  <c r="P89" i="57"/>
  <c r="N89" i="57"/>
  <c r="L89" i="57"/>
  <c r="J89" i="57"/>
  <c r="H89" i="57"/>
  <c r="DJ88" i="57"/>
  <c r="DI88" i="57"/>
  <c r="DH88" i="57"/>
  <c r="DF88" i="57"/>
  <c r="DD88" i="57"/>
  <c r="DB88" i="57"/>
  <c r="CZ88" i="57"/>
  <c r="CT88" i="57"/>
  <c r="CS88" i="57"/>
  <c r="CR88" i="57"/>
  <c r="CP88" i="57"/>
  <c r="CN88" i="57"/>
  <c r="CL88" i="57"/>
  <c r="CJ88" i="57"/>
  <c r="CD88" i="57"/>
  <c r="CC88" i="57"/>
  <c r="CB88" i="57"/>
  <c r="BZ88" i="57"/>
  <c r="BX88" i="57"/>
  <c r="BV88" i="57"/>
  <c r="BT88" i="57"/>
  <c r="BN88" i="57"/>
  <c r="BM88" i="57"/>
  <c r="BL88" i="57"/>
  <c r="BJ88" i="57"/>
  <c r="BH88" i="57"/>
  <c r="BF88" i="57"/>
  <c r="BD88" i="57"/>
  <c r="AX88" i="57"/>
  <c r="AW88" i="57"/>
  <c r="AV88" i="57"/>
  <c r="AT88" i="57"/>
  <c r="AR88" i="57"/>
  <c r="AP88" i="57"/>
  <c r="AN88" i="57"/>
  <c r="AH88" i="57"/>
  <c r="AG88" i="57"/>
  <c r="AF88" i="57"/>
  <c r="AD88" i="57"/>
  <c r="AB88" i="57"/>
  <c r="Z88" i="57"/>
  <c r="X88" i="57"/>
  <c r="R88" i="57"/>
  <c r="Q88" i="57"/>
  <c r="P88" i="57"/>
  <c r="N88" i="57"/>
  <c r="L88" i="57"/>
  <c r="J88" i="57"/>
  <c r="H88" i="57"/>
  <c r="DJ87" i="57"/>
  <c r="DI87" i="57"/>
  <c r="DH87" i="57"/>
  <c r="DF87" i="57"/>
  <c r="DD87" i="57"/>
  <c r="DB87" i="57"/>
  <c r="CZ87" i="57"/>
  <c r="CT87" i="57"/>
  <c r="CS87" i="57"/>
  <c r="CR87" i="57"/>
  <c r="CP87" i="57"/>
  <c r="CN87" i="57"/>
  <c r="CL87" i="57"/>
  <c r="CJ87" i="57"/>
  <c r="CD87" i="57"/>
  <c r="CC87" i="57"/>
  <c r="CB87" i="57"/>
  <c r="BZ87" i="57"/>
  <c r="BX87" i="57"/>
  <c r="BV87" i="57"/>
  <c r="BT87" i="57"/>
  <c r="BN87" i="57"/>
  <c r="BM87" i="57"/>
  <c r="BL87" i="57"/>
  <c r="BJ87" i="57"/>
  <c r="BH87" i="57"/>
  <c r="BF87" i="57"/>
  <c r="BD87" i="57"/>
  <c r="AX87" i="57"/>
  <c r="AW87" i="57"/>
  <c r="AV87" i="57"/>
  <c r="AT87" i="57"/>
  <c r="AR87" i="57"/>
  <c r="AP87" i="57"/>
  <c r="AN87" i="57"/>
  <c r="AH87" i="57"/>
  <c r="AG87" i="57"/>
  <c r="AF87" i="57"/>
  <c r="AD87" i="57"/>
  <c r="AB87" i="57"/>
  <c r="Z87" i="57"/>
  <c r="X87" i="57"/>
  <c r="R87" i="57"/>
  <c r="Q87" i="57"/>
  <c r="P87" i="57"/>
  <c r="N87" i="57"/>
  <c r="L87" i="57"/>
  <c r="J87" i="57"/>
  <c r="H87" i="57"/>
  <c r="DJ86" i="57"/>
  <c r="DI86" i="57"/>
  <c r="DH86" i="57"/>
  <c r="DF86" i="57"/>
  <c r="DD86" i="57"/>
  <c r="DB86" i="57"/>
  <c r="CZ86" i="57"/>
  <c r="CT86" i="57"/>
  <c r="CS86" i="57"/>
  <c r="CR86" i="57"/>
  <c r="CP86" i="57"/>
  <c r="CN86" i="57"/>
  <c r="CL86" i="57"/>
  <c r="CJ86" i="57"/>
  <c r="CD86" i="57"/>
  <c r="CC86" i="57"/>
  <c r="CB86" i="57"/>
  <c r="BZ86" i="57"/>
  <c r="BX86" i="57"/>
  <c r="BV86" i="57"/>
  <c r="BT86" i="57"/>
  <c r="BN86" i="57"/>
  <c r="BM86" i="57"/>
  <c r="BL86" i="57"/>
  <c r="BJ86" i="57"/>
  <c r="BH86" i="57"/>
  <c r="BF86" i="57"/>
  <c r="BD86" i="57"/>
  <c r="AX86" i="57"/>
  <c r="AW86" i="57"/>
  <c r="AV86" i="57"/>
  <c r="AT86" i="57"/>
  <c r="AR86" i="57"/>
  <c r="AP86" i="57"/>
  <c r="AN86" i="57"/>
  <c r="AH86" i="57"/>
  <c r="AG86" i="57"/>
  <c r="AF86" i="57"/>
  <c r="AD86" i="57"/>
  <c r="AB86" i="57"/>
  <c r="Z86" i="57"/>
  <c r="X86" i="57"/>
  <c r="R86" i="57"/>
  <c r="Q86" i="57"/>
  <c r="P86" i="57"/>
  <c r="N86" i="57"/>
  <c r="L86" i="57"/>
  <c r="J86" i="57"/>
  <c r="H86" i="57"/>
  <c r="DJ85" i="57"/>
  <c r="DI85" i="57"/>
  <c r="DH85" i="57"/>
  <c r="DF85" i="57"/>
  <c r="DD85" i="57"/>
  <c r="DB85" i="57"/>
  <c r="CZ85" i="57"/>
  <c r="CT85" i="57"/>
  <c r="CS85" i="57"/>
  <c r="CR85" i="57"/>
  <c r="CP85" i="57"/>
  <c r="CN85" i="57"/>
  <c r="CL85" i="57"/>
  <c r="CJ85" i="57"/>
  <c r="CD85" i="57"/>
  <c r="CC85" i="57"/>
  <c r="CB85" i="57"/>
  <c r="BZ85" i="57"/>
  <c r="BX85" i="57"/>
  <c r="BV85" i="57"/>
  <c r="BT85" i="57"/>
  <c r="BN85" i="57"/>
  <c r="BM85" i="57"/>
  <c r="BL85" i="57"/>
  <c r="BJ85" i="57"/>
  <c r="BH85" i="57"/>
  <c r="BF85" i="57"/>
  <c r="BD85" i="57"/>
  <c r="AX85" i="57"/>
  <c r="AW85" i="57"/>
  <c r="AV85" i="57"/>
  <c r="AT85" i="57"/>
  <c r="AR85" i="57"/>
  <c r="AP85" i="57"/>
  <c r="AN85" i="57"/>
  <c r="AH85" i="57"/>
  <c r="AG85" i="57"/>
  <c r="AF85" i="57"/>
  <c r="AD85" i="57"/>
  <c r="AB85" i="57"/>
  <c r="Z85" i="57"/>
  <c r="X85" i="57"/>
  <c r="R85" i="57"/>
  <c r="Q85" i="57"/>
  <c r="P85" i="57"/>
  <c r="N85" i="57"/>
  <c r="L85" i="57"/>
  <c r="J85" i="57"/>
  <c r="H85" i="57"/>
  <c r="DI84" i="57"/>
  <c r="DJ84" i="57" s="1"/>
  <c r="DH84" i="57"/>
  <c r="DF84" i="57"/>
  <c r="DD84" i="57"/>
  <c r="DB84" i="57"/>
  <c r="CZ84" i="57"/>
  <c r="CT84" i="57"/>
  <c r="CS84" i="57"/>
  <c r="CR84" i="57"/>
  <c r="CP84" i="57"/>
  <c r="CN84" i="57"/>
  <c r="CL84" i="57"/>
  <c r="CJ84" i="57"/>
  <c r="CC84" i="57"/>
  <c r="CD84" i="57" s="1"/>
  <c r="CB84" i="57"/>
  <c r="BZ84" i="57"/>
  <c r="BX84" i="57"/>
  <c r="BV84" i="57"/>
  <c r="BT84" i="57"/>
  <c r="BN84" i="57"/>
  <c r="BM84" i="57"/>
  <c r="BL84" i="57"/>
  <c r="BJ84" i="57"/>
  <c r="BH84" i="57"/>
  <c r="BF84" i="57"/>
  <c r="BD84" i="57"/>
  <c r="AX84" i="57"/>
  <c r="AW84" i="57"/>
  <c r="AV84" i="57"/>
  <c r="AT84" i="57"/>
  <c r="AR84" i="57"/>
  <c r="AP84" i="57"/>
  <c r="AN84" i="57"/>
  <c r="AH84" i="57"/>
  <c r="AG84" i="57"/>
  <c r="AF84" i="57"/>
  <c r="AD84" i="57"/>
  <c r="AB84" i="57"/>
  <c r="Z84" i="57"/>
  <c r="X84" i="57"/>
  <c r="R84" i="57"/>
  <c r="Q84" i="57"/>
  <c r="P84" i="57"/>
  <c r="N84" i="57"/>
  <c r="L84" i="57"/>
  <c r="J84" i="57"/>
  <c r="H84" i="57"/>
  <c r="DJ83" i="57"/>
  <c r="DI83" i="57"/>
  <c r="DH83" i="57"/>
  <c r="DF83" i="57"/>
  <c r="DD83" i="57"/>
  <c r="DB83" i="57"/>
  <c r="CZ83" i="57"/>
  <c r="CS83" i="57"/>
  <c r="CT83" i="57" s="1"/>
  <c r="CR83" i="57"/>
  <c r="CP83" i="57"/>
  <c r="CN83" i="57"/>
  <c r="CL83" i="57"/>
  <c r="CJ83" i="57"/>
  <c r="CC83" i="57"/>
  <c r="CD83" i="57" s="1"/>
  <c r="CB83" i="57"/>
  <c r="BZ83" i="57"/>
  <c r="BX83" i="57"/>
  <c r="BV83" i="57"/>
  <c r="BT83" i="57"/>
  <c r="BN83" i="57"/>
  <c r="BM83" i="57"/>
  <c r="BL83" i="57"/>
  <c r="BJ83" i="57"/>
  <c r="BH83" i="57"/>
  <c r="BF83" i="57"/>
  <c r="BD83" i="57"/>
  <c r="AX83" i="57"/>
  <c r="AW83" i="57"/>
  <c r="AV83" i="57"/>
  <c r="AT83" i="57"/>
  <c r="AR83" i="57"/>
  <c r="AP83" i="57"/>
  <c r="AN83" i="57"/>
  <c r="AH83" i="57"/>
  <c r="AG83" i="57"/>
  <c r="AF83" i="57"/>
  <c r="AD83" i="57"/>
  <c r="AB83" i="57"/>
  <c r="Z83" i="57"/>
  <c r="X83" i="57"/>
  <c r="R83" i="57"/>
  <c r="Q83" i="57"/>
  <c r="P83" i="57"/>
  <c r="N83" i="57"/>
  <c r="L83" i="57"/>
  <c r="J83" i="57"/>
  <c r="H83" i="57"/>
  <c r="DI82" i="57"/>
  <c r="DJ82" i="57" s="1"/>
  <c r="DH82" i="57"/>
  <c r="DF82" i="57"/>
  <c r="DD82" i="57"/>
  <c r="DB82" i="57"/>
  <c r="CZ82" i="57"/>
  <c r="CT82" i="57"/>
  <c r="CS82" i="57"/>
  <c r="CR82" i="57"/>
  <c r="CP82" i="57"/>
  <c r="CN82" i="57"/>
  <c r="CL82" i="57"/>
  <c r="CJ82" i="57"/>
  <c r="CC82" i="57"/>
  <c r="CD82" i="57" s="1"/>
  <c r="CB82" i="57"/>
  <c r="BZ82" i="57"/>
  <c r="BX82" i="57"/>
  <c r="BV82" i="57"/>
  <c r="BT82" i="57"/>
  <c r="BN82" i="57"/>
  <c r="BM82" i="57"/>
  <c r="BL82" i="57"/>
  <c r="BJ82" i="57"/>
  <c r="BH82" i="57"/>
  <c r="BF82" i="57"/>
  <c r="BD82" i="57"/>
  <c r="AX82" i="57"/>
  <c r="AW82" i="57"/>
  <c r="AV82" i="57"/>
  <c r="AT82" i="57"/>
  <c r="AR82" i="57"/>
  <c r="AP82" i="57"/>
  <c r="AN82" i="57"/>
  <c r="AH82" i="57"/>
  <c r="AG82" i="57"/>
  <c r="AF82" i="57"/>
  <c r="AD82" i="57"/>
  <c r="AB82" i="57"/>
  <c r="Z82" i="57"/>
  <c r="X82" i="57"/>
  <c r="R82" i="57"/>
  <c r="Q82" i="57"/>
  <c r="P82" i="57"/>
  <c r="N82" i="57"/>
  <c r="L82" i="57"/>
  <c r="J82" i="57"/>
  <c r="H82" i="57"/>
  <c r="DI81" i="57"/>
  <c r="DJ81" i="57" s="1"/>
  <c r="DH81" i="57"/>
  <c r="DF81" i="57"/>
  <c r="DD81" i="57"/>
  <c r="DB81" i="57"/>
  <c r="CZ81" i="57"/>
  <c r="CS81" i="57"/>
  <c r="CT81" i="57" s="1"/>
  <c r="CR81" i="57"/>
  <c r="CP81" i="57"/>
  <c r="CN81" i="57"/>
  <c r="CL81" i="57"/>
  <c r="CJ81" i="57"/>
  <c r="CD81" i="57"/>
  <c r="CC81" i="57"/>
  <c r="CB81" i="57"/>
  <c r="BZ81" i="57"/>
  <c r="BX81" i="57"/>
  <c r="BV81" i="57"/>
  <c r="BT81" i="57"/>
  <c r="BN81" i="57"/>
  <c r="BM81" i="57"/>
  <c r="BL81" i="57"/>
  <c r="BJ81" i="57"/>
  <c r="BH81" i="57"/>
  <c r="BF81" i="57"/>
  <c r="BD81" i="57"/>
  <c r="AX81" i="57"/>
  <c r="AW81" i="57"/>
  <c r="AV81" i="57"/>
  <c r="AT81" i="57"/>
  <c r="AR81" i="57"/>
  <c r="AP81" i="57"/>
  <c r="AN81" i="57"/>
  <c r="AH81" i="57"/>
  <c r="AG81" i="57"/>
  <c r="AF81" i="57"/>
  <c r="AD81" i="57"/>
  <c r="AB81" i="57"/>
  <c r="Z81" i="57"/>
  <c r="X81" i="57"/>
  <c r="R81" i="57"/>
  <c r="Q81" i="57"/>
  <c r="P81" i="57"/>
  <c r="N81" i="57"/>
  <c r="L81" i="57"/>
  <c r="J81" i="57"/>
  <c r="H81" i="57"/>
  <c r="DJ78" i="57"/>
  <c r="DI78" i="57"/>
  <c r="DH78" i="57"/>
  <c r="DF78" i="57"/>
  <c r="DD78" i="57"/>
  <c r="DB78" i="57"/>
  <c r="CZ78" i="57"/>
  <c r="CT78" i="57"/>
  <c r="CS78" i="57"/>
  <c r="CR78" i="57"/>
  <c r="CP78" i="57"/>
  <c r="CN78" i="57"/>
  <c r="CL78" i="57"/>
  <c r="CJ78" i="57"/>
  <c r="CD78" i="57"/>
  <c r="CC78" i="57"/>
  <c r="CB78" i="57"/>
  <c r="BZ78" i="57"/>
  <c r="BX78" i="57"/>
  <c r="BV78" i="57"/>
  <c r="BT78" i="57"/>
  <c r="BN78" i="57"/>
  <c r="BM78" i="57"/>
  <c r="BL78" i="57"/>
  <c r="BJ78" i="57"/>
  <c r="BH78" i="57"/>
  <c r="BF78" i="57"/>
  <c r="BD78" i="57"/>
  <c r="AX78" i="57"/>
  <c r="AW78" i="57"/>
  <c r="AV78" i="57"/>
  <c r="AT78" i="57"/>
  <c r="AR78" i="57"/>
  <c r="AP78" i="57"/>
  <c r="AN78" i="57"/>
  <c r="AH78" i="57"/>
  <c r="AG78" i="57"/>
  <c r="AF78" i="57"/>
  <c r="AD78" i="57"/>
  <c r="AB78" i="57"/>
  <c r="Z78" i="57"/>
  <c r="X78" i="57"/>
  <c r="R78" i="57"/>
  <c r="Q78" i="57"/>
  <c r="P78" i="57"/>
  <c r="N78" i="57"/>
  <c r="L78" i="57"/>
  <c r="J78" i="57"/>
  <c r="H78" i="57"/>
  <c r="DJ77" i="57"/>
  <c r="DI77" i="57"/>
  <c r="DH77" i="57"/>
  <c r="DF77" i="57"/>
  <c r="DD77" i="57"/>
  <c r="DB77" i="57"/>
  <c r="CZ77" i="57"/>
  <c r="CT77" i="57"/>
  <c r="CS77" i="57"/>
  <c r="CR77" i="57"/>
  <c r="CP77" i="57"/>
  <c r="CN77" i="57"/>
  <c r="CL77" i="57"/>
  <c r="CJ77" i="57"/>
  <c r="CD77" i="57"/>
  <c r="CC77" i="57"/>
  <c r="CB77" i="57"/>
  <c r="BZ77" i="57"/>
  <c r="BX77" i="57"/>
  <c r="BV77" i="57"/>
  <c r="BT77" i="57"/>
  <c r="BN77" i="57"/>
  <c r="BM77" i="57"/>
  <c r="BL77" i="57"/>
  <c r="BJ77" i="57"/>
  <c r="BH77" i="57"/>
  <c r="BF77" i="57"/>
  <c r="BD77" i="57"/>
  <c r="AX77" i="57"/>
  <c r="AW77" i="57"/>
  <c r="AV77" i="57"/>
  <c r="AT77" i="57"/>
  <c r="AR77" i="57"/>
  <c r="AP77" i="57"/>
  <c r="AN77" i="57"/>
  <c r="AH77" i="57"/>
  <c r="AG77" i="57"/>
  <c r="AF77" i="57"/>
  <c r="AD77" i="57"/>
  <c r="AB77" i="57"/>
  <c r="Z77" i="57"/>
  <c r="X77" i="57"/>
  <c r="R77" i="57"/>
  <c r="Q77" i="57"/>
  <c r="P77" i="57"/>
  <c r="N77" i="57"/>
  <c r="L77" i="57"/>
  <c r="J77" i="57"/>
  <c r="H77" i="57"/>
  <c r="DF76" i="57"/>
  <c r="DD76" i="57"/>
  <c r="DB76" i="57"/>
  <c r="CZ76" i="57"/>
  <c r="CT76" i="57"/>
  <c r="CS76" i="57"/>
  <c r="CR76" i="57"/>
  <c r="CP76" i="57"/>
  <c r="CN76" i="57"/>
  <c r="CL76" i="57"/>
  <c r="CJ76" i="57"/>
  <c r="BZ76" i="57"/>
  <c r="BX76" i="57"/>
  <c r="BV76" i="57"/>
  <c r="BT76" i="57"/>
  <c r="BJ76" i="57"/>
  <c r="BH76" i="57"/>
  <c r="BF76" i="57"/>
  <c r="BD76" i="57"/>
  <c r="AT76" i="57"/>
  <c r="AR76" i="57"/>
  <c r="AP76" i="57"/>
  <c r="AN76" i="57"/>
  <c r="AD76" i="57"/>
  <c r="AB76" i="57"/>
  <c r="Z76" i="57"/>
  <c r="X76" i="57"/>
  <c r="N76" i="57"/>
  <c r="L76" i="57"/>
  <c r="J76" i="57"/>
  <c r="H76" i="57"/>
  <c r="DJ75" i="57"/>
  <c r="DI75" i="57"/>
  <c r="DH75" i="57"/>
  <c r="DF75" i="57"/>
  <c r="DD75" i="57"/>
  <c r="DB75" i="57"/>
  <c r="CZ75" i="57"/>
  <c r="CT75" i="57"/>
  <c r="CS75" i="57"/>
  <c r="CR75" i="57"/>
  <c r="CP75" i="57"/>
  <c r="CN75" i="57"/>
  <c r="CL75" i="57"/>
  <c r="CJ75" i="57"/>
  <c r="CD75" i="57"/>
  <c r="CC75" i="57"/>
  <c r="CB75" i="57"/>
  <c r="BZ75" i="57"/>
  <c r="BX75" i="57"/>
  <c r="BV75" i="57"/>
  <c r="BT75" i="57"/>
  <c r="BN75" i="57"/>
  <c r="BM75" i="57"/>
  <c r="BL75" i="57"/>
  <c r="BJ75" i="57"/>
  <c r="BH75" i="57"/>
  <c r="BF75" i="57"/>
  <c r="BD75" i="57"/>
  <c r="AX75" i="57"/>
  <c r="AW75" i="57"/>
  <c r="AV75" i="57"/>
  <c r="AT75" i="57"/>
  <c r="AR75" i="57"/>
  <c r="AP75" i="57"/>
  <c r="AN75" i="57"/>
  <c r="AH75" i="57"/>
  <c r="AG75" i="57"/>
  <c r="AF75" i="57"/>
  <c r="AD75" i="57"/>
  <c r="AB75" i="57"/>
  <c r="Z75" i="57"/>
  <c r="X75" i="57"/>
  <c r="R75" i="57"/>
  <c r="Q75" i="57"/>
  <c r="P75" i="57"/>
  <c r="N75" i="57"/>
  <c r="L75" i="57"/>
  <c r="J75" i="57"/>
  <c r="H75" i="57"/>
  <c r="DJ74" i="57"/>
  <c r="DI74" i="57"/>
  <c r="DH74" i="57"/>
  <c r="DF74" i="57"/>
  <c r="DD74" i="57"/>
  <c r="DB74" i="57"/>
  <c r="CZ74" i="57"/>
  <c r="CS74" i="57"/>
  <c r="CT74" i="57" s="1"/>
  <c r="CR74" i="57"/>
  <c r="CP74" i="57"/>
  <c r="CN74" i="57"/>
  <c r="CL74" i="57"/>
  <c r="CJ74" i="57"/>
  <c r="CD74" i="57"/>
  <c r="CC74" i="57"/>
  <c r="CB74" i="57"/>
  <c r="BZ74" i="57"/>
  <c r="BX74" i="57"/>
  <c r="BV74" i="57"/>
  <c r="BT74" i="57"/>
  <c r="BN74" i="57"/>
  <c r="BM74" i="57"/>
  <c r="BL74" i="57"/>
  <c r="BJ74" i="57"/>
  <c r="BH74" i="57"/>
  <c r="BF74" i="57"/>
  <c r="BD74" i="57"/>
  <c r="AX74" i="57"/>
  <c r="AW74" i="57"/>
  <c r="AV74" i="57"/>
  <c r="AT74" i="57"/>
  <c r="AR74" i="57"/>
  <c r="AP74" i="57"/>
  <c r="AN74" i="57"/>
  <c r="AH74" i="57"/>
  <c r="AG74" i="57"/>
  <c r="AF74" i="57"/>
  <c r="AD74" i="57"/>
  <c r="AB74" i="57"/>
  <c r="Z74" i="57"/>
  <c r="X74" i="57"/>
  <c r="R74" i="57"/>
  <c r="Q74" i="57"/>
  <c r="P74" i="57"/>
  <c r="N74" i="57"/>
  <c r="L74" i="57"/>
  <c r="J74" i="57"/>
  <c r="H74" i="57"/>
  <c r="DJ73" i="57"/>
  <c r="DI73" i="57"/>
  <c r="DH73" i="57"/>
  <c r="DF73" i="57"/>
  <c r="DD73" i="57"/>
  <c r="DB73" i="57"/>
  <c r="CZ73" i="57"/>
  <c r="CT73" i="57"/>
  <c r="CS73" i="57"/>
  <c r="CR73" i="57"/>
  <c r="CP73" i="57"/>
  <c r="CN73" i="57"/>
  <c r="CL73" i="57"/>
  <c r="CJ73" i="57"/>
  <c r="CD73" i="57"/>
  <c r="CC73" i="57"/>
  <c r="CB73" i="57"/>
  <c r="BZ73" i="57"/>
  <c r="BX73" i="57"/>
  <c r="BV73" i="57"/>
  <c r="BT73" i="57"/>
  <c r="BN73" i="57"/>
  <c r="BM73" i="57"/>
  <c r="BL73" i="57"/>
  <c r="BJ73" i="57"/>
  <c r="BH73" i="57"/>
  <c r="BF73" i="57"/>
  <c r="BD73" i="57"/>
  <c r="AX73" i="57"/>
  <c r="AW73" i="57"/>
  <c r="AV73" i="57"/>
  <c r="AT73" i="57"/>
  <c r="AR73" i="57"/>
  <c r="AP73" i="57"/>
  <c r="AN73" i="57"/>
  <c r="AH73" i="57"/>
  <c r="AG73" i="57"/>
  <c r="AF73" i="57"/>
  <c r="AD73" i="57"/>
  <c r="AB73" i="57"/>
  <c r="Z73" i="57"/>
  <c r="X73" i="57"/>
  <c r="R73" i="57"/>
  <c r="Q73" i="57"/>
  <c r="P73" i="57"/>
  <c r="N73" i="57"/>
  <c r="L73" i="57"/>
  <c r="J73" i="57"/>
  <c r="H73" i="57"/>
  <c r="DJ72" i="57"/>
  <c r="DI72" i="57"/>
  <c r="DH72" i="57"/>
  <c r="DF72" i="57"/>
  <c r="DD72" i="57"/>
  <c r="DB72" i="57"/>
  <c r="CZ72" i="57"/>
  <c r="CS72" i="57"/>
  <c r="CT72" i="57" s="1"/>
  <c r="CR72" i="57"/>
  <c r="CP72" i="57"/>
  <c r="CN72" i="57"/>
  <c r="CL72" i="57"/>
  <c r="CJ72" i="57"/>
  <c r="CD72" i="57"/>
  <c r="CC72" i="57"/>
  <c r="CB72" i="57"/>
  <c r="BZ72" i="57"/>
  <c r="BX72" i="57"/>
  <c r="BV72" i="57"/>
  <c r="BT72" i="57"/>
  <c r="BN72" i="57"/>
  <c r="BM72" i="57"/>
  <c r="BL72" i="57"/>
  <c r="BJ72" i="57"/>
  <c r="BH72" i="57"/>
  <c r="BF72" i="57"/>
  <c r="BD72" i="57"/>
  <c r="AX72" i="57"/>
  <c r="AW72" i="57"/>
  <c r="AV72" i="57"/>
  <c r="AT72" i="57"/>
  <c r="AR72" i="57"/>
  <c r="AP72" i="57"/>
  <c r="AN72" i="57"/>
  <c r="AH72" i="57"/>
  <c r="AG72" i="57"/>
  <c r="AF72" i="57"/>
  <c r="AD72" i="57"/>
  <c r="AB72" i="57"/>
  <c r="Z72" i="57"/>
  <c r="X72" i="57"/>
  <c r="R72" i="57"/>
  <c r="Q72" i="57"/>
  <c r="P72" i="57"/>
  <c r="N72" i="57"/>
  <c r="L72" i="57"/>
  <c r="J72" i="57"/>
  <c r="H72" i="57"/>
  <c r="DJ71" i="57"/>
  <c r="DI71" i="57"/>
  <c r="DH71" i="57"/>
  <c r="DF71" i="57"/>
  <c r="DD71" i="57"/>
  <c r="DB71" i="57"/>
  <c r="CZ71" i="57"/>
  <c r="CS71" i="57"/>
  <c r="CT71" i="57" s="1"/>
  <c r="CR71" i="57"/>
  <c r="CP71" i="57"/>
  <c r="CN71" i="57"/>
  <c r="CL71" i="57"/>
  <c r="CJ71" i="57"/>
  <c r="CD71" i="57"/>
  <c r="CC71" i="57"/>
  <c r="CB71" i="57"/>
  <c r="BZ71" i="57"/>
  <c r="BX71" i="57"/>
  <c r="BV71" i="57"/>
  <c r="BT71" i="57"/>
  <c r="BN71" i="57"/>
  <c r="BM71" i="57"/>
  <c r="BL71" i="57"/>
  <c r="BJ71" i="57"/>
  <c r="BH71" i="57"/>
  <c r="BF71" i="57"/>
  <c r="BD71" i="57"/>
  <c r="AX71" i="57"/>
  <c r="AW71" i="57"/>
  <c r="AV71" i="57"/>
  <c r="AT71" i="57"/>
  <c r="AR71" i="57"/>
  <c r="AP71" i="57"/>
  <c r="AN71" i="57"/>
  <c r="AH71" i="57"/>
  <c r="AG71" i="57"/>
  <c r="AF71" i="57"/>
  <c r="AD71" i="57"/>
  <c r="AB71" i="57"/>
  <c r="Z71" i="57"/>
  <c r="X71" i="57"/>
  <c r="R71" i="57"/>
  <c r="Q71" i="57"/>
  <c r="P71" i="57"/>
  <c r="N71" i="57"/>
  <c r="L71" i="57"/>
  <c r="J71" i="57"/>
  <c r="H71" i="57"/>
  <c r="DJ70" i="57"/>
  <c r="DI70" i="57"/>
  <c r="DH70" i="57"/>
  <c r="DF70" i="57"/>
  <c r="DD70" i="57"/>
  <c r="DB70" i="57"/>
  <c r="CZ70" i="57"/>
  <c r="CS70" i="57"/>
  <c r="CT70" i="57" s="1"/>
  <c r="CR70" i="57"/>
  <c r="CP70" i="57"/>
  <c r="CN70" i="57"/>
  <c r="CL70" i="57"/>
  <c r="CJ70" i="57"/>
  <c r="CD70" i="57"/>
  <c r="CC70" i="57"/>
  <c r="CB70" i="57"/>
  <c r="BZ70" i="57"/>
  <c r="BX70" i="57"/>
  <c r="BV70" i="57"/>
  <c r="BT70" i="57"/>
  <c r="BN70" i="57"/>
  <c r="BM70" i="57"/>
  <c r="BL70" i="57"/>
  <c r="BJ70" i="57"/>
  <c r="BH70" i="57"/>
  <c r="BF70" i="57"/>
  <c r="BD70" i="57"/>
  <c r="AX70" i="57"/>
  <c r="AW70" i="57"/>
  <c r="AV70" i="57"/>
  <c r="AT70" i="57"/>
  <c r="AR70" i="57"/>
  <c r="AP70" i="57"/>
  <c r="AN70" i="57"/>
  <c r="AH70" i="57"/>
  <c r="AG70" i="57"/>
  <c r="AF70" i="57"/>
  <c r="AD70" i="57"/>
  <c r="AB70" i="57"/>
  <c r="Z70" i="57"/>
  <c r="X70" i="57"/>
  <c r="R70" i="57"/>
  <c r="Q70" i="57"/>
  <c r="P70" i="57"/>
  <c r="N70" i="57"/>
  <c r="L70" i="57"/>
  <c r="J70" i="57"/>
  <c r="H70" i="57"/>
  <c r="DJ67" i="57"/>
  <c r="DI67" i="57"/>
  <c r="DH67" i="57"/>
  <c r="DF67" i="57"/>
  <c r="DD67" i="57"/>
  <c r="DB67" i="57"/>
  <c r="CZ67" i="57"/>
  <c r="CT67" i="57"/>
  <c r="CS67" i="57"/>
  <c r="CR67" i="57"/>
  <c r="CP67" i="57"/>
  <c r="CN67" i="57"/>
  <c r="CL67" i="57"/>
  <c r="CJ67" i="57"/>
  <c r="CD67" i="57"/>
  <c r="CC67" i="57"/>
  <c r="CB67" i="57"/>
  <c r="BZ67" i="57"/>
  <c r="BX67" i="57"/>
  <c r="BV67" i="57"/>
  <c r="BT67" i="57"/>
  <c r="BN67" i="57"/>
  <c r="BM67" i="57"/>
  <c r="BL67" i="57"/>
  <c r="BJ67" i="57"/>
  <c r="BH67" i="57"/>
  <c r="BF67" i="57"/>
  <c r="BD67" i="57"/>
  <c r="AX67" i="57"/>
  <c r="AW67" i="57"/>
  <c r="AV67" i="57"/>
  <c r="AT67" i="57"/>
  <c r="AR67" i="57"/>
  <c r="AP67" i="57"/>
  <c r="AN67" i="57"/>
  <c r="AH67" i="57"/>
  <c r="AG67" i="57"/>
  <c r="AF67" i="57"/>
  <c r="AD67" i="57"/>
  <c r="AB67" i="57"/>
  <c r="Z67" i="57"/>
  <c r="X67" i="57"/>
  <c r="R67" i="57"/>
  <c r="Q67" i="57"/>
  <c r="P67" i="57"/>
  <c r="N67" i="57"/>
  <c r="L67" i="57"/>
  <c r="J67" i="57"/>
  <c r="H67" i="57"/>
  <c r="DJ66" i="57"/>
  <c r="DI66" i="57"/>
  <c r="DH66" i="57"/>
  <c r="DF66" i="57"/>
  <c r="DD66" i="57"/>
  <c r="DB66" i="57"/>
  <c r="CZ66" i="57"/>
  <c r="CT66" i="57"/>
  <c r="CS66" i="57"/>
  <c r="CR66" i="57"/>
  <c r="CP66" i="57"/>
  <c r="CN66" i="57"/>
  <c r="CL66" i="57"/>
  <c r="CJ66" i="57"/>
  <c r="CD66" i="57"/>
  <c r="CC66" i="57"/>
  <c r="CB66" i="57"/>
  <c r="BZ66" i="57"/>
  <c r="BX66" i="57"/>
  <c r="BV66" i="57"/>
  <c r="BT66" i="57"/>
  <c r="BN66" i="57"/>
  <c r="BM66" i="57"/>
  <c r="BL66" i="57"/>
  <c r="BJ66" i="57"/>
  <c r="BH66" i="57"/>
  <c r="BF66" i="57"/>
  <c r="BD66" i="57"/>
  <c r="AX66" i="57"/>
  <c r="AW66" i="57"/>
  <c r="AV66" i="57"/>
  <c r="AT66" i="57"/>
  <c r="AR66" i="57"/>
  <c r="AP66" i="57"/>
  <c r="AN66" i="57"/>
  <c r="AH66" i="57"/>
  <c r="AG66" i="57"/>
  <c r="AF66" i="57"/>
  <c r="AD66" i="57"/>
  <c r="AB66" i="57"/>
  <c r="Z66" i="57"/>
  <c r="X66" i="57"/>
  <c r="R66" i="57"/>
  <c r="Q66" i="57"/>
  <c r="P66" i="57"/>
  <c r="N66" i="57"/>
  <c r="L66" i="57"/>
  <c r="J66" i="57"/>
  <c r="H66" i="57"/>
  <c r="DJ65" i="57"/>
  <c r="DI65" i="57"/>
  <c r="DH65" i="57"/>
  <c r="DF65" i="57"/>
  <c r="DD65" i="57"/>
  <c r="DB65" i="57"/>
  <c r="CZ65" i="57"/>
  <c r="CT65" i="57"/>
  <c r="CS65" i="57"/>
  <c r="CR65" i="57"/>
  <c r="CP65" i="57"/>
  <c r="CN65" i="57"/>
  <c r="CL65" i="57"/>
  <c r="CJ65" i="57"/>
  <c r="CD65" i="57"/>
  <c r="CC65" i="57"/>
  <c r="CB65" i="57"/>
  <c r="BZ65" i="57"/>
  <c r="BX65" i="57"/>
  <c r="BV65" i="57"/>
  <c r="BT65" i="57"/>
  <c r="BN65" i="57"/>
  <c r="BM65" i="57"/>
  <c r="BL65" i="57"/>
  <c r="BJ65" i="57"/>
  <c r="BH65" i="57"/>
  <c r="BF65" i="57"/>
  <c r="BD65" i="57"/>
  <c r="AX65" i="57"/>
  <c r="AW65" i="57"/>
  <c r="AV65" i="57"/>
  <c r="AT65" i="57"/>
  <c r="AR65" i="57"/>
  <c r="AP65" i="57"/>
  <c r="AN65" i="57"/>
  <c r="AH65" i="57"/>
  <c r="AG65" i="57"/>
  <c r="AF65" i="57"/>
  <c r="AD65" i="57"/>
  <c r="AB65" i="57"/>
  <c r="Z65" i="57"/>
  <c r="X65" i="57"/>
  <c r="R65" i="57"/>
  <c r="Q65" i="57"/>
  <c r="P65" i="57"/>
  <c r="N65" i="57"/>
  <c r="L65" i="57"/>
  <c r="J65" i="57"/>
  <c r="H65" i="57"/>
  <c r="DJ64" i="57"/>
  <c r="DI64" i="57"/>
  <c r="DH64" i="57"/>
  <c r="DF64" i="57"/>
  <c r="DD64" i="57"/>
  <c r="DB64" i="57"/>
  <c r="CZ64" i="57"/>
  <c r="CS64" i="57"/>
  <c r="CT64" i="57" s="1"/>
  <c r="CR64" i="57"/>
  <c r="CP64" i="57"/>
  <c r="CN64" i="57"/>
  <c r="CL64" i="57"/>
  <c r="CJ64" i="57"/>
  <c r="CD64" i="57"/>
  <c r="CC64" i="57"/>
  <c r="CB64" i="57"/>
  <c r="BZ64" i="57"/>
  <c r="BX64" i="57"/>
  <c r="BV64" i="57"/>
  <c r="BT64" i="57"/>
  <c r="BN64" i="57"/>
  <c r="BM64" i="57"/>
  <c r="BL64" i="57"/>
  <c r="BJ64" i="57"/>
  <c r="BH64" i="57"/>
  <c r="BF64" i="57"/>
  <c r="BD64" i="57"/>
  <c r="AX64" i="57"/>
  <c r="AW64" i="57"/>
  <c r="AV64" i="57"/>
  <c r="AT64" i="57"/>
  <c r="AR64" i="57"/>
  <c r="AP64" i="57"/>
  <c r="AN64" i="57"/>
  <c r="AH64" i="57"/>
  <c r="AG64" i="57"/>
  <c r="AF64" i="57"/>
  <c r="AD64" i="57"/>
  <c r="AB64" i="57"/>
  <c r="Z64" i="57"/>
  <c r="X64" i="57"/>
  <c r="R64" i="57"/>
  <c r="Q64" i="57"/>
  <c r="P64" i="57"/>
  <c r="N64" i="57"/>
  <c r="L64" i="57"/>
  <c r="J64" i="57"/>
  <c r="H64" i="57"/>
  <c r="DJ63" i="57"/>
  <c r="DI63" i="57"/>
  <c r="DH63" i="57"/>
  <c r="DF63" i="57"/>
  <c r="DD63" i="57"/>
  <c r="DB63" i="57"/>
  <c r="CZ63" i="57"/>
  <c r="CS63" i="57"/>
  <c r="CT63" i="57" s="1"/>
  <c r="CR63" i="57"/>
  <c r="CP63" i="57"/>
  <c r="CN63" i="57"/>
  <c r="CL63" i="57"/>
  <c r="CJ63" i="57"/>
  <c r="CD63" i="57"/>
  <c r="CC63" i="57"/>
  <c r="CB63" i="57"/>
  <c r="BZ63" i="57"/>
  <c r="BX63" i="57"/>
  <c r="BV63" i="57"/>
  <c r="BT63" i="57"/>
  <c r="BN63" i="57"/>
  <c r="BM63" i="57"/>
  <c r="BL63" i="57"/>
  <c r="BJ63" i="57"/>
  <c r="BH63" i="57"/>
  <c r="BF63" i="57"/>
  <c r="BD63" i="57"/>
  <c r="AX63" i="57"/>
  <c r="AW63" i="57"/>
  <c r="AV63" i="57"/>
  <c r="AT63" i="57"/>
  <c r="AR63" i="57"/>
  <c r="AP63" i="57"/>
  <c r="AN63" i="57"/>
  <c r="AH63" i="57"/>
  <c r="AG63" i="57"/>
  <c r="AF63" i="57"/>
  <c r="AD63" i="57"/>
  <c r="AB63" i="57"/>
  <c r="Z63" i="57"/>
  <c r="X63" i="57"/>
  <c r="R63" i="57"/>
  <c r="Q63" i="57"/>
  <c r="P63" i="57"/>
  <c r="N63" i="57"/>
  <c r="L63" i="57"/>
  <c r="J63" i="57"/>
  <c r="H63" i="57"/>
  <c r="DJ62" i="57"/>
  <c r="DI62" i="57"/>
  <c r="DH62" i="57"/>
  <c r="DF62" i="57"/>
  <c r="DD62" i="57"/>
  <c r="DB62" i="57"/>
  <c r="CZ62" i="57"/>
  <c r="CT62" i="57"/>
  <c r="CS62" i="57"/>
  <c r="CR62" i="57"/>
  <c r="CP62" i="57"/>
  <c r="CN62" i="57"/>
  <c r="CL62" i="57"/>
  <c r="CJ62" i="57"/>
  <c r="CD62" i="57"/>
  <c r="CC62" i="57"/>
  <c r="CB62" i="57"/>
  <c r="BZ62" i="57"/>
  <c r="BX62" i="57"/>
  <c r="BV62" i="57"/>
  <c r="BT62" i="57"/>
  <c r="BN62" i="57"/>
  <c r="BM62" i="57"/>
  <c r="BL62" i="57"/>
  <c r="BJ62" i="57"/>
  <c r="BH62" i="57"/>
  <c r="BF62" i="57"/>
  <c r="BD62" i="57"/>
  <c r="AX62" i="57"/>
  <c r="AW62" i="57"/>
  <c r="AV62" i="57"/>
  <c r="AT62" i="57"/>
  <c r="AR62" i="57"/>
  <c r="AP62" i="57"/>
  <c r="AN62" i="57"/>
  <c r="AH62" i="57"/>
  <c r="AG62" i="57"/>
  <c r="AF62" i="57"/>
  <c r="AD62" i="57"/>
  <c r="AB62" i="57"/>
  <c r="Z62" i="57"/>
  <c r="X62" i="57"/>
  <c r="R62" i="57"/>
  <c r="Q62" i="57"/>
  <c r="P62" i="57"/>
  <c r="N62" i="57"/>
  <c r="L62" i="57"/>
  <c r="J62" i="57"/>
  <c r="H62" i="57"/>
  <c r="DJ61" i="57"/>
  <c r="DI61" i="57"/>
  <c r="DH61" i="57"/>
  <c r="DF61" i="57"/>
  <c r="DD61" i="57"/>
  <c r="DB61" i="57"/>
  <c r="CZ61" i="57"/>
  <c r="CT61" i="57"/>
  <c r="CS61" i="57"/>
  <c r="CR61" i="57"/>
  <c r="CP61" i="57"/>
  <c r="CN61" i="57"/>
  <c r="CL61" i="57"/>
  <c r="CJ61" i="57"/>
  <c r="CD61" i="57"/>
  <c r="CC61" i="57"/>
  <c r="CB61" i="57"/>
  <c r="BZ61" i="57"/>
  <c r="BX61" i="57"/>
  <c r="BV61" i="57"/>
  <c r="BT61" i="57"/>
  <c r="BN61" i="57"/>
  <c r="BM61" i="57"/>
  <c r="BL61" i="57"/>
  <c r="BJ61" i="57"/>
  <c r="BH61" i="57"/>
  <c r="BF61" i="57"/>
  <c r="BD61" i="57"/>
  <c r="AX61" i="57"/>
  <c r="AW61" i="57"/>
  <c r="AV61" i="57"/>
  <c r="AT61" i="57"/>
  <c r="AR61" i="57"/>
  <c r="AP61" i="57"/>
  <c r="AN61" i="57"/>
  <c r="AH61" i="57"/>
  <c r="AG61" i="57"/>
  <c r="AF61" i="57"/>
  <c r="AD61" i="57"/>
  <c r="AB61" i="57"/>
  <c r="Z61" i="57"/>
  <c r="X61" i="57"/>
  <c r="R61" i="57"/>
  <c r="Q61" i="57"/>
  <c r="P61" i="57"/>
  <c r="N61" i="57"/>
  <c r="L61" i="57"/>
  <c r="J61" i="57"/>
  <c r="H61" i="57"/>
  <c r="DJ60" i="57"/>
  <c r="DI60" i="57"/>
  <c r="DH60" i="57"/>
  <c r="DF60" i="57"/>
  <c r="DD60" i="57"/>
  <c r="DB60" i="57"/>
  <c r="CZ60" i="57"/>
  <c r="CT60" i="57"/>
  <c r="CS60" i="57"/>
  <c r="CR60" i="57"/>
  <c r="CP60" i="57"/>
  <c r="CN60" i="57"/>
  <c r="CL60" i="57"/>
  <c r="CJ60" i="57"/>
  <c r="CD60" i="57"/>
  <c r="CC60" i="57"/>
  <c r="CB60" i="57"/>
  <c r="BZ60" i="57"/>
  <c r="BX60" i="57"/>
  <c r="BV60" i="57"/>
  <c r="BT60" i="57"/>
  <c r="BN60" i="57"/>
  <c r="BM60" i="57"/>
  <c r="BL60" i="57"/>
  <c r="BJ60" i="57"/>
  <c r="BH60" i="57"/>
  <c r="BF60" i="57"/>
  <c r="BD60" i="57"/>
  <c r="AX60" i="57"/>
  <c r="AW60" i="57"/>
  <c r="AV60" i="57"/>
  <c r="AT60" i="57"/>
  <c r="AR60" i="57"/>
  <c r="AP60" i="57"/>
  <c r="AN60" i="57"/>
  <c r="AH60" i="57"/>
  <c r="AG60" i="57"/>
  <c r="AF60" i="57"/>
  <c r="AD60" i="57"/>
  <c r="AB60" i="57"/>
  <c r="Z60" i="57"/>
  <c r="X60" i="57"/>
  <c r="R60" i="57"/>
  <c r="Q60" i="57"/>
  <c r="P60" i="57"/>
  <c r="N60" i="57"/>
  <c r="L60" i="57"/>
  <c r="J60" i="57"/>
  <c r="H60" i="57"/>
  <c r="DJ57" i="57"/>
  <c r="DI57" i="57"/>
  <c r="DH57" i="57"/>
  <c r="DF57" i="57"/>
  <c r="DD57" i="57"/>
  <c r="DB57" i="57"/>
  <c r="CZ57" i="57"/>
  <c r="CT57" i="57"/>
  <c r="CS57" i="57"/>
  <c r="CR57" i="57"/>
  <c r="CP57" i="57"/>
  <c r="CN57" i="57"/>
  <c r="CL57" i="57"/>
  <c r="CJ57" i="57"/>
  <c r="CD57" i="57"/>
  <c r="CC57" i="57"/>
  <c r="CB57" i="57"/>
  <c r="BZ57" i="57"/>
  <c r="BX57" i="57"/>
  <c r="BV57" i="57"/>
  <c r="BT57" i="57"/>
  <c r="BN57" i="57"/>
  <c r="BM57" i="57"/>
  <c r="BL57" i="57"/>
  <c r="BJ57" i="57"/>
  <c r="BH57" i="57"/>
  <c r="BF57" i="57"/>
  <c r="BD57" i="57"/>
  <c r="AX57" i="57"/>
  <c r="AW57" i="57"/>
  <c r="AV57" i="57"/>
  <c r="AT57" i="57"/>
  <c r="AR57" i="57"/>
  <c r="AP57" i="57"/>
  <c r="AN57" i="57"/>
  <c r="AH57" i="57"/>
  <c r="AG57" i="57"/>
  <c r="AF57" i="57"/>
  <c r="AD57" i="57"/>
  <c r="AB57" i="57"/>
  <c r="Z57" i="57"/>
  <c r="X57" i="57"/>
  <c r="R57" i="57"/>
  <c r="Q57" i="57"/>
  <c r="P57" i="57"/>
  <c r="N57" i="57"/>
  <c r="L57" i="57"/>
  <c r="J57" i="57"/>
  <c r="H57" i="57"/>
  <c r="DJ56" i="57"/>
  <c r="DI56" i="57"/>
  <c r="DH56" i="57"/>
  <c r="DF56" i="57"/>
  <c r="DD56" i="57"/>
  <c r="DB56" i="57"/>
  <c r="CZ56" i="57"/>
  <c r="CT56" i="57"/>
  <c r="CS56" i="57"/>
  <c r="CR56" i="57"/>
  <c r="CP56" i="57"/>
  <c r="CN56" i="57"/>
  <c r="CL56" i="57"/>
  <c r="CJ56" i="57"/>
  <c r="CD56" i="57"/>
  <c r="CC56" i="57"/>
  <c r="CB56" i="57"/>
  <c r="BZ56" i="57"/>
  <c r="BX56" i="57"/>
  <c r="BV56" i="57"/>
  <c r="BT56" i="57"/>
  <c r="BN56" i="57"/>
  <c r="BM56" i="57"/>
  <c r="BL56" i="57"/>
  <c r="BJ56" i="57"/>
  <c r="BH56" i="57"/>
  <c r="BF56" i="57"/>
  <c r="BD56" i="57"/>
  <c r="AX56" i="57"/>
  <c r="AW56" i="57"/>
  <c r="AV56" i="57"/>
  <c r="AT56" i="57"/>
  <c r="AR56" i="57"/>
  <c r="AP56" i="57"/>
  <c r="AN56" i="57"/>
  <c r="AH56" i="57"/>
  <c r="AG56" i="57"/>
  <c r="AF56" i="57"/>
  <c r="AD56" i="57"/>
  <c r="AB56" i="57"/>
  <c r="Z56" i="57"/>
  <c r="X56" i="57"/>
  <c r="R56" i="57"/>
  <c r="Q56" i="57"/>
  <c r="P56" i="57"/>
  <c r="N56" i="57"/>
  <c r="L56" i="57"/>
  <c r="J56" i="57"/>
  <c r="H56" i="57"/>
  <c r="DJ55" i="57"/>
  <c r="DI55" i="57"/>
  <c r="DH55" i="57"/>
  <c r="DF55" i="57"/>
  <c r="DD55" i="57"/>
  <c r="DB55" i="57"/>
  <c r="CZ55" i="57"/>
  <c r="CT55" i="57"/>
  <c r="CS55" i="57"/>
  <c r="CR55" i="57"/>
  <c r="CP55" i="57"/>
  <c r="CN55" i="57"/>
  <c r="CL55" i="57"/>
  <c r="CJ55" i="57"/>
  <c r="CD55" i="57"/>
  <c r="CC55" i="57"/>
  <c r="CB55" i="57"/>
  <c r="BZ55" i="57"/>
  <c r="BX55" i="57"/>
  <c r="BV55" i="57"/>
  <c r="BT55" i="57"/>
  <c r="BN55" i="57"/>
  <c r="BM55" i="57"/>
  <c r="BL55" i="57"/>
  <c r="BJ55" i="57"/>
  <c r="BH55" i="57"/>
  <c r="BF55" i="57"/>
  <c r="BD55" i="57"/>
  <c r="AX55" i="57"/>
  <c r="AW55" i="57"/>
  <c r="AV55" i="57"/>
  <c r="AT55" i="57"/>
  <c r="AR55" i="57"/>
  <c r="AP55" i="57"/>
  <c r="AN55" i="57"/>
  <c r="AH55" i="57"/>
  <c r="AG55" i="57"/>
  <c r="AF55" i="57"/>
  <c r="AD55" i="57"/>
  <c r="AB55" i="57"/>
  <c r="Z55" i="57"/>
  <c r="X55" i="57"/>
  <c r="R55" i="57"/>
  <c r="Q55" i="57"/>
  <c r="P55" i="57"/>
  <c r="N55" i="57"/>
  <c r="L55" i="57"/>
  <c r="J55" i="57"/>
  <c r="H55" i="57"/>
  <c r="DJ54" i="57"/>
  <c r="DI54" i="57"/>
  <c r="DH54" i="57"/>
  <c r="DF54" i="57"/>
  <c r="DD54" i="57"/>
  <c r="DB54" i="57"/>
  <c r="CZ54" i="57"/>
  <c r="CT54" i="57"/>
  <c r="CS54" i="57"/>
  <c r="CR54" i="57"/>
  <c r="CP54" i="57"/>
  <c r="CN54" i="57"/>
  <c r="CL54" i="57"/>
  <c r="CJ54" i="57"/>
  <c r="CD54" i="57"/>
  <c r="CC54" i="57"/>
  <c r="CB54" i="57"/>
  <c r="BZ54" i="57"/>
  <c r="BX54" i="57"/>
  <c r="BV54" i="57"/>
  <c r="BT54" i="57"/>
  <c r="BN54" i="57"/>
  <c r="BM54" i="57"/>
  <c r="BL54" i="57"/>
  <c r="BJ54" i="57"/>
  <c r="BH54" i="57"/>
  <c r="BF54" i="57"/>
  <c r="BD54" i="57"/>
  <c r="AX54" i="57"/>
  <c r="AW54" i="57"/>
  <c r="AV54" i="57"/>
  <c r="AT54" i="57"/>
  <c r="AR54" i="57"/>
  <c r="AP54" i="57"/>
  <c r="AN54" i="57"/>
  <c r="AH54" i="57"/>
  <c r="AG54" i="57"/>
  <c r="AF54" i="57"/>
  <c r="AD54" i="57"/>
  <c r="AB54" i="57"/>
  <c r="Z54" i="57"/>
  <c r="X54" i="57"/>
  <c r="R54" i="57"/>
  <c r="Q54" i="57"/>
  <c r="P54" i="57"/>
  <c r="N54" i="57"/>
  <c r="L54" i="57"/>
  <c r="J54" i="57"/>
  <c r="H54" i="57"/>
  <c r="DJ53" i="57"/>
  <c r="DI53" i="57"/>
  <c r="DH53" i="57"/>
  <c r="DF53" i="57"/>
  <c r="DD53" i="57"/>
  <c r="DB53" i="57"/>
  <c r="CZ53" i="57"/>
  <c r="CT53" i="57"/>
  <c r="CS53" i="57"/>
  <c r="CR53" i="57"/>
  <c r="CP53" i="57"/>
  <c r="CN53" i="57"/>
  <c r="CL53" i="57"/>
  <c r="CJ53" i="57"/>
  <c r="CD53" i="57"/>
  <c r="CC53" i="57"/>
  <c r="CB53" i="57"/>
  <c r="BZ53" i="57"/>
  <c r="BX53" i="57"/>
  <c r="BV53" i="57"/>
  <c r="BT53" i="57"/>
  <c r="BN53" i="57"/>
  <c r="BM53" i="57"/>
  <c r="BL53" i="57"/>
  <c r="BJ53" i="57"/>
  <c r="BH53" i="57"/>
  <c r="BF53" i="57"/>
  <c r="BD53" i="57"/>
  <c r="AX53" i="57"/>
  <c r="AW53" i="57"/>
  <c r="AV53" i="57"/>
  <c r="AT53" i="57"/>
  <c r="AR53" i="57"/>
  <c r="AP53" i="57"/>
  <c r="AN53" i="57"/>
  <c r="AH53" i="57"/>
  <c r="AG53" i="57"/>
  <c r="AF53" i="57"/>
  <c r="AD53" i="57"/>
  <c r="AB53" i="57"/>
  <c r="Z53" i="57"/>
  <c r="X53" i="57"/>
  <c r="R53" i="57"/>
  <c r="Q53" i="57"/>
  <c r="P53" i="57"/>
  <c r="N53" i="57"/>
  <c r="L53" i="57"/>
  <c r="J53" i="57"/>
  <c r="H53" i="57"/>
  <c r="DJ52" i="57"/>
  <c r="DI52" i="57"/>
  <c r="DH52" i="57"/>
  <c r="DF52" i="57"/>
  <c r="DD52" i="57"/>
  <c r="DB52" i="57"/>
  <c r="CZ52" i="57"/>
  <c r="CT52" i="57"/>
  <c r="CS52" i="57"/>
  <c r="CR52" i="57"/>
  <c r="CP52" i="57"/>
  <c r="CN52" i="57"/>
  <c r="CL52" i="57"/>
  <c r="CJ52" i="57"/>
  <c r="CD52" i="57"/>
  <c r="CC52" i="57"/>
  <c r="CB52" i="57"/>
  <c r="BZ52" i="57"/>
  <c r="BX52" i="57"/>
  <c r="BV52" i="57"/>
  <c r="BT52" i="57"/>
  <c r="BM52" i="57"/>
  <c r="BL52" i="57"/>
  <c r="BJ52" i="57"/>
  <c r="BH52" i="57"/>
  <c r="BF52" i="57"/>
  <c r="BD52" i="57"/>
  <c r="AX52" i="57"/>
  <c r="AW52" i="57"/>
  <c r="AV52" i="57"/>
  <c r="AT52" i="57"/>
  <c r="AR52" i="57"/>
  <c r="AP52" i="57"/>
  <c r="AN52" i="57"/>
  <c r="AH52" i="57"/>
  <c r="AG52" i="57"/>
  <c r="AF52" i="57"/>
  <c r="AD52" i="57"/>
  <c r="AB52" i="57"/>
  <c r="Z52" i="57"/>
  <c r="X52" i="57"/>
  <c r="R52" i="57"/>
  <c r="Q52" i="57"/>
  <c r="P52" i="57"/>
  <c r="N52" i="57"/>
  <c r="L52" i="57"/>
  <c r="J52" i="57"/>
  <c r="H52" i="57"/>
  <c r="DJ51" i="57"/>
  <c r="DI51" i="57"/>
  <c r="DH51" i="57"/>
  <c r="DF51" i="57"/>
  <c r="DD51" i="57"/>
  <c r="DB51" i="57"/>
  <c r="CZ51" i="57"/>
  <c r="CT51" i="57"/>
  <c r="CS51" i="57"/>
  <c r="CR51" i="57"/>
  <c r="CP51" i="57"/>
  <c r="CN51" i="57"/>
  <c r="CL51" i="57"/>
  <c r="CJ51" i="57"/>
  <c r="CD51" i="57"/>
  <c r="CC51" i="57"/>
  <c r="CB51" i="57"/>
  <c r="BZ51" i="57"/>
  <c r="BX51" i="57"/>
  <c r="BV51" i="57"/>
  <c r="BT51" i="57"/>
  <c r="BM51" i="57"/>
  <c r="BL51" i="57"/>
  <c r="BJ51" i="57"/>
  <c r="BH51" i="57"/>
  <c r="BF51" i="57"/>
  <c r="BD51" i="57"/>
  <c r="AX51" i="57"/>
  <c r="AW51" i="57"/>
  <c r="AV51" i="57"/>
  <c r="AT51" i="57"/>
  <c r="AR51" i="57"/>
  <c r="AP51" i="57"/>
  <c r="AN51" i="57"/>
  <c r="AH51" i="57"/>
  <c r="AG51" i="57"/>
  <c r="AF51" i="57"/>
  <c r="AD51" i="57"/>
  <c r="AB51" i="57"/>
  <c r="Z51" i="57"/>
  <c r="X51" i="57"/>
  <c r="R51" i="57"/>
  <c r="Q51" i="57"/>
  <c r="P51" i="57"/>
  <c r="N51" i="57"/>
  <c r="L51" i="57"/>
  <c r="J51" i="57"/>
  <c r="H51" i="57"/>
  <c r="DJ50" i="57"/>
  <c r="DI50" i="57"/>
  <c r="DH50" i="57"/>
  <c r="DF50" i="57"/>
  <c r="DD50" i="57"/>
  <c r="DB50" i="57"/>
  <c r="CZ50" i="57"/>
  <c r="CT50" i="57"/>
  <c r="CS50" i="57"/>
  <c r="CR50" i="57"/>
  <c r="CP50" i="57"/>
  <c r="CN50" i="57"/>
  <c r="CL50" i="57"/>
  <c r="CJ50" i="57"/>
  <c r="CD50" i="57"/>
  <c r="CC50" i="57"/>
  <c r="CB50" i="57"/>
  <c r="BZ50" i="57"/>
  <c r="BX50" i="57"/>
  <c r="BV50" i="57"/>
  <c r="BT50" i="57"/>
  <c r="BM50" i="57"/>
  <c r="BL50" i="57"/>
  <c r="BJ50" i="57"/>
  <c r="BH50" i="57"/>
  <c r="BF50" i="57"/>
  <c r="BD50" i="57"/>
  <c r="AX50" i="57"/>
  <c r="AW50" i="57"/>
  <c r="AV50" i="57"/>
  <c r="AT50" i="57"/>
  <c r="AR50" i="57"/>
  <c r="AP50" i="57"/>
  <c r="AN50" i="57"/>
  <c r="AH50" i="57"/>
  <c r="AG50" i="57"/>
  <c r="AF50" i="57"/>
  <c r="AD50" i="57"/>
  <c r="AB50" i="57"/>
  <c r="Z50" i="57"/>
  <c r="X50" i="57"/>
  <c r="R50" i="57"/>
  <c r="Q50" i="57"/>
  <c r="P50" i="57"/>
  <c r="N50" i="57"/>
  <c r="L50" i="57"/>
  <c r="J50" i="57"/>
  <c r="H50" i="57"/>
  <c r="DJ47" i="57"/>
  <c r="DI47" i="57"/>
  <c r="DH47" i="57"/>
  <c r="DF47" i="57"/>
  <c r="DD47" i="57"/>
  <c r="DB47" i="57"/>
  <c r="CZ47" i="57"/>
  <c r="CS47" i="57"/>
  <c r="CT47" i="57" s="1"/>
  <c r="CR47" i="57"/>
  <c r="CP47" i="57"/>
  <c r="CN47" i="57"/>
  <c r="CL47" i="57"/>
  <c r="CJ47" i="57"/>
  <c r="CD47" i="57"/>
  <c r="CC47" i="57"/>
  <c r="CB47" i="57"/>
  <c r="BZ47" i="57"/>
  <c r="BX47" i="57"/>
  <c r="BV47" i="57"/>
  <c r="BT47" i="57"/>
  <c r="BN47" i="57"/>
  <c r="BM47" i="57"/>
  <c r="BL47" i="57"/>
  <c r="BJ47" i="57"/>
  <c r="BH47" i="57"/>
  <c r="BF47" i="57"/>
  <c r="BD47" i="57"/>
  <c r="AX47" i="57"/>
  <c r="AW47" i="57"/>
  <c r="AV47" i="57"/>
  <c r="AT47" i="57"/>
  <c r="AR47" i="57"/>
  <c r="AP47" i="57"/>
  <c r="AN47" i="57"/>
  <c r="AH47" i="57"/>
  <c r="AG47" i="57"/>
  <c r="AF47" i="57"/>
  <c r="AD47" i="57"/>
  <c r="AB47" i="57"/>
  <c r="Z47" i="57"/>
  <c r="X47" i="57"/>
  <c r="R47" i="57"/>
  <c r="Q47" i="57"/>
  <c r="P47" i="57"/>
  <c r="N47" i="57"/>
  <c r="L47" i="57"/>
  <c r="J47" i="57"/>
  <c r="H47" i="57"/>
  <c r="DJ46" i="57"/>
  <c r="DI46" i="57"/>
  <c r="DH46" i="57"/>
  <c r="DF46" i="57"/>
  <c r="DD46" i="57"/>
  <c r="DB46" i="57"/>
  <c r="CZ46" i="57"/>
  <c r="CS46" i="57"/>
  <c r="CT46" i="57" s="1"/>
  <c r="CR46" i="57"/>
  <c r="CP46" i="57"/>
  <c r="CN46" i="57"/>
  <c r="CL46" i="57"/>
  <c r="CJ46" i="57"/>
  <c r="CD46" i="57"/>
  <c r="CC46" i="57"/>
  <c r="CB46" i="57"/>
  <c r="BZ46" i="57"/>
  <c r="BX46" i="57"/>
  <c r="BV46" i="57"/>
  <c r="BT46" i="57"/>
  <c r="BN46" i="57"/>
  <c r="BM46" i="57"/>
  <c r="BL46" i="57"/>
  <c r="BJ46" i="57"/>
  <c r="BH46" i="57"/>
  <c r="BF46" i="57"/>
  <c r="BD46" i="57"/>
  <c r="AX46" i="57"/>
  <c r="AW46" i="57"/>
  <c r="AV46" i="57"/>
  <c r="AT46" i="57"/>
  <c r="AR46" i="57"/>
  <c r="AP46" i="57"/>
  <c r="AN46" i="57"/>
  <c r="AH46" i="57"/>
  <c r="AG46" i="57"/>
  <c r="AF46" i="57"/>
  <c r="AD46" i="57"/>
  <c r="AB46" i="57"/>
  <c r="Z46" i="57"/>
  <c r="X46" i="57"/>
  <c r="R46" i="57"/>
  <c r="Q46" i="57"/>
  <c r="P46" i="57"/>
  <c r="N46" i="57"/>
  <c r="L46" i="57"/>
  <c r="J46" i="57"/>
  <c r="H46" i="57"/>
  <c r="DJ45" i="57"/>
  <c r="DI45" i="57"/>
  <c r="DH45" i="57"/>
  <c r="DF45" i="57"/>
  <c r="DD45" i="57"/>
  <c r="DB45" i="57"/>
  <c r="CZ45" i="57"/>
  <c r="CS45" i="57"/>
  <c r="CR45" i="57"/>
  <c r="CP45" i="57"/>
  <c r="CN45" i="57"/>
  <c r="CT45" i="57" s="1"/>
  <c r="CL45" i="57"/>
  <c r="CJ45" i="57"/>
  <c r="CD45" i="57"/>
  <c r="CC45" i="57"/>
  <c r="CB45" i="57"/>
  <c r="BZ45" i="57"/>
  <c r="BX45" i="57"/>
  <c r="BV45" i="57"/>
  <c r="BT45" i="57"/>
  <c r="BN45" i="57"/>
  <c r="BM45" i="57"/>
  <c r="BL45" i="57"/>
  <c r="BJ45" i="57"/>
  <c r="BH45" i="57"/>
  <c r="BF45" i="57"/>
  <c r="BD45" i="57"/>
  <c r="AX45" i="57"/>
  <c r="AW45" i="57"/>
  <c r="AV45" i="57"/>
  <c r="AT45" i="57"/>
  <c r="AR45" i="57"/>
  <c r="AP45" i="57"/>
  <c r="AN45" i="57"/>
  <c r="AH45" i="57"/>
  <c r="AG45" i="57"/>
  <c r="AF45" i="57"/>
  <c r="AD45" i="57"/>
  <c r="AB45" i="57"/>
  <c r="Z45" i="57"/>
  <c r="X45" i="57"/>
  <c r="R45" i="57"/>
  <c r="Q45" i="57"/>
  <c r="P45" i="57"/>
  <c r="N45" i="57"/>
  <c r="L45" i="57"/>
  <c r="J45" i="57"/>
  <c r="H45" i="57"/>
  <c r="DJ44" i="57"/>
  <c r="DI44" i="57"/>
  <c r="DH44" i="57"/>
  <c r="DF44" i="57"/>
  <c r="DD44" i="57"/>
  <c r="DB44" i="57"/>
  <c r="CZ44" i="57"/>
  <c r="CS44" i="57"/>
  <c r="CR44" i="57"/>
  <c r="CT44" i="57" s="1"/>
  <c r="CP44" i="57"/>
  <c r="CN44" i="57"/>
  <c r="CL44" i="57"/>
  <c r="CJ44" i="57"/>
  <c r="CD44" i="57"/>
  <c r="CC44" i="57"/>
  <c r="CB44" i="57"/>
  <c r="BZ44" i="57"/>
  <c r="BX44" i="57"/>
  <c r="BV44" i="57"/>
  <c r="BT44" i="57"/>
  <c r="BN44" i="57"/>
  <c r="BM44" i="57"/>
  <c r="BL44" i="57"/>
  <c r="BJ44" i="57"/>
  <c r="BH44" i="57"/>
  <c r="BF44" i="57"/>
  <c r="BD44" i="57"/>
  <c r="AX44" i="57"/>
  <c r="AW44" i="57"/>
  <c r="AV44" i="57"/>
  <c r="AT44" i="57"/>
  <c r="AR44" i="57"/>
  <c r="AP44" i="57"/>
  <c r="AN44" i="57"/>
  <c r="AH44" i="57"/>
  <c r="AG44" i="57"/>
  <c r="AF44" i="57"/>
  <c r="AD44" i="57"/>
  <c r="AB44" i="57"/>
  <c r="Z44" i="57"/>
  <c r="X44" i="57"/>
  <c r="R44" i="57"/>
  <c r="Q44" i="57"/>
  <c r="P44" i="57"/>
  <c r="N44" i="57"/>
  <c r="L44" i="57"/>
  <c r="J44" i="57"/>
  <c r="H44" i="57"/>
  <c r="DJ43" i="57"/>
  <c r="DI43" i="57"/>
  <c r="DH43" i="57"/>
  <c r="DF43" i="57"/>
  <c r="DD43" i="57"/>
  <c r="DB43" i="57"/>
  <c r="CZ43" i="57"/>
  <c r="CS43" i="57"/>
  <c r="CT43" i="57" s="1"/>
  <c r="CR43" i="57"/>
  <c r="CP43" i="57"/>
  <c r="CN43" i="57"/>
  <c r="CL43" i="57"/>
  <c r="CJ43" i="57"/>
  <c r="CD43" i="57"/>
  <c r="CC43" i="57"/>
  <c r="CB43" i="57"/>
  <c r="BZ43" i="57"/>
  <c r="BX43" i="57"/>
  <c r="BV43" i="57"/>
  <c r="BT43" i="57"/>
  <c r="BN43" i="57"/>
  <c r="BM43" i="57"/>
  <c r="BL43" i="57"/>
  <c r="BJ43" i="57"/>
  <c r="BH43" i="57"/>
  <c r="BF43" i="57"/>
  <c r="BD43" i="57"/>
  <c r="AX43" i="57"/>
  <c r="AW43" i="57"/>
  <c r="AV43" i="57"/>
  <c r="AT43" i="57"/>
  <c r="AR43" i="57"/>
  <c r="AP43" i="57"/>
  <c r="AN43" i="57"/>
  <c r="AH43" i="57"/>
  <c r="AG43" i="57"/>
  <c r="AF43" i="57"/>
  <c r="AD43" i="57"/>
  <c r="AB43" i="57"/>
  <c r="Z43" i="57"/>
  <c r="X43" i="57"/>
  <c r="R43" i="57"/>
  <c r="Q43" i="57"/>
  <c r="P43" i="57"/>
  <c r="N43" i="57"/>
  <c r="L43" i="57"/>
  <c r="J43" i="57"/>
  <c r="H43" i="57"/>
  <c r="DJ42" i="57"/>
  <c r="DI42" i="57"/>
  <c r="DH42" i="57"/>
  <c r="DF42" i="57"/>
  <c r="DD42" i="57"/>
  <c r="DB42" i="57"/>
  <c r="CZ42" i="57"/>
  <c r="CS42" i="57"/>
  <c r="CT42" i="57" s="1"/>
  <c r="CR42" i="57"/>
  <c r="CP42" i="57"/>
  <c r="CN42" i="57"/>
  <c r="CL42" i="57"/>
  <c r="CJ42" i="57"/>
  <c r="CD42" i="57"/>
  <c r="CC42" i="57"/>
  <c r="CB42" i="57"/>
  <c r="BZ42" i="57"/>
  <c r="BX42" i="57"/>
  <c r="BV42" i="57"/>
  <c r="BT42" i="57"/>
  <c r="BN42" i="57"/>
  <c r="BM42" i="57"/>
  <c r="BL42" i="57"/>
  <c r="BJ42" i="57"/>
  <c r="BH42" i="57"/>
  <c r="BF42" i="57"/>
  <c r="BD42" i="57"/>
  <c r="AX42" i="57"/>
  <c r="AW42" i="57"/>
  <c r="AV42" i="57"/>
  <c r="AT42" i="57"/>
  <c r="AR42" i="57"/>
  <c r="AP42" i="57"/>
  <c r="AN42" i="57"/>
  <c r="AH42" i="57"/>
  <c r="AG42" i="57"/>
  <c r="AF42" i="57"/>
  <c r="AD42" i="57"/>
  <c r="AB42" i="57"/>
  <c r="Z42" i="57"/>
  <c r="X42" i="57"/>
  <c r="R42" i="57"/>
  <c r="Q42" i="57"/>
  <c r="P42" i="57"/>
  <c r="N42" i="57"/>
  <c r="L42" i="57"/>
  <c r="J42" i="57"/>
  <c r="H42" i="57"/>
  <c r="DJ41" i="57"/>
  <c r="DI41" i="57"/>
  <c r="DH41" i="57"/>
  <c r="DF41" i="57"/>
  <c r="DD41" i="57"/>
  <c r="DB41" i="57"/>
  <c r="CZ41" i="57"/>
  <c r="CT41" i="57"/>
  <c r="CS41" i="57"/>
  <c r="CR41" i="57"/>
  <c r="CP41" i="57"/>
  <c r="CN41" i="57"/>
  <c r="CL41" i="57"/>
  <c r="CJ41" i="57"/>
  <c r="CD41" i="57"/>
  <c r="CC41" i="57"/>
  <c r="CB41" i="57"/>
  <c r="BZ41" i="57"/>
  <c r="BX41" i="57"/>
  <c r="BV41" i="57"/>
  <c r="BT41" i="57"/>
  <c r="BN41" i="57"/>
  <c r="BM41" i="57"/>
  <c r="BL41" i="57"/>
  <c r="BJ41" i="57"/>
  <c r="BH41" i="57"/>
  <c r="BF41" i="57"/>
  <c r="BD41" i="57"/>
  <c r="AX41" i="57"/>
  <c r="AW41" i="57"/>
  <c r="AV41" i="57"/>
  <c r="AT41" i="57"/>
  <c r="AR41" i="57"/>
  <c r="AP41" i="57"/>
  <c r="AN41" i="57"/>
  <c r="AH41" i="57"/>
  <c r="AG41" i="57"/>
  <c r="AF41" i="57"/>
  <c r="AD41" i="57"/>
  <c r="AB41" i="57"/>
  <c r="Z41" i="57"/>
  <c r="X41" i="57"/>
  <c r="R41" i="57"/>
  <c r="Q41" i="57"/>
  <c r="P41" i="57"/>
  <c r="N41" i="57"/>
  <c r="L41" i="57"/>
  <c r="J41" i="57"/>
  <c r="H41" i="57"/>
  <c r="DJ40" i="57"/>
  <c r="DI40" i="57"/>
  <c r="DH40" i="57"/>
  <c r="DF40" i="57"/>
  <c r="DD40" i="57"/>
  <c r="DB40" i="57"/>
  <c r="CZ40" i="57"/>
  <c r="CS40" i="57"/>
  <c r="CR40" i="57"/>
  <c r="CT40" i="57" s="1"/>
  <c r="CP40" i="57"/>
  <c r="CN40" i="57"/>
  <c r="CL40" i="57"/>
  <c r="CJ40" i="57"/>
  <c r="CD40" i="57"/>
  <c r="CC40" i="57"/>
  <c r="CB40" i="57"/>
  <c r="BZ40" i="57"/>
  <c r="BX40" i="57"/>
  <c r="BV40" i="57"/>
  <c r="BT40" i="57"/>
  <c r="BN40" i="57"/>
  <c r="BM40" i="57"/>
  <c r="BL40" i="57"/>
  <c r="BJ40" i="57"/>
  <c r="BH40" i="57"/>
  <c r="BF40" i="57"/>
  <c r="BD40" i="57"/>
  <c r="AX40" i="57"/>
  <c r="AW40" i="57"/>
  <c r="AV40" i="57"/>
  <c r="AT40" i="57"/>
  <c r="AR40" i="57"/>
  <c r="AP40" i="57"/>
  <c r="AN40" i="57"/>
  <c r="AH40" i="57"/>
  <c r="AG40" i="57"/>
  <c r="AF40" i="57"/>
  <c r="AD40" i="57"/>
  <c r="AB40" i="57"/>
  <c r="Z40" i="57"/>
  <c r="X40" i="57"/>
  <c r="R40" i="57"/>
  <c r="Q40" i="57"/>
  <c r="P40" i="57"/>
  <c r="N40" i="57"/>
  <c r="L40" i="57"/>
  <c r="J40" i="57"/>
  <c r="H40" i="57"/>
  <c r="DJ37" i="57"/>
  <c r="DI37" i="57"/>
  <c r="DH37" i="57"/>
  <c r="DF37" i="57"/>
  <c r="DD37" i="57"/>
  <c r="DB37" i="57"/>
  <c r="CZ37" i="57"/>
  <c r="CT37" i="57"/>
  <c r="CS37" i="57"/>
  <c r="CR37" i="57"/>
  <c r="CP37" i="57"/>
  <c r="CN37" i="57"/>
  <c r="CL37" i="57"/>
  <c r="CJ37" i="57"/>
  <c r="CD37" i="57"/>
  <c r="CC37" i="57"/>
  <c r="CB37" i="57"/>
  <c r="BZ37" i="57"/>
  <c r="BX37" i="57"/>
  <c r="BV37" i="57"/>
  <c r="BT37" i="57"/>
  <c r="BN37" i="57"/>
  <c r="BM37" i="57"/>
  <c r="BL37" i="57"/>
  <c r="BJ37" i="57"/>
  <c r="BH37" i="57"/>
  <c r="BF37" i="57"/>
  <c r="BD37" i="57"/>
  <c r="AX37" i="57"/>
  <c r="AW37" i="57"/>
  <c r="AV37" i="57"/>
  <c r="AT37" i="57"/>
  <c r="AR37" i="57"/>
  <c r="AP37" i="57"/>
  <c r="AN37" i="57"/>
  <c r="AH37" i="57"/>
  <c r="AG37" i="57"/>
  <c r="AF37" i="57"/>
  <c r="AD37" i="57"/>
  <c r="AB37" i="57"/>
  <c r="Z37" i="57"/>
  <c r="X37" i="57"/>
  <c r="R37" i="57"/>
  <c r="Q37" i="57"/>
  <c r="P37" i="57"/>
  <c r="N37" i="57"/>
  <c r="L37" i="57"/>
  <c r="J37" i="57"/>
  <c r="H37" i="57"/>
  <c r="DJ36" i="57"/>
  <c r="DI36" i="57"/>
  <c r="DH36" i="57"/>
  <c r="DF36" i="57"/>
  <c r="DD36" i="57"/>
  <c r="DB36" i="57"/>
  <c r="CZ36" i="57"/>
  <c r="CT36" i="57"/>
  <c r="CS36" i="57"/>
  <c r="CR36" i="57"/>
  <c r="CP36" i="57"/>
  <c r="CN36" i="57"/>
  <c r="CL36" i="57"/>
  <c r="CJ36" i="57"/>
  <c r="CD36" i="57"/>
  <c r="CC36" i="57"/>
  <c r="CB36" i="57"/>
  <c r="BZ36" i="57"/>
  <c r="BX36" i="57"/>
  <c r="BV36" i="57"/>
  <c r="BT36" i="57"/>
  <c r="BN36" i="57"/>
  <c r="BM36" i="57"/>
  <c r="BL36" i="57"/>
  <c r="BJ36" i="57"/>
  <c r="BH36" i="57"/>
  <c r="BF36" i="57"/>
  <c r="BD36" i="57"/>
  <c r="AX36" i="57"/>
  <c r="AW36" i="57"/>
  <c r="AV36" i="57"/>
  <c r="AT36" i="57"/>
  <c r="AR36" i="57"/>
  <c r="AP36" i="57"/>
  <c r="AN36" i="57"/>
  <c r="AH36" i="57"/>
  <c r="AG36" i="57"/>
  <c r="AF36" i="57"/>
  <c r="AD36" i="57"/>
  <c r="AB36" i="57"/>
  <c r="Z36" i="57"/>
  <c r="X36" i="57"/>
  <c r="R36" i="57"/>
  <c r="Q36" i="57"/>
  <c r="P36" i="57"/>
  <c r="N36" i="57"/>
  <c r="L36" i="57"/>
  <c r="J36" i="57"/>
  <c r="H36" i="57"/>
  <c r="DJ35" i="57"/>
  <c r="DI35" i="57"/>
  <c r="DH35" i="57"/>
  <c r="DF35" i="57"/>
  <c r="DD35" i="57"/>
  <c r="DB35" i="57"/>
  <c r="CZ35" i="57"/>
  <c r="CT35" i="57"/>
  <c r="CS35" i="57"/>
  <c r="CR35" i="57"/>
  <c r="CP35" i="57"/>
  <c r="CN35" i="57"/>
  <c r="CL35" i="57"/>
  <c r="CJ35" i="57"/>
  <c r="CD35" i="57"/>
  <c r="CC35" i="57"/>
  <c r="CB35" i="57"/>
  <c r="BZ35" i="57"/>
  <c r="BX35" i="57"/>
  <c r="BV35" i="57"/>
  <c r="BT35" i="57"/>
  <c r="BN35" i="57"/>
  <c r="BM35" i="57"/>
  <c r="BL35" i="57"/>
  <c r="BJ35" i="57"/>
  <c r="BH35" i="57"/>
  <c r="BF35" i="57"/>
  <c r="BD35" i="57"/>
  <c r="AX35" i="57"/>
  <c r="AW35" i="57"/>
  <c r="AV35" i="57"/>
  <c r="AT35" i="57"/>
  <c r="AR35" i="57"/>
  <c r="AP35" i="57"/>
  <c r="AN35" i="57"/>
  <c r="AH35" i="57"/>
  <c r="AG35" i="57"/>
  <c r="AF35" i="57"/>
  <c r="AD35" i="57"/>
  <c r="AB35" i="57"/>
  <c r="Z35" i="57"/>
  <c r="X35" i="57"/>
  <c r="R35" i="57"/>
  <c r="Q35" i="57"/>
  <c r="P35" i="57"/>
  <c r="N35" i="57"/>
  <c r="L35" i="57"/>
  <c r="J35" i="57"/>
  <c r="H35" i="57"/>
  <c r="DI34" i="57"/>
  <c r="DJ34" i="57" s="1"/>
  <c r="DH34" i="57"/>
  <c r="DF34" i="57"/>
  <c r="DD34" i="57"/>
  <c r="DB34" i="57"/>
  <c r="CZ34" i="57"/>
  <c r="CT34" i="57"/>
  <c r="CS34" i="57"/>
  <c r="CR34" i="57"/>
  <c r="CP34" i="57"/>
  <c r="CN34" i="57"/>
  <c r="CL34" i="57"/>
  <c r="CJ34" i="57"/>
  <c r="CD34" i="57"/>
  <c r="CC34" i="57"/>
  <c r="CB34" i="57"/>
  <c r="BZ34" i="57"/>
  <c r="BX34" i="57"/>
  <c r="BV34" i="57"/>
  <c r="BT34" i="57"/>
  <c r="BN34" i="57"/>
  <c r="BM34" i="57"/>
  <c r="BL34" i="57"/>
  <c r="BJ34" i="57"/>
  <c r="BH34" i="57"/>
  <c r="BF34" i="57"/>
  <c r="BD34" i="57"/>
  <c r="AX34" i="57"/>
  <c r="AW34" i="57"/>
  <c r="AV34" i="57"/>
  <c r="AT34" i="57"/>
  <c r="AR34" i="57"/>
  <c r="AP34" i="57"/>
  <c r="AN34" i="57"/>
  <c r="AH34" i="57"/>
  <c r="AG34" i="57"/>
  <c r="AF34" i="57"/>
  <c r="AD34" i="57"/>
  <c r="AB34" i="57"/>
  <c r="Z34" i="57"/>
  <c r="X34" i="57"/>
  <c r="R34" i="57"/>
  <c r="Q34" i="57"/>
  <c r="P34" i="57"/>
  <c r="N34" i="57"/>
  <c r="L34" i="57"/>
  <c r="J34" i="57"/>
  <c r="H34" i="57"/>
  <c r="DH33" i="57"/>
  <c r="DF33" i="57"/>
  <c r="DD33" i="57"/>
  <c r="DB33" i="57"/>
  <c r="CZ33" i="57"/>
  <c r="CT33" i="57"/>
  <c r="CR33" i="57"/>
  <c r="CP33" i="57"/>
  <c r="CN33" i="57"/>
  <c r="CL33" i="57"/>
  <c r="CJ33" i="57"/>
  <c r="CB33" i="57"/>
  <c r="BZ33" i="57"/>
  <c r="BX33" i="57"/>
  <c r="BV33" i="57"/>
  <c r="BT33" i="57"/>
  <c r="BN33" i="57"/>
  <c r="BL33" i="57"/>
  <c r="BJ33" i="57"/>
  <c r="BH33" i="57"/>
  <c r="BF33" i="57"/>
  <c r="BD33" i="57"/>
  <c r="AX33" i="57"/>
  <c r="AV33" i="57"/>
  <c r="AT33" i="57"/>
  <c r="AR33" i="57"/>
  <c r="AP33" i="57"/>
  <c r="AN33" i="57"/>
  <c r="AH33" i="57"/>
  <c r="AF33" i="57"/>
  <c r="AD33" i="57"/>
  <c r="AB33" i="57"/>
  <c r="Z33" i="57"/>
  <c r="X33" i="57"/>
  <c r="R33" i="57"/>
  <c r="P33" i="57"/>
  <c r="N33" i="57"/>
  <c r="L33" i="57"/>
  <c r="J33" i="57"/>
  <c r="H33" i="57"/>
  <c r="DI32" i="57"/>
  <c r="DJ32" i="57" s="1"/>
  <c r="DH32" i="57"/>
  <c r="DF32" i="57"/>
  <c r="DD32" i="57"/>
  <c r="DB32" i="57"/>
  <c r="CZ32" i="57"/>
  <c r="CT32" i="57"/>
  <c r="CS32" i="57"/>
  <c r="CR32" i="57"/>
  <c r="CP32" i="57"/>
  <c r="CN32" i="57"/>
  <c r="CL32" i="57"/>
  <c r="CJ32" i="57"/>
  <c r="CD32" i="57"/>
  <c r="CC32" i="57"/>
  <c r="CB32" i="57"/>
  <c r="BZ32" i="57"/>
  <c r="BX32" i="57"/>
  <c r="BV32" i="57"/>
  <c r="BT32" i="57"/>
  <c r="BN32" i="57"/>
  <c r="BM32" i="57"/>
  <c r="BL32" i="57"/>
  <c r="BJ32" i="57"/>
  <c r="BH32" i="57"/>
  <c r="BF32" i="57"/>
  <c r="BD32" i="57"/>
  <c r="AX32" i="57"/>
  <c r="AW32" i="57"/>
  <c r="AV32" i="57"/>
  <c r="AT32" i="57"/>
  <c r="AR32" i="57"/>
  <c r="AP32" i="57"/>
  <c r="AN32" i="57"/>
  <c r="AH32" i="57"/>
  <c r="AG32" i="57"/>
  <c r="AF32" i="57"/>
  <c r="AD32" i="57"/>
  <c r="AB32" i="57"/>
  <c r="Z32" i="57"/>
  <c r="X32" i="57"/>
  <c r="R32" i="57"/>
  <c r="Q32" i="57"/>
  <c r="P32" i="57"/>
  <c r="N32" i="57"/>
  <c r="L32" i="57"/>
  <c r="J32" i="57"/>
  <c r="H32" i="57"/>
  <c r="DI31" i="57"/>
  <c r="DJ31" i="57" s="1"/>
  <c r="DH31" i="57"/>
  <c r="DF31" i="57"/>
  <c r="DD31" i="57"/>
  <c r="DB31" i="57"/>
  <c r="CZ31" i="57"/>
  <c r="CS31" i="57"/>
  <c r="CT31" i="57" s="1"/>
  <c r="CR31" i="57"/>
  <c r="CP31" i="57"/>
  <c r="CN31" i="57"/>
  <c r="CL31" i="57"/>
  <c r="CJ31" i="57"/>
  <c r="CC31" i="57"/>
  <c r="CB31" i="57"/>
  <c r="CD31" i="57" s="1"/>
  <c r="BZ31" i="57"/>
  <c r="BX31" i="57"/>
  <c r="BV31" i="57"/>
  <c r="BT31" i="57"/>
  <c r="BN31" i="57"/>
  <c r="BM31" i="57"/>
  <c r="BL31" i="57"/>
  <c r="BJ31" i="57"/>
  <c r="BH31" i="57"/>
  <c r="BF31" i="57"/>
  <c r="BD31" i="57"/>
  <c r="AX31" i="57"/>
  <c r="AW31" i="57"/>
  <c r="AV31" i="57"/>
  <c r="AT31" i="57"/>
  <c r="AR31" i="57"/>
  <c r="AP31" i="57"/>
  <c r="AN31" i="57"/>
  <c r="AH31" i="57"/>
  <c r="AG31" i="57"/>
  <c r="AF31" i="57"/>
  <c r="AD31" i="57"/>
  <c r="AB31" i="57"/>
  <c r="Z31" i="57"/>
  <c r="X31" i="57"/>
  <c r="R31" i="57"/>
  <c r="Q31" i="57"/>
  <c r="P31" i="57"/>
  <c r="N31" i="57"/>
  <c r="L31" i="57"/>
  <c r="J31" i="57"/>
  <c r="H31" i="57"/>
  <c r="DJ30" i="57"/>
  <c r="DI30" i="57"/>
  <c r="DH30" i="57"/>
  <c r="DF30" i="57"/>
  <c r="DD30" i="57"/>
  <c r="DB30" i="57"/>
  <c r="CZ30" i="57"/>
  <c r="CS30" i="57"/>
  <c r="CT30" i="57" s="1"/>
  <c r="CR30" i="57"/>
  <c r="CP30" i="57"/>
  <c r="CN30" i="57"/>
  <c r="CL30" i="57"/>
  <c r="CJ30" i="57"/>
  <c r="CC30" i="57"/>
  <c r="CD30" i="57" s="1"/>
  <c r="CB30" i="57"/>
  <c r="BZ30" i="57"/>
  <c r="BX30" i="57"/>
  <c r="BV30" i="57"/>
  <c r="BT30" i="57"/>
  <c r="BN30" i="57"/>
  <c r="BM30" i="57"/>
  <c r="BL30" i="57"/>
  <c r="BJ30" i="57"/>
  <c r="BH30" i="57"/>
  <c r="BF30" i="57"/>
  <c r="BD30" i="57"/>
  <c r="AX30" i="57"/>
  <c r="AW30" i="57"/>
  <c r="AV30" i="57"/>
  <c r="AT30" i="57"/>
  <c r="AR30" i="57"/>
  <c r="AP30" i="57"/>
  <c r="AN30" i="57"/>
  <c r="AH30" i="57"/>
  <c r="AG30" i="57"/>
  <c r="AF30" i="57"/>
  <c r="AD30" i="57"/>
  <c r="AB30" i="57"/>
  <c r="Z30" i="57"/>
  <c r="X30" i="57"/>
  <c r="R30" i="57"/>
  <c r="Q30" i="57"/>
  <c r="P30" i="57"/>
  <c r="N30" i="57"/>
  <c r="L30" i="57"/>
  <c r="J30" i="57"/>
  <c r="H30" i="57"/>
  <c r="DI29" i="57"/>
  <c r="DH29" i="57"/>
  <c r="DJ29" i="57" s="1"/>
  <c r="DF29" i="57"/>
  <c r="DD29" i="57"/>
  <c r="DB29" i="57"/>
  <c r="CZ29" i="57"/>
  <c r="CT29" i="57"/>
  <c r="CS29" i="57"/>
  <c r="CR29" i="57"/>
  <c r="CP29" i="57"/>
  <c r="CN29" i="57"/>
  <c r="CL29" i="57"/>
  <c r="CJ29" i="57"/>
  <c r="CC29" i="57"/>
  <c r="CD29" i="57" s="1"/>
  <c r="CB29" i="57"/>
  <c r="BZ29" i="57"/>
  <c r="BX29" i="57"/>
  <c r="BV29" i="57"/>
  <c r="BT29" i="57"/>
  <c r="BN29" i="57"/>
  <c r="BM29" i="57"/>
  <c r="BL29" i="57"/>
  <c r="BJ29" i="57"/>
  <c r="BH29" i="57"/>
  <c r="BF29" i="57"/>
  <c r="BD29" i="57"/>
  <c r="AX29" i="57"/>
  <c r="AW29" i="57"/>
  <c r="AV29" i="57"/>
  <c r="AT29" i="57"/>
  <c r="AR29" i="57"/>
  <c r="AP29" i="57"/>
  <c r="AN29" i="57"/>
  <c r="AH29" i="57"/>
  <c r="AG29" i="57"/>
  <c r="AF29" i="57"/>
  <c r="AD29" i="57"/>
  <c r="AB29" i="57"/>
  <c r="Z29" i="57"/>
  <c r="X29" i="57"/>
  <c r="R29" i="57"/>
  <c r="Q29" i="57"/>
  <c r="P29" i="57"/>
  <c r="N29" i="57"/>
  <c r="L29" i="57"/>
  <c r="J29" i="57"/>
  <c r="H29" i="57"/>
  <c r="DJ26" i="57"/>
  <c r="DI26" i="57"/>
  <c r="DH26" i="57"/>
  <c r="DF26" i="57"/>
  <c r="DD26" i="57"/>
  <c r="DB26" i="57"/>
  <c r="CZ26" i="57"/>
  <c r="CT26" i="57"/>
  <c r="CS26" i="57"/>
  <c r="CR26" i="57"/>
  <c r="CP26" i="57"/>
  <c r="CN26" i="57"/>
  <c r="CL26" i="57"/>
  <c r="CJ26" i="57"/>
  <c r="CD26" i="57"/>
  <c r="CC26" i="57"/>
  <c r="CB26" i="57"/>
  <c r="BZ26" i="57"/>
  <c r="BX26" i="57"/>
  <c r="BV26" i="57"/>
  <c r="BT26" i="57"/>
  <c r="BN26" i="57"/>
  <c r="BM26" i="57"/>
  <c r="BL26" i="57"/>
  <c r="BJ26" i="57"/>
  <c r="BH26" i="57"/>
  <c r="BF26" i="57"/>
  <c r="BD26" i="57"/>
  <c r="AX26" i="57"/>
  <c r="AW26" i="57"/>
  <c r="AV26" i="57"/>
  <c r="AT26" i="57"/>
  <c r="AR26" i="57"/>
  <c r="AP26" i="57"/>
  <c r="AN26" i="57"/>
  <c r="AH26" i="57"/>
  <c r="AG26" i="57"/>
  <c r="AF26" i="57"/>
  <c r="AD26" i="57"/>
  <c r="AB26" i="57"/>
  <c r="Z26" i="57"/>
  <c r="X26" i="57"/>
  <c r="R26" i="57"/>
  <c r="Q26" i="57"/>
  <c r="P26" i="57"/>
  <c r="N26" i="57"/>
  <c r="L26" i="57"/>
  <c r="J26" i="57"/>
  <c r="H26" i="57"/>
  <c r="DJ25" i="57"/>
  <c r="DI25" i="57"/>
  <c r="DH25" i="57"/>
  <c r="DF25" i="57"/>
  <c r="DD25" i="57"/>
  <c r="DB25" i="57"/>
  <c r="CZ25" i="57"/>
  <c r="CT25" i="57"/>
  <c r="CS25" i="57"/>
  <c r="CR25" i="57"/>
  <c r="CP25" i="57"/>
  <c r="CN25" i="57"/>
  <c r="CL25" i="57"/>
  <c r="CJ25" i="57"/>
  <c r="CD25" i="57"/>
  <c r="CC25" i="57"/>
  <c r="CB25" i="57"/>
  <c r="BZ25" i="57"/>
  <c r="BX25" i="57"/>
  <c r="BV25" i="57"/>
  <c r="BT25" i="57"/>
  <c r="BN25" i="57"/>
  <c r="BM25" i="57"/>
  <c r="BL25" i="57"/>
  <c r="BJ25" i="57"/>
  <c r="BH25" i="57"/>
  <c r="BF25" i="57"/>
  <c r="BD25" i="57"/>
  <c r="AX25" i="57"/>
  <c r="AW25" i="57"/>
  <c r="AV25" i="57"/>
  <c r="AT25" i="57"/>
  <c r="AR25" i="57"/>
  <c r="AP25" i="57"/>
  <c r="AN25" i="57"/>
  <c r="AH25" i="57"/>
  <c r="AG25" i="57"/>
  <c r="AF25" i="57"/>
  <c r="AD25" i="57"/>
  <c r="AB25" i="57"/>
  <c r="Z25" i="57"/>
  <c r="X25" i="57"/>
  <c r="R25" i="57"/>
  <c r="Q25" i="57"/>
  <c r="P25" i="57"/>
  <c r="N25" i="57"/>
  <c r="L25" i="57"/>
  <c r="J25" i="57"/>
  <c r="H25" i="57"/>
  <c r="DJ24" i="57"/>
  <c r="DI24" i="57"/>
  <c r="DH24" i="57"/>
  <c r="DF24" i="57"/>
  <c r="DD24" i="57"/>
  <c r="DB24" i="57"/>
  <c r="CZ24" i="57"/>
  <c r="CT24" i="57"/>
  <c r="CS24" i="57"/>
  <c r="CR24" i="57"/>
  <c r="CP24" i="57"/>
  <c r="CN24" i="57"/>
  <c r="CL24" i="57"/>
  <c r="CJ24" i="57"/>
  <c r="CD24" i="57"/>
  <c r="CC24" i="57"/>
  <c r="CB24" i="57"/>
  <c r="BZ24" i="57"/>
  <c r="BX24" i="57"/>
  <c r="BV24" i="57"/>
  <c r="BT24" i="57"/>
  <c r="BN24" i="57"/>
  <c r="BM24" i="57"/>
  <c r="BL24" i="57"/>
  <c r="BJ24" i="57"/>
  <c r="BH24" i="57"/>
  <c r="BF24" i="57"/>
  <c r="BD24" i="57"/>
  <c r="AX24" i="57"/>
  <c r="AW24" i="57"/>
  <c r="AV24" i="57"/>
  <c r="AT24" i="57"/>
  <c r="AR24" i="57"/>
  <c r="AP24" i="57"/>
  <c r="AN24" i="57"/>
  <c r="AH24" i="57"/>
  <c r="AG24" i="57"/>
  <c r="AF24" i="57"/>
  <c r="AD24" i="57"/>
  <c r="AB24" i="57"/>
  <c r="Z24" i="57"/>
  <c r="X24" i="57"/>
  <c r="R24" i="57"/>
  <c r="Q24" i="57"/>
  <c r="P24" i="57"/>
  <c r="N24" i="57"/>
  <c r="L24" i="57"/>
  <c r="J24" i="57"/>
  <c r="H24" i="57"/>
  <c r="DJ23" i="57"/>
  <c r="DI23" i="57"/>
  <c r="DH23" i="57"/>
  <c r="DF23" i="57"/>
  <c r="DD23" i="57"/>
  <c r="DB23" i="57"/>
  <c r="CZ23" i="57"/>
  <c r="CT23" i="57"/>
  <c r="CS23" i="57"/>
  <c r="CR23" i="57"/>
  <c r="CP23" i="57"/>
  <c r="CN23" i="57"/>
  <c r="CL23" i="57"/>
  <c r="CJ23" i="57"/>
  <c r="CD23" i="57"/>
  <c r="CC23" i="57"/>
  <c r="CB23" i="57"/>
  <c r="BZ23" i="57"/>
  <c r="BX23" i="57"/>
  <c r="BV23" i="57"/>
  <c r="BT23" i="57"/>
  <c r="BN23" i="57"/>
  <c r="BM23" i="57"/>
  <c r="BL23" i="57"/>
  <c r="BJ23" i="57"/>
  <c r="BH23" i="57"/>
  <c r="BF23" i="57"/>
  <c r="BD23" i="57"/>
  <c r="AX23" i="57"/>
  <c r="AW23" i="57"/>
  <c r="AV23" i="57"/>
  <c r="AT23" i="57"/>
  <c r="AR23" i="57"/>
  <c r="AP23" i="57"/>
  <c r="AN23" i="57"/>
  <c r="AH23" i="57"/>
  <c r="AG23" i="57"/>
  <c r="AF23" i="57"/>
  <c r="AD23" i="57"/>
  <c r="AB23" i="57"/>
  <c r="Z23" i="57"/>
  <c r="X23" i="57"/>
  <c r="R23" i="57"/>
  <c r="Q23" i="57"/>
  <c r="P23" i="57"/>
  <c r="N23" i="57"/>
  <c r="L23" i="57"/>
  <c r="J23" i="57"/>
  <c r="H23" i="57"/>
  <c r="DJ22" i="57"/>
  <c r="DI22" i="57"/>
  <c r="DH22" i="57"/>
  <c r="DF22" i="57"/>
  <c r="DD22" i="57"/>
  <c r="DB22" i="57"/>
  <c r="CZ22" i="57"/>
  <c r="CT22" i="57"/>
  <c r="CS22" i="57"/>
  <c r="CR22" i="57"/>
  <c r="CP22" i="57"/>
  <c r="CN22" i="57"/>
  <c r="CL22" i="57"/>
  <c r="CJ22" i="57"/>
  <c r="CD22" i="57"/>
  <c r="CC22" i="57"/>
  <c r="CB22" i="57"/>
  <c r="BZ22" i="57"/>
  <c r="BX22" i="57"/>
  <c r="BV22" i="57"/>
  <c r="BT22" i="57"/>
  <c r="BN22" i="57"/>
  <c r="BM22" i="57"/>
  <c r="BL22" i="57"/>
  <c r="BJ22" i="57"/>
  <c r="BH22" i="57"/>
  <c r="BF22" i="57"/>
  <c r="BD22" i="57"/>
  <c r="AX22" i="57"/>
  <c r="AW22" i="57"/>
  <c r="AV22" i="57"/>
  <c r="AT22" i="57"/>
  <c r="AR22" i="57"/>
  <c r="AP22" i="57"/>
  <c r="AN22" i="57"/>
  <c r="AH22" i="57"/>
  <c r="AG22" i="57"/>
  <c r="AF22" i="57"/>
  <c r="AD22" i="57"/>
  <c r="AB22" i="57"/>
  <c r="Z22" i="57"/>
  <c r="X22" i="57"/>
  <c r="R22" i="57"/>
  <c r="Q22" i="57"/>
  <c r="P22" i="57"/>
  <c r="N22" i="57"/>
  <c r="L22" i="57"/>
  <c r="J22" i="57"/>
  <c r="H22" i="57"/>
  <c r="DJ21" i="57"/>
  <c r="DI21" i="57"/>
  <c r="DH21" i="57"/>
  <c r="DF21" i="57"/>
  <c r="DD21" i="57"/>
  <c r="DB21" i="57"/>
  <c r="CZ21" i="57"/>
  <c r="CT21" i="57"/>
  <c r="CS21" i="57"/>
  <c r="CR21" i="57"/>
  <c r="CP21" i="57"/>
  <c r="CN21" i="57"/>
  <c r="CL21" i="57"/>
  <c r="CJ21" i="57"/>
  <c r="CD21" i="57"/>
  <c r="CC21" i="57"/>
  <c r="CB21" i="57"/>
  <c r="BZ21" i="57"/>
  <c r="BX21" i="57"/>
  <c r="BV21" i="57"/>
  <c r="BT21" i="57"/>
  <c r="BN21" i="57"/>
  <c r="BM21" i="57"/>
  <c r="BL21" i="57"/>
  <c r="BJ21" i="57"/>
  <c r="BH21" i="57"/>
  <c r="BF21" i="57"/>
  <c r="BD21" i="57"/>
  <c r="AX21" i="57"/>
  <c r="AW21" i="57"/>
  <c r="AV21" i="57"/>
  <c r="AT21" i="57"/>
  <c r="AR21" i="57"/>
  <c r="AP21" i="57"/>
  <c r="AN21" i="57"/>
  <c r="AH21" i="57"/>
  <c r="AG21" i="57"/>
  <c r="AF21" i="57"/>
  <c r="AD21" i="57"/>
  <c r="AB21" i="57"/>
  <c r="Z21" i="57"/>
  <c r="X21" i="57"/>
  <c r="R21" i="57"/>
  <c r="Q21" i="57"/>
  <c r="P21" i="57"/>
  <c r="N21" i="57"/>
  <c r="L21" i="57"/>
  <c r="J21" i="57"/>
  <c r="H21" i="57"/>
  <c r="DJ20" i="57"/>
  <c r="DI20" i="57"/>
  <c r="DH20" i="57"/>
  <c r="DF20" i="57"/>
  <c r="DD20" i="57"/>
  <c r="DB20" i="57"/>
  <c r="CZ20" i="57"/>
  <c r="CT20" i="57"/>
  <c r="CS20" i="57"/>
  <c r="CR20" i="57"/>
  <c r="CP20" i="57"/>
  <c r="CN20" i="57"/>
  <c r="CL20" i="57"/>
  <c r="CJ20" i="57"/>
  <c r="CD20" i="57"/>
  <c r="CC20" i="57"/>
  <c r="CB20" i="57"/>
  <c r="BZ20" i="57"/>
  <c r="BX20" i="57"/>
  <c r="BV20" i="57"/>
  <c r="BT20" i="57"/>
  <c r="BN20" i="57"/>
  <c r="BM20" i="57"/>
  <c r="BL20" i="57"/>
  <c r="BJ20" i="57"/>
  <c r="BH20" i="57"/>
  <c r="BF20" i="57"/>
  <c r="BD20" i="57"/>
  <c r="AX20" i="57"/>
  <c r="AW20" i="57"/>
  <c r="AV20" i="57"/>
  <c r="AT20" i="57"/>
  <c r="AR20" i="57"/>
  <c r="AP20" i="57"/>
  <c r="AN20" i="57"/>
  <c r="AH20" i="57"/>
  <c r="AG20" i="57"/>
  <c r="AF20" i="57"/>
  <c r="AD20" i="57"/>
  <c r="AB20" i="57"/>
  <c r="Z20" i="57"/>
  <c r="X20" i="57"/>
  <c r="Q20" i="57"/>
  <c r="P20" i="57"/>
  <c r="N20" i="57"/>
  <c r="L20" i="57"/>
  <c r="J20" i="57"/>
  <c r="H20" i="57"/>
  <c r="DJ19" i="57"/>
  <c r="DI19" i="57"/>
  <c r="DH19" i="57"/>
  <c r="DF19" i="57"/>
  <c r="DD19" i="57"/>
  <c r="DB19" i="57"/>
  <c r="CZ19" i="57"/>
  <c r="CT19" i="57"/>
  <c r="CS19" i="57"/>
  <c r="CR19" i="57"/>
  <c r="CP19" i="57"/>
  <c r="CN19" i="57"/>
  <c r="CL19" i="57"/>
  <c r="CJ19" i="57"/>
  <c r="CD19" i="57"/>
  <c r="CC19" i="57"/>
  <c r="CB19" i="57"/>
  <c r="BZ19" i="57"/>
  <c r="BX19" i="57"/>
  <c r="BV19" i="57"/>
  <c r="BT19" i="57"/>
  <c r="BN19" i="57"/>
  <c r="BM19" i="57"/>
  <c r="BL19" i="57"/>
  <c r="BJ19" i="57"/>
  <c r="BH19" i="57"/>
  <c r="BF19" i="57"/>
  <c r="BD19" i="57"/>
  <c r="AX19" i="57"/>
  <c r="AW19" i="57"/>
  <c r="AV19" i="57"/>
  <c r="AT19" i="57"/>
  <c r="AR19" i="57"/>
  <c r="AP19" i="57"/>
  <c r="AN19" i="57"/>
  <c r="AH19" i="57"/>
  <c r="AG19" i="57"/>
  <c r="AF19" i="57"/>
  <c r="AD19" i="57"/>
  <c r="AB19" i="57"/>
  <c r="Z19" i="57"/>
  <c r="X19" i="57"/>
  <c r="Q19" i="57"/>
  <c r="P19" i="57"/>
  <c r="N19" i="57"/>
  <c r="L19" i="57"/>
  <c r="J19" i="57"/>
  <c r="H19" i="57"/>
  <c r="DJ16" i="57"/>
  <c r="DI16" i="57"/>
  <c r="DH16" i="57"/>
  <c r="DF16" i="57"/>
  <c r="DD16" i="57"/>
  <c r="DB16" i="57"/>
  <c r="CZ16" i="57"/>
  <c r="CT16" i="57"/>
  <c r="CS16" i="57"/>
  <c r="CR16" i="57"/>
  <c r="CP16" i="57"/>
  <c r="CN16" i="57"/>
  <c r="CL16" i="57"/>
  <c r="CJ16" i="57"/>
  <c r="CD16" i="57"/>
  <c r="CC16" i="57"/>
  <c r="CB16" i="57"/>
  <c r="BZ16" i="57"/>
  <c r="BX16" i="57"/>
  <c r="BV16" i="57"/>
  <c r="BT16" i="57"/>
  <c r="BN16" i="57"/>
  <c r="BM16" i="57"/>
  <c r="BL16" i="57"/>
  <c r="BJ16" i="57"/>
  <c r="BH16" i="57"/>
  <c r="BF16" i="57"/>
  <c r="BD16" i="57"/>
  <c r="AX16" i="57"/>
  <c r="AW16" i="57"/>
  <c r="AV16" i="57"/>
  <c r="AT16" i="57"/>
  <c r="AR16" i="57"/>
  <c r="AP16" i="57"/>
  <c r="AN16" i="57"/>
  <c r="AH16" i="57"/>
  <c r="AG16" i="57"/>
  <c r="AF16" i="57"/>
  <c r="AD16" i="57"/>
  <c r="AB16" i="57"/>
  <c r="Z16" i="57"/>
  <c r="X16" i="57"/>
  <c r="R16" i="57"/>
  <c r="Q16" i="57"/>
  <c r="P16" i="57"/>
  <c r="N16" i="57"/>
  <c r="L16" i="57"/>
  <c r="J16" i="57"/>
  <c r="H16" i="57"/>
  <c r="DJ15" i="57"/>
  <c r="DI15" i="57"/>
  <c r="DH15" i="57"/>
  <c r="DF15" i="57"/>
  <c r="DD15" i="57"/>
  <c r="DB15" i="57"/>
  <c r="CZ15" i="57"/>
  <c r="CT15" i="57"/>
  <c r="CS15" i="57"/>
  <c r="CR15" i="57"/>
  <c r="CP15" i="57"/>
  <c r="CN15" i="57"/>
  <c r="CL15" i="57"/>
  <c r="CJ15" i="57"/>
  <c r="CD15" i="57"/>
  <c r="CC15" i="57"/>
  <c r="CB15" i="57"/>
  <c r="BZ15" i="57"/>
  <c r="BX15" i="57"/>
  <c r="BV15" i="57"/>
  <c r="BT15" i="57"/>
  <c r="BN15" i="57"/>
  <c r="BM15" i="57"/>
  <c r="BL15" i="57"/>
  <c r="BJ15" i="57"/>
  <c r="BH15" i="57"/>
  <c r="BF15" i="57"/>
  <c r="BD15" i="57"/>
  <c r="AX15" i="57"/>
  <c r="AW15" i="57"/>
  <c r="AV15" i="57"/>
  <c r="AT15" i="57"/>
  <c r="AR15" i="57"/>
  <c r="AP15" i="57"/>
  <c r="AN15" i="57"/>
  <c r="AH15" i="57"/>
  <c r="AG15" i="57"/>
  <c r="AF15" i="57"/>
  <c r="AD15" i="57"/>
  <c r="AB15" i="57"/>
  <c r="Z15" i="57"/>
  <c r="X15" i="57"/>
  <c r="R15" i="57"/>
  <c r="Q15" i="57"/>
  <c r="P15" i="57"/>
  <c r="N15" i="57"/>
  <c r="L15" i="57"/>
  <c r="J15" i="57"/>
  <c r="H15" i="57"/>
  <c r="DJ14" i="57"/>
  <c r="DI14" i="57"/>
  <c r="DH14" i="57"/>
  <c r="DF14" i="57"/>
  <c r="DD14" i="57"/>
  <c r="DB14" i="57"/>
  <c r="CZ14" i="57"/>
  <c r="CT14" i="57"/>
  <c r="CS14" i="57"/>
  <c r="CR14" i="57"/>
  <c r="CP14" i="57"/>
  <c r="CN14" i="57"/>
  <c r="CL14" i="57"/>
  <c r="CJ14" i="57"/>
  <c r="CD14" i="57"/>
  <c r="CC14" i="57"/>
  <c r="CB14" i="57"/>
  <c r="BZ14" i="57"/>
  <c r="BX14" i="57"/>
  <c r="BV14" i="57"/>
  <c r="BT14" i="57"/>
  <c r="BN14" i="57"/>
  <c r="BM14" i="57"/>
  <c r="BL14" i="57"/>
  <c r="BJ14" i="57"/>
  <c r="BH14" i="57"/>
  <c r="BF14" i="57"/>
  <c r="BD14" i="57"/>
  <c r="AX14" i="57"/>
  <c r="AW14" i="57"/>
  <c r="AV14" i="57"/>
  <c r="AT14" i="57"/>
  <c r="AR14" i="57"/>
  <c r="AP14" i="57"/>
  <c r="AN14" i="57"/>
  <c r="AH14" i="57"/>
  <c r="AG14" i="57"/>
  <c r="AF14" i="57"/>
  <c r="AD14" i="57"/>
  <c r="AB14" i="57"/>
  <c r="Z14" i="57"/>
  <c r="X14" i="57"/>
  <c r="R14" i="57"/>
  <c r="Q14" i="57"/>
  <c r="P14" i="57"/>
  <c r="N14" i="57"/>
  <c r="L14" i="57"/>
  <c r="J14" i="57"/>
  <c r="H14" i="57"/>
  <c r="DJ13" i="57"/>
  <c r="DI13" i="57"/>
  <c r="DH13" i="57"/>
  <c r="DF13" i="57"/>
  <c r="DD13" i="57"/>
  <c r="DB13" i="57"/>
  <c r="CZ13" i="57"/>
  <c r="CT13" i="57"/>
  <c r="CS13" i="57"/>
  <c r="CR13" i="57"/>
  <c r="CP13" i="57"/>
  <c r="CN13" i="57"/>
  <c r="CL13" i="57"/>
  <c r="CJ13" i="57"/>
  <c r="CC13" i="57"/>
  <c r="CB13" i="57"/>
  <c r="BZ13" i="57"/>
  <c r="BX13" i="57"/>
  <c r="BV13" i="57"/>
  <c r="BT13" i="57"/>
  <c r="BN13" i="57"/>
  <c r="BM13" i="57"/>
  <c r="BL13" i="57"/>
  <c r="BJ13" i="57"/>
  <c r="BH13" i="57"/>
  <c r="BF13" i="57"/>
  <c r="BD13" i="57"/>
  <c r="AX13" i="57"/>
  <c r="AW13" i="57"/>
  <c r="AV13" i="57"/>
  <c r="AT13" i="57"/>
  <c r="AR13" i="57"/>
  <c r="AP13" i="57"/>
  <c r="AN13" i="57"/>
  <c r="AH13" i="57"/>
  <c r="AG13" i="57"/>
  <c r="AF13" i="57"/>
  <c r="AD13" i="57"/>
  <c r="AB13" i="57"/>
  <c r="Z13" i="57"/>
  <c r="X13" i="57"/>
  <c r="Q13" i="57"/>
  <c r="R13" i="57" s="1"/>
  <c r="P13" i="57"/>
  <c r="N13" i="57"/>
  <c r="L13" i="57"/>
  <c r="J13" i="57"/>
  <c r="H13" i="57"/>
  <c r="DJ12" i="57"/>
  <c r="DI12" i="57"/>
  <c r="DH12" i="57"/>
  <c r="DF12" i="57"/>
  <c r="DD12" i="57"/>
  <c r="DB12" i="57"/>
  <c r="CZ12" i="57"/>
  <c r="CT12" i="57"/>
  <c r="CS12" i="57"/>
  <c r="CR12" i="57"/>
  <c r="CP12" i="57"/>
  <c r="CN12" i="57"/>
  <c r="CL12" i="57"/>
  <c r="CJ12" i="57"/>
  <c r="CC12" i="57"/>
  <c r="CB12" i="57"/>
  <c r="BZ12" i="57"/>
  <c r="BX12" i="57"/>
  <c r="BV12" i="57"/>
  <c r="BT12" i="57"/>
  <c r="BN12" i="57"/>
  <c r="BM12" i="57"/>
  <c r="BL12" i="57"/>
  <c r="BJ12" i="57"/>
  <c r="BH12" i="57"/>
  <c r="BF12" i="57"/>
  <c r="BD12" i="57"/>
  <c r="AX12" i="57"/>
  <c r="AW12" i="57"/>
  <c r="AV12" i="57"/>
  <c r="AT12" i="57"/>
  <c r="AR12" i="57"/>
  <c r="AP12" i="57"/>
  <c r="AN12" i="57"/>
  <c r="AH12" i="57"/>
  <c r="AG12" i="57"/>
  <c r="AF12" i="57"/>
  <c r="AD12" i="57"/>
  <c r="AB12" i="57"/>
  <c r="Z12" i="57"/>
  <c r="X12" i="57"/>
  <c r="Q12" i="57"/>
  <c r="R12" i="57" s="1"/>
  <c r="P12" i="57"/>
  <c r="N12" i="57"/>
  <c r="L12" i="57"/>
  <c r="J12" i="57"/>
  <c r="H12" i="57"/>
  <c r="DJ11" i="57"/>
  <c r="DI11" i="57"/>
  <c r="DH11" i="57"/>
  <c r="DF11" i="57"/>
  <c r="DD11" i="57"/>
  <c r="DB11" i="57"/>
  <c r="CZ11" i="57"/>
  <c r="CT11" i="57"/>
  <c r="CS11" i="57"/>
  <c r="CR11" i="57"/>
  <c r="CP11" i="57"/>
  <c r="CN11" i="57"/>
  <c r="CL11" i="57"/>
  <c r="CJ11" i="57"/>
  <c r="CC11" i="57"/>
  <c r="CB11" i="57"/>
  <c r="BZ11" i="57"/>
  <c r="BX11" i="57"/>
  <c r="BV11" i="57"/>
  <c r="BT11" i="57"/>
  <c r="BN11" i="57"/>
  <c r="BM11" i="57"/>
  <c r="BL11" i="57"/>
  <c r="BJ11" i="57"/>
  <c r="BH11" i="57"/>
  <c r="BF11" i="57"/>
  <c r="BD11" i="57"/>
  <c r="AX11" i="57"/>
  <c r="AW11" i="57"/>
  <c r="AV11" i="57"/>
  <c r="AT11" i="57"/>
  <c r="AR11" i="57"/>
  <c r="AP11" i="57"/>
  <c r="AN11" i="57"/>
  <c r="AH11" i="57"/>
  <c r="AG11" i="57"/>
  <c r="AF11" i="57"/>
  <c r="AD11" i="57"/>
  <c r="AB11" i="57"/>
  <c r="Z11" i="57"/>
  <c r="X11" i="57"/>
  <c r="Q11" i="57"/>
  <c r="R11" i="57" s="1"/>
  <c r="P11" i="57"/>
  <c r="N11" i="57"/>
  <c r="L11" i="57"/>
  <c r="J11" i="57"/>
  <c r="H11" i="57"/>
  <c r="DJ10" i="57"/>
  <c r="DI10" i="57"/>
  <c r="DH10" i="57"/>
  <c r="DF10" i="57"/>
  <c r="DD10" i="57"/>
  <c r="DB10" i="57"/>
  <c r="CZ10" i="57"/>
  <c r="CT10" i="57"/>
  <c r="CS10" i="57"/>
  <c r="CR10" i="57"/>
  <c r="CP10" i="57"/>
  <c r="CN10" i="57"/>
  <c r="CL10" i="57"/>
  <c r="CJ10" i="57"/>
  <c r="CC10" i="57"/>
  <c r="CB10" i="57"/>
  <c r="BZ10" i="57"/>
  <c r="BX10" i="57"/>
  <c r="BV10" i="57"/>
  <c r="BT10" i="57"/>
  <c r="BN10" i="57"/>
  <c r="BM10" i="57"/>
  <c r="BL10" i="57"/>
  <c r="BJ10" i="57"/>
  <c r="BH10" i="57"/>
  <c r="BF10" i="57"/>
  <c r="BD10" i="57"/>
  <c r="AX10" i="57"/>
  <c r="AW10" i="57"/>
  <c r="AV10" i="57"/>
  <c r="AT10" i="57"/>
  <c r="AR10" i="57"/>
  <c r="AP10" i="57"/>
  <c r="AN10" i="57"/>
  <c r="AH10" i="57"/>
  <c r="AG10" i="57"/>
  <c r="AF10" i="57"/>
  <c r="AD10" i="57"/>
  <c r="AB10" i="57"/>
  <c r="Z10" i="57"/>
  <c r="X10" i="57"/>
  <c r="Q10" i="57"/>
  <c r="R10" i="57" s="1"/>
  <c r="P10" i="57"/>
  <c r="N10" i="57"/>
  <c r="L10" i="57"/>
  <c r="J10" i="57"/>
  <c r="H10" i="57"/>
  <c r="DJ9" i="57"/>
  <c r="DI9" i="57"/>
  <c r="DH9" i="57"/>
  <c r="DF9" i="57"/>
  <c r="DD9" i="57"/>
  <c r="DB9" i="57"/>
  <c r="CZ9" i="57"/>
  <c r="CT9" i="57"/>
  <c r="CS9" i="57"/>
  <c r="CR9" i="57"/>
  <c r="CP9" i="57"/>
  <c r="CN9" i="57"/>
  <c r="CL9" i="57"/>
  <c r="CJ9" i="57"/>
  <c r="CC9" i="57"/>
  <c r="CB9" i="57"/>
  <c r="BZ9" i="57"/>
  <c r="BX9" i="57"/>
  <c r="BV9" i="57"/>
  <c r="BT9" i="57"/>
  <c r="BN9" i="57"/>
  <c r="BM9" i="57"/>
  <c r="BL9" i="57"/>
  <c r="BJ9" i="57"/>
  <c r="BH9" i="57"/>
  <c r="BF9" i="57"/>
  <c r="BD9" i="57"/>
  <c r="AX9" i="57"/>
  <c r="AW9" i="57"/>
  <c r="AV9" i="57"/>
  <c r="AT9" i="57"/>
  <c r="AR9" i="57"/>
  <c r="AP9" i="57"/>
  <c r="AN9" i="57"/>
  <c r="AH9" i="57"/>
  <c r="AG9" i="57"/>
  <c r="AF9" i="57"/>
  <c r="AD9" i="57"/>
  <c r="AB9" i="57"/>
  <c r="Z9" i="57"/>
  <c r="X9" i="57"/>
  <c r="Q9" i="57"/>
  <c r="R9" i="57" s="1"/>
  <c r="P9" i="57"/>
  <c r="N9" i="57"/>
  <c r="L9" i="57"/>
  <c r="J9" i="57"/>
  <c r="H9" i="57"/>
  <c r="DJ8" i="57"/>
  <c r="DI8" i="57"/>
  <c r="DH8" i="57"/>
  <c r="DF8" i="57"/>
  <c r="DD8" i="57"/>
  <c r="DB8" i="57"/>
  <c r="CZ8" i="57"/>
  <c r="CT8" i="57"/>
  <c r="CS8" i="57"/>
  <c r="CR8" i="57"/>
  <c r="CP8" i="57"/>
  <c r="CN8" i="57"/>
  <c r="CL8" i="57"/>
  <c r="CJ8" i="57"/>
  <c r="CD8" i="57"/>
  <c r="CC8" i="57"/>
  <c r="CB8" i="57"/>
  <c r="BZ8" i="57"/>
  <c r="BX8" i="57"/>
  <c r="BV8" i="57"/>
  <c r="BT8" i="57"/>
  <c r="BN8" i="57"/>
  <c r="BM8" i="57"/>
  <c r="BL8" i="57"/>
  <c r="BJ8" i="57"/>
  <c r="BH8" i="57"/>
  <c r="BF8" i="57"/>
  <c r="BD8" i="57"/>
  <c r="AX8" i="57"/>
  <c r="AW8" i="57"/>
  <c r="AV8" i="57"/>
  <c r="AT8" i="57"/>
  <c r="AR8" i="57"/>
  <c r="AP8" i="57"/>
  <c r="AN8" i="57"/>
  <c r="AH8" i="57"/>
  <c r="AG8" i="57"/>
  <c r="AF8" i="57"/>
  <c r="AD8" i="57"/>
  <c r="AB8" i="57"/>
  <c r="Z8" i="57"/>
  <c r="X8" i="57"/>
  <c r="Q8" i="57"/>
  <c r="R8" i="57" s="1"/>
  <c r="P8" i="57"/>
  <c r="N8" i="57"/>
  <c r="L8" i="57"/>
  <c r="J8" i="57"/>
  <c r="H8" i="57"/>
  <c r="DJ7" i="57"/>
  <c r="DI7" i="57"/>
  <c r="DH7" i="57"/>
  <c r="DF7" i="57"/>
  <c r="DD7" i="57"/>
  <c r="DB7" i="57"/>
  <c r="CZ7" i="57"/>
  <c r="CS7" i="57"/>
  <c r="CT7" i="57" s="1"/>
  <c r="CR7" i="57"/>
  <c r="CP7" i="57"/>
  <c r="CN7" i="57"/>
  <c r="CL7" i="57"/>
  <c r="CJ7" i="57"/>
  <c r="CD7" i="57"/>
  <c r="CC7" i="57"/>
  <c r="CB7" i="57"/>
  <c r="BZ7" i="57"/>
  <c r="BX7" i="57"/>
  <c r="BV7" i="57"/>
  <c r="BT7" i="57"/>
  <c r="BN7" i="57"/>
  <c r="BM7" i="57"/>
  <c r="BL7" i="57"/>
  <c r="BJ7" i="57"/>
  <c r="BH7" i="57"/>
  <c r="BF7" i="57"/>
  <c r="BD7" i="57"/>
  <c r="AX7" i="57"/>
  <c r="AW7" i="57"/>
  <c r="AV7" i="57"/>
  <c r="AT7" i="57"/>
  <c r="AR7" i="57"/>
  <c r="AP7" i="57"/>
  <c r="AN7" i="57"/>
  <c r="AH7" i="57"/>
  <c r="AG7" i="57"/>
  <c r="AF7" i="57"/>
  <c r="AD7" i="57"/>
  <c r="AB7" i="57"/>
  <c r="Z7" i="57"/>
  <c r="X7" i="57"/>
  <c r="R7" i="57"/>
  <c r="Q7" i="57"/>
  <c r="P7" i="57"/>
  <c r="N7" i="57"/>
  <c r="L7" i="57"/>
  <c r="J7" i="57"/>
  <c r="H7" i="57"/>
  <c r="DJ6" i="57"/>
  <c r="DI6" i="57"/>
  <c r="DH6" i="57"/>
  <c r="DF6" i="57"/>
  <c r="DD6" i="57"/>
  <c r="DB6" i="57"/>
  <c r="CZ6" i="57"/>
  <c r="CS6" i="57"/>
  <c r="CT6" i="57" s="1"/>
  <c r="CR6" i="57"/>
  <c r="CP6" i="57"/>
  <c r="CN6" i="57"/>
  <c r="CL6" i="57"/>
  <c r="CJ6" i="57"/>
  <c r="CD6" i="57"/>
  <c r="CC6" i="57"/>
  <c r="CB6" i="57"/>
  <c r="BZ6" i="57"/>
  <c r="BX6" i="57"/>
  <c r="BV6" i="57"/>
  <c r="BN6" i="57"/>
  <c r="BM6" i="57"/>
  <c r="BL6" i="57"/>
  <c r="BJ6" i="57"/>
  <c r="BH6" i="57"/>
  <c r="BF6" i="57"/>
  <c r="BD6" i="57"/>
  <c r="AX6" i="57"/>
  <c r="AW6" i="57"/>
  <c r="AV6" i="57"/>
  <c r="AT6" i="57"/>
  <c r="AR6" i="57"/>
  <c r="AP6" i="57"/>
  <c r="AN6" i="57"/>
  <c r="AH6" i="57"/>
  <c r="AG6" i="57"/>
  <c r="AF6" i="57"/>
  <c r="AD6" i="57"/>
  <c r="AB6" i="57"/>
  <c r="Z6" i="57"/>
  <c r="X6" i="57"/>
  <c r="R6" i="57"/>
  <c r="Q6" i="57"/>
  <c r="P6" i="57"/>
  <c r="N6" i="57"/>
  <c r="L6" i="57"/>
  <c r="J6" i="57"/>
  <c r="H6" i="57"/>
  <c r="CU3" i="57"/>
  <c r="AI3" i="57"/>
  <c r="S3" i="57"/>
  <c r="C3" i="57"/>
  <c r="A1" i="57"/>
  <c r="CE1" i="57" s="1"/>
  <c r="AX6" i="60" l="1"/>
  <c r="CT7" i="60"/>
  <c r="CD30" i="60"/>
  <c r="CD29" i="60"/>
  <c r="CT11" i="59"/>
  <c r="CD22" i="59"/>
  <c r="CT43" i="60"/>
  <c r="BN42" i="60"/>
  <c r="CT9" i="60"/>
  <c r="R17" i="60"/>
  <c r="AX68" i="60"/>
  <c r="R38" i="60"/>
  <c r="AH122" i="60"/>
  <c r="CT122" i="60"/>
  <c r="AH132" i="60"/>
  <c r="CT132" i="60"/>
  <c r="AX132" i="60"/>
  <c r="DJ132" i="60"/>
  <c r="CT6" i="60"/>
  <c r="BN102" i="60"/>
  <c r="CT10" i="60"/>
  <c r="CT19" i="60"/>
  <c r="CT31" i="60"/>
  <c r="CT42" i="60"/>
  <c r="DJ68" i="60"/>
  <c r="R79" i="60"/>
  <c r="AX92" i="60"/>
  <c r="DJ92" i="60"/>
  <c r="R112" i="60"/>
  <c r="AX165" i="57"/>
  <c r="CD165" i="57"/>
  <c r="CT13" i="59"/>
  <c r="CT14" i="59"/>
  <c r="CT15" i="59"/>
  <c r="CD20" i="59"/>
  <c r="AX7" i="60"/>
  <c r="AX4" i="60" s="1"/>
  <c r="CT13" i="60"/>
  <c r="CT14" i="60"/>
  <c r="DJ27" i="60"/>
  <c r="BN27" i="60"/>
  <c r="CT30" i="60"/>
  <c r="BN41" i="60"/>
  <c r="CT41" i="60"/>
  <c r="R48" i="60"/>
  <c r="CT51" i="60"/>
  <c r="CT53" i="60"/>
  <c r="R166" i="59"/>
  <c r="R4" i="60"/>
  <c r="CT8" i="60"/>
  <c r="CD19" i="60"/>
  <c r="CD17" i="60" s="1"/>
  <c r="AX27" i="60"/>
  <c r="CT29" i="60"/>
  <c r="CD31" i="60"/>
  <c r="BN43" i="60"/>
  <c r="CT50" i="60"/>
  <c r="AH48" i="60"/>
  <c r="AX48" i="60"/>
  <c r="DJ48" i="60"/>
  <c r="BN48" i="60"/>
  <c r="AH58" i="60"/>
  <c r="CD62" i="60"/>
  <c r="CT70" i="60"/>
  <c r="CT68" i="60" s="1"/>
  <c r="AH79" i="60"/>
  <c r="CT79" i="60"/>
  <c r="AX79" i="60"/>
  <c r="DJ79" i="60"/>
  <c r="CD79" i="60"/>
  <c r="AH112" i="60"/>
  <c r="CT112" i="60"/>
  <c r="AX112" i="60"/>
  <c r="DJ112" i="60"/>
  <c r="CD112" i="60"/>
  <c r="AH165" i="60"/>
  <c r="BN165" i="60"/>
  <c r="CT165" i="60"/>
  <c r="CT40" i="60"/>
  <c r="CD61" i="60"/>
  <c r="CD60" i="60"/>
  <c r="BN40" i="60"/>
  <c r="CT12" i="60"/>
  <c r="CD48" i="60"/>
  <c r="DJ38" i="60"/>
  <c r="BN4" i="60"/>
  <c r="BN17" i="60"/>
  <c r="AH27" i="60"/>
  <c r="AX38" i="60"/>
  <c r="BN68" i="60"/>
  <c r="R68" i="60"/>
  <c r="CD68" i="60"/>
  <c r="AH92" i="60"/>
  <c r="CT92" i="60"/>
  <c r="AX102" i="60"/>
  <c r="DJ102" i="60"/>
  <c r="R102" i="60"/>
  <c r="CD102" i="60"/>
  <c r="AH102" i="60"/>
  <c r="CT102" i="60"/>
  <c r="DJ4" i="60"/>
  <c r="AH17" i="60"/>
  <c r="AX17" i="60"/>
  <c r="DJ17" i="60"/>
  <c r="AH38" i="60"/>
  <c r="R58" i="60"/>
  <c r="AX58" i="60"/>
  <c r="DJ58" i="60"/>
  <c r="BN58" i="60"/>
  <c r="BN79" i="60"/>
  <c r="BN112" i="60"/>
  <c r="BN132" i="60"/>
  <c r="R132" i="60"/>
  <c r="CD132" i="60"/>
  <c r="AH4" i="60"/>
  <c r="R27" i="60"/>
  <c r="AH68" i="60"/>
  <c r="BN92" i="60"/>
  <c r="R92" i="60"/>
  <c r="CD92" i="60"/>
  <c r="R122" i="60"/>
  <c r="CD122" i="60"/>
  <c r="AX122" i="60"/>
  <c r="DJ122" i="60"/>
  <c r="BN122" i="60"/>
  <c r="CT58" i="60"/>
  <c r="CD38" i="60"/>
  <c r="CD4" i="60"/>
  <c r="CT17" i="60"/>
  <c r="CU1" i="60"/>
  <c r="AI1" i="60"/>
  <c r="AY1" i="60"/>
  <c r="C1" i="60"/>
  <c r="BO1" i="60"/>
  <c r="S1" i="60"/>
  <c r="CT12" i="59"/>
  <c r="R49" i="59"/>
  <c r="CD19" i="59"/>
  <c r="CD49" i="59"/>
  <c r="AH49" i="59"/>
  <c r="AX49" i="59"/>
  <c r="BN49" i="59"/>
  <c r="CT24" i="59"/>
  <c r="CT165" i="57"/>
  <c r="R4" i="59"/>
  <c r="CT8" i="59"/>
  <c r="CT20" i="59"/>
  <c r="CT25" i="59"/>
  <c r="CT32" i="59"/>
  <c r="BN103" i="59"/>
  <c r="AH113" i="59"/>
  <c r="CT113" i="59"/>
  <c r="AX113" i="59"/>
  <c r="DJ113" i="59"/>
  <c r="BN113" i="59"/>
  <c r="CD113" i="59"/>
  <c r="CT123" i="59"/>
  <c r="R165" i="57"/>
  <c r="DJ165" i="57"/>
  <c r="AH165" i="57"/>
  <c r="AX69" i="59"/>
  <c r="DJ69" i="59"/>
  <c r="AH80" i="59"/>
  <c r="CT80" i="59"/>
  <c r="AX80" i="59"/>
  <c r="DJ80" i="59"/>
  <c r="BN80" i="59"/>
  <c r="CD80" i="59"/>
  <c r="CD166" i="59"/>
  <c r="CT26" i="59"/>
  <c r="R17" i="59"/>
  <c r="AH39" i="59"/>
  <c r="CT41" i="59"/>
  <c r="CD39" i="59"/>
  <c r="AH59" i="59"/>
  <c r="AH123" i="59"/>
  <c r="AX133" i="59"/>
  <c r="DJ133" i="59"/>
  <c r="CT7" i="59"/>
  <c r="CT10" i="59"/>
  <c r="CT31" i="59"/>
  <c r="CT33" i="59"/>
  <c r="R80" i="59"/>
  <c r="AX93" i="59"/>
  <c r="DJ93" i="59"/>
  <c r="R113" i="59"/>
  <c r="AX166" i="59"/>
  <c r="DJ166" i="59"/>
  <c r="AH166" i="59"/>
  <c r="BN166" i="59"/>
  <c r="CT166" i="59"/>
  <c r="CD8" i="59"/>
  <c r="DJ4" i="59"/>
  <c r="CT9" i="59"/>
  <c r="CT23" i="59"/>
  <c r="BN28" i="59"/>
  <c r="R39" i="59"/>
  <c r="CT59" i="59"/>
  <c r="CT34" i="59"/>
  <c r="CT19" i="59"/>
  <c r="CT21" i="59"/>
  <c r="CT22" i="59"/>
  <c r="BN4" i="59"/>
  <c r="AH28" i="59"/>
  <c r="CD7" i="59"/>
  <c r="AH17" i="59"/>
  <c r="AX17" i="59"/>
  <c r="DJ17" i="59"/>
  <c r="BN17" i="59"/>
  <c r="R28" i="59"/>
  <c r="CD28" i="59"/>
  <c r="BN69" i="59"/>
  <c r="R69" i="59"/>
  <c r="CD69" i="59"/>
  <c r="AH69" i="59"/>
  <c r="AX103" i="59"/>
  <c r="DJ103" i="59"/>
  <c r="CD103" i="59"/>
  <c r="AH103" i="59"/>
  <c r="CT103" i="59"/>
  <c r="AH4" i="59"/>
  <c r="AX4" i="59"/>
  <c r="DJ39" i="59"/>
  <c r="BN39" i="59"/>
  <c r="CT49" i="59"/>
  <c r="R59" i="59"/>
  <c r="CD59" i="59"/>
  <c r="AX59" i="59"/>
  <c r="DJ59" i="59"/>
  <c r="BN59" i="59"/>
  <c r="BN133" i="59"/>
  <c r="R133" i="59"/>
  <c r="CD133" i="59"/>
  <c r="AH133" i="59"/>
  <c r="CT133" i="59"/>
  <c r="AX28" i="59"/>
  <c r="AX39" i="59"/>
  <c r="BN93" i="59"/>
  <c r="R93" i="59"/>
  <c r="CD93" i="59"/>
  <c r="AH93" i="59"/>
  <c r="R103" i="59"/>
  <c r="R123" i="59"/>
  <c r="CD123" i="59"/>
  <c r="AX123" i="59"/>
  <c r="DJ123" i="59"/>
  <c r="BN123" i="59"/>
  <c r="CT30" i="59"/>
  <c r="CT42" i="59"/>
  <c r="CT93" i="59"/>
  <c r="CT69" i="59"/>
  <c r="DJ49" i="59"/>
  <c r="DJ28" i="59"/>
  <c r="CU1" i="59"/>
  <c r="AI1" i="59"/>
  <c r="AY1" i="59"/>
  <c r="C1" i="59"/>
  <c r="BO1" i="59"/>
  <c r="S1" i="59"/>
  <c r="AX48" i="57"/>
  <c r="R102" i="57"/>
  <c r="CD102" i="57"/>
  <c r="R38" i="57"/>
  <c r="AX122" i="57"/>
  <c r="DJ58" i="57"/>
  <c r="AX92" i="57"/>
  <c r="CT92" i="57"/>
  <c r="R122" i="57"/>
  <c r="CD122" i="57"/>
  <c r="DJ122" i="57"/>
  <c r="R48" i="57"/>
  <c r="CT79" i="57"/>
  <c r="AH92" i="57"/>
  <c r="AH38" i="57"/>
  <c r="AH4" i="57"/>
  <c r="DJ48" i="57"/>
  <c r="AX58" i="57"/>
  <c r="BN92" i="57"/>
  <c r="AX38" i="57"/>
  <c r="AH27" i="57"/>
  <c r="DJ27" i="57"/>
  <c r="BN27" i="57"/>
  <c r="AX68" i="57"/>
  <c r="CT68" i="57"/>
  <c r="BN68" i="57"/>
  <c r="AH79" i="57"/>
  <c r="AH112" i="57"/>
  <c r="CT112" i="57"/>
  <c r="BN132" i="57"/>
  <c r="AH17" i="57"/>
  <c r="R27" i="57"/>
  <c r="BN58" i="57"/>
  <c r="R58" i="57"/>
  <c r="CD58" i="57"/>
  <c r="AH58" i="57"/>
  <c r="AH68" i="57"/>
  <c r="AH102" i="57"/>
  <c r="CT102" i="57"/>
  <c r="AH132" i="57"/>
  <c r="CT132" i="57"/>
  <c r="CD4" i="57"/>
  <c r="AX27" i="57"/>
  <c r="DJ38" i="57"/>
  <c r="DJ68" i="57"/>
  <c r="BN79" i="57"/>
  <c r="DJ92" i="57"/>
  <c r="AX102" i="57"/>
  <c r="BN112" i="57"/>
  <c r="AX132" i="57"/>
  <c r="DJ132" i="57"/>
  <c r="R132" i="57"/>
  <c r="CD132" i="57"/>
  <c r="BN165" i="57"/>
  <c r="DJ4" i="57"/>
  <c r="BN48" i="57"/>
  <c r="CD48" i="57"/>
  <c r="AH48" i="57"/>
  <c r="BN122" i="57"/>
  <c r="AH122" i="57"/>
  <c r="CT122" i="57"/>
  <c r="AX4" i="57"/>
  <c r="BN4" i="57"/>
  <c r="CT4" i="57"/>
  <c r="BN17" i="57"/>
  <c r="R17" i="57"/>
  <c r="CD17" i="57"/>
  <c r="AX17" i="57"/>
  <c r="DJ17" i="57"/>
  <c r="BN38" i="57"/>
  <c r="CT48" i="57"/>
  <c r="R68" i="57"/>
  <c r="CD68" i="57"/>
  <c r="R79" i="57"/>
  <c r="AX79" i="57"/>
  <c r="R92" i="57"/>
  <c r="CD92" i="57"/>
  <c r="BN102" i="57"/>
  <c r="R112" i="57"/>
  <c r="CD112" i="57"/>
  <c r="AX112" i="57"/>
  <c r="DJ112" i="57"/>
  <c r="CT17" i="57"/>
  <c r="DJ102" i="57"/>
  <c r="DJ79" i="57"/>
  <c r="CD38" i="57"/>
  <c r="CD27" i="57"/>
  <c r="CT38" i="57"/>
  <c r="CD79" i="57"/>
  <c r="CT58" i="57"/>
  <c r="R4" i="57"/>
  <c r="CT27" i="57"/>
  <c r="AI1" i="57"/>
  <c r="CU1" i="57"/>
  <c r="C1" i="57"/>
  <c r="AY1" i="57"/>
  <c r="BO1" i="57"/>
  <c r="S1" i="57"/>
  <c r="CD27" i="60" l="1"/>
  <c r="CT48" i="60"/>
  <c r="BN38" i="60"/>
  <c r="CD17" i="59"/>
  <c r="CT4" i="60"/>
  <c r="CT38" i="60"/>
  <c r="CT27" i="60"/>
  <c r="CD58" i="60"/>
  <c r="I3" i="60"/>
  <c r="DA3" i="60"/>
  <c r="Y3" i="60"/>
  <c r="BE3" i="60"/>
  <c r="AO3" i="60"/>
  <c r="CT28" i="59"/>
  <c r="CD4" i="59"/>
  <c r="CT4" i="59"/>
  <c r="DA3" i="59"/>
  <c r="I3" i="59"/>
  <c r="CT17" i="59"/>
  <c r="CT39" i="59"/>
  <c r="Y3" i="59"/>
  <c r="BE3" i="59"/>
  <c r="AO3" i="59"/>
  <c r="Y3" i="57"/>
  <c r="AO3" i="57"/>
  <c r="DA3" i="57"/>
  <c r="BE3" i="57"/>
  <c r="BU3" i="57"/>
  <c r="I3" i="57"/>
  <c r="CK3" i="57"/>
  <c r="BU3" i="59" l="1"/>
  <c r="BU3" i="60"/>
  <c r="CK3" i="60"/>
  <c r="CK3" i="59"/>
  <c r="I186" i="59" s="1"/>
  <c r="I185" i="57"/>
  <c r="I185" i="60" l="1"/>
</calcChain>
</file>

<file path=xl/sharedStrings.xml><?xml version="1.0" encoding="utf-8"?>
<sst xmlns="http://schemas.openxmlformats.org/spreadsheetml/2006/main" count="22202" uniqueCount="523">
  <si>
    <t>EVENTO</t>
  </si>
  <si>
    <t>DESMONTAGEM</t>
  </si>
  <si>
    <t>FREELA</t>
  </si>
  <si>
    <t>Operação</t>
  </si>
  <si>
    <t>Cachê</t>
  </si>
  <si>
    <t>OK</t>
  </si>
  <si>
    <t>Rafael Cardoso</t>
  </si>
  <si>
    <t>N</t>
  </si>
  <si>
    <t>Henrique Gaúcho</t>
  </si>
  <si>
    <t>Anderson Fernandes</t>
  </si>
  <si>
    <t>Rafael Júnior</t>
  </si>
  <si>
    <t>Leo JJ</t>
  </si>
  <si>
    <t>MONTAGEM</t>
  </si>
  <si>
    <t>David Augusto</t>
  </si>
  <si>
    <t>Nelson</t>
  </si>
  <si>
    <t>Anderson Rocha</t>
  </si>
  <si>
    <t>Rodrigo Perninha</t>
  </si>
  <si>
    <t>DJ Fábio Dias</t>
  </si>
  <si>
    <t>Rodrigo Martins</t>
  </si>
  <si>
    <t xml:space="preserve">Carlos Eduardo </t>
  </si>
  <si>
    <t>Marcola</t>
  </si>
  <si>
    <t>Wellington</t>
  </si>
  <si>
    <t>Marcio Reis</t>
  </si>
  <si>
    <t>Cláudio Gaguinho</t>
  </si>
  <si>
    <t>Edson Lima</t>
  </si>
  <si>
    <t>Tiago Duarte</t>
  </si>
  <si>
    <t>Ribeiro</t>
  </si>
  <si>
    <t>Richard</t>
  </si>
  <si>
    <t>ENTREGA MATERIAL</t>
  </si>
  <si>
    <t>Diogo Vital</t>
  </si>
  <si>
    <t>Romay</t>
  </si>
  <si>
    <t>Frank Amorim</t>
  </si>
  <si>
    <t>André Arruda</t>
  </si>
  <si>
    <t>Cláudio Júnior</t>
  </si>
  <si>
    <t>DJ Uilson</t>
  </si>
  <si>
    <t>DJ Júnior Morenno</t>
  </si>
  <si>
    <t>Bruno dos Santos</t>
  </si>
  <si>
    <t>Willian</t>
  </si>
  <si>
    <t>EXTRAS</t>
  </si>
  <si>
    <t>Washington</t>
  </si>
  <si>
    <t>MOTORISTAS - EXTRAS UBER / TRANSPORTE</t>
  </si>
  <si>
    <t>Vinicius</t>
  </si>
  <si>
    <t>Vânio</t>
  </si>
  <si>
    <t>COMBUSTÍVEL</t>
  </si>
  <si>
    <t>UBER</t>
  </si>
  <si>
    <t>SEG</t>
  </si>
  <si>
    <t>TER</t>
  </si>
  <si>
    <t>QUA</t>
  </si>
  <si>
    <t>QUI</t>
  </si>
  <si>
    <t>SEX</t>
  </si>
  <si>
    <t>SÁB</t>
  </si>
  <si>
    <t>DOM</t>
  </si>
  <si>
    <t>Bruno Pancho</t>
  </si>
  <si>
    <t>Nelson Molaes</t>
  </si>
  <si>
    <t>DJ Cupim</t>
  </si>
  <si>
    <t>Rafael - Meia Noite</t>
  </si>
  <si>
    <t>Weverton Enok</t>
  </si>
  <si>
    <t>Cleiton Pereira</t>
  </si>
  <si>
    <t>Jacks Alves</t>
  </si>
  <si>
    <t>Maicon Andrade</t>
  </si>
  <si>
    <t>Régis Cordeiro</t>
  </si>
  <si>
    <t>Elton Jorge</t>
  </si>
  <si>
    <t>Jean</t>
  </si>
  <si>
    <t>Desconto</t>
  </si>
  <si>
    <t>Total</t>
  </si>
  <si>
    <t>Cláudio Baptista</t>
  </si>
  <si>
    <t>Guilherme</t>
  </si>
  <si>
    <t>Thiago Sino</t>
  </si>
  <si>
    <t>Charles</t>
  </si>
  <si>
    <t>Victor Pinheiro</t>
  </si>
  <si>
    <t>Waguinho</t>
  </si>
  <si>
    <t>CARREGADORES</t>
  </si>
  <si>
    <t>FIORINO (CLÁUDIO)</t>
  </si>
  <si>
    <t>COMBUSTÍVEL / PEDAGIOS</t>
  </si>
  <si>
    <t>Henrique Diniz</t>
  </si>
  <si>
    <t>CARREGADOR</t>
  </si>
  <si>
    <t>Athos</t>
  </si>
  <si>
    <t>DJ Ary</t>
  </si>
  <si>
    <t>Breno Dias</t>
  </si>
  <si>
    <t>DJ Cosme</t>
  </si>
  <si>
    <t>LALAMOVE</t>
  </si>
  <si>
    <t>Total da Planilha</t>
  </si>
  <si>
    <t>FRETE TERCEIRIZADO</t>
  </si>
  <si>
    <t>Douglas Vital</t>
  </si>
  <si>
    <t>Jonathas Mello</t>
  </si>
  <si>
    <t>Vitor Assunção</t>
  </si>
  <si>
    <t>Jonathan Nascimento</t>
  </si>
  <si>
    <t>Kayque Monteiro</t>
  </si>
  <si>
    <t>Ian Lucas</t>
  </si>
  <si>
    <t>Diogo Julio</t>
  </si>
  <si>
    <t>Alexandre Negão</t>
  </si>
  <si>
    <t>Luiz Irmão</t>
  </si>
  <si>
    <t>Nome Completo</t>
  </si>
  <si>
    <t>Nomes</t>
  </si>
  <si>
    <t>Função</t>
  </si>
  <si>
    <t>Telefone</t>
  </si>
  <si>
    <t>CPF</t>
  </si>
  <si>
    <t>Coordenação</t>
  </si>
  <si>
    <t>Adriano Khalil</t>
  </si>
  <si>
    <t>Luz Decorativa</t>
  </si>
  <si>
    <t>Alan CM</t>
  </si>
  <si>
    <t>Alessandro de Moura Alves</t>
  </si>
  <si>
    <t>Alessandro PP</t>
  </si>
  <si>
    <t>037.394.564-77</t>
  </si>
  <si>
    <t>Luz Decorativa/Pista</t>
  </si>
  <si>
    <t>Andersom Clei Fernandes da Silva Soares</t>
  </si>
  <si>
    <t>Ajudante</t>
  </si>
  <si>
    <t>140.423.277-02</t>
  </si>
  <si>
    <t>Anderson Aquino da Rocha</t>
  </si>
  <si>
    <t>Luz Decorativa /Pista</t>
  </si>
  <si>
    <t>014.529.337-82</t>
  </si>
  <si>
    <t>André Luiz Arruda de Alvarenga</t>
  </si>
  <si>
    <t>Tudo</t>
  </si>
  <si>
    <t>098.409.787-21</t>
  </si>
  <si>
    <t>Arnold</t>
  </si>
  <si>
    <t>Som/Imagem</t>
  </si>
  <si>
    <t>Augusto</t>
  </si>
  <si>
    <t>Otávio Breno Dias da Silva</t>
  </si>
  <si>
    <t>Som</t>
  </si>
  <si>
    <t>163.622.227-76</t>
  </si>
  <si>
    <t>Brunos Dos Santos Gonçalves</t>
  </si>
  <si>
    <t>142.635.987-09</t>
  </si>
  <si>
    <t>OBS: coordenação no Lago Buriti é R$ 50,00</t>
  </si>
  <si>
    <t>Bruno Pereira veríssimo</t>
  </si>
  <si>
    <t>118.253.377-99</t>
  </si>
  <si>
    <t>Caio Barros</t>
  </si>
  <si>
    <t>Carlos eduardo rodrigues da silva</t>
  </si>
  <si>
    <t>185.994.037-45</t>
  </si>
  <si>
    <t>Cezar</t>
  </si>
  <si>
    <t>Charles da Silva Rodrigues</t>
  </si>
  <si>
    <t>065.153.407-02</t>
  </si>
  <si>
    <t>133.045.227.51</t>
  </si>
  <si>
    <t>Não chamar mais</t>
  </si>
  <si>
    <t>Cláudio Baptista dos Santos</t>
  </si>
  <si>
    <t>Motorista</t>
  </si>
  <si>
    <t>729.714.447-91</t>
  </si>
  <si>
    <t>Cláudio Barbosa Gomes</t>
  </si>
  <si>
    <t>Luz Dcorativa/Pista</t>
  </si>
  <si>
    <t>169.607.407-03</t>
  </si>
  <si>
    <t>Cláudio Baptista dos Santos junior</t>
  </si>
  <si>
    <t>191.320.197-00</t>
  </si>
  <si>
    <t>Danilo (Estelinha)</t>
  </si>
  <si>
    <t>David Augusto dos Santos Costa</t>
  </si>
  <si>
    <t>060.803.977-22</t>
  </si>
  <si>
    <t>Diego</t>
  </si>
  <si>
    <t>não colocar operação. Já está incluído qdo tiver</t>
  </si>
  <si>
    <t>Diogo Julio Ribeiro</t>
  </si>
  <si>
    <t>159.273.977-60</t>
  </si>
  <si>
    <t>Diogo junior vital nascimento</t>
  </si>
  <si>
    <t>157.716.827-56</t>
  </si>
  <si>
    <t>DJ</t>
  </si>
  <si>
    <t>Cosme adriano fonseca abrantes</t>
  </si>
  <si>
    <t>069.594.567-03</t>
  </si>
  <si>
    <t>104.097897-55</t>
  </si>
  <si>
    <t>Elton Jorge dos Santos costa</t>
  </si>
  <si>
    <t>108.833.907-79</t>
  </si>
  <si>
    <t>**Eron</t>
  </si>
  <si>
    <t>Tá morando em SP</t>
  </si>
  <si>
    <t>606.465.673-57</t>
  </si>
  <si>
    <t>Gledson dos Santos Silva</t>
  </si>
  <si>
    <t>Gledson</t>
  </si>
  <si>
    <t>080.137.677-79</t>
  </si>
  <si>
    <t>Gil Henrique</t>
  </si>
  <si>
    <t>Adalberto Henrique Mann Lopez</t>
  </si>
  <si>
    <t>063.471.649-22</t>
  </si>
  <si>
    <t>Henrique Diniz de Oliveira</t>
  </si>
  <si>
    <t>100.198.757-89</t>
  </si>
  <si>
    <t>Hermenn Milanes Dantas Neto</t>
  </si>
  <si>
    <t>118.961.337-97</t>
  </si>
  <si>
    <t xml:space="preserve">Ian Lucas Veras Reis </t>
  </si>
  <si>
    <t>184.646.087-56</t>
  </si>
  <si>
    <t>botar 230 pro proximo evento</t>
  </si>
  <si>
    <t xml:space="preserve">Jacks alves a de Oliveira </t>
  </si>
  <si>
    <t>085.256.067-23</t>
  </si>
  <si>
    <t>João Paulo</t>
  </si>
  <si>
    <t>Jonathas Mello Pereira da Silva</t>
  </si>
  <si>
    <t>138.417.987-99</t>
  </si>
  <si>
    <t>Jonathan da Silva Lima</t>
  </si>
  <si>
    <t>163.878.477-96</t>
  </si>
  <si>
    <t>147.09.5847-37</t>
  </si>
  <si>
    <t>Jorge Luiz</t>
  </si>
  <si>
    <t>José Campos</t>
  </si>
  <si>
    <t>Josiel</t>
  </si>
  <si>
    <t>Kayque Monteiro Berriel Barcellos</t>
  </si>
  <si>
    <t>180.520.387-82</t>
  </si>
  <si>
    <t>Leonardo da Silva Pereira</t>
  </si>
  <si>
    <t>139.400.517-21</t>
  </si>
  <si>
    <t>Luz/som/imagem</t>
  </si>
  <si>
    <t>005.080.297-67</t>
  </si>
  <si>
    <t xml:space="preserve">Luan de Sousa Pereira </t>
  </si>
  <si>
    <t>Luan</t>
  </si>
  <si>
    <t>som</t>
  </si>
  <si>
    <t>140.912.647-19</t>
  </si>
  <si>
    <t>Maicon Andrade Rodrigues da Silva</t>
  </si>
  <si>
    <t>123.740.297-27</t>
  </si>
  <si>
    <t>Marcelo CMN</t>
  </si>
  <si>
    <t>Marcelo Coelho</t>
  </si>
  <si>
    <t xml:space="preserve">Som </t>
  </si>
  <si>
    <t>Márcio Reis Germano</t>
  </si>
  <si>
    <t>041.978.507-86</t>
  </si>
  <si>
    <t>Marcos paulo lago da silva</t>
  </si>
  <si>
    <t>074.613.587-40</t>
  </si>
  <si>
    <t>Nelson Jorge Miranda de Azevedo</t>
  </si>
  <si>
    <t>600.868.827-91</t>
  </si>
  <si>
    <t>Operação de música ao vivo ou banda a coordenação passa a ser R$ 70,00</t>
  </si>
  <si>
    <t>Rafael de Almeida Cardoso</t>
  </si>
  <si>
    <t>Som e Imagem</t>
  </si>
  <si>
    <t>Rafael Cardoso Junior</t>
  </si>
  <si>
    <t>205.280.957-06</t>
  </si>
  <si>
    <t>Richard perdiz dos reis</t>
  </si>
  <si>
    <t>146.645.707-40</t>
  </si>
  <si>
    <t>Rodrigo Martins Machado</t>
  </si>
  <si>
    <t>119.976.467-14</t>
  </si>
  <si>
    <t xml:space="preserve">Rodrigo Carvalhal </t>
  </si>
  <si>
    <t>094 443 697- 81</t>
  </si>
  <si>
    <t>Roger</t>
  </si>
  <si>
    <t>Luz de Pista</t>
  </si>
  <si>
    <t>Jose Lenario da Silva Junior</t>
  </si>
  <si>
    <t>053.180.047-41</t>
  </si>
  <si>
    <t>Thiago Alves</t>
  </si>
  <si>
    <t>Thiago da Silva Vasconcelos</t>
  </si>
  <si>
    <t>111.407.867-09</t>
  </si>
  <si>
    <t>Vitor de Jesus da Silva Assunção</t>
  </si>
  <si>
    <t>129.916.477-36</t>
  </si>
  <si>
    <t>Vinícius da Silva Costa</t>
  </si>
  <si>
    <t>100.473.917-66</t>
  </si>
  <si>
    <t>Washington Luiz j do Nascimento</t>
  </si>
  <si>
    <t>077.976.077-88</t>
  </si>
  <si>
    <t xml:space="preserve">Wellington Gomes Silva </t>
  </si>
  <si>
    <t>101.652.437-40</t>
  </si>
  <si>
    <t>Wesley Renato</t>
  </si>
  <si>
    <t>Luz Decortaiva/Pista</t>
  </si>
  <si>
    <t>Weverton Enok Souza Alves</t>
  </si>
  <si>
    <t xml:space="preserve">RG: 236121877 Detran </t>
  </si>
  <si>
    <t>SOM</t>
  </si>
  <si>
    <t>LUZ DE PISTA</t>
  </si>
  <si>
    <t>LUZ DECORATIVA</t>
  </si>
  <si>
    <t>IMAGEM</t>
  </si>
  <si>
    <t>AJUDANTE</t>
  </si>
  <si>
    <t>Dados técnicos, motoristas, identidades, carros</t>
  </si>
  <si>
    <t>José Elias Maciel da Silva, RG: 280226077 Detran</t>
  </si>
  <si>
    <t>Patrick da Silva, RG: 257734442 Detran</t>
  </si>
  <si>
    <t>Wellington Gomes Silva, RG: 1329910844 Detran</t>
  </si>
  <si>
    <t>Maicon Andrade Rodrigues da Silva, RG: 211287693 Detran</t>
  </si>
  <si>
    <t>Marlon Pereira da Silva, RG: 286621255 Detran</t>
  </si>
  <si>
    <t>Anderson Aquino Rocha, RG: 115068181 IFP</t>
  </si>
  <si>
    <t>SEM USO</t>
  </si>
  <si>
    <t>Edson André Costa de Lima, RG: 123815128 IFP</t>
  </si>
  <si>
    <t>Alexandre Japiassú Matos da Silva, RG: 10028667-3 IFP</t>
  </si>
  <si>
    <t>Nelson Jorge Miranda de Azevedo, RG: 40729049 IFP</t>
  </si>
  <si>
    <t xml:space="preserve"> </t>
  </si>
  <si>
    <t>Motoristas</t>
  </si>
  <si>
    <t>Claudio Baptista dos Santos, CNH: 00256829100</t>
  </si>
  <si>
    <t>Vinícius da Silva Costa, 100.473.917-66</t>
  </si>
  <si>
    <t>Loading...</t>
  </si>
  <si>
    <t>Hildevanio Moreira Lima</t>
  </si>
  <si>
    <t>Identidade: 109486258</t>
  </si>
  <si>
    <t>CPF: 05172198750</t>
  </si>
  <si>
    <t>)ÈÅ^</t>
  </si>
  <si>
    <t>Kombi Branca</t>
  </si>
  <si>
    <t>LKU9918</t>
  </si>
  <si>
    <t>Kombi Branca - LKU9918</t>
  </si>
  <si>
    <t>Caminhão Accelo Branco - Baú</t>
  </si>
  <si>
    <t>KPE9466</t>
  </si>
  <si>
    <t>Caminhão Accelo Branco - Baú - KPE9466</t>
  </si>
  <si>
    <t>Leandro Oliveira</t>
  </si>
  <si>
    <t>Leandro Oliveira da Silva</t>
  </si>
  <si>
    <t>110.368.307-13</t>
  </si>
  <si>
    <t>Wedilly Thiago da Conceição Neves</t>
  </si>
  <si>
    <t>Wedilly (black)</t>
  </si>
  <si>
    <t>179.097.527-17</t>
  </si>
  <si>
    <t>Luiz Cláudio de Mallo Martins</t>
  </si>
  <si>
    <t>Willian Lima da Silva</t>
  </si>
  <si>
    <t>122.186.437-82</t>
  </si>
  <si>
    <t>Bienvenido Mendes da Silva</t>
  </si>
  <si>
    <t>Biene</t>
  </si>
  <si>
    <t>949.464.857-91</t>
  </si>
  <si>
    <t>Leonardo Dias</t>
  </si>
  <si>
    <t>Leonardo dias de souza</t>
  </si>
  <si>
    <t>129.100.187-50</t>
  </si>
  <si>
    <t>Luz decorativa/som</t>
  </si>
  <si>
    <t>Luz Decorativa/Pista/mesa</t>
  </si>
  <si>
    <t>Marcos Davi Rodrigues da Silva</t>
  </si>
  <si>
    <t>Davi</t>
  </si>
  <si>
    <t>062.942.917-04</t>
  </si>
  <si>
    <t>Lucas Costa de Souza</t>
  </si>
  <si>
    <t>Lucas Costa</t>
  </si>
  <si>
    <t>154.249.257-23</t>
  </si>
  <si>
    <t xml:space="preserve">Rafael </t>
  </si>
  <si>
    <t>Rafael Monteiro da Silva</t>
  </si>
  <si>
    <t>Rafael Monteiro</t>
  </si>
  <si>
    <t>090.089.377-00</t>
  </si>
  <si>
    <t>Fabiano da Silva krôff</t>
  </si>
  <si>
    <t xml:space="preserve">Fabiano </t>
  </si>
  <si>
    <t>Ligar pro Leo JJ</t>
  </si>
  <si>
    <t>213.083.397.71</t>
  </si>
  <si>
    <t>Rafael Barbosa Gonçalves</t>
  </si>
  <si>
    <t>Rafael Barbosa</t>
  </si>
  <si>
    <t>Luz decorativa/Luz de pista</t>
  </si>
  <si>
    <t>155.582.497-81</t>
  </si>
  <si>
    <t>David Queiroz de Almeida Silva</t>
  </si>
  <si>
    <t>203.600.267-61</t>
  </si>
  <si>
    <t>Carregador</t>
  </si>
  <si>
    <t>167.799.107-8</t>
  </si>
  <si>
    <t>Ruan Rodrigues Lopes</t>
  </si>
  <si>
    <t>Ruan Rodrigues</t>
  </si>
  <si>
    <t>177.881.427.19</t>
  </si>
  <si>
    <t>Matheus Vinicius da Silva Dias</t>
  </si>
  <si>
    <t>Matheus Vinicius</t>
  </si>
  <si>
    <t>Operação Normal</t>
  </si>
  <si>
    <t>Operação musica ao vivo</t>
  </si>
  <si>
    <t>Coordenação evento</t>
  </si>
  <si>
    <t>Coordenação montagem</t>
  </si>
  <si>
    <t>Alimentação viagem</t>
  </si>
  <si>
    <t>Motorista DIA</t>
  </si>
  <si>
    <t>Motorista NOITE</t>
  </si>
  <si>
    <t>S</t>
  </si>
  <si>
    <t>Lago Buriti</t>
  </si>
  <si>
    <t>Ivan - Amigo do Luan</t>
  </si>
  <si>
    <t>Diego Rodrigues</t>
  </si>
  <si>
    <t>Gabriel Rodrigues</t>
  </si>
  <si>
    <t>Diego Rodrigues de Oliveira</t>
  </si>
  <si>
    <t>180.197.917-01</t>
  </si>
  <si>
    <t>Gabriel Rodrigues de Oliveira</t>
  </si>
  <si>
    <t>064 749 077 38</t>
  </si>
  <si>
    <t>Geraldo dos Santos Silva</t>
  </si>
  <si>
    <t>Geraldo Santos(amigo do Black)</t>
  </si>
  <si>
    <t>129.111.747-47</t>
  </si>
  <si>
    <t>Ivan de medeiros pereira</t>
  </si>
  <si>
    <t>137 182 367 70</t>
  </si>
  <si>
    <t>L</t>
  </si>
  <si>
    <t>55 21 96833-1996</t>
  </si>
  <si>
    <t>Imagem</t>
  </si>
  <si>
    <t>Guilherme Moura dos Santos</t>
  </si>
  <si>
    <t>154.366.187-40</t>
  </si>
  <si>
    <t>Alison Coutinho de Oliveira</t>
  </si>
  <si>
    <t>Luz decorativa/ Luz de Pista</t>
  </si>
  <si>
    <t>142.670.367-80</t>
  </si>
  <si>
    <t>Andre luis dos santos neves</t>
  </si>
  <si>
    <t>André Careca</t>
  </si>
  <si>
    <t>094.025.217-12</t>
  </si>
  <si>
    <t>Coordenação Luz Decorativa</t>
  </si>
  <si>
    <t>Jonathan Lima</t>
  </si>
  <si>
    <t>Fabricio</t>
  </si>
  <si>
    <t>Victor Vital</t>
  </si>
  <si>
    <t>Victor hugo vital alves</t>
  </si>
  <si>
    <t>Luz</t>
  </si>
  <si>
    <t>156.054.757-03</t>
  </si>
  <si>
    <t>E</t>
  </si>
  <si>
    <t>11:00</t>
  </si>
  <si>
    <t>Antônio Carlos dos Santos Peçanha</t>
  </si>
  <si>
    <t>Antônio Carlos</t>
  </si>
  <si>
    <t>552199216-3289</t>
  </si>
  <si>
    <t>916.937.647-68</t>
  </si>
  <si>
    <t>Fabricio da Silva Krôff</t>
  </si>
  <si>
    <t>213.083.687.98</t>
  </si>
  <si>
    <t>Raphael da Silva Barros</t>
  </si>
  <si>
    <t>Luz decor, luz pista</t>
  </si>
  <si>
    <t>Yuri  Silva de Araújo americo</t>
  </si>
  <si>
    <t>Yuri Araújo</t>
  </si>
  <si>
    <t>David Oliveira da Costa</t>
  </si>
  <si>
    <t>David Oliveira</t>
  </si>
  <si>
    <t>018.786.487-05</t>
  </si>
  <si>
    <t>Nilo Cabral Pimenta</t>
  </si>
  <si>
    <t>Nilo</t>
  </si>
  <si>
    <t>135.092.157-29</t>
  </si>
  <si>
    <t>Alexandre Silva De Souza Júnior</t>
  </si>
  <si>
    <t>Alexandre Júnior</t>
  </si>
  <si>
    <t>129.286.307-24</t>
  </si>
  <si>
    <t>Wendell de Azevedo Jorge</t>
  </si>
  <si>
    <t>Wendell VJ</t>
  </si>
  <si>
    <t>VJ</t>
  </si>
  <si>
    <t>552197113-8509</t>
  </si>
  <si>
    <t>118.989.077-14</t>
  </si>
  <si>
    <t>Julieta de Serpa</t>
  </si>
  <si>
    <t>13:00</t>
  </si>
  <si>
    <t>Eduardo Lauriano</t>
  </si>
  <si>
    <t>863.915.857-68</t>
  </si>
  <si>
    <t>Ribamar Mathias de Oliveira</t>
  </si>
  <si>
    <t>Ribamar</t>
  </si>
  <si>
    <t>984.680.147-53</t>
  </si>
  <si>
    <t>Colombo</t>
  </si>
  <si>
    <t>Sidnei Rodrigues de lima</t>
  </si>
  <si>
    <t>Magrão</t>
  </si>
  <si>
    <t>047453127-92</t>
  </si>
  <si>
    <t>552199396-2305</t>
  </si>
  <si>
    <t>PIX</t>
  </si>
  <si>
    <t>170.812.217.69</t>
  </si>
  <si>
    <t>Douglas Vital Nascimento</t>
  </si>
  <si>
    <t>21 98231-8013</t>
  </si>
  <si>
    <t>21 96674-0828</t>
  </si>
  <si>
    <t>21 97455-3937</t>
  </si>
  <si>
    <t>095.227.977-07</t>
  </si>
  <si>
    <t xml:space="preserve">Cristiano Teodósio da Silva </t>
  </si>
  <si>
    <t>Cristiano Silva</t>
  </si>
  <si>
    <t>21 98357-9347</t>
  </si>
  <si>
    <t>108.618.777-64</t>
  </si>
  <si>
    <t>163.878.477.96</t>
  </si>
  <si>
    <t>Tiago Paes Ximenes</t>
  </si>
  <si>
    <t>Tiago Paes</t>
  </si>
  <si>
    <t>Led</t>
  </si>
  <si>
    <t>Oswaldo Paula Araujo Júnior</t>
  </si>
  <si>
    <t>Oswaldo</t>
  </si>
  <si>
    <t>552196708-2588</t>
  </si>
  <si>
    <t>125.190.867-50</t>
  </si>
  <si>
    <t>Tiago Duartte Machado</t>
  </si>
  <si>
    <t>112.191.097-11</t>
  </si>
  <si>
    <t>Técnico Gerador Ajudante</t>
  </si>
  <si>
    <t>Gabriel Oliveira</t>
  </si>
  <si>
    <t>João Gabriel de Oliveira Campos</t>
  </si>
  <si>
    <t>167.808.197-35</t>
  </si>
  <si>
    <t>091.601.487-80</t>
  </si>
  <si>
    <t>Adriano Silva</t>
  </si>
  <si>
    <t>Pablo Mafra Barros Gonçalves</t>
  </si>
  <si>
    <t>154.533.557-51</t>
  </si>
  <si>
    <t>55 21 96416-8846</t>
  </si>
  <si>
    <t>Painel de Led</t>
  </si>
  <si>
    <t>CAFÉ DA MANHÃ</t>
  </si>
  <si>
    <t>Pablo Mafra</t>
  </si>
  <si>
    <t>21 98146.5538</t>
  </si>
  <si>
    <t xml:space="preserve">Hermenn Branco </t>
  </si>
  <si>
    <t>hermennmilanes@gmail.com</t>
  </si>
  <si>
    <t>213.083.397-71</t>
  </si>
  <si>
    <t>21 976982358</t>
  </si>
  <si>
    <t>pablo_mafra_@hotmail.com</t>
  </si>
  <si>
    <t>140.432.277-02</t>
  </si>
  <si>
    <t>ITAÚ 0305 / 47741-6</t>
  </si>
  <si>
    <t>21 975205621</t>
  </si>
  <si>
    <t>21 979263223</t>
  </si>
  <si>
    <t>Alison Oliveira</t>
  </si>
  <si>
    <t>Daniel Amaro Santos da Silva</t>
  </si>
  <si>
    <t>Daniel Santos</t>
  </si>
  <si>
    <t>101.683.567-16</t>
  </si>
  <si>
    <t>Lamartine</t>
  </si>
  <si>
    <t>Ranael Vital Garcia De Sousa</t>
  </si>
  <si>
    <t>Ranael Vital</t>
  </si>
  <si>
    <t>Luz decorativa</t>
  </si>
  <si>
    <t>Paulo Roberto Silva de Oliveira</t>
  </si>
  <si>
    <t>Paulo - Guda</t>
  </si>
  <si>
    <t>895.605.907-15</t>
  </si>
  <si>
    <t>552199239-2468</t>
  </si>
  <si>
    <t>André Ricardo Silva Alves Soares Júnior</t>
  </si>
  <si>
    <t>André Ricardo</t>
  </si>
  <si>
    <t>101.328.017-28</t>
  </si>
  <si>
    <t>David Queiroz</t>
  </si>
  <si>
    <t>Alexandre Rodrigues do espírito santo</t>
  </si>
  <si>
    <t>023.085.017--07</t>
  </si>
  <si>
    <t xml:space="preserve">Alexandre Rodrigues </t>
  </si>
  <si>
    <t>Inuk Barreto de Carvalho</t>
  </si>
  <si>
    <t>Inuk Barreto</t>
  </si>
  <si>
    <t>127.678.447-36</t>
  </si>
  <si>
    <t>Alexsandro Santos de Oliveira</t>
  </si>
  <si>
    <t>Alex Santos</t>
  </si>
  <si>
    <t>552196996-7982</t>
  </si>
  <si>
    <t>062.830.317-30</t>
  </si>
  <si>
    <t>Mateus Ajudante</t>
  </si>
  <si>
    <t>Técnico de Som</t>
  </si>
  <si>
    <t>Weslly Ranny Da Silva</t>
  </si>
  <si>
    <t xml:space="preserve">Weslly Ranny </t>
  </si>
  <si>
    <t>114.962.124-95</t>
  </si>
  <si>
    <t>Alexandre Lisboa Carreiro</t>
  </si>
  <si>
    <t xml:space="preserve">Alexandre Lisboa </t>
  </si>
  <si>
    <t>552197690-5852</t>
  </si>
  <si>
    <t>010.708.347-77</t>
  </si>
  <si>
    <t>Régis Cordeiro de Freitas</t>
  </si>
  <si>
    <t>Piraquê</t>
  </si>
  <si>
    <t>Ricardo Jorge Barbosa de Lima Junior</t>
  </si>
  <si>
    <t>Ricardo Junior</t>
  </si>
  <si>
    <t>552196586-3438</t>
  </si>
  <si>
    <t>113.593.577-77</t>
  </si>
  <si>
    <t>Hípica</t>
  </si>
  <si>
    <t>Cláudio Lemos</t>
  </si>
  <si>
    <t>Cláudio Eno</t>
  </si>
  <si>
    <t>EXC</t>
  </si>
  <si>
    <t>Wallace de Souza Farias</t>
  </si>
  <si>
    <t>Wallace Farias</t>
  </si>
  <si>
    <t>134.357.777-29</t>
  </si>
  <si>
    <t>Raphinha Barros</t>
  </si>
  <si>
    <t>Paulo Cesar Oliveira de Jesus</t>
  </si>
  <si>
    <t>Paulo Cesar</t>
  </si>
  <si>
    <t>552197534-5309</t>
  </si>
  <si>
    <t>224.876.987-30</t>
  </si>
  <si>
    <t>Marcelo Oliveira de Souza dias</t>
  </si>
  <si>
    <t>Buiu</t>
  </si>
  <si>
    <t>552199428-4867</t>
  </si>
  <si>
    <t>141.913.747-61</t>
  </si>
  <si>
    <t>Allan Thamspen Chagas</t>
  </si>
  <si>
    <t>Allan Chagas</t>
  </si>
  <si>
    <t>Carlos Eduardo Barbosa de Souza</t>
  </si>
  <si>
    <t>Carlos Disnu</t>
  </si>
  <si>
    <t>087.913.907-29</t>
  </si>
  <si>
    <t>Artur de Moraes de lima</t>
  </si>
  <si>
    <t xml:space="preserve">Artur </t>
  </si>
  <si>
    <t>094.493.314-21</t>
  </si>
  <si>
    <t>Alex Sandro Santos</t>
  </si>
  <si>
    <t>Baiano</t>
  </si>
  <si>
    <t>552199973-1079</t>
  </si>
  <si>
    <t>783.801.545-68</t>
  </si>
  <si>
    <t>Eberth bastos lopes</t>
  </si>
  <si>
    <t>Eberth</t>
  </si>
  <si>
    <t>131.401.797_74</t>
  </si>
  <si>
    <t>Adriano (ajudante)</t>
  </si>
  <si>
    <t>Vila Santa Teresa</t>
  </si>
  <si>
    <t>Yuri da Silva Vieira</t>
  </si>
  <si>
    <t>Yuri Vieira</t>
  </si>
  <si>
    <t>182.492.907-20</t>
  </si>
  <si>
    <t>55 21 96895-1304</t>
  </si>
  <si>
    <t>Maycon Martins santos</t>
  </si>
  <si>
    <t>144.320.987_24</t>
  </si>
  <si>
    <t>Parque da Tijuca</t>
  </si>
  <si>
    <t xml:space="preserve">Maykinho </t>
  </si>
  <si>
    <t>Espaço Rio Louge</t>
  </si>
  <si>
    <t>11:40</t>
  </si>
  <si>
    <t>Rodrigo Medeiros Ribeiro</t>
  </si>
  <si>
    <t>194.578.087-89</t>
  </si>
  <si>
    <t>Rodrigo Medeiros</t>
  </si>
  <si>
    <t>Carlos Eduardo Vieira Santos</t>
  </si>
  <si>
    <t>Carlos Vieira</t>
  </si>
  <si>
    <t>190.870.587-64</t>
  </si>
  <si>
    <t>Jardins do Alto</t>
  </si>
  <si>
    <t>Vila Rasa - Búzios</t>
  </si>
  <si>
    <t>Tribuna C</t>
  </si>
  <si>
    <t>Spazio Itanhangá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</si>
</sst>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R$&quot;\ * #,##0.00_-;\-&quot;R$&quot;\ * #,##0.00_-;_-&quot;R$&quot;\ * &quot;-&quot;??_-;_-@_-"/>
    <numFmt numFmtId="164" formatCode="ddd"/>
    <numFmt numFmtId="165" formatCode="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6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6"/>
      <color theme="1"/>
      <name val="Webdings"/>
      <family val="1"/>
      <charset val="2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darkUp">
        <bgColor theme="7" tint="0.39997558519241921"/>
      </patternFill>
    </fill>
    <fill>
      <patternFill patternType="darkUp">
        <bgColor theme="4" tint="0.59999389629810485"/>
      </patternFill>
    </fill>
    <fill>
      <patternFill patternType="darkUp"/>
    </fill>
    <fill>
      <patternFill patternType="darkUp">
        <bgColor theme="7" tint="0.39994506668294322"/>
      </patternFill>
    </fill>
    <fill>
      <patternFill patternType="solid">
        <fgColor theme="5"/>
        <bgColor indexed="64"/>
      </patternFill>
    </fill>
  </fills>
  <borders count="4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medium">
        <color auto="1"/>
      </top>
      <bottom style="medium">
        <color auto="1"/>
      </bottom>
      <diagonal/>
    </border>
    <border>
      <left/>
      <right style="thick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ck">
        <color auto="1"/>
      </right>
      <top style="medium">
        <color auto="1"/>
      </top>
      <bottom/>
      <diagonal/>
    </border>
    <border>
      <left style="medium">
        <color auto="1"/>
      </left>
      <right style="thick">
        <color auto="1"/>
      </right>
      <top/>
      <bottom/>
      <diagonal/>
    </border>
    <border>
      <left style="medium">
        <color auto="1"/>
      </left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21" fillId="0" borderId="0" applyNumberFormat="0" applyFill="0" applyBorder="0" applyAlignment="0" applyProtection="0"/>
  </cellStyleXfs>
  <cellXfs count="180">
    <xf numFmtId="0" fontId="0" fillId="0" borderId="0" xfId="0"/>
    <xf numFmtId="4" fontId="0" fillId="0" borderId="0" xfId="0" applyNumberFormat="1"/>
    <xf numFmtId="0" fontId="0" fillId="4" borderId="0" xfId="0" applyFill="1"/>
    <xf numFmtId="4" fontId="0" fillId="0" borderId="0" xfId="1" applyNumberFormat="1" applyFont="1" applyFill="1"/>
    <xf numFmtId="4" fontId="0" fillId="0" borderId="0" xfId="0" applyNumberFormat="1" applyAlignment="1">
      <alignment horizontal="center"/>
    </xf>
    <xf numFmtId="49" fontId="2" fillId="0" borderId="0" xfId="0" applyNumberFormat="1" applyFont="1"/>
    <xf numFmtId="49" fontId="2" fillId="3" borderId="0" xfId="0" applyNumberFormat="1" applyFont="1" applyFill="1"/>
    <xf numFmtId="49" fontId="9" fillId="0" borderId="0" xfId="0" applyNumberFormat="1" applyFont="1"/>
    <xf numFmtId="0" fontId="2" fillId="0" borderId="0" xfId="0" applyFont="1"/>
    <xf numFmtId="49" fontId="2" fillId="4" borderId="0" xfId="0" applyNumberFormat="1" applyFont="1" applyFill="1"/>
    <xf numFmtId="1" fontId="0" fillId="0" borderId="0" xfId="0" applyNumberFormat="1"/>
    <xf numFmtId="0" fontId="10" fillId="7" borderId="0" xfId="0" applyFont="1" applyFill="1"/>
    <xf numFmtId="49" fontId="14" fillId="7" borderId="0" xfId="0" applyNumberFormat="1" applyFont="1" applyFill="1"/>
    <xf numFmtId="1" fontId="10" fillId="7" borderId="0" xfId="0" applyNumberFormat="1" applyFont="1" applyFill="1"/>
    <xf numFmtId="4" fontId="10" fillId="7" borderId="0" xfId="0" applyNumberFormat="1" applyFont="1" applyFill="1"/>
    <xf numFmtId="0" fontId="6" fillId="5" borderId="8" xfId="0" applyFont="1" applyFill="1" applyBorder="1" applyAlignment="1">
      <alignment vertical="center"/>
    </xf>
    <xf numFmtId="0" fontId="18" fillId="5" borderId="11" xfId="0" applyFont="1" applyFill="1" applyBorder="1" applyAlignment="1">
      <alignment vertical="center"/>
    </xf>
    <xf numFmtId="49" fontId="2" fillId="8" borderId="0" xfId="0" applyNumberFormat="1" applyFont="1" applyFill="1"/>
    <xf numFmtId="49" fontId="20" fillId="0" borderId="0" xfId="0" applyNumberFormat="1" applyFont="1"/>
    <xf numFmtId="0" fontId="13" fillId="0" borderId="0" xfId="0" applyFont="1"/>
    <xf numFmtId="1" fontId="13" fillId="0" borderId="0" xfId="0" applyNumberFormat="1" applyFont="1"/>
    <xf numFmtId="4" fontId="13" fillId="0" borderId="0" xfId="0" applyNumberFormat="1" applyFont="1"/>
    <xf numFmtId="49" fontId="0" fillId="0" borderId="0" xfId="0" applyNumberFormat="1"/>
    <xf numFmtId="0" fontId="0" fillId="0" borderId="0" xfId="0" applyAlignment="1">
      <alignment horizontal="center"/>
    </xf>
    <xf numFmtId="49" fontId="2" fillId="9" borderId="0" xfId="0" applyNumberFormat="1" applyFont="1" applyFill="1"/>
    <xf numFmtId="0" fontId="0" fillId="10" borderId="31" xfId="0" applyFill="1" applyBorder="1"/>
    <xf numFmtId="2" fontId="2" fillId="10" borderId="32" xfId="0" applyNumberFormat="1" applyFont="1" applyFill="1" applyBorder="1"/>
    <xf numFmtId="0" fontId="5" fillId="2" borderId="11" xfId="0" applyFont="1" applyFill="1" applyBorder="1"/>
    <xf numFmtId="0" fontId="5" fillId="2" borderId="8" xfId="0" applyFont="1" applyFill="1" applyBorder="1"/>
    <xf numFmtId="2" fontId="5" fillId="2" borderId="12" xfId="0" applyNumberFormat="1" applyFont="1" applyFill="1" applyBorder="1"/>
    <xf numFmtId="0" fontId="2" fillId="11" borderId="9" xfId="0" applyFont="1" applyFill="1" applyBorder="1" applyAlignment="1">
      <alignment horizontal="left" vertical="center"/>
    </xf>
    <xf numFmtId="0" fontId="2" fillId="11" borderId="7" xfId="0" applyFont="1" applyFill="1" applyBorder="1" applyAlignment="1">
      <alignment horizontal="left" vertical="center"/>
    </xf>
    <xf numFmtId="4" fontId="2" fillId="11" borderId="7" xfId="0" applyNumberFormat="1" applyFont="1" applyFill="1" applyBorder="1" applyAlignment="1">
      <alignment horizontal="left" vertical="center"/>
    </xf>
    <xf numFmtId="4" fontId="2" fillId="11" borderId="7" xfId="0" applyNumberFormat="1" applyFont="1" applyFill="1" applyBorder="1" applyAlignment="1">
      <alignment horizontal="center" vertical="center"/>
    </xf>
    <xf numFmtId="4" fontId="2" fillId="11" borderId="14" xfId="0" applyNumberFormat="1" applyFont="1" applyFill="1" applyBorder="1" applyAlignment="1">
      <alignment horizontal="center" vertical="center"/>
    </xf>
    <xf numFmtId="0" fontId="8" fillId="12" borderId="10" xfId="0" applyFont="1" applyFill="1" applyBorder="1" applyAlignment="1">
      <alignment horizontal="center" vertical="center"/>
    </xf>
    <xf numFmtId="0" fontId="2" fillId="12" borderId="5" xfId="0" applyFont="1" applyFill="1" applyBorder="1"/>
    <xf numFmtId="0" fontId="2" fillId="12" borderId="5" xfId="0" applyFont="1" applyFill="1" applyBorder="1" applyAlignment="1">
      <alignment horizontal="center" vertical="center"/>
    </xf>
    <xf numFmtId="49" fontId="7" fillId="12" borderId="5" xfId="0" applyNumberFormat="1" applyFont="1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4" fontId="0" fillId="12" borderId="6" xfId="0" applyNumberFormat="1" applyFill="1" applyBorder="1"/>
    <xf numFmtId="4" fontId="2" fillId="12" borderId="15" xfId="0" applyNumberFormat="1" applyFont="1" applyFill="1" applyBorder="1" applyAlignment="1">
      <alignment horizontal="right" vertical="center"/>
    </xf>
    <xf numFmtId="0" fontId="2" fillId="12" borderId="3" xfId="0" applyFont="1" applyFill="1" applyBorder="1"/>
    <xf numFmtId="0" fontId="2" fillId="12" borderId="3" xfId="0" applyFont="1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4" fontId="0" fillId="12" borderId="1" xfId="0" applyNumberFormat="1" applyFill="1" applyBorder="1"/>
    <xf numFmtId="4" fontId="2" fillId="12" borderId="16" xfId="0" applyNumberFormat="1" applyFont="1" applyFill="1" applyBorder="1" applyAlignment="1">
      <alignment horizontal="right" vertical="center"/>
    </xf>
    <xf numFmtId="0" fontId="2" fillId="12" borderId="3" xfId="0" applyFont="1" applyFill="1" applyBorder="1" applyAlignment="1">
      <alignment vertical="center"/>
    </xf>
    <xf numFmtId="0" fontId="2" fillId="12" borderId="4" xfId="0" applyFont="1" applyFill="1" applyBorder="1"/>
    <xf numFmtId="0" fontId="2" fillId="12" borderId="4" xfId="0" applyFont="1" applyFill="1" applyBorder="1" applyAlignment="1">
      <alignment horizontal="center" vertical="center"/>
    </xf>
    <xf numFmtId="4" fontId="0" fillId="12" borderId="21" xfId="0" applyNumberFormat="1" applyFill="1" applyBorder="1"/>
    <xf numFmtId="4" fontId="2" fillId="12" borderId="17" xfId="0" applyNumberFormat="1" applyFont="1" applyFill="1" applyBorder="1" applyAlignment="1">
      <alignment horizontal="right" vertical="center"/>
    </xf>
    <xf numFmtId="49" fontId="7" fillId="12" borderId="13" xfId="0" applyNumberFormat="1" applyFont="1" applyFill="1" applyBorder="1" applyAlignment="1">
      <alignment horizontal="center" vertical="center"/>
    </xf>
    <xf numFmtId="0" fontId="0" fillId="12" borderId="2" xfId="0" applyFill="1" applyBorder="1" applyAlignment="1">
      <alignment horizontal="center" vertical="center"/>
    </xf>
    <xf numFmtId="4" fontId="0" fillId="12" borderId="2" xfId="0" applyNumberFormat="1" applyFill="1" applyBorder="1"/>
    <xf numFmtId="0" fontId="2" fillId="12" borderId="5" xfId="0" applyFont="1" applyFill="1" applyBorder="1" applyAlignment="1">
      <alignment vertical="center"/>
    </xf>
    <xf numFmtId="0" fontId="2" fillId="12" borderId="4" xfId="0" applyFont="1" applyFill="1" applyBorder="1" applyAlignment="1">
      <alignment vertical="center"/>
    </xf>
    <xf numFmtId="0" fontId="5" fillId="13" borderId="11" xfId="0" applyFont="1" applyFill="1" applyBorder="1"/>
    <xf numFmtId="0" fontId="5" fillId="13" borderId="8" xfId="0" applyFont="1" applyFill="1" applyBorder="1"/>
    <xf numFmtId="2" fontId="5" fillId="13" borderId="12" xfId="0" applyNumberFormat="1" applyFont="1" applyFill="1" applyBorder="1"/>
    <xf numFmtId="0" fontId="5" fillId="14" borderId="11" xfId="0" applyFont="1" applyFill="1" applyBorder="1"/>
    <xf numFmtId="0" fontId="5" fillId="14" borderId="8" xfId="0" applyFont="1" applyFill="1" applyBorder="1"/>
    <xf numFmtId="2" fontId="5" fillId="14" borderId="12" xfId="0" applyNumberFormat="1" applyFont="1" applyFill="1" applyBorder="1"/>
    <xf numFmtId="0" fontId="2" fillId="15" borderId="9" xfId="0" applyFont="1" applyFill="1" applyBorder="1" applyAlignment="1">
      <alignment horizontal="left" vertical="center"/>
    </xf>
    <xf numFmtId="0" fontId="2" fillId="15" borderId="7" xfId="0" applyFont="1" applyFill="1" applyBorder="1" applyAlignment="1">
      <alignment horizontal="left" vertical="center"/>
    </xf>
    <xf numFmtId="4" fontId="2" fillId="15" borderId="7" xfId="0" applyNumberFormat="1" applyFont="1" applyFill="1" applyBorder="1" applyAlignment="1">
      <alignment horizontal="left" vertical="center"/>
    </xf>
    <xf numFmtId="4" fontId="2" fillId="15" borderId="7" xfId="0" applyNumberFormat="1" applyFont="1" applyFill="1" applyBorder="1" applyAlignment="1">
      <alignment horizontal="center" vertical="center"/>
    </xf>
    <xf numFmtId="4" fontId="2" fillId="15" borderId="14" xfId="0" applyNumberFormat="1" applyFont="1" applyFill="1" applyBorder="1" applyAlignment="1">
      <alignment horizontal="center" vertical="center"/>
    </xf>
    <xf numFmtId="0" fontId="8" fillId="16" borderId="10" xfId="0" applyFont="1" applyFill="1" applyBorder="1" applyAlignment="1">
      <alignment horizontal="center" vertical="center"/>
    </xf>
    <xf numFmtId="0" fontId="2" fillId="16" borderId="5" xfId="0" applyFont="1" applyFill="1" applyBorder="1"/>
    <xf numFmtId="0" fontId="2" fillId="16" borderId="5" xfId="0" applyFont="1" applyFill="1" applyBorder="1" applyAlignment="1">
      <alignment horizontal="center" vertical="center"/>
    </xf>
    <xf numFmtId="49" fontId="7" fillId="16" borderId="5" xfId="0" applyNumberFormat="1" applyFont="1" applyFill="1" applyBorder="1" applyAlignment="1">
      <alignment horizontal="center" vertical="center"/>
    </xf>
    <xf numFmtId="0" fontId="0" fillId="16" borderId="6" xfId="0" applyFill="1" applyBorder="1" applyAlignment="1">
      <alignment horizontal="center" vertical="center"/>
    </xf>
    <xf numFmtId="4" fontId="0" fillId="16" borderId="6" xfId="0" applyNumberFormat="1" applyFill="1" applyBorder="1"/>
    <xf numFmtId="4" fontId="2" fillId="16" borderId="15" xfId="0" applyNumberFormat="1" applyFont="1" applyFill="1" applyBorder="1" applyAlignment="1">
      <alignment horizontal="right" vertical="center"/>
    </xf>
    <xf numFmtId="0" fontId="2" fillId="16" borderId="3" xfId="0" applyFont="1" applyFill="1" applyBorder="1"/>
    <xf numFmtId="0" fontId="2" fillId="16" borderId="3" xfId="0" applyFont="1" applyFill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4" fontId="0" fillId="16" borderId="1" xfId="0" applyNumberFormat="1" applyFill="1" applyBorder="1"/>
    <xf numFmtId="4" fontId="2" fillId="16" borderId="16" xfId="0" applyNumberFormat="1" applyFont="1" applyFill="1" applyBorder="1" applyAlignment="1">
      <alignment horizontal="right" vertical="center"/>
    </xf>
    <xf numFmtId="0" fontId="2" fillId="16" borderId="3" xfId="0" applyFont="1" applyFill="1" applyBorder="1" applyAlignment="1">
      <alignment vertical="center"/>
    </xf>
    <xf numFmtId="0" fontId="2" fillId="16" borderId="4" xfId="0" applyFont="1" applyFill="1" applyBorder="1"/>
    <xf numFmtId="0" fontId="2" fillId="16" borderId="4" xfId="0" applyFont="1" applyFill="1" applyBorder="1" applyAlignment="1">
      <alignment horizontal="center" vertical="center"/>
    </xf>
    <xf numFmtId="4" fontId="0" fillId="16" borderId="21" xfId="0" applyNumberFormat="1" applyFill="1" applyBorder="1"/>
    <xf numFmtId="4" fontId="2" fillId="16" borderId="17" xfId="0" applyNumberFormat="1" applyFont="1" applyFill="1" applyBorder="1" applyAlignment="1">
      <alignment horizontal="right" vertical="center"/>
    </xf>
    <xf numFmtId="49" fontId="7" fillId="16" borderId="13" xfId="0" applyNumberFormat="1" applyFont="1" applyFill="1" applyBorder="1" applyAlignment="1">
      <alignment horizontal="center" vertical="center"/>
    </xf>
    <xf numFmtId="0" fontId="0" fillId="16" borderId="2" xfId="0" applyFill="1" applyBorder="1" applyAlignment="1">
      <alignment horizontal="center" vertical="center"/>
    </xf>
    <xf numFmtId="4" fontId="0" fillId="16" borderId="2" xfId="0" applyNumberFormat="1" applyFill="1" applyBorder="1"/>
    <xf numFmtId="0" fontId="2" fillId="16" borderId="5" xfId="0" applyFont="1" applyFill="1" applyBorder="1" applyAlignment="1">
      <alignment vertical="center"/>
    </xf>
    <xf numFmtId="0" fontId="2" fillId="16" borderId="4" xfId="0" applyFont="1" applyFill="1" applyBorder="1" applyAlignment="1">
      <alignment vertical="center"/>
    </xf>
    <xf numFmtId="4" fontId="0" fillId="16" borderId="16" xfId="0" applyNumberFormat="1" applyFill="1" applyBorder="1" applyAlignment="1">
      <alignment horizontal="right" vertical="center"/>
    </xf>
    <xf numFmtId="4" fontId="0" fillId="16" borderId="17" xfId="0" applyNumberFormat="1" applyFill="1" applyBorder="1" applyAlignment="1">
      <alignment horizontal="right" vertical="center"/>
    </xf>
    <xf numFmtId="0" fontId="5" fillId="17" borderId="11" xfId="0" applyFont="1" applyFill="1" applyBorder="1"/>
    <xf numFmtId="0" fontId="5" fillId="17" borderId="8" xfId="0" applyFont="1" applyFill="1" applyBorder="1"/>
    <xf numFmtId="2" fontId="5" fillId="17" borderId="12" xfId="0" applyNumberFormat="1" applyFont="1" applyFill="1" applyBorder="1"/>
    <xf numFmtId="0" fontId="7" fillId="15" borderId="7" xfId="0" applyFont="1" applyFill="1" applyBorder="1" applyAlignment="1">
      <alignment horizontal="center" vertical="center"/>
    </xf>
    <xf numFmtId="0" fontId="8" fillId="16" borderId="27" xfId="0" applyFont="1" applyFill="1" applyBorder="1" applyAlignment="1">
      <alignment horizontal="center" vertical="center"/>
    </xf>
    <xf numFmtId="0" fontId="2" fillId="16" borderId="34" xfId="0" applyFont="1" applyFill="1" applyBorder="1" applyAlignment="1">
      <alignment horizontal="center" vertical="center"/>
    </xf>
    <xf numFmtId="49" fontId="7" fillId="16" borderId="35" xfId="0" applyNumberFormat="1" applyFont="1" applyFill="1" applyBorder="1" applyAlignment="1">
      <alignment horizontal="center" vertical="center"/>
    </xf>
    <xf numFmtId="0" fontId="0" fillId="16" borderId="36" xfId="0" applyFill="1" applyBorder="1" applyAlignment="1">
      <alignment horizontal="center" vertical="center"/>
    </xf>
    <xf numFmtId="4" fontId="0" fillId="16" borderId="36" xfId="0" applyNumberFormat="1" applyFill="1" applyBorder="1"/>
    <xf numFmtId="4" fontId="0" fillId="16" borderId="37" xfId="0" applyNumberFormat="1" applyFill="1" applyBorder="1"/>
    <xf numFmtId="4" fontId="2" fillId="16" borderId="38" xfId="0" applyNumberFormat="1" applyFont="1" applyFill="1" applyBorder="1" applyAlignment="1">
      <alignment horizontal="right" vertical="center"/>
    </xf>
    <xf numFmtId="2" fontId="2" fillId="10" borderId="0" xfId="0" applyNumberFormat="1" applyFont="1" applyFill="1"/>
    <xf numFmtId="0" fontId="0" fillId="12" borderId="0" xfId="0" applyFill="1"/>
    <xf numFmtId="4" fontId="0" fillId="12" borderId="0" xfId="0" applyNumberFormat="1" applyFill="1"/>
    <xf numFmtId="0" fontId="4" fillId="12" borderId="0" xfId="0" applyFont="1" applyFill="1"/>
    <xf numFmtId="3" fontId="0" fillId="0" borderId="0" xfId="0" applyNumberFormat="1" applyAlignment="1">
      <alignment horizontal="center"/>
    </xf>
    <xf numFmtId="4" fontId="0" fillId="12" borderId="16" xfId="0" applyNumberFormat="1" applyFill="1" applyBorder="1" applyAlignment="1">
      <alignment horizontal="right" vertical="center"/>
    </xf>
    <xf numFmtId="4" fontId="0" fillId="12" borderId="17" xfId="0" applyNumberFormat="1" applyFill="1" applyBorder="1" applyAlignment="1">
      <alignment horizontal="right" vertical="center"/>
    </xf>
    <xf numFmtId="0" fontId="2" fillId="0" borderId="0" xfId="0" applyFont="1" applyAlignment="1">
      <alignment horizontal="center"/>
    </xf>
    <xf numFmtId="49" fontId="2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4" fontId="2" fillId="0" borderId="0" xfId="0" applyNumberFormat="1" applyFont="1" applyAlignment="1">
      <alignment horizontal="center"/>
    </xf>
    <xf numFmtId="0" fontId="10" fillId="7" borderId="0" xfId="0" applyFont="1" applyFill="1" applyAlignment="1">
      <alignment horizontal="center"/>
    </xf>
    <xf numFmtId="0" fontId="13" fillId="0" borderId="0" xfId="0" applyFont="1" applyAlignment="1">
      <alignment horizontal="center"/>
    </xf>
    <xf numFmtId="0" fontId="0" fillId="18" borderId="0" xfId="0" applyFill="1" applyAlignment="1">
      <alignment horizontal="center"/>
    </xf>
    <xf numFmtId="0" fontId="2" fillId="18" borderId="0" xfId="0" applyFont="1" applyFill="1" applyAlignment="1">
      <alignment horizontal="center"/>
    </xf>
    <xf numFmtId="0" fontId="2" fillId="16" borderId="34" xfId="0" applyFont="1" applyFill="1" applyBorder="1" applyAlignment="1">
      <alignment vertical="center"/>
    </xf>
    <xf numFmtId="0" fontId="2" fillId="12" borderId="34" xfId="0" applyFont="1" applyFill="1" applyBorder="1" applyAlignment="1">
      <alignment vertical="center"/>
    </xf>
    <xf numFmtId="0" fontId="0" fillId="10" borderId="0" xfId="0" applyFill="1"/>
    <xf numFmtId="0" fontId="21" fillId="0" borderId="0" xfId="2" applyAlignment="1">
      <alignment horizontal="center"/>
    </xf>
    <xf numFmtId="49" fontId="2" fillId="18" borderId="0" xfId="0" applyNumberFormat="1" applyFont="1" applyFill="1"/>
    <xf numFmtId="0" fontId="21" fillId="18" borderId="0" xfId="2" applyFill="1" applyAlignment="1">
      <alignment horizontal="center"/>
    </xf>
    <xf numFmtId="0" fontId="0" fillId="0" borderId="0" xfId="0" applyAlignment="1">
      <alignment horizontal="left"/>
    </xf>
    <xf numFmtId="0" fontId="2" fillId="12" borderId="34" xfId="0" applyFont="1" applyFill="1" applyBorder="1" applyAlignment="1">
      <alignment horizontal="center" vertical="center"/>
    </xf>
    <xf numFmtId="4" fontId="0" fillId="12" borderId="36" xfId="0" applyNumberFormat="1" applyFill="1" applyBorder="1"/>
    <xf numFmtId="4" fontId="0" fillId="12" borderId="37" xfId="0" applyNumberFormat="1" applyFill="1" applyBorder="1"/>
    <xf numFmtId="4" fontId="2" fillId="12" borderId="38" xfId="0" applyNumberFormat="1" applyFont="1" applyFill="1" applyBorder="1" applyAlignment="1">
      <alignment horizontal="right" vertical="center"/>
    </xf>
    <xf numFmtId="49" fontId="2" fillId="0" borderId="0" xfId="0" applyNumberFormat="1" applyFont="1" applyFill="1"/>
    <xf numFmtId="0" fontId="0" fillId="16" borderId="0" xfId="0" applyFill="1"/>
    <xf numFmtId="14" fontId="10" fillId="16" borderId="0" xfId="0" applyNumberFormat="1" applyFont="1" applyFill="1"/>
    <xf numFmtId="164" fontId="11" fillId="16" borderId="0" xfId="0" applyNumberFormat="1" applyFont="1" applyFill="1"/>
    <xf numFmtId="0" fontId="0" fillId="12" borderId="0" xfId="0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4" fontId="2" fillId="12" borderId="0" xfId="0" applyNumberFormat="1" applyFont="1" applyFill="1"/>
    <xf numFmtId="0" fontId="2" fillId="12" borderId="0" xfId="0" applyFont="1" applyFill="1"/>
    <xf numFmtId="0" fontId="0" fillId="12" borderId="0" xfId="0" applyFill="1" applyAlignment="1">
      <alignment horizontal="center" vertical="center"/>
    </xf>
    <xf numFmtId="164" fontId="12" fillId="16" borderId="0" xfId="0" applyNumberFormat="1" applyFont="1" applyFill="1" applyAlignment="1">
      <alignment horizontal="center"/>
    </xf>
    <xf numFmtId="0" fontId="6" fillId="6" borderId="30" xfId="0" applyFont="1" applyFill="1" applyBorder="1" applyAlignment="1">
      <alignment horizontal="center" vertical="center"/>
    </xf>
    <xf numFmtId="165" fontId="6" fillId="5" borderId="8" xfId="0" applyNumberFormat="1" applyFont="1" applyFill="1" applyBorder="1" applyAlignment="1">
      <alignment horizontal="center" vertical="center"/>
    </xf>
    <xf numFmtId="2" fontId="15" fillId="5" borderId="8" xfId="0" applyNumberFormat="1" applyFont="1" applyFill="1" applyBorder="1" applyAlignment="1">
      <alignment horizontal="right" vertical="center"/>
    </xf>
    <xf numFmtId="2" fontId="15" fillId="5" borderId="12" xfId="0" applyNumberFormat="1" applyFont="1" applyFill="1" applyBorder="1" applyAlignment="1">
      <alignment horizontal="right" vertical="center"/>
    </xf>
    <xf numFmtId="0" fontId="3" fillId="2" borderId="18" xfId="0" applyFont="1" applyFill="1" applyBorder="1" applyAlignment="1">
      <alignment horizontal="center" vertical="center" textRotation="90" wrapText="1"/>
    </xf>
    <xf numFmtId="0" fontId="3" fillId="2" borderId="19" xfId="0" applyFont="1" applyFill="1" applyBorder="1" applyAlignment="1">
      <alignment horizontal="center" vertical="center" textRotation="90" wrapText="1"/>
    </xf>
    <xf numFmtId="0" fontId="3" fillId="2" borderId="20" xfId="0" applyFont="1" applyFill="1" applyBorder="1" applyAlignment="1">
      <alignment horizontal="center" vertical="center" textRotation="90" wrapText="1"/>
    </xf>
    <xf numFmtId="0" fontId="5" fillId="14" borderId="8" xfId="0" applyFont="1" applyFill="1" applyBorder="1" applyAlignment="1">
      <alignment horizontal="center"/>
    </xf>
    <xf numFmtId="0" fontId="2" fillId="15" borderId="11" xfId="0" applyFont="1" applyFill="1" applyBorder="1" applyAlignment="1">
      <alignment horizontal="center" vertical="center"/>
    </xf>
    <xf numFmtId="0" fontId="2" fillId="15" borderId="9" xfId="0" applyFont="1" applyFill="1" applyBorder="1" applyAlignment="1">
      <alignment horizontal="center" vertical="center"/>
    </xf>
    <xf numFmtId="0" fontId="3" fillId="2" borderId="18" xfId="0" applyFont="1" applyFill="1" applyBorder="1" applyAlignment="1">
      <alignment horizontal="center" vertical="center" textRotation="90"/>
    </xf>
    <xf numFmtId="0" fontId="3" fillId="2" borderId="19" xfId="0" applyFont="1" applyFill="1" applyBorder="1" applyAlignment="1">
      <alignment horizontal="center" vertical="center" textRotation="90"/>
    </xf>
    <xf numFmtId="0" fontId="3" fillId="2" borderId="20" xfId="0" applyFont="1" applyFill="1" applyBorder="1" applyAlignment="1">
      <alignment horizontal="center" vertical="center" textRotation="90"/>
    </xf>
    <xf numFmtId="0" fontId="5" fillId="17" borderId="8" xfId="0" applyFont="1" applyFill="1" applyBorder="1" applyAlignment="1">
      <alignment horizontal="center"/>
    </xf>
    <xf numFmtId="0" fontId="3" fillId="2" borderId="24" xfId="0" applyFont="1" applyFill="1" applyBorder="1" applyAlignment="1">
      <alignment horizontal="center" vertical="center" textRotation="90" wrapText="1"/>
    </xf>
    <xf numFmtId="0" fontId="3" fillId="2" borderId="25" xfId="0" applyFont="1" applyFill="1" applyBorder="1" applyAlignment="1">
      <alignment horizontal="center" vertical="center" textRotation="90" wrapText="1"/>
    </xf>
    <xf numFmtId="0" fontId="3" fillId="2" borderId="26" xfId="0" applyFont="1" applyFill="1" applyBorder="1" applyAlignment="1">
      <alignment horizontal="center" vertical="center" textRotation="90" wrapText="1"/>
    </xf>
    <xf numFmtId="0" fontId="5" fillId="14" borderId="11" xfId="0" applyFont="1" applyFill="1" applyBorder="1" applyAlignment="1">
      <alignment horizontal="center"/>
    </xf>
    <xf numFmtId="0" fontId="2" fillId="16" borderId="28" xfId="0" applyFont="1" applyFill="1" applyBorder="1" applyAlignment="1">
      <alignment horizontal="left" vertical="center"/>
    </xf>
    <xf numFmtId="0" fontId="2" fillId="16" borderId="29" xfId="0" applyFont="1" applyFill="1" applyBorder="1" applyAlignment="1">
      <alignment horizontal="left" vertical="center"/>
    </xf>
    <xf numFmtId="0" fontId="2" fillId="16" borderId="5" xfId="0" applyFont="1" applyFill="1" applyBorder="1" applyAlignment="1">
      <alignment horizontal="left" vertical="center"/>
    </xf>
    <xf numFmtId="0" fontId="2" fillId="16" borderId="18" xfId="0" applyFont="1" applyFill="1" applyBorder="1" applyAlignment="1">
      <alignment horizontal="left" vertical="center"/>
    </xf>
    <xf numFmtId="0" fontId="2" fillId="16" borderId="39" xfId="0" applyFont="1" applyFill="1" applyBorder="1" applyAlignment="1">
      <alignment horizontal="left" vertical="center"/>
    </xf>
    <xf numFmtId="0" fontId="2" fillId="16" borderId="40" xfId="0" applyFont="1" applyFill="1" applyBorder="1" applyAlignment="1">
      <alignment horizontal="left" vertical="center"/>
    </xf>
    <xf numFmtId="0" fontId="2" fillId="16" borderId="19" xfId="0" applyFont="1" applyFill="1" applyBorder="1" applyAlignment="1">
      <alignment horizontal="left" vertical="center"/>
    </xf>
    <xf numFmtId="0" fontId="2" fillId="16" borderId="22" xfId="0" applyFont="1" applyFill="1" applyBorder="1" applyAlignment="1">
      <alignment horizontal="left" vertical="center"/>
    </xf>
    <xf numFmtId="0" fontId="2" fillId="16" borderId="3" xfId="0" applyFont="1" applyFill="1" applyBorder="1" applyAlignment="1">
      <alignment horizontal="left" vertical="center"/>
    </xf>
    <xf numFmtId="0" fontId="2" fillId="16" borderId="20" xfId="0" applyFont="1" applyFill="1" applyBorder="1" applyAlignment="1">
      <alignment horizontal="left" vertical="center"/>
    </xf>
    <xf numFmtId="0" fontId="2" fillId="16" borderId="23" xfId="0" applyFont="1" applyFill="1" applyBorder="1" applyAlignment="1">
      <alignment horizontal="left" vertical="center"/>
    </xf>
    <xf numFmtId="0" fontId="2" fillId="16" borderId="4" xfId="0" applyFont="1" applyFill="1" applyBorder="1" applyAlignment="1">
      <alignment horizontal="left" vertical="center"/>
    </xf>
    <xf numFmtId="0" fontId="16" fillId="12" borderId="0" xfId="0" applyFont="1" applyFill="1" applyAlignment="1">
      <alignment horizontal="left" vertical="center"/>
    </xf>
    <xf numFmtId="4" fontId="17" fillId="12" borderId="0" xfId="0" applyNumberFormat="1" applyFont="1" applyFill="1" applyAlignment="1">
      <alignment horizontal="right" vertical="center"/>
    </xf>
    <xf numFmtId="0" fontId="19" fillId="12" borderId="0" xfId="0" applyFont="1" applyFill="1" applyAlignment="1">
      <alignment horizontal="left" vertical="center"/>
    </xf>
    <xf numFmtId="2" fontId="0" fillId="12" borderId="0" xfId="0" applyNumberFormat="1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5" fillId="2" borderId="8" xfId="0" applyFont="1" applyFill="1" applyBorder="1" applyAlignment="1">
      <alignment horizontal="center"/>
    </xf>
    <xf numFmtId="0" fontId="2" fillId="11" borderId="11" xfId="0" applyFont="1" applyFill="1" applyBorder="1" applyAlignment="1">
      <alignment horizontal="center" vertical="center"/>
    </xf>
    <xf numFmtId="0" fontId="2" fillId="11" borderId="9" xfId="0" applyFont="1" applyFill="1" applyBorder="1" applyAlignment="1">
      <alignment horizontal="center" vertical="center"/>
    </xf>
    <xf numFmtId="0" fontId="3" fillId="2" borderId="33" xfId="0" applyFont="1" applyFill="1" applyBorder="1" applyAlignment="1">
      <alignment horizontal="center" vertical="center" textRotation="90" wrapText="1"/>
    </xf>
    <xf numFmtId="0" fontId="5" fillId="13" borderId="8" xfId="0" applyFont="1" applyFill="1" applyBorder="1" applyAlignment="1">
      <alignment horizontal="center"/>
    </xf>
  </cellXfs>
  <cellStyles count="3">
    <cellStyle name="Hiperlink" xfId="2" builtinId="8"/>
    <cellStyle name="Moeda" xfId="1" builtinId="4"/>
    <cellStyle name="Normal" xfId="0" builtinId="0"/>
  </cellStyles>
  <dxfs count="8664"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color rgb="FF3D9A0E"/>
      </font>
      <fill>
        <patternFill>
          <bgColor rgb="FF3D9A0E"/>
        </patternFill>
      </fill>
    </dxf>
    <dxf>
      <font>
        <color rgb="FF3D9A0E"/>
      </font>
      <fill>
        <patternFill>
          <bgColor rgb="FF3D9A0E"/>
        </patternFill>
      </fill>
    </dxf>
    <dxf>
      <font>
        <color rgb="FF3D9A0E"/>
      </font>
      <fill>
        <patternFill>
          <bgColor rgb="FF3D9A0E"/>
        </patternFill>
      </fill>
    </dxf>
    <dxf>
      <font>
        <color rgb="FF3D9A0E"/>
      </font>
      <fill>
        <patternFill>
          <bgColor rgb="FF3D9A0E"/>
        </patternFill>
      </fill>
    </dxf>
    <dxf>
      <font>
        <color rgb="FF3D9A0E"/>
      </font>
      <fill>
        <patternFill>
          <bgColor rgb="FF3D9A0E"/>
        </patternFill>
      </fill>
    </dxf>
    <dxf>
      <font>
        <color rgb="FF3D9A0E"/>
      </font>
      <fill>
        <patternFill>
          <bgColor rgb="FF3D9A0E"/>
        </patternFill>
      </fill>
    </dxf>
    <dxf>
      <font>
        <color rgb="FF3D9A0E"/>
      </font>
      <fill>
        <patternFill>
          <bgColor rgb="FF3D9A0E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color rgb="FF3D9A0E"/>
      </font>
      <fill>
        <patternFill>
          <bgColor rgb="FF3D9A0E"/>
        </patternFill>
      </fill>
    </dxf>
    <dxf>
      <font>
        <color rgb="FF3D9A0E"/>
      </font>
      <fill>
        <patternFill>
          <bgColor rgb="FF3D9A0E"/>
        </patternFill>
      </fill>
    </dxf>
    <dxf>
      <font>
        <color rgb="FF3D9A0E"/>
      </font>
      <fill>
        <patternFill>
          <bgColor rgb="FF3D9A0E"/>
        </patternFill>
      </fill>
    </dxf>
    <dxf>
      <font>
        <color rgb="FF3D9A0E"/>
      </font>
      <fill>
        <patternFill>
          <bgColor rgb="FF3D9A0E"/>
        </patternFill>
      </fill>
    </dxf>
    <dxf>
      <font>
        <color rgb="FF3D9A0E"/>
      </font>
      <fill>
        <patternFill>
          <bgColor rgb="FF3D9A0E"/>
        </patternFill>
      </fill>
    </dxf>
    <dxf>
      <font>
        <color rgb="FF3D9A0E"/>
      </font>
      <fill>
        <patternFill>
          <bgColor rgb="FF3D9A0E"/>
        </patternFill>
      </fill>
    </dxf>
    <dxf>
      <font>
        <color rgb="FF3D9A0E"/>
      </font>
      <fill>
        <patternFill>
          <bgColor rgb="FF3D9A0E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color rgb="FF3D9A0E"/>
      </font>
      <fill>
        <patternFill>
          <bgColor rgb="FF3D9A0E"/>
        </patternFill>
      </fill>
    </dxf>
    <dxf>
      <font>
        <color rgb="FF3D9A0E"/>
      </font>
      <fill>
        <patternFill>
          <bgColor rgb="FF3D9A0E"/>
        </patternFill>
      </fill>
    </dxf>
    <dxf>
      <font>
        <color rgb="FF3D9A0E"/>
      </font>
      <fill>
        <patternFill>
          <bgColor rgb="FF3D9A0E"/>
        </patternFill>
      </fill>
    </dxf>
    <dxf>
      <font>
        <color rgb="FF3D9A0E"/>
      </font>
      <fill>
        <patternFill>
          <bgColor rgb="FF3D9A0E"/>
        </patternFill>
      </fill>
    </dxf>
    <dxf>
      <font>
        <color rgb="FF3D9A0E"/>
      </font>
      <fill>
        <patternFill>
          <bgColor rgb="FF3D9A0E"/>
        </patternFill>
      </fill>
    </dxf>
    <dxf>
      <font>
        <color rgb="FF3D9A0E"/>
      </font>
      <fill>
        <patternFill>
          <bgColor rgb="FF3D9A0E"/>
        </patternFill>
      </fill>
    </dxf>
    <dxf>
      <font>
        <color rgb="FF3D9A0E"/>
      </font>
      <fill>
        <patternFill>
          <bgColor rgb="FF3D9A0E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ont>
        <color rgb="FF3D9A0E"/>
      </font>
      <fill>
        <patternFill>
          <bgColor rgb="FF3D9A0E"/>
        </patternFill>
      </fill>
    </dxf>
    <dxf>
      <font>
        <color rgb="FF3D9A0E"/>
      </font>
      <fill>
        <patternFill>
          <bgColor rgb="FF3D9A0E"/>
        </patternFill>
      </fill>
    </dxf>
    <dxf>
      <font>
        <color rgb="FF3D9A0E"/>
      </font>
      <fill>
        <patternFill>
          <bgColor rgb="FF3D9A0E"/>
        </patternFill>
      </fill>
    </dxf>
    <dxf>
      <font>
        <color rgb="FF3D9A0E"/>
      </font>
      <fill>
        <patternFill>
          <bgColor rgb="FF3D9A0E"/>
        </patternFill>
      </fill>
    </dxf>
    <dxf>
      <font>
        <color rgb="FF3D9A0E"/>
      </font>
      <fill>
        <patternFill>
          <bgColor rgb="FF3D9A0E"/>
        </patternFill>
      </fill>
    </dxf>
    <dxf>
      <font>
        <color rgb="FF3D9A0E"/>
      </font>
      <fill>
        <patternFill>
          <bgColor rgb="FF3D9A0E"/>
        </patternFill>
      </fill>
    </dxf>
    <dxf>
      <font>
        <color rgb="FF3D9A0E"/>
      </font>
      <fill>
        <patternFill>
          <bgColor rgb="FF3D9A0E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1" tint="0.1499679555650502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 patternType="solid">
          <bgColor theme="1" tint="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colors>
    <mruColors>
      <color rgb="FF3D9A0E"/>
      <color rgb="FF024E4C"/>
      <color rgb="FF2896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svg"/><Relationship Id="rId18" Type="http://schemas.openxmlformats.org/officeDocument/2006/relationships/image" Target="../media/image18.png"/><Relationship Id="rId3" Type="http://schemas.openxmlformats.org/officeDocument/2006/relationships/image" Target="../media/image3.svg"/><Relationship Id="rId21" Type="http://schemas.openxmlformats.org/officeDocument/2006/relationships/image" Target="../media/image21.svg"/><Relationship Id="rId7" Type="http://schemas.openxmlformats.org/officeDocument/2006/relationships/image" Target="../media/image7.svg"/><Relationship Id="rId12" Type="http://schemas.openxmlformats.org/officeDocument/2006/relationships/image" Target="../media/image12.png"/><Relationship Id="rId17" Type="http://schemas.openxmlformats.org/officeDocument/2006/relationships/image" Target="../media/image17.sv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svg"/><Relationship Id="rId5" Type="http://schemas.openxmlformats.org/officeDocument/2006/relationships/image" Target="../media/image5.svg"/><Relationship Id="rId15" Type="http://schemas.openxmlformats.org/officeDocument/2006/relationships/image" Target="../media/image15.svg"/><Relationship Id="rId23" Type="http://schemas.openxmlformats.org/officeDocument/2006/relationships/image" Target="../media/image23.svg"/><Relationship Id="rId10" Type="http://schemas.openxmlformats.org/officeDocument/2006/relationships/image" Target="../media/image10.png"/><Relationship Id="rId19" Type="http://schemas.openxmlformats.org/officeDocument/2006/relationships/image" Target="../media/image19.svg"/><Relationship Id="rId4" Type="http://schemas.openxmlformats.org/officeDocument/2006/relationships/image" Target="../media/image4.png"/><Relationship Id="rId9" Type="http://schemas.openxmlformats.org/officeDocument/2006/relationships/image" Target="../media/image9.sv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svg"/><Relationship Id="rId18" Type="http://schemas.openxmlformats.org/officeDocument/2006/relationships/image" Target="../media/image18.png"/><Relationship Id="rId3" Type="http://schemas.openxmlformats.org/officeDocument/2006/relationships/image" Target="../media/image3.svg"/><Relationship Id="rId21" Type="http://schemas.openxmlformats.org/officeDocument/2006/relationships/image" Target="../media/image21.svg"/><Relationship Id="rId7" Type="http://schemas.openxmlformats.org/officeDocument/2006/relationships/image" Target="../media/image7.svg"/><Relationship Id="rId12" Type="http://schemas.openxmlformats.org/officeDocument/2006/relationships/image" Target="../media/image12.png"/><Relationship Id="rId17" Type="http://schemas.openxmlformats.org/officeDocument/2006/relationships/image" Target="../media/image17.sv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svg"/><Relationship Id="rId5" Type="http://schemas.openxmlformats.org/officeDocument/2006/relationships/image" Target="../media/image5.svg"/><Relationship Id="rId15" Type="http://schemas.openxmlformats.org/officeDocument/2006/relationships/image" Target="../media/image15.svg"/><Relationship Id="rId23" Type="http://schemas.openxmlformats.org/officeDocument/2006/relationships/image" Target="../media/image23.svg"/><Relationship Id="rId10" Type="http://schemas.openxmlformats.org/officeDocument/2006/relationships/image" Target="../media/image10.png"/><Relationship Id="rId19" Type="http://schemas.openxmlformats.org/officeDocument/2006/relationships/image" Target="../media/image19.svg"/><Relationship Id="rId4" Type="http://schemas.openxmlformats.org/officeDocument/2006/relationships/image" Target="../media/image4.png"/><Relationship Id="rId9" Type="http://schemas.openxmlformats.org/officeDocument/2006/relationships/image" Target="../media/image9.sv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svg"/><Relationship Id="rId18" Type="http://schemas.openxmlformats.org/officeDocument/2006/relationships/image" Target="../media/image18.png"/><Relationship Id="rId3" Type="http://schemas.openxmlformats.org/officeDocument/2006/relationships/image" Target="../media/image3.svg"/><Relationship Id="rId21" Type="http://schemas.openxmlformats.org/officeDocument/2006/relationships/image" Target="../media/image21.svg"/><Relationship Id="rId7" Type="http://schemas.openxmlformats.org/officeDocument/2006/relationships/image" Target="../media/image7.svg"/><Relationship Id="rId12" Type="http://schemas.openxmlformats.org/officeDocument/2006/relationships/image" Target="../media/image12.png"/><Relationship Id="rId17" Type="http://schemas.openxmlformats.org/officeDocument/2006/relationships/image" Target="../media/image17.sv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svg"/><Relationship Id="rId5" Type="http://schemas.openxmlformats.org/officeDocument/2006/relationships/image" Target="../media/image5.svg"/><Relationship Id="rId15" Type="http://schemas.openxmlformats.org/officeDocument/2006/relationships/image" Target="../media/image15.svg"/><Relationship Id="rId23" Type="http://schemas.openxmlformats.org/officeDocument/2006/relationships/image" Target="../media/image23.svg"/><Relationship Id="rId10" Type="http://schemas.openxmlformats.org/officeDocument/2006/relationships/image" Target="../media/image10.png"/><Relationship Id="rId19" Type="http://schemas.openxmlformats.org/officeDocument/2006/relationships/image" Target="../media/image19.svg"/><Relationship Id="rId4" Type="http://schemas.openxmlformats.org/officeDocument/2006/relationships/image" Target="../media/image4.png"/><Relationship Id="rId9" Type="http://schemas.openxmlformats.org/officeDocument/2006/relationships/image" Target="../media/image9.sv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svg"/><Relationship Id="rId18" Type="http://schemas.openxmlformats.org/officeDocument/2006/relationships/image" Target="../media/image18.png"/><Relationship Id="rId3" Type="http://schemas.openxmlformats.org/officeDocument/2006/relationships/image" Target="../media/image3.svg"/><Relationship Id="rId21" Type="http://schemas.openxmlformats.org/officeDocument/2006/relationships/image" Target="../media/image21.svg"/><Relationship Id="rId7" Type="http://schemas.openxmlformats.org/officeDocument/2006/relationships/image" Target="../media/image7.svg"/><Relationship Id="rId12" Type="http://schemas.openxmlformats.org/officeDocument/2006/relationships/image" Target="../media/image12.png"/><Relationship Id="rId17" Type="http://schemas.openxmlformats.org/officeDocument/2006/relationships/image" Target="../media/image17.sv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svg"/><Relationship Id="rId5" Type="http://schemas.openxmlformats.org/officeDocument/2006/relationships/image" Target="../media/image5.svg"/><Relationship Id="rId15" Type="http://schemas.openxmlformats.org/officeDocument/2006/relationships/image" Target="../media/image15.svg"/><Relationship Id="rId23" Type="http://schemas.openxmlformats.org/officeDocument/2006/relationships/image" Target="../media/image23.svg"/><Relationship Id="rId10" Type="http://schemas.openxmlformats.org/officeDocument/2006/relationships/image" Target="../media/image10.png"/><Relationship Id="rId19" Type="http://schemas.openxmlformats.org/officeDocument/2006/relationships/image" Target="../media/image19.svg"/><Relationship Id="rId4" Type="http://schemas.openxmlformats.org/officeDocument/2006/relationships/image" Target="../media/image4.png"/><Relationship Id="rId9" Type="http://schemas.openxmlformats.org/officeDocument/2006/relationships/image" Target="../media/image9.sv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64433</xdr:colOff>
      <xdr:row>165</xdr:row>
      <xdr:rowOff>18002</xdr:rowOff>
    </xdr:from>
    <xdr:ext cx="170890" cy="166798"/>
    <xdr:pic>
      <xdr:nvPicPr>
        <xdr:cNvPr id="2" name="Imagem 1">
          <a:extLst>
            <a:ext uri="{FF2B5EF4-FFF2-40B4-BE49-F238E27FC236}">
              <a16:creationId xmlns:a16="http://schemas.microsoft.com/office/drawing/2014/main" id="{C2007B5A-4C54-45E1-88BF-D4EB46C9B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058" y="33825402"/>
          <a:ext cx="170890" cy="166798"/>
        </a:xfrm>
        <a:prstGeom prst="rect">
          <a:avLst/>
        </a:prstGeom>
      </xdr:spPr>
    </xdr:pic>
    <xdr:clientData/>
  </xdr:oneCellAnchor>
  <xdr:oneCellAnchor>
    <xdr:from>
      <xdr:col>8</xdr:col>
      <xdr:colOff>16330</xdr:colOff>
      <xdr:row>165</xdr:row>
      <xdr:rowOff>0</xdr:rowOff>
    </xdr:from>
    <xdr:ext cx="214275" cy="214133"/>
    <xdr:pic>
      <xdr:nvPicPr>
        <xdr:cNvPr id="3" name="Gráfico 2" descr="Lua e estrelas">
          <a:extLst>
            <a:ext uri="{FF2B5EF4-FFF2-40B4-BE49-F238E27FC236}">
              <a16:creationId xmlns:a16="http://schemas.microsoft.com/office/drawing/2014/main" id="{40F15F3F-B876-4AE3-A746-0DACE2D17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 flipH="1">
          <a:off x="3013530" y="33807400"/>
          <a:ext cx="214275" cy="214133"/>
        </a:xfrm>
        <a:prstGeom prst="rect">
          <a:avLst/>
        </a:prstGeom>
      </xdr:spPr>
    </xdr:pic>
    <xdr:clientData/>
  </xdr:oneCellAnchor>
  <xdr:oneCellAnchor>
    <xdr:from>
      <xdr:col>6</xdr:col>
      <xdr:colOff>20412</xdr:colOff>
      <xdr:row>164</xdr:row>
      <xdr:rowOff>197303</xdr:rowOff>
    </xdr:from>
    <xdr:ext cx="207509" cy="207151"/>
    <xdr:pic>
      <xdr:nvPicPr>
        <xdr:cNvPr id="4" name="Gráfico 3" descr="Sol">
          <a:extLst>
            <a:ext uri="{FF2B5EF4-FFF2-40B4-BE49-F238E27FC236}">
              <a16:creationId xmlns:a16="http://schemas.microsoft.com/office/drawing/2014/main" id="{E144C956-6E45-490C-8A4D-D7A7BC7AB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776312" y="33804678"/>
          <a:ext cx="207509" cy="207151"/>
        </a:xfrm>
        <a:prstGeom prst="rect">
          <a:avLst/>
        </a:prstGeom>
      </xdr:spPr>
    </xdr:pic>
    <xdr:clientData/>
  </xdr:oneCellAnchor>
  <xdr:oneCellAnchor>
    <xdr:from>
      <xdr:col>2</xdr:col>
      <xdr:colOff>183698</xdr:colOff>
      <xdr:row>164</xdr:row>
      <xdr:rowOff>197303</xdr:rowOff>
    </xdr:from>
    <xdr:ext cx="216819" cy="213954"/>
    <xdr:pic>
      <xdr:nvPicPr>
        <xdr:cNvPr id="5" name="Gráfico 4" descr="Piloto">
          <a:extLst>
            <a:ext uri="{FF2B5EF4-FFF2-40B4-BE49-F238E27FC236}">
              <a16:creationId xmlns:a16="http://schemas.microsoft.com/office/drawing/2014/main" id="{66B8D155-F495-4960-A802-97046FEB0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012373" y="33804678"/>
          <a:ext cx="216819" cy="213954"/>
        </a:xfrm>
        <a:prstGeom prst="rect">
          <a:avLst/>
        </a:prstGeom>
      </xdr:spPr>
    </xdr:pic>
    <xdr:clientData/>
  </xdr:oneCellAnchor>
  <xdr:oneCellAnchor>
    <xdr:from>
      <xdr:col>3</xdr:col>
      <xdr:colOff>316365</xdr:colOff>
      <xdr:row>164</xdr:row>
      <xdr:rowOff>139473</xdr:rowOff>
    </xdr:from>
    <xdr:ext cx="326571" cy="326213"/>
    <xdr:pic>
      <xdr:nvPicPr>
        <xdr:cNvPr id="6" name="Gráfico 5" descr="Caminhão">
          <a:extLst>
            <a:ext uri="{FF2B5EF4-FFF2-40B4-BE49-F238E27FC236}">
              <a16:creationId xmlns:a16="http://schemas.microsoft.com/office/drawing/2014/main" id="{9466FD8D-2B57-4299-9429-E116757BC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386340" y="33746848"/>
          <a:ext cx="326571" cy="326213"/>
        </a:xfrm>
        <a:prstGeom prst="rect">
          <a:avLst/>
        </a:prstGeom>
      </xdr:spPr>
    </xdr:pic>
    <xdr:clientData/>
  </xdr:oneCellAnchor>
  <xdr:oneCellAnchor>
    <xdr:from>
      <xdr:col>3</xdr:col>
      <xdr:colOff>782410</xdr:colOff>
      <xdr:row>164</xdr:row>
      <xdr:rowOff>163286</xdr:rowOff>
    </xdr:from>
    <xdr:ext cx="275545" cy="275187"/>
    <xdr:pic>
      <xdr:nvPicPr>
        <xdr:cNvPr id="7" name="Gráfico 6" descr="Dinheiro">
          <a:extLst>
            <a:ext uri="{FF2B5EF4-FFF2-40B4-BE49-F238E27FC236}">
              <a16:creationId xmlns:a16="http://schemas.microsoft.com/office/drawing/2014/main" id="{CB3218B3-1087-480F-9561-E322C691F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849210" y="33770661"/>
          <a:ext cx="275545" cy="275187"/>
        </a:xfrm>
        <a:prstGeom prst="rect">
          <a:avLst/>
        </a:prstGeom>
      </xdr:spPr>
    </xdr:pic>
    <xdr:clientData/>
  </xdr:oneCellAnchor>
  <xdr:oneCellAnchor>
    <xdr:from>
      <xdr:col>3</xdr:col>
      <xdr:colOff>1160318</xdr:colOff>
      <xdr:row>164</xdr:row>
      <xdr:rowOff>177362</xdr:rowOff>
    </xdr:from>
    <xdr:ext cx="240059" cy="245461"/>
    <xdr:pic>
      <xdr:nvPicPr>
        <xdr:cNvPr id="8" name="Gráfico 7" descr="Marcador">
          <a:extLst>
            <a:ext uri="{FF2B5EF4-FFF2-40B4-BE49-F238E27FC236}">
              <a16:creationId xmlns:a16="http://schemas.microsoft.com/office/drawing/2014/main" id="{6883DFA9-8E47-45F1-96E4-E2F54585E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27118" y="33784737"/>
          <a:ext cx="240059" cy="245461"/>
        </a:xfrm>
        <a:prstGeom prst="rect">
          <a:avLst/>
        </a:prstGeom>
      </xdr:spPr>
    </xdr:pic>
    <xdr:clientData/>
  </xdr:oneCellAnchor>
  <xdr:oneCellAnchor>
    <xdr:from>
      <xdr:col>21</xdr:col>
      <xdr:colOff>64433</xdr:colOff>
      <xdr:row>68</xdr:row>
      <xdr:rowOff>18002</xdr:rowOff>
    </xdr:from>
    <xdr:ext cx="170890" cy="166798"/>
    <xdr:pic>
      <xdr:nvPicPr>
        <xdr:cNvPr id="9" name="Imagem 8">
          <a:extLst>
            <a:ext uri="{FF2B5EF4-FFF2-40B4-BE49-F238E27FC236}">
              <a16:creationId xmlns:a16="http://schemas.microsoft.com/office/drawing/2014/main" id="{8771DA2D-2BA2-4DC6-A67D-6434A3221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0758" y="14191202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1160318</xdr:colOff>
      <xdr:row>67</xdr:row>
      <xdr:rowOff>167837</xdr:rowOff>
    </xdr:from>
    <xdr:ext cx="240059" cy="245461"/>
    <xdr:pic>
      <xdr:nvPicPr>
        <xdr:cNvPr id="10" name="Gráfico 9" descr="Marcador">
          <a:extLst>
            <a:ext uri="{FF2B5EF4-FFF2-40B4-BE49-F238E27FC236}">
              <a16:creationId xmlns:a16="http://schemas.microsoft.com/office/drawing/2014/main" id="{6477BE95-D450-4E43-B29E-4D2B48343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22818" y="14150537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9526</xdr:colOff>
      <xdr:row>67</xdr:row>
      <xdr:rowOff>173767</xdr:rowOff>
    </xdr:from>
    <xdr:ext cx="235759" cy="235808"/>
    <xdr:pic>
      <xdr:nvPicPr>
        <xdr:cNvPr id="11" name="Gráfico 10" descr="DJ">
          <a:extLst>
            <a:ext uri="{FF2B5EF4-FFF2-40B4-BE49-F238E27FC236}">
              <a16:creationId xmlns:a16="http://schemas.microsoft.com/office/drawing/2014/main" id="{D8FE6839-3090-4CF1-AC6A-09D343860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705601" y="14156467"/>
          <a:ext cx="235759" cy="235808"/>
        </a:xfrm>
        <a:prstGeom prst="rect">
          <a:avLst/>
        </a:prstGeom>
      </xdr:spPr>
    </xdr:pic>
    <xdr:clientData/>
  </xdr:oneCellAnchor>
  <xdr:oneCellAnchor>
    <xdr:from>
      <xdr:col>21</xdr:col>
      <xdr:colOff>289612</xdr:colOff>
      <xdr:row>67</xdr:row>
      <xdr:rowOff>160896</xdr:rowOff>
    </xdr:from>
    <xdr:ext cx="256660" cy="255372"/>
    <xdr:pic>
      <xdr:nvPicPr>
        <xdr:cNvPr id="12" name="Gráfico 11" descr="Funcionário de escritório">
          <a:extLst>
            <a:ext uri="{FF2B5EF4-FFF2-40B4-BE49-F238E27FC236}">
              <a16:creationId xmlns:a16="http://schemas.microsoft.com/office/drawing/2014/main" id="{0CC50FEE-B268-498E-92C0-934083BDA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42762" y="14146771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12872</xdr:colOff>
      <xdr:row>67</xdr:row>
      <xdr:rowOff>180204</xdr:rowOff>
    </xdr:from>
    <xdr:ext cx="222164" cy="223193"/>
    <xdr:pic>
      <xdr:nvPicPr>
        <xdr:cNvPr id="13" name="Gráfico 12" descr="Bateria">
          <a:extLst>
            <a:ext uri="{FF2B5EF4-FFF2-40B4-BE49-F238E27FC236}">
              <a16:creationId xmlns:a16="http://schemas.microsoft.com/office/drawing/2014/main" id="{B9997202-1CB1-4A30-8E13-52FEC7636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37547" y="14166079"/>
          <a:ext cx="222164" cy="223193"/>
        </a:xfrm>
        <a:prstGeom prst="rect">
          <a:avLst/>
        </a:prstGeom>
      </xdr:spPr>
    </xdr:pic>
    <xdr:clientData/>
  </xdr:oneCellAnchor>
  <xdr:oneCellAnchor>
    <xdr:from>
      <xdr:col>30</xdr:col>
      <xdr:colOff>26516</xdr:colOff>
      <xdr:row>68</xdr:row>
      <xdr:rowOff>6435</xdr:rowOff>
    </xdr:from>
    <xdr:ext cx="180715" cy="180203"/>
    <xdr:pic>
      <xdr:nvPicPr>
        <xdr:cNvPr id="14" name="Gráfico 13" descr="Garfo e faca">
          <a:extLst>
            <a:ext uri="{FF2B5EF4-FFF2-40B4-BE49-F238E27FC236}">
              <a16:creationId xmlns:a16="http://schemas.microsoft.com/office/drawing/2014/main" id="{1A987A92-7E63-4901-9D34-C4707F3E8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408391" y="14182810"/>
          <a:ext cx="180715" cy="180203"/>
        </a:xfrm>
        <a:prstGeom prst="rect">
          <a:avLst/>
        </a:prstGeom>
      </xdr:spPr>
    </xdr:pic>
    <xdr:clientData/>
  </xdr:oneCellAnchor>
  <xdr:oneCellAnchor>
    <xdr:from>
      <xdr:col>5</xdr:col>
      <xdr:colOff>64433</xdr:colOff>
      <xdr:row>68</xdr:row>
      <xdr:rowOff>18002</xdr:rowOff>
    </xdr:from>
    <xdr:ext cx="170890" cy="166798"/>
    <xdr:pic>
      <xdr:nvPicPr>
        <xdr:cNvPr id="15" name="Imagem 14">
          <a:extLst>
            <a:ext uri="{FF2B5EF4-FFF2-40B4-BE49-F238E27FC236}">
              <a16:creationId xmlns:a16="http://schemas.microsoft.com/office/drawing/2014/main" id="{C3D69FF9-BAC7-42F3-881E-EB9A6D33B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058" y="14191202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1160318</xdr:colOff>
      <xdr:row>67</xdr:row>
      <xdr:rowOff>167837</xdr:rowOff>
    </xdr:from>
    <xdr:ext cx="240059" cy="245461"/>
    <xdr:pic>
      <xdr:nvPicPr>
        <xdr:cNvPr id="16" name="Gráfico 15" descr="Marcador">
          <a:extLst>
            <a:ext uri="{FF2B5EF4-FFF2-40B4-BE49-F238E27FC236}">
              <a16:creationId xmlns:a16="http://schemas.microsoft.com/office/drawing/2014/main" id="{A0021EF4-D05D-4755-B86B-4ADA004A3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27118" y="14150537"/>
          <a:ext cx="240059" cy="245461"/>
        </a:xfrm>
        <a:prstGeom prst="rect">
          <a:avLst/>
        </a:prstGeom>
      </xdr:spPr>
    </xdr:pic>
    <xdr:clientData/>
  </xdr:oneCellAnchor>
  <xdr:oneCellAnchor>
    <xdr:from>
      <xdr:col>8</xdr:col>
      <xdr:colOff>9526</xdr:colOff>
      <xdr:row>67</xdr:row>
      <xdr:rowOff>173767</xdr:rowOff>
    </xdr:from>
    <xdr:ext cx="235759" cy="235808"/>
    <xdr:pic>
      <xdr:nvPicPr>
        <xdr:cNvPr id="17" name="Gráfico 16" descr="DJ">
          <a:extLst>
            <a:ext uri="{FF2B5EF4-FFF2-40B4-BE49-F238E27FC236}">
              <a16:creationId xmlns:a16="http://schemas.microsoft.com/office/drawing/2014/main" id="{4B512969-2398-4683-ABF7-B07D2FFF4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3009901" y="14156467"/>
          <a:ext cx="235759" cy="235808"/>
        </a:xfrm>
        <a:prstGeom prst="rect">
          <a:avLst/>
        </a:prstGeom>
      </xdr:spPr>
    </xdr:pic>
    <xdr:clientData/>
  </xdr:oneCellAnchor>
  <xdr:oneCellAnchor>
    <xdr:from>
      <xdr:col>5</xdr:col>
      <xdr:colOff>289612</xdr:colOff>
      <xdr:row>67</xdr:row>
      <xdr:rowOff>160896</xdr:rowOff>
    </xdr:from>
    <xdr:ext cx="256660" cy="255372"/>
    <xdr:pic>
      <xdr:nvPicPr>
        <xdr:cNvPr id="18" name="Gráfico 17" descr="Funcionário de escritório">
          <a:extLst>
            <a:ext uri="{FF2B5EF4-FFF2-40B4-BE49-F238E27FC236}">
              <a16:creationId xmlns:a16="http://schemas.microsoft.com/office/drawing/2014/main" id="{74672060-EE63-42C2-AF2E-7CC7AD518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47062" y="14146771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12872</xdr:colOff>
      <xdr:row>67</xdr:row>
      <xdr:rowOff>180204</xdr:rowOff>
    </xdr:from>
    <xdr:ext cx="215728" cy="223193"/>
    <xdr:pic>
      <xdr:nvPicPr>
        <xdr:cNvPr id="19" name="Gráfico 18" descr="Bateria">
          <a:extLst>
            <a:ext uri="{FF2B5EF4-FFF2-40B4-BE49-F238E27FC236}">
              <a16:creationId xmlns:a16="http://schemas.microsoft.com/office/drawing/2014/main" id="{FD1BD3B4-8AD9-4328-A7C6-67C75B02D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41847" y="14166079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26516</xdr:colOff>
      <xdr:row>68</xdr:row>
      <xdr:rowOff>6435</xdr:rowOff>
    </xdr:from>
    <xdr:ext cx="180715" cy="180203"/>
    <xdr:pic>
      <xdr:nvPicPr>
        <xdr:cNvPr id="20" name="Gráfico 19" descr="Garfo e faca">
          <a:extLst>
            <a:ext uri="{FF2B5EF4-FFF2-40B4-BE49-F238E27FC236}">
              <a16:creationId xmlns:a16="http://schemas.microsoft.com/office/drawing/2014/main" id="{0023067C-A893-4466-80C9-CAF66910B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12691" y="14182810"/>
          <a:ext cx="180715" cy="180203"/>
        </a:xfrm>
        <a:prstGeom prst="rect">
          <a:avLst/>
        </a:prstGeom>
      </xdr:spPr>
    </xdr:pic>
    <xdr:clientData/>
  </xdr:oneCellAnchor>
  <xdr:oneCellAnchor>
    <xdr:from>
      <xdr:col>5</xdr:col>
      <xdr:colOff>64433</xdr:colOff>
      <xdr:row>58</xdr:row>
      <xdr:rowOff>18002</xdr:rowOff>
    </xdr:from>
    <xdr:ext cx="170890" cy="166798"/>
    <xdr:pic>
      <xdr:nvPicPr>
        <xdr:cNvPr id="21" name="Imagem 20">
          <a:extLst>
            <a:ext uri="{FF2B5EF4-FFF2-40B4-BE49-F238E27FC236}">
              <a16:creationId xmlns:a16="http://schemas.microsoft.com/office/drawing/2014/main" id="{07CB26D0-6427-4EB5-AE12-2159AAB97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058" y="12171902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1160318</xdr:colOff>
      <xdr:row>57</xdr:row>
      <xdr:rowOff>167837</xdr:rowOff>
    </xdr:from>
    <xdr:ext cx="240059" cy="245461"/>
    <xdr:pic>
      <xdr:nvPicPr>
        <xdr:cNvPr id="22" name="Gráfico 21" descr="Marcador">
          <a:extLst>
            <a:ext uri="{FF2B5EF4-FFF2-40B4-BE49-F238E27FC236}">
              <a16:creationId xmlns:a16="http://schemas.microsoft.com/office/drawing/2014/main" id="{E64B4DCA-64D4-41AB-BDDA-20C8EDAE9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27118" y="12131237"/>
          <a:ext cx="240059" cy="245461"/>
        </a:xfrm>
        <a:prstGeom prst="rect">
          <a:avLst/>
        </a:prstGeom>
      </xdr:spPr>
    </xdr:pic>
    <xdr:clientData/>
  </xdr:oneCellAnchor>
  <xdr:oneCellAnchor>
    <xdr:from>
      <xdr:col>8</xdr:col>
      <xdr:colOff>9526</xdr:colOff>
      <xdr:row>57</xdr:row>
      <xdr:rowOff>173767</xdr:rowOff>
    </xdr:from>
    <xdr:ext cx="235759" cy="235808"/>
    <xdr:pic>
      <xdr:nvPicPr>
        <xdr:cNvPr id="23" name="Gráfico 22" descr="DJ">
          <a:extLst>
            <a:ext uri="{FF2B5EF4-FFF2-40B4-BE49-F238E27FC236}">
              <a16:creationId xmlns:a16="http://schemas.microsoft.com/office/drawing/2014/main" id="{EDC67CB4-56FE-4C49-94B8-48C202D2A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3009901" y="12137167"/>
          <a:ext cx="235759" cy="235808"/>
        </a:xfrm>
        <a:prstGeom prst="rect">
          <a:avLst/>
        </a:prstGeom>
      </xdr:spPr>
    </xdr:pic>
    <xdr:clientData/>
  </xdr:oneCellAnchor>
  <xdr:oneCellAnchor>
    <xdr:from>
      <xdr:col>5</xdr:col>
      <xdr:colOff>289612</xdr:colOff>
      <xdr:row>57</xdr:row>
      <xdr:rowOff>160896</xdr:rowOff>
    </xdr:from>
    <xdr:ext cx="256660" cy="255372"/>
    <xdr:pic>
      <xdr:nvPicPr>
        <xdr:cNvPr id="24" name="Gráfico 23" descr="Funcionário de escritório">
          <a:extLst>
            <a:ext uri="{FF2B5EF4-FFF2-40B4-BE49-F238E27FC236}">
              <a16:creationId xmlns:a16="http://schemas.microsoft.com/office/drawing/2014/main" id="{9477E247-CE4D-4773-9A04-982EC68F0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47062" y="12127471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12872</xdr:colOff>
      <xdr:row>57</xdr:row>
      <xdr:rowOff>180204</xdr:rowOff>
    </xdr:from>
    <xdr:ext cx="215728" cy="223193"/>
    <xdr:pic>
      <xdr:nvPicPr>
        <xdr:cNvPr id="25" name="Gráfico 24" descr="Bateria">
          <a:extLst>
            <a:ext uri="{FF2B5EF4-FFF2-40B4-BE49-F238E27FC236}">
              <a16:creationId xmlns:a16="http://schemas.microsoft.com/office/drawing/2014/main" id="{96FED766-295E-4CFE-969D-278FC4F02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41847" y="12146779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26516</xdr:colOff>
      <xdr:row>58</xdr:row>
      <xdr:rowOff>6435</xdr:rowOff>
    </xdr:from>
    <xdr:ext cx="180715" cy="180203"/>
    <xdr:pic>
      <xdr:nvPicPr>
        <xdr:cNvPr id="26" name="Gráfico 25" descr="Garfo e faca">
          <a:extLst>
            <a:ext uri="{FF2B5EF4-FFF2-40B4-BE49-F238E27FC236}">
              <a16:creationId xmlns:a16="http://schemas.microsoft.com/office/drawing/2014/main" id="{3721BDB7-97D3-454B-A670-FF02EC815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12691" y="12163510"/>
          <a:ext cx="180715" cy="180203"/>
        </a:xfrm>
        <a:prstGeom prst="rect">
          <a:avLst/>
        </a:prstGeom>
      </xdr:spPr>
    </xdr:pic>
    <xdr:clientData/>
  </xdr:oneCellAnchor>
  <xdr:oneCellAnchor>
    <xdr:from>
      <xdr:col>5</xdr:col>
      <xdr:colOff>64433</xdr:colOff>
      <xdr:row>48</xdr:row>
      <xdr:rowOff>18002</xdr:rowOff>
    </xdr:from>
    <xdr:ext cx="170890" cy="166798"/>
    <xdr:pic>
      <xdr:nvPicPr>
        <xdr:cNvPr id="27" name="Imagem 26">
          <a:extLst>
            <a:ext uri="{FF2B5EF4-FFF2-40B4-BE49-F238E27FC236}">
              <a16:creationId xmlns:a16="http://schemas.microsoft.com/office/drawing/2014/main" id="{CBE9C66F-B9D4-47CF-A4C2-326AAFD4A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058" y="10152602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1160318</xdr:colOff>
      <xdr:row>47</xdr:row>
      <xdr:rowOff>167837</xdr:rowOff>
    </xdr:from>
    <xdr:ext cx="240059" cy="245461"/>
    <xdr:pic>
      <xdr:nvPicPr>
        <xdr:cNvPr id="28" name="Gráfico 27" descr="Marcador">
          <a:extLst>
            <a:ext uri="{FF2B5EF4-FFF2-40B4-BE49-F238E27FC236}">
              <a16:creationId xmlns:a16="http://schemas.microsoft.com/office/drawing/2014/main" id="{70BE5FD3-1032-4CC9-AB29-DAFC8E719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27118" y="10111937"/>
          <a:ext cx="240059" cy="245461"/>
        </a:xfrm>
        <a:prstGeom prst="rect">
          <a:avLst/>
        </a:prstGeom>
      </xdr:spPr>
    </xdr:pic>
    <xdr:clientData/>
  </xdr:oneCellAnchor>
  <xdr:oneCellAnchor>
    <xdr:from>
      <xdr:col>8</xdr:col>
      <xdr:colOff>9526</xdr:colOff>
      <xdr:row>47</xdr:row>
      <xdr:rowOff>173767</xdr:rowOff>
    </xdr:from>
    <xdr:ext cx="235759" cy="235808"/>
    <xdr:pic>
      <xdr:nvPicPr>
        <xdr:cNvPr id="29" name="Gráfico 28" descr="DJ">
          <a:extLst>
            <a:ext uri="{FF2B5EF4-FFF2-40B4-BE49-F238E27FC236}">
              <a16:creationId xmlns:a16="http://schemas.microsoft.com/office/drawing/2014/main" id="{97EEF1ED-FE9C-4527-9A79-A85565919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3009901" y="10117867"/>
          <a:ext cx="235759" cy="235808"/>
        </a:xfrm>
        <a:prstGeom prst="rect">
          <a:avLst/>
        </a:prstGeom>
      </xdr:spPr>
    </xdr:pic>
    <xdr:clientData/>
  </xdr:oneCellAnchor>
  <xdr:oneCellAnchor>
    <xdr:from>
      <xdr:col>5</xdr:col>
      <xdr:colOff>289612</xdr:colOff>
      <xdr:row>47</xdr:row>
      <xdr:rowOff>160896</xdr:rowOff>
    </xdr:from>
    <xdr:ext cx="256660" cy="255372"/>
    <xdr:pic>
      <xdr:nvPicPr>
        <xdr:cNvPr id="30" name="Gráfico 29" descr="Funcionário de escritório">
          <a:extLst>
            <a:ext uri="{FF2B5EF4-FFF2-40B4-BE49-F238E27FC236}">
              <a16:creationId xmlns:a16="http://schemas.microsoft.com/office/drawing/2014/main" id="{9F865C39-B8AC-4321-B82E-E8396DF19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47062" y="10108171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12872</xdr:colOff>
      <xdr:row>47</xdr:row>
      <xdr:rowOff>180204</xdr:rowOff>
    </xdr:from>
    <xdr:ext cx="215728" cy="223193"/>
    <xdr:pic>
      <xdr:nvPicPr>
        <xdr:cNvPr id="31" name="Gráfico 30" descr="Bateria">
          <a:extLst>
            <a:ext uri="{FF2B5EF4-FFF2-40B4-BE49-F238E27FC236}">
              <a16:creationId xmlns:a16="http://schemas.microsoft.com/office/drawing/2014/main" id="{208D92C8-9D7B-428D-B52C-9327EBF08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41847" y="10127479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26516</xdr:colOff>
      <xdr:row>48</xdr:row>
      <xdr:rowOff>6435</xdr:rowOff>
    </xdr:from>
    <xdr:ext cx="180715" cy="180203"/>
    <xdr:pic>
      <xdr:nvPicPr>
        <xdr:cNvPr id="32" name="Gráfico 31" descr="Garfo e faca">
          <a:extLst>
            <a:ext uri="{FF2B5EF4-FFF2-40B4-BE49-F238E27FC236}">
              <a16:creationId xmlns:a16="http://schemas.microsoft.com/office/drawing/2014/main" id="{0D38E5B6-53EF-4970-877D-DD9B8FC03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12691" y="10144210"/>
          <a:ext cx="180715" cy="180203"/>
        </a:xfrm>
        <a:prstGeom prst="rect">
          <a:avLst/>
        </a:prstGeom>
      </xdr:spPr>
    </xdr:pic>
    <xdr:clientData/>
  </xdr:oneCellAnchor>
  <xdr:oneCellAnchor>
    <xdr:from>
      <xdr:col>5</xdr:col>
      <xdr:colOff>64433</xdr:colOff>
      <xdr:row>38</xdr:row>
      <xdr:rowOff>18002</xdr:rowOff>
    </xdr:from>
    <xdr:ext cx="170890" cy="166798"/>
    <xdr:pic>
      <xdr:nvPicPr>
        <xdr:cNvPr id="33" name="Imagem 32">
          <a:extLst>
            <a:ext uri="{FF2B5EF4-FFF2-40B4-BE49-F238E27FC236}">
              <a16:creationId xmlns:a16="http://schemas.microsoft.com/office/drawing/2014/main" id="{32D76FF5-51F0-4353-A361-5DE38293A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058" y="8133302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1160318</xdr:colOff>
      <xdr:row>37</xdr:row>
      <xdr:rowOff>167837</xdr:rowOff>
    </xdr:from>
    <xdr:ext cx="240059" cy="245461"/>
    <xdr:pic>
      <xdr:nvPicPr>
        <xdr:cNvPr id="34" name="Gráfico 33" descr="Marcador">
          <a:extLst>
            <a:ext uri="{FF2B5EF4-FFF2-40B4-BE49-F238E27FC236}">
              <a16:creationId xmlns:a16="http://schemas.microsoft.com/office/drawing/2014/main" id="{6CDCE591-0763-4A04-99D2-4AFCF7547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27118" y="8092637"/>
          <a:ext cx="240059" cy="245461"/>
        </a:xfrm>
        <a:prstGeom prst="rect">
          <a:avLst/>
        </a:prstGeom>
      </xdr:spPr>
    </xdr:pic>
    <xdr:clientData/>
  </xdr:oneCellAnchor>
  <xdr:oneCellAnchor>
    <xdr:from>
      <xdr:col>8</xdr:col>
      <xdr:colOff>9526</xdr:colOff>
      <xdr:row>37</xdr:row>
      <xdr:rowOff>173767</xdr:rowOff>
    </xdr:from>
    <xdr:ext cx="235759" cy="235808"/>
    <xdr:pic>
      <xdr:nvPicPr>
        <xdr:cNvPr id="35" name="Gráfico 34" descr="DJ">
          <a:extLst>
            <a:ext uri="{FF2B5EF4-FFF2-40B4-BE49-F238E27FC236}">
              <a16:creationId xmlns:a16="http://schemas.microsoft.com/office/drawing/2014/main" id="{AEE0C1C4-E3CC-47B0-8ED0-E83D51167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3009901" y="8098567"/>
          <a:ext cx="235759" cy="235808"/>
        </a:xfrm>
        <a:prstGeom prst="rect">
          <a:avLst/>
        </a:prstGeom>
      </xdr:spPr>
    </xdr:pic>
    <xdr:clientData/>
  </xdr:oneCellAnchor>
  <xdr:oneCellAnchor>
    <xdr:from>
      <xdr:col>5</xdr:col>
      <xdr:colOff>289612</xdr:colOff>
      <xdr:row>37</xdr:row>
      <xdr:rowOff>160896</xdr:rowOff>
    </xdr:from>
    <xdr:ext cx="256660" cy="255372"/>
    <xdr:pic>
      <xdr:nvPicPr>
        <xdr:cNvPr id="36" name="Gráfico 35" descr="Funcionário de escritório">
          <a:extLst>
            <a:ext uri="{FF2B5EF4-FFF2-40B4-BE49-F238E27FC236}">
              <a16:creationId xmlns:a16="http://schemas.microsoft.com/office/drawing/2014/main" id="{3CE5DA7B-21E7-4869-8558-AE3DD1680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47062" y="8088871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12872</xdr:colOff>
      <xdr:row>37</xdr:row>
      <xdr:rowOff>180204</xdr:rowOff>
    </xdr:from>
    <xdr:ext cx="215728" cy="223193"/>
    <xdr:pic>
      <xdr:nvPicPr>
        <xdr:cNvPr id="37" name="Gráfico 36" descr="Bateria">
          <a:extLst>
            <a:ext uri="{FF2B5EF4-FFF2-40B4-BE49-F238E27FC236}">
              <a16:creationId xmlns:a16="http://schemas.microsoft.com/office/drawing/2014/main" id="{8B2B3B05-CADE-4984-A752-F39C22354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41847" y="8108179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26516</xdr:colOff>
      <xdr:row>38</xdr:row>
      <xdr:rowOff>6435</xdr:rowOff>
    </xdr:from>
    <xdr:ext cx="180715" cy="180203"/>
    <xdr:pic>
      <xdr:nvPicPr>
        <xdr:cNvPr id="38" name="Gráfico 37" descr="Garfo e faca">
          <a:extLst>
            <a:ext uri="{FF2B5EF4-FFF2-40B4-BE49-F238E27FC236}">
              <a16:creationId xmlns:a16="http://schemas.microsoft.com/office/drawing/2014/main" id="{1A9A6FF8-FAB2-4263-BD60-4680A50F5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12691" y="8124910"/>
          <a:ext cx="180715" cy="180203"/>
        </a:xfrm>
        <a:prstGeom prst="rect">
          <a:avLst/>
        </a:prstGeom>
      </xdr:spPr>
    </xdr:pic>
    <xdr:clientData/>
  </xdr:oneCellAnchor>
  <xdr:oneCellAnchor>
    <xdr:from>
      <xdr:col>5</xdr:col>
      <xdr:colOff>64433</xdr:colOff>
      <xdr:row>27</xdr:row>
      <xdr:rowOff>18002</xdr:rowOff>
    </xdr:from>
    <xdr:ext cx="170890" cy="166798"/>
    <xdr:pic>
      <xdr:nvPicPr>
        <xdr:cNvPr id="39" name="Imagem 38">
          <a:extLst>
            <a:ext uri="{FF2B5EF4-FFF2-40B4-BE49-F238E27FC236}">
              <a16:creationId xmlns:a16="http://schemas.microsoft.com/office/drawing/2014/main" id="{E8489255-0340-4229-8AF3-4D09649F6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058" y="5910802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1160318</xdr:colOff>
      <xdr:row>26</xdr:row>
      <xdr:rowOff>167837</xdr:rowOff>
    </xdr:from>
    <xdr:ext cx="240059" cy="245461"/>
    <xdr:pic>
      <xdr:nvPicPr>
        <xdr:cNvPr id="40" name="Gráfico 39" descr="Marcador">
          <a:extLst>
            <a:ext uri="{FF2B5EF4-FFF2-40B4-BE49-F238E27FC236}">
              <a16:creationId xmlns:a16="http://schemas.microsoft.com/office/drawing/2014/main" id="{FCB01237-7CBC-4C70-9C77-8D94D3F02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27118" y="5870137"/>
          <a:ext cx="240059" cy="245461"/>
        </a:xfrm>
        <a:prstGeom prst="rect">
          <a:avLst/>
        </a:prstGeom>
      </xdr:spPr>
    </xdr:pic>
    <xdr:clientData/>
  </xdr:oneCellAnchor>
  <xdr:oneCellAnchor>
    <xdr:from>
      <xdr:col>8</xdr:col>
      <xdr:colOff>9526</xdr:colOff>
      <xdr:row>26</xdr:row>
      <xdr:rowOff>173767</xdr:rowOff>
    </xdr:from>
    <xdr:ext cx="235759" cy="235808"/>
    <xdr:pic>
      <xdr:nvPicPr>
        <xdr:cNvPr id="41" name="Gráfico 40" descr="DJ">
          <a:extLst>
            <a:ext uri="{FF2B5EF4-FFF2-40B4-BE49-F238E27FC236}">
              <a16:creationId xmlns:a16="http://schemas.microsoft.com/office/drawing/2014/main" id="{50D1DBFF-8772-42A0-BC46-13B746502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3009901" y="5876067"/>
          <a:ext cx="235759" cy="235808"/>
        </a:xfrm>
        <a:prstGeom prst="rect">
          <a:avLst/>
        </a:prstGeom>
      </xdr:spPr>
    </xdr:pic>
    <xdr:clientData/>
  </xdr:oneCellAnchor>
  <xdr:oneCellAnchor>
    <xdr:from>
      <xdr:col>5</xdr:col>
      <xdr:colOff>289612</xdr:colOff>
      <xdr:row>26</xdr:row>
      <xdr:rowOff>160896</xdr:rowOff>
    </xdr:from>
    <xdr:ext cx="256660" cy="255372"/>
    <xdr:pic>
      <xdr:nvPicPr>
        <xdr:cNvPr id="42" name="Gráfico 41" descr="Funcionário de escritório">
          <a:extLst>
            <a:ext uri="{FF2B5EF4-FFF2-40B4-BE49-F238E27FC236}">
              <a16:creationId xmlns:a16="http://schemas.microsoft.com/office/drawing/2014/main" id="{1948E100-1534-4638-A4EE-7B2D395B8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47062" y="5866371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12872</xdr:colOff>
      <xdr:row>26</xdr:row>
      <xdr:rowOff>180204</xdr:rowOff>
    </xdr:from>
    <xdr:ext cx="215728" cy="223193"/>
    <xdr:pic>
      <xdr:nvPicPr>
        <xdr:cNvPr id="43" name="Gráfico 42" descr="Bateria">
          <a:extLst>
            <a:ext uri="{FF2B5EF4-FFF2-40B4-BE49-F238E27FC236}">
              <a16:creationId xmlns:a16="http://schemas.microsoft.com/office/drawing/2014/main" id="{25C712CB-90DA-43F8-BB35-3E28C886F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41847" y="5885679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26516</xdr:colOff>
      <xdr:row>27</xdr:row>
      <xdr:rowOff>6435</xdr:rowOff>
    </xdr:from>
    <xdr:ext cx="180715" cy="180203"/>
    <xdr:pic>
      <xdr:nvPicPr>
        <xdr:cNvPr id="44" name="Gráfico 43" descr="Garfo e faca">
          <a:extLst>
            <a:ext uri="{FF2B5EF4-FFF2-40B4-BE49-F238E27FC236}">
              <a16:creationId xmlns:a16="http://schemas.microsoft.com/office/drawing/2014/main" id="{3C2FB725-D1F9-44B5-BBA1-34F758EB7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12691" y="5902410"/>
          <a:ext cx="180715" cy="180203"/>
        </a:xfrm>
        <a:prstGeom prst="rect">
          <a:avLst/>
        </a:prstGeom>
      </xdr:spPr>
    </xdr:pic>
    <xdr:clientData/>
  </xdr:oneCellAnchor>
  <xdr:oneCellAnchor>
    <xdr:from>
      <xdr:col>5</xdr:col>
      <xdr:colOff>64433</xdr:colOff>
      <xdr:row>17</xdr:row>
      <xdr:rowOff>18002</xdr:rowOff>
    </xdr:from>
    <xdr:ext cx="170890" cy="166798"/>
    <xdr:pic>
      <xdr:nvPicPr>
        <xdr:cNvPr id="45" name="Imagem 44">
          <a:extLst>
            <a:ext uri="{FF2B5EF4-FFF2-40B4-BE49-F238E27FC236}">
              <a16:creationId xmlns:a16="http://schemas.microsoft.com/office/drawing/2014/main" id="{45C54F01-0E56-4D86-8278-66A8A862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058" y="3891502"/>
          <a:ext cx="170890" cy="166798"/>
        </a:xfrm>
        <a:prstGeom prst="rect">
          <a:avLst/>
        </a:prstGeom>
      </xdr:spPr>
    </xdr:pic>
    <xdr:clientData/>
  </xdr:oneCellAnchor>
  <xdr:oneCellAnchor>
    <xdr:from>
      <xdr:col>8</xdr:col>
      <xdr:colOff>9526</xdr:colOff>
      <xdr:row>16</xdr:row>
      <xdr:rowOff>173767</xdr:rowOff>
    </xdr:from>
    <xdr:ext cx="235759" cy="235808"/>
    <xdr:pic>
      <xdr:nvPicPr>
        <xdr:cNvPr id="46" name="Gráfico 45" descr="DJ">
          <a:extLst>
            <a:ext uri="{FF2B5EF4-FFF2-40B4-BE49-F238E27FC236}">
              <a16:creationId xmlns:a16="http://schemas.microsoft.com/office/drawing/2014/main" id="{A706E1BB-96F5-4D63-B1BE-C1819F0D2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3009901" y="3856767"/>
          <a:ext cx="235759" cy="235808"/>
        </a:xfrm>
        <a:prstGeom prst="rect">
          <a:avLst/>
        </a:prstGeom>
      </xdr:spPr>
    </xdr:pic>
    <xdr:clientData/>
  </xdr:oneCellAnchor>
  <xdr:oneCellAnchor>
    <xdr:from>
      <xdr:col>5</xdr:col>
      <xdr:colOff>289612</xdr:colOff>
      <xdr:row>16</xdr:row>
      <xdr:rowOff>160896</xdr:rowOff>
    </xdr:from>
    <xdr:ext cx="256660" cy="255372"/>
    <xdr:pic>
      <xdr:nvPicPr>
        <xdr:cNvPr id="47" name="Gráfico 46" descr="Funcionário de escritório">
          <a:extLst>
            <a:ext uri="{FF2B5EF4-FFF2-40B4-BE49-F238E27FC236}">
              <a16:creationId xmlns:a16="http://schemas.microsoft.com/office/drawing/2014/main" id="{C543A2B7-E717-4F8F-9A09-BD34928C1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47062" y="3847071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12872</xdr:colOff>
      <xdr:row>16</xdr:row>
      <xdr:rowOff>180204</xdr:rowOff>
    </xdr:from>
    <xdr:ext cx="215728" cy="223193"/>
    <xdr:pic>
      <xdr:nvPicPr>
        <xdr:cNvPr id="48" name="Gráfico 47" descr="Bateria">
          <a:extLst>
            <a:ext uri="{FF2B5EF4-FFF2-40B4-BE49-F238E27FC236}">
              <a16:creationId xmlns:a16="http://schemas.microsoft.com/office/drawing/2014/main" id="{A78411CF-CD64-4CBC-8AC4-BE616FC0D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41847" y="3866379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26516</xdr:colOff>
      <xdr:row>17</xdr:row>
      <xdr:rowOff>6435</xdr:rowOff>
    </xdr:from>
    <xdr:ext cx="180715" cy="180203"/>
    <xdr:pic>
      <xdr:nvPicPr>
        <xdr:cNvPr id="49" name="Gráfico 48" descr="Garfo e faca">
          <a:extLst>
            <a:ext uri="{FF2B5EF4-FFF2-40B4-BE49-F238E27FC236}">
              <a16:creationId xmlns:a16="http://schemas.microsoft.com/office/drawing/2014/main" id="{851F5200-D3A9-4D47-8080-B1A00CAF6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12691" y="3883110"/>
          <a:ext cx="180715" cy="180203"/>
        </a:xfrm>
        <a:prstGeom prst="rect">
          <a:avLst/>
        </a:prstGeom>
      </xdr:spPr>
    </xdr:pic>
    <xdr:clientData/>
  </xdr:oneCellAnchor>
  <xdr:oneCellAnchor>
    <xdr:from>
      <xdr:col>5</xdr:col>
      <xdr:colOff>64433</xdr:colOff>
      <xdr:row>4</xdr:row>
      <xdr:rowOff>18002</xdr:rowOff>
    </xdr:from>
    <xdr:ext cx="170890" cy="166798"/>
    <xdr:pic>
      <xdr:nvPicPr>
        <xdr:cNvPr id="50" name="Imagem 49">
          <a:extLst>
            <a:ext uri="{FF2B5EF4-FFF2-40B4-BE49-F238E27FC236}">
              <a16:creationId xmlns:a16="http://schemas.microsoft.com/office/drawing/2014/main" id="{7AD1609A-1F31-46BC-AC27-2D4E85D92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058" y="1262602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1160318</xdr:colOff>
      <xdr:row>3</xdr:row>
      <xdr:rowOff>167837</xdr:rowOff>
    </xdr:from>
    <xdr:ext cx="240059" cy="245461"/>
    <xdr:pic>
      <xdr:nvPicPr>
        <xdr:cNvPr id="51" name="Gráfico 50" descr="Marcador">
          <a:extLst>
            <a:ext uri="{FF2B5EF4-FFF2-40B4-BE49-F238E27FC236}">
              <a16:creationId xmlns:a16="http://schemas.microsoft.com/office/drawing/2014/main" id="{D8EEFDB5-D5CD-4C40-AD13-0C00E8F1C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27118" y="1221937"/>
          <a:ext cx="240059" cy="245461"/>
        </a:xfrm>
        <a:prstGeom prst="rect">
          <a:avLst/>
        </a:prstGeom>
      </xdr:spPr>
    </xdr:pic>
    <xdr:clientData/>
  </xdr:oneCellAnchor>
  <xdr:oneCellAnchor>
    <xdr:from>
      <xdr:col>8</xdr:col>
      <xdr:colOff>9526</xdr:colOff>
      <xdr:row>3</xdr:row>
      <xdr:rowOff>173767</xdr:rowOff>
    </xdr:from>
    <xdr:ext cx="235759" cy="235808"/>
    <xdr:pic>
      <xdr:nvPicPr>
        <xdr:cNvPr id="52" name="Gráfico 51" descr="DJ">
          <a:extLst>
            <a:ext uri="{FF2B5EF4-FFF2-40B4-BE49-F238E27FC236}">
              <a16:creationId xmlns:a16="http://schemas.microsoft.com/office/drawing/2014/main" id="{FF94CF98-DBA2-4268-B186-2E2FE1086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3009901" y="1227867"/>
          <a:ext cx="235759" cy="235808"/>
        </a:xfrm>
        <a:prstGeom prst="rect">
          <a:avLst/>
        </a:prstGeom>
      </xdr:spPr>
    </xdr:pic>
    <xdr:clientData/>
  </xdr:oneCellAnchor>
  <xdr:oneCellAnchor>
    <xdr:from>
      <xdr:col>5</xdr:col>
      <xdr:colOff>289612</xdr:colOff>
      <xdr:row>3</xdr:row>
      <xdr:rowOff>160896</xdr:rowOff>
    </xdr:from>
    <xdr:ext cx="256660" cy="255372"/>
    <xdr:pic>
      <xdr:nvPicPr>
        <xdr:cNvPr id="53" name="Gráfico 52" descr="Funcionário de escritório">
          <a:extLst>
            <a:ext uri="{FF2B5EF4-FFF2-40B4-BE49-F238E27FC236}">
              <a16:creationId xmlns:a16="http://schemas.microsoft.com/office/drawing/2014/main" id="{26EAC206-6EFB-4804-AD75-F84F0B5C6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47062" y="1218171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12872</xdr:colOff>
      <xdr:row>3</xdr:row>
      <xdr:rowOff>180204</xdr:rowOff>
    </xdr:from>
    <xdr:ext cx="215728" cy="223193"/>
    <xdr:pic>
      <xdr:nvPicPr>
        <xdr:cNvPr id="54" name="Gráfico 53" descr="Bateria">
          <a:extLst>
            <a:ext uri="{FF2B5EF4-FFF2-40B4-BE49-F238E27FC236}">
              <a16:creationId xmlns:a16="http://schemas.microsoft.com/office/drawing/2014/main" id="{03EC95A0-CF42-4318-A04D-3BAC913FD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41847" y="1237479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26516</xdr:colOff>
      <xdr:row>4</xdr:row>
      <xdr:rowOff>6435</xdr:rowOff>
    </xdr:from>
    <xdr:ext cx="180715" cy="180203"/>
    <xdr:pic>
      <xdr:nvPicPr>
        <xdr:cNvPr id="55" name="Gráfico 54" descr="Garfo e faca">
          <a:extLst>
            <a:ext uri="{FF2B5EF4-FFF2-40B4-BE49-F238E27FC236}">
              <a16:creationId xmlns:a16="http://schemas.microsoft.com/office/drawing/2014/main" id="{D3FC6D10-5075-4D77-A2DF-605168993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12691" y="1254210"/>
          <a:ext cx="180715" cy="180203"/>
        </a:xfrm>
        <a:prstGeom prst="rect">
          <a:avLst/>
        </a:prstGeom>
      </xdr:spPr>
    </xdr:pic>
    <xdr:clientData/>
  </xdr:oneCellAnchor>
  <xdr:twoCellAnchor editAs="oneCell">
    <xdr:from>
      <xdr:col>12</xdr:col>
      <xdr:colOff>21012</xdr:colOff>
      <xdr:row>4</xdr:row>
      <xdr:rowOff>7003</xdr:rowOff>
    </xdr:from>
    <xdr:to>
      <xdr:col>12</xdr:col>
      <xdr:colOff>207279</xdr:colOff>
      <xdr:row>4</xdr:row>
      <xdr:rowOff>186920</xdr:rowOff>
    </xdr:to>
    <xdr:pic>
      <xdr:nvPicPr>
        <xdr:cNvPr id="56" name="Gráfico 55" descr="Lâmpada">
          <a:extLst>
            <a:ext uri="{FF2B5EF4-FFF2-40B4-BE49-F238E27FC236}">
              <a16:creationId xmlns:a16="http://schemas.microsoft.com/office/drawing/2014/main" id="{DA42981F-10F1-4177-A570-A9F26DBE7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475412" y="1254778"/>
          <a:ext cx="186267" cy="176742"/>
        </a:xfrm>
        <a:prstGeom prst="rect">
          <a:avLst/>
        </a:prstGeom>
      </xdr:spPr>
    </xdr:pic>
    <xdr:clientData/>
  </xdr:twoCellAnchor>
  <xdr:twoCellAnchor editAs="oneCell">
    <xdr:from>
      <xdr:col>12</xdr:col>
      <xdr:colOff>29473</xdr:colOff>
      <xdr:row>17</xdr:row>
      <xdr:rowOff>17173</xdr:rowOff>
    </xdr:from>
    <xdr:to>
      <xdr:col>12</xdr:col>
      <xdr:colOff>209390</xdr:colOff>
      <xdr:row>18</xdr:row>
      <xdr:rowOff>1705</xdr:rowOff>
    </xdr:to>
    <xdr:pic>
      <xdr:nvPicPr>
        <xdr:cNvPr id="57" name="Gráfico 56" descr="Lâmpada">
          <a:extLst>
            <a:ext uri="{FF2B5EF4-FFF2-40B4-BE49-F238E27FC236}">
              <a16:creationId xmlns:a16="http://schemas.microsoft.com/office/drawing/2014/main" id="{541A6870-F901-4971-98F5-305EC5EFF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487048" y="3890673"/>
          <a:ext cx="176742" cy="187732"/>
        </a:xfrm>
        <a:prstGeom prst="rect">
          <a:avLst/>
        </a:prstGeom>
      </xdr:spPr>
    </xdr:pic>
    <xdr:clientData/>
  </xdr:twoCellAnchor>
  <xdr:twoCellAnchor editAs="oneCell">
    <xdr:from>
      <xdr:col>12</xdr:col>
      <xdr:colOff>14008</xdr:colOff>
      <xdr:row>27</xdr:row>
      <xdr:rowOff>7004</xdr:rowOff>
    </xdr:from>
    <xdr:to>
      <xdr:col>12</xdr:col>
      <xdr:colOff>193925</xdr:colOff>
      <xdr:row>27</xdr:row>
      <xdr:rowOff>186921</xdr:rowOff>
    </xdr:to>
    <xdr:pic>
      <xdr:nvPicPr>
        <xdr:cNvPr id="58" name="Gráfico 57" descr="Lâmpada">
          <a:extLst>
            <a:ext uri="{FF2B5EF4-FFF2-40B4-BE49-F238E27FC236}">
              <a16:creationId xmlns:a16="http://schemas.microsoft.com/office/drawing/2014/main" id="{7531402D-F4F7-475F-B202-5F82EA808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471583" y="5902979"/>
          <a:ext cx="176742" cy="176742"/>
        </a:xfrm>
        <a:prstGeom prst="rect">
          <a:avLst/>
        </a:prstGeom>
      </xdr:spPr>
    </xdr:pic>
    <xdr:clientData/>
  </xdr:twoCellAnchor>
  <xdr:twoCellAnchor editAs="oneCell">
    <xdr:from>
      <xdr:col>12</xdr:col>
      <xdr:colOff>22470</xdr:colOff>
      <xdr:row>38</xdr:row>
      <xdr:rowOff>16551</xdr:rowOff>
    </xdr:from>
    <xdr:to>
      <xdr:col>12</xdr:col>
      <xdr:colOff>205562</xdr:colOff>
      <xdr:row>39</xdr:row>
      <xdr:rowOff>1084</xdr:rowOff>
    </xdr:to>
    <xdr:pic>
      <xdr:nvPicPr>
        <xdr:cNvPr id="59" name="Gráfico 58" descr="Lâmpada">
          <a:extLst>
            <a:ext uri="{FF2B5EF4-FFF2-40B4-BE49-F238E27FC236}">
              <a16:creationId xmlns:a16="http://schemas.microsoft.com/office/drawing/2014/main" id="{066385AE-69CB-4E67-BC9B-E401D12EA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476870" y="8131851"/>
          <a:ext cx="183092" cy="187733"/>
        </a:xfrm>
        <a:prstGeom prst="rect">
          <a:avLst/>
        </a:prstGeom>
      </xdr:spPr>
    </xdr:pic>
    <xdr:clientData/>
  </xdr:twoCellAnchor>
  <xdr:twoCellAnchor editAs="oneCell">
    <xdr:from>
      <xdr:col>12</xdr:col>
      <xdr:colOff>15467</xdr:colOff>
      <xdr:row>48</xdr:row>
      <xdr:rowOff>20753</xdr:rowOff>
    </xdr:from>
    <xdr:to>
      <xdr:col>12</xdr:col>
      <xdr:colOff>204909</xdr:colOff>
      <xdr:row>49</xdr:row>
      <xdr:rowOff>1887</xdr:rowOff>
    </xdr:to>
    <xdr:pic>
      <xdr:nvPicPr>
        <xdr:cNvPr id="60" name="Gráfico 59" descr="Lâmpada">
          <a:extLst>
            <a:ext uri="{FF2B5EF4-FFF2-40B4-BE49-F238E27FC236}">
              <a16:creationId xmlns:a16="http://schemas.microsoft.com/office/drawing/2014/main" id="{3792E193-F7A7-4A82-B6E9-26959B72E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469867" y="10155353"/>
          <a:ext cx="189442" cy="184334"/>
        </a:xfrm>
        <a:prstGeom prst="rect">
          <a:avLst/>
        </a:prstGeom>
      </xdr:spPr>
    </xdr:pic>
    <xdr:clientData/>
  </xdr:twoCellAnchor>
  <xdr:twoCellAnchor editAs="oneCell">
    <xdr:from>
      <xdr:col>12</xdr:col>
      <xdr:colOff>22117</xdr:colOff>
      <xdr:row>58</xdr:row>
      <xdr:rowOff>15478</xdr:rowOff>
    </xdr:from>
    <xdr:to>
      <xdr:col>12</xdr:col>
      <xdr:colOff>205209</xdr:colOff>
      <xdr:row>59</xdr:row>
      <xdr:rowOff>10</xdr:rowOff>
    </xdr:to>
    <xdr:pic>
      <xdr:nvPicPr>
        <xdr:cNvPr id="61" name="Gráfico 60" descr="Lâmpada">
          <a:extLst>
            <a:ext uri="{FF2B5EF4-FFF2-40B4-BE49-F238E27FC236}">
              <a16:creationId xmlns:a16="http://schemas.microsoft.com/office/drawing/2014/main" id="{C14B166A-42D0-4DC1-9DDA-083AE7B1F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476517" y="12169378"/>
          <a:ext cx="183092" cy="187732"/>
        </a:xfrm>
        <a:prstGeom prst="rect">
          <a:avLst/>
        </a:prstGeom>
      </xdr:spPr>
    </xdr:pic>
    <xdr:clientData/>
  </xdr:twoCellAnchor>
  <xdr:twoCellAnchor editAs="oneCell">
    <xdr:from>
      <xdr:col>12</xdr:col>
      <xdr:colOff>43481</xdr:colOff>
      <xdr:row>68</xdr:row>
      <xdr:rowOff>1143</xdr:rowOff>
    </xdr:from>
    <xdr:to>
      <xdr:col>13</xdr:col>
      <xdr:colOff>0</xdr:colOff>
      <xdr:row>68</xdr:row>
      <xdr:rowOff>187410</xdr:rowOff>
    </xdr:to>
    <xdr:pic>
      <xdr:nvPicPr>
        <xdr:cNvPr id="62" name="Gráfico 61" descr="Lâmpada">
          <a:extLst>
            <a:ext uri="{FF2B5EF4-FFF2-40B4-BE49-F238E27FC236}">
              <a16:creationId xmlns:a16="http://schemas.microsoft.com/office/drawing/2014/main" id="{BFF6EAC5-4798-411E-B3B0-5C625BD26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501056" y="14174343"/>
          <a:ext cx="181944" cy="186267"/>
        </a:xfrm>
        <a:prstGeom prst="rect">
          <a:avLst/>
        </a:prstGeom>
      </xdr:spPr>
    </xdr:pic>
    <xdr:clientData/>
  </xdr:twoCellAnchor>
  <xdr:oneCellAnchor>
    <xdr:from>
      <xdr:col>5</xdr:col>
      <xdr:colOff>71157</xdr:colOff>
      <xdr:row>79</xdr:row>
      <xdr:rowOff>16041</xdr:rowOff>
    </xdr:from>
    <xdr:ext cx="170890" cy="166798"/>
    <xdr:pic>
      <xdr:nvPicPr>
        <xdr:cNvPr id="63" name="Imagem 62">
          <a:extLst>
            <a:ext uri="{FF2B5EF4-FFF2-40B4-BE49-F238E27FC236}">
              <a16:creationId xmlns:a16="http://schemas.microsoft.com/office/drawing/2014/main" id="{D662E327-8514-4202-B910-049F0BB0C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782" y="16411741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1167042</xdr:colOff>
      <xdr:row>78</xdr:row>
      <xdr:rowOff>165876</xdr:rowOff>
    </xdr:from>
    <xdr:ext cx="240059" cy="245461"/>
    <xdr:pic>
      <xdr:nvPicPr>
        <xdr:cNvPr id="64" name="Gráfico 63" descr="Marcador">
          <a:extLst>
            <a:ext uri="{FF2B5EF4-FFF2-40B4-BE49-F238E27FC236}">
              <a16:creationId xmlns:a16="http://schemas.microsoft.com/office/drawing/2014/main" id="{6E6B64FA-89C7-41B8-A6EC-5592679FF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37017" y="16374251"/>
          <a:ext cx="240059" cy="245461"/>
        </a:xfrm>
        <a:prstGeom prst="rect">
          <a:avLst/>
        </a:prstGeom>
      </xdr:spPr>
    </xdr:pic>
    <xdr:clientData/>
  </xdr:oneCellAnchor>
  <xdr:oneCellAnchor>
    <xdr:from>
      <xdr:col>8</xdr:col>
      <xdr:colOff>16250</xdr:colOff>
      <xdr:row>78</xdr:row>
      <xdr:rowOff>171806</xdr:rowOff>
    </xdr:from>
    <xdr:ext cx="235759" cy="235808"/>
    <xdr:pic>
      <xdr:nvPicPr>
        <xdr:cNvPr id="65" name="Gráfico 64" descr="DJ">
          <a:extLst>
            <a:ext uri="{FF2B5EF4-FFF2-40B4-BE49-F238E27FC236}">
              <a16:creationId xmlns:a16="http://schemas.microsoft.com/office/drawing/2014/main" id="{18B73309-FFFE-447C-B40E-C43B2D348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3013450" y="16377006"/>
          <a:ext cx="235759" cy="235808"/>
        </a:xfrm>
        <a:prstGeom prst="rect">
          <a:avLst/>
        </a:prstGeom>
      </xdr:spPr>
    </xdr:pic>
    <xdr:clientData/>
  </xdr:oneCellAnchor>
  <xdr:oneCellAnchor>
    <xdr:from>
      <xdr:col>6</xdr:col>
      <xdr:colOff>2182</xdr:colOff>
      <xdr:row>78</xdr:row>
      <xdr:rowOff>158935</xdr:rowOff>
    </xdr:from>
    <xdr:ext cx="256660" cy="255372"/>
    <xdr:pic>
      <xdr:nvPicPr>
        <xdr:cNvPr id="66" name="Gráfico 65" descr="Funcionário de escritório">
          <a:extLst>
            <a:ext uri="{FF2B5EF4-FFF2-40B4-BE49-F238E27FC236}">
              <a16:creationId xmlns:a16="http://schemas.microsoft.com/office/drawing/2014/main" id="{94C76DC0-DC13-43D2-A321-B3655F0A9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58082" y="16367310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19596</xdr:colOff>
      <xdr:row>78</xdr:row>
      <xdr:rowOff>178243</xdr:rowOff>
    </xdr:from>
    <xdr:ext cx="215728" cy="223193"/>
    <xdr:pic>
      <xdr:nvPicPr>
        <xdr:cNvPr id="67" name="Gráfico 66" descr="Bateria">
          <a:extLst>
            <a:ext uri="{FF2B5EF4-FFF2-40B4-BE49-F238E27FC236}">
              <a16:creationId xmlns:a16="http://schemas.microsoft.com/office/drawing/2014/main" id="{FB20569C-A5F4-4E8F-8DB5-937734E95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45396" y="16386618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33240</xdr:colOff>
      <xdr:row>79</xdr:row>
      <xdr:rowOff>4474</xdr:rowOff>
    </xdr:from>
    <xdr:ext cx="180715" cy="180203"/>
    <xdr:pic>
      <xdr:nvPicPr>
        <xdr:cNvPr id="68" name="Gráfico 67" descr="Garfo e faca">
          <a:extLst>
            <a:ext uri="{FF2B5EF4-FFF2-40B4-BE49-F238E27FC236}">
              <a16:creationId xmlns:a16="http://schemas.microsoft.com/office/drawing/2014/main" id="{8F74EBFD-3D3E-43DE-A5E4-02897D757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19415" y="16400174"/>
          <a:ext cx="180715" cy="180203"/>
        </a:xfrm>
        <a:prstGeom prst="rect">
          <a:avLst/>
        </a:prstGeom>
      </xdr:spPr>
    </xdr:pic>
    <xdr:clientData/>
  </xdr:oneCellAnchor>
  <xdr:twoCellAnchor editAs="oneCell">
    <xdr:from>
      <xdr:col>12</xdr:col>
      <xdr:colOff>50205</xdr:colOff>
      <xdr:row>78</xdr:row>
      <xdr:rowOff>188281</xdr:rowOff>
    </xdr:from>
    <xdr:to>
      <xdr:col>13</xdr:col>
      <xdr:colOff>0</xdr:colOff>
      <xdr:row>79</xdr:row>
      <xdr:rowOff>188624</xdr:rowOff>
    </xdr:to>
    <xdr:pic>
      <xdr:nvPicPr>
        <xdr:cNvPr id="69" name="Gráfico 68" descr="Lâmpada">
          <a:extLst>
            <a:ext uri="{FF2B5EF4-FFF2-40B4-BE49-F238E27FC236}">
              <a16:creationId xmlns:a16="http://schemas.microsoft.com/office/drawing/2014/main" id="{BF5C5802-43E4-41C7-BA1A-3420768EF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507780" y="16393481"/>
          <a:ext cx="175220" cy="190843"/>
        </a:xfrm>
        <a:prstGeom prst="rect">
          <a:avLst/>
        </a:prstGeom>
      </xdr:spPr>
    </xdr:pic>
    <xdr:clientData/>
  </xdr:twoCellAnchor>
  <xdr:oneCellAnchor>
    <xdr:from>
      <xdr:col>5</xdr:col>
      <xdr:colOff>69476</xdr:colOff>
      <xdr:row>92</xdr:row>
      <xdr:rowOff>28367</xdr:rowOff>
    </xdr:from>
    <xdr:ext cx="170890" cy="166798"/>
    <xdr:pic>
      <xdr:nvPicPr>
        <xdr:cNvPr id="70" name="Imagem 69">
          <a:extLst>
            <a:ext uri="{FF2B5EF4-FFF2-40B4-BE49-F238E27FC236}">
              <a16:creationId xmlns:a16="http://schemas.microsoft.com/office/drawing/2014/main" id="{C07CBA89-7224-451E-AE10-85BB2E6D0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0101" y="19056142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1165361</xdr:colOff>
      <xdr:row>91</xdr:row>
      <xdr:rowOff>178203</xdr:rowOff>
    </xdr:from>
    <xdr:ext cx="240059" cy="245461"/>
    <xdr:pic>
      <xdr:nvPicPr>
        <xdr:cNvPr id="71" name="Gráfico 70" descr="Marcador">
          <a:extLst>
            <a:ext uri="{FF2B5EF4-FFF2-40B4-BE49-F238E27FC236}">
              <a16:creationId xmlns:a16="http://schemas.microsoft.com/office/drawing/2014/main" id="{AE43E1AF-DD86-4377-87AF-E084DAD0F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32161" y="19015478"/>
          <a:ext cx="240059" cy="245461"/>
        </a:xfrm>
        <a:prstGeom prst="rect">
          <a:avLst/>
        </a:prstGeom>
      </xdr:spPr>
    </xdr:pic>
    <xdr:clientData/>
  </xdr:oneCellAnchor>
  <xdr:oneCellAnchor>
    <xdr:from>
      <xdr:col>8</xdr:col>
      <xdr:colOff>14569</xdr:colOff>
      <xdr:row>91</xdr:row>
      <xdr:rowOff>184133</xdr:rowOff>
    </xdr:from>
    <xdr:ext cx="235759" cy="235808"/>
    <xdr:pic>
      <xdr:nvPicPr>
        <xdr:cNvPr id="72" name="Gráfico 71" descr="DJ">
          <a:extLst>
            <a:ext uri="{FF2B5EF4-FFF2-40B4-BE49-F238E27FC236}">
              <a16:creationId xmlns:a16="http://schemas.microsoft.com/office/drawing/2014/main" id="{C00C0B73-403C-4DF5-82CD-0FDB9CBEF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3011769" y="19021408"/>
          <a:ext cx="235759" cy="235808"/>
        </a:xfrm>
        <a:prstGeom prst="rect">
          <a:avLst/>
        </a:prstGeom>
      </xdr:spPr>
    </xdr:pic>
    <xdr:clientData/>
  </xdr:oneCellAnchor>
  <xdr:oneCellAnchor>
    <xdr:from>
      <xdr:col>6</xdr:col>
      <xdr:colOff>501</xdr:colOff>
      <xdr:row>91</xdr:row>
      <xdr:rowOff>171262</xdr:rowOff>
    </xdr:from>
    <xdr:ext cx="256660" cy="255372"/>
    <xdr:pic>
      <xdr:nvPicPr>
        <xdr:cNvPr id="73" name="Gráfico 72" descr="Funcionário de escritório">
          <a:extLst>
            <a:ext uri="{FF2B5EF4-FFF2-40B4-BE49-F238E27FC236}">
              <a16:creationId xmlns:a16="http://schemas.microsoft.com/office/drawing/2014/main" id="{5573B922-4BF3-408B-9A5A-86DE6A96C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56401" y="19005362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17915</xdr:colOff>
      <xdr:row>92</xdr:row>
      <xdr:rowOff>1470</xdr:rowOff>
    </xdr:from>
    <xdr:ext cx="215728" cy="223193"/>
    <xdr:pic>
      <xdr:nvPicPr>
        <xdr:cNvPr id="74" name="Gráfico 73" descr="Bateria">
          <a:extLst>
            <a:ext uri="{FF2B5EF4-FFF2-40B4-BE49-F238E27FC236}">
              <a16:creationId xmlns:a16="http://schemas.microsoft.com/office/drawing/2014/main" id="{B1421EA6-F2D6-46DF-BE63-A47C2D622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43715" y="19026070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31559</xdr:colOff>
      <xdr:row>92</xdr:row>
      <xdr:rowOff>16800</xdr:rowOff>
    </xdr:from>
    <xdr:ext cx="180715" cy="180203"/>
    <xdr:pic>
      <xdr:nvPicPr>
        <xdr:cNvPr id="75" name="Gráfico 74" descr="Garfo e faca">
          <a:extLst>
            <a:ext uri="{FF2B5EF4-FFF2-40B4-BE49-F238E27FC236}">
              <a16:creationId xmlns:a16="http://schemas.microsoft.com/office/drawing/2014/main" id="{8A8B146E-A5C7-4A95-A8C8-A54991291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17734" y="19041400"/>
          <a:ext cx="180715" cy="180203"/>
        </a:xfrm>
        <a:prstGeom prst="rect">
          <a:avLst/>
        </a:prstGeom>
      </xdr:spPr>
    </xdr:pic>
    <xdr:clientData/>
  </xdr:oneCellAnchor>
  <xdr:twoCellAnchor editAs="oneCell">
    <xdr:from>
      <xdr:col>12</xdr:col>
      <xdr:colOff>48524</xdr:colOff>
      <xdr:row>92</xdr:row>
      <xdr:rowOff>11508</xdr:rowOff>
    </xdr:from>
    <xdr:to>
      <xdr:col>13</xdr:col>
      <xdr:colOff>0</xdr:colOff>
      <xdr:row>92</xdr:row>
      <xdr:rowOff>191425</xdr:rowOff>
    </xdr:to>
    <xdr:pic>
      <xdr:nvPicPr>
        <xdr:cNvPr id="76" name="Gráfico 75" descr="Lâmpada">
          <a:extLst>
            <a:ext uri="{FF2B5EF4-FFF2-40B4-BE49-F238E27FC236}">
              <a16:creationId xmlns:a16="http://schemas.microsoft.com/office/drawing/2014/main" id="{629BC51B-5C40-44E1-9FD0-1EA30DDF9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506099" y="19039283"/>
          <a:ext cx="176901" cy="176742"/>
        </a:xfrm>
        <a:prstGeom prst="rect">
          <a:avLst/>
        </a:prstGeom>
      </xdr:spPr>
    </xdr:pic>
    <xdr:clientData/>
  </xdr:twoCellAnchor>
  <xdr:oneCellAnchor>
    <xdr:from>
      <xdr:col>5</xdr:col>
      <xdr:colOff>73729</xdr:colOff>
      <xdr:row>102</xdr:row>
      <xdr:rowOff>25195</xdr:rowOff>
    </xdr:from>
    <xdr:ext cx="170890" cy="166798"/>
    <xdr:pic>
      <xdr:nvPicPr>
        <xdr:cNvPr id="77" name="Imagem 76">
          <a:extLst>
            <a:ext uri="{FF2B5EF4-FFF2-40B4-BE49-F238E27FC236}">
              <a16:creationId xmlns:a16="http://schemas.microsoft.com/office/drawing/2014/main" id="{25FD938A-EB8C-4B8B-9131-44308D125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179" y="21072270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1169614</xdr:colOff>
      <xdr:row>101</xdr:row>
      <xdr:rowOff>175030</xdr:rowOff>
    </xdr:from>
    <xdr:ext cx="240059" cy="245461"/>
    <xdr:pic>
      <xdr:nvPicPr>
        <xdr:cNvPr id="78" name="Gráfico 77" descr="Marcador">
          <a:extLst>
            <a:ext uri="{FF2B5EF4-FFF2-40B4-BE49-F238E27FC236}">
              <a16:creationId xmlns:a16="http://schemas.microsoft.com/office/drawing/2014/main" id="{6E0EA2C1-0888-443E-B7CE-221E13C33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39589" y="21028430"/>
          <a:ext cx="240059" cy="245461"/>
        </a:xfrm>
        <a:prstGeom prst="rect">
          <a:avLst/>
        </a:prstGeom>
      </xdr:spPr>
    </xdr:pic>
    <xdr:clientData/>
  </xdr:oneCellAnchor>
  <xdr:oneCellAnchor>
    <xdr:from>
      <xdr:col>8</xdr:col>
      <xdr:colOff>18822</xdr:colOff>
      <xdr:row>101</xdr:row>
      <xdr:rowOff>180960</xdr:rowOff>
    </xdr:from>
    <xdr:ext cx="235759" cy="235808"/>
    <xdr:pic>
      <xdr:nvPicPr>
        <xdr:cNvPr id="79" name="Gráfico 78" descr="DJ">
          <a:extLst>
            <a:ext uri="{FF2B5EF4-FFF2-40B4-BE49-F238E27FC236}">
              <a16:creationId xmlns:a16="http://schemas.microsoft.com/office/drawing/2014/main" id="{2880DC5A-97BB-40C6-8557-61FCFAAF8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3016022" y="21037535"/>
          <a:ext cx="235759" cy="235808"/>
        </a:xfrm>
        <a:prstGeom prst="rect">
          <a:avLst/>
        </a:prstGeom>
      </xdr:spPr>
    </xdr:pic>
    <xdr:clientData/>
  </xdr:oneCellAnchor>
  <xdr:oneCellAnchor>
    <xdr:from>
      <xdr:col>6</xdr:col>
      <xdr:colOff>4754</xdr:colOff>
      <xdr:row>101</xdr:row>
      <xdr:rowOff>168089</xdr:rowOff>
    </xdr:from>
    <xdr:ext cx="256660" cy="255372"/>
    <xdr:pic>
      <xdr:nvPicPr>
        <xdr:cNvPr id="80" name="Gráfico 79" descr="Funcionário de escritório">
          <a:extLst>
            <a:ext uri="{FF2B5EF4-FFF2-40B4-BE49-F238E27FC236}">
              <a16:creationId xmlns:a16="http://schemas.microsoft.com/office/drawing/2014/main" id="{586E6F8F-AD42-44E0-BF22-19957808E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60654" y="21021489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22168</xdr:colOff>
      <xdr:row>101</xdr:row>
      <xdr:rowOff>187397</xdr:rowOff>
    </xdr:from>
    <xdr:ext cx="215728" cy="223193"/>
    <xdr:pic>
      <xdr:nvPicPr>
        <xdr:cNvPr id="81" name="Gráfico 80" descr="Bateria">
          <a:extLst>
            <a:ext uri="{FF2B5EF4-FFF2-40B4-BE49-F238E27FC236}">
              <a16:creationId xmlns:a16="http://schemas.microsoft.com/office/drawing/2014/main" id="{7BAA8348-3F3D-4C75-9B1C-1F13D15C3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47968" y="21040797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35812</xdr:colOff>
      <xdr:row>102</xdr:row>
      <xdr:rowOff>13628</xdr:rowOff>
    </xdr:from>
    <xdr:ext cx="180715" cy="180203"/>
    <xdr:pic>
      <xdr:nvPicPr>
        <xdr:cNvPr id="82" name="Gráfico 81" descr="Garfo e faca">
          <a:extLst>
            <a:ext uri="{FF2B5EF4-FFF2-40B4-BE49-F238E27FC236}">
              <a16:creationId xmlns:a16="http://schemas.microsoft.com/office/drawing/2014/main" id="{C01C9577-3051-4481-BFCF-29D51BD78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18812" y="21060703"/>
          <a:ext cx="180715" cy="180203"/>
        </a:xfrm>
        <a:prstGeom prst="rect">
          <a:avLst/>
        </a:prstGeom>
      </xdr:spPr>
    </xdr:pic>
    <xdr:clientData/>
  </xdr:oneCellAnchor>
  <xdr:twoCellAnchor editAs="oneCell">
    <xdr:from>
      <xdr:col>12</xdr:col>
      <xdr:colOff>52777</xdr:colOff>
      <xdr:row>102</xdr:row>
      <xdr:rowOff>8336</xdr:rowOff>
    </xdr:from>
    <xdr:to>
      <xdr:col>13</xdr:col>
      <xdr:colOff>0</xdr:colOff>
      <xdr:row>102</xdr:row>
      <xdr:rowOff>188253</xdr:rowOff>
    </xdr:to>
    <xdr:pic>
      <xdr:nvPicPr>
        <xdr:cNvPr id="83" name="Gráfico 82" descr="Lâmpada">
          <a:extLst>
            <a:ext uri="{FF2B5EF4-FFF2-40B4-BE49-F238E27FC236}">
              <a16:creationId xmlns:a16="http://schemas.microsoft.com/office/drawing/2014/main" id="{F8B832D4-D5FF-4DA0-B344-C14B4E413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507177" y="21055411"/>
          <a:ext cx="175823" cy="176742"/>
        </a:xfrm>
        <a:prstGeom prst="rect">
          <a:avLst/>
        </a:prstGeom>
      </xdr:spPr>
    </xdr:pic>
    <xdr:clientData/>
  </xdr:twoCellAnchor>
  <xdr:oneCellAnchor>
    <xdr:from>
      <xdr:col>5</xdr:col>
      <xdr:colOff>66726</xdr:colOff>
      <xdr:row>112</xdr:row>
      <xdr:rowOff>18191</xdr:rowOff>
    </xdr:from>
    <xdr:ext cx="170890" cy="166798"/>
    <xdr:pic>
      <xdr:nvPicPr>
        <xdr:cNvPr id="84" name="Imagem 83">
          <a:extLst>
            <a:ext uri="{FF2B5EF4-FFF2-40B4-BE49-F238E27FC236}">
              <a16:creationId xmlns:a16="http://schemas.microsoft.com/office/drawing/2014/main" id="{AB87981E-C2AD-4670-A87A-8CCAF835A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7351" y="23081391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1162611</xdr:colOff>
      <xdr:row>111</xdr:row>
      <xdr:rowOff>168026</xdr:rowOff>
    </xdr:from>
    <xdr:ext cx="240059" cy="245461"/>
    <xdr:pic>
      <xdr:nvPicPr>
        <xdr:cNvPr id="85" name="Gráfico 84" descr="Marcador">
          <a:extLst>
            <a:ext uri="{FF2B5EF4-FFF2-40B4-BE49-F238E27FC236}">
              <a16:creationId xmlns:a16="http://schemas.microsoft.com/office/drawing/2014/main" id="{1A588308-2D27-4BF8-80FA-B435E01AA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29411" y="23040726"/>
          <a:ext cx="240059" cy="245461"/>
        </a:xfrm>
        <a:prstGeom prst="rect">
          <a:avLst/>
        </a:prstGeom>
      </xdr:spPr>
    </xdr:pic>
    <xdr:clientData/>
  </xdr:oneCellAnchor>
  <xdr:oneCellAnchor>
    <xdr:from>
      <xdr:col>8</xdr:col>
      <xdr:colOff>11819</xdr:colOff>
      <xdr:row>111</xdr:row>
      <xdr:rowOff>173956</xdr:rowOff>
    </xdr:from>
    <xdr:ext cx="235759" cy="235808"/>
    <xdr:pic>
      <xdr:nvPicPr>
        <xdr:cNvPr id="86" name="Gráfico 85" descr="DJ">
          <a:extLst>
            <a:ext uri="{FF2B5EF4-FFF2-40B4-BE49-F238E27FC236}">
              <a16:creationId xmlns:a16="http://schemas.microsoft.com/office/drawing/2014/main" id="{29A4AAFC-1437-4C3E-936B-B2F529E47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3012194" y="23046656"/>
          <a:ext cx="235759" cy="235808"/>
        </a:xfrm>
        <a:prstGeom prst="rect">
          <a:avLst/>
        </a:prstGeom>
      </xdr:spPr>
    </xdr:pic>
    <xdr:clientData/>
  </xdr:oneCellAnchor>
  <xdr:oneCellAnchor>
    <xdr:from>
      <xdr:col>5</xdr:col>
      <xdr:colOff>291905</xdr:colOff>
      <xdr:row>111</xdr:row>
      <xdr:rowOff>161085</xdr:rowOff>
    </xdr:from>
    <xdr:ext cx="256660" cy="255372"/>
    <xdr:pic>
      <xdr:nvPicPr>
        <xdr:cNvPr id="87" name="Gráfico 86" descr="Funcionário de escritório">
          <a:extLst>
            <a:ext uri="{FF2B5EF4-FFF2-40B4-BE49-F238E27FC236}">
              <a16:creationId xmlns:a16="http://schemas.microsoft.com/office/drawing/2014/main" id="{7FD97AA2-B32C-4970-8290-74EFC9A81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52530" y="23036960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15165</xdr:colOff>
      <xdr:row>111</xdr:row>
      <xdr:rowOff>180393</xdr:rowOff>
    </xdr:from>
    <xdr:ext cx="215728" cy="223193"/>
    <xdr:pic>
      <xdr:nvPicPr>
        <xdr:cNvPr id="88" name="Gráfico 87" descr="Bateria">
          <a:extLst>
            <a:ext uri="{FF2B5EF4-FFF2-40B4-BE49-F238E27FC236}">
              <a16:creationId xmlns:a16="http://schemas.microsoft.com/office/drawing/2014/main" id="{15CA9A1A-4DC9-4D6D-A857-B2BD12CE9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40965" y="23056268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28809</xdr:colOff>
      <xdr:row>112</xdr:row>
      <xdr:rowOff>6624</xdr:rowOff>
    </xdr:from>
    <xdr:ext cx="180715" cy="180203"/>
    <xdr:pic>
      <xdr:nvPicPr>
        <xdr:cNvPr id="89" name="Gráfico 88" descr="Garfo e faca">
          <a:extLst>
            <a:ext uri="{FF2B5EF4-FFF2-40B4-BE49-F238E27FC236}">
              <a16:creationId xmlns:a16="http://schemas.microsoft.com/office/drawing/2014/main" id="{F3594CE3-3972-4231-9413-2C2233671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14984" y="23072999"/>
          <a:ext cx="180715" cy="180203"/>
        </a:xfrm>
        <a:prstGeom prst="rect">
          <a:avLst/>
        </a:prstGeom>
      </xdr:spPr>
    </xdr:pic>
    <xdr:clientData/>
  </xdr:oneCellAnchor>
  <xdr:twoCellAnchor editAs="oneCell">
    <xdr:from>
      <xdr:col>12</xdr:col>
      <xdr:colOff>45774</xdr:colOff>
      <xdr:row>112</xdr:row>
      <xdr:rowOff>1332</xdr:rowOff>
    </xdr:from>
    <xdr:to>
      <xdr:col>13</xdr:col>
      <xdr:colOff>0</xdr:colOff>
      <xdr:row>112</xdr:row>
      <xdr:rowOff>187599</xdr:rowOff>
    </xdr:to>
    <xdr:pic>
      <xdr:nvPicPr>
        <xdr:cNvPr id="90" name="Gráfico 89" descr="Lâmpada">
          <a:extLst>
            <a:ext uri="{FF2B5EF4-FFF2-40B4-BE49-F238E27FC236}">
              <a16:creationId xmlns:a16="http://schemas.microsoft.com/office/drawing/2014/main" id="{1A67064B-86DE-45E8-822B-3EF66B0E4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503349" y="23064532"/>
          <a:ext cx="179651" cy="186267"/>
        </a:xfrm>
        <a:prstGeom prst="rect">
          <a:avLst/>
        </a:prstGeom>
      </xdr:spPr>
    </xdr:pic>
    <xdr:clientData/>
  </xdr:twoCellAnchor>
  <xdr:oneCellAnchor>
    <xdr:from>
      <xdr:col>5</xdr:col>
      <xdr:colOff>65045</xdr:colOff>
      <xdr:row>122</xdr:row>
      <xdr:rowOff>16510</xdr:rowOff>
    </xdr:from>
    <xdr:ext cx="170890" cy="166798"/>
    <xdr:pic>
      <xdr:nvPicPr>
        <xdr:cNvPr id="91" name="Imagem 90">
          <a:extLst>
            <a:ext uri="{FF2B5EF4-FFF2-40B4-BE49-F238E27FC236}">
              <a16:creationId xmlns:a16="http://schemas.microsoft.com/office/drawing/2014/main" id="{EE71AEB6-AFF1-4DC7-9C70-94CE89360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670" y="25099010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1160930</xdr:colOff>
      <xdr:row>121</xdr:row>
      <xdr:rowOff>166345</xdr:rowOff>
    </xdr:from>
    <xdr:ext cx="240059" cy="245461"/>
    <xdr:pic>
      <xdr:nvPicPr>
        <xdr:cNvPr id="92" name="Gráfico 91" descr="Marcador">
          <a:extLst>
            <a:ext uri="{FF2B5EF4-FFF2-40B4-BE49-F238E27FC236}">
              <a16:creationId xmlns:a16="http://schemas.microsoft.com/office/drawing/2014/main" id="{8B8D8144-2E6A-4B9B-8C09-3966B7009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27730" y="25061520"/>
          <a:ext cx="240059" cy="245461"/>
        </a:xfrm>
        <a:prstGeom prst="rect">
          <a:avLst/>
        </a:prstGeom>
      </xdr:spPr>
    </xdr:pic>
    <xdr:clientData/>
  </xdr:oneCellAnchor>
  <xdr:oneCellAnchor>
    <xdr:from>
      <xdr:col>7</xdr:col>
      <xdr:colOff>10138</xdr:colOff>
      <xdr:row>121</xdr:row>
      <xdr:rowOff>172275</xdr:rowOff>
    </xdr:from>
    <xdr:ext cx="235759" cy="235808"/>
    <xdr:pic>
      <xdr:nvPicPr>
        <xdr:cNvPr id="93" name="Gráfico 92" descr="DJ">
          <a:extLst>
            <a:ext uri="{FF2B5EF4-FFF2-40B4-BE49-F238E27FC236}">
              <a16:creationId xmlns:a16="http://schemas.microsoft.com/office/drawing/2014/main" id="{96C77046-59EB-4BBA-8AC1-F7CC30B2D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997200" y="25064275"/>
          <a:ext cx="235759" cy="235808"/>
        </a:xfrm>
        <a:prstGeom prst="rect">
          <a:avLst/>
        </a:prstGeom>
      </xdr:spPr>
    </xdr:pic>
    <xdr:clientData/>
  </xdr:oneCellAnchor>
  <xdr:oneCellAnchor>
    <xdr:from>
      <xdr:col>5</xdr:col>
      <xdr:colOff>290224</xdr:colOff>
      <xdr:row>121</xdr:row>
      <xdr:rowOff>159404</xdr:rowOff>
    </xdr:from>
    <xdr:ext cx="256660" cy="255372"/>
    <xdr:pic>
      <xdr:nvPicPr>
        <xdr:cNvPr id="94" name="Gráfico 93" descr="Funcionário de escritório">
          <a:extLst>
            <a:ext uri="{FF2B5EF4-FFF2-40B4-BE49-F238E27FC236}">
              <a16:creationId xmlns:a16="http://schemas.microsoft.com/office/drawing/2014/main" id="{55EE3966-8029-4974-A0A6-BD55FDA25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47674" y="25054579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13484</xdr:colOff>
      <xdr:row>121</xdr:row>
      <xdr:rowOff>178712</xdr:rowOff>
    </xdr:from>
    <xdr:ext cx="215728" cy="223193"/>
    <xdr:pic>
      <xdr:nvPicPr>
        <xdr:cNvPr id="95" name="Gráfico 94" descr="Bateria">
          <a:extLst>
            <a:ext uri="{FF2B5EF4-FFF2-40B4-BE49-F238E27FC236}">
              <a16:creationId xmlns:a16="http://schemas.microsoft.com/office/drawing/2014/main" id="{8ABFFB31-F629-400D-8CD5-56F0986B2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42459" y="25073887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27128</xdr:colOff>
      <xdr:row>122</xdr:row>
      <xdr:rowOff>4943</xdr:rowOff>
    </xdr:from>
    <xdr:ext cx="180715" cy="180203"/>
    <xdr:pic>
      <xdr:nvPicPr>
        <xdr:cNvPr id="96" name="Gráfico 95" descr="Garfo e faca">
          <a:extLst>
            <a:ext uri="{FF2B5EF4-FFF2-40B4-BE49-F238E27FC236}">
              <a16:creationId xmlns:a16="http://schemas.microsoft.com/office/drawing/2014/main" id="{1DDD7DB3-620F-4CF8-8975-71ABBA149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13303" y="25090618"/>
          <a:ext cx="180715" cy="180203"/>
        </a:xfrm>
        <a:prstGeom prst="rect">
          <a:avLst/>
        </a:prstGeom>
      </xdr:spPr>
    </xdr:pic>
    <xdr:clientData/>
  </xdr:oneCellAnchor>
  <xdr:twoCellAnchor editAs="oneCell">
    <xdr:from>
      <xdr:col>12</xdr:col>
      <xdr:colOff>44093</xdr:colOff>
      <xdr:row>122</xdr:row>
      <xdr:rowOff>48</xdr:rowOff>
    </xdr:from>
    <xdr:to>
      <xdr:col>13</xdr:col>
      <xdr:colOff>0</xdr:colOff>
      <xdr:row>122</xdr:row>
      <xdr:rowOff>185918</xdr:rowOff>
    </xdr:to>
    <xdr:pic>
      <xdr:nvPicPr>
        <xdr:cNvPr id="97" name="Gráfico 96" descr="Lâmpada">
          <a:extLst>
            <a:ext uri="{FF2B5EF4-FFF2-40B4-BE49-F238E27FC236}">
              <a16:creationId xmlns:a16="http://schemas.microsoft.com/office/drawing/2014/main" id="{05815D83-A2C7-46B5-B181-4A639C787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501668" y="25082548"/>
          <a:ext cx="181332" cy="185870"/>
        </a:xfrm>
        <a:prstGeom prst="rect">
          <a:avLst/>
        </a:prstGeom>
      </xdr:spPr>
    </xdr:pic>
    <xdr:clientData/>
  </xdr:twoCellAnchor>
  <xdr:oneCellAnchor>
    <xdr:from>
      <xdr:col>5</xdr:col>
      <xdr:colOff>73729</xdr:colOff>
      <xdr:row>132</xdr:row>
      <xdr:rowOff>25194</xdr:rowOff>
    </xdr:from>
    <xdr:ext cx="170890" cy="166798"/>
    <xdr:pic>
      <xdr:nvPicPr>
        <xdr:cNvPr id="98" name="Imagem 97">
          <a:extLst>
            <a:ext uri="{FF2B5EF4-FFF2-40B4-BE49-F238E27FC236}">
              <a16:creationId xmlns:a16="http://schemas.microsoft.com/office/drawing/2014/main" id="{3310373A-8732-45DF-BE2D-8A3C65458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179" y="27130169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1169614</xdr:colOff>
      <xdr:row>131</xdr:row>
      <xdr:rowOff>175029</xdr:rowOff>
    </xdr:from>
    <xdr:ext cx="240059" cy="245461"/>
    <xdr:pic>
      <xdr:nvPicPr>
        <xdr:cNvPr id="99" name="Gráfico 98" descr="Marcador">
          <a:extLst>
            <a:ext uri="{FF2B5EF4-FFF2-40B4-BE49-F238E27FC236}">
              <a16:creationId xmlns:a16="http://schemas.microsoft.com/office/drawing/2014/main" id="{7CDFEF2C-3858-4B0B-ACEE-7AC69B2BC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39589" y="27086329"/>
          <a:ext cx="240059" cy="245461"/>
        </a:xfrm>
        <a:prstGeom prst="rect">
          <a:avLst/>
        </a:prstGeom>
      </xdr:spPr>
    </xdr:pic>
    <xdr:clientData/>
  </xdr:oneCellAnchor>
  <xdr:oneCellAnchor>
    <xdr:from>
      <xdr:col>8</xdr:col>
      <xdr:colOff>18822</xdr:colOff>
      <xdr:row>131</xdr:row>
      <xdr:rowOff>180959</xdr:rowOff>
    </xdr:from>
    <xdr:ext cx="235759" cy="235808"/>
    <xdr:pic>
      <xdr:nvPicPr>
        <xdr:cNvPr id="100" name="Gráfico 99" descr="DJ">
          <a:extLst>
            <a:ext uri="{FF2B5EF4-FFF2-40B4-BE49-F238E27FC236}">
              <a16:creationId xmlns:a16="http://schemas.microsoft.com/office/drawing/2014/main" id="{6C7635B4-232B-41D2-993D-88915A6F7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3016022" y="27095434"/>
          <a:ext cx="235759" cy="235808"/>
        </a:xfrm>
        <a:prstGeom prst="rect">
          <a:avLst/>
        </a:prstGeom>
      </xdr:spPr>
    </xdr:pic>
    <xdr:clientData/>
  </xdr:oneCellAnchor>
  <xdr:oneCellAnchor>
    <xdr:from>
      <xdr:col>6</xdr:col>
      <xdr:colOff>4754</xdr:colOff>
      <xdr:row>131</xdr:row>
      <xdr:rowOff>168088</xdr:rowOff>
    </xdr:from>
    <xdr:ext cx="256660" cy="255372"/>
    <xdr:pic>
      <xdr:nvPicPr>
        <xdr:cNvPr id="101" name="Gráfico 100" descr="Funcionário de escritório">
          <a:extLst>
            <a:ext uri="{FF2B5EF4-FFF2-40B4-BE49-F238E27FC236}">
              <a16:creationId xmlns:a16="http://schemas.microsoft.com/office/drawing/2014/main" id="{1F13177D-6F8C-41DD-BDFF-9385FFA6D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60654" y="27079388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22168</xdr:colOff>
      <xdr:row>131</xdr:row>
      <xdr:rowOff>166385</xdr:rowOff>
    </xdr:from>
    <xdr:ext cx="215728" cy="223193"/>
    <xdr:pic>
      <xdr:nvPicPr>
        <xdr:cNvPr id="102" name="Gráfico 101" descr="Bateria">
          <a:extLst>
            <a:ext uri="{FF2B5EF4-FFF2-40B4-BE49-F238E27FC236}">
              <a16:creationId xmlns:a16="http://schemas.microsoft.com/office/drawing/2014/main" id="{7ED40486-2A9A-444D-8CE3-DCC0E99EC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47968" y="27080860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35812</xdr:colOff>
      <xdr:row>132</xdr:row>
      <xdr:rowOff>13627</xdr:rowOff>
    </xdr:from>
    <xdr:ext cx="180715" cy="180203"/>
    <xdr:pic>
      <xdr:nvPicPr>
        <xdr:cNvPr id="103" name="Gráfico 102" descr="Garfo e faca">
          <a:extLst>
            <a:ext uri="{FF2B5EF4-FFF2-40B4-BE49-F238E27FC236}">
              <a16:creationId xmlns:a16="http://schemas.microsoft.com/office/drawing/2014/main" id="{8AAAF387-9F1E-436D-9850-F15C3CC1F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18812" y="27118602"/>
          <a:ext cx="180715" cy="180203"/>
        </a:xfrm>
        <a:prstGeom prst="rect">
          <a:avLst/>
        </a:prstGeom>
      </xdr:spPr>
    </xdr:pic>
    <xdr:clientData/>
  </xdr:oneCellAnchor>
  <xdr:twoCellAnchor editAs="oneCell">
    <xdr:from>
      <xdr:col>12</xdr:col>
      <xdr:colOff>17758</xdr:colOff>
      <xdr:row>132</xdr:row>
      <xdr:rowOff>22343</xdr:rowOff>
    </xdr:from>
    <xdr:to>
      <xdr:col>12</xdr:col>
      <xdr:colOff>207200</xdr:colOff>
      <xdr:row>133</xdr:row>
      <xdr:rowOff>555</xdr:rowOff>
    </xdr:to>
    <xdr:pic>
      <xdr:nvPicPr>
        <xdr:cNvPr id="104" name="Gráfico 103" descr="Lâmpada">
          <a:extLst>
            <a:ext uri="{FF2B5EF4-FFF2-40B4-BE49-F238E27FC236}">
              <a16:creationId xmlns:a16="http://schemas.microsoft.com/office/drawing/2014/main" id="{0AE9DD03-A577-43C1-AB93-EB737F92F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472158" y="27124143"/>
          <a:ext cx="189442" cy="181412"/>
        </a:xfrm>
        <a:prstGeom prst="rect">
          <a:avLst/>
        </a:prstGeom>
      </xdr:spPr>
    </xdr:pic>
    <xdr:clientData/>
  </xdr:twoCellAnchor>
  <xdr:oneCellAnchor>
    <xdr:from>
      <xdr:col>21</xdr:col>
      <xdr:colOff>71157</xdr:colOff>
      <xdr:row>79</xdr:row>
      <xdr:rowOff>16041</xdr:rowOff>
    </xdr:from>
    <xdr:ext cx="170890" cy="166798"/>
    <xdr:pic>
      <xdr:nvPicPr>
        <xdr:cNvPr id="105" name="Imagem 104">
          <a:extLst>
            <a:ext uri="{FF2B5EF4-FFF2-40B4-BE49-F238E27FC236}">
              <a16:creationId xmlns:a16="http://schemas.microsoft.com/office/drawing/2014/main" id="{00C3AE3E-8EC2-4C4D-B154-98549D85F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7482" y="16411741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1167042</xdr:colOff>
      <xdr:row>78</xdr:row>
      <xdr:rowOff>165876</xdr:rowOff>
    </xdr:from>
    <xdr:ext cx="240059" cy="245461"/>
    <xdr:pic>
      <xdr:nvPicPr>
        <xdr:cNvPr id="106" name="Gráfico 105" descr="Marcador">
          <a:extLst>
            <a:ext uri="{FF2B5EF4-FFF2-40B4-BE49-F238E27FC236}">
              <a16:creationId xmlns:a16="http://schemas.microsoft.com/office/drawing/2014/main" id="{2D56A649-F145-402A-99C2-14EAB48B9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32717" y="16374251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16250</xdr:colOff>
      <xdr:row>78</xdr:row>
      <xdr:rowOff>171806</xdr:rowOff>
    </xdr:from>
    <xdr:ext cx="235759" cy="235808"/>
    <xdr:pic>
      <xdr:nvPicPr>
        <xdr:cNvPr id="107" name="Gráfico 106" descr="DJ">
          <a:extLst>
            <a:ext uri="{FF2B5EF4-FFF2-40B4-BE49-F238E27FC236}">
              <a16:creationId xmlns:a16="http://schemas.microsoft.com/office/drawing/2014/main" id="{07BA4B2B-549C-4D53-A703-246DA9DA9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709150" y="16377006"/>
          <a:ext cx="235759" cy="235808"/>
        </a:xfrm>
        <a:prstGeom prst="rect">
          <a:avLst/>
        </a:prstGeom>
      </xdr:spPr>
    </xdr:pic>
    <xdr:clientData/>
  </xdr:oneCellAnchor>
  <xdr:oneCellAnchor>
    <xdr:from>
      <xdr:col>22</xdr:col>
      <xdr:colOff>2182</xdr:colOff>
      <xdr:row>78</xdr:row>
      <xdr:rowOff>158935</xdr:rowOff>
    </xdr:from>
    <xdr:ext cx="256660" cy="255372"/>
    <xdr:pic>
      <xdr:nvPicPr>
        <xdr:cNvPr id="108" name="Gráfico 107" descr="Funcionário de escritório">
          <a:extLst>
            <a:ext uri="{FF2B5EF4-FFF2-40B4-BE49-F238E27FC236}">
              <a16:creationId xmlns:a16="http://schemas.microsoft.com/office/drawing/2014/main" id="{6FCD24BC-2721-4C6E-80F4-D95EA450A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53782" y="16367310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19596</xdr:colOff>
      <xdr:row>78</xdr:row>
      <xdr:rowOff>178243</xdr:rowOff>
    </xdr:from>
    <xdr:ext cx="215728" cy="223193"/>
    <xdr:pic>
      <xdr:nvPicPr>
        <xdr:cNvPr id="109" name="Gráfico 108" descr="Bateria">
          <a:extLst>
            <a:ext uri="{FF2B5EF4-FFF2-40B4-BE49-F238E27FC236}">
              <a16:creationId xmlns:a16="http://schemas.microsoft.com/office/drawing/2014/main" id="{F54E30F3-BF95-4234-B6C9-5F4E4D009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41096" y="16386618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33240</xdr:colOff>
      <xdr:row>79</xdr:row>
      <xdr:rowOff>4474</xdr:rowOff>
    </xdr:from>
    <xdr:ext cx="180715" cy="180203"/>
    <xdr:pic>
      <xdr:nvPicPr>
        <xdr:cNvPr id="110" name="Gráfico 109" descr="Garfo e faca">
          <a:extLst>
            <a:ext uri="{FF2B5EF4-FFF2-40B4-BE49-F238E27FC236}">
              <a16:creationId xmlns:a16="http://schemas.microsoft.com/office/drawing/2014/main" id="{DE902036-388F-4856-8AE1-405033A6E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415115" y="16400174"/>
          <a:ext cx="180715" cy="180203"/>
        </a:xfrm>
        <a:prstGeom prst="rect">
          <a:avLst/>
        </a:prstGeom>
      </xdr:spPr>
    </xdr:pic>
    <xdr:clientData/>
  </xdr:oneCellAnchor>
  <xdr:oneCellAnchor>
    <xdr:from>
      <xdr:col>28</xdr:col>
      <xdr:colOff>50205</xdr:colOff>
      <xdr:row>79</xdr:row>
      <xdr:rowOff>10481</xdr:rowOff>
    </xdr:from>
    <xdr:ext cx="178395" cy="181318"/>
    <xdr:pic>
      <xdr:nvPicPr>
        <xdr:cNvPr id="111" name="Gráfico 110" descr="Lâmpada">
          <a:extLst>
            <a:ext uri="{FF2B5EF4-FFF2-40B4-BE49-F238E27FC236}">
              <a16:creationId xmlns:a16="http://schemas.microsoft.com/office/drawing/2014/main" id="{9DD74124-93B5-472C-B56E-AF87BB0C7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203480" y="16409356"/>
          <a:ext cx="178395" cy="181318"/>
        </a:xfrm>
        <a:prstGeom prst="rect">
          <a:avLst/>
        </a:prstGeom>
      </xdr:spPr>
    </xdr:pic>
    <xdr:clientData/>
  </xdr:oneCellAnchor>
  <xdr:oneCellAnchor>
    <xdr:from>
      <xdr:col>28</xdr:col>
      <xdr:colOff>43481</xdr:colOff>
      <xdr:row>68</xdr:row>
      <xdr:rowOff>13843</xdr:rowOff>
    </xdr:from>
    <xdr:ext cx="179917" cy="179917"/>
    <xdr:pic>
      <xdr:nvPicPr>
        <xdr:cNvPr id="112" name="Gráfico 111" descr="Lâmpada">
          <a:extLst>
            <a:ext uri="{FF2B5EF4-FFF2-40B4-BE49-F238E27FC236}">
              <a16:creationId xmlns:a16="http://schemas.microsoft.com/office/drawing/2014/main" id="{A0A8049E-271B-4576-AC5F-6F396CD01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96756" y="14190218"/>
          <a:ext cx="179917" cy="179917"/>
        </a:xfrm>
        <a:prstGeom prst="rect">
          <a:avLst/>
        </a:prstGeom>
      </xdr:spPr>
    </xdr:pic>
    <xdr:clientData/>
  </xdr:oneCellAnchor>
  <xdr:oneCellAnchor>
    <xdr:from>
      <xdr:col>21</xdr:col>
      <xdr:colOff>64433</xdr:colOff>
      <xdr:row>58</xdr:row>
      <xdr:rowOff>18002</xdr:rowOff>
    </xdr:from>
    <xdr:ext cx="170890" cy="166798"/>
    <xdr:pic>
      <xdr:nvPicPr>
        <xdr:cNvPr id="113" name="Imagem 112">
          <a:extLst>
            <a:ext uri="{FF2B5EF4-FFF2-40B4-BE49-F238E27FC236}">
              <a16:creationId xmlns:a16="http://schemas.microsoft.com/office/drawing/2014/main" id="{A778FDD0-191A-45BA-991F-C6DF31587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0758" y="12171902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1160318</xdr:colOff>
      <xdr:row>57</xdr:row>
      <xdr:rowOff>167837</xdr:rowOff>
    </xdr:from>
    <xdr:ext cx="240059" cy="245461"/>
    <xdr:pic>
      <xdr:nvPicPr>
        <xdr:cNvPr id="114" name="Gráfico 113" descr="Marcador">
          <a:extLst>
            <a:ext uri="{FF2B5EF4-FFF2-40B4-BE49-F238E27FC236}">
              <a16:creationId xmlns:a16="http://schemas.microsoft.com/office/drawing/2014/main" id="{3A2FBA5F-F079-465B-8C34-B0F500F1B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22818" y="12131237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9526</xdr:colOff>
      <xdr:row>57</xdr:row>
      <xdr:rowOff>173767</xdr:rowOff>
    </xdr:from>
    <xdr:ext cx="235759" cy="235808"/>
    <xdr:pic>
      <xdr:nvPicPr>
        <xdr:cNvPr id="115" name="Gráfico 114" descr="DJ">
          <a:extLst>
            <a:ext uri="{FF2B5EF4-FFF2-40B4-BE49-F238E27FC236}">
              <a16:creationId xmlns:a16="http://schemas.microsoft.com/office/drawing/2014/main" id="{1F8B79CC-9445-411E-9F03-85E7AFF5B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705601" y="12137167"/>
          <a:ext cx="235759" cy="235808"/>
        </a:xfrm>
        <a:prstGeom prst="rect">
          <a:avLst/>
        </a:prstGeom>
      </xdr:spPr>
    </xdr:pic>
    <xdr:clientData/>
  </xdr:oneCellAnchor>
  <xdr:oneCellAnchor>
    <xdr:from>
      <xdr:col>21</xdr:col>
      <xdr:colOff>289612</xdr:colOff>
      <xdr:row>57</xdr:row>
      <xdr:rowOff>160896</xdr:rowOff>
    </xdr:from>
    <xdr:ext cx="256660" cy="255372"/>
    <xdr:pic>
      <xdr:nvPicPr>
        <xdr:cNvPr id="116" name="Gráfico 115" descr="Funcionário de escritório">
          <a:extLst>
            <a:ext uri="{FF2B5EF4-FFF2-40B4-BE49-F238E27FC236}">
              <a16:creationId xmlns:a16="http://schemas.microsoft.com/office/drawing/2014/main" id="{E1AA5887-53CF-41DB-A064-782FD232B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42762" y="12127471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12872</xdr:colOff>
      <xdr:row>57</xdr:row>
      <xdr:rowOff>180204</xdr:rowOff>
    </xdr:from>
    <xdr:ext cx="215728" cy="223193"/>
    <xdr:pic>
      <xdr:nvPicPr>
        <xdr:cNvPr id="117" name="Gráfico 116" descr="Bateria">
          <a:extLst>
            <a:ext uri="{FF2B5EF4-FFF2-40B4-BE49-F238E27FC236}">
              <a16:creationId xmlns:a16="http://schemas.microsoft.com/office/drawing/2014/main" id="{970B3634-B121-4F73-8E62-E85ACB930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37547" y="12146779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26516</xdr:colOff>
      <xdr:row>58</xdr:row>
      <xdr:rowOff>6435</xdr:rowOff>
    </xdr:from>
    <xdr:ext cx="180715" cy="180203"/>
    <xdr:pic>
      <xdr:nvPicPr>
        <xdr:cNvPr id="118" name="Gráfico 117" descr="Garfo e faca">
          <a:extLst>
            <a:ext uri="{FF2B5EF4-FFF2-40B4-BE49-F238E27FC236}">
              <a16:creationId xmlns:a16="http://schemas.microsoft.com/office/drawing/2014/main" id="{ED981C17-B570-49F2-B78C-9D02EF030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408391" y="12163510"/>
          <a:ext cx="180715" cy="180203"/>
        </a:xfrm>
        <a:prstGeom prst="rect">
          <a:avLst/>
        </a:prstGeom>
      </xdr:spPr>
    </xdr:pic>
    <xdr:clientData/>
  </xdr:oneCellAnchor>
  <xdr:oneCellAnchor>
    <xdr:from>
      <xdr:col>28</xdr:col>
      <xdr:colOff>22117</xdr:colOff>
      <xdr:row>58</xdr:row>
      <xdr:rowOff>15478</xdr:rowOff>
    </xdr:from>
    <xdr:ext cx="179917" cy="179917"/>
    <xdr:pic>
      <xdr:nvPicPr>
        <xdr:cNvPr id="119" name="Gráfico 118" descr="Lâmpada">
          <a:extLst>
            <a:ext uri="{FF2B5EF4-FFF2-40B4-BE49-F238E27FC236}">
              <a16:creationId xmlns:a16="http://schemas.microsoft.com/office/drawing/2014/main" id="{A70D8905-8EE6-4D07-84A4-73DDBAA58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72217" y="12169378"/>
          <a:ext cx="179917" cy="179917"/>
        </a:xfrm>
        <a:prstGeom prst="rect">
          <a:avLst/>
        </a:prstGeom>
      </xdr:spPr>
    </xdr:pic>
    <xdr:clientData/>
  </xdr:oneCellAnchor>
  <xdr:oneCellAnchor>
    <xdr:from>
      <xdr:col>21</xdr:col>
      <xdr:colOff>64433</xdr:colOff>
      <xdr:row>48</xdr:row>
      <xdr:rowOff>18002</xdr:rowOff>
    </xdr:from>
    <xdr:ext cx="170890" cy="166798"/>
    <xdr:pic>
      <xdr:nvPicPr>
        <xdr:cNvPr id="120" name="Imagem 119">
          <a:extLst>
            <a:ext uri="{FF2B5EF4-FFF2-40B4-BE49-F238E27FC236}">
              <a16:creationId xmlns:a16="http://schemas.microsoft.com/office/drawing/2014/main" id="{9118729E-6A09-400A-9E69-84DAA614F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0758" y="10152602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1160318</xdr:colOff>
      <xdr:row>47</xdr:row>
      <xdr:rowOff>167837</xdr:rowOff>
    </xdr:from>
    <xdr:ext cx="240059" cy="245461"/>
    <xdr:pic>
      <xdr:nvPicPr>
        <xdr:cNvPr id="121" name="Gráfico 120" descr="Marcador">
          <a:extLst>
            <a:ext uri="{FF2B5EF4-FFF2-40B4-BE49-F238E27FC236}">
              <a16:creationId xmlns:a16="http://schemas.microsoft.com/office/drawing/2014/main" id="{134D27A0-6FC5-48AC-94E6-DBE4891F2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22818" y="10111937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9526</xdr:colOff>
      <xdr:row>47</xdr:row>
      <xdr:rowOff>173767</xdr:rowOff>
    </xdr:from>
    <xdr:ext cx="235759" cy="235808"/>
    <xdr:pic>
      <xdr:nvPicPr>
        <xdr:cNvPr id="122" name="Gráfico 121" descr="DJ">
          <a:extLst>
            <a:ext uri="{FF2B5EF4-FFF2-40B4-BE49-F238E27FC236}">
              <a16:creationId xmlns:a16="http://schemas.microsoft.com/office/drawing/2014/main" id="{64CC74E9-7B1F-4B27-B21E-95355EE3E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705601" y="10117867"/>
          <a:ext cx="235759" cy="235808"/>
        </a:xfrm>
        <a:prstGeom prst="rect">
          <a:avLst/>
        </a:prstGeom>
      </xdr:spPr>
    </xdr:pic>
    <xdr:clientData/>
  </xdr:oneCellAnchor>
  <xdr:oneCellAnchor>
    <xdr:from>
      <xdr:col>21</xdr:col>
      <xdr:colOff>289612</xdr:colOff>
      <xdr:row>47</xdr:row>
      <xdr:rowOff>160896</xdr:rowOff>
    </xdr:from>
    <xdr:ext cx="256660" cy="255372"/>
    <xdr:pic>
      <xdr:nvPicPr>
        <xdr:cNvPr id="123" name="Gráfico 122" descr="Funcionário de escritório">
          <a:extLst>
            <a:ext uri="{FF2B5EF4-FFF2-40B4-BE49-F238E27FC236}">
              <a16:creationId xmlns:a16="http://schemas.microsoft.com/office/drawing/2014/main" id="{418DBD31-4D0A-4CAC-8AA8-B75E15351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42762" y="10108171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12872</xdr:colOff>
      <xdr:row>47</xdr:row>
      <xdr:rowOff>180204</xdr:rowOff>
    </xdr:from>
    <xdr:ext cx="215728" cy="223193"/>
    <xdr:pic>
      <xdr:nvPicPr>
        <xdr:cNvPr id="124" name="Gráfico 123" descr="Bateria">
          <a:extLst>
            <a:ext uri="{FF2B5EF4-FFF2-40B4-BE49-F238E27FC236}">
              <a16:creationId xmlns:a16="http://schemas.microsoft.com/office/drawing/2014/main" id="{6057C708-4560-4643-BE99-D6F6D642F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37547" y="10127479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26516</xdr:colOff>
      <xdr:row>48</xdr:row>
      <xdr:rowOff>6435</xdr:rowOff>
    </xdr:from>
    <xdr:ext cx="180715" cy="180203"/>
    <xdr:pic>
      <xdr:nvPicPr>
        <xdr:cNvPr id="125" name="Gráfico 124" descr="Garfo e faca">
          <a:extLst>
            <a:ext uri="{FF2B5EF4-FFF2-40B4-BE49-F238E27FC236}">
              <a16:creationId xmlns:a16="http://schemas.microsoft.com/office/drawing/2014/main" id="{6A10D2CB-CF07-407B-9BD8-9C2C9A421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408391" y="10144210"/>
          <a:ext cx="180715" cy="180203"/>
        </a:xfrm>
        <a:prstGeom prst="rect">
          <a:avLst/>
        </a:prstGeom>
      </xdr:spPr>
    </xdr:pic>
    <xdr:clientData/>
  </xdr:oneCellAnchor>
  <xdr:oneCellAnchor>
    <xdr:from>
      <xdr:col>21</xdr:col>
      <xdr:colOff>64433</xdr:colOff>
      <xdr:row>38</xdr:row>
      <xdr:rowOff>18002</xdr:rowOff>
    </xdr:from>
    <xdr:ext cx="170890" cy="166798"/>
    <xdr:pic>
      <xdr:nvPicPr>
        <xdr:cNvPr id="126" name="Imagem 125">
          <a:extLst>
            <a:ext uri="{FF2B5EF4-FFF2-40B4-BE49-F238E27FC236}">
              <a16:creationId xmlns:a16="http://schemas.microsoft.com/office/drawing/2014/main" id="{B13F3B68-D187-4B66-ACAC-7F48A8BB9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0758" y="8133302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1160318</xdr:colOff>
      <xdr:row>37</xdr:row>
      <xdr:rowOff>167837</xdr:rowOff>
    </xdr:from>
    <xdr:ext cx="240059" cy="245461"/>
    <xdr:pic>
      <xdr:nvPicPr>
        <xdr:cNvPr id="127" name="Gráfico 126" descr="Marcador">
          <a:extLst>
            <a:ext uri="{FF2B5EF4-FFF2-40B4-BE49-F238E27FC236}">
              <a16:creationId xmlns:a16="http://schemas.microsoft.com/office/drawing/2014/main" id="{4B136787-7502-4A24-9A6A-480C7F56F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22818" y="8092637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9526</xdr:colOff>
      <xdr:row>37</xdr:row>
      <xdr:rowOff>173767</xdr:rowOff>
    </xdr:from>
    <xdr:ext cx="235759" cy="235808"/>
    <xdr:pic>
      <xdr:nvPicPr>
        <xdr:cNvPr id="128" name="Gráfico 127" descr="DJ">
          <a:extLst>
            <a:ext uri="{FF2B5EF4-FFF2-40B4-BE49-F238E27FC236}">
              <a16:creationId xmlns:a16="http://schemas.microsoft.com/office/drawing/2014/main" id="{24C882F3-3DE1-42D7-9109-516B086D0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705601" y="8098567"/>
          <a:ext cx="235759" cy="235808"/>
        </a:xfrm>
        <a:prstGeom prst="rect">
          <a:avLst/>
        </a:prstGeom>
      </xdr:spPr>
    </xdr:pic>
    <xdr:clientData/>
  </xdr:oneCellAnchor>
  <xdr:oneCellAnchor>
    <xdr:from>
      <xdr:col>21</xdr:col>
      <xdr:colOff>289612</xdr:colOff>
      <xdr:row>37</xdr:row>
      <xdr:rowOff>160896</xdr:rowOff>
    </xdr:from>
    <xdr:ext cx="256660" cy="255372"/>
    <xdr:pic>
      <xdr:nvPicPr>
        <xdr:cNvPr id="129" name="Gráfico 128" descr="Funcionário de escritório">
          <a:extLst>
            <a:ext uri="{FF2B5EF4-FFF2-40B4-BE49-F238E27FC236}">
              <a16:creationId xmlns:a16="http://schemas.microsoft.com/office/drawing/2014/main" id="{3374AA99-EC4F-4B0C-984B-EBBB874E5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42762" y="8088871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12872</xdr:colOff>
      <xdr:row>37</xdr:row>
      <xdr:rowOff>180204</xdr:rowOff>
    </xdr:from>
    <xdr:ext cx="215728" cy="223193"/>
    <xdr:pic>
      <xdr:nvPicPr>
        <xdr:cNvPr id="130" name="Gráfico 129" descr="Bateria">
          <a:extLst>
            <a:ext uri="{FF2B5EF4-FFF2-40B4-BE49-F238E27FC236}">
              <a16:creationId xmlns:a16="http://schemas.microsoft.com/office/drawing/2014/main" id="{A2959E05-64C9-4F1E-BB72-B4B3A7A34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37547" y="8108179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26516</xdr:colOff>
      <xdr:row>38</xdr:row>
      <xdr:rowOff>6435</xdr:rowOff>
    </xdr:from>
    <xdr:ext cx="180715" cy="180203"/>
    <xdr:pic>
      <xdr:nvPicPr>
        <xdr:cNvPr id="131" name="Gráfico 130" descr="Garfo e faca">
          <a:extLst>
            <a:ext uri="{FF2B5EF4-FFF2-40B4-BE49-F238E27FC236}">
              <a16:creationId xmlns:a16="http://schemas.microsoft.com/office/drawing/2014/main" id="{94F0EB0E-C290-4F70-AFF2-68103C20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408391" y="8124910"/>
          <a:ext cx="180715" cy="180203"/>
        </a:xfrm>
        <a:prstGeom prst="rect">
          <a:avLst/>
        </a:prstGeom>
      </xdr:spPr>
    </xdr:pic>
    <xdr:clientData/>
  </xdr:oneCellAnchor>
  <xdr:oneCellAnchor>
    <xdr:from>
      <xdr:col>21</xdr:col>
      <xdr:colOff>64433</xdr:colOff>
      <xdr:row>27</xdr:row>
      <xdr:rowOff>18002</xdr:rowOff>
    </xdr:from>
    <xdr:ext cx="170890" cy="166798"/>
    <xdr:pic>
      <xdr:nvPicPr>
        <xdr:cNvPr id="132" name="Imagem 131">
          <a:extLst>
            <a:ext uri="{FF2B5EF4-FFF2-40B4-BE49-F238E27FC236}">
              <a16:creationId xmlns:a16="http://schemas.microsoft.com/office/drawing/2014/main" id="{54B5B1BD-044F-4E97-B4A1-9389A917F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0758" y="5910802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1160318</xdr:colOff>
      <xdr:row>26</xdr:row>
      <xdr:rowOff>167837</xdr:rowOff>
    </xdr:from>
    <xdr:ext cx="240059" cy="245461"/>
    <xdr:pic>
      <xdr:nvPicPr>
        <xdr:cNvPr id="133" name="Gráfico 132" descr="Marcador">
          <a:extLst>
            <a:ext uri="{FF2B5EF4-FFF2-40B4-BE49-F238E27FC236}">
              <a16:creationId xmlns:a16="http://schemas.microsoft.com/office/drawing/2014/main" id="{AB8519AF-DD26-4214-B4AC-98484CA30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22818" y="5870137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9526</xdr:colOff>
      <xdr:row>26</xdr:row>
      <xdr:rowOff>173767</xdr:rowOff>
    </xdr:from>
    <xdr:ext cx="235759" cy="235808"/>
    <xdr:pic>
      <xdr:nvPicPr>
        <xdr:cNvPr id="134" name="Gráfico 133" descr="DJ">
          <a:extLst>
            <a:ext uri="{FF2B5EF4-FFF2-40B4-BE49-F238E27FC236}">
              <a16:creationId xmlns:a16="http://schemas.microsoft.com/office/drawing/2014/main" id="{132B35F8-A2D8-4FDF-B3BF-BBE589CF7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705601" y="5876067"/>
          <a:ext cx="235759" cy="235808"/>
        </a:xfrm>
        <a:prstGeom prst="rect">
          <a:avLst/>
        </a:prstGeom>
      </xdr:spPr>
    </xdr:pic>
    <xdr:clientData/>
  </xdr:oneCellAnchor>
  <xdr:oneCellAnchor>
    <xdr:from>
      <xdr:col>21</xdr:col>
      <xdr:colOff>289612</xdr:colOff>
      <xdr:row>26</xdr:row>
      <xdr:rowOff>160896</xdr:rowOff>
    </xdr:from>
    <xdr:ext cx="256660" cy="255372"/>
    <xdr:pic>
      <xdr:nvPicPr>
        <xdr:cNvPr id="135" name="Gráfico 134" descr="Funcionário de escritório">
          <a:extLst>
            <a:ext uri="{FF2B5EF4-FFF2-40B4-BE49-F238E27FC236}">
              <a16:creationId xmlns:a16="http://schemas.microsoft.com/office/drawing/2014/main" id="{A838EDC1-7986-467D-A2C5-1E9A35124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42762" y="5866371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12872</xdr:colOff>
      <xdr:row>26</xdr:row>
      <xdr:rowOff>180204</xdr:rowOff>
    </xdr:from>
    <xdr:ext cx="215728" cy="223193"/>
    <xdr:pic>
      <xdr:nvPicPr>
        <xdr:cNvPr id="136" name="Gráfico 135" descr="Bateria">
          <a:extLst>
            <a:ext uri="{FF2B5EF4-FFF2-40B4-BE49-F238E27FC236}">
              <a16:creationId xmlns:a16="http://schemas.microsoft.com/office/drawing/2014/main" id="{814F97A7-DD82-48FA-A7CD-31BC418D3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37547" y="5885679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26516</xdr:colOff>
      <xdr:row>27</xdr:row>
      <xdr:rowOff>6435</xdr:rowOff>
    </xdr:from>
    <xdr:ext cx="180715" cy="180203"/>
    <xdr:pic>
      <xdr:nvPicPr>
        <xdr:cNvPr id="137" name="Gráfico 136" descr="Garfo e faca">
          <a:extLst>
            <a:ext uri="{FF2B5EF4-FFF2-40B4-BE49-F238E27FC236}">
              <a16:creationId xmlns:a16="http://schemas.microsoft.com/office/drawing/2014/main" id="{D5BB86D2-8733-44AA-9632-F6C74F167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408391" y="5902410"/>
          <a:ext cx="180715" cy="180203"/>
        </a:xfrm>
        <a:prstGeom prst="rect">
          <a:avLst/>
        </a:prstGeom>
      </xdr:spPr>
    </xdr:pic>
    <xdr:clientData/>
  </xdr:oneCellAnchor>
  <xdr:oneCellAnchor>
    <xdr:from>
      <xdr:col>21</xdr:col>
      <xdr:colOff>64433</xdr:colOff>
      <xdr:row>17</xdr:row>
      <xdr:rowOff>18002</xdr:rowOff>
    </xdr:from>
    <xdr:ext cx="170890" cy="166798"/>
    <xdr:pic>
      <xdr:nvPicPr>
        <xdr:cNvPr id="138" name="Imagem 137">
          <a:extLst>
            <a:ext uri="{FF2B5EF4-FFF2-40B4-BE49-F238E27FC236}">
              <a16:creationId xmlns:a16="http://schemas.microsoft.com/office/drawing/2014/main" id="{95B19182-D44E-4D98-89CD-A4E661121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0758" y="3891502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1160318</xdr:colOff>
      <xdr:row>16</xdr:row>
      <xdr:rowOff>167837</xdr:rowOff>
    </xdr:from>
    <xdr:ext cx="240059" cy="245461"/>
    <xdr:pic>
      <xdr:nvPicPr>
        <xdr:cNvPr id="139" name="Gráfico 138" descr="Marcador">
          <a:extLst>
            <a:ext uri="{FF2B5EF4-FFF2-40B4-BE49-F238E27FC236}">
              <a16:creationId xmlns:a16="http://schemas.microsoft.com/office/drawing/2014/main" id="{C479D04A-D30C-425D-B00B-26A28A6ED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22818" y="3850837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9526</xdr:colOff>
      <xdr:row>16</xdr:row>
      <xdr:rowOff>173767</xdr:rowOff>
    </xdr:from>
    <xdr:ext cx="235759" cy="235808"/>
    <xdr:pic>
      <xdr:nvPicPr>
        <xdr:cNvPr id="140" name="Gráfico 139" descr="DJ">
          <a:extLst>
            <a:ext uri="{FF2B5EF4-FFF2-40B4-BE49-F238E27FC236}">
              <a16:creationId xmlns:a16="http://schemas.microsoft.com/office/drawing/2014/main" id="{71FB8287-0EBF-4380-AC25-00294B354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705601" y="3856767"/>
          <a:ext cx="235759" cy="235808"/>
        </a:xfrm>
        <a:prstGeom prst="rect">
          <a:avLst/>
        </a:prstGeom>
      </xdr:spPr>
    </xdr:pic>
    <xdr:clientData/>
  </xdr:oneCellAnchor>
  <xdr:oneCellAnchor>
    <xdr:from>
      <xdr:col>21</xdr:col>
      <xdr:colOff>247278</xdr:colOff>
      <xdr:row>16</xdr:row>
      <xdr:rowOff>182062</xdr:rowOff>
    </xdr:from>
    <xdr:ext cx="256660" cy="255372"/>
    <xdr:pic>
      <xdr:nvPicPr>
        <xdr:cNvPr id="141" name="Gráfico 140" descr="Funcionário de escritório">
          <a:extLst>
            <a:ext uri="{FF2B5EF4-FFF2-40B4-BE49-F238E27FC236}">
              <a16:creationId xmlns:a16="http://schemas.microsoft.com/office/drawing/2014/main" id="{5B3F4F96-76BA-4978-B47F-19D7DE760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00428" y="3868237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12872</xdr:colOff>
      <xdr:row>16</xdr:row>
      <xdr:rowOff>180204</xdr:rowOff>
    </xdr:from>
    <xdr:ext cx="215728" cy="223193"/>
    <xdr:pic>
      <xdr:nvPicPr>
        <xdr:cNvPr id="142" name="Gráfico 141" descr="Bateria">
          <a:extLst>
            <a:ext uri="{FF2B5EF4-FFF2-40B4-BE49-F238E27FC236}">
              <a16:creationId xmlns:a16="http://schemas.microsoft.com/office/drawing/2014/main" id="{9D38A994-2FB7-4102-9878-CFB67B128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37547" y="3866379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26516</xdr:colOff>
      <xdr:row>17</xdr:row>
      <xdr:rowOff>6435</xdr:rowOff>
    </xdr:from>
    <xdr:ext cx="180715" cy="180203"/>
    <xdr:pic>
      <xdr:nvPicPr>
        <xdr:cNvPr id="143" name="Gráfico 142" descr="Garfo e faca">
          <a:extLst>
            <a:ext uri="{FF2B5EF4-FFF2-40B4-BE49-F238E27FC236}">
              <a16:creationId xmlns:a16="http://schemas.microsoft.com/office/drawing/2014/main" id="{DDC9F6D4-41B6-4C04-A26F-AB524749D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408391" y="3883110"/>
          <a:ext cx="180715" cy="180203"/>
        </a:xfrm>
        <a:prstGeom prst="rect">
          <a:avLst/>
        </a:prstGeom>
      </xdr:spPr>
    </xdr:pic>
    <xdr:clientData/>
  </xdr:oneCellAnchor>
  <xdr:oneCellAnchor>
    <xdr:from>
      <xdr:col>21</xdr:col>
      <xdr:colOff>64433</xdr:colOff>
      <xdr:row>4</xdr:row>
      <xdr:rowOff>18002</xdr:rowOff>
    </xdr:from>
    <xdr:ext cx="170890" cy="166798"/>
    <xdr:pic>
      <xdr:nvPicPr>
        <xdr:cNvPr id="144" name="Imagem 143">
          <a:extLst>
            <a:ext uri="{FF2B5EF4-FFF2-40B4-BE49-F238E27FC236}">
              <a16:creationId xmlns:a16="http://schemas.microsoft.com/office/drawing/2014/main" id="{6D82AA85-9F16-4A7C-97D6-7D094334C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0758" y="1262602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1160318</xdr:colOff>
      <xdr:row>3</xdr:row>
      <xdr:rowOff>167837</xdr:rowOff>
    </xdr:from>
    <xdr:ext cx="240059" cy="245461"/>
    <xdr:pic>
      <xdr:nvPicPr>
        <xdr:cNvPr id="145" name="Gráfico 144" descr="Marcador">
          <a:extLst>
            <a:ext uri="{FF2B5EF4-FFF2-40B4-BE49-F238E27FC236}">
              <a16:creationId xmlns:a16="http://schemas.microsoft.com/office/drawing/2014/main" id="{DF07E847-BC35-4846-8930-A7E17527D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22818" y="1221937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9526</xdr:colOff>
      <xdr:row>3</xdr:row>
      <xdr:rowOff>173767</xdr:rowOff>
    </xdr:from>
    <xdr:ext cx="235759" cy="235808"/>
    <xdr:pic>
      <xdr:nvPicPr>
        <xdr:cNvPr id="146" name="Gráfico 145" descr="DJ">
          <a:extLst>
            <a:ext uri="{FF2B5EF4-FFF2-40B4-BE49-F238E27FC236}">
              <a16:creationId xmlns:a16="http://schemas.microsoft.com/office/drawing/2014/main" id="{8ABF5B91-D175-42EC-834F-B0219B198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705601" y="1227867"/>
          <a:ext cx="235759" cy="235808"/>
        </a:xfrm>
        <a:prstGeom prst="rect">
          <a:avLst/>
        </a:prstGeom>
      </xdr:spPr>
    </xdr:pic>
    <xdr:clientData/>
  </xdr:oneCellAnchor>
  <xdr:oneCellAnchor>
    <xdr:from>
      <xdr:col>21</xdr:col>
      <xdr:colOff>289612</xdr:colOff>
      <xdr:row>3</xdr:row>
      <xdr:rowOff>160896</xdr:rowOff>
    </xdr:from>
    <xdr:ext cx="256660" cy="255372"/>
    <xdr:pic>
      <xdr:nvPicPr>
        <xdr:cNvPr id="147" name="Gráfico 146" descr="Funcionário de escritório">
          <a:extLst>
            <a:ext uri="{FF2B5EF4-FFF2-40B4-BE49-F238E27FC236}">
              <a16:creationId xmlns:a16="http://schemas.microsoft.com/office/drawing/2014/main" id="{C278413D-F41F-4A77-8456-49FD7C7DE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42762" y="1218171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12872</xdr:colOff>
      <xdr:row>3</xdr:row>
      <xdr:rowOff>180204</xdr:rowOff>
    </xdr:from>
    <xdr:ext cx="215728" cy="223193"/>
    <xdr:pic>
      <xdr:nvPicPr>
        <xdr:cNvPr id="148" name="Gráfico 147" descr="Bateria">
          <a:extLst>
            <a:ext uri="{FF2B5EF4-FFF2-40B4-BE49-F238E27FC236}">
              <a16:creationId xmlns:a16="http://schemas.microsoft.com/office/drawing/2014/main" id="{BE08FFA1-8A9D-4444-BA7F-C80CAD2CD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37547" y="1237479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26516</xdr:colOff>
      <xdr:row>4</xdr:row>
      <xdr:rowOff>6435</xdr:rowOff>
    </xdr:from>
    <xdr:ext cx="180715" cy="180203"/>
    <xdr:pic>
      <xdr:nvPicPr>
        <xdr:cNvPr id="149" name="Gráfico 148" descr="Garfo e faca">
          <a:extLst>
            <a:ext uri="{FF2B5EF4-FFF2-40B4-BE49-F238E27FC236}">
              <a16:creationId xmlns:a16="http://schemas.microsoft.com/office/drawing/2014/main" id="{B33A0DC9-46CF-45A3-83C9-F482E97B2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408391" y="1254210"/>
          <a:ext cx="180715" cy="180203"/>
        </a:xfrm>
        <a:prstGeom prst="rect">
          <a:avLst/>
        </a:prstGeom>
      </xdr:spPr>
    </xdr:pic>
    <xdr:clientData/>
  </xdr:oneCellAnchor>
  <xdr:oneCellAnchor>
    <xdr:from>
      <xdr:col>28</xdr:col>
      <xdr:colOff>21012</xdr:colOff>
      <xdr:row>4</xdr:row>
      <xdr:rowOff>7003</xdr:rowOff>
    </xdr:from>
    <xdr:ext cx="179917" cy="179917"/>
    <xdr:pic>
      <xdr:nvPicPr>
        <xdr:cNvPr id="150" name="Gráfico 149" descr="Lâmpada">
          <a:extLst>
            <a:ext uri="{FF2B5EF4-FFF2-40B4-BE49-F238E27FC236}">
              <a16:creationId xmlns:a16="http://schemas.microsoft.com/office/drawing/2014/main" id="{A3DA2A16-FEBE-435B-923F-F16F85152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71112" y="1254778"/>
          <a:ext cx="179917" cy="179917"/>
        </a:xfrm>
        <a:prstGeom prst="rect">
          <a:avLst/>
        </a:prstGeom>
      </xdr:spPr>
    </xdr:pic>
    <xdr:clientData/>
  </xdr:oneCellAnchor>
  <xdr:oneCellAnchor>
    <xdr:from>
      <xdr:col>28</xdr:col>
      <xdr:colOff>29473</xdr:colOff>
      <xdr:row>17</xdr:row>
      <xdr:rowOff>17173</xdr:rowOff>
    </xdr:from>
    <xdr:ext cx="179917" cy="179917"/>
    <xdr:pic>
      <xdr:nvPicPr>
        <xdr:cNvPr id="151" name="Gráfico 150" descr="Lâmpada">
          <a:extLst>
            <a:ext uri="{FF2B5EF4-FFF2-40B4-BE49-F238E27FC236}">
              <a16:creationId xmlns:a16="http://schemas.microsoft.com/office/drawing/2014/main" id="{04CB4396-046B-4466-9807-3DB1737B5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82748" y="3890673"/>
          <a:ext cx="179917" cy="179917"/>
        </a:xfrm>
        <a:prstGeom prst="rect">
          <a:avLst/>
        </a:prstGeom>
      </xdr:spPr>
    </xdr:pic>
    <xdr:clientData/>
  </xdr:oneCellAnchor>
  <xdr:oneCellAnchor>
    <xdr:from>
      <xdr:col>28</xdr:col>
      <xdr:colOff>14008</xdr:colOff>
      <xdr:row>27</xdr:row>
      <xdr:rowOff>7004</xdr:rowOff>
    </xdr:from>
    <xdr:ext cx="179917" cy="179917"/>
    <xdr:pic>
      <xdr:nvPicPr>
        <xdr:cNvPr id="152" name="Gráfico 151" descr="Lâmpada">
          <a:extLst>
            <a:ext uri="{FF2B5EF4-FFF2-40B4-BE49-F238E27FC236}">
              <a16:creationId xmlns:a16="http://schemas.microsoft.com/office/drawing/2014/main" id="{5E820FFA-3A9C-453A-9071-69ADE42D2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67283" y="5902979"/>
          <a:ext cx="179917" cy="179917"/>
        </a:xfrm>
        <a:prstGeom prst="rect">
          <a:avLst/>
        </a:prstGeom>
      </xdr:spPr>
    </xdr:pic>
    <xdr:clientData/>
  </xdr:oneCellAnchor>
  <xdr:oneCellAnchor>
    <xdr:from>
      <xdr:col>28</xdr:col>
      <xdr:colOff>22470</xdr:colOff>
      <xdr:row>38</xdr:row>
      <xdr:rowOff>16551</xdr:rowOff>
    </xdr:from>
    <xdr:ext cx="179917" cy="179917"/>
    <xdr:pic>
      <xdr:nvPicPr>
        <xdr:cNvPr id="153" name="Gráfico 152" descr="Lâmpada">
          <a:extLst>
            <a:ext uri="{FF2B5EF4-FFF2-40B4-BE49-F238E27FC236}">
              <a16:creationId xmlns:a16="http://schemas.microsoft.com/office/drawing/2014/main" id="{736349E7-0B68-438B-8CAF-FD2C4DA62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72570" y="8131851"/>
          <a:ext cx="179917" cy="179917"/>
        </a:xfrm>
        <a:prstGeom prst="rect">
          <a:avLst/>
        </a:prstGeom>
      </xdr:spPr>
    </xdr:pic>
    <xdr:clientData/>
  </xdr:oneCellAnchor>
  <xdr:oneCellAnchor>
    <xdr:from>
      <xdr:col>28</xdr:col>
      <xdr:colOff>15467</xdr:colOff>
      <xdr:row>48</xdr:row>
      <xdr:rowOff>20753</xdr:rowOff>
    </xdr:from>
    <xdr:ext cx="179917" cy="184334"/>
    <xdr:pic>
      <xdr:nvPicPr>
        <xdr:cNvPr id="154" name="Gráfico 153" descr="Lâmpada">
          <a:extLst>
            <a:ext uri="{FF2B5EF4-FFF2-40B4-BE49-F238E27FC236}">
              <a16:creationId xmlns:a16="http://schemas.microsoft.com/office/drawing/2014/main" id="{D1666A01-F3EB-463D-BABB-9D670F44F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65567" y="10155353"/>
          <a:ext cx="179917" cy="184334"/>
        </a:xfrm>
        <a:prstGeom prst="rect">
          <a:avLst/>
        </a:prstGeom>
      </xdr:spPr>
    </xdr:pic>
    <xdr:clientData/>
  </xdr:oneCellAnchor>
  <xdr:oneCellAnchor>
    <xdr:from>
      <xdr:col>21</xdr:col>
      <xdr:colOff>64433</xdr:colOff>
      <xdr:row>165</xdr:row>
      <xdr:rowOff>18002</xdr:rowOff>
    </xdr:from>
    <xdr:ext cx="170890" cy="166798"/>
    <xdr:pic>
      <xdr:nvPicPr>
        <xdr:cNvPr id="155" name="Imagem 154">
          <a:extLst>
            <a:ext uri="{FF2B5EF4-FFF2-40B4-BE49-F238E27FC236}">
              <a16:creationId xmlns:a16="http://schemas.microsoft.com/office/drawing/2014/main" id="{2F76E332-7249-4D75-B290-AE26BC3DF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0758" y="33825402"/>
          <a:ext cx="170890" cy="166798"/>
        </a:xfrm>
        <a:prstGeom prst="rect">
          <a:avLst/>
        </a:prstGeom>
      </xdr:spPr>
    </xdr:pic>
    <xdr:clientData/>
  </xdr:oneCellAnchor>
  <xdr:oneCellAnchor>
    <xdr:from>
      <xdr:col>24</xdr:col>
      <xdr:colOff>16330</xdr:colOff>
      <xdr:row>165</xdr:row>
      <xdr:rowOff>0</xdr:rowOff>
    </xdr:from>
    <xdr:ext cx="214275" cy="214133"/>
    <xdr:pic>
      <xdr:nvPicPr>
        <xdr:cNvPr id="156" name="Gráfico 155" descr="Lua e estrelas">
          <a:extLst>
            <a:ext uri="{FF2B5EF4-FFF2-40B4-BE49-F238E27FC236}">
              <a16:creationId xmlns:a16="http://schemas.microsoft.com/office/drawing/2014/main" id="{E462CDF1-7D8C-4306-92A6-D3F47FD7F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 flipH="1">
          <a:off x="6709230" y="33807400"/>
          <a:ext cx="214275" cy="214133"/>
        </a:xfrm>
        <a:prstGeom prst="rect">
          <a:avLst/>
        </a:prstGeom>
      </xdr:spPr>
    </xdr:pic>
    <xdr:clientData/>
  </xdr:oneCellAnchor>
  <xdr:oneCellAnchor>
    <xdr:from>
      <xdr:col>22</xdr:col>
      <xdr:colOff>20412</xdr:colOff>
      <xdr:row>164</xdr:row>
      <xdr:rowOff>197303</xdr:rowOff>
    </xdr:from>
    <xdr:ext cx="207509" cy="207151"/>
    <xdr:pic>
      <xdr:nvPicPr>
        <xdr:cNvPr id="157" name="Gráfico 156" descr="Sol">
          <a:extLst>
            <a:ext uri="{FF2B5EF4-FFF2-40B4-BE49-F238E27FC236}">
              <a16:creationId xmlns:a16="http://schemas.microsoft.com/office/drawing/2014/main" id="{28181002-5178-491A-9066-3C3A43AB2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6472012" y="33804678"/>
          <a:ext cx="207509" cy="207151"/>
        </a:xfrm>
        <a:prstGeom prst="rect">
          <a:avLst/>
        </a:prstGeom>
      </xdr:spPr>
    </xdr:pic>
    <xdr:clientData/>
  </xdr:oneCellAnchor>
  <xdr:oneCellAnchor>
    <xdr:from>
      <xdr:col>18</xdr:col>
      <xdr:colOff>183698</xdr:colOff>
      <xdr:row>164</xdr:row>
      <xdr:rowOff>197303</xdr:rowOff>
    </xdr:from>
    <xdr:ext cx="216819" cy="213954"/>
    <xdr:pic>
      <xdr:nvPicPr>
        <xdr:cNvPr id="158" name="Gráfico 157" descr="Piloto">
          <a:extLst>
            <a:ext uri="{FF2B5EF4-FFF2-40B4-BE49-F238E27FC236}">
              <a16:creationId xmlns:a16="http://schemas.microsoft.com/office/drawing/2014/main" id="{FD22FFAA-F4CE-43AD-93B5-BA4C07927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4708073" y="33804678"/>
          <a:ext cx="216819" cy="213954"/>
        </a:xfrm>
        <a:prstGeom prst="rect">
          <a:avLst/>
        </a:prstGeom>
      </xdr:spPr>
    </xdr:pic>
    <xdr:clientData/>
  </xdr:oneCellAnchor>
  <xdr:oneCellAnchor>
    <xdr:from>
      <xdr:col>19</xdr:col>
      <xdr:colOff>316365</xdr:colOff>
      <xdr:row>164</xdr:row>
      <xdr:rowOff>139473</xdr:rowOff>
    </xdr:from>
    <xdr:ext cx="326571" cy="326213"/>
    <xdr:pic>
      <xdr:nvPicPr>
        <xdr:cNvPr id="159" name="Gráfico 158" descr="Caminhão">
          <a:extLst>
            <a:ext uri="{FF2B5EF4-FFF2-40B4-BE49-F238E27FC236}">
              <a16:creationId xmlns:a16="http://schemas.microsoft.com/office/drawing/2014/main" id="{52778352-424C-4D1F-8AAA-63788C178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5082040" y="33746848"/>
          <a:ext cx="326571" cy="326213"/>
        </a:xfrm>
        <a:prstGeom prst="rect">
          <a:avLst/>
        </a:prstGeom>
      </xdr:spPr>
    </xdr:pic>
    <xdr:clientData/>
  </xdr:oneCellAnchor>
  <xdr:oneCellAnchor>
    <xdr:from>
      <xdr:col>19</xdr:col>
      <xdr:colOff>782410</xdr:colOff>
      <xdr:row>164</xdr:row>
      <xdr:rowOff>163286</xdr:rowOff>
    </xdr:from>
    <xdr:ext cx="275545" cy="275187"/>
    <xdr:pic>
      <xdr:nvPicPr>
        <xdr:cNvPr id="160" name="Gráfico 159" descr="Dinheiro">
          <a:extLst>
            <a:ext uri="{FF2B5EF4-FFF2-40B4-BE49-F238E27FC236}">
              <a16:creationId xmlns:a16="http://schemas.microsoft.com/office/drawing/2014/main" id="{E7D64D20-C8B4-4871-879B-E0C15C32C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5544910" y="33770661"/>
          <a:ext cx="275545" cy="275187"/>
        </a:xfrm>
        <a:prstGeom prst="rect">
          <a:avLst/>
        </a:prstGeom>
      </xdr:spPr>
    </xdr:pic>
    <xdr:clientData/>
  </xdr:oneCellAnchor>
  <xdr:oneCellAnchor>
    <xdr:from>
      <xdr:col>19</xdr:col>
      <xdr:colOff>1160318</xdr:colOff>
      <xdr:row>164</xdr:row>
      <xdr:rowOff>177362</xdr:rowOff>
    </xdr:from>
    <xdr:ext cx="240059" cy="245461"/>
    <xdr:pic>
      <xdr:nvPicPr>
        <xdr:cNvPr id="161" name="Gráfico 160" descr="Marcador">
          <a:extLst>
            <a:ext uri="{FF2B5EF4-FFF2-40B4-BE49-F238E27FC236}">
              <a16:creationId xmlns:a16="http://schemas.microsoft.com/office/drawing/2014/main" id="{37A62AD2-0799-4FE5-82F3-AFB310E97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22818" y="33784737"/>
          <a:ext cx="240059" cy="245461"/>
        </a:xfrm>
        <a:prstGeom prst="rect">
          <a:avLst/>
        </a:prstGeom>
      </xdr:spPr>
    </xdr:pic>
    <xdr:clientData/>
  </xdr:oneCellAnchor>
  <xdr:oneCellAnchor>
    <xdr:from>
      <xdr:col>21</xdr:col>
      <xdr:colOff>69476</xdr:colOff>
      <xdr:row>92</xdr:row>
      <xdr:rowOff>28367</xdr:rowOff>
    </xdr:from>
    <xdr:ext cx="170890" cy="166798"/>
    <xdr:pic>
      <xdr:nvPicPr>
        <xdr:cNvPr id="162" name="Imagem 161">
          <a:extLst>
            <a:ext uri="{FF2B5EF4-FFF2-40B4-BE49-F238E27FC236}">
              <a16:creationId xmlns:a16="http://schemas.microsoft.com/office/drawing/2014/main" id="{CF3E0057-22BF-47D8-AA66-6154B33BB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5801" y="19056142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1165361</xdr:colOff>
      <xdr:row>91</xdr:row>
      <xdr:rowOff>178203</xdr:rowOff>
    </xdr:from>
    <xdr:ext cx="240059" cy="245461"/>
    <xdr:pic>
      <xdr:nvPicPr>
        <xdr:cNvPr id="163" name="Gráfico 162" descr="Marcador">
          <a:extLst>
            <a:ext uri="{FF2B5EF4-FFF2-40B4-BE49-F238E27FC236}">
              <a16:creationId xmlns:a16="http://schemas.microsoft.com/office/drawing/2014/main" id="{E5D75841-F468-4F9D-87D4-E607F6087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27861" y="19015478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14569</xdr:colOff>
      <xdr:row>91</xdr:row>
      <xdr:rowOff>184133</xdr:rowOff>
    </xdr:from>
    <xdr:ext cx="235759" cy="235808"/>
    <xdr:pic>
      <xdr:nvPicPr>
        <xdr:cNvPr id="164" name="Gráfico 163" descr="DJ">
          <a:extLst>
            <a:ext uri="{FF2B5EF4-FFF2-40B4-BE49-F238E27FC236}">
              <a16:creationId xmlns:a16="http://schemas.microsoft.com/office/drawing/2014/main" id="{5D87298B-EF4E-424F-B415-4C771CFDA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707469" y="19021408"/>
          <a:ext cx="235759" cy="235808"/>
        </a:xfrm>
        <a:prstGeom prst="rect">
          <a:avLst/>
        </a:prstGeom>
      </xdr:spPr>
    </xdr:pic>
    <xdr:clientData/>
  </xdr:oneCellAnchor>
  <xdr:oneCellAnchor>
    <xdr:from>
      <xdr:col>22</xdr:col>
      <xdr:colOff>501</xdr:colOff>
      <xdr:row>91</xdr:row>
      <xdr:rowOff>171262</xdr:rowOff>
    </xdr:from>
    <xdr:ext cx="256660" cy="255372"/>
    <xdr:pic>
      <xdr:nvPicPr>
        <xdr:cNvPr id="165" name="Gráfico 164" descr="Funcionário de escritório">
          <a:extLst>
            <a:ext uri="{FF2B5EF4-FFF2-40B4-BE49-F238E27FC236}">
              <a16:creationId xmlns:a16="http://schemas.microsoft.com/office/drawing/2014/main" id="{CFCAE422-CB2F-4050-BA50-457374FFF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52101" y="19005362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17915</xdr:colOff>
      <xdr:row>92</xdr:row>
      <xdr:rowOff>1470</xdr:rowOff>
    </xdr:from>
    <xdr:ext cx="215728" cy="223193"/>
    <xdr:pic>
      <xdr:nvPicPr>
        <xdr:cNvPr id="166" name="Gráfico 165" descr="Bateria">
          <a:extLst>
            <a:ext uri="{FF2B5EF4-FFF2-40B4-BE49-F238E27FC236}">
              <a16:creationId xmlns:a16="http://schemas.microsoft.com/office/drawing/2014/main" id="{22C80B1A-AE3D-4576-9D7B-A96DB4061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39415" y="19026070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31559</xdr:colOff>
      <xdr:row>92</xdr:row>
      <xdr:rowOff>16800</xdr:rowOff>
    </xdr:from>
    <xdr:ext cx="180715" cy="180203"/>
    <xdr:pic>
      <xdr:nvPicPr>
        <xdr:cNvPr id="167" name="Gráfico 166" descr="Garfo e faca">
          <a:extLst>
            <a:ext uri="{FF2B5EF4-FFF2-40B4-BE49-F238E27FC236}">
              <a16:creationId xmlns:a16="http://schemas.microsoft.com/office/drawing/2014/main" id="{523DCE26-B34E-41A5-B995-B7B85BE63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413434" y="19041400"/>
          <a:ext cx="180715" cy="180203"/>
        </a:xfrm>
        <a:prstGeom prst="rect">
          <a:avLst/>
        </a:prstGeom>
      </xdr:spPr>
    </xdr:pic>
    <xdr:clientData/>
  </xdr:oneCellAnchor>
  <xdr:oneCellAnchor>
    <xdr:from>
      <xdr:col>28</xdr:col>
      <xdr:colOff>48524</xdr:colOff>
      <xdr:row>92</xdr:row>
      <xdr:rowOff>11508</xdr:rowOff>
    </xdr:from>
    <xdr:ext cx="180076" cy="179917"/>
    <xdr:pic>
      <xdr:nvPicPr>
        <xdr:cNvPr id="168" name="Gráfico 167" descr="Lâmpada">
          <a:extLst>
            <a:ext uri="{FF2B5EF4-FFF2-40B4-BE49-F238E27FC236}">
              <a16:creationId xmlns:a16="http://schemas.microsoft.com/office/drawing/2014/main" id="{7600D313-4F10-4C9B-9286-300926DAF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201799" y="19039283"/>
          <a:ext cx="180076" cy="179917"/>
        </a:xfrm>
        <a:prstGeom prst="rect">
          <a:avLst/>
        </a:prstGeom>
      </xdr:spPr>
    </xdr:pic>
    <xdr:clientData/>
  </xdr:oneCellAnchor>
  <xdr:oneCellAnchor>
    <xdr:from>
      <xdr:col>21</xdr:col>
      <xdr:colOff>73729</xdr:colOff>
      <xdr:row>102</xdr:row>
      <xdr:rowOff>25195</xdr:rowOff>
    </xdr:from>
    <xdr:ext cx="170890" cy="166798"/>
    <xdr:pic>
      <xdr:nvPicPr>
        <xdr:cNvPr id="169" name="Imagem 168">
          <a:extLst>
            <a:ext uri="{FF2B5EF4-FFF2-40B4-BE49-F238E27FC236}">
              <a16:creationId xmlns:a16="http://schemas.microsoft.com/office/drawing/2014/main" id="{61BF5DAC-A50F-4AC8-9CDE-5D16537F0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6879" y="21072270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1169614</xdr:colOff>
      <xdr:row>101</xdr:row>
      <xdr:rowOff>175030</xdr:rowOff>
    </xdr:from>
    <xdr:ext cx="240059" cy="245461"/>
    <xdr:pic>
      <xdr:nvPicPr>
        <xdr:cNvPr id="170" name="Gráfico 169" descr="Marcador">
          <a:extLst>
            <a:ext uri="{FF2B5EF4-FFF2-40B4-BE49-F238E27FC236}">
              <a16:creationId xmlns:a16="http://schemas.microsoft.com/office/drawing/2014/main" id="{ACACD7F0-5051-48D2-A4CF-298C50280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35289" y="21028430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18822</xdr:colOff>
      <xdr:row>101</xdr:row>
      <xdr:rowOff>180960</xdr:rowOff>
    </xdr:from>
    <xdr:ext cx="235759" cy="235808"/>
    <xdr:pic>
      <xdr:nvPicPr>
        <xdr:cNvPr id="171" name="Gráfico 170" descr="DJ">
          <a:extLst>
            <a:ext uri="{FF2B5EF4-FFF2-40B4-BE49-F238E27FC236}">
              <a16:creationId xmlns:a16="http://schemas.microsoft.com/office/drawing/2014/main" id="{BFF59DA1-D50D-4FF2-865C-A443BB321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711722" y="21037535"/>
          <a:ext cx="235759" cy="235808"/>
        </a:xfrm>
        <a:prstGeom prst="rect">
          <a:avLst/>
        </a:prstGeom>
      </xdr:spPr>
    </xdr:pic>
    <xdr:clientData/>
  </xdr:oneCellAnchor>
  <xdr:oneCellAnchor>
    <xdr:from>
      <xdr:col>22</xdr:col>
      <xdr:colOff>4754</xdr:colOff>
      <xdr:row>101</xdr:row>
      <xdr:rowOff>168089</xdr:rowOff>
    </xdr:from>
    <xdr:ext cx="256660" cy="255372"/>
    <xdr:pic>
      <xdr:nvPicPr>
        <xdr:cNvPr id="172" name="Gráfico 171" descr="Funcionário de escritório">
          <a:extLst>
            <a:ext uri="{FF2B5EF4-FFF2-40B4-BE49-F238E27FC236}">
              <a16:creationId xmlns:a16="http://schemas.microsoft.com/office/drawing/2014/main" id="{314EAD45-B20A-41F6-A985-B244B1593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56354" y="21021489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22168</xdr:colOff>
      <xdr:row>101</xdr:row>
      <xdr:rowOff>187397</xdr:rowOff>
    </xdr:from>
    <xdr:ext cx="215728" cy="223193"/>
    <xdr:pic>
      <xdr:nvPicPr>
        <xdr:cNvPr id="173" name="Gráfico 172" descr="Bateria">
          <a:extLst>
            <a:ext uri="{FF2B5EF4-FFF2-40B4-BE49-F238E27FC236}">
              <a16:creationId xmlns:a16="http://schemas.microsoft.com/office/drawing/2014/main" id="{6A8032C1-B86F-405B-9F89-BB0C10AC6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43668" y="21040797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35812</xdr:colOff>
      <xdr:row>102</xdr:row>
      <xdr:rowOff>13628</xdr:rowOff>
    </xdr:from>
    <xdr:ext cx="180715" cy="180203"/>
    <xdr:pic>
      <xdr:nvPicPr>
        <xdr:cNvPr id="174" name="Gráfico 173" descr="Garfo e faca">
          <a:extLst>
            <a:ext uri="{FF2B5EF4-FFF2-40B4-BE49-F238E27FC236}">
              <a16:creationId xmlns:a16="http://schemas.microsoft.com/office/drawing/2014/main" id="{953E7219-4566-4523-84C0-7CB9F9292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414512" y="21060703"/>
          <a:ext cx="180715" cy="180203"/>
        </a:xfrm>
        <a:prstGeom prst="rect">
          <a:avLst/>
        </a:prstGeom>
      </xdr:spPr>
    </xdr:pic>
    <xdr:clientData/>
  </xdr:oneCellAnchor>
  <xdr:oneCellAnchor>
    <xdr:from>
      <xdr:col>28</xdr:col>
      <xdr:colOff>52777</xdr:colOff>
      <xdr:row>102</xdr:row>
      <xdr:rowOff>8336</xdr:rowOff>
    </xdr:from>
    <xdr:ext cx="175823" cy="179917"/>
    <xdr:pic>
      <xdr:nvPicPr>
        <xdr:cNvPr id="175" name="Gráfico 174" descr="Lâmpada">
          <a:extLst>
            <a:ext uri="{FF2B5EF4-FFF2-40B4-BE49-F238E27FC236}">
              <a16:creationId xmlns:a16="http://schemas.microsoft.com/office/drawing/2014/main" id="{BB350678-760F-414B-A43D-0153BD384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202877" y="21055411"/>
          <a:ext cx="175823" cy="179917"/>
        </a:xfrm>
        <a:prstGeom prst="rect">
          <a:avLst/>
        </a:prstGeom>
      </xdr:spPr>
    </xdr:pic>
    <xdr:clientData/>
  </xdr:oneCellAnchor>
  <xdr:oneCellAnchor>
    <xdr:from>
      <xdr:col>21</xdr:col>
      <xdr:colOff>66726</xdr:colOff>
      <xdr:row>112</xdr:row>
      <xdr:rowOff>18191</xdr:rowOff>
    </xdr:from>
    <xdr:ext cx="170890" cy="166798"/>
    <xdr:pic>
      <xdr:nvPicPr>
        <xdr:cNvPr id="176" name="Imagem 175">
          <a:extLst>
            <a:ext uri="{FF2B5EF4-FFF2-40B4-BE49-F238E27FC236}">
              <a16:creationId xmlns:a16="http://schemas.microsoft.com/office/drawing/2014/main" id="{716E319E-BF56-400B-8D89-26A9C919A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051" y="23081391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1162611</xdr:colOff>
      <xdr:row>111</xdr:row>
      <xdr:rowOff>168026</xdr:rowOff>
    </xdr:from>
    <xdr:ext cx="240059" cy="245461"/>
    <xdr:pic>
      <xdr:nvPicPr>
        <xdr:cNvPr id="177" name="Gráfico 176" descr="Marcador">
          <a:extLst>
            <a:ext uri="{FF2B5EF4-FFF2-40B4-BE49-F238E27FC236}">
              <a16:creationId xmlns:a16="http://schemas.microsoft.com/office/drawing/2014/main" id="{C3347499-914E-41F7-BDD3-18069F054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25111" y="23040726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11819</xdr:colOff>
      <xdr:row>111</xdr:row>
      <xdr:rowOff>173956</xdr:rowOff>
    </xdr:from>
    <xdr:ext cx="235759" cy="235808"/>
    <xdr:pic>
      <xdr:nvPicPr>
        <xdr:cNvPr id="178" name="Gráfico 177" descr="DJ">
          <a:extLst>
            <a:ext uri="{FF2B5EF4-FFF2-40B4-BE49-F238E27FC236}">
              <a16:creationId xmlns:a16="http://schemas.microsoft.com/office/drawing/2014/main" id="{DB17619B-C79D-4089-9E06-7DBF46DA4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707894" y="23046656"/>
          <a:ext cx="235759" cy="235808"/>
        </a:xfrm>
        <a:prstGeom prst="rect">
          <a:avLst/>
        </a:prstGeom>
      </xdr:spPr>
    </xdr:pic>
    <xdr:clientData/>
  </xdr:oneCellAnchor>
  <xdr:oneCellAnchor>
    <xdr:from>
      <xdr:col>21</xdr:col>
      <xdr:colOff>291905</xdr:colOff>
      <xdr:row>111</xdr:row>
      <xdr:rowOff>161085</xdr:rowOff>
    </xdr:from>
    <xdr:ext cx="256660" cy="255372"/>
    <xdr:pic>
      <xdr:nvPicPr>
        <xdr:cNvPr id="179" name="Gráfico 178" descr="Funcionário de escritório">
          <a:extLst>
            <a:ext uri="{FF2B5EF4-FFF2-40B4-BE49-F238E27FC236}">
              <a16:creationId xmlns:a16="http://schemas.microsoft.com/office/drawing/2014/main" id="{97573CF1-737E-4DF9-8610-747212F63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48230" y="23036960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15165</xdr:colOff>
      <xdr:row>111</xdr:row>
      <xdr:rowOff>180393</xdr:rowOff>
    </xdr:from>
    <xdr:ext cx="215728" cy="223193"/>
    <xdr:pic>
      <xdr:nvPicPr>
        <xdr:cNvPr id="180" name="Gráfico 179" descr="Bateria">
          <a:extLst>
            <a:ext uri="{FF2B5EF4-FFF2-40B4-BE49-F238E27FC236}">
              <a16:creationId xmlns:a16="http://schemas.microsoft.com/office/drawing/2014/main" id="{AEBC511C-39CA-43AF-B927-45FDFA320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36665" y="23056268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28809</xdr:colOff>
      <xdr:row>112</xdr:row>
      <xdr:rowOff>6624</xdr:rowOff>
    </xdr:from>
    <xdr:ext cx="180715" cy="180203"/>
    <xdr:pic>
      <xdr:nvPicPr>
        <xdr:cNvPr id="181" name="Gráfico 180" descr="Garfo e faca">
          <a:extLst>
            <a:ext uri="{FF2B5EF4-FFF2-40B4-BE49-F238E27FC236}">
              <a16:creationId xmlns:a16="http://schemas.microsoft.com/office/drawing/2014/main" id="{DAD3D0D5-71E8-42EC-A115-0A909BB3F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410684" y="23072999"/>
          <a:ext cx="180715" cy="180203"/>
        </a:xfrm>
        <a:prstGeom prst="rect">
          <a:avLst/>
        </a:prstGeom>
      </xdr:spPr>
    </xdr:pic>
    <xdr:clientData/>
  </xdr:oneCellAnchor>
  <xdr:oneCellAnchor>
    <xdr:from>
      <xdr:col>28</xdr:col>
      <xdr:colOff>45774</xdr:colOff>
      <xdr:row>112</xdr:row>
      <xdr:rowOff>1332</xdr:rowOff>
    </xdr:from>
    <xdr:ext cx="182826" cy="179917"/>
    <xdr:pic>
      <xdr:nvPicPr>
        <xdr:cNvPr id="182" name="Gráfico 181" descr="Lâmpada">
          <a:extLst>
            <a:ext uri="{FF2B5EF4-FFF2-40B4-BE49-F238E27FC236}">
              <a16:creationId xmlns:a16="http://schemas.microsoft.com/office/drawing/2014/main" id="{6EF594D8-E2C7-4571-A57D-4A5B43313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99049" y="23064532"/>
          <a:ext cx="182826" cy="179917"/>
        </a:xfrm>
        <a:prstGeom prst="rect">
          <a:avLst/>
        </a:prstGeom>
      </xdr:spPr>
    </xdr:pic>
    <xdr:clientData/>
  </xdr:oneCellAnchor>
  <xdr:oneCellAnchor>
    <xdr:from>
      <xdr:col>21</xdr:col>
      <xdr:colOff>65045</xdr:colOff>
      <xdr:row>122</xdr:row>
      <xdr:rowOff>16510</xdr:rowOff>
    </xdr:from>
    <xdr:ext cx="170890" cy="166798"/>
    <xdr:pic>
      <xdr:nvPicPr>
        <xdr:cNvPr id="183" name="Imagem 182">
          <a:extLst>
            <a:ext uri="{FF2B5EF4-FFF2-40B4-BE49-F238E27FC236}">
              <a16:creationId xmlns:a16="http://schemas.microsoft.com/office/drawing/2014/main" id="{EE8E579B-6E89-48FB-A0B7-E4FDD0DFF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1370" y="25099010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1160930</xdr:colOff>
      <xdr:row>121</xdr:row>
      <xdr:rowOff>166345</xdr:rowOff>
    </xdr:from>
    <xdr:ext cx="240059" cy="245461"/>
    <xdr:pic>
      <xdr:nvPicPr>
        <xdr:cNvPr id="184" name="Gráfico 183" descr="Marcador">
          <a:extLst>
            <a:ext uri="{FF2B5EF4-FFF2-40B4-BE49-F238E27FC236}">
              <a16:creationId xmlns:a16="http://schemas.microsoft.com/office/drawing/2014/main" id="{0CE2E987-A116-4023-9D8F-C8C00E1BF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23430" y="25061520"/>
          <a:ext cx="240059" cy="245461"/>
        </a:xfrm>
        <a:prstGeom prst="rect">
          <a:avLst/>
        </a:prstGeom>
      </xdr:spPr>
    </xdr:pic>
    <xdr:clientData/>
  </xdr:oneCellAnchor>
  <xdr:oneCellAnchor>
    <xdr:from>
      <xdr:col>23</xdr:col>
      <xdr:colOff>10138</xdr:colOff>
      <xdr:row>121</xdr:row>
      <xdr:rowOff>172275</xdr:rowOff>
    </xdr:from>
    <xdr:ext cx="235759" cy="235808"/>
    <xdr:pic>
      <xdr:nvPicPr>
        <xdr:cNvPr id="185" name="Gráfico 184" descr="DJ">
          <a:extLst>
            <a:ext uri="{FF2B5EF4-FFF2-40B4-BE49-F238E27FC236}">
              <a16:creationId xmlns:a16="http://schemas.microsoft.com/office/drawing/2014/main" id="{5A6F1ED6-A218-4D36-B7DE-45D4A9DF0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92900" y="25064275"/>
          <a:ext cx="235759" cy="235808"/>
        </a:xfrm>
        <a:prstGeom prst="rect">
          <a:avLst/>
        </a:prstGeom>
      </xdr:spPr>
    </xdr:pic>
    <xdr:clientData/>
  </xdr:oneCellAnchor>
  <xdr:oneCellAnchor>
    <xdr:from>
      <xdr:col>21</xdr:col>
      <xdr:colOff>290224</xdr:colOff>
      <xdr:row>121</xdr:row>
      <xdr:rowOff>159404</xdr:rowOff>
    </xdr:from>
    <xdr:ext cx="256660" cy="255372"/>
    <xdr:pic>
      <xdr:nvPicPr>
        <xdr:cNvPr id="186" name="Gráfico 185" descr="Funcionário de escritório">
          <a:extLst>
            <a:ext uri="{FF2B5EF4-FFF2-40B4-BE49-F238E27FC236}">
              <a16:creationId xmlns:a16="http://schemas.microsoft.com/office/drawing/2014/main" id="{2EC912E2-99EA-4D25-879B-3E7CB8170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43374" y="25054579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13484</xdr:colOff>
      <xdr:row>121</xdr:row>
      <xdr:rowOff>178712</xdr:rowOff>
    </xdr:from>
    <xdr:ext cx="215728" cy="223193"/>
    <xdr:pic>
      <xdr:nvPicPr>
        <xdr:cNvPr id="187" name="Gráfico 186" descr="Bateria">
          <a:extLst>
            <a:ext uri="{FF2B5EF4-FFF2-40B4-BE49-F238E27FC236}">
              <a16:creationId xmlns:a16="http://schemas.microsoft.com/office/drawing/2014/main" id="{E9A2551E-B80B-4238-AB71-E1772BCD2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38159" y="25073887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27128</xdr:colOff>
      <xdr:row>122</xdr:row>
      <xdr:rowOff>4943</xdr:rowOff>
    </xdr:from>
    <xdr:ext cx="180715" cy="180203"/>
    <xdr:pic>
      <xdr:nvPicPr>
        <xdr:cNvPr id="188" name="Gráfico 187" descr="Garfo e faca">
          <a:extLst>
            <a:ext uri="{FF2B5EF4-FFF2-40B4-BE49-F238E27FC236}">
              <a16:creationId xmlns:a16="http://schemas.microsoft.com/office/drawing/2014/main" id="{3F605171-4959-4E20-B44C-ADE12A4AD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409003" y="25090618"/>
          <a:ext cx="180715" cy="180203"/>
        </a:xfrm>
        <a:prstGeom prst="rect">
          <a:avLst/>
        </a:prstGeom>
      </xdr:spPr>
    </xdr:pic>
    <xdr:clientData/>
  </xdr:oneCellAnchor>
  <xdr:oneCellAnchor>
    <xdr:from>
      <xdr:col>28</xdr:col>
      <xdr:colOff>44093</xdr:colOff>
      <xdr:row>122</xdr:row>
      <xdr:rowOff>48</xdr:rowOff>
    </xdr:from>
    <xdr:ext cx="179917" cy="181318"/>
    <xdr:pic>
      <xdr:nvPicPr>
        <xdr:cNvPr id="189" name="Gráfico 188" descr="Lâmpada">
          <a:extLst>
            <a:ext uri="{FF2B5EF4-FFF2-40B4-BE49-F238E27FC236}">
              <a16:creationId xmlns:a16="http://schemas.microsoft.com/office/drawing/2014/main" id="{10CDF54C-C5FA-4811-972A-8E2AAB8B6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97368" y="25082548"/>
          <a:ext cx="179917" cy="181318"/>
        </a:xfrm>
        <a:prstGeom prst="rect">
          <a:avLst/>
        </a:prstGeom>
      </xdr:spPr>
    </xdr:pic>
    <xdr:clientData/>
  </xdr:oneCellAnchor>
  <xdr:oneCellAnchor>
    <xdr:from>
      <xdr:col>21</xdr:col>
      <xdr:colOff>73729</xdr:colOff>
      <xdr:row>132</xdr:row>
      <xdr:rowOff>25194</xdr:rowOff>
    </xdr:from>
    <xdr:ext cx="170890" cy="166798"/>
    <xdr:pic>
      <xdr:nvPicPr>
        <xdr:cNvPr id="190" name="Imagem 189">
          <a:extLst>
            <a:ext uri="{FF2B5EF4-FFF2-40B4-BE49-F238E27FC236}">
              <a16:creationId xmlns:a16="http://schemas.microsoft.com/office/drawing/2014/main" id="{7610A469-88B2-4B8C-ADB6-78D03B512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6879" y="27130169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1169614</xdr:colOff>
      <xdr:row>131</xdr:row>
      <xdr:rowOff>175029</xdr:rowOff>
    </xdr:from>
    <xdr:ext cx="240059" cy="245461"/>
    <xdr:pic>
      <xdr:nvPicPr>
        <xdr:cNvPr id="191" name="Gráfico 190" descr="Marcador">
          <a:extLst>
            <a:ext uri="{FF2B5EF4-FFF2-40B4-BE49-F238E27FC236}">
              <a16:creationId xmlns:a16="http://schemas.microsoft.com/office/drawing/2014/main" id="{3939FE95-4EE6-4348-AC57-40A9AF624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35289" y="27086329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18822</xdr:colOff>
      <xdr:row>131</xdr:row>
      <xdr:rowOff>180959</xdr:rowOff>
    </xdr:from>
    <xdr:ext cx="235759" cy="235808"/>
    <xdr:pic>
      <xdr:nvPicPr>
        <xdr:cNvPr id="192" name="Gráfico 191" descr="DJ">
          <a:extLst>
            <a:ext uri="{FF2B5EF4-FFF2-40B4-BE49-F238E27FC236}">
              <a16:creationId xmlns:a16="http://schemas.microsoft.com/office/drawing/2014/main" id="{EE2D0B4F-CE76-4CDE-94B3-99F560696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711722" y="27095434"/>
          <a:ext cx="235759" cy="235808"/>
        </a:xfrm>
        <a:prstGeom prst="rect">
          <a:avLst/>
        </a:prstGeom>
      </xdr:spPr>
    </xdr:pic>
    <xdr:clientData/>
  </xdr:oneCellAnchor>
  <xdr:oneCellAnchor>
    <xdr:from>
      <xdr:col>22</xdr:col>
      <xdr:colOff>4754</xdr:colOff>
      <xdr:row>131</xdr:row>
      <xdr:rowOff>168088</xdr:rowOff>
    </xdr:from>
    <xdr:ext cx="256660" cy="255372"/>
    <xdr:pic>
      <xdr:nvPicPr>
        <xdr:cNvPr id="193" name="Gráfico 192" descr="Funcionário de escritório">
          <a:extLst>
            <a:ext uri="{FF2B5EF4-FFF2-40B4-BE49-F238E27FC236}">
              <a16:creationId xmlns:a16="http://schemas.microsoft.com/office/drawing/2014/main" id="{C9C44D9A-A88E-403F-B55E-86CFBC2BA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56354" y="27079388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22168</xdr:colOff>
      <xdr:row>131</xdr:row>
      <xdr:rowOff>166385</xdr:rowOff>
    </xdr:from>
    <xdr:ext cx="215728" cy="223193"/>
    <xdr:pic>
      <xdr:nvPicPr>
        <xdr:cNvPr id="194" name="Gráfico 193" descr="Bateria">
          <a:extLst>
            <a:ext uri="{FF2B5EF4-FFF2-40B4-BE49-F238E27FC236}">
              <a16:creationId xmlns:a16="http://schemas.microsoft.com/office/drawing/2014/main" id="{F442C2DE-DE75-4303-8DF4-589CCB93E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43668" y="27080860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35812</xdr:colOff>
      <xdr:row>132</xdr:row>
      <xdr:rowOff>13627</xdr:rowOff>
    </xdr:from>
    <xdr:ext cx="180715" cy="180203"/>
    <xdr:pic>
      <xdr:nvPicPr>
        <xdr:cNvPr id="195" name="Gráfico 194" descr="Garfo e faca">
          <a:extLst>
            <a:ext uri="{FF2B5EF4-FFF2-40B4-BE49-F238E27FC236}">
              <a16:creationId xmlns:a16="http://schemas.microsoft.com/office/drawing/2014/main" id="{53E42BAF-FD0C-4A54-88CF-FF9FFF2E1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414512" y="27118602"/>
          <a:ext cx="180715" cy="180203"/>
        </a:xfrm>
        <a:prstGeom prst="rect">
          <a:avLst/>
        </a:prstGeom>
      </xdr:spPr>
    </xdr:pic>
    <xdr:clientData/>
  </xdr:oneCellAnchor>
  <xdr:oneCellAnchor>
    <xdr:from>
      <xdr:col>28</xdr:col>
      <xdr:colOff>17758</xdr:colOff>
      <xdr:row>132</xdr:row>
      <xdr:rowOff>22343</xdr:rowOff>
    </xdr:from>
    <xdr:ext cx="179917" cy="181411"/>
    <xdr:pic>
      <xdr:nvPicPr>
        <xdr:cNvPr id="196" name="Gráfico 195" descr="Lâmpada">
          <a:extLst>
            <a:ext uri="{FF2B5EF4-FFF2-40B4-BE49-F238E27FC236}">
              <a16:creationId xmlns:a16="http://schemas.microsoft.com/office/drawing/2014/main" id="{05940B72-56BA-4548-83CF-90C4011B2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67858" y="27124143"/>
          <a:ext cx="179917" cy="181411"/>
        </a:xfrm>
        <a:prstGeom prst="rect">
          <a:avLst/>
        </a:prstGeom>
      </xdr:spPr>
    </xdr:pic>
    <xdr:clientData/>
  </xdr:oneCellAnchor>
  <xdr:oneCellAnchor>
    <xdr:from>
      <xdr:col>37</xdr:col>
      <xdr:colOff>64433</xdr:colOff>
      <xdr:row>68</xdr:row>
      <xdr:rowOff>18002</xdr:rowOff>
    </xdr:from>
    <xdr:ext cx="170890" cy="166798"/>
    <xdr:pic>
      <xdr:nvPicPr>
        <xdr:cNvPr id="197" name="Imagem 196">
          <a:extLst>
            <a:ext uri="{FF2B5EF4-FFF2-40B4-BE49-F238E27FC236}">
              <a16:creationId xmlns:a16="http://schemas.microsoft.com/office/drawing/2014/main" id="{51CFE020-C4BA-4EBF-AC12-1525227BA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458" y="14191202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1160318</xdr:colOff>
      <xdr:row>67</xdr:row>
      <xdr:rowOff>167837</xdr:rowOff>
    </xdr:from>
    <xdr:ext cx="240059" cy="245461"/>
    <xdr:pic>
      <xdr:nvPicPr>
        <xdr:cNvPr id="198" name="Gráfico 197" descr="Marcador">
          <a:extLst>
            <a:ext uri="{FF2B5EF4-FFF2-40B4-BE49-F238E27FC236}">
              <a16:creationId xmlns:a16="http://schemas.microsoft.com/office/drawing/2014/main" id="{7ECE34B0-A35C-447E-9461-AAA023F4B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618518" y="14150537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9526</xdr:colOff>
      <xdr:row>67</xdr:row>
      <xdr:rowOff>173767</xdr:rowOff>
    </xdr:from>
    <xdr:ext cx="235759" cy="235808"/>
    <xdr:pic>
      <xdr:nvPicPr>
        <xdr:cNvPr id="199" name="Gráfico 198" descr="DJ">
          <a:extLst>
            <a:ext uri="{FF2B5EF4-FFF2-40B4-BE49-F238E27FC236}">
              <a16:creationId xmlns:a16="http://schemas.microsoft.com/office/drawing/2014/main" id="{A12FAAA8-EBD3-4E3F-90E0-91414D25A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401301" y="14156467"/>
          <a:ext cx="235759" cy="235808"/>
        </a:xfrm>
        <a:prstGeom prst="rect">
          <a:avLst/>
        </a:prstGeom>
      </xdr:spPr>
    </xdr:pic>
    <xdr:clientData/>
  </xdr:oneCellAnchor>
  <xdr:oneCellAnchor>
    <xdr:from>
      <xdr:col>37</xdr:col>
      <xdr:colOff>289612</xdr:colOff>
      <xdr:row>67</xdr:row>
      <xdr:rowOff>160896</xdr:rowOff>
    </xdr:from>
    <xdr:ext cx="256660" cy="255372"/>
    <xdr:pic>
      <xdr:nvPicPr>
        <xdr:cNvPr id="200" name="Gráfico 199" descr="Funcionário de escritório">
          <a:extLst>
            <a:ext uri="{FF2B5EF4-FFF2-40B4-BE49-F238E27FC236}">
              <a16:creationId xmlns:a16="http://schemas.microsoft.com/office/drawing/2014/main" id="{ECEE720F-51BA-45E2-A018-AD1385B9D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38462" y="14146771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12872</xdr:colOff>
      <xdr:row>67</xdr:row>
      <xdr:rowOff>180204</xdr:rowOff>
    </xdr:from>
    <xdr:ext cx="222164" cy="223193"/>
    <xdr:pic>
      <xdr:nvPicPr>
        <xdr:cNvPr id="201" name="Gráfico 200" descr="Bateria">
          <a:extLst>
            <a:ext uri="{FF2B5EF4-FFF2-40B4-BE49-F238E27FC236}">
              <a16:creationId xmlns:a16="http://schemas.microsoft.com/office/drawing/2014/main" id="{0A5F6FC4-EA35-4671-8AC8-B7D5B3409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33247" y="14166079"/>
          <a:ext cx="222164" cy="223193"/>
        </a:xfrm>
        <a:prstGeom prst="rect">
          <a:avLst/>
        </a:prstGeom>
      </xdr:spPr>
    </xdr:pic>
    <xdr:clientData/>
  </xdr:oneCellAnchor>
  <xdr:oneCellAnchor>
    <xdr:from>
      <xdr:col>46</xdr:col>
      <xdr:colOff>26516</xdr:colOff>
      <xdr:row>68</xdr:row>
      <xdr:rowOff>6435</xdr:rowOff>
    </xdr:from>
    <xdr:ext cx="180715" cy="180203"/>
    <xdr:pic>
      <xdr:nvPicPr>
        <xdr:cNvPr id="202" name="Gráfico 201" descr="Garfo e faca">
          <a:extLst>
            <a:ext uri="{FF2B5EF4-FFF2-40B4-BE49-F238E27FC236}">
              <a16:creationId xmlns:a16="http://schemas.microsoft.com/office/drawing/2014/main" id="{416C4029-2D8B-41F6-B4F6-1A7B34EA7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097741" y="14182810"/>
          <a:ext cx="180715" cy="180203"/>
        </a:xfrm>
        <a:prstGeom prst="rect">
          <a:avLst/>
        </a:prstGeom>
      </xdr:spPr>
    </xdr:pic>
    <xdr:clientData/>
  </xdr:oneCellAnchor>
  <xdr:oneCellAnchor>
    <xdr:from>
      <xdr:col>37</xdr:col>
      <xdr:colOff>71157</xdr:colOff>
      <xdr:row>79</xdr:row>
      <xdr:rowOff>16041</xdr:rowOff>
    </xdr:from>
    <xdr:ext cx="170890" cy="166798"/>
    <xdr:pic>
      <xdr:nvPicPr>
        <xdr:cNvPr id="203" name="Imagem 202">
          <a:extLst>
            <a:ext uri="{FF2B5EF4-FFF2-40B4-BE49-F238E27FC236}">
              <a16:creationId xmlns:a16="http://schemas.microsoft.com/office/drawing/2014/main" id="{8A5E749B-F62A-4945-9203-398CBD7CE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23182" y="16411741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1167042</xdr:colOff>
      <xdr:row>78</xdr:row>
      <xdr:rowOff>165876</xdr:rowOff>
    </xdr:from>
    <xdr:ext cx="240059" cy="245461"/>
    <xdr:pic>
      <xdr:nvPicPr>
        <xdr:cNvPr id="204" name="Gráfico 203" descr="Marcador">
          <a:extLst>
            <a:ext uri="{FF2B5EF4-FFF2-40B4-BE49-F238E27FC236}">
              <a16:creationId xmlns:a16="http://schemas.microsoft.com/office/drawing/2014/main" id="{803A63E1-F727-426E-BF5A-FA44498B9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628417" y="16374251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16250</xdr:colOff>
      <xdr:row>78</xdr:row>
      <xdr:rowOff>171806</xdr:rowOff>
    </xdr:from>
    <xdr:ext cx="235759" cy="235808"/>
    <xdr:pic>
      <xdr:nvPicPr>
        <xdr:cNvPr id="205" name="Gráfico 204" descr="DJ">
          <a:extLst>
            <a:ext uri="{FF2B5EF4-FFF2-40B4-BE49-F238E27FC236}">
              <a16:creationId xmlns:a16="http://schemas.microsoft.com/office/drawing/2014/main" id="{1471BD26-EEC7-43A9-A8E6-99F27D1F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404850" y="16377006"/>
          <a:ext cx="235759" cy="235808"/>
        </a:xfrm>
        <a:prstGeom prst="rect">
          <a:avLst/>
        </a:prstGeom>
      </xdr:spPr>
    </xdr:pic>
    <xdr:clientData/>
  </xdr:oneCellAnchor>
  <xdr:oneCellAnchor>
    <xdr:from>
      <xdr:col>38</xdr:col>
      <xdr:colOff>2182</xdr:colOff>
      <xdr:row>78</xdr:row>
      <xdr:rowOff>158935</xdr:rowOff>
    </xdr:from>
    <xdr:ext cx="256660" cy="255372"/>
    <xdr:pic>
      <xdr:nvPicPr>
        <xdr:cNvPr id="206" name="Gráfico 205" descr="Funcionário de escritório">
          <a:extLst>
            <a:ext uri="{FF2B5EF4-FFF2-40B4-BE49-F238E27FC236}">
              <a16:creationId xmlns:a16="http://schemas.microsoft.com/office/drawing/2014/main" id="{6140FE24-0D71-43DC-B653-45C1CBC70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49482" y="16367310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19596</xdr:colOff>
      <xdr:row>78</xdr:row>
      <xdr:rowOff>178243</xdr:rowOff>
    </xdr:from>
    <xdr:ext cx="215728" cy="223193"/>
    <xdr:pic>
      <xdr:nvPicPr>
        <xdr:cNvPr id="207" name="Gráfico 206" descr="Bateria">
          <a:extLst>
            <a:ext uri="{FF2B5EF4-FFF2-40B4-BE49-F238E27FC236}">
              <a16:creationId xmlns:a16="http://schemas.microsoft.com/office/drawing/2014/main" id="{E35D8ED5-FF9D-495B-BC67-66642A12E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36796" y="16386618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33240</xdr:colOff>
      <xdr:row>79</xdr:row>
      <xdr:rowOff>4474</xdr:rowOff>
    </xdr:from>
    <xdr:ext cx="180715" cy="180203"/>
    <xdr:pic>
      <xdr:nvPicPr>
        <xdr:cNvPr id="208" name="Gráfico 207" descr="Garfo e faca">
          <a:extLst>
            <a:ext uri="{FF2B5EF4-FFF2-40B4-BE49-F238E27FC236}">
              <a16:creationId xmlns:a16="http://schemas.microsoft.com/office/drawing/2014/main" id="{41420916-5341-4E00-B186-BB9C9C5F5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104465" y="16400174"/>
          <a:ext cx="180715" cy="180203"/>
        </a:xfrm>
        <a:prstGeom prst="rect">
          <a:avLst/>
        </a:prstGeom>
      </xdr:spPr>
    </xdr:pic>
    <xdr:clientData/>
  </xdr:oneCellAnchor>
  <xdr:oneCellAnchor>
    <xdr:from>
      <xdr:col>44</xdr:col>
      <xdr:colOff>50205</xdr:colOff>
      <xdr:row>79</xdr:row>
      <xdr:rowOff>10481</xdr:rowOff>
    </xdr:from>
    <xdr:ext cx="178395" cy="181318"/>
    <xdr:pic>
      <xdr:nvPicPr>
        <xdr:cNvPr id="209" name="Gráfico 208" descr="Lâmpada">
          <a:extLst>
            <a:ext uri="{FF2B5EF4-FFF2-40B4-BE49-F238E27FC236}">
              <a16:creationId xmlns:a16="http://schemas.microsoft.com/office/drawing/2014/main" id="{8A527BEA-3761-4D68-A96A-F651A4226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99180" y="16409356"/>
          <a:ext cx="178395" cy="181318"/>
        </a:xfrm>
        <a:prstGeom prst="rect">
          <a:avLst/>
        </a:prstGeom>
      </xdr:spPr>
    </xdr:pic>
    <xdr:clientData/>
  </xdr:oneCellAnchor>
  <xdr:oneCellAnchor>
    <xdr:from>
      <xdr:col>44</xdr:col>
      <xdr:colOff>43481</xdr:colOff>
      <xdr:row>68</xdr:row>
      <xdr:rowOff>13843</xdr:rowOff>
    </xdr:from>
    <xdr:ext cx="179917" cy="179917"/>
    <xdr:pic>
      <xdr:nvPicPr>
        <xdr:cNvPr id="210" name="Gráfico 209" descr="Lâmpada">
          <a:extLst>
            <a:ext uri="{FF2B5EF4-FFF2-40B4-BE49-F238E27FC236}">
              <a16:creationId xmlns:a16="http://schemas.microsoft.com/office/drawing/2014/main" id="{23322BDB-AF0D-44A6-84CB-595DC9116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92456" y="14190218"/>
          <a:ext cx="179917" cy="179917"/>
        </a:xfrm>
        <a:prstGeom prst="rect">
          <a:avLst/>
        </a:prstGeom>
      </xdr:spPr>
    </xdr:pic>
    <xdr:clientData/>
  </xdr:oneCellAnchor>
  <xdr:oneCellAnchor>
    <xdr:from>
      <xdr:col>37</xdr:col>
      <xdr:colOff>64433</xdr:colOff>
      <xdr:row>58</xdr:row>
      <xdr:rowOff>18002</xdr:rowOff>
    </xdr:from>
    <xdr:ext cx="170890" cy="166798"/>
    <xdr:pic>
      <xdr:nvPicPr>
        <xdr:cNvPr id="211" name="Imagem 210">
          <a:extLst>
            <a:ext uri="{FF2B5EF4-FFF2-40B4-BE49-F238E27FC236}">
              <a16:creationId xmlns:a16="http://schemas.microsoft.com/office/drawing/2014/main" id="{DC8CF637-A13C-4A0F-A7C3-9A23CBA88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458" y="12171902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1160318</xdr:colOff>
      <xdr:row>57</xdr:row>
      <xdr:rowOff>167837</xdr:rowOff>
    </xdr:from>
    <xdr:ext cx="240059" cy="245461"/>
    <xdr:pic>
      <xdr:nvPicPr>
        <xdr:cNvPr id="212" name="Gráfico 211" descr="Marcador">
          <a:extLst>
            <a:ext uri="{FF2B5EF4-FFF2-40B4-BE49-F238E27FC236}">
              <a16:creationId xmlns:a16="http://schemas.microsoft.com/office/drawing/2014/main" id="{08510E33-00E3-41E7-85AA-D871C0FB3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618518" y="12131237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9526</xdr:colOff>
      <xdr:row>57</xdr:row>
      <xdr:rowOff>173767</xdr:rowOff>
    </xdr:from>
    <xdr:ext cx="235759" cy="235808"/>
    <xdr:pic>
      <xdr:nvPicPr>
        <xdr:cNvPr id="213" name="Gráfico 212" descr="DJ">
          <a:extLst>
            <a:ext uri="{FF2B5EF4-FFF2-40B4-BE49-F238E27FC236}">
              <a16:creationId xmlns:a16="http://schemas.microsoft.com/office/drawing/2014/main" id="{37400FA0-83BC-424F-BCB5-3D25C8082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401301" y="12137167"/>
          <a:ext cx="235759" cy="235808"/>
        </a:xfrm>
        <a:prstGeom prst="rect">
          <a:avLst/>
        </a:prstGeom>
      </xdr:spPr>
    </xdr:pic>
    <xdr:clientData/>
  </xdr:oneCellAnchor>
  <xdr:oneCellAnchor>
    <xdr:from>
      <xdr:col>37</xdr:col>
      <xdr:colOff>289612</xdr:colOff>
      <xdr:row>57</xdr:row>
      <xdr:rowOff>160896</xdr:rowOff>
    </xdr:from>
    <xdr:ext cx="256660" cy="255372"/>
    <xdr:pic>
      <xdr:nvPicPr>
        <xdr:cNvPr id="214" name="Gráfico 213" descr="Funcionário de escritório">
          <a:extLst>
            <a:ext uri="{FF2B5EF4-FFF2-40B4-BE49-F238E27FC236}">
              <a16:creationId xmlns:a16="http://schemas.microsoft.com/office/drawing/2014/main" id="{45B6559A-ABB3-4A74-BD35-984791B6D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38462" y="12127471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12872</xdr:colOff>
      <xdr:row>57</xdr:row>
      <xdr:rowOff>180204</xdr:rowOff>
    </xdr:from>
    <xdr:ext cx="215728" cy="223193"/>
    <xdr:pic>
      <xdr:nvPicPr>
        <xdr:cNvPr id="215" name="Gráfico 214" descr="Bateria">
          <a:extLst>
            <a:ext uri="{FF2B5EF4-FFF2-40B4-BE49-F238E27FC236}">
              <a16:creationId xmlns:a16="http://schemas.microsoft.com/office/drawing/2014/main" id="{6546B8CF-35E5-4FC1-9A19-499CCD318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33247" y="12146779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26516</xdr:colOff>
      <xdr:row>58</xdr:row>
      <xdr:rowOff>6435</xdr:rowOff>
    </xdr:from>
    <xdr:ext cx="180715" cy="180203"/>
    <xdr:pic>
      <xdr:nvPicPr>
        <xdr:cNvPr id="216" name="Gráfico 215" descr="Garfo e faca">
          <a:extLst>
            <a:ext uri="{FF2B5EF4-FFF2-40B4-BE49-F238E27FC236}">
              <a16:creationId xmlns:a16="http://schemas.microsoft.com/office/drawing/2014/main" id="{7AB12D8C-B346-41A2-BACC-5257978A1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097741" y="12163510"/>
          <a:ext cx="180715" cy="180203"/>
        </a:xfrm>
        <a:prstGeom prst="rect">
          <a:avLst/>
        </a:prstGeom>
      </xdr:spPr>
    </xdr:pic>
    <xdr:clientData/>
  </xdr:oneCellAnchor>
  <xdr:oneCellAnchor>
    <xdr:from>
      <xdr:col>44</xdr:col>
      <xdr:colOff>22117</xdr:colOff>
      <xdr:row>58</xdr:row>
      <xdr:rowOff>15478</xdr:rowOff>
    </xdr:from>
    <xdr:ext cx="179917" cy="179917"/>
    <xdr:pic>
      <xdr:nvPicPr>
        <xdr:cNvPr id="217" name="Gráfico 216" descr="Lâmpada">
          <a:extLst>
            <a:ext uri="{FF2B5EF4-FFF2-40B4-BE49-F238E27FC236}">
              <a16:creationId xmlns:a16="http://schemas.microsoft.com/office/drawing/2014/main" id="{6F191F30-FC00-4A63-A87E-989678014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67917" y="12169378"/>
          <a:ext cx="179917" cy="179917"/>
        </a:xfrm>
        <a:prstGeom prst="rect">
          <a:avLst/>
        </a:prstGeom>
      </xdr:spPr>
    </xdr:pic>
    <xdr:clientData/>
  </xdr:oneCellAnchor>
  <xdr:oneCellAnchor>
    <xdr:from>
      <xdr:col>37</xdr:col>
      <xdr:colOff>64433</xdr:colOff>
      <xdr:row>48</xdr:row>
      <xdr:rowOff>18002</xdr:rowOff>
    </xdr:from>
    <xdr:ext cx="170890" cy="166798"/>
    <xdr:pic>
      <xdr:nvPicPr>
        <xdr:cNvPr id="218" name="Imagem 217">
          <a:extLst>
            <a:ext uri="{FF2B5EF4-FFF2-40B4-BE49-F238E27FC236}">
              <a16:creationId xmlns:a16="http://schemas.microsoft.com/office/drawing/2014/main" id="{67A85918-8CE7-43A8-9F02-EF0DC5FEB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458" y="10152602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1160318</xdr:colOff>
      <xdr:row>47</xdr:row>
      <xdr:rowOff>167837</xdr:rowOff>
    </xdr:from>
    <xdr:ext cx="240059" cy="245461"/>
    <xdr:pic>
      <xdr:nvPicPr>
        <xdr:cNvPr id="219" name="Gráfico 218" descr="Marcador">
          <a:extLst>
            <a:ext uri="{FF2B5EF4-FFF2-40B4-BE49-F238E27FC236}">
              <a16:creationId xmlns:a16="http://schemas.microsoft.com/office/drawing/2014/main" id="{F1FCD829-8ACC-4700-BA36-9970E76D0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618518" y="10111937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9526</xdr:colOff>
      <xdr:row>47</xdr:row>
      <xdr:rowOff>173767</xdr:rowOff>
    </xdr:from>
    <xdr:ext cx="235759" cy="235808"/>
    <xdr:pic>
      <xdr:nvPicPr>
        <xdr:cNvPr id="220" name="Gráfico 219" descr="DJ">
          <a:extLst>
            <a:ext uri="{FF2B5EF4-FFF2-40B4-BE49-F238E27FC236}">
              <a16:creationId xmlns:a16="http://schemas.microsoft.com/office/drawing/2014/main" id="{C5575D43-0E21-48E7-86CA-67183443C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401301" y="10117867"/>
          <a:ext cx="235759" cy="235808"/>
        </a:xfrm>
        <a:prstGeom prst="rect">
          <a:avLst/>
        </a:prstGeom>
      </xdr:spPr>
    </xdr:pic>
    <xdr:clientData/>
  </xdr:oneCellAnchor>
  <xdr:oneCellAnchor>
    <xdr:from>
      <xdr:col>37</xdr:col>
      <xdr:colOff>289612</xdr:colOff>
      <xdr:row>47</xdr:row>
      <xdr:rowOff>160896</xdr:rowOff>
    </xdr:from>
    <xdr:ext cx="256660" cy="255372"/>
    <xdr:pic>
      <xdr:nvPicPr>
        <xdr:cNvPr id="221" name="Gráfico 220" descr="Funcionário de escritório">
          <a:extLst>
            <a:ext uri="{FF2B5EF4-FFF2-40B4-BE49-F238E27FC236}">
              <a16:creationId xmlns:a16="http://schemas.microsoft.com/office/drawing/2014/main" id="{A951907B-7E2B-4A40-99F7-1C8E2B898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38462" y="10108171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12872</xdr:colOff>
      <xdr:row>47</xdr:row>
      <xdr:rowOff>180204</xdr:rowOff>
    </xdr:from>
    <xdr:ext cx="215728" cy="223193"/>
    <xdr:pic>
      <xdr:nvPicPr>
        <xdr:cNvPr id="222" name="Gráfico 221" descr="Bateria">
          <a:extLst>
            <a:ext uri="{FF2B5EF4-FFF2-40B4-BE49-F238E27FC236}">
              <a16:creationId xmlns:a16="http://schemas.microsoft.com/office/drawing/2014/main" id="{EED3F836-64BD-4171-91F2-64513D886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33247" y="10127479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26516</xdr:colOff>
      <xdr:row>48</xdr:row>
      <xdr:rowOff>6435</xdr:rowOff>
    </xdr:from>
    <xdr:ext cx="180715" cy="180203"/>
    <xdr:pic>
      <xdr:nvPicPr>
        <xdr:cNvPr id="223" name="Gráfico 222" descr="Garfo e faca">
          <a:extLst>
            <a:ext uri="{FF2B5EF4-FFF2-40B4-BE49-F238E27FC236}">
              <a16:creationId xmlns:a16="http://schemas.microsoft.com/office/drawing/2014/main" id="{0774A4CA-C5E0-4EFD-8716-7A75A966A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097741" y="10144210"/>
          <a:ext cx="180715" cy="180203"/>
        </a:xfrm>
        <a:prstGeom prst="rect">
          <a:avLst/>
        </a:prstGeom>
      </xdr:spPr>
    </xdr:pic>
    <xdr:clientData/>
  </xdr:oneCellAnchor>
  <xdr:oneCellAnchor>
    <xdr:from>
      <xdr:col>37</xdr:col>
      <xdr:colOff>64433</xdr:colOff>
      <xdr:row>38</xdr:row>
      <xdr:rowOff>18002</xdr:rowOff>
    </xdr:from>
    <xdr:ext cx="170890" cy="166798"/>
    <xdr:pic>
      <xdr:nvPicPr>
        <xdr:cNvPr id="224" name="Imagem 223">
          <a:extLst>
            <a:ext uri="{FF2B5EF4-FFF2-40B4-BE49-F238E27FC236}">
              <a16:creationId xmlns:a16="http://schemas.microsoft.com/office/drawing/2014/main" id="{2DC7A9D0-4F2B-435B-A999-A8E548E94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458" y="8133302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1160318</xdr:colOff>
      <xdr:row>37</xdr:row>
      <xdr:rowOff>167837</xdr:rowOff>
    </xdr:from>
    <xdr:ext cx="240059" cy="245461"/>
    <xdr:pic>
      <xdr:nvPicPr>
        <xdr:cNvPr id="225" name="Gráfico 224" descr="Marcador">
          <a:extLst>
            <a:ext uri="{FF2B5EF4-FFF2-40B4-BE49-F238E27FC236}">
              <a16:creationId xmlns:a16="http://schemas.microsoft.com/office/drawing/2014/main" id="{36AF6965-6CA8-474C-AD40-66BD1D676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618518" y="8092637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9526</xdr:colOff>
      <xdr:row>37</xdr:row>
      <xdr:rowOff>173767</xdr:rowOff>
    </xdr:from>
    <xdr:ext cx="235759" cy="235808"/>
    <xdr:pic>
      <xdr:nvPicPr>
        <xdr:cNvPr id="226" name="Gráfico 225" descr="DJ">
          <a:extLst>
            <a:ext uri="{FF2B5EF4-FFF2-40B4-BE49-F238E27FC236}">
              <a16:creationId xmlns:a16="http://schemas.microsoft.com/office/drawing/2014/main" id="{7161BF62-BD9A-4CC7-8BA2-70147E52E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401301" y="8098567"/>
          <a:ext cx="235759" cy="235808"/>
        </a:xfrm>
        <a:prstGeom prst="rect">
          <a:avLst/>
        </a:prstGeom>
      </xdr:spPr>
    </xdr:pic>
    <xdr:clientData/>
  </xdr:oneCellAnchor>
  <xdr:oneCellAnchor>
    <xdr:from>
      <xdr:col>37</xdr:col>
      <xdr:colOff>289612</xdr:colOff>
      <xdr:row>37</xdr:row>
      <xdr:rowOff>160896</xdr:rowOff>
    </xdr:from>
    <xdr:ext cx="256660" cy="255372"/>
    <xdr:pic>
      <xdr:nvPicPr>
        <xdr:cNvPr id="227" name="Gráfico 226" descr="Funcionário de escritório">
          <a:extLst>
            <a:ext uri="{FF2B5EF4-FFF2-40B4-BE49-F238E27FC236}">
              <a16:creationId xmlns:a16="http://schemas.microsoft.com/office/drawing/2014/main" id="{F342C3F4-ADC3-4F64-B5DA-39A9FEFB4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38462" y="8088871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12872</xdr:colOff>
      <xdr:row>37</xdr:row>
      <xdr:rowOff>180204</xdr:rowOff>
    </xdr:from>
    <xdr:ext cx="215728" cy="223193"/>
    <xdr:pic>
      <xdr:nvPicPr>
        <xdr:cNvPr id="228" name="Gráfico 227" descr="Bateria">
          <a:extLst>
            <a:ext uri="{FF2B5EF4-FFF2-40B4-BE49-F238E27FC236}">
              <a16:creationId xmlns:a16="http://schemas.microsoft.com/office/drawing/2014/main" id="{AA96C57D-5D5F-4F25-8DB9-B2E77DD67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33247" y="8108179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26516</xdr:colOff>
      <xdr:row>38</xdr:row>
      <xdr:rowOff>6435</xdr:rowOff>
    </xdr:from>
    <xdr:ext cx="180715" cy="180203"/>
    <xdr:pic>
      <xdr:nvPicPr>
        <xdr:cNvPr id="229" name="Gráfico 228" descr="Garfo e faca">
          <a:extLst>
            <a:ext uri="{FF2B5EF4-FFF2-40B4-BE49-F238E27FC236}">
              <a16:creationId xmlns:a16="http://schemas.microsoft.com/office/drawing/2014/main" id="{5485419D-C9A6-4520-9DD9-0A917D5A6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097741" y="8124910"/>
          <a:ext cx="180715" cy="180203"/>
        </a:xfrm>
        <a:prstGeom prst="rect">
          <a:avLst/>
        </a:prstGeom>
      </xdr:spPr>
    </xdr:pic>
    <xdr:clientData/>
  </xdr:oneCellAnchor>
  <xdr:oneCellAnchor>
    <xdr:from>
      <xdr:col>37</xdr:col>
      <xdr:colOff>64433</xdr:colOff>
      <xdr:row>27</xdr:row>
      <xdr:rowOff>18002</xdr:rowOff>
    </xdr:from>
    <xdr:ext cx="170890" cy="166798"/>
    <xdr:pic>
      <xdr:nvPicPr>
        <xdr:cNvPr id="230" name="Imagem 229">
          <a:extLst>
            <a:ext uri="{FF2B5EF4-FFF2-40B4-BE49-F238E27FC236}">
              <a16:creationId xmlns:a16="http://schemas.microsoft.com/office/drawing/2014/main" id="{4736A455-6D35-4A32-94AB-7C8937316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458" y="5910802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1160318</xdr:colOff>
      <xdr:row>26</xdr:row>
      <xdr:rowOff>167837</xdr:rowOff>
    </xdr:from>
    <xdr:ext cx="240059" cy="245461"/>
    <xdr:pic>
      <xdr:nvPicPr>
        <xdr:cNvPr id="231" name="Gráfico 230" descr="Marcador">
          <a:extLst>
            <a:ext uri="{FF2B5EF4-FFF2-40B4-BE49-F238E27FC236}">
              <a16:creationId xmlns:a16="http://schemas.microsoft.com/office/drawing/2014/main" id="{0BECF563-5F67-4074-A367-DA60FC421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618518" y="5870137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9526</xdr:colOff>
      <xdr:row>26</xdr:row>
      <xdr:rowOff>173767</xdr:rowOff>
    </xdr:from>
    <xdr:ext cx="235759" cy="235808"/>
    <xdr:pic>
      <xdr:nvPicPr>
        <xdr:cNvPr id="232" name="Gráfico 231" descr="DJ">
          <a:extLst>
            <a:ext uri="{FF2B5EF4-FFF2-40B4-BE49-F238E27FC236}">
              <a16:creationId xmlns:a16="http://schemas.microsoft.com/office/drawing/2014/main" id="{5BAEF1D8-415E-47DD-AC64-66ADB586C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401301" y="5876067"/>
          <a:ext cx="235759" cy="235808"/>
        </a:xfrm>
        <a:prstGeom prst="rect">
          <a:avLst/>
        </a:prstGeom>
      </xdr:spPr>
    </xdr:pic>
    <xdr:clientData/>
  </xdr:oneCellAnchor>
  <xdr:oneCellAnchor>
    <xdr:from>
      <xdr:col>37</xdr:col>
      <xdr:colOff>289612</xdr:colOff>
      <xdr:row>26</xdr:row>
      <xdr:rowOff>160896</xdr:rowOff>
    </xdr:from>
    <xdr:ext cx="256660" cy="255372"/>
    <xdr:pic>
      <xdr:nvPicPr>
        <xdr:cNvPr id="233" name="Gráfico 232" descr="Funcionário de escritório">
          <a:extLst>
            <a:ext uri="{FF2B5EF4-FFF2-40B4-BE49-F238E27FC236}">
              <a16:creationId xmlns:a16="http://schemas.microsoft.com/office/drawing/2014/main" id="{37FDF2D0-9B66-4B92-8496-EEC8971E5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38462" y="5866371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12872</xdr:colOff>
      <xdr:row>26</xdr:row>
      <xdr:rowOff>180204</xdr:rowOff>
    </xdr:from>
    <xdr:ext cx="215728" cy="223193"/>
    <xdr:pic>
      <xdr:nvPicPr>
        <xdr:cNvPr id="234" name="Gráfico 233" descr="Bateria">
          <a:extLst>
            <a:ext uri="{FF2B5EF4-FFF2-40B4-BE49-F238E27FC236}">
              <a16:creationId xmlns:a16="http://schemas.microsoft.com/office/drawing/2014/main" id="{0EB55ECC-8F39-4357-B682-70E524846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33247" y="5885679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26516</xdr:colOff>
      <xdr:row>27</xdr:row>
      <xdr:rowOff>6435</xdr:rowOff>
    </xdr:from>
    <xdr:ext cx="180715" cy="180203"/>
    <xdr:pic>
      <xdr:nvPicPr>
        <xdr:cNvPr id="235" name="Gráfico 234" descr="Garfo e faca">
          <a:extLst>
            <a:ext uri="{FF2B5EF4-FFF2-40B4-BE49-F238E27FC236}">
              <a16:creationId xmlns:a16="http://schemas.microsoft.com/office/drawing/2014/main" id="{BDEC322A-3E94-4359-BF59-19B499434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097741" y="5902410"/>
          <a:ext cx="180715" cy="180203"/>
        </a:xfrm>
        <a:prstGeom prst="rect">
          <a:avLst/>
        </a:prstGeom>
      </xdr:spPr>
    </xdr:pic>
    <xdr:clientData/>
  </xdr:oneCellAnchor>
  <xdr:oneCellAnchor>
    <xdr:from>
      <xdr:col>37</xdr:col>
      <xdr:colOff>64433</xdr:colOff>
      <xdr:row>17</xdr:row>
      <xdr:rowOff>18002</xdr:rowOff>
    </xdr:from>
    <xdr:ext cx="170890" cy="166798"/>
    <xdr:pic>
      <xdr:nvPicPr>
        <xdr:cNvPr id="236" name="Imagem 235">
          <a:extLst>
            <a:ext uri="{FF2B5EF4-FFF2-40B4-BE49-F238E27FC236}">
              <a16:creationId xmlns:a16="http://schemas.microsoft.com/office/drawing/2014/main" id="{90A379D9-0EAD-4E90-8A6A-F045227DB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458" y="3891502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1160318</xdr:colOff>
      <xdr:row>16</xdr:row>
      <xdr:rowOff>167837</xdr:rowOff>
    </xdr:from>
    <xdr:ext cx="240059" cy="245461"/>
    <xdr:pic>
      <xdr:nvPicPr>
        <xdr:cNvPr id="237" name="Gráfico 236" descr="Marcador">
          <a:extLst>
            <a:ext uri="{FF2B5EF4-FFF2-40B4-BE49-F238E27FC236}">
              <a16:creationId xmlns:a16="http://schemas.microsoft.com/office/drawing/2014/main" id="{06A4DB52-46C1-40BE-9C6E-6D076A1C8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618518" y="3850837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9526</xdr:colOff>
      <xdr:row>16</xdr:row>
      <xdr:rowOff>173767</xdr:rowOff>
    </xdr:from>
    <xdr:ext cx="235759" cy="235808"/>
    <xdr:pic>
      <xdr:nvPicPr>
        <xdr:cNvPr id="238" name="Gráfico 237" descr="DJ">
          <a:extLst>
            <a:ext uri="{FF2B5EF4-FFF2-40B4-BE49-F238E27FC236}">
              <a16:creationId xmlns:a16="http://schemas.microsoft.com/office/drawing/2014/main" id="{D5A663C4-004A-494C-91FD-33080C2D9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401301" y="3856767"/>
          <a:ext cx="235759" cy="235808"/>
        </a:xfrm>
        <a:prstGeom prst="rect">
          <a:avLst/>
        </a:prstGeom>
      </xdr:spPr>
    </xdr:pic>
    <xdr:clientData/>
  </xdr:oneCellAnchor>
  <xdr:oneCellAnchor>
    <xdr:from>
      <xdr:col>37</xdr:col>
      <xdr:colOff>289612</xdr:colOff>
      <xdr:row>16</xdr:row>
      <xdr:rowOff>160896</xdr:rowOff>
    </xdr:from>
    <xdr:ext cx="256660" cy="255372"/>
    <xdr:pic>
      <xdr:nvPicPr>
        <xdr:cNvPr id="239" name="Gráfico 238" descr="Funcionário de escritório">
          <a:extLst>
            <a:ext uri="{FF2B5EF4-FFF2-40B4-BE49-F238E27FC236}">
              <a16:creationId xmlns:a16="http://schemas.microsoft.com/office/drawing/2014/main" id="{84DA1775-3B75-4D77-8BB6-81ECF3DD8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38462" y="3847071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12872</xdr:colOff>
      <xdr:row>16</xdr:row>
      <xdr:rowOff>180204</xdr:rowOff>
    </xdr:from>
    <xdr:ext cx="215728" cy="223193"/>
    <xdr:pic>
      <xdr:nvPicPr>
        <xdr:cNvPr id="240" name="Gráfico 239" descr="Bateria">
          <a:extLst>
            <a:ext uri="{FF2B5EF4-FFF2-40B4-BE49-F238E27FC236}">
              <a16:creationId xmlns:a16="http://schemas.microsoft.com/office/drawing/2014/main" id="{BBFC4995-4841-437A-B182-8BD91B586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33247" y="3866379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26516</xdr:colOff>
      <xdr:row>17</xdr:row>
      <xdr:rowOff>6435</xdr:rowOff>
    </xdr:from>
    <xdr:ext cx="180715" cy="180203"/>
    <xdr:pic>
      <xdr:nvPicPr>
        <xdr:cNvPr id="241" name="Gráfico 240" descr="Garfo e faca">
          <a:extLst>
            <a:ext uri="{FF2B5EF4-FFF2-40B4-BE49-F238E27FC236}">
              <a16:creationId xmlns:a16="http://schemas.microsoft.com/office/drawing/2014/main" id="{3B1EF582-E7C9-4475-A107-BFD921E8C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097741" y="3883110"/>
          <a:ext cx="180715" cy="180203"/>
        </a:xfrm>
        <a:prstGeom prst="rect">
          <a:avLst/>
        </a:prstGeom>
      </xdr:spPr>
    </xdr:pic>
    <xdr:clientData/>
  </xdr:oneCellAnchor>
  <xdr:oneCellAnchor>
    <xdr:from>
      <xdr:col>37</xdr:col>
      <xdr:colOff>64433</xdr:colOff>
      <xdr:row>4</xdr:row>
      <xdr:rowOff>18002</xdr:rowOff>
    </xdr:from>
    <xdr:ext cx="170890" cy="166798"/>
    <xdr:pic>
      <xdr:nvPicPr>
        <xdr:cNvPr id="242" name="Imagem 241">
          <a:extLst>
            <a:ext uri="{FF2B5EF4-FFF2-40B4-BE49-F238E27FC236}">
              <a16:creationId xmlns:a16="http://schemas.microsoft.com/office/drawing/2014/main" id="{49D16EAA-8FED-43E6-95C3-19BFBAE7A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458" y="1262602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1160318</xdr:colOff>
      <xdr:row>3</xdr:row>
      <xdr:rowOff>167837</xdr:rowOff>
    </xdr:from>
    <xdr:ext cx="240059" cy="245461"/>
    <xdr:pic>
      <xdr:nvPicPr>
        <xdr:cNvPr id="243" name="Gráfico 242" descr="Marcador">
          <a:extLst>
            <a:ext uri="{FF2B5EF4-FFF2-40B4-BE49-F238E27FC236}">
              <a16:creationId xmlns:a16="http://schemas.microsoft.com/office/drawing/2014/main" id="{7DE61BA0-CD7A-4A79-86DA-4DA0B1C7F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618518" y="1221937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9526</xdr:colOff>
      <xdr:row>3</xdr:row>
      <xdr:rowOff>173767</xdr:rowOff>
    </xdr:from>
    <xdr:ext cx="235759" cy="235808"/>
    <xdr:pic>
      <xdr:nvPicPr>
        <xdr:cNvPr id="244" name="Gráfico 243" descr="DJ">
          <a:extLst>
            <a:ext uri="{FF2B5EF4-FFF2-40B4-BE49-F238E27FC236}">
              <a16:creationId xmlns:a16="http://schemas.microsoft.com/office/drawing/2014/main" id="{20EA66B7-A150-435E-92E9-760FC5271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401301" y="1227867"/>
          <a:ext cx="235759" cy="235808"/>
        </a:xfrm>
        <a:prstGeom prst="rect">
          <a:avLst/>
        </a:prstGeom>
      </xdr:spPr>
    </xdr:pic>
    <xdr:clientData/>
  </xdr:oneCellAnchor>
  <xdr:oneCellAnchor>
    <xdr:from>
      <xdr:col>37</xdr:col>
      <xdr:colOff>289612</xdr:colOff>
      <xdr:row>3</xdr:row>
      <xdr:rowOff>160896</xdr:rowOff>
    </xdr:from>
    <xdr:ext cx="256660" cy="255372"/>
    <xdr:pic>
      <xdr:nvPicPr>
        <xdr:cNvPr id="245" name="Gráfico 244" descr="Funcionário de escritório">
          <a:extLst>
            <a:ext uri="{FF2B5EF4-FFF2-40B4-BE49-F238E27FC236}">
              <a16:creationId xmlns:a16="http://schemas.microsoft.com/office/drawing/2014/main" id="{3A5FBE15-6DC0-4D4F-B665-2691212AA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38462" y="1218171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12872</xdr:colOff>
      <xdr:row>3</xdr:row>
      <xdr:rowOff>180204</xdr:rowOff>
    </xdr:from>
    <xdr:ext cx="215728" cy="223193"/>
    <xdr:pic>
      <xdr:nvPicPr>
        <xdr:cNvPr id="246" name="Gráfico 245" descr="Bateria">
          <a:extLst>
            <a:ext uri="{FF2B5EF4-FFF2-40B4-BE49-F238E27FC236}">
              <a16:creationId xmlns:a16="http://schemas.microsoft.com/office/drawing/2014/main" id="{2D97BEFE-709E-40D5-8EF7-362C36BFC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33247" y="1237479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26516</xdr:colOff>
      <xdr:row>4</xdr:row>
      <xdr:rowOff>6435</xdr:rowOff>
    </xdr:from>
    <xdr:ext cx="180715" cy="180203"/>
    <xdr:pic>
      <xdr:nvPicPr>
        <xdr:cNvPr id="247" name="Gráfico 246" descr="Garfo e faca">
          <a:extLst>
            <a:ext uri="{FF2B5EF4-FFF2-40B4-BE49-F238E27FC236}">
              <a16:creationId xmlns:a16="http://schemas.microsoft.com/office/drawing/2014/main" id="{A9FCE7B2-78AD-4D10-BB5C-F5D688791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097741" y="1254210"/>
          <a:ext cx="180715" cy="180203"/>
        </a:xfrm>
        <a:prstGeom prst="rect">
          <a:avLst/>
        </a:prstGeom>
      </xdr:spPr>
    </xdr:pic>
    <xdr:clientData/>
  </xdr:oneCellAnchor>
  <xdr:oneCellAnchor>
    <xdr:from>
      <xdr:col>44</xdr:col>
      <xdr:colOff>21012</xdr:colOff>
      <xdr:row>4</xdr:row>
      <xdr:rowOff>7003</xdr:rowOff>
    </xdr:from>
    <xdr:ext cx="179917" cy="179917"/>
    <xdr:pic>
      <xdr:nvPicPr>
        <xdr:cNvPr id="248" name="Gráfico 247" descr="Lâmpada">
          <a:extLst>
            <a:ext uri="{FF2B5EF4-FFF2-40B4-BE49-F238E27FC236}">
              <a16:creationId xmlns:a16="http://schemas.microsoft.com/office/drawing/2014/main" id="{364B41A4-B1E2-4C00-B9B5-87BF1DB7B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66812" y="1254778"/>
          <a:ext cx="179917" cy="179917"/>
        </a:xfrm>
        <a:prstGeom prst="rect">
          <a:avLst/>
        </a:prstGeom>
      </xdr:spPr>
    </xdr:pic>
    <xdr:clientData/>
  </xdr:oneCellAnchor>
  <xdr:oneCellAnchor>
    <xdr:from>
      <xdr:col>44</xdr:col>
      <xdr:colOff>29473</xdr:colOff>
      <xdr:row>17</xdr:row>
      <xdr:rowOff>17173</xdr:rowOff>
    </xdr:from>
    <xdr:ext cx="179917" cy="179917"/>
    <xdr:pic>
      <xdr:nvPicPr>
        <xdr:cNvPr id="249" name="Gráfico 248" descr="Lâmpada">
          <a:extLst>
            <a:ext uri="{FF2B5EF4-FFF2-40B4-BE49-F238E27FC236}">
              <a16:creationId xmlns:a16="http://schemas.microsoft.com/office/drawing/2014/main" id="{DB42F98A-D8A6-46AE-B957-AE4529552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78448" y="3890673"/>
          <a:ext cx="179917" cy="179917"/>
        </a:xfrm>
        <a:prstGeom prst="rect">
          <a:avLst/>
        </a:prstGeom>
      </xdr:spPr>
    </xdr:pic>
    <xdr:clientData/>
  </xdr:oneCellAnchor>
  <xdr:oneCellAnchor>
    <xdr:from>
      <xdr:col>44</xdr:col>
      <xdr:colOff>14008</xdr:colOff>
      <xdr:row>27</xdr:row>
      <xdr:rowOff>7004</xdr:rowOff>
    </xdr:from>
    <xdr:ext cx="179917" cy="179917"/>
    <xdr:pic>
      <xdr:nvPicPr>
        <xdr:cNvPr id="250" name="Gráfico 249" descr="Lâmpada">
          <a:extLst>
            <a:ext uri="{FF2B5EF4-FFF2-40B4-BE49-F238E27FC236}">
              <a16:creationId xmlns:a16="http://schemas.microsoft.com/office/drawing/2014/main" id="{FD817459-80F5-43F8-BC66-2D99B4108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62983" y="5902979"/>
          <a:ext cx="179917" cy="179917"/>
        </a:xfrm>
        <a:prstGeom prst="rect">
          <a:avLst/>
        </a:prstGeom>
      </xdr:spPr>
    </xdr:pic>
    <xdr:clientData/>
  </xdr:oneCellAnchor>
  <xdr:oneCellAnchor>
    <xdr:from>
      <xdr:col>44</xdr:col>
      <xdr:colOff>22470</xdr:colOff>
      <xdr:row>38</xdr:row>
      <xdr:rowOff>16551</xdr:rowOff>
    </xdr:from>
    <xdr:ext cx="179917" cy="179917"/>
    <xdr:pic>
      <xdr:nvPicPr>
        <xdr:cNvPr id="251" name="Gráfico 250" descr="Lâmpada">
          <a:extLst>
            <a:ext uri="{FF2B5EF4-FFF2-40B4-BE49-F238E27FC236}">
              <a16:creationId xmlns:a16="http://schemas.microsoft.com/office/drawing/2014/main" id="{C11A53A7-4315-4D81-AF58-AA1FEC8B2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68270" y="8131851"/>
          <a:ext cx="179917" cy="179917"/>
        </a:xfrm>
        <a:prstGeom prst="rect">
          <a:avLst/>
        </a:prstGeom>
      </xdr:spPr>
    </xdr:pic>
    <xdr:clientData/>
  </xdr:oneCellAnchor>
  <xdr:oneCellAnchor>
    <xdr:from>
      <xdr:col>44</xdr:col>
      <xdr:colOff>15467</xdr:colOff>
      <xdr:row>48</xdr:row>
      <xdr:rowOff>20753</xdr:rowOff>
    </xdr:from>
    <xdr:ext cx="179917" cy="184334"/>
    <xdr:pic>
      <xdr:nvPicPr>
        <xdr:cNvPr id="252" name="Gráfico 251" descr="Lâmpada">
          <a:extLst>
            <a:ext uri="{FF2B5EF4-FFF2-40B4-BE49-F238E27FC236}">
              <a16:creationId xmlns:a16="http://schemas.microsoft.com/office/drawing/2014/main" id="{8C72B299-41AE-4CB2-BE99-1387EC7CA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61267" y="10155353"/>
          <a:ext cx="179917" cy="184334"/>
        </a:xfrm>
        <a:prstGeom prst="rect">
          <a:avLst/>
        </a:prstGeom>
      </xdr:spPr>
    </xdr:pic>
    <xdr:clientData/>
  </xdr:oneCellAnchor>
  <xdr:oneCellAnchor>
    <xdr:from>
      <xdr:col>37</xdr:col>
      <xdr:colOff>64433</xdr:colOff>
      <xdr:row>165</xdr:row>
      <xdr:rowOff>18002</xdr:rowOff>
    </xdr:from>
    <xdr:ext cx="170890" cy="166798"/>
    <xdr:pic>
      <xdr:nvPicPr>
        <xdr:cNvPr id="253" name="Imagem 252">
          <a:extLst>
            <a:ext uri="{FF2B5EF4-FFF2-40B4-BE49-F238E27FC236}">
              <a16:creationId xmlns:a16="http://schemas.microsoft.com/office/drawing/2014/main" id="{FFE9671D-8E77-4645-98A9-BA66AC911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458" y="33825402"/>
          <a:ext cx="170890" cy="166798"/>
        </a:xfrm>
        <a:prstGeom prst="rect">
          <a:avLst/>
        </a:prstGeom>
      </xdr:spPr>
    </xdr:pic>
    <xdr:clientData/>
  </xdr:oneCellAnchor>
  <xdr:oneCellAnchor>
    <xdr:from>
      <xdr:col>40</xdr:col>
      <xdr:colOff>16330</xdr:colOff>
      <xdr:row>165</xdr:row>
      <xdr:rowOff>0</xdr:rowOff>
    </xdr:from>
    <xdr:ext cx="214275" cy="214133"/>
    <xdr:pic>
      <xdr:nvPicPr>
        <xdr:cNvPr id="254" name="Gráfico 253" descr="Lua e estrelas">
          <a:extLst>
            <a:ext uri="{FF2B5EF4-FFF2-40B4-BE49-F238E27FC236}">
              <a16:creationId xmlns:a16="http://schemas.microsoft.com/office/drawing/2014/main" id="{0339F48E-99E4-4A72-842E-0C6D5975F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 flipH="1">
          <a:off x="10404930" y="33807400"/>
          <a:ext cx="214275" cy="214133"/>
        </a:xfrm>
        <a:prstGeom prst="rect">
          <a:avLst/>
        </a:prstGeom>
      </xdr:spPr>
    </xdr:pic>
    <xdr:clientData/>
  </xdr:oneCellAnchor>
  <xdr:oneCellAnchor>
    <xdr:from>
      <xdr:col>38</xdr:col>
      <xdr:colOff>20412</xdr:colOff>
      <xdr:row>164</xdr:row>
      <xdr:rowOff>197303</xdr:rowOff>
    </xdr:from>
    <xdr:ext cx="207509" cy="207151"/>
    <xdr:pic>
      <xdr:nvPicPr>
        <xdr:cNvPr id="255" name="Gráfico 254" descr="Sol">
          <a:extLst>
            <a:ext uri="{FF2B5EF4-FFF2-40B4-BE49-F238E27FC236}">
              <a16:creationId xmlns:a16="http://schemas.microsoft.com/office/drawing/2014/main" id="{3319D84F-B815-4FEA-85AA-442CFE816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0167712" y="33804678"/>
          <a:ext cx="207509" cy="207151"/>
        </a:xfrm>
        <a:prstGeom prst="rect">
          <a:avLst/>
        </a:prstGeom>
      </xdr:spPr>
    </xdr:pic>
    <xdr:clientData/>
  </xdr:oneCellAnchor>
  <xdr:oneCellAnchor>
    <xdr:from>
      <xdr:col>34</xdr:col>
      <xdr:colOff>183698</xdr:colOff>
      <xdr:row>164</xdr:row>
      <xdr:rowOff>197303</xdr:rowOff>
    </xdr:from>
    <xdr:ext cx="216819" cy="213954"/>
    <xdr:pic>
      <xdr:nvPicPr>
        <xdr:cNvPr id="256" name="Gráfico 255" descr="Piloto">
          <a:extLst>
            <a:ext uri="{FF2B5EF4-FFF2-40B4-BE49-F238E27FC236}">
              <a16:creationId xmlns:a16="http://schemas.microsoft.com/office/drawing/2014/main" id="{B37644B0-282D-42E2-962E-C6209C125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8403773" y="33804678"/>
          <a:ext cx="216819" cy="213954"/>
        </a:xfrm>
        <a:prstGeom prst="rect">
          <a:avLst/>
        </a:prstGeom>
      </xdr:spPr>
    </xdr:pic>
    <xdr:clientData/>
  </xdr:oneCellAnchor>
  <xdr:oneCellAnchor>
    <xdr:from>
      <xdr:col>35</xdr:col>
      <xdr:colOff>316365</xdr:colOff>
      <xdr:row>164</xdr:row>
      <xdr:rowOff>139473</xdr:rowOff>
    </xdr:from>
    <xdr:ext cx="326571" cy="326213"/>
    <xdr:pic>
      <xdr:nvPicPr>
        <xdr:cNvPr id="257" name="Gráfico 256" descr="Caminhão">
          <a:extLst>
            <a:ext uri="{FF2B5EF4-FFF2-40B4-BE49-F238E27FC236}">
              <a16:creationId xmlns:a16="http://schemas.microsoft.com/office/drawing/2014/main" id="{9266D5A8-728E-48F3-84DA-A636E8725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8777740" y="33746848"/>
          <a:ext cx="326571" cy="326213"/>
        </a:xfrm>
        <a:prstGeom prst="rect">
          <a:avLst/>
        </a:prstGeom>
      </xdr:spPr>
    </xdr:pic>
    <xdr:clientData/>
  </xdr:oneCellAnchor>
  <xdr:oneCellAnchor>
    <xdr:from>
      <xdr:col>35</xdr:col>
      <xdr:colOff>782410</xdr:colOff>
      <xdr:row>164</xdr:row>
      <xdr:rowOff>163286</xdr:rowOff>
    </xdr:from>
    <xdr:ext cx="275545" cy="275187"/>
    <xdr:pic>
      <xdr:nvPicPr>
        <xdr:cNvPr id="258" name="Gráfico 257" descr="Dinheiro">
          <a:extLst>
            <a:ext uri="{FF2B5EF4-FFF2-40B4-BE49-F238E27FC236}">
              <a16:creationId xmlns:a16="http://schemas.microsoft.com/office/drawing/2014/main" id="{0D72B030-2807-4C40-BB8E-9D5E2B11B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9240610" y="33770661"/>
          <a:ext cx="275545" cy="275187"/>
        </a:xfrm>
        <a:prstGeom prst="rect">
          <a:avLst/>
        </a:prstGeom>
      </xdr:spPr>
    </xdr:pic>
    <xdr:clientData/>
  </xdr:oneCellAnchor>
  <xdr:oneCellAnchor>
    <xdr:from>
      <xdr:col>35</xdr:col>
      <xdr:colOff>1160318</xdr:colOff>
      <xdr:row>164</xdr:row>
      <xdr:rowOff>177362</xdr:rowOff>
    </xdr:from>
    <xdr:ext cx="240059" cy="245461"/>
    <xdr:pic>
      <xdr:nvPicPr>
        <xdr:cNvPr id="259" name="Gráfico 258" descr="Marcador">
          <a:extLst>
            <a:ext uri="{FF2B5EF4-FFF2-40B4-BE49-F238E27FC236}">
              <a16:creationId xmlns:a16="http://schemas.microsoft.com/office/drawing/2014/main" id="{1A3BAC65-C798-4069-8710-9330A16FE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618518" y="33784737"/>
          <a:ext cx="240059" cy="245461"/>
        </a:xfrm>
        <a:prstGeom prst="rect">
          <a:avLst/>
        </a:prstGeom>
      </xdr:spPr>
    </xdr:pic>
    <xdr:clientData/>
  </xdr:oneCellAnchor>
  <xdr:oneCellAnchor>
    <xdr:from>
      <xdr:col>37</xdr:col>
      <xdr:colOff>69476</xdr:colOff>
      <xdr:row>92</xdr:row>
      <xdr:rowOff>28367</xdr:rowOff>
    </xdr:from>
    <xdr:ext cx="170890" cy="166798"/>
    <xdr:pic>
      <xdr:nvPicPr>
        <xdr:cNvPr id="260" name="Imagem 259">
          <a:extLst>
            <a:ext uri="{FF2B5EF4-FFF2-40B4-BE49-F238E27FC236}">
              <a16:creationId xmlns:a16="http://schemas.microsoft.com/office/drawing/2014/main" id="{E3F8FC69-CFAC-43B6-BDE5-AA6D5E108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21501" y="19056142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1165361</xdr:colOff>
      <xdr:row>91</xdr:row>
      <xdr:rowOff>178203</xdr:rowOff>
    </xdr:from>
    <xdr:ext cx="240059" cy="245461"/>
    <xdr:pic>
      <xdr:nvPicPr>
        <xdr:cNvPr id="261" name="Gráfico 260" descr="Marcador">
          <a:extLst>
            <a:ext uri="{FF2B5EF4-FFF2-40B4-BE49-F238E27FC236}">
              <a16:creationId xmlns:a16="http://schemas.microsoft.com/office/drawing/2014/main" id="{78D0139E-3D98-4D80-B9F2-3AA0799FA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623561" y="19015478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14569</xdr:colOff>
      <xdr:row>91</xdr:row>
      <xdr:rowOff>184133</xdr:rowOff>
    </xdr:from>
    <xdr:ext cx="235759" cy="235808"/>
    <xdr:pic>
      <xdr:nvPicPr>
        <xdr:cNvPr id="262" name="Gráfico 261" descr="DJ">
          <a:extLst>
            <a:ext uri="{FF2B5EF4-FFF2-40B4-BE49-F238E27FC236}">
              <a16:creationId xmlns:a16="http://schemas.microsoft.com/office/drawing/2014/main" id="{8A170AC6-A41C-43A2-969C-4182FE705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403169" y="19021408"/>
          <a:ext cx="235759" cy="235808"/>
        </a:xfrm>
        <a:prstGeom prst="rect">
          <a:avLst/>
        </a:prstGeom>
      </xdr:spPr>
    </xdr:pic>
    <xdr:clientData/>
  </xdr:oneCellAnchor>
  <xdr:oneCellAnchor>
    <xdr:from>
      <xdr:col>38</xdr:col>
      <xdr:colOff>501</xdr:colOff>
      <xdr:row>91</xdr:row>
      <xdr:rowOff>171262</xdr:rowOff>
    </xdr:from>
    <xdr:ext cx="256660" cy="255372"/>
    <xdr:pic>
      <xdr:nvPicPr>
        <xdr:cNvPr id="263" name="Gráfico 262" descr="Funcionário de escritório">
          <a:extLst>
            <a:ext uri="{FF2B5EF4-FFF2-40B4-BE49-F238E27FC236}">
              <a16:creationId xmlns:a16="http://schemas.microsoft.com/office/drawing/2014/main" id="{D509129B-7366-4133-B152-BE6972528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47801" y="19005362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17915</xdr:colOff>
      <xdr:row>92</xdr:row>
      <xdr:rowOff>1470</xdr:rowOff>
    </xdr:from>
    <xdr:ext cx="215728" cy="223193"/>
    <xdr:pic>
      <xdr:nvPicPr>
        <xdr:cNvPr id="264" name="Gráfico 263" descr="Bateria">
          <a:extLst>
            <a:ext uri="{FF2B5EF4-FFF2-40B4-BE49-F238E27FC236}">
              <a16:creationId xmlns:a16="http://schemas.microsoft.com/office/drawing/2014/main" id="{4DE38738-9FEA-49EB-A82B-81993044B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35115" y="19026070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31559</xdr:colOff>
      <xdr:row>92</xdr:row>
      <xdr:rowOff>16800</xdr:rowOff>
    </xdr:from>
    <xdr:ext cx="180715" cy="180203"/>
    <xdr:pic>
      <xdr:nvPicPr>
        <xdr:cNvPr id="265" name="Gráfico 264" descr="Garfo e faca">
          <a:extLst>
            <a:ext uri="{FF2B5EF4-FFF2-40B4-BE49-F238E27FC236}">
              <a16:creationId xmlns:a16="http://schemas.microsoft.com/office/drawing/2014/main" id="{81AB73AE-9199-4CA2-AA90-1A2AE6895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102784" y="19041400"/>
          <a:ext cx="180715" cy="180203"/>
        </a:xfrm>
        <a:prstGeom prst="rect">
          <a:avLst/>
        </a:prstGeom>
      </xdr:spPr>
    </xdr:pic>
    <xdr:clientData/>
  </xdr:oneCellAnchor>
  <xdr:oneCellAnchor>
    <xdr:from>
      <xdr:col>44</xdr:col>
      <xdr:colOff>48524</xdr:colOff>
      <xdr:row>92</xdr:row>
      <xdr:rowOff>11508</xdr:rowOff>
    </xdr:from>
    <xdr:ext cx="180076" cy="179917"/>
    <xdr:pic>
      <xdr:nvPicPr>
        <xdr:cNvPr id="266" name="Gráfico 265" descr="Lâmpada">
          <a:extLst>
            <a:ext uri="{FF2B5EF4-FFF2-40B4-BE49-F238E27FC236}">
              <a16:creationId xmlns:a16="http://schemas.microsoft.com/office/drawing/2014/main" id="{7DD070E0-E38E-4F58-AA33-3CD0D9595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97499" y="19039283"/>
          <a:ext cx="180076" cy="179917"/>
        </a:xfrm>
        <a:prstGeom prst="rect">
          <a:avLst/>
        </a:prstGeom>
      </xdr:spPr>
    </xdr:pic>
    <xdr:clientData/>
  </xdr:oneCellAnchor>
  <xdr:oneCellAnchor>
    <xdr:from>
      <xdr:col>37</xdr:col>
      <xdr:colOff>73729</xdr:colOff>
      <xdr:row>102</xdr:row>
      <xdr:rowOff>25195</xdr:rowOff>
    </xdr:from>
    <xdr:ext cx="170890" cy="166798"/>
    <xdr:pic>
      <xdr:nvPicPr>
        <xdr:cNvPr id="267" name="Imagem 266">
          <a:extLst>
            <a:ext uri="{FF2B5EF4-FFF2-40B4-BE49-F238E27FC236}">
              <a16:creationId xmlns:a16="http://schemas.microsoft.com/office/drawing/2014/main" id="{E0D4A25D-7993-46A3-AE7C-4B2D1A2C8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22579" y="21072270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1169614</xdr:colOff>
      <xdr:row>101</xdr:row>
      <xdr:rowOff>175030</xdr:rowOff>
    </xdr:from>
    <xdr:ext cx="240059" cy="245461"/>
    <xdr:pic>
      <xdr:nvPicPr>
        <xdr:cNvPr id="268" name="Gráfico 267" descr="Marcador">
          <a:extLst>
            <a:ext uri="{FF2B5EF4-FFF2-40B4-BE49-F238E27FC236}">
              <a16:creationId xmlns:a16="http://schemas.microsoft.com/office/drawing/2014/main" id="{7A5FDCCD-B50B-41EC-8E47-B0EC414AB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630989" y="21028430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18822</xdr:colOff>
      <xdr:row>101</xdr:row>
      <xdr:rowOff>180960</xdr:rowOff>
    </xdr:from>
    <xdr:ext cx="235759" cy="235808"/>
    <xdr:pic>
      <xdr:nvPicPr>
        <xdr:cNvPr id="269" name="Gráfico 268" descr="DJ">
          <a:extLst>
            <a:ext uri="{FF2B5EF4-FFF2-40B4-BE49-F238E27FC236}">
              <a16:creationId xmlns:a16="http://schemas.microsoft.com/office/drawing/2014/main" id="{2BF14CFD-8451-45AD-9150-62180672F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407422" y="21037535"/>
          <a:ext cx="235759" cy="235808"/>
        </a:xfrm>
        <a:prstGeom prst="rect">
          <a:avLst/>
        </a:prstGeom>
      </xdr:spPr>
    </xdr:pic>
    <xdr:clientData/>
  </xdr:oneCellAnchor>
  <xdr:oneCellAnchor>
    <xdr:from>
      <xdr:col>38</xdr:col>
      <xdr:colOff>4754</xdr:colOff>
      <xdr:row>101</xdr:row>
      <xdr:rowOff>168089</xdr:rowOff>
    </xdr:from>
    <xdr:ext cx="256660" cy="255372"/>
    <xdr:pic>
      <xdr:nvPicPr>
        <xdr:cNvPr id="270" name="Gráfico 269" descr="Funcionário de escritório">
          <a:extLst>
            <a:ext uri="{FF2B5EF4-FFF2-40B4-BE49-F238E27FC236}">
              <a16:creationId xmlns:a16="http://schemas.microsoft.com/office/drawing/2014/main" id="{95901ED1-CD49-482E-B258-A7DF18F13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52054" y="21021489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22168</xdr:colOff>
      <xdr:row>101</xdr:row>
      <xdr:rowOff>187397</xdr:rowOff>
    </xdr:from>
    <xdr:ext cx="215728" cy="223193"/>
    <xdr:pic>
      <xdr:nvPicPr>
        <xdr:cNvPr id="271" name="Gráfico 270" descr="Bateria">
          <a:extLst>
            <a:ext uri="{FF2B5EF4-FFF2-40B4-BE49-F238E27FC236}">
              <a16:creationId xmlns:a16="http://schemas.microsoft.com/office/drawing/2014/main" id="{2B5763DD-CAB4-44BC-9D92-FF7055581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39368" y="21040797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35812</xdr:colOff>
      <xdr:row>102</xdr:row>
      <xdr:rowOff>13628</xdr:rowOff>
    </xdr:from>
    <xdr:ext cx="180715" cy="180203"/>
    <xdr:pic>
      <xdr:nvPicPr>
        <xdr:cNvPr id="272" name="Gráfico 271" descr="Garfo e faca">
          <a:extLst>
            <a:ext uri="{FF2B5EF4-FFF2-40B4-BE49-F238E27FC236}">
              <a16:creationId xmlns:a16="http://schemas.microsoft.com/office/drawing/2014/main" id="{42BE0A39-4C8B-4478-88FE-41C669D99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103862" y="21060703"/>
          <a:ext cx="180715" cy="180203"/>
        </a:xfrm>
        <a:prstGeom prst="rect">
          <a:avLst/>
        </a:prstGeom>
      </xdr:spPr>
    </xdr:pic>
    <xdr:clientData/>
  </xdr:oneCellAnchor>
  <xdr:oneCellAnchor>
    <xdr:from>
      <xdr:col>44</xdr:col>
      <xdr:colOff>52777</xdr:colOff>
      <xdr:row>102</xdr:row>
      <xdr:rowOff>8336</xdr:rowOff>
    </xdr:from>
    <xdr:ext cx="175823" cy="179917"/>
    <xdr:pic>
      <xdr:nvPicPr>
        <xdr:cNvPr id="273" name="Gráfico 272" descr="Lâmpada">
          <a:extLst>
            <a:ext uri="{FF2B5EF4-FFF2-40B4-BE49-F238E27FC236}">
              <a16:creationId xmlns:a16="http://schemas.microsoft.com/office/drawing/2014/main" id="{4E4167A4-18DC-435D-94DA-30336B076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98577" y="21055411"/>
          <a:ext cx="175823" cy="179917"/>
        </a:xfrm>
        <a:prstGeom prst="rect">
          <a:avLst/>
        </a:prstGeom>
      </xdr:spPr>
    </xdr:pic>
    <xdr:clientData/>
  </xdr:oneCellAnchor>
  <xdr:oneCellAnchor>
    <xdr:from>
      <xdr:col>37</xdr:col>
      <xdr:colOff>66726</xdr:colOff>
      <xdr:row>112</xdr:row>
      <xdr:rowOff>18191</xdr:rowOff>
    </xdr:from>
    <xdr:ext cx="170890" cy="166798"/>
    <xdr:pic>
      <xdr:nvPicPr>
        <xdr:cNvPr id="274" name="Imagem 273">
          <a:extLst>
            <a:ext uri="{FF2B5EF4-FFF2-40B4-BE49-F238E27FC236}">
              <a16:creationId xmlns:a16="http://schemas.microsoft.com/office/drawing/2014/main" id="{99F4667F-0C52-43EB-BEA8-AD0766996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8751" y="23081391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1162611</xdr:colOff>
      <xdr:row>111</xdr:row>
      <xdr:rowOff>168026</xdr:rowOff>
    </xdr:from>
    <xdr:ext cx="240059" cy="245461"/>
    <xdr:pic>
      <xdr:nvPicPr>
        <xdr:cNvPr id="275" name="Gráfico 274" descr="Marcador">
          <a:extLst>
            <a:ext uri="{FF2B5EF4-FFF2-40B4-BE49-F238E27FC236}">
              <a16:creationId xmlns:a16="http://schemas.microsoft.com/office/drawing/2014/main" id="{B44876D8-CA2B-4BFF-8C19-B24361067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620811" y="23040726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11819</xdr:colOff>
      <xdr:row>111</xdr:row>
      <xdr:rowOff>173956</xdr:rowOff>
    </xdr:from>
    <xdr:ext cx="235759" cy="235808"/>
    <xdr:pic>
      <xdr:nvPicPr>
        <xdr:cNvPr id="276" name="Gráfico 275" descr="DJ">
          <a:extLst>
            <a:ext uri="{FF2B5EF4-FFF2-40B4-BE49-F238E27FC236}">
              <a16:creationId xmlns:a16="http://schemas.microsoft.com/office/drawing/2014/main" id="{96B2E0FE-A990-43BC-AA0D-61190CC0D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403594" y="23046656"/>
          <a:ext cx="235759" cy="235808"/>
        </a:xfrm>
        <a:prstGeom prst="rect">
          <a:avLst/>
        </a:prstGeom>
      </xdr:spPr>
    </xdr:pic>
    <xdr:clientData/>
  </xdr:oneCellAnchor>
  <xdr:oneCellAnchor>
    <xdr:from>
      <xdr:col>37</xdr:col>
      <xdr:colOff>291905</xdr:colOff>
      <xdr:row>111</xdr:row>
      <xdr:rowOff>161085</xdr:rowOff>
    </xdr:from>
    <xdr:ext cx="256660" cy="255372"/>
    <xdr:pic>
      <xdr:nvPicPr>
        <xdr:cNvPr id="277" name="Gráfico 276" descr="Funcionário de escritório">
          <a:extLst>
            <a:ext uri="{FF2B5EF4-FFF2-40B4-BE49-F238E27FC236}">
              <a16:creationId xmlns:a16="http://schemas.microsoft.com/office/drawing/2014/main" id="{797D7821-B22A-4C47-994F-B3A90A2DC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43930" y="23036960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15165</xdr:colOff>
      <xdr:row>111</xdr:row>
      <xdr:rowOff>180393</xdr:rowOff>
    </xdr:from>
    <xdr:ext cx="215728" cy="223193"/>
    <xdr:pic>
      <xdr:nvPicPr>
        <xdr:cNvPr id="278" name="Gráfico 277" descr="Bateria">
          <a:extLst>
            <a:ext uri="{FF2B5EF4-FFF2-40B4-BE49-F238E27FC236}">
              <a16:creationId xmlns:a16="http://schemas.microsoft.com/office/drawing/2014/main" id="{6B602662-FB0D-4F29-B936-A4A03ACB5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32365" y="23056268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28809</xdr:colOff>
      <xdr:row>112</xdr:row>
      <xdr:rowOff>6624</xdr:rowOff>
    </xdr:from>
    <xdr:ext cx="180715" cy="180203"/>
    <xdr:pic>
      <xdr:nvPicPr>
        <xdr:cNvPr id="279" name="Gráfico 278" descr="Garfo e faca">
          <a:extLst>
            <a:ext uri="{FF2B5EF4-FFF2-40B4-BE49-F238E27FC236}">
              <a16:creationId xmlns:a16="http://schemas.microsoft.com/office/drawing/2014/main" id="{EAC6278B-CFF1-4F97-8789-F120F8E71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100034" y="23072999"/>
          <a:ext cx="180715" cy="180203"/>
        </a:xfrm>
        <a:prstGeom prst="rect">
          <a:avLst/>
        </a:prstGeom>
      </xdr:spPr>
    </xdr:pic>
    <xdr:clientData/>
  </xdr:oneCellAnchor>
  <xdr:oneCellAnchor>
    <xdr:from>
      <xdr:col>44</xdr:col>
      <xdr:colOff>45774</xdr:colOff>
      <xdr:row>112</xdr:row>
      <xdr:rowOff>1332</xdr:rowOff>
    </xdr:from>
    <xdr:ext cx="182826" cy="179917"/>
    <xdr:pic>
      <xdr:nvPicPr>
        <xdr:cNvPr id="280" name="Gráfico 279" descr="Lâmpada">
          <a:extLst>
            <a:ext uri="{FF2B5EF4-FFF2-40B4-BE49-F238E27FC236}">
              <a16:creationId xmlns:a16="http://schemas.microsoft.com/office/drawing/2014/main" id="{C525CE3E-216B-4716-8290-6A52FCFFC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94749" y="23064532"/>
          <a:ext cx="182826" cy="179917"/>
        </a:xfrm>
        <a:prstGeom prst="rect">
          <a:avLst/>
        </a:prstGeom>
      </xdr:spPr>
    </xdr:pic>
    <xdr:clientData/>
  </xdr:oneCellAnchor>
  <xdr:oneCellAnchor>
    <xdr:from>
      <xdr:col>37</xdr:col>
      <xdr:colOff>65045</xdr:colOff>
      <xdr:row>122</xdr:row>
      <xdr:rowOff>16510</xdr:rowOff>
    </xdr:from>
    <xdr:ext cx="170890" cy="166798"/>
    <xdr:pic>
      <xdr:nvPicPr>
        <xdr:cNvPr id="281" name="Imagem 280">
          <a:extLst>
            <a:ext uri="{FF2B5EF4-FFF2-40B4-BE49-F238E27FC236}">
              <a16:creationId xmlns:a16="http://schemas.microsoft.com/office/drawing/2014/main" id="{BD03146B-68A8-4B5A-B2F6-7B5162CC7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070" y="25099010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1160930</xdr:colOff>
      <xdr:row>121</xdr:row>
      <xdr:rowOff>166345</xdr:rowOff>
    </xdr:from>
    <xdr:ext cx="240059" cy="245461"/>
    <xdr:pic>
      <xdr:nvPicPr>
        <xdr:cNvPr id="282" name="Gráfico 281" descr="Marcador">
          <a:extLst>
            <a:ext uri="{FF2B5EF4-FFF2-40B4-BE49-F238E27FC236}">
              <a16:creationId xmlns:a16="http://schemas.microsoft.com/office/drawing/2014/main" id="{F284AF7F-C36D-4CB5-B319-6963E0239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619130" y="25061520"/>
          <a:ext cx="240059" cy="245461"/>
        </a:xfrm>
        <a:prstGeom prst="rect">
          <a:avLst/>
        </a:prstGeom>
      </xdr:spPr>
    </xdr:pic>
    <xdr:clientData/>
  </xdr:oneCellAnchor>
  <xdr:oneCellAnchor>
    <xdr:from>
      <xdr:col>39</xdr:col>
      <xdr:colOff>10138</xdr:colOff>
      <xdr:row>121</xdr:row>
      <xdr:rowOff>172275</xdr:rowOff>
    </xdr:from>
    <xdr:ext cx="235759" cy="235808"/>
    <xdr:pic>
      <xdr:nvPicPr>
        <xdr:cNvPr id="283" name="Gráfico 282" descr="DJ">
          <a:extLst>
            <a:ext uri="{FF2B5EF4-FFF2-40B4-BE49-F238E27FC236}">
              <a16:creationId xmlns:a16="http://schemas.microsoft.com/office/drawing/2014/main" id="{644B8E52-7BE7-487F-A1A2-6E05D53E6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88600" y="25064275"/>
          <a:ext cx="235759" cy="235808"/>
        </a:xfrm>
        <a:prstGeom prst="rect">
          <a:avLst/>
        </a:prstGeom>
      </xdr:spPr>
    </xdr:pic>
    <xdr:clientData/>
  </xdr:oneCellAnchor>
  <xdr:oneCellAnchor>
    <xdr:from>
      <xdr:col>37</xdr:col>
      <xdr:colOff>290224</xdr:colOff>
      <xdr:row>121</xdr:row>
      <xdr:rowOff>159404</xdr:rowOff>
    </xdr:from>
    <xdr:ext cx="256660" cy="255372"/>
    <xdr:pic>
      <xdr:nvPicPr>
        <xdr:cNvPr id="284" name="Gráfico 283" descr="Funcionário de escritório">
          <a:extLst>
            <a:ext uri="{FF2B5EF4-FFF2-40B4-BE49-F238E27FC236}">
              <a16:creationId xmlns:a16="http://schemas.microsoft.com/office/drawing/2014/main" id="{46D90E21-788B-4133-A579-D599EA169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39074" y="25054579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13484</xdr:colOff>
      <xdr:row>121</xdr:row>
      <xdr:rowOff>178712</xdr:rowOff>
    </xdr:from>
    <xdr:ext cx="215728" cy="223193"/>
    <xdr:pic>
      <xdr:nvPicPr>
        <xdr:cNvPr id="285" name="Gráfico 284" descr="Bateria">
          <a:extLst>
            <a:ext uri="{FF2B5EF4-FFF2-40B4-BE49-F238E27FC236}">
              <a16:creationId xmlns:a16="http://schemas.microsoft.com/office/drawing/2014/main" id="{1A93D1F3-1FA5-4514-BD12-2BC5B15EF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33859" y="25073887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27128</xdr:colOff>
      <xdr:row>122</xdr:row>
      <xdr:rowOff>4943</xdr:rowOff>
    </xdr:from>
    <xdr:ext cx="180715" cy="180203"/>
    <xdr:pic>
      <xdr:nvPicPr>
        <xdr:cNvPr id="286" name="Gráfico 285" descr="Garfo e faca">
          <a:extLst>
            <a:ext uri="{FF2B5EF4-FFF2-40B4-BE49-F238E27FC236}">
              <a16:creationId xmlns:a16="http://schemas.microsoft.com/office/drawing/2014/main" id="{6720E483-26A0-42EE-814A-127CADF6C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098353" y="25090618"/>
          <a:ext cx="180715" cy="180203"/>
        </a:xfrm>
        <a:prstGeom prst="rect">
          <a:avLst/>
        </a:prstGeom>
      </xdr:spPr>
    </xdr:pic>
    <xdr:clientData/>
  </xdr:oneCellAnchor>
  <xdr:oneCellAnchor>
    <xdr:from>
      <xdr:col>44</xdr:col>
      <xdr:colOff>44093</xdr:colOff>
      <xdr:row>122</xdr:row>
      <xdr:rowOff>48</xdr:rowOff>
    </xdr:from>
    <xdr:ext cx="179917" cy="181318"/>
    <xdr:pic>
      <xdr:nvPicPr>
        <xdr:cNvPr id="287" name="Gráfico 286" descr="Lâmpada">
          <a:extLst>
            <a:ext uri="{FF2B5EF4-FFF2-40B4-BE49-F238E27FC236}">
              <a16:creationId xmlns:a16="http://schemas.microsoft.com/office/drawing/2014/main" id="{74CCED68-7681-4837-ADAD-99123E4D3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93068" y="25082548"/>
          <a:ext cx="179917" cy="181318"/>
        </a:xfrm>
        <a:prstGeom prst="rect">
          <a:avLst/>
        </a:prstGeom>
      </xdr:spPr>
    </xdr:pic>
    <xdr:clientData/>
  </xdr:oneCellAnchor>
  <xdr:oneCellAnchor>
    <xdr:from>
      <xdr:col>37</xdr:col>
      <xdr:colOff>73729</xdr:colOff>
      <xdr:row>132</xdr:row>
      <xdr:rowOff>25194</xdr:rowOff>
    </xdr:from>
    <xdr:ext cx="170890" cy="166798"/>
    <xdr:pic>
      <xdr:nvPicPr>
        <xdr:cNvPr id="288" name="Imagem 287">
          <a:extLst>
            <a:ext uri="{FF2B5EF4-FFF2-40B4-BE49-F238E27FC236}">
              <a16:creationId xmlns:a16="http://schemas.microsoft.com/office/drawing/2014/main" id="{C72052A7-8663-42EB-8C8B-F1DA206C5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22579" y="27130169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1169614</xdr:colOff>
      <xdr:row>131</xdr:row>
      <xdr:rowOff>175029</xdr:rowOff>
    </xdr:from>
    <xdr:ext cx="240059" cy="245461"/>
    <xdr:pic>
      <xdr:nvPicPr>
        <xdr:cNvPr id="289" name="Gráfico 288" descr="Marcador">
          <a:extLst>
            <a:ext uri="{FF2B5EF4-FFF2-40B4-BE49-F238E27FC236}">
              <a16:creationId xmlns:a16="http://schemas.microsoft.com/office/drawing/2014/main" id="{37950FD1-ED53-4379-8561-BE51C67D3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630989" y="27086329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18822</xdr:colOff>
      <xdr:row>131</xdr:row>
      <xdr:rowOff>180959</xdr:rowOff>
    </xdr:from>
    <xdr:ext cx="235759" cy="235808"/>
    <xdr:pic>
      <xdr:nvPicPr>
        <xdr:cNvPr id="290" name="Gráfico 289" descr="DJ">
          <a:extLst>
            <a:ext uri="{FF2B5EF4-FFF2-40B4-BE49-F238E27FC236}">
              <a16:creationId xmlns:a16="http://schemas.microsoft.com/office/drawing/2014/main" id="{57FD8EC6-398C-4651-928D-079CCA3E3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407422" y="27095434"/>
          <a:ext cx="235759" cy="235808"/>
        </a:xfrm>
        <a:prstGeom prst="rect">
          <a:avLst/>
        </a:prstGeom>
      </xdr:spPr>
    </xdr:pic>
    <xdr:clientData/>
  </xdr:oneCellAnchor>
  <xdr:oneCellAnchor>
    <xdr:from>
      <xdr:col>38</xdr:col>
      <xdr:colOff>4754</xdr:colOff>
      <xdr:row>131</xdr:row>
      <xdr:rowOff>168088</xdr:rowOff>
    </xdr:from>
    <xdr:ext cx="256660" cy="255372"/>
    <xdr:pic>
      <xdr:nvPicPr>
        <xdr:cNvPr id="291" name="Gráfico 290" descr="Funcionário de escritório">
          <a:extLst>
            <a:ext uri="{FF2B5EF4-FFF2-40B4-BE49-F238E27FC236}">
              <a16:creationId xmlns:a16="http://schemas.microsoft.com/office/drawing/2014/main" id="{226D0C50-D3F8-44A7-9B9C-08070BF28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52054" y="27079388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22168</xdr:colOff>
      <xdr:row>131</xdr:row>
      <xdr:rowOff>166385</xdr:rowOff>
    </xdr:from>
    <xdr:ext cx="215728" cy="223193"/>
    <xdr:pic>
      <xdr:nvPicPr>
        <xdr:cNvPr id="292" name="Gráfico 291" descr="Bateria">
          <a:extLst>
            <a:ext uri="{FF2B5EF4-FFF2-40B4-BE49-F238E27FC236}">
              <a16:creationId xmlns:a16="http://schemas.microsoft.com/office/drawing/2014/main" id="{2478D5BB-82A8-4D9A-BDC4-44DCA04D0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39368" y="27080860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35812</xdr:colOff>
      <xdr:row>132</xdr:row>
      <xdr:rowOff>13627</xdr:rowOff>
    </xdr:from>
    <xdr:ext cx="180715" cy="180203"/>
    <xdr:pic>
      <xdr:nvPicPr>
        <xdr:cNvPr id="293" name="Gráfico 292" descr="Garfo e faca">
          <a:extLst>
            <a:ext uri="{FF2B5EF4-FFF2-40B4-BE49-F238E27FC236}">
              <a16:creationId xmlns:a16="http://schemas.microsoft.com/office/drawing/2014/main" id="{1519ACA2-B0E2-4AB3-B0EE-3C7007D89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103862" y="27118602"/>
          <a:ext cx="180715" cy="180203"/>
        </a:xfrm>
        <a:prstGeom prst="rect">
          <a:avLst/>
        </a:prstGeom>
      </xdr:spPr>
    </xdr:pic>
    <xdr:clientData/>
  </xdr:oneCellAnchor>
  <xdr:oneCellAnchor>
    <xdr:from>
      <xdr:col>44</xdr:col>
      <xdr:colOff>17758</xdr:colOff>
      <xdr:row>132</xdr:row>
      <xdr:rowOff>22343</xdr:rowOff>
    </xdr:from>
    <xdr:ext cx="179917" cy="181411"/>
    <xdr:pic>
      <xdr:nvPicPr>
        <xdr:cNvPr id="294" name="Gráfico 293" descr="Lâmpada">
          <a:extLst>
            <a:ext uri="{FF2B5EF4-FFF2-40B4-BE49-F238E27FC236}">
              <a16:creationId xmlns:a16="http://schemas.microsoft.com/office/drawing/2014/main" id="{A624E965-99EA-42DA-A2FF-60C400487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63558" y="27124143"/>
          <a:ext cx="179917" cy="181411"/>
        </a:xfrm>
        <a:prstGeom prst="rect">
          <a:avLst/>
        </a:prstGeom>
      </xdr:spPr>
    </xdr:pic>
    <xdr:clientData/>
  </xdr:oneCellAnchor>
  <xdr:oneCellAnchor>
    <xdr:from>
      <xdr:col>53</xdr:col>
      <xdr:colOff>64433</xdr:colOff>
      <xdr:row>68</xdr:row>
      <xdr:rowOff>18002</xdr:rowOff>
    </xdr:from>
    <xdr:ext cx="170890" cy="166798"/>
    <xdr:pic>
      <xdr:nvPicPr>
        <xdr:cNvPr id="295" name="Imagem 294">
          <a:extLst>
            <a:ext uri="{FF2B5EF4-FFF2-40B4-BE49-F238E27FC236}">
              <a16:creationId xmlns:a16="http://schemas.microsoft.com/office/drawing/2014/main" id="{99727E03-003D-4A0C-B67F-9850284AB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5808" y="14191202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1160318</xdr:colOff>
      <xdr:row>67</xdr:row>
      <xdr:rowOff>167837</xdr:rowOff>
    </xdr:from>
    <xdr:ext cx="240059" cy="245461"/>
    <xdr:pic>
      <xdr:nvPicPr>
        <xdr:cNvPr id="296" name="Gráfico 295" descr="Marcador">
          <a:extLst>
            <a:ext uri="{FF2B5EF4-FFF2-40B4-BE49-F238E27FC236}">
              <a16:creationId xmlns:a16="http://schemas.microsoft.com/office/drawing/2014/main" id="{6262D3E3-83AD-49BB-9A5F-FEED44370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307868" y="14150537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9526</xdr:colOff>
      <xdr:row>67</xdr:row>
      <xdr:rowOff>173767</xdr:rowOff>
    </xdr:from>
    <xdr:ext cx="235759" cy="235808"/>
    <xdr:pic>
      <xdr:nvPicPr>
        <xdr:cNvPr id="297" name="Gráfico 296" descr="DJ">
          <a:extLst>
            <a:ext uri="{FF2B5EF4-FFF2-40B4-BE49-F238E27FC236}">
              <a16:creationId xmlns:a16="http://schemas.microsoft.com/office/drawing/2014/main" id="{5DB0621B-51A7-4E35-9892-45600C11A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90651" y="14156467"/>
          <a:ext cx="235759" cy="235808"/>
        </a:xfrm>
        <a:prstGeom prst="rect">
          <a:avLst/>
        </a:prstGeom>
      </xdr:spPr>
    </xdr:pic>
    <xdr:clientData/>
  </xdr:oneCellAnchor>
  <xdr:oneCellAnchor>
    <xdr:from>
      <xdr:col>53</xdr:col>
      <xdr:colOff>289612</xdr:colOff>
      <xdr:row>67</xdr:row>
      <xdr:rowOff>160896</xdr:rowOff>
    </xdr:from>
    <xdr:ext cx="256660" cy="255372"/>
    <xdr:pic>
      <xdr:nvPicPr>
        <xdr:cNvPr id="298" name="Gráfico 297" descr="Funcionário de escritório">
          <a:extLst>
            <a:ext uri="{FF2B5EF4-FFF2-40B4-BE49-F238E27FC236}">
              <a16:creationId xmlns:a16="http://schemas.microsoft.com/office/drawing/2014/main" id="{DE5ABC38-1B08-4C2C-B8BA-64338197E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27812" y="14146771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12872</xdr:colOff>
      <xdr:row>67</xdr:row>
      <xdr:rowOff>180204</xdr:rowOff>
    </xdr:from>
    <xdr:ext cx="222164" cy="223193"/>
    <xdr:pic>
      <xdr:nvPicPr>
        <xdr:cNvPr id="299" name="Gráfico 298" descr="Bateria">
          <a:extLst>
            <a:ext uri="{FF2B5EF4-FFF2-40B4-BE49-F238E27FC236}">
              <a16:creationId xmlns:a16="http://schemas.microsoft.com/office/drawing/2014/main" id="{458F0EC8-F147-4F73-9C14-61DBD28ED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322597" y="14166079"/>
          <a:ext cx="222164" cy="223193"/>
        </a:xfrm>
        <a:prstGeom prst="rect">
          <a:avLst/>
        </a:prstGeom>
      </xdr:spPr>
    </xdr:pic>
    <xdr:clientData/>
  </xdr:oneCellAnchor>
  <xdr:oneCellAnchor>
    <xdr:from>
      <xdr:col>62</xdr:col>
      <xdr:colOff>26516</xdr:colOff>
      <xdr:row>68</xdr:row>
      <xdr:rowOff>6435</xdr:rowOff>
    </xdr:from>
    <xdr:ext cx="180715" cy="180203"/>
    <xdr:pic>
      <xdr:nvPicPr>
        <xdr:cNvPr id="300" name="Gráfico 299" descr="Garfo e faca">
          <a:extLst>
            <a:ext uri="{FF2B5EF4-FFF2-40B4-BE49-F238E27FC236}">
              <a16:creationId xmlns:a16="http://schemas.microsoft.com/office/drawing/2014/main" id="{9F717CE8-B04A-4938-8129-D38A71DFE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87091" y="14182810"/>
          <a:ext cx="180715" cy="180203"/>
        </a:xfrm>
        <a:prstGeom prst="rect">
          <a:avLst/>
        </a:prstGeom>
      </xdr:spPr>
    </xdr:pic>
    <xdr:clientData/>
  </xdr:oneCellAnchor>
  <xdr:oneCellAnchor>
    <xdr:from>
      <xdr:col>53</xdr:col>
      <xdr:colOff>71157</xdr:colOff>
      <xdr:row>79</xdr:row>
      <xdr:rowOff>16041</xdr:rowOff>
    </xdr:from>
    <xdr:ext cx="170890" cy="166798"/>
    <xdr:pic>
      <xdr:nvPicPr>
        <xdr:cNvPr id="301" name="Imagem 300">
          <a:extLst>
            <a:ext uri="{FF2B5EF4-FFF2-40B4-BE49-F238E27FC236}">
              <a16:creationId xmlns:a16="http://schemas.microsoft.com/office/drawing/2014/main" id="{F0AC971E-8777-4FCE-82C7-1F05103F0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12532" y="16411741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1167042</xdr:colOff>
      <xdr:row>78</xdr:row>
      <xdr:rowOff>165876</xdr:rowOff>
    </xdr:from>
    <xdr:ext cx="240059" cy="245461"/>
    <xdr:pic>
      <xdr:nvPicPr>
        <xdr:cNvPr id="302" name="Gráfico 301" descr="Marcador">
          <a:extLst>
            <a:ext uri="{FF2B5EF4-FFF2-40B4-BE49-F238E27FC236}">
              <a16:creationId xmlns:a16="http://schemas.microsoft.com/office/drawing/2014/main" id="{35FF712F-AD3B-4409-95A5-BC727F812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317767" y="16374251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16250</xdr:colOff>
      <xdr:row>78</xdr:row>
      <xdr:rowOff>171806</xdr:rowOff>
    </xdr:from>
    <xdr:ext cx="235759" cy="235808"/>
    <xdr:pic>
      <xdr:nvPicPr>
        <xdr:cNvPr id="303" name="Gráfico 302" descr="DJ">
          <a:extLst>
            <a:ext uri="{FF2B5EF4-FFF2-40B4-BE49-F238E27FC236}">
              <a16:creationId xmlns:a16="http://schemas.microsoft.com/office/drawing/2014/main" id="{E9EB9636-18A2-4C62-BE27-54BD0D067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94200" y="16377006"/>
          <a:ext cx="235759" cy="235808"/>
        </a:xfrm>
        <a:prstGeom prst="rect">
          <a:avLst/>
        </a:prstGeom>
      </xdr:spPr>
    </xdr:pic>
    <xdr:clientData/>
  </xdr:oneCellAnchor>
  <xdr:oneCellAnchor>
    <xdr:from>
      <xdr:col>54</xdr:col>
      <xdr:colOff>2182</xdr:colOff>
      <xdr:row>78</xdr:row>
      <xdr:rowOff>158935</xdr:rowOff>
    </xdr:from>
    <xdr:ext cx="256660" cy="255372"/>
    <xdr:pic>
      <xdr:nvPicPr>
        <xdr:cNvPr id="304" name="Gráfico 303" descr="Funcionário de escritório">
          <a:extLst>
            <a:ext uri="{FF2B5EF4-FFF2-40B4-BE49-F238E27FC236}">
              <a16:creationId xmlns:a16="http://schemas.microsoft.com/office/drawing/2014/main" id="{F1996052-13A3-41AD-8FDB-D43D24DE9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38832" y="16367310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19596</xdr:colOff>
      <xdr:row>78</xdr:row>
      <xdr:rowOff>178243</xdr:rowOff>
    </xdr:from>
    <xdr:ext cx="215728" cy="223193"/>
    <xdr:pic>
      <xdr:nvPicPr>
        <xdr:cNvPr id="305" name="Gráfico 304" descr="Bateria">
          <a:extLst>
            <a:ext uri="{FF2B5EF4-FFF2-40B4-BE49-F238E27FC236}">
              <a16:creationId xmlns:a16="http://schemas.microsoft.com/office/drawing/2014/main" id="{477AED33-5FD8-4166-B410-56A8AE9EB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326146" y="16386618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33240</xdr:colOff>
      <xdr:row>79</xdr:row>
      <xdr:rowOff>4474</xdr:rowOff>
    </xdr:from>
    <xdr:ext cx="180715" cy="180203"/>
    <xdr:pic>
      <xdr:nvPicPr>
        <xdr:cNvPr id="306" name="Gráfico 305" descr="Garfo e faca">
          <a:extLst>
            <a:ext uri="{FF2B5EF4-FFF2-40B4-BE49-F238E27FC236}">
              <a16:creationId xmlns:a16="http://schemas.microsoft.com/office/drawing/2014/main" id="{43942FC4-2423-448A-8D95-4BD50F341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93815" y="16400174"/>
          <a:ext cx="180715" cy="180203"/>
        </a:xfrm>
        <a:prstGeom prst="rect">
          <a:avLst/>
        </a:prstGeom>
      </xdr:spPr>
    </xdr:pic>
    <xdr:clientData/>
  </xdr:oneCellAnchor>
  <xdr:oneCellAnchor>
    <xdr:from>
      <xdr:col>60</xdr:col>
      <xdr:colOff>50205</xdr:colOff>
      <xdr:row>79</xdr:row>
      <xdr:rowOff>10481</xdr:rowOff>
    </xdr:from>
    <xdr:ext cx="178395" cy="181318"/>
    <xdr:pic>
      <xdr:nvPicPr>
        <xdr:cNvPr id="307" name="Gráfico 306" descr="Lâmpada">
          <a:extLst>
            <a:ext uri="{FF2B5EF4-FFF2-40B4-BE49-F238E27FC236}">
              <a16:creationId xmlns:a16="http://schemas.microsoft.com/office/drawing/2014/main" id="{2666A2B2-E95A-48D4-81E0-72E52F2E7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88530" y="16409356"/>
          <a:ext cx="178395" cy="181318"/>
        </a:xfrm>
        <a:prstGeom prst="rect">
          <a:avLst/>
        </a:prstGeom>
      </xdr:spPr>
    </xdr:pic>
    <xdr:clientData/>
  </xdr:oneCellAnchor>
  <xdr:oneCellAnchor>
    <xdr:from>
      <xdr:col>60</xdr:col>
      <xdr:colOff>43481</xdr:colOff>
      <xdr:row>68</xdr:row>
      <xdr:rowOff>13843</xdr:rowOff>
    </xdr:from>
    <xdr:ext cx="179917" cy="179917"/>
    <xdr:pic>
      <xdr:nvPicPr>
        <xdr:cNvPr id="308" name="Gráfico 307" descr="Lâmpada">
          <a:extLst>
            <a:ext uri="{FF2B5EF4-FFF2-40B4-BE49-F238E27FC236}">
              <a16:creationId xmlns:a16="http://schemas.microsoft.com/office/drawing/2014/main" id="{CA7A747D-3582-418B-842F-E26D5D3D6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81806" y="14190218"/>
          <a:ext cx="179917" cy="179917"/>
        </a:xfrm>
        <a:prstGeom prst="rect">
          <a:avLst/>
        </a:prstGeom>
      </xdr:spPr>
    </xdr:pic>
    <xdr:clientData/>
  </xdr:oneCellAnchor>
  <xdr:oneCellAnchor>
    <xdr:from>
      <xdr:col>53</xdr:col>
      <xdr:colOff>64433</xdr:colOff>
      <xdr:row>58</xdr:row>
      <xdr:rowOff>18002</xdr:rowOff>
    </xdr:from>
    <xdr:ext cx="170890" cy="166798"/>
    <xdr:pic>
      <xdr:nvPicPr>
        <xdr:cNvPr id="309" name="Imagem 308">
          <a:extLst>
            <a:ext uri="{FF2B5EF4-FFF2-40B4-BE49-F238E27FC236}">
              <a16:creationId xmlns:a16="http://schemas.microsoft.com/office/drawing/2014/main" id="{530CF976-BFE5-44C2-9A67-49B851157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5808" y="12171902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1160318</xdr:colOff>
      <xdr:row>57</xdr:row>
      <xdr:rowOff>167837</xdr:rowOff>
    </xdr:from>
    <xdr:ext cx="240059" cy="245461"/>
    <xdr:pic>
      <xdr:nvPicPr>
        <xdr:cNvPr id="310" name="Gráfico 309" descr="Marcador">
          <a:extLst>
            <a:ext uri="{FF2B5EF4-FFF2-40B4-BE49-F238E27FC236}">
              <a16:creationId xmlns:a16="http://schemas.microsoft.com/office/drawing/2014/main" id="{476353C8-0BA7-4FA2-8EAD-46B8F1333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307868" y="12131237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9526</xdr:colOff>
      <xdr:row>57</xdr:row>
      <xdr:rowOff>173767</xdr:rowOff>
    </xdr:from>
    <xdr:ext cx="235759" cy="235808"/>
    <xdr:pic>
      <xdr:nvPicPr>
        <xdr:cNvPr id="311" name="Gráfico 310" descr="DJ">
          <a:extLst>
            <a:ext uri="{FF2B5EF4-FFF2-40B4-BE49-F238E27FC236}">
              <a16:creationId xmlns:a16="http://schemas.microsoft.com/office/drawing/2014/main" id="{1FAC6CEC-6EF9-40EE-9A06-C169455D6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90651" y="12137167"/>
          <a:ext cx="235759" cy="235808"/>
        </a:xfrm>
        <a:prstGeom prst="rect">
          <a:avLst/>
        </a:prstGeom>
      </xdr:spPr>
    </xdr:pic>
    <xdr:clientData/>
  </xdr:oneCellAnchor>
  <xdr:oneCellAnchor>
    <xdr:from>
      <xdr:col>53</xdr:col>
      <xdr:colOff>289612</xdr:colOff>
      <xdr:row>57</xdr:row>
      <xdr:rowOff>160896</xdr:rowOff>
    </xdr:from>
    <xdr:ext cx="256660" cy="255372"/>
    <xdr:pic>
      <xdr:nvPicPr>
        <xdr:cNvPr id="312" name="Gráfico 311" descr="Funcionário de escritório">
          <a:extLst>
            <a:ext uri="{FF2B5EF4-FFF2-40B4-BE49-F238E27FC236}">
              <a16:creationId xmlns:a16="http://schemas.microsoft.com/office/drawing/2014/main" id="{98A6B6BC-5776-4CBF-804E-E7637073E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27812" y="12127471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12872</xdr:colOff>
      <xdr:row>57</xdr:row>
      <xdr:rowOff>180204</xdr:rowOff>
    </xdr:from>
    <xdr:ext cx="215728" cy="223193"/>
    <xdr:pic>
      <xdr:nvPicPr>
        <xdr:cNvPr id="313" name="Gráfico 312" descr="Bateria">
          <a:extLst>
            <a:ext uri="{FF2B5EF4-FFF2-40B4-BE49-F238E27FC236}">
              <a16:creationId xmlns:a16="http://schemas.microsoft.com/office/drawing/2014/main" id="{BBD0391E-9153-4D60-B4EE-2AB90F710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322597" y="12146779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26516</xdr:colOff>
      <xdr:row>58</xdr:row>
      <xdr:rowOff>6435</xdr:rowOff>
    </xdr:from>
    <xdr:ext cx="180715" cy="180203"/>
    <xdr:pic>
      <xdr:nvPicPr>
        <xdr:cNvPr id="314" name="Gráfico 313" descr="Garfo e faca">
          <a:extLst>
            <a:ext uri="{FF2B5EF4-FFF2-40B4-BE49-F238E27FC236}">
              <a16:creationId xmlns:a16="http://schemas.microsoft.com/office/drawing/2014/main" id="{178D9C5B-D934-43B3-8307-757771B1E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87091" y="12163510"/>
          <a:ext cx="180715" cy="180203"/>
        </a:xfrm>
        <a:prstGeom prst="rect">
          <a:avLst/>
        </a:prstGeom>
      </xdr:spPr>
    </xdr:pic>
    <xdr:clientData/>
  </xdr:oneCellAnchor>
  <xdr:oneCellAnchor>
    <xdr:from>
      <xdr:col>60</xdr:col>
      <xdr:colOff>22117</xdr:colOff>
      <xdr:row>58</xdr:row>
      <xdr:rowOff>15478</xdr:rowOff>
    </xdr:from>
    <xdr:ext cx="179917" cy="179917"/>
    <xdr:pic>
      <xdr:nvPicPr>
        <xdr:cNvPr id="315" name="Gráfico 314" descr="Lâmpada">
          <a:extLst>
            <a:ext uri="{FF2B5EF4-FFF2-40B4-BE49-F238E27FC236}">
              <a16:creationId xmlns:a16="http://schemas.microsoft.com/office/drawing/2014/main" id="{0AD1D18A-2C61-42EC-9265-F6E640B5C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57267" y="12169378"/>
          <a:ext cx="179917" cy="179917"/>
        </a:xfrm>
        <a:prstGeom prst="rect">
          <a:avLst/>
        </a:prstGeom>
      </xdr:spPr>
    </xdr:pic>
    <xdr:clientData/>
  </xdr:oneCellAnchor>
  <xdr:oneCellAnchor>
    <xdr:from>
      <xdr:col>53</xdr:col>
      <xdr:colOff>64433</xdr:colOff>
      <xdr:row>48</xdr:row>
      <xdr:rowOff>18002</xdr:rowOff>
    </xdr:from>
    <xdr:ext cx="170890" cy="166798"/>
    <xdr:pic>
      <xdr:nvPicPr>
        <xdr:cNvPr id="316" name="Imagem 315">
          <a:extLst>
            <a:ext uri="{FF2B5EF4-FFF2-40B4-BE49-F238E27FC236}">
              <a16:creationId xmlns:a16="http://schemas.microsoft.com/office/drawing/2014/main" id="{6EC54AC5-B682-4D51-A1FD-5DC90726E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5808" y="10152602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1160318</xdr:colOff>
      <xdr:row>47</xdr:row>
      <xdr:rowOff>167837</xdr:rowOff>
    </xdr:from>
    <xdr:ext cx="240059" cy="245461"/>
    <xdr:pic>
      <xdr:nvPicPr>
        <xdr:cNvPr id="317" name="Gráfico 316" descr="Marcador">
          <a:extLst>
            <a:ext uri="{FF2B5EF4-FFF2-40B4-BE49-F238E27FC236}">
              <a16:creationId xmlns:a16="http://schemas.microsoft.com/office/drawing/2014/main" id="{7FA2CF10-FCEE-41BA-8CF0-9D653B4CA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307868" y="10111937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9526</xdr:colOff>
      <xdr:row>47</xdr:row>
      <xdr:rowOff>173767</xdr:rowOff>
    </xdr:from>
    <xdr:ext cx="235759" cy="235808"/>
    <xdr:pic>
      <xdr:nvPicPr>
        <xdr:cNvPr id="318" name="Gráfico 317" descr="DJ">
          <a:extLst>
            <a:ext uri="{FF2B5EF4-FFF2-40B4-BE49-F238E27FC236}">
              <a16:creationId xmlns:a16="http://schemas.microsoft.com/office/drawing/2014/main" id="{F7409919-CAFF-4514-B858-590E6BE52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90651" y="10117867"/>
          <a:ext cx="235759" cy="235808"/>
        </a:xfrm>
        <a:prstGeom prst="rect">
          <a:avLst/>
        </a:prstGeom>
      </xdr:spPr>
    </xdr:pic>
    <xdr:clientData/>
  </xdr:oneCellAnchor>
  <xdr:oneCellAnchor>
    <xdr:from>
      <xdr:col>53</xdr:col>
      <xdr:colOff>289612</xdr:colOff>
      <xdr:row>47</xdr:row>
      <xdr:rowOff>160896</xdr:rowOff>
    </xdr:from>
    <xdr:ext cx="256660" cy="255372"/>
    <xdr:pic>
      <xdr:nvPicPr>
        <xdr:cNvPr id="319" name="Gráfico 318" descr="Funcionário de escritório">
          <a:extLst>
            <a:ext uri="{FF2B5EF4-FFF2-40B4-BE49-F238E27FC236}">
              <a16:creationId xmlns:a16="http://schemas.microsoft.com/office/drawing/2014/main" id="{371EAFE8-4F3E-4D18-AACD-36C2DC599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27812" y="10108171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12872</xdr:colOff>
      <xdr:row>47</xdr:row>
      <xdr:rowOff>180204</xdr:rowOff>
    </xdr:from>
    <xdr:ext cx="215728" cy="223193"/>
    <xdr:pic>
      <xdr:nvPicPr>
        <xdr:cNvPr id="320" name="Gráfico 319" descr="Bateria">
          <a:extLst>
            <a:ext uri="{FF2B5EF4-FFF2-40B4-BE49-F238E27FC236}">
              <a16:creationId xmlns:a16="http://schemas.microsoft.com/office/drawing/2014/main" id="{95A6F0B5-F11D-4C5E-BC33-7E2CD1A86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322597" y="10127479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26516</xdr:colOff>
      <xdr:row>48</xdr:row>
      <xdr:rowOff>6435</xdr:rowOff>
    </xdr:from>
    <xdr:ext cx="180715" cy="180203"/>
    <xdr:pic>
      <xdr:nvPicPr>
        <xdr:cNvPr id="321" name="Gráfico 320" descr="Garfo e faca">
          <a:extLst>
            <a:ext uri="{FF2B5EF4-FFF2-40B4-BE49-F238E27FC236}">
              <a16:creationId xmlns:a16="http://schemas.microsoft.com/office/drawing/2014/main" id="{7CBAD987-2CE2-4ABD-B799-06332F57C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87091" y="10144210"/>
          <a:ext cx="180715" cy="180203"/>
        </a:xfrm>
        <a:prstGeom prst="rect">
          <a:avLst/>
        </a:prstGeom>
      </xdr:spPr>
    </xdr:pic>
    <xdr:clientData/>
  </xdr:oneCellAnchor>
  <xdr:oneCellAnchor>
    <xdr:from>
      <xdr:col>53</xdr:col>
      <xdr:colOff>64433</xdr:colOff>
      <xdr:row>38</xdr:row>
      <xdr:rowOff>18002</xdr:rowOff>
    </xdr:from>
    <xdr:ext cx="170890" cy="166798"/>
    <xdr:pic>
      <xdr:nvPicPr>
        <xdr:cNvPr id="322" name="Imagem 321">
          <a:extLst>
            <a:ext uri="{FF2B5EF4-FFF2-40B4-BE49-F238E27FC236}">
              <a16:creationId xmlns:a16="http://schemas.microsoft.com/office/drawing/2014/main" id="{3ED41038-C5FA-4A3C-84CE-F71717A8D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5808" y="8133302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1160318</xdr:colOff>
      <xdr:row>37</xdr:row>
      <xdr:rowOff>167837</xdr:rowOff>
    </xdr:from>
    <xdr:ext cx="240059" cy="245461"/>
    <xdr:pic>
      <xdr:nvPicPr>
        <xdr:cNvPr id="323" name="Gráfico 322" descr="Marcador">
          <a:extLst>
            <a:ext uri="{FF2B5EF4-FFF2-40B4-BE49-F238E27FC236}">
              <a16:creationId xmlns:a16="http://schemas.microsoft.com/office/drawing/2014/main" id="{EB202E94-ED1C-4681-811E-C3AEF27F5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307868" y="8092637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9526</xdr:colOff>
      <xdr:row>37</xdr:row>
      <xdr:rowOff>173767</xdr:rowOff>
    </xdr:from>
    <xdr:ext cx="235759" cy="235808"/>
    <xdr:pic>
      <xdr:nvPicPr>
        <xdr:cNvPr id="324" name="Gráfico 323" descr="DJ">
          <a:extLst>
            <a:ext uri="{FF2B5EF4-FFF2-40B4-BE49-F238E27FC236}">
              <a16:creationId xmlns:a16="http://schemas.microsoft.com/office/drawing/2014/main" id="{8FC9A037-C8FB-40BA-944A-1DC3520B3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90651" y="8098567"/>
          <a:ext cx="235759" cy="235808"/>
        </a:xfrm>
        <a:prstGeom prst="rect">
          <a:avLst/>
        </a:prstGeom>
      </xdr:spPr>
    </xdr:pic>
    <xdr:clientData/>
  </xdr:oneCellAnchor>
  <xdr:oneCellAnchor>
    <xdr:from>
      <xdr:col>53</xdr:col>
      <xdr:colOff>289612</xdr:colOff>
      <xdr:row>37</xdr:row>
      <xdr:rowOff>160896</xdr:rowOff>
    </xdr:from>
    <xdr:ext cx="256660" cy="255372"/>
    <xdr:pic>
      <xdr:nvPicPr>
        <xdr:cNvPr id="325" name="Gráfico 324" descr="Funcionário de escritório">
          <a:extLst>
            <a:ext uri="{FF2B5EF4-FFF2-40B4-BE49-F238E27FC236}">
              <a16:creationId xmlns:a16="http://schemas.microsoft.com/office/drawing/2014/main" id="{5A14C64E-6A3D-4FDA-95A2-B54D752CD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27812" y="8088871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12872</xdr:colOff>
      <xdr:row>37</xdr:row>
      <xdr:rowOff>180204</xdr:rowOff>
    </xdr:from>
    <xdr:ext cx="215728" cy="223193"/>
    <xdr:pic>
      <xdr:nvPicPr>
        <xdr:cNvPr id="326" name="Gráfico 325" descr="Bateria">
          <a:extLst>
            <a:ext uri="{FF2B5EF4-FFF2-40B4-BE49-F238E27FC236}">
              <a16:creationId xmlns:a16="http://schemas.microsoft.com/office/drawing/2014/main" id="{06B8B64B-AB24-480D-8905-A8FA12E64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322597" y="8108179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26516</xdr:colOff>
      <xdr:row>38</xdr:row>
      <xdr:rowOff>6435</xdr:rowOff>
    </xdr:from>
    <xdr:ext cx="180715" cy="180203"/>
    <xdr:pic>
      <xdr:nvPicPr>
        <xdr:cNvPr id="327" name="Gráfico 326" descr="Garfo e faca">
          <a:extLst>
            <a:ext uri="{FF2B5EF4-FFF2-40B4-BE49-F238E27FC236}">
              <a16:creationId xmlns:a16="http://schemas.microsoft.com/office/drawing/2014/main" id="{B2885106-47BC-4147-918F-FB7D9E323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87091" y="8124910"/>
          <a:ext cx="180715" cy="180203"/>
        </a:xfrm>
        <a:prstGeom prst="rect">
          <a:avLst/>
        </a:prstGeom>
      </xdr:spPr>
    </xdr:pic>
    <xdr:clientData/>
  </xdr:oneCellAnchor>
  <xdr:oneCellAnchor>
    <xdr:from>
      <xdr:col>53</xdr:col>
      <xdr:colOff>64433</xdr:colOff>
      <xdr:row>27</xdr:row>
      <xdr:rowOff>18002</xdr:rowOff>
    </xdr:from>
    <xdr:ext cx="170890" cy="166798"/>
    <xdr:pic>
      <xdr:nvPicPr>
        <xdr:cNvPr id="328" name="Imagem 327">
          <a:extLst>
            <a:ext uri="{FF2B5EF4-FFF2-40B4-BE49-F238E27FC236}">
              <a16:creationId xmlns:a16="http://schemas.microsoft.com/office/drawing/2014/main" id="{B489F364-1407-4DED-8AA2-70BF8223D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5808" y="5910802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1160318</xdr:colOff>
      <xdr:row>26</xdr:row>
      <xdr:rowOff>167837</xdr:rowOff>
    </xdr:from>
    <xdr:ext cx="240059" cy="245461"/>
    <xdr:pic>
      <xdr:nvPicPr>
        <xdr:cNvPr id="329" name="Gráfico 328" descr="Marcador">
          <a:extLst>
            <a:ext uri="{FF2B5EF4-FFF2-40B4-BE49-F238E27FC236}">
              <a16:creationId xmlns:a16="http://schemas.microsoft.com/office/drawing/2014/main" id="{3DA5B0EE-32D9-489B-A3B7-3256093E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307868" y="5870137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9526</xdr:colOff>
      <xdr:row>26</xdr:row>
      <xdr:rowOff>173767</xdr:rowOff>
    </xdr:from>
    <xdr:ext cx="235759" cy="235808"/>
    <xdr:pic>
      <xdr:nvPicPr>
        <xdr:cNvPr id="330" name="Gráfico 329" descr="DJ">
          <a:extLst>
            <a:ext uri="{FF2B5EF4-FFF2-40B4-BE49-F238E27FC236}">
              <a16:creationId xmlns:a16="http://schemas.microsoft.com/office/drawing/2014/main" id="{CAC20E86-B20B-42A0-811A-6D4D87AA0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90651" y="5876067"/>
          <a:ext cx="235759" cy="235808"/>
        </a:xfrm>
        <a:prstGeom prst="rect">
          <a:avLst/>
        </a:prstGeom>
      </xdr:spPr>
    </xdr:pic>
    <xdr:clientData/>
  </xdr:oneCellAnchor>
  <xdr:oneCellAnchor>
    <xdr:from>
      <xdr:col>53</xdr:col>
      <xdr:colOff>289612</xdr:colOff>
      <xdr:row>26</xdr:row>
      <xdr:rowOff>160896</xdr:rowOff>
    </xdr:from>
    <xdr:ext cx="256660" cy="255372"/>
    <xdr:pic>
      <xdr:nvPicPr>
        <xdr:cNvPr id="331" name="Gráfico 330" descr="Funcionário de escritório">
          <a:extLst>
            <a:ext uri="{FF2B5EF4-FFF2-40B4-BE49-F238E27FC236}">
              <a16:creationId xmlns:a16="http://schemas.microsoft.com/office/drawing/2014/main" id="{D2F83257-51FF-4C28-A6EA-B146629DE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27812" y="5866371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12872</xdr:colOff>
      <xdr:row>26</xdr:row>
      <xdr:rowOff>180204</xdr:rowOff>
    </xdr:from>
    <xdr:ext cx="215728" cy="223193"/>
    <xdr:pic>
      <xdr:nvPicPr>
        <xdr:cNvPr id="332" name="Gráfico 331" descr="Bateria">
          <a:extLst>
            <a:ext uri="{FF2B5EF4-FFF2-40B4-BE49-F238E27FC236}">
              <a16:creationId xmlns:a16="http://schemas.microsoft.com/office/drawing/2014/main" id="{3D1C05A2-A176-4094-B0F9-32E027FBC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322597" y="5885679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26516</xdr:colOff>
      <xdr:row>27</xdr:row>
      <xdr:rowOff>6435</xdr:rowOff>
    </xdr:from>
    <xdr:ext cx="180715" cy="180203"/>
    <xdr:pic>
      <xdr:nvPicPr>
        <xdr:cNvPr id="333" name="Gráfico 332" descr="Garfo e faca">
          <a:extLst>
            <a:ext uri="{FF2B5EF4-FFF2-40B4-BE49-F238E27FC236}">
              <a16:creationId xmlns:a16="http://schemas.microsoft.com/office/drawing/2014/main" id="{7937A2C9-B8A0-416B-9D22-FF509E1CC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87091" y="5902410"/>
          <a:ext cx="180715" cy="180203"/>
        </a:xfrm>
        <a:prstGeom prst="rect">
          <a:avLst/>
        </a:prstGeom>
      </xdr:spPr>
    </xdr:pic>
    <xdr:clientData/>
  </xdr:oneCellAnchor>
  <xdr:oneCellAnchor>
    <xdr:from>
      <xdr:col>53</xdr:col>
      <xdr:colOff>64433</xdr:colOff>
      <xdr:row>17</xdr:row>
      <xdr:rowOff>18002</xdr:rowOff>
    </xdr:from>
    <xdr:ext cx="170890" cy="166798"/>
    <xdr:pic>
      <xdr:nvPicPr>
        <xdr:cNvPr id="334" name="Imagem 333">
          <a:extLst>
            <a:ext uri="{FF2B5EF4-FFF2-40B4-BE49-F238E27FC236}">
              <a16:creationId xmlns:a16="http://schemas.microsoft.com/office/drawing/2014/main" id="{F9CD4028-0E50-4150-B2E4-98FB8A458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5808" y="3891502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1160318</xdr:colOff>
      <xdr:row>16</xdr:row>
      <xdr:rowOff>167837</xdr:rowOff>
    </xdr:from>
    <xdr:ext cx="240059" cy="245461"/>
    <xdr:pic>
      <xdr:nvPicPr>
        <xdr:cNvPr id="335" name="Gráfico 334" descr="Marcador">
          <a:extLst>
            <a:ext uri="{FF2B5EF4-FFF2-40B4-BE49-F238E27FC236}">
              <a16:creationId xmlns:a16="http://schemas.microsoft.com/office/drawing/2014/main" id="{61F17CE5-6427-42C8-881E-D21C8FC29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307868" y="3850837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9526</xdr:colOff>
      <xdr:row>16</xdr:row>
      <xdr:rowOff>173767</xdr:rowOff>
    </xdr:from>
    <xdr:ext cx="235759" cy="235808"/>
    <xdr:pic>
      <xdr:nvPicPr>
        <xdr:cNvPr id="336" name="Gráfico 335" descr="DJ">
          <a:extLst>
            <a:ext uri="{FF2B5EF4-FFF2-40B4-BE49-F238E27FC236}">
              <a16:creationId xmlns:a16="http://schemas.microsoft.com/office/drawing/2014/main" id="{EF9BF0B4-4F05-4950-BA8B-1A721F19B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90651" y="3856767"/>
          <a:ext cx="235759" cy="235808"/>
        </a:xfrm>
        <a:prstGeom prst="rect">
          <a:avLst/>
        </a:prstGeom>
      </xdr:spPr>
    </xdr:pic>
    <xdr:clientData/>
  </xdr:oneCellAnchor>
  <xdr:oneCellAnchor>
    <xdr:from>
      <xdr:col>53</xdr:col>
      <xdr:colOff>289612</xdr:colOff>
      <xdr:row>16</xdr:row>
      <xdr:rowOff>160896</xdr:rowOff>
    </xdr:from>
    <xdr:ext cx="256660" cy="255372"/>
    <xdr:pic>
      <xdr:nvPicPr>
        <xdr:cNvPr id="337" name="Gráfico 336" descr="Funcionário de escritório">
          <a:extLst>
            <a:ext uri="{FF2B5EF4-FFF2-40B4-BE49-F238E27FC236}">
              <a16:creationId xmlns:a16="http://schemas.microsoft.com/office/drawing/2014/main" id="{615B568D-D0A2-4B23-9C80-392D2B299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27812" y="3847071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12872</xdr:colOff>
      <xdr:row>16</xdr:row>
      <xdr:rowOff>180204</xdr:rowOff>
    </xdr:from>
    <xdr:ext cx="215728" cy="223193"/>
    <xdr:pic>
      <xdr:nvPicPr>
        <xdr:cNvPr id="338" name="Gráfico 337" descr="Bateria">
          <a:extLst>
            <a:ext uri="{FF2B5EF4-FFF2-40B4-BE49-F238E27FC236}">
              <a16:creationId xmlns:a16="http://schemas.microsoft.com/office/drawing/2014/main" id="{A1C18001-E480-4A35-B1C9-79923BA67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322597" y="3866379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26516</xdr:colOff>
      <xdr:row>17</xdr:row>
      <xdr:rowOff>6435</xdr:rowOff>
    </xdr:from>
    <xdr:ext cx="180715" cy="180203"/>
    <xdr:pic>
      <xdr:nvPicPr>
        <xdr:cNvPr id="339" name="Gráfico 338" descr="Garfo e faca">
          <a:extLst>
            <a:ext uri="{FF2B5EF4-FFF2-40B4-BE49-F238E27FC236}">
              <a16:creationId xmlns:a16="http://schemas.microsoft.com/office/drawing/2014/main" id="{DE89EBAD-BECC-427A-9503-186252CEF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87091" y="3883110"/>
          <a:ext cx="180715" cy="180203"/>
        </a:xfrm>
        <a:prstGeom prst="rect">
          <a:avLst/>
        </a:prstGeom>
      </xdr:spPr>
    </xdr:pic>
    <xdr:clientData/>
  </xdr:oneCellAnchor>
  <xdr:oneCellAnchor>
    <xdr:from>
      <xdr:col>53</xdr:col>
      <xdr:colOff>64433</xdr:colOff>
      <xdr:row>4</xdr:row>
      <xdr:rowOff>18002</xdr:rowOff>
    </xdr:from>
    <xdr:ext cx="170890" cy="166798"/>
    <xdr:pic>
      <xdr:nvPicPr>
        <xdr:cNvPr id="340" name="Imagem 339">
          <a:extLst>
            <a:ext uri="{FF2B5EF4-FFF2-40B4-BE49-F238E27FC236}">
              <a16:creationId xmlns:a16="http://schemas.microsoft.com/office/drawing/2014/main" id="{0E07A434-1180-47D5-8C7F-C70B58EEE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5808" y="1262602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1160318</xdr:colOff>
      <xdr:row>3</xdr:row>
      <xdr:rowOff>167837</xdr:rowOff>
    </xdr:from>
    <xdr:ext cx="240059" cy="245461"/>
    <xdr:pic>
      <xdr:nvPicPr>
        <xdr:cNvPr id="341" name="Gráfico 340" descr="Marcador">
          <a:extLst>
            <a:ext uri="{FF2B5EF4-FFF2-40B4-BE49-F238E27FC236}">
              <a16:creationId xmlns:a16="http://schemas.microsoft.com/office/drawing/2014/main" id="{D300A684-451D-4E40-AC25-AADD32824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307868" y="1221937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9526</xdr:colOff>
      <xdr:row>3</xdr:row>
      <xdr:rowOff>173767</xdr:rowOff>
    </xdr:from>
    <xdr:ext cx="235759" cy="235808"/>
    <xdr:pic>
      <xdr:nvPicPr>
        <xdr:cNvPr id="342" name="Gráfico 341" descr="DJ">
          <a:extLst>
            <a:ext uri="{FF2B5EF4-FFF2-40B4-BE49-F238E27FC236}">
              <a16:creationId xmlns:a16="http://schemas.microsoft.com/office/drawing/2014/main" id="{972442DF-2926-4B15-A93E-47F8A5CAB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90651" y="1227867"/>
          <a:ext cx="235759" cy="235808"/>
        </a:xfrm>
        <a:prstGeom prst="rect">
          <a:avLst/>
        </a:prstGeom>
      </xdr:spPr>
    </xdr:pic>
    <xdr:clientData/>
  </xdr:oneCellAnchor>
  <xdr:oneCellAnchor>
    <xdr:from>
      <xdr:col>53</xdr:col>
      <xdr:colOff>289612</xdr:colOff>
      <xdr:row>3</xdr:row>
      <xdr:rowOff>160896</xdr:rowOff>
    </xdr:from>
    <xdr:ext cx="256660" cy="255372"/>
    <xdr:pic>
      <xdr:nvPicPr>
        <xdr:cNvPr id="343" name="Gráfico 342" descr="Funcionário de escritório">
          <a:extLst>
            <a:ext uri="{FF2B5EF4-FFF2-40B4-BE49-F238E27FC236}">
              <a16:creationId xmlns:a16="http://schemas.microsoft.com/office/drawing/2014/main" id="{6BD479AD-C9FC-4C5A-AEAF-BACCC1C2B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27812" y="1218171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12872</xdr:colOff>
      <xdr:row>3</xdr:row>
      <xdr:rowOff>180204</xdr:rowOff>
    </xdr:from>
    <xdr:ext cx="215728" cy="223193"/>
    <xdr:pic>
      <xdr:nvPicPr>
        <xdr:cNvPr id="344" name="Gráfico 343" descr="Bateria">
          <a:extLst>
            <a:ext uri="{FF2B5EF4-FFF2-40B4-BE49-F238E27FC236}">
              <a16:creationId xmlns:a16="http://schemas.microsoft.com/office/drawing/2014/main" id="{22B925A8-9FC7-4DE3-B84B-BBBCDED60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322597" y="1237479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26516</xdr:colOff>
      <xdr:row>4</xdr:row>
      <xdr:rowOff>6435</xdr:rowOff>
    </xdr:from>
    <xdr:ext cx="180715" cy="180203"/>
    <xdr:pic>
      <xdr:nvPicPr>
        <xdr:cNvPr id="345" name="Gráfico 344" descr="Garfo e faca">
          <a:extLst>
            <a:ext uri="{FF2B5EF4-FFF2-40B4-BE49-F238E27FC236}">
              <a16:creationId xmlns:a16="http://schemas.microsoft.com/office/drawing/2014/main" id="{5D05795E-ACF7-40ED-BEA8-681C12A6F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87091" y="1254210"/>
          <a:ext cx="180715" cy="180203"/>
        </a:xfrm>
        <a:prstGeom prst="rect">
          <a:avLst/>
        </a:prstGeom>
      </xdr:spPr>
    </xdr:pic>
    <xdr:clientData/>
  </xdr:oneCellAnchor>
  <xdr:oneCellAnchor>
    <xdr:from>
      <xdr:col>60</xdr:col>
      <xdr:colOff>21012</xdr:colOff>
      <xdr:row>4</xdr:row>
      <xdr:rowOff>7003</xdr:rowOff>
    </xdr:from>
    <xdr:ext cx="179917" cy="179917"/>
    <xdr:pic>
      <xdr:nvPicPr>
        <xdr:cNvPr id="346" name="Gráfico 345" descr="Lâmpada">
          <a:extLst>
            <a:ext uri="{FF2B5EF4-FFF2-40B4-BE49-F238E27FC236}">
              <a16:creationId xmlns:a16="http://schemas.microsoft.com/office/drawing/2014/main" id="{FD96894B-9682-4B3F-9196-4C1EA1A2B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56162" y="1254778"/>
          <a:ext cx="179917" cy="179917"/>
        </a:xfrm>
        <a:prstGeom prst="rect">
          <a:avLst/>
        </a:prstGeom>
      </xdr:spPr>
    </xdr:pic>
    <xdr:clientData/>
  </xdr:oneCellAnchor>
  <xdr:oneCellAnchor>
    <xdr:from>
      <xdr:col>60</xdr:col>
      <xdr:colOff>29473</xdr:colOff>
      <xdr:row>17</xdr:row>
      <xdr:rowOff>17173</xdr:rowOff>
    </xdr:from>
    <xdr:ext cx="179917" cy="179917"/>
    <xdr:pic>
      <xdr:nvPicPr>
        <xdr:cNvPr id="347" name="Gráfico 346" descr="Lâmpada">
          <a:extLst>
            <a:ext uri="{FF2B5EF4-FFF2-40B4-BE49-F238E27FC236}">
              <a16:creationId xmlns:a16="http://schemas.microsoft.com/office/drawing/2014/main" id="{6CA33E99-A348-4C49-8E8B-317D22D52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67798" y="3890673"/>
          <a:ext cx="179917" cy="179917"/>
        </a:xfrm>
        <a:prstGeom prst="rect">
          <a:avLst/>
        </a:prstGeom>
      </xdr:spPr>
    </xdr:pic>
    <xdr:clientData/>
  </xdr:oneCellAnchor>
  <xdr:oneCellAnchor>
    <xdr:from>
      <xdr:col>60</xdr:col>
      <xdr:colOff>14008</xdr:colOff>
      <xdr:row>27</xdr:row>
      <xdr:rowOff>7004</xdr:rowOff>
    </xdr:from>
    <xdr:ext cx="179917" cy="179917"/>
    <xdr:pic>
      <xdr:nvPicPr>
        <xdr:cNvPr id="348" name="Gráfico 347" descr="Lâmpada">
          <a:extLst>
            <a:ext uri="{FF2B5EF4-FFF2-40B4-BE49-F238E27FC236}">
              <a16:creationId xmlns:a16="http://schemas.microsoft.com/office/drawing/2014/main" id="{80BA0E04-05C4-4C14-AC33-308B789C3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52333" y="5902979"/>
          <a:ext cx="179917" cy="179917"/>
        </a:xfrm>
        <a:prstGeom prst="rect">
          <a:avLst/>
        </a:prstGeom>
      </xdr:spPr>
    </xdr:pic>
    <xdr:clientData/>
  </xdr:oneCellAnchor>
  <xdr:oneCellAnchor>
    <xdr:from>
      <xdr:col>60</xdr:col>
      <xdr:colOff>22470</xdr:colOff>
      <xdr:row>38</xdr:row>
      <xdr:rowOff>16551</xdr:rowOff>
    </xdr:from>
    <xdr:ext cx="179917" cy="179917"/>
    <xdr:pic>
      <xdr:nvPicPr>
        <xdr:cNvPr id="349" name="Gráfico 348" descr="Lâmpada">
          <a:extLst>
            <a:ext uri="{FF2B5EF4-FFF2-40B4-BE49-F238E27FC236}">
              <a16:creationId xmlns:a16="http://schemas.microsoft.com/office/drawing/2014/main" id="{FE1A0914-4D51-4F5F-9E61-B77F1870F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57620" y="8131851"/>
          <a:ext cx="179917" cy="179917"/>
        </a:xfrm>
        <a:prstGeom prst="rect">
          <a:avLst/>
        </a:prstGeom>
      </xdr:spPr>
    </xdr:pic>
    <xdr:clientData/>
  </xdr:oneCellAnchor>
  <xdr:oneCellAnchor>
    <xdr:from>
      <xdr:col>60</xdr:col>
      <xdr:colOff>15467</xdr:colOff>
      <xdr:row>48</xdr:row>
      <xdr:rowOff>20753</xdr:rowOff>
    </xdr:from>
    <xdr:ext cx="179917" cy="184334"/>
    <xdr:pic>
      <xdr:nvPicPr>
        <xdr:cNvPr id="350" name="Gráfico 349" descr="Lâmpada">
          <a:extLst>
            <a:ext uri="{FF2B5EF4-FFF2-40B4-BE49-F238E27FC236}">
              <a16:creationId xmlns:a16="http://schemas.microsoft.com/office/drawing/2014/main" id="{208FD3DE-F5E0-47E8-9B24-AD03514F4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50617" y="10155353"/>
          <a:ext cx="179917" cy="184334"/>
        </a:xfrm>
        <a:prstGeom prst="rect">
          <a:avLst/>
        </a:prstGeom>
      </xdr:spPr>
    </xdr:pic>
    <xdr:clientData/>
  </xdr:oneCellAnchor>
  <xdr:oneCellAnchor>
    <xdr:from>
      <xdr:col>53</xdr:col>
      <xdr:colOff>64433</xdr:colOff>
      <xdr:row>165</xdr:row>
      <xdr:rowOff>18002</xdr:rowOff>
    </xdr:from>
    <xdr:ext cx="170890" cy="166798"/>
    <xdr:pic>
      <xdr:nvPicPr>
        <xdr:cNvPr id="351" name="Imagem 350">
          <a:extLst>
            <a:ext uri="{FF2B5EF4-FFF2-40B4-BE49-F238E27FC236}">
              <a16:creationId xmlns:a16="http://schemas.microsoft.com/office/drawing/2014/main" id="{2310A22A-9275-4B42-958F-F45CE9D87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5808" y="33825402"/>
          <a:ext cx="170890" cy="166798"/>
        </a:xfrm>
        <a:prstGeom prst="rect">
          <a:avLst/>
        </a:prstGeom>
      </xdr:spPr>
    </xdr:pic>
    <xdr:clientData/>
  </xdr:oneCellAnchor>
  <xdr:oneCellAnchor>
    <xdr:from>
      <xdr:col>56</xdr:col>
      <xdr:colOff>16330</xdr:colOff>
      <xdr:row>165</xdr:row>
      <xdr:rowOff>0</xdr:rowOff>
    </xdr:from>
    <xdr:ext cx="214275" cy="214133"/>
    <xdr:pic>
      <xdr:nvPicPr>
        <xdr:cNvPr id="352" name="Gráfico 351" descr="Lua e estrelas">
          <a:extLst>
            <a:ext uri="{FF2B5EF4-FFF2-40B4-BE49-F238E27FC236}">
              <a16:creationId xmlns:a16="http://schemas.microsoft.com/office/drawing/2014/main" id="{62DC0950-8327-4D54-B1F9-74A36FF2F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 flipH="1">
          <a:off x="14094280" y="33807400"/>
          <a:ext cx="214275" cy="214133"/>
        </a:xfrm>
        <a:prstGeom prst="rect">
          <a:avLst/>
        </a:prstGeom>
      </xdr:spPr>
    </xdr:pic>
    <xdr:clientData/>
  </xdr:oneCellAnchor>
  <xdr:oneCellAnchor>
    <xdr:from>
      <xdr:col>54</xdr:col>
      <xdr:colOff>20412</xdr:colOff>
      <xdr:row>164</xdr:row>
      <xdr:rowOff>197303</xdr:rowOff>
    </xdr:from>
    <xdr:ext cx="207509" cy="207151"/>
    <xdr:pic>
      <xdr:nvPicPr>
        <xdr:cNvPr id="353" name="Gráfico 352" descr="Sol">
          <a:extLst>
            <a:ext uri="{FF2B5EF4-FFF2-40B4-BE49-F238E27FC236}">
              <a16:creationId xmlns:a16="http://schemas.microsoft.com/office/drawing/2014/main" id="{62C8390A-FC75-482B-B19E-F2651E727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3857062" y="33804678"/>
          <a:ext cx="207509" cy="207151"/>
        </a:xfrm>
        <a:prstGeom prst="rect">
          <a:avLst/>
        </a:prstGeom>
      </xdr:spPr>
    </xdr:pic>
    <xdr:clientData/>
  </xdr:oneCellAnchor>
  <xdr:oneCellAnchor>
    <xdr:from>
      <xdr:col>50</xdr:col>
      <xdr:colOff>183698</xdr:colOff>
      <xdr:row>164</xdr:row>
      <xdr:rowOff>197303</xdr:rowOff>
    </xdr:from>
    <xdr:ext cx="216819" cy="213954"/>
    <xdr:pic>
      <xdr:nvPicPr>
        <xdr:cNvPr id="354" name="Gráfico 353" descr="Piloto">
          <a:extLst>
            <a:ext uri="{FF2B5EF4-FFF2-40B4-BE49-F238E27FC236}">
              <a16:creationId xmlns:a16="http://schemas.microsoft.com/office/drawing/2014/main" id="{A5908BF4-53C0-42BA-A95D-254F77162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2093123" y="33804678"/>
          <a:ext cx="216819" cy="213954"/>
        </a:xfrm>
        <a:prstGeom prst="rect">
          <a:avLst/>
        </a:prstGeom>
      </xdr:spPr>
    </xdr:pic>
    <xdr:clientData/>
  </xdr:oneCellAnchor>
  <xdr:oneCellAnchor>
    <xdr:from>
      <xdr:col>51</xdr:col>
      <xdr:colOff>316365</xdr:colOff>
      <xdr:row>164</xdr:row>
      <xdr:rowOff>139473</xdr:rowOff>
    </xdr:from>
    <xdr:ext cx="326571" cy="326213"/>
    <xdr:pic>
      <xdr:nvPicPr>
        <xdr:cNvPr id="355" name="Gráfico 354" descr="Caminhão">
          <a:extLst>
            <a:ext uri="{FF2B5EF4-FFF2-40B4-BE49-F238E27FC236}">
              <a16:creationId xmlns:a16="http://schemas.microsoft.com/office/drawing/2014/main" id="{ACA0B249-7E75-467C-98CB-65E6343BF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2467090" y="33746848"/>
          <a:ext cx="326571" cy="326213"/>
        </a:xfrm>
        <a:prstGeom prst="rect">
          <a:avLst/>
        </a:prstGeom>
      </xdr:spPr>
    </xdr:pic>
    <xdr:clientData/>
  </xdr:oneCellAnchor>
  <xdr:oneCellAnchor>
    <xdr:from>
      <xdr:col>51</xdr:col>
      <xdr:colOff>782410</xdr:colOff>
      <xdr:row>164</xdr:row>
      <xdr:rowOff>163286</xdr:rowOff>
    </xdr:from>
    <xdr:ext cx="275545" cy="275187"/>
    <xdr:pic>
      <xdr:nvPicPr>
        <xdr:cNvPr id="356" name="Gráfico 355" descr="Dinheiro">
          <a:extLst>
            <a:ext uri="{FF2B5EF4-FFF2-40B4-BE49-F238E27FC236}">
              <a16:creationId xmlns:a16="http://schemas.microsoft.com/office/drawing/2014/main" id="{2A57EAE4-E0AD-41E1-9726-35A3524AA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2929960" y="33770661"/>
          <a:ext cx="275545" cy="275187"/>
        </a:xfrm>
        <a:prstGeom prst="rect">
          <a:avLst/>
        </a:prstGeom>
      </xdr:spPr>
    </xdr:pic>
    <xdr:clientData/>
  </xdr:oneCellAnchor>
  <xdr:oneCellAnchor>
    <xdr:from>
      <xdr:col>51</xdr:col>
      <xdr:colOff>1160318</xdr:colOff>
      <xdr:row>164</xdr:row>
      <xdr:rowOff>177362</xdr:rowOff>
    </xdr:from>
    <xdr:ext cx="240059" cy="245461"/>
    <xdr:pic>
      <xdr:nvPicPr>
        <xdr:cNvPr id="357" name="Gráfico 356" descr="Marcador">
          <a:extLst>
            <a:ext uri="{FF2B5EF4-FFF2-40B4-BE49-F238E27FC236}">
              <a16:creationId xmlns:a16="http://schemas.microsoft.com/office/drawing/2014/main" id="{88BBD7DA-7731-4529-B603-BAEE8B4F0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307868" y="33784737"/>
          <a:ext cx="240059" cy="245461"/>
        </a:xfrm>
        <a:prstGeom prst="rect">
          <a:avLst/>
        </a:prstGeom>
      </xdr:spPr>
    </xdr:pic>
    <xdr:clientData/>
  </xdr:oneCellAnchor>
  <xdr:oneCellAnchor>
    <xdr:from>
      <xdr:col>53</xdr:col>
      <xdr:colOff>69476</xdr:colOff>
      <xdr:row>92</xdr:row>
      <xdr:rowOff>28367</xdr:rowOff>
    </xdr:from>
    <xdr:ext cx="170890" cy="166798"/>
    <xdr:pic>
      <xdr:nvPicPr>
        <xdr:cNvPr id="358" name="Imagem 357">
          <a:extLst>
            <a:ext uri="{FF2B5EF4-FFF2-40B4-BE49-F238E27FC236}">
              <a16:creationId xmlns:a16="http://schemas.microsoft.com/office/drawing/2014/main" id="{272F8765-C392-4FDE-AD15-B3AEF8553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10851" y="19056142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1165361</xdr:colOff>
      <xdr:row>91</xdr:row>
      <xdr:rowOff>178203</xdr:rowOff>
    </xdr:from>
    <xdr:ext cx="240059" cy="245461"/>
    <xdr:pic>
      <xdr:nvPicPr>
        <xdr:cNvPr id="359" name="Gráfico 358" descr="Marcador">
          <a:extLst>
            <a:ext uri="{FF2B5EF4-FFF2-40B4-BE49-F238E27FC236}">
              <a16:creationId xmlns:a16="http://schemas.microsoft.com/office/drawing/2014/main" id="{8E94CF48-FE1D-4CCD-9D4E-8C19AF884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312911" y="19015478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14569</xdr:colOff>
      <xdr:row>91</xdr:row>
      <xdr:rowOff>184133</xdr:rowOff>
    </xdr:from>
    <xdr:ext cx="235759" cy="235808"/>
    <xdr:pic>
      <xdr:nvPicPr>
        <xdr:cNvPr id="360" name="Gráfico 359" descr="DJ">
          <a:extLst>
            <a:ext uri="{FF2B5EF4-FFF2-40B4-BE49-F238E27FC236}">
              <a16:creationId xmlns:a16="http://schemas.microsoft.com/office/drawing/2014/main" id="{CD0B5731-CE0A-43DD-8133-278841CD4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92519" y="19021408"/>
          <a:ext cx="235759" cy="235808"/>
        </a:xfrm>
        <a:prstGeom prst="rect">
          <a:avLst/>
        </a:prstGeom>
      </xdr:spPr>
    </xdr:pic>
    <xdr:clientData/>
  </xdr:oneCellAnchor>
  <xdr:oneCellAnchor>
    <xdr:from>
      <xdr:col>54</xdr:col>
      <xdr:colOff>501</xdr:colOff>
      <xdr:row>91</xdr:row>
      <xdr:rowOff>171262</xdr:rowOff>
    </xdr:from>
    <xdr:ext cx="256660" cy="255372"/>
    <xdr:pic>
      <xdr:nvPicPr>
        <xdr:cNvPr id="361" name="Gráfico 360" descr="Funcionário de escritório">
          <a:extLst>
            <a:ext uri="{FF2B5EF4-FFF2-40B4-BE49-F238E27FC236}">
              <a16:creationId xmlns:a16="http://schemas.microsoft.com/office/drawing/2014/main" id="{257B324F-63EE-46B0-BF08-86E1311E1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37151" y="19005362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17915</xdr:colOff>
      <xdr:row>92</xdr:row>
      <xdr:rowOff>1470</xdr:rowOff>
    </xdr:from>
    <xdr:ext cx="215728" cy="223193"/>
    <xdr:pic>
      <xdr:nvPicPr>
        <xdr:cNvPr id="362" name="Gráfico 361" descr="Bateria">
          <a:extLst>
            <a:ext uri="{FF2B5EF4-FFF2-40B4-BE49-F238E27FC236}">
              <a16:creationId xmlns:a16="http://schemas.microsoft.com/office/drawing/2014/main" id="{6D451F33-45C5-4A1D-A825-15040D34B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324465" y="19026070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31559</xdr:colOff>
      <xdr:row>92</xdr:row>
      <xdr:rowOff>16800</xdr:rowOff>
    </xdr:from>
    <xdr:ext cx="180715" cy="180203"/>
    <xdr:pic>
      <xdr:nvPicPr>
        <xdr:cNvPr id="363" name="Gráfico 362" descr="Garfo e faca">
          <a:extLst>
            <a:ext uri="{FF2B5EF4-FFF2-40B4-BE49-F238E27FC236}">
              <a16:creationId xmlns:a16="http://schemas.microsoft.com/office/drawing/2014/main" id="{AE3E3896-91A0-42E5-98CC-A39CCC4BB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92134" y="19041400"/>
          <a:ext cx="180715" cy="180203"/>
        </a:xfrm>
        <a:prstGeom prst="rect">
          <a:avLst/>
        </a:prstGeom>
      </xdr:spPr>
    </xdr:pic>
    <xdr:clientData/>
  </xdr:oneCellAnchor>
  <xdr:oneCellAnchor>
    <xdr:from>
      <xdr:col>60</xdr:col>
      <xdr:colOff>48524</xdr:colOff>
      <xdr:row>92</xdr:row>
      <xdr:rowOff>11508</xdr:rowOff>
    </xdr:from>
    <xdr:ext cx="180076" cy="179917"/>
    <xdr:pic>
      <xdr:nvPicPr>
        <xdr:cNvPr id="364" name="Gráfico 363" descr="Lâmpada">
          <a:extLst>
            <a:ext uri="{FF2B5EF4-FFF2-40B4-BE49-F238E27FC236}">
              <a16:creationId xmlns:a16="http://schemas.microsoft.com/office/drawing/2014/main" id="{A7EDE97A-8506-4C88-ADF4-3BAAA820B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86849" y="19039283"/>
          <a:ext cx="180076" cy="179917"/>
        </a:xfrm>
        <a:prstGeom prst="rect">
          <a:avLst/>
        </a:prstGeom>
      </xdr:spPr>
    </xdr:pic>
    <xdr:clientData/>
  </xdr:oneCellAnchor>
  <xdr:oneCellAnchor>
    <xdr:from>
      <xdr:col>53</xdr:col>
      <xdr:colOff>73729</xdr:colOff>
      <xdr:row>102</xdr:row>
      <xdr:rowOff>25195</xdr:rowOff>
    </xdr:from>
    <xdr:ext cx="170890" cy="166798"/>
    <xdr:pic>
      <xdr:nvPicPr>
        <xdr:cNvPr id="365" name="Imagem 364">
          <a:extLst>
            <a:ext uri="{FF2B5EF4-FFF2-40B4-BE49-F238E27FC236}">
              <a16:creationId xmlns:a16="http://schemas.microsoft.com/office/drawing/2014/main" id="{39BCD9E4-EF4A-41EE-A05A-7CEDAC018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11929" y="21072270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1169614</xdr:colOff>
      <xdr:row>101</xdr:row>
      <xdr:rowOff>175030</xdr:rowOff>
    </xdr:from>
    <xdr:ext cx="240059" cy="245461"/>
    <xdr:pic>
      <xdr:nvPicPr>
        <xdr:cNvPr id="366" name="Gráfico 365" descr="Marcador">
          <a:extLst>
            <a:ext uri="{FF2B5EF4-FFF2-40B4-BE49-F238E27FC236}">
              <a16:creationId xmlns:a16="http://schemas.microsoft.com/office/drawing/2014/main" id="{78B673F3-F0DE-43C3-8CBE-497E60146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320339" y="21028430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18822</xdr:colOff>
      <xdr:row>101</xdr:row>
      <xdr:rowOff>180960</xdr:rowOff>
    </xdr:from>
    <xdr:ext cx="235759" cy="235808"/>
    <xdr:pic>
      <xdr:nvPicPr>
        <xdr:cNvPr id="367" name="Gráfico 366" descr="DJ">
          <a:extLst>
            <a:ext uri="{FF2B5EF4-FFF2-40B4-BE49-F238E27FC236}">
              <a16:creationId xmlns:a16="http://schemas.microsoft.com/office/drawing/2014/main" id="{81F8E953-C0B1-4830-943E-8EE498B42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96772" y="21037535"/>
          <a:ext cx="235759" cy="235808"/>
        </a:xfrm>
        <a:prstGeom prst="rect">
          <a:avLst/>
        </a:prstGeom>
      </xdr:spPr>
    </xdr:pic>
    <xdr:clientData/>
  </xdr:oneCellAnchor>
  <xdr:oneCellAnchor>
    <xdr:from>
      <xdr:col>54</xdr:col>
      <xdr:colOff>4754</xdr:colOff>
      <xdr:row>101</xdr:row>
      <xdr:rowOff>168089</xdr:rowOff>
    </xdr:from>
    <xdr:ext cx="256660" cy="255372"/>
    <xdr:pic>
      <xdr:nvPicPr>
        <xdr:cNvPr id="368" name="Gráfico 367" descr="Funcionário de escritório">
          <a:extLst>
            <a:ext uri="{FF2B5EF4-FFF2-40B4-BE49-F238E27FC236}">
              <a16:creationId xmlns:a16="http://schemas.microsoft.com/office/drawing/2014/main" id="{041E7051-233E-45BB-8485-A50A9EEFC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41404" y="21021489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22168</xdr:colOff>
      <xdr:row>101</xdr:row>
      <xdr:rowOff>187397</xdr:rowOff>
    </xdr:from>
    <xdr:ext cx="215728" cy="223193"/>
    <xdr:pic>
      <xdr:nvPicPr>
        <xdr:cNvPr id="369" name="Gráfico 368" descr="Bateria">
          <a:extLst>
            <a:ext uri="{FF2B5EF4-FFF2-40B4-BE49-F238E27FC236}">
              <a16:creationId xmlns:a16="http://schemas.microsoft.com/office/drawing/2014/main" id="{2B3E09BD-B533-404E-A534-A171A5969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328718" y="21040797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35812</xdr:colOff>
      <xdr:row>102</xdr:row>
      <xdr:rowOff>13628</xdr:rowOff>
    </xdr:from>
    <xdr:ext cx="180715" cy="180203"/>
    <xdr:pic>
      <xdr:nvPicPr>
        <xdr:cNvPr id="370" name="Gráfico 369" descr="Garfo e faca">
          <a:extLst>
            <a:ext uri="{FF2B5EF4-FFF2-40B4-BE49-F238E27FC236}">
              <a16:creationId xmlns:a16="http://schemas.microsoft.com/office/drawing/2014/main" id="{68BA1D60-CA7C-4FD5-BCA7-369E4776F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93212" y="21060703"/>
          <a:ext cx="180715" cy="180203"/>
        </a:xfrm>
        <a:prstGeom prst="rect">
          <a:avLst/>
        </a:prstGeom>
      </xdr:spPr>
    </xdr:pic>
    <xdr:clientData/>
  </xdr:oneCellAnchor>
  <xdr:oneCellAnchor>
    <xdr:from>
      <xdr:col>60</xdr:col>
      <xdr:colOff>52777</xdr:colOff>
      <xdr:row>102</xdr:row>
      <xdr:rowOff>8336</xdr:rowOff>
    </xdr:from>
    <xdr:ext cx="175823" cy="179917"/>
    <xdr:pic>
      <xdr:nvPicPr>
        <xdr:cNvPr id="371" name="Gráfico 370" descr="Lâmpada">
          <a:extLst>
            <a:ext uri="{FF2B5EF4-FFF2-40B4-BE49-F238E27FC236}">
              <a16:creationId xmlns:a16="http://schemas.microsoft.com/office/drawing/2014/main" id="{075A0C5B-9D8D-46B8-BEB9-D62C91AA9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87927" y="21055411"/>
          <a:ext cx="175823" cy="179917"/>
        </a:xfrm>
        <a:prstGeom prst="rect">
          <a:avLst/>
        </a:prstGeom>
      </xdr:spPr>
    </xdr:pic>
    <xdr:clientData/>
  </xdr:oneCellAnchor>
  <xdr:oneCellAnchor>
    <xdr:from>
      <xdr:col>53</xdr:col>
      <xdr:colOff>66726</xdr:colOff>
      <xdr:row>112</xdr:row>
      <xdr:rowOff>18191</xdr:rowOff>
    </xdr:from>
    <xdr:ext cx="170890" cy="166798"/>
    <xdr:pic>
      <xdr:nvPicPr>
        <xdr:cNvPr id="372" name="Imagem 371">
          <a:extLst>
            <a:ext uri="{FF2B5EF4-FFF2-40B4-BE49-F238E27FC236}">
              <a16:creationId xmlns:a16="http://schemas.microsoft.com/office/drawing/2014/main" id="{FEDC9D61-5C83-41EE-93A8-94C769F64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8101" y="23081391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1162611</xdr:colOff>
      <xdr:row>111</xdr:row>
      <xdr:rowOff>168026</xdr:rowOff>
    </xdr:from>
    <xdr:ext cx="240059" cy="245461"/>
    <xdr:pic>
      <xdr:nvPicPr>
        <xdr:cNvPr id="373" name="Gráfico 372" descr="Marcador">
          <a:extLst>
            <a:ext uri="{FF2B5EF4-FFF2-40B4-BE49-F238E27FC236}">
              <a16:creationId xmlns:a16="http://schemas.microsoft.com/office/drawing/2014/main" id="{CB05E2BD-228E-4C39-A7F1-1B8D3D544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310161" y="23040726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11819</xdr:colOff>
      <xdr:row>111</xdr:row>
      <xdr:rowOff>173956</xdr:rowOff>
    </xdr:from>
    <xdr:ext cx="235759" cy="235808"/>
    <xdr:pic>
      <xdr:nvPicPr>
        <xdr:cNvPr id="374" name="Gráfico 373" descr="DJ">
          <a:extLst>
            <a:ext uri="{FF2B5EF4-FFF2-40B4-BE49-F238E27FC236}">
              <a16:creationId xmlns:a16="http://schemas.microsoft.com/office/drawing/2014/main" id="{536ADDF4-06C4-4E99-A7C1-235F32E28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92944" y="23046656"/>
          <a:ext cx="235759" cy="235808"/>
        </a:xfrm>
        <a:prstGeom prst="rect">
          <a:avLst/>
        </a:prstGeom>
      </xdr:spPr>
    </xdr:pic>
    <xdr:clientData/>
  </xdr:oneCellAnchor>
  <xdr:oneCellAnchor>
    <xdr:from>
      <xdr:col>53</xdr:col>
      <xdr:colOff>291905</xdr:colOff>
      <xdr:row>111</xdr:row>
      <xdr:rowOff>161085</xdr:rowOff>
    </xdr:from>
    <xdr:ext cx="256660" cy="255372"/>
    <xdr:pic>
      <xdr:nvPicPr>
        <xdr:cNvPr id="375" name="Gráfico 374" descr="Funcionário de escritório">
          <a:extLst>
            <a:ext uri="{FF2B5EF4-FFF2-40B4-BE49-F238E27FC236}">
              <a16:creationId xmlns:a16="http://schemas.microsoft.com/office/drawing/2014/main" id="{95C183B6-19FD-4BED-8655-27072403A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33280" y="23036960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15165</xdr:colOff>
      <xdr:row>111</xdr:row>
      <xdr:rowOff>180393</xdr:rowOff>
    </xdr:from>
    <xdr:ext cx="215728" cy="223193"/>
    <xdr:pic>
      <xdr:nvPicPr>
        <xdr:cNvPr id="376" name="Gráfico 375" descr="Bateria">
          <a:extLst>
            <a:ext uri="{FF2B5EF4-FFF2-40B4-BE49-F238E27FC236}">
              <a16:creationId xmlns:a16="http://schemas.microsoft.com/office/drawing/2014/main" id="{8B875A61-33ED-4B9C-BF80-C6890E788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321715" y="23056268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28809</xdr:colOff>
      <xdr:row>112</xdr:row>
      <xdr:rowOff>6624</xdr:rowOff>
    </xdr:from>
    <xdr:ext cx="180715" cy="180203"/>
    <xdr:pic>
      <xdr:nvPicPr>
        <xdr:cNvPr id="377" name="Gráfico 376" descr="Garfo e faca">
          <a:extLst>
            <a:ext uri="{FF2B5EF4-FFF2-40B4-BE49-F238E27FC236}">
              <a16:creationId xmlns:a16="http://schemas.microsoft.com/office/drawing/2014/main" id="{55DBD64A-5346-4CBC-8776-1C9039B06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89384" y="23072999"/>
          <a:ext cx="180715" cy="180203"/>
        </a:xfrm>
        <a:prstGeom prst="rect">
          <a:avLst/>
        </a:prstGeom>
      </xdr:spPr>
    </xdr:pic>
    <xdr:clientData/>
  </xdr:oneCellAnchor>
  <xdr:oneCellAnchor>
    <xdr:from>
      <xdr:col>60</xdr:col>
      <xdr:colOff>45774</xdr:colOff>
      <xdr:row>112</xdr:row>
      <xdr:rowOff>1332</xdr:rowOff>
    </xdr:from>
    <xdr:ext cx="182826" cy="179917"/>
    <xdr:pic>
      <xdr:nvPicPr>
        <xdr:cNvPr id="378" name="Gráfico 377" descr="Lâmpada">
          <a:extLst>
            <a:ext uri="{FF2B5EF4-FFF2-40B4-BE49-F238E27FC236}">
              <a16:creationId xmlns:a16="http://schemas.microsoft.com/office/drawing/2014/main" id="{662E140F-C11C-4B9A-A383-2F49BA1F6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84099" y="23064532"/>
          <a:ext cx="182826" cy="179917"/>
        </a:xfrm>
        <a:prstGeom prst="rect">
          <a:avLst/>
        </a:prstGeom>
      </xdr:spPr>
    </xdr:pic>
    <xdr:clientData/>
  </xdr:oneCellAnchor>
  <xdr:oneCellAnchor>
    <xdr:from>
      <xdr:col>53</xdr:col>
      <xdr:colOff>65045</xdr:colOff>
      <xdr:row>122</xdr:row>
      <xdr:rowOff>16510</xdr:rowOff>
    </xdr:from>
    <xdr:ext cx="170890" cy="166798"/>
    <xdr:pic>
      <xdr:nvPicPr>
        <xdr:cNvPr id="379" name="Imagem 378">
          <a:extLst>
            <a:ext uri="{FF2B5EF4-FFF2-40B4-BE49-F238E27FC236}">
              <a16:creationId xmlns:a16="http://schemas.microsoft.com/office/drawing/2014/main" id="{1993BEE8-DB2B-4F41-A591-C09DC1C7F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6420" y="25099010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1160930</xdr:colOff>
      <xdr:row>121</xdr:row>
      <xdr:rowOff>166345</xdr:rowOff>
    </xdr:from>
    <xdr:ext cx="240059" cy="245461"/>
    <xdr:pic>
      <xdr:nvPicPr>
        <xdr:cNvPr id="380" name="Gráfico 379" descr="Marcador">
          <a:extLst>
            <a:ext uri="{FF2B5EF4-FFF2-40B4-BE49-F238E27FC236}">
              <a16:creationId xmlns:a16="http://schemas.microsoft.com/office/drawing/2014/main" id="{6B0FAD34-6A52-440C-8F11-B11DFB428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308480" y="25061520"/>
          <a:ext cx="240059" cy="245461"/>
        </a:xfrm>
        <a:prstGeom prst="rect">
          <a:avLst/>
        </a:prstGeom>
      </xdr:spPr>
    </xdr:pic>
    <xdr:clientData/>
  </xdr:oneCellAnchor>
  <xdr:oneCellAnchor>
    <xdr:from>
      <xdr:col>55</xdr:col>
      <xdr:colOff>10138</xdr:colOff>
      <xdr:row>121</xdr:row>
      <xdr:rowOff>172275</xdr:rowOff>
    </xdr:from>
    <xdr:ext cx="235759" cy="235808"/>
    <xdr:pic>
      <xdr:nvPicPr>
        <xdr:cNvPr id="381" name="Gráfico 380" descr="DJ">
          <a:extLst>
            <a:ext uri="{FF2B5EF4-FFF2-40B4-BE49-F238E27FC236}">
              <a16:creationId xmlns:a16="http://schemas.microsoft.com/office/drawing/2014/main" id="{EBA4C30F-F442-4F70-B126-D3394A4B6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77950" y="25064275"/>
          <a:ext cx="235759" cy="235808"/>
        </a:xfrm>
        <a:prstGeom prst="rect">
          <a:avLst/>
        </a:prstGeom>
      </xdr:spPr>
    </xdr:pic>
    <xdr:clientData/>
  </xdr:oneCellAnchor>
  <xdr:oneCellAnchor>
    <xdr:from>
      <xdr:col>53</xdr:col>
      <xdr:colOff>290224</xdr:colOff>
      <xdr:row>121</xdr:row>
      <xdr:rowOff>159404</xdr:rowOff>
    </xdr:from>
    <xdr:ext cx="256660" cy="255372"/>
    <xdr:pic>
      <xdr:nvPicPr>
        <xdr:cNvPr id="382" name="Gráfico 381" descr="Funcionário de escritório">
          <a:extLst>
            <a:ext uri="{FF2B5EF4-FFF2-40B4-BE49-F238E27FC236}">
              <a16:creationId xmlns:a16="http://schemas.microsoft.com/office/drawing/2014/main" id="{08CD1F89-5D29-4EE6-AFA3-00CB9B81B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28424" y="25054579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13484</xdr:colOff>
      <xdr:row>121</xdr:row>
      <xdr:rowOff>178712</xdr:rowOff>
    </xdr:from>
    <xdr:ext cx="215728" cy="223193"/>
    <xdr:pic>
      <xdr:nvPicPr>
        <xdr:cNvPr id="383" name="Gráfico 382" descr="Bateria">
          <a:extLst>
            <a:ext uri="{FF2B5EF4-FFF2-40B4-BE49-F238E27FC236}">
              <a16:creationId xmlns:a16="http://schemas.microsoft.com/office/drawing/2014/main" id="{E2BA3BAC-4299-47CE-B5A4-E17B788D0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323209" y="25073887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27128</xdr:colOff>
      <xdr:row>122</xdr:row>
      <xdr:rowOff>4943</xdr:rowOff>
    </xdr:from>
    <xdr:ext cx="180715" cy="180203"/>
    <xdr:pic>
      <xdr:nvPicPr>
        <xdr:cNvPr id="384" name="Gráfico 383" descr="Garfo e faca">
          <a:extLst>
            <a:ext uri="{FF2B5EF4-FFF2-40B4-BE49-F238E27FC236}">
              <a16:creationId xmlns:a16="http://schemas.microsoft.com/office/drawing/2014/main" id="{C4E9B59C-690C-450F-875C-D239454A6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87703" y="25090618"/>
          <a:ext cx="180715" cy="180203"/>
        </a:xfrm>
        <a:prstGeom prst="rect">
          <a:avLst/>
        </a:prstGeom>
      </xdr:spPr>
    </xdr:pic>
    <xdr:clientData/>
  </xdr:oneCellAnchor>
  <xdr:oneCellAnchor>
    <xdr:from>
      <xdr:col>60</xdr:col>
      <xdr:colOff>44093</xdr:colOff>
      <xdr:row>122</xdr:row>
      <xdr:rowOff>48</xdr:rowOff>
    </xdr:from>
    <xdr:ext cx="179917" cy="181318"/>
    <xdr:pic>
      <xdr:nvPicPr>
        <xdr:cNvPr id="385" name="Gráfico 384" descr="Lâmpada">
          <a:extLst>
            <a:ext uri="{FF2B5EF4-FFF2-40B4-BE49-F238E27FC236}">
              <a16:creationId xmlns:a16="http://schemas.microsoft.com/office/drawing/2014/main" id="{182CEAC7-AEC9-464F-A115-CC85F4C17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82418" y="25082548"/>
          <a:ext cx="179917" cy="181318"/>
        </a:xfrm>
        <a:prstGeom prst="rect">
          <a:avLst/>
        </a:prstGeom>
      </xdr:spPr>
    </xdr:pic>
    <xdr:clientData/>
  </xdr:oneCellAnchor>
  <xdr:oneCellAnchor>
    <xdr:from>
      <xdr:col>53</xdr:col>
      <xdr:colOff>73729</xdr:colOff>
      <xdr:row>132</xdr:row>
      <xdr:rowOff>25194</xdr:rowOff>
    </xdr:from>
    <xdr:ext cx="170890" cy="166798"/>
    <xdr:pic>
      <xdr:nvPicPr>
        <xdr:cNvPr id="386" name="Imagem 385">
          <a:extLst>
            <a:ext uri="{FF2B5EF4-FFF2-40B4-BE49-F238E27FC236}">
              <a16:creationId xmlns:a16="http://schemas.microsoft.com/office/drawing/2014/main" id="{8C2149CA-E1A0-4D82-B218-9B50B150D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11929" y="27130169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1169614</xdr:colOff>
      <xdr:row>131</xdr:row>
      <xdr:rowOff>175029</xdr:rowOff>
    </xdr:from>
    <xdr:ext cx="240059" cy="245461"/>
    <xdr:pic>
      <xdr:nvPicPr>
        <xdr:cNvPr id="387" name="Gráfico 386" descr="Marcador">
          <a:extLst>
            <a:ext uri="{FF2B5EF4-FFF2-40B4-BE49-F238E27FC236}">
              <a16:creationId xmlns:a16="http://schemas.microsoft.com/office/drawing/2014/main" id="{23327BE2-5E28-4A4D-8538-81909442A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320339" y="27086329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18822</xdr:colOff>
      <xdr:row>131</xdr:row>
      <xdr:rowOff>180959</xdr:rowOff>
    </xdr:from>
    <xdr:ext cx="235759" cy="235808"/>
    <xdr:pic>
      <xdr:nvPicPr>
        <xdr:cNvPr id="388" name="Gráfico 387" descr="DJ">
          <a:extLst>
            <a:ext uri="{FF2B5EF4-FFF2-40B4-BE49-F238E27FC236}">
              <a16:creationId xmlns:a16="http://schemas.microsoft.com/office/drawing/2014/main" id="{C11EE5A5-D7F6-42F6-8D21-CCCF2BDF3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96772" y="27095434"/>
          <a:ext cx="235759" cy="235808"/>
        </a:xfrm>
        <a:prstGeom prst="rect">
          <a:avLst/>
        </a:prstGeom>
      </xdr:spPr>
    </xdr:pic>
    <xdr:clientData/>
  </xdr:oneCellAnchor>
  <xdr:oneCellAnchor>
    <xdr:from>
      <xdr:col>54</xdr:col>
      <xdr:colOff>4754</xdr:colOff>
      <xdr:row>131</xdr:row>
      <xdr:rowOff>168088</xdr:rowOff>
    </xdr:from>
    <xdr:ext cx="256660" cy="255372"/>
    <xdr:pic>
      <xdr:nvPicPr>
        <xdr:cNvPr id="389" name="Gráfico 388" descr="Funcionário de escritório">
          <a:extLst>
            <a:ext uri="{FF2B5EF4-FFF2-40B4-BE49-F238E27FC236}">
              <a16:creationId xmlns:a16="http://schemas.microsoft.com/office/drawing/2014/main" id="{8E98AAFC-3909-4539-887B-648C317B3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41404" y="27079388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22168</xdr:colOff>
      <xdr:row>131</xdr:row>
      <xdr:rowOff>166385</xdr:rowOff>
    </xdr:from>
    <xdr:ext cx="215728" cy="223193"/>
    <xdr:pic>
      <xdr:nvPicPr>
        <xdr:cNvPr id="390" name="Gráfico 389" descr="Bateria">
          <a:extLst>
            <a:ext uri="{FF2B5EF4-FFF2-40B4-BE49-F238E27FC236}">
              <a16:creationId xmlns:a16="http://schemas.microsoft.com/office/drawing/2014/main" id="{8AE284D1-36D4-4600-AA43-AF4551F77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328718" y="27080860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35812</xdr:colOff>
      <xdr:row>132</xdr:row>
      <xdr:rowOff>13627</xdr:rowOff>
    </xdr:from>
    <xdr:ext cx="180715" cy="180203"/>
    <xdr:pic>
      <xdr:nvPicPr>
        <xdr:cNvPr id="391" name="Gráfico 390" descr="Garfo e faca">
          <a:extLst>
            <a:ext uri="{FF2B5EF4-FFF2-40B4-BE49-F238E27FC236}">
              <a16:creationId xmlns:a16="http://schemas.microsoft.com/office/drawing/2014/main" id="{BB766676-22A0-4F02-BAE4-2CBD2A2A7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93212" y="27118602"/>
          <a:ext cx="180715" cy="180203"/>
        </a:xfrm>
        <a:prstGeom prst="rect">
          <a:avLst/>
        </a:prstGeom>
      </xdr:spPr>
    </xdr:pic>
    <xdr:clientData/>
  </xdr:oneCellAnchor>
  <xdr:oneCellAnchor>
    <xdr:from>
      <xdr:col>60</xdr:col>
      <xdr:colOff>17758</xdr:colOff>
      <xdr:row>132</xdr:row>
      <xdr:rowOff>22343</xdr:rowOff>
    </xdr:from>
    <xdr:ext cx="179917" cy="181411"/>
    <xdr:pic>
      <xdr:nvPicPr>
        <xdr:cNvPr id="392" name="Gráfico 391" descr="Lâmpada">
          <a:extLst>
            <a:ext uri="{FF2B5EF4-FFF2-40B4-BE49-F238E27FC236}">
              <a16:creationId xmlns:a16="http://schemas.microsoft.com/office/drawing/2014/main" id="{636C605B-ED9F-4B49-B5C8-3FF87926A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52908" y="27124143"/>
          <a:ext cx="179917" cy="181411"/>
        </a:xfrm>
        <a:prstGeom prst="rect">
          <a:avLst/>
        </a:prstGeom>
      </xdr:spPr>
    </xdr:pic>
    <xdr:clientData/>
  </xdr:oneCellAnchor>
  <xdr:oneCellAnchor>
    <xdr:from>
      <xdr:col>69</xdr:col>
      <xdr:colOff>64433</xdr:colOff>
      <xdr:row>68</xdr:row>
      <xdr:rowOff>18002</xdr:rowOff>
    </xdr:from>
    <xdr:ext cx="170890" cy="166798"/>
    <xdr:pic>
      <xdr:nvPicPr>
        <xdr:cNvPr id="393" name="Imagem 392">
          <a:extLst>
            <a:ext uri="{FF2B5EF4-FFF2-40B4-BE49-F238E27FC236}">
              <a16:creationId xmlns:a16="http://schemas.microsoft.com/office/drawing/2014/main" id="{80AAB930-DCED-4B79-8162-21948ECFF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95158" y="14191202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1160318</xdr:colOff>
      <xdr:row>67</xdr:row>
      <xdr:rowOff>167837</xdr:rowOff>
    </xdr:from>
    <xdr:ext cx="240059" cy="245461"/>
    <xdr:pic>
      <xdr:nvPicPr>
        <xdr:cNvPr id="394" name="Gráfico 393" descr="Marcador">
          <a:extLst>
            <a:ext uri="{FF2B5EF4-FFF2-40B4-BE49-F238E27FC236}">
              <a16:creationId xmlns:a16="http://schemas.microsoft.com/office/drawing/2014/main" id="{62F46228-D900-473B-856A-71087ED43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97218" y="14150537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9526</xdr:colOff>
      <xdr:row>67</xdr:row>
      <xdr:rowOff>173767</xdr:rowOff>
    </xdr:from>
    <xdr:ext cx="235759" cy="235808"/>
    <xdr:pic>
      <xdr:nvPicPr>
        <xdr:cNvPr id="395" name="Gráfico 394" descr="DJ">
          <a:extLst>
            <a:ext uri="{FF2B5EF4-FFF2-40B4-BE49-F238E27FC236}">
              <a16:creationId xmlns:a16="http://schemas.microsoft.com/office/drawing/2014/main" id="{C12D112A-9F80-4964-81F5-2ADB59C37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80001" y="14156467"/>
          <a:ext cx="235759" cy="235808"/>
        </a:xfrm>
        <a:prstGeom prst="rect">
          <a:avLst/>
        </a:prstGeom>
      </xdr:spPr>
    </xdr:pic>
    <xdr:clientData/>
  </xdr:oneCellAnchor>
  <xdr:oneCellAnchor>
    <xdr:from>
      <xdr:col>69</xdr:col>
      <xdr:colOff>289612</xdr:colOff>
      <xdr:row>67</xdr:row>
      <xdr:rowOff>160896</xdr:rowOff>
    </xdr:from>
    <xdr:ext cx="256660" cy="255372"/>
    <xdr:pic>
      <xdr:nvPicPr>
        <xdr:cNvPr id="396" name="Gráfico 395" descr="Funcionário de escritório">
          <a:extLst>
            <a:ext uri="{FF2B5EF4-FFF2-40B4-BE49-F238E27FC236}">
              <a16:creationId xmlns:a16="http://schemas.microsoft.com/office/drawing/2014/main" id="{6743FEE9-D930-441C-88AA-68FD7500F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517162" y="14146771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12872</xdr:colOff>
      <xdr:row>67</xdr:row>
      <xdr:rowOff>180204</xdr:rowOff>
    </xdr:from>
    <xdr:ext cx="222164" cy="223193"/>
    <xdr:pic>
      <xdr:nvPicPr>
        <xdr:cNvPr id="397" name="Gráfico 396" descr="Bateria">
          <a:extLst>
            <a:ext uri="{FF2B5EF4-FFF2-40B4-BE49-F238E27FC236}">
              <a16:creationId xmlns:a16="http://schemas.microsoft.com/office/drawing/2014/main" id="{C86FAFD0-8D84-419B-995D-6041B38D0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8011947" y="14166079"/>
          <a:ext cx="222164" cy="223193"/>
        </a:xfrm>
        <a:prstGeom prst="rect">
          <a:avLst/>
        </a:prstGeom>
      </xdr:spPr>
    </xdr:pic>
    <xdr:clientData/>
  </xdr:oneCellAnchor>
  <xdr:oneCellAnchor>
    <xdr:from>
      <xdr:col>78</xdr:col>
      <xdr:colOff>26516</xdr:colOff>
      <xdr:row>68</xdr:row>
      <xdr:rowOff>6435</xdr:rowOff>
    </xdr:from>
    <xdr:ext cx="180715" cy="180203"/>
    <xdr:pic>
      <xdr:nvPicPr>
        <xdr:cNvPr id="398" name="Gráfico 397" descr="Garfo e faca">
          <a:extLst>
            <a:ext uri="{FF2B5EF4-FFF2-40B4-BE49-F238E27FC236}">
              <a16:creationId xmlns:a16="http://schemas.microsoft.com/office/drawing/2014/main" id="{6DC522B3-E87F-4DA2-A4BA-8F559FEF6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76441" y="14182810"/>
          <a:ext cx="180715" cy="180203"/>
        </a:xfrm>
        <a:prstGeom prst="rect">
          <a:avLst/>
        </a:prstGeom>
      </xdr:spPr>
    </xdr:pic>
    <xdr:clientData/>
  </xdr:oneCellAnchor>
  <xdr:oneCellAnchor>
    <xdr:from>
      <xdr:col>69</xdr:col>
      <xdr:colOff>71157</xdr:colOff>
      <xdr:row>79</xdr:row>
      <xdr:rowOff>16041</xdr:rowOff>
    </xdr:from>
    <xdr:ext cx="170890" cy="166798"/>
    <xdr:pic>
      <xdr:nvPicPr>
        <xdr:cNvPr id="399" name="Imagem 398">
          <a:extLst>
            <a:ext uri="{FF2B5EF4-FFF2-40B4-BE49-F238E27FC236}">
              <a16:creationId xmlns:a16="http://schemas.microsoft.com/office/drawing/2014/main" id="{227105F4-086B-4CC6-B38F-BF34BA160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01882" y="16411741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1167042</xdr:colOff>
      <xdr:row>78</xdr:row>
      <xdr:rowOff>165876</xdr:rowOff>
    </xdr:from>
    <xdr:ext cx="240059" cy="245461"/>
    <xdr:pic>
      <xdr:nvPicPr>
        <xdr:cNvPr id="400" name="Gráfico 399" descr="Marcador">
          <a:extLst>
            <a:ext uri="{FF2B5EF4-FFF2-40B4-BE49-F238E27FC236}">
              <a16:creationId xmlns:a16="http://schemas.microsoft.com/office/drawing/2014/main" id="{57506E01-8E00-42DC-BAA1-EDD986E59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7007117" y="16374251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16250</xdr:colOff>
      <xdr:row>78</xdr:row>
      <xdr:rowOff>171806</xdr:rowOff>
    </xdr:from>
    <xdr:ext cx="235759" cy="235808"/>
    <xdr:pic>
      <xdr:nvPicPr>
        <xdr:cNvPr id="401" name="Gráfico 400" descr="DJ">
          <a:extLst>
            <a:ext uri="{FF2B5EF4-FFF2-40B4-BE49-F238E27FC236}">
              <a16:creationId xmlns:a16="http://schemas.microsoft.com/office/drawing/2014/main" id="{3004CD83-F864-4949-AFDD-E54034DB1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83550" y="16377006"/>
          <a:ext cx="235759" cy="235808"/>
        </a:xfrm>
        <a:prstGeom prst="rect">
          <a:avLst/>
        </a:prstGeom>
      </xdr:spPr>
    </xdr:pic>
    <xdr:clientData/>
  </xdr:oneCellAnchor>
  <xdr:oneCellAnchor>
    <xdr:from>
      <xdr:col>70</xdr:col>
      <xdr:colOff>2182</xdr:colOff>
      <xdr:row>78</xdr:row>
      <xdr:rowOff>158935</xdr:rowOff>
    </xdr:from>
    <xdr:ext cx="256660" cy="255372"/>
    <xdr:pic>
      <xdr:nvPicPr>
        <xdr:cNvPr id="402" name="Gráfico 401" descr="Funcionário de escritório">
          <a:extLst>
            <a:ext uri="{FF2B5EF4-FFF2-40B4-BE49-F238E27FC236}">
              <a16:creationId xmlns:a16="http://schemas.microsoft.com/office/drawing/2014/main" id="{95EF3A91-11F4-4B76-A343-BF8B8BF4D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528182" y="16367310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19596</xdr:colOff>
      <xdr:row>78</xdr:row>
      <xdr:rowOff>178243</xdr:rowOff>
    </xdr:from>
    <xdr:ext cx="215728" cy="223193"/>
    <xdr:pic>
      <xdr:nvPicPr>
        <xdr:cNvPr id="403" name="Gráfico 402" descr="Bateria">
          <a:extLst>
            <a:ext uri="{FF2B5EF4-FFF2-40B4-BE49-F238E27FC236}">
              <a16:creationId xmlns:a16="http://schemas.microsoft.com/office/drawing/2014/main" id="{19349F5B-8CFD-479E-AFDA-B9935B27C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8015496" y="16386618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33240</xdr:colOff>
      <xdr:row>79</xdr:row>
      <xdr:rowOff>4474</xdr:rowOff>
    </xdr:from>
    <xdr:ext cx="180715" cy="180203"/>
    <xdr:pic>
      <xdr:nvPicPr>
        <xdr:cNvPr id="404" name="Gráfico 403" descr="Garfo e faca">
          <a:extLst>
            <a:ext uri="{FF2B5EF4-FFF2-40B4-BE49-F238E27FC236}">
              <a16:creationId xmlns:a16="http://schemas.microsoft.com/office/drawing/2014/main" id="{4F41C8DC-30B0-401D-A6FA-2B1212FDA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83165" y="16400174"/>
          <a:ext cx="180715" cy="180203"/>
        </a:xfrm>
        <a:prstGeom prst="rect">
          <a:avLst/>
        </a:prstGeom>
      </xdr:spPr>
    </xdr:pic>
    <xdr:clientData/>
  </xdr:oneCellAnchor>
  <xdr:oneCellAnchor>
    <xdr:from>
      <xdr:col>76</xdr:col>
      <xdr:colOff>50205</xdr:colOff>
      <xdr:row>79</xdr:row>
      <xdr:rowOff>10481</xdr:rowOff>
    </xdr:from>
    <xdr:ext cx="178395" cy="181318"/>
    <xdr:pic>
      <xdr:nvPicPr>
        <xdr:cNvPr id="405" name="Gráfico 404" descr="Lâmpada">
          <a:extLst>
            <a:ext uri="{FF2B5EF4-FFF2-40B4-BE49-F238E27FC236}">
              <a16:creationId xmlns:a16="http://schemas.microsoft.com/office/drawing/2014/main" id="{0510A602-C2CE-4634-85B5-824EE34AE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77880" y="16409356"/>
          <a:ext cx="178395" cy="181318"/>
        </a:xfrm>
        <a:prstGeom prst="rect">
          <a:avLst/>
        </a:prstGeom>
      </xdr:spPr>
    </xdr:pic>
    <xdr:clientData/>
  </xdr:oneCellAnchor>
  <xdr:oneCellAnchor>
    <xdr:from>
      <xdr:col>76</xdr:col>
      <xdr:colOff>43481</xdr:colOff>
      <xdr:row>68</xdr:row>
      <xdr:rowOff>13843</xdr:rowOff>
    </xdr:from>
    <xdr:ext cx="179917" cy="179917"/>
    <xdr:pic>
      <xdr:nvPicPr>
        <xdr:cNvPr id="406" name="Gráfico 405" descr="Lâmpada">
          <a:extLst>
            <a:ext uri="{FF2B5EF4-FFF2-40B4-BE49-F238E27FC236}">
              <a16:creationId xmlns:a16="http://schemas.microsoft.com/office/drawing/2014/main" id="{D35678A3-D54D-424E-B200-0849610A4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71156" y="14190218"/>
          <a:ext cx="179917" cy="179917"/>
        </a:xfrm>
        <a:prstGeom prst="rect">
          <a:avLst/>
        </a:prstGeom>
      </xdr:spPr>
    </xdr:pic>
    <xdr:clientData/>
  </xdr:oneCellAnchor>
  <xdr:oneCellAnchor>
    <xdr:from>
      <xdr:col>69</xdr:col>
      <xdr:colOff>64433</xdr:colOff>
      <xdr:row>58</xdr:row>
      <xdr:rowOff>18002</xdr:rowOff>
    </xdr:from>
    <xdr:ext cx="170890" cy="166798"/>
    <xdr:pic>
      <xdr:nvPicPr>
        <xdr:cNvPr id="407" name="Imagem 406">
          <a:extLst>
            <a:ext uri="{FF2B5EF4-FFF2-40B4-BE49-F238E27FC236}">
              <a16:creationId xmlns:a16="http://schemas.microsoft.com/office/drawing/2014/main" id="{38696878-739E-4F10-816E-F95D9960B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95158" y="12171902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1160318</xdr:colOff>
      <xdr:row>57</xdr:row>
      <xdr:rowOff>167837</xdr:rowOff>
    </xdr:from>
    <xdr:ext cx="240059" cy="245461"/>
    <xdr:pic>
      <xdr:nvPicPr>
        <xdr:cNvPr id="408" name="Gráfico 407" descr="Marcador">
          <a:extLst>
            <a:ext uri="{FF2B5EF4-FFF2-40B4-BE49-F238E27FC236}">
              <a16:creationId xmlns:a16="http://schemas.microsoft.com/office/drawing/2014/main" id="{1E7DC47C-C063-4E22-8803-B7DC97110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97218" y="12131237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9526</xdr:colOff>
      <xdr:row>57</xdr:row>
      <xdr:rowOff>173767</xdr:rowOff>
    </xdr:from>
    <xdr:ext cx="235759" cy="235808"/>
    <xdr:pic>
      <xdr:nvPicPr>
        <xdr:cNvPr id="409" name="Gráfico 408" descr="DJ">
          <a:extLst>
            <a:ext uri="{FF2B5EF4-FFF2-40B4-BE49-F238E27FC236}">
              <a16:creationId xmlns:a16="http://schemas.microsoft.com/office/drawing/2014/main" id="{F93E23C2-BD74-4C86-B400-8126F7356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80001" y="12137167"/>
          <a:ext cx="235759" cy="235808"/>
        </a:xfrm>
        <a:prstGeom prst="rect">
          <a:avLst/>
        </a:prstGeom>
      </xdr:spPr>
    </xdr:pic>
    <xdr:clientData/>
  </xdr:oneCellAnchor>
  <xdr:oneCellAnchor>
    <xdr:from>
      <xdr:col>69</xdr:col>
      <xdr:colOff>289612</xdr:colOff>
      <xdr:row>57</xdr:row>
      <xdr:rowOff>160896</xdr:rowOff>
    </xdr:from>
    <xdr:ext cx="256660" cy="255372"/>
    <xdr:pic>
      <xdr:nvPicPr>
        <xdr:cNvPr id="410" name="Gráfico 409" descr="Funcionário de escritório">
          <a:extLst>
            <a:ext uri="{FF2B5EF4-FFF2-40B4-BE49-F238E27FC236}">
              <a16:creationId xmlns:a16="http://schemas.microsoft.com/office/drawing/2014/main" id="{336CFD32-AC80-43E4-8980-F2619BD0F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517162" y="12127471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12872</xdr:colOff>
      <xdr:row>57</xdr:row>
      <xdr:rowOff>180204</xdr:rowOff>
    </xdr:from>
    <xdr:ext cx="215728" cy="223193"/>
    <xdr:pic>
      <xdr:nvPicPr>
        <xdr:cNvPr id="411" name="Gráfico 410" descr="Bateria">
          <a:extLst>
            <a:ext uri="{FF2B5EF4-FFF2-40B4-BE49-F238E27FC236}">
              <a16:creationId xmlns:a16="http://schemas.microsoft.com/office/drawing/2014/main" id="{8B0E91AD-7042-4B3D-A925-DC536229B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8011947" y="12146779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26516</xdr:colOff>
      <xdr:row>58</xdr:row>
      <xdr:rowOff>6435</xdr:rowOff>
    </xdr:from>
    <xdr:ext cx="180715" cy="180203"/>
    <xdr:pic>
      <xdr:nvPicPr>
        <xdr:cNvPr id="412" name="Gráfico 411" descr="Garfo e faca">
          <a:extLst>
            <a:ext uri="{FF2B5EF4-FFF2-40B4-BE49-F238E27FC236}">
              <a16:creationId xmlns:a16="http://schemas.microsoft.com/office/drawing/2014/main" id="{4A785394-7DBB-40EB-BE90-512316D2D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76441" y="12163510"/>
          <a:ext cx="180715" cy="180203"/>
        </a:xfrm>
        <a:prstGeom prst="rect">
          <a:avLst/>
        </a:prstGeom>
      </xdr:spPr>
    </xdr:pic>
    <xdr:clientData/>
  </xdr:oneCellAnchor>
  <xdr:oneCellAnchor>
    <xdr:from>
      <xdr:col>76</xdr:col>
      <xdr:colOff>22117</xdr:colOff>
      <xdr:row>58</xdr:row>
      <xdr:rowOff>15478</xdr:rowOff>
    </xdr:from>
    <xdr:ext cx="179917" cy="179917"/>
    <xdr:pic>
      <xdr:nvPicPr>
        <xdr:cNvPr id="413" name="Gráfico 412" descr="Lâmpada">
          <a:extLst>
            <a:ext uri="{FF2B5EF4-FFF2-40B4-BE49-F238E27FC236}">
              <a16:creationId xmlns:a16="http://schemas.microsoft.com/office/drawing/2014/main" id="{2F4F95B4-9D01-4912-B640-C617B6A82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46617" y="12169378"/>
          <a:ext cx="179917" cy="179917"/>
        </a:xfrm>
        <a:prstGeom prst="rect">
          <a:avLst/>
        </a:prstGeom>
      </xdr:spPr>
    </xdr:pic>
    <xdr:clientData/>
  </xdr:oneCellAnchor>
  <xdr:oneCellAnchor>
    <xdr:from>
      <xdr:col>69</xdr:col>
      <xdr:colOff>64433</xdr:colOff>
      <xdr:row>48</xdr:row>
      <xdr:rowOff>18002</xdr:rowOff>
    </xdr:from>
    <xdr:ext cx="170890" cy="166798"/>
    <xdr:pic>
      <xdr:nvPicPr>
        <xdr:cNvPr id="414" name="Imagem 413">
          <a:extLst>
            <a:ext uri="{FF2B5EF4-FFF2-40B4-BE49-F238E27FC236}">
              <a16:creationId xmlns:a16="http://schemas.microsoft.com/office/drawing/2014/main" id="{07E64631-3FDC-4C61-A651-C86903725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95158" y="10152602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1160318</xdr:colOff>
      <xdr:row>47</xdr:row>
      <xdr:rowOff>167837</xdr:rowOff>
    </xdr:from>
    <xdr:ext cx="240059" cy="245461"/>
    <xdr:pic>
      <xdr:nvPicPr>
        <xdr:cNvPr id="415" name="Gráfico 414" descr="Marcador">
          <a:extLst>
            <a:ext uri="{FF2B5EF4-FFF2-40B4-BE49-F238E27FC236}">
              <a16:creationId xmlns:a16="http://schemas.microsoft.com/office/drawing/2014/main" id="{65F7F7B6-ECF6-47B7-944D-1CD434047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97218" y="10111937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9526</xdr:colOff>
      <xdr:row>47</xdr:row>
      <xdr:rowOff>173767</xdr:rowOff>
    </xdr:from>
    <xdr:ext cx="235759" cy="235808"/>
    <xdr:pic>
      <xdr:nvPicPr>
        <xdr:cNvPr id="416" name="Gráfico 415" descr="DJ">
          <a:extLst>
            <a:ext uri="{FF2B5EF4-FFF2-40B4-BE49-F238E27FC236}">
              <a16:creationId xmlns:a16="http://schemas.microsoft.com/office/drawing/2014/main" id="{FBF3F8D6-567D-4B66-AD1C-1A76264C5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80001" y="10117867"/>
          <a:ext cx="235759" cy="235808"/>
        </a:xfrm>
        <a:prstGeom prst="rect">
          <a:avLst/>
        </a:prstGeom>
      </xdr:spPr>
    </xdr:pic>
    <xdr:clientData/>
  </xdr:oneCellAnchor>
  <xdr:oneCellAnchor>
    <xdr:from>
      <xdr:col>69</xdr:col>
      <xdr:colOff>289612</xdr:colOff>
      <xdr:row>47</xdr:row>
      <xdr:rowOff>160896</xdr:rowOff>
    </xdr:from>
    <xdr:ext cx="256660" cy="255372"/>
    <xdr:pic>
      <xdr:nvPicPr>
        <xdr:cNvPr id="417" name="Gráfico 416" descr="Funcionário de escritório">
          <a:extLst>
            <a:ext uri="{FF2B5EF4-FFF2-40B4-BE49-F238E27FC236}">
              <a16:creationId xmlns:a16="http://schemas.microsoft.com/office/drawing/2014/main" id="{40A2FF86-92B0-43B7-93EB-174203B1D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517162" y="10108171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12872</xdr:colOff>
      <xdr:row>47</xdr:row>
      <xdr:rowOff>180204</xdr:rowOff>
    </xdr:from>
    <xdr:ext cx="215728" cy="223193"/>
    <xdr:pic>
      <xdr:nvPicPr>
        <xdr:cNvPr id="418" name="Gráfico 417" descr="Bateria">
          <a:extLst>
            <a:ext uri="{FF2B5EF4-FFF2-40B4-BE49-F238E27FC236}">
              <a16:creationId xmlns:a16="http://schemas.microsoft.com/office/drawing/2014/main" id="{FEC388E9-9CA0-4635-98B8-EF43DFAA7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8011947" y="10127479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26516</xdr:colOff>
      <xdr:row>48</xdr:row>
      <xdr:rowOff>6435</xdr:rowOff>
    </xdr:from>
    <xdr:ext cx="180715" cy="180203"/>
    <xdr:pic>
      <xdr:nvPicPr>
        <xdr:cNvPr id="419" name="Gráfico 418" descr="Garfo e faca">
          <a:extLst>
            <a:ext uri="{FF2B5EF4-FFF2-40B4-BE49-F238E27FC236}">
              <a16:creationId xmlns:a16="http://schemas.microsoft.com/office/drawing/2014/main" id="{90D7422C-4C93-4578-980C-DC7669937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76441" y="10144210"/>
          <a:ext cx="180715" cy="180203"/>
        </a:xfrm>
        <a:prstGeom prst="rect">
          <a:avLst/>
        </a:prstGeom>
      </xdr:spPr>
    </xdr:pic>
    <xdr:clientData/>
  </xdr:oneCellAnchor>
  <xdr:oneCellAnchor>
    <xdr:from>
      <xdr:col>69</xdr:col>
      <xdr:colOff>64433</xdr:colOff>
      <xdr:row>38</xdr:row>
      <xdr:rowOff>18002</xdr:rowOff>
    </xdr:from>
    <xdr:ext cx="170890" cy="166798"/>
    <xdr:pic>
      <xdr:nvPicPr>
        <xdr:cNvPr id="420" name="Imagem 419">
          <a:extLst>
            <a:ext uri="{FF2B5EF4-FFF2-40B4-BE49-F238E27FC236}">
              <a16:creationId xmlns:a16="http://schemas.microsoft.com/office/drawing/2014/main" id="{BCF09DDA-006A-4AAA-92B7-E74753D81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95158" y="8133302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1160318</xdr:colOff>
      <xdr:row>37</xdr:row>
      <xdr:rowOff>167837</xdr:rowOff>
    </xdr:from>
    <xdr:ext cx="240059" cy="245461"/>
    <xdr:pic>
      <xdr:nvPicPr>
        <xdr:cNvPr id="421" name="Gráfico 420" descr="Marcador">
          <a:extLst>
            <a:ext uri="{FF2B5EF4-FFF2-40B4-BE49-F238E27FC236}">
              <a16:creationId xmlns:a16="http://schemas.microsoft.com/office/drawing/2014/main" id="{9D9A905E-91C8-496B-AC8C-11E3C6456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97218" y="8092637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9526</xdr:colOff>
      <xdr:row>37</xdr:row>
      <xdr:rowOff>173767</xdr:rowOff>
    </xdr:from>
    <xdr:ext cx="235759" cy="235808"/>
    <xdr:pic>
      <xdr:nvPicPr>
        <xdr:cNvPr id="422" name="Gráfico 421" descr="DJ">
          <a:extLst>
            <a:ext uri="{FF2B5EF4-FFF2-40B4-BE49-F238E27FC236}">
              <a16:creationId xmlns:a16="http://schemas.microsoft.com/office/drawing/2014/main" id="{3E1D6385-094D-4B4E-9141-5915F88E1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80001" y="8098567"/>
          <a:ext cx="235759" cy="235808"/>
        </a:xfrm>
        <a:prstGeom prst="rect">
          <a:avLst/>
        </a:prstGeom>
      </xdr:spPr>
    </xdr:pic>
    <xdr:clientData/>
  </xdr:oneCellAnchor>
  <xdr:oneCellAnchor>
    <xdr:from>
      <xdr:col>69</xdr:col>
      <xdr:colOff>289612</xdr:colOff>
      <xdr:row>37</xdr:row>
      <xdr:rowOff>160896</xdr:rowOff>
    </xdr:from>
    <xdr:ext cx="256660" cy="255372"/>
    <xdr:pic>
      <xdr:nvPicPr>
        <xdr:cNvPr id="423" name="Gráfico 422" descr="Funcionário de escritório">
          <a:extLst>
            <a:ext uri="{FF2B5EF4-FFF2-40B4-BE49-F238E27FC236}">
              <a16:creationId xmlns:a16="http://schemas.microsoft.com/office/drawing/2014/main" id="{6B13A217-340D-425D-9B3E-4A4D6B7AD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517162" y="8088871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12872</xdr:colOff>
      <xdr:row>37</xdr:row>
      <xdr:rowOff>180204</xdr:rowOff>
    </xdr:from>
    <xdr:ext cx="215728" cy="223193"/>
    <xdr:pic>
      <xdr:nvPicPr>
        <xdr:cNvPr id="424" name="Gráfico 423" descr="Bateria">
          <a:extLst>
            <a:ext uri="{FF2B5EF4-FFF2-40B4-BE49-F238E27FC236}">
              <a16:creationId xmlns:a16="http://schemas.microsoft.com/office/drawing/2014/main" id="{6DD2C3EF-EC47-498A-857B-3D4FE917A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8011947" y="8108179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26516</xdr:colOff>
      <xdr:row>38</xdr:row>
      <xdr:rowOff>6435</xdr:rowOff>
    </xdr:from>
    <xdr:ext cx="180715" cy="180203"/>
    <xdr:pic>
      <xdr:nvPicPr>
        <xdr:cNvPr id="425" name="Gráfico 424" descr="Garfo e faca">
          <a:extLst>
            <a:ext uri="{FF2B5EF4-FFF2-40B4-BE49-F238E27FC236}">
              <a16:creationId xmlns:a16="http://schemas.microsoft.com/office/drawing/2014/main" id="{5C45D7B5-829A-40C9-9B34-FFD239A83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76441" y="8124910"/>
          <a:ext cx="180715" cy="180203"/>
        </a:xfrm>
        <a:prstGeom prst="rect">
          <a:avLst/>
        </a:prstGeom>
      </xdr:spPr>
    </xdr:pic>
    <xdr:clientData/>
  </xdr:oneCellAnchor>
  <xdr:oneCellAnchor>
    <xdr:from>
      <xdr:col>69</xdr:col>
      <xdr:colOff>64433</xdr:colOff>
      <xdr:row>27</xdr:row>
      <xdr:rowOff>18002</xdr:rowOff>
    </xdr:from>
    <xdr:ext cx="170890" cy="166798"/>
    <xdr:pic>
      <xdr:nvPicPr>
        <xdr:cNvPr id="426" name="Imagem 425">
          <a:extLst>
            <a:ext uri="{FF2B5EF4-FFF2-40B4-BE49-F238E27FC236}">
              <a16:creationId xmlns:a16="http://schemas.microsoft.com/office/drawing/2014/main" id="{3E6AB9D6-89EC-463E-8264-0B476F49E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95158" y="5910802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1160318</xdr:colOff>
      <xdr:row>26</xdr:row>
      <xdr:rowOff>167837</xdr:rowOff>
    </xdr:from>
    <xdr:ext cx="240059" cy="245461"/>
    <xdr:pic>
      <xdr:nvPicPr>
        <xdr:cNvPr id="427" name="Gráfico 426" descr="Marcador">
          <a:extLst>
            <a:ext uri="{FF2B5EF4-FFF2-40B4-BE49-F238E27FC236}">
              <a16:creationId xmlns:a16="http://schemas.microsoft.com/office/drawing/2014/main" id="{62255111-7C8A-4A42-9C07-1EF9E3C13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97218" y="5870137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9526</xdr:colOff>
      <xdr:row>26</xdr:row>
      <xdr:rowOff>173767</xdr:rowOff>
    </xdr:from>
    <xdr:ext cx="235759" cy="235808"/>
    <xdr:pic>
      <xdr:nvPicPr>
        <xdr:cNvPr id="428" name="Gráfico 427" descr="DJ">
          <a:extLst>
            <a:ext uri="{FF2B5EF4-FFF2-40B4-BE49-F238E27FC236}">
              <a16:creationId xmlns:a16="http://schemas.microsoft.com/office/drawing/2014/main" id="{6EBB6EE1-761C-493F-B528-75F470004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80001" y="5876067"/>
          <a:ext cx="235759" cy="235808"/>
        </a:xfrm>
        <a:prstGeom prst="rect">
          <a:avLst/>
        </a:prstGeom>
      </xdr:spPr>
    </xdr:pic>
    <xdr:clientData/>
  </xdr:oneCellAnchor>
  <xdr:oneCellAnchor>
    <xdr:from>
      <xdr:col>69</xdr:col>
      <xdr:colOff>289612</xdr:colOff>
      <xdr:row>26</xdr:row>
      <xdr:rowOff>160896</xdr:rowOff>
    </xdr:from>
    <xdr:ext cx="256660" cy="255372"/>
    <xdr:pic>
      <xdr:nvPicPr>
        <xdr:cNvPr id="429" name="Gráfico 428" descr="Funcionário de escritório">
          <a:extLst>
            <a:ext uri="{FF2B5EF4-FFF2-40B4-BE49-F238E27FC236}">
              <a16:creationId xmlns:a16="http://schemas.microsoft.com/office/drawing/2014/main" id="{EDF93ABA-FF09-4FE3-8CFA-A7EC05E7A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517162" y="5866371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12872</xdr:colOff>
      <xdr:row>26</xdr:row>
      <xdr:rowOff>180204</xdr:rowOff>
    </xdr:from>
    <xdr:ext cx="215728" cy="223193"/>
    <xdr:pic>
      <xdr:nvPicPr>
        <xdr:cNvPr id="430" name="Gráfico 429" descr="Bateria">
          <a:extLst>
            <a:ext uri="{FF2B5EF4-FFF2-40B4-BE49-F238E27FC236}">
              <a16:creationId xmlns:a16="http://schemas.microsoft.com/office/drawing/2014/main" id="{C47C7A36-3007-4C13-9D9E-9858C0608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8011947" y="5885679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26516</xdr:colOff>
      <xdr:row>27</xdr:row>
      <xdr:rowOff>6435</xdr:rowOff>
    </xdr:from>
    <xdr:ext cx="180715" cy="180203"/>
    <xdr:pic>
      <xdr:nvPicPr>
        <xdr:cNvPr id="431" name="Gráfico 430" descr="Garfo e faca">
          <a:extLst>
            <a:ext uri="{FF2B5EF4-FFF2-40B4-BE49-F238E27FC236}">
              <a16:creationId xmlns:a16="http://schemas.microsoft.com/office/drawing/2014/main" id="{523D215D-2B25-4F5B-BF76-A6713B348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76441" y="5902410"/>
          <a:ext cx="180715" cy="180203"/>
        </a:xfrm>
        <a:prstGeom prst="rect">
          <a:avLst/>
        </a:prstGeom>
      </xdr:spPr>
    </xdr:pic>
    <xdr:clientData/>
  </xdr:oneCellAnchor>
  <xdr:oneCellAnchor>
    <xdr:from>
      <xdr:col>69</xdr:col>
      <xdr:colOff>64433</xdr:colOff>
      <xdr:row>17</xdr:row>
      <xdr:rowOff>18002</xdr:rowOff>
    </xdr:from>
    <xdr:ext cx="170890" cy="166798"/>
    <xdr:pic>
      <xdr:nvPicPr>
        <xdr:cNvPr id="432" name="Imagem 431">
          <a:extLst>
            <a:ext uri="{FF2B5EF4-FFF2-40B4-BE49-F238E27FC236}">
              <a16:creationId xmlns:a16="http://schemas.microsoft.com/office/drawing/2014/main" id="{A1EE1D93-6928-492F-A121-323FDBF90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95158" y="3891502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1160318</xdr:colOff>
      <xdr:row>16</xdr:row>
      <xdr:rowOff>167837</xdr:rowOff>
    </xdr:from>
    <xdr:ext cx="240059" cy="245461"/>
    <xdr:pic>
      <xdr:nvPicPr>
        <xdr:cNvPr id="433" name="Gráfico 432" descr="Marcador">
          <a:extLst>
            <a:ext uri="{FF2B5EF4-FFF2-40B4-BE49-F238E27FC236}">
              <a16:creationId xmlns:a16="http://schemas.microsoft.com/office/drawing/2014/main" id="{1C33ECDB-0366-4085-A4B3-804E8CFA9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97218" y="3850837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9526</xdr:colOff>
      <xdr:row>16</xdr:row>
      <xdr:rowOff>173767</xdr:rowOff>
    </xdr:from>
    <xdr:ext cx="235759" cy="235808"/>
    <xdr:pic>
      <xdr:nvPicPr>
        <xdr:cNvPr id="434" name="Gráfico 433" descr="DJ">
          <a:extLst>
            <a:ext uri="{FF2B5EF4-FFF2-40B4-BE49-F238E27FC236}">
              <a16:creationId xmlns:a16="http://schemas.microsoft.com/office/drawing/2014/main" id="{5E9B008D-FA58-4A24-9E48-E8FC5ADE9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80001" y="3856767"/>
          <a:ext cx="235759" cy="235808"/>
        </a:xfrm>
        <a:prstGeom prst="rect">
          <a:avLst/>
        </a:prstGeom>
      </xdr:spPr>
    </xdr:pic>
    <xdr:clientData/>
  </xdr:oneCellAnchor>
  <xdr:oneCellAnchor>
    <xdr:from>
      <xdr:col>69</xdr:col>
      <xdr:colOff>289612</xdr:colOff>
      <xdr:row>16</xdr:row>
      <xdr:rowOff>160896</xdr:rowOff>
    </xdr:from>
    <xdr:ext cx="256660" cy="255372"/>
    <xdr:pic>
      <xdr:nvPicPr>
        <xdr:cNvPr id="435" name="Gráfico 434" descr="Funcionário de escritório">
          <a:extLst>
            <a:ext uri="{FF2B5EF4-FFF2-40B4-BE49-F238E27FC236}">
              <a16:creationId xmlns:a16="http://schemas.microsoft.com/office/drawing/2014/main" id="{414A8302-C5AD-426A-BCEF-B33FE96FC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517162" y="3847071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12872</xdr:colOff>
      <xdr:row>16</xdr:row>
      <xdr:rowOff>180204</xdr:rowOff>
    </xdr:from>
    <xdr:ext cx="215728" cy="223193"/>
    <xdr:pic>
      <xdr:nvPicPr>
        <xdr:cNvPr id="436" name="Gráfico 435" descr="Bateria">
          <a:extLst>
            <a:ext uri="{FF2B5EF4-FFF2-40B4-BE49-F238E27FC236}">
              <a16:creationId xmlns:a16="http://schemas.microsoft.com/office/drawing/2014/main" id="{59D2F4EB-AD60-4A3E-B56E-0E48E71D0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8011947" y="3866379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26516</xdr:colOff>
      <xdr:row>17</xdr:row>
      <xdr:rowOff>6435</xdr:rowOff>
    </xdr:from>
    <xdr:ext cx="180715" cy="180203"/>
    <xdr:pic>
      <xdr:nvPicPr>
        <xdr:cNvPr id="437" name="Gráfico 436" descr="Garfo e faca">
          <a:extLst>
            <a:ext uri="{FF2B5EF4-FFF2-40B4-BE49-F238E27FC236}">
              <a16:creationId xmlns:a16="http://schemas.microsoft.com/office/drawing/2014/main" id="{A8EB1190-E932-40F8-8CB5-DA176F145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76441" y="3883110"/>
          <a:ext cx="180715" cy="180203"/>
        </a:xfrm>
        <a:prstGeom prst="rect">
          <a:avLst/>
        </a:prstGeom>
      </xdr:spPr>
    </xdr:pic>
    <xdr:clientData/>
  </xdr:oneCellAnchor>
  <xdr:oneCellAnchor>
    <xdr:from>
      <xdr:col>69</xdr:col>
      <xdr:colOff>64433</xdr:colOff>
      <xdr:row>4</xdr:row>
      <xdr:rowOff>18002</xdr:rowOff>
    </xdr:from>
    <xdr:ext cx="170890" cy="166798"/>
    <xdr:pic>
      <xdr:nvPicPr>
        <xdr:cNvPr id="438" name="Imagem 437">
          <a:extLst>
            <a:ext uri="{FF2B5EF4-FFF2-40B4-BE49-F238E27FC236}">
              <a16:creationId xmlns:a16="http://schemas.microsoft.com/office/drawing/2014/main" id="{7B4937E0-D110-450B-8C48-CA92E4442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95158" y="1262602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1160318</xdr:colOff>
      <xdr:row>3</xdr:row>
      <xdr:rowOff>167837</xdr:rowOff>
    </xdr:from>
    <xdr:ext cx="240059" cy="245461"/>
    <xdr:pic>
      <xdr:nvPicPr>
        <xdr:cNvPr id="439" name="Gráfico 438" descr="Marcador">
          <a:extLst>
            <a:ext uri="{FF2B5EF4-FFF2-40B4-BE49-F238E27FC236}">
              <a16:creationId xmlns:a16="http://schemas.microsoft.com/office/drawing/2014/main" id="{73D4549C-6F68-491D-855F-C2DDECFFF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97218" y="1221937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9526</xdr:colOff>
      <xdr:row>3</xdr:row>
      <xdr:rowOff>173767</xdr:rowOff>
    </xdr:from>
    <xdr:ext cx="235759" cy="235808"/>
    <xdr:pic>
      <xdr:nvPicPr>
        <xdr:cNvPr id="440" name="Gráfico 439" descr="DJ">
          <a:extLst>
            <a:ext uri="{FF2B5EF4-FFF2-40B4-BE49-F238E27FC236}">
              <a16:creationId xmlns:a16="http://schemas.microsoft.com/office/drawing/2014/main" id="{DE9ACAB8-06C1-4F01-93FB-3FE0968C2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80001" y="1227867"/>
          <a:ext cx="235759" cy="235808"/>
        </a:xfrm>
        <a:prstGeom prst="rect">
          <a:avLst/>
        </a:prstGeom>
      </xdr:spPr>
    </xdr:pic>
    <xdr:clientData/>
  </xdr:oneCellAnchor>
  <xdr:oneCellAnchor>
    <xdr:from>
      <xdr:col>70</xdr:col>
      <xdr:colOff>25028</xdr:colOff>
      <xdr:row>3</xdr:row>
      <xdr:rowOff>182063</xdr:rowOff>
    </xdr:from>
    <xdr:ext cx="256660" cy="255372"/>
    <xdr:pic>
      <xdr:nvPicPr>
        <xdr:cNvPr id="441" name="Gráfico 440" descr="Funcionário de escritório">
          <a:extLst>
            <a:ext uri="{FF2B5EF4-FFF2-40B4-BE49-F238E27FC236}">
              <a16:creationId xmlns:a16="http://schemas.microsoft.com/office/drawing/2014/main" id="{9C2118E6-5274-4416-8DA6-38FD4F482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554203" y="1239338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12872</xdr:colOff>
      <xdr:row>3</xdr:row>
      <xdr:rowOff>180204</xdr:rowOff>
    </xdr:from>
    <xdr:ext cx="215728" cy="223193"/>
    <xdr:pic>
      <xdr:nvPicPr>
        <xdr:cNvPr id="442" name="Gráfico 441" descr="Bateria">
          <a:extLst>
            <a:ext uri="{FF2B5EF4-FFF2-40B4-BE49-F238E27FC236}">
              <a16:creationId xmlns:a16="http://schemas.microsoft.com/office/drawing/2014/main" id="{A0ADFC5D-8047-4C2D-9B76-ECF76F8CD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8011947" y="1237479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26516</xdr:colOff>
      <xdr:row>4</xdr:row>
      <xdr:rowOff>6435</xdr:rowOff>
    </xdr:from>
    <xdr:ext cx="180715" cy="180203"/>
    <xdr:pic>
      <xdr:nvPicPr>
        <xdr:cNvPr id="443" name="Gráfico 442" descr="Garfo e faca">
          <a:extLst>
            <a:ext uri="{FF2B5EF4-FFF2-40B4-BE49-F238E27FC236}">
              <a16:creationId xmlns:a16="http://schemas.microsoft.com/office/drawing/2014/main" id="{6F87FC3D-D26F-4744-9004-EA6A7953E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76441" y="1254210"/>
          <a:ext cx="180715" cy="180203"/>
        </a:xfrm>
        <a:prstGeom prst="rect">
          <a:avLst/>
        </a:prstGeom>
      </xdr:spPr>
    </xdr:pic>
    <xdr:clientData/>
  </xdr:oneCellAnchor>
  <xdr:oneCellAnchor>
    <xdr:from>
      <xdr:col>76</xdr:col>
      <xdr:colOff>21012</xdr:colOff>
      <xdr:row>4</xdr:row>
      <xdr:rowOff>7003</xdr:rowOff>
    </xdr:from>
    <xdr:ext cx="179917" cy="179917"/>
    <xdr:pic>
      <xdr:nvPicPr>
        <xdr:cNvPr id="444" name="Gráfico 443" descr="Lâmpada">
          <a:extLst>
            <a:ext uri="{FF2B5EF4-FFF2-40B4-BE49-F238E27FC236}">
              <a16:creationId xmlns:a16="http://schemas.microsoft.com/office/drawing/2014/main" id="{80CB6C04-7784-4A59-843B-CE553F288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45512" y="1254778"/>
          <a:ext cx="179917" cy="179917"/>
        </a:xfrm>
        <a:prstGeom prst="rect">
          <a:avLst/>
        </a:prstGeom>
      </xdr:spPr>
    </xdr:pic>
    <xdr:clientData/>
  </xdr:oneCellAnchor>
  <xdr:oneCellAnchor>
    <xdr:from>
      <xdr:col>76</xdr:col>
      <xdr:colOff>29473</xdr:colOff>
      <xdr:row>17</xdr:row>
      <xdr:rowOff>17173</xdr:rowOff>
    </xdr:from>
    <xdr:ext cx="179917" cy="179917"/>
    <xdr:pic>
      <xdr:nvPicPr>
        <xdr:cNvPr id="445" name="Gráfico 444" descr="Lâmpada">
          <a:extLst>
            <a:ext uri="{FF2B5EF4-FFF2-40B4-BE49-F238E27FC236}">
              <a16:creationId xmlns:a16="http://schemas.microsoft.com/office/drawing/2014/main" id="{2B57005A-2695-417D-9B1B-7004FB6F4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57148" y="3890673"/>
          <a:ext cx="179917" cy="179917"/>
        </a:xfrm>
        <a:prstGeom prst="rect">
          <a:avLst/>
        </a:prstGeom>
      </xdr:spPr>
    </xdr:pic>
    <xdr:clientData/>
  </xdr:oneCellAnchor>
  <xdr:oneCellAnchor>
    <xdr:from>
      <xdr:col>76</xdr:col>
      <xdr:colOff>14008</xdr:colOff>
      <xdr:row>27</xdr:row>
      <xdr:rowOff>7004</xdr:rowOff>
    </xdr:from>
    <xdr:ext cx="179917" cy="179917"/>
    <xdr:pic>
      <xdr:nvPicPr>
        <xdr:cNvPr id="446" name="Gráfico 445" descr="Lâmpada">
          <a:extLst>
            <a:ext uri="{FF2B5EF4-FFF2-40B4-BE49-F238E27FC236}">
              <a16:creationId xmlns:a16="http://schemas.microsoft.com/office/drawing/2014/main" id="{E4E44DBA-8290-4990-B61A-5B8F54B91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41683" y="5902979"/>
          <a:ext cx="179917" cy="179917"/>
        </a:xfrm>
        <a:prstGeom prst="rect">
          <a:avLst/>
        </a:prstGeom>
      </xdr:spPr>
    </xdr:pic>
    <xdr:clientData/>
  </xdr:oneCellAnchor>
  <xdr:oneCellAnchor>
    <xdr:from>
      <xdr:col>76</xdr:col>
      <xdr:colOff>22470</xdr:colOff>
      <xdr:row>38</xdr:row>
      <xdr:rowOff>16551</xdr:rowOff>
    </xdr:from>
    <xdr:ext cx="179917" cy="179917"/>
    <xdr:pic>
      <xdr:nvPicPr>
        <xdr:cNvPr id="447" name="Gráfico 446" descr="Lâmpada">
          <a:extLst>
            <a:ext uri="{FF2B5EF4-FFF2-40B4-BE49-F238E27FC236}">
              <a16:creationId xmlns:a16="http://schemas.microsoft.com/office/drawing/2014/main" id="{6F09221D-4394-4B44-BD45-246902A0B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46970" y="8131851"/>
          <a:ext cx="179917" cy="179917"/>
        </a:xfrm>
        <a:prstGeom prst="rect">
          <a:avLst/>
        </a:prstGeom>
      </xdr:spPr>
    </xdr:pic>
    <xdr:clientData/>
  </xdr:oneCellAnchor>
  <xdr:oneCellAnchor>
    <xdr:from>
      <xdr:col>76</xdr:col>
      <xdr:colOff>15467</xdr:colOff>
      <xdr:row>48</xdr:row>
      <xdr:rowOff>20753</xdr:rowOff>
    </xdr:from>
    <xdr:ext cx="179917" cy="184334"/>
    <xdr:pic>
      <xdr:nvPicPr>
        <xdr:cNvPr id="448" name="Gráfico 447" descr="Lâmpada">
          <a:extLst>
            <a:ext uri="{FF2B5EF4-FFF2-40B4-BE49-F238E27FC236}">
              <a16:creationId xmlns:a16="http://schemas.microsoft.com/office/drawing/2014/main" id="{B4B8DDBC-4B2B-480E-B501-21B578708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39967" y="10155353"/>
          <a:ext cx="179917" cy="184334"/>
        </a:xfrm>
        <a:prstGeom prst="rect">
          <a:avLst/>
        </a:prstGeom>
      </xdr:spPr>
    </xdr:pic>
    <xdr:clientData/>
  </xdr:oneCellAnchor>
  <xdr:oneCellAnchor>
    <xdr:from>
      <xdr:col>69</xdr:col>
      <xdr:colOff>64433</xdr:colOff>
      <xdr:row>165</xdr:row>
      <xdr:rowOff>18002</xdr:rowOff>
    </xdr:from>
    <xdr:ext cx="170890" cy="166798"/>
    <xdr:pic>
      <xdr:nvPicPr>
        <xdr:cNvPr id="449" name="Imagem 448">
          <a:extLst>
            <a:ext uri="{FF2B5EF4-FFF2-40B4-BE49-F238E27FC236}">
              <a16:creationId xmlns:a16="http://schemas.microsoft.com/office/drawing/2014/main" id="{55F7BCEA-B071-4DB9-B004-E1BD560C7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95158" y="33825402"/>
          <a:ext cx="170890" cy="166798"/>
        </a:xfrm>
        <a:prstGeom prst="rect">
          <a:avLst/>
        </a:prstGeom>
      </xdr:spPr>
    </xdr:pic>
    <xdr:clientData/>
  </xdr:oneCellAnchor>
  <xdr:oneCellAnchor>
    <xdr:from>
      <xdr:col>72</xdr:col>
      <xdr:colOff>16330</xdr:colOff>
      <xdr:row>165</xdr:row>
      <xdr:rowOff>0</xdr:rowOff>
    </xdr:from>
    <xdr:ext cx="214275" cy="214133"/>
    <xdr:pic>
      <xdr:nvPicPr>
        <xdr:cNvPr id="450" name="Gráfico 449" descr="Lua e estrelas">
          <a:extLst>
            <a:ext uri="{FF2B5EF4-FFF2-40B4-BE49-F238E27FC236}">
              <a16:creationId xmlns:a16="http://schemas.microsoft.com/office/drawing/2014/main" id="{92A3B112-373C-49B6-B837-5718470C3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 flipH="1">
          <a:off x="17783630" y="33807400"/>
          <a:ext cx="214275" cy="214133"/>
        </a:xfrm>
        <a:prstGeom prst="rect">
          <a:avLst/>
        </a:prstGeom>
      </xdr:spPr>
    </xdr:pic>
    <xdr:clientData/>
  </xdr:oneCellAnchor>
  <xdr:oneCellAnchor>
    <xdr:from>
      <xdr:col>70</xdr:col>
      <xdr:colOff>20412</xdr:colOff>
      <xdr:row>164</xdr:row>
      <xdr:rowOff>197303</xdr:rowOff>
    </xdr:from>
    <xdr:ext cx="207509" cy="207151"/>
    <xdr:pic>
      <xdr:nvPicPr>
        <xdr:cNvPr id="451" name="Gráfico 450" descr="Sol">
          <a:extLst>
            <a:ext uri="{FF2B5EF4-FFF2-40B4-BE49-F238E27FC236}">
              <a16:creationId xmlns:a16="http://schemas.microsoft.com/office/drawing/2014/main" id="{21FD72C6-2DEF-46DF-B950-565E8DF1B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7546412" y="33804678"/>
          <a:ext cx="207509" cy="207151"/>
        </a:xfrm>
        <a:prstGeom prst="rect">
          <a:avLst/>
        </a:prstGeom>
      </xdr:spPr>
    </xdr:pic>
    <xdr:clientData/>
  </xdr:oneCellAnchor>
  <xdr:oneCellAnchor>
    <xdr:from>
      <xdr:col>66</xdr:col>
      <xdr:colOff>183698</xdr:colOff>
      <xdr:row>164</xdr:row>
      <xdr:rowOff>197303</xdr:rowOff>
    </xdr:from>
    <xdr:ext cx="216819" cy="213954"/>
    <xdr:pic>
      <xdr:nvPicPr>
        <xdr:cNvPr id="452" name="Gráfico 451" descr="Piloto">
          <a:extLst>
            <a:ext uri="{FF2B5EF4-FFF2-40B4-BE49-F238E27FC236}">
              <a16:creationId xmlns:a16="http://schemas.microsoft.com/office/drawing/2014/main" id="{883E0A04-1926-4A92-9688-36F522952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5782473" y="33804678"/>
          <a:ext cx="216819" cy="213954"/>
        </a:xfrm>
        <a:prstGeom prst="rect">
          <a:avLst/>
        </a:prstGeom>
      </xdr:spPr>
    </xdr:pic>
    <xdr:clientData/>
  </xdr:oneCellAnchor>
  <xdr:oneCellAnchor>
    <xdr:from>
      <xdr:col>67</xdr:col>
      <xdr:colOff>316365</xdr:colOff>
      <xdr:row>164</xdr:row>
      <xdr:rowOff>139473</xdr:rowOff>
    </xdr:from>
    <xdr:ext cx="326571" cy="326213"/>
    <xdr:pic>
      <xdr:nvPicPr>
        <xdr:cNvPr id="453" name="Gráfico 452" descr="Caminhão">
          <a:extLst>
            <a:ext uri="{FF2B5EF4-FFF2-40B4-BE49-F238E27FC236}">
              <a16:creationId xmlns:a16="http://schemas.microsoft.com/office/drawing/2014/main" id="{93B51F9B-A0AC-4686-A92D-0D137A1A2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6156440" y="33746848"/>
          <a:ext cx="326571" cy="326213"/>
        </a:xfrm>
        <a:prstGeom prst="rect">
          <a:avLst/>
        </a:prstGeom>
      </xdr:spPr>
    </xdr:pic>
    <xdr:clientData/>
  </xdr:oneCellAnchor>
  <xdr:oneCellAnchor>
    <xdr:from>
      <xdr:col>67</xdr:col>
      <xdr:colOff>782410</xdr:colOff>
      <xdr:row>164</xdr:row>
      <xdr:rowOff>163286</xdr:rowOff>
    </xdr:from>
    <xdr:ext cx="275545" cy="275187"/>
    <xdr:pic>
      <xdr:nvPicPr>
        <xdr:cNvPr id="454" name="Gráfico 453" descr="Dinheiro">
          <a:extLst>
            <a:ext uri="{FF2B5EF4-FFF2-40B4-BE49-F238E27FC236}">
              <a16:creationId xmlns:a16="http://schemas.microsoft.com/office/drawing/2014/main" id="{3528CCF8-0FF7-41EE-8FF1-5A919F24C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6619310" y="33770661"/>
          <a:ext cx="275545" cy="275187"/>
        </a:xfrm>
        <a:prstGeom prst="rect">
          <a:avLst/>
        </a:prstGeom>
      </xdr:spPr>
    </xdr:pic>
    <xdr:clientData/>
  </xdr:oneCellAnchor>
  <xdr:oneCellAnchor>
    <xdr:from>
      <xdr:col>67</xdr:col>
      <xdr:colOff>1160318</xdr:colOff>
      <xdr:row>164</xdr:row>
      <xdr:rowOff>177362</xdr:rowOff>
    </xdr:from>
    <xdr:ext cx="240059" cy="245461"/>
    <xdr:pic>
      <xdr:nvPicPr>
        <xdr:cNvPr id="455" name="Gráfico 454" descr="Marcador">
          <a:extLst>
            <a:ext uri="{FF2B5EF4-FFF2-40B4-BE49-F238E27FC236}">
              <a16:creationId xmlns:a16="http://schemas.microsoft.com/office/drawing/2014/main" id="{B5342907-D99C-4D09-B122-3A20D19AE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97218" y="33784737"/>
          <a:ext cx="240059" cy="245461"/>
        </a:xfrm>
        <a:prstGeom prst="rect">
          <a:avLst/>
        </a:prstGeom>
      </xdr:spPr>
    </xdr:pic>
    <xdr:clientData/>
  </xdr:oneCellAnchor>
  <xdr:oneCellAnchor>
    <xdr:from>
      <xdr:col>69</xdr:col>
      <xdr:colOff>69476</xdr:colOff>
      <xdr:row>92</xdr:row>
      <xdr:rowOff>28367</xdr:rowOff>
    </xdr:from>
    <xdr:ext cx="170890" cy="166798"/>
    <xdr:pic>
      <xdr:nvPicPr>
        <xdr:cNvPr id="456" name="Imagem 455">
          <a:extLst>
            <a:ext uri="{FF2B5EF4-FFF2-40B4-BE49-F238E27FC236}">
              <a16:creationId xmlns:a16="http://schemas.microsoft.com/office/drawing/2014/main" id="{020A8600-A4D8-40EB-A276-D3CA82766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00201" y="19056142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1165361</xdr:colOff>
      <xdr:row>91</xdr:row>
      <xdr:rowOff>178203</xdr:rowOff>
    </xdr:from>
    <xdr:ext cx="240059" cy="245461"/>
    <xdr:pic>
      <xdr:nvPicPr>
        <xdr:cNvPr id="457" name="Gráfico 456" descr="Marcador">
          <a:extLst>
            <a:ext uri="{FF2B5EF4-FFF2-40B4-BE49-F238E27FC236}">
              <a16:creationId xmlns:a16="http://schemas.microsoft.com/office/drawing/2014/main" id="{64371283-B536-488B-A375-9209F36F3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7002261" y="19015478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14569</xdr:colOff>
      <xdr:row>91</xdr:row>
      <xdr:rowOff>184133</xdr:rowOff>
    </xdr:from>
    <xdr:ext cx="235759" cy="235808"/>
    <xdr:pic>
      <xdr:nvPicPr>
        <xdr:cNvPr id="458" name="Gráfico 457" descr="DJ">
          <a:extLst>
            <a:ext uri="{FF2B5EF4-FFF2-40B4-BE49-F238E27FC236}">
              <a16:creationId xmlns:a16="http://schemas.microsoft.com/office/drawing/2014/main" id="{FF2666A9-12EB-429E-8317-C7287D5CB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81869" y="19021408"/>
          <a:ext cx="235759" cy="235808"/>
        </a:xfrm>
        <a:prstGeom prst="rect">
          <a:avLst/>
        </a:prstGeom>
      </xdr:spPr>
    </xdr:pic>
    <xdr:clientData/>
  </xdr:oneCellAnchor>
  <xdr:oneCellAnchor>
    <xdr:from>
      <xdr:col>70</xdr:col>
      <xdr:colOff>501</xdr:colOff>
      <xdr:row>91</xdr:row>
      <xdr:rowOff>171262</xdr:rowOff>
    </xdr:from>
    <xdr:ext cx="256660" cy="255372"/>
    <xdr:pic>
      <xdr:nvPicPr>
        <xdr:cNvPr id="459" name="Gráfico 458" descr="Funcionário de escritório">
          <a:extLst>
            <a:ext uri="{FF2B5EF4-FFF2-40B4-BE49-F238E27FC236}">
              <a16:creationId xmlns:a16="http://schemas.microsoft.com/office/drawing/2014/main" id="{AEA253E6-D39B-46A3-BD0C-0D2CC1B58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526501" y="19005362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17915</xdr:colOff>
      <xdr:row>92</xdr:row>
      <xdr:rowOff>1470</xdr:rowOff>
    </xdr:from>
    <xdr:ext cx="215728" cy="223193"/>
    <xdr:pic>
      <xdr:nvPicPr>
        <xdr:cNvPr id="460" name="Gráfico 459" descr="Bateria">
          <a:extLst>
            <a:ext uri="{FF2B5EF4-FFF2-40B4-BE49-F238E27FC236}">
              <a16:creationId xmlns:a16="http://schemas.microsoft.com/office/drawing/2014/main" id="{FC988ECD-3163-42BE-8018-7B99C93F3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8013815" y="19026070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31559</xdr:colOff>
      <xdr:row>92</xdr:row>
      <xdr:rowOff>16800</xdr:rowOff>
    </xdr:from>
    <xdr:ext cx="180715" cy="180203"/>
    <xdr:pic>
      <xdr:nvPicPr>
        <xdr:cNvPr id="461" name="Gráfico 460" descr="Garfo e faca">
          <a:extLst>
            <a:ext uri="{FF2B5EF4-FFF2-40B4-BE49-F238E27FC236}">
              <a16:creationId xmlns:a16="http://schemas.microsoft.com/office/drawing/2014/main" id="{9A3D10EC-17BF-4324-A0C1-925F0D2BD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81484" y="19041400"/>
          <a:ext cx="180715" cy="180203"/>
        </a:xfrm>
        <a:prstGeom prst="rect">
          <a:avLst/>
        </a:prstGeom>
      </xdr:spPr>
    </xdr:pic>
    <xdr:clientData/>
  </xdr:oneCellAnchor>
  <xdr:oneCellAnchor>
    <xdr:from>
      <xdr:col>76</xdr:col>
      <xdr:colOff>48524</xdr:colOff>
      <xdr:row>92</xdr:row>
      <xdr:rowOff>11508</xdr:rowOff>
    </xdr:from>
    <xdr:ext cx="180076" cy="179917"/>
    <xdr:pic>
      <xdr:nvPicPr>
        <xdr:cNvPr id="462" name="Gráfico 461" descr="Lâmpada">
          <a:extLst>
            <a:ext uri="{FF2B5EF4-FFF2-40B4-BE49-F238E27FC236}">
              <a16:creationId xmlns:a16="http://schemas.microsoft.com/office/drawing/2014/main" id="{A14E3440-CC5D-436D-BFC0-5DE8AC6F7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76199" y="19039283"/>
          <a:ext cx="180076" cy="179917"/>
        </a:xfrm>
        <a:prstGeom prst="rect">
          <a:avLst/>
        </a:prstGeom>
      </xdr:spPr>
    </xdr:pic>
    <xdr:clientData/>
  </xdr:oneCellAnchor>
  <xdr:oneCellAnchor>
    <xdr:from>
      <xdr:col>69</xdr:col>
      <xdr:colOff>73729</xdr:colOff>
      <xdr:row>102</xdr:row>
      <xdr:rowOff>25195</xdr:rowOff>
    </xdr:from>
    <xdr:ext cx="170890" cy="166798"/>
    <xdr:pic>
      <xdr:nvPicPr>
        <xdr:cNvPr id="463" name="Imagem 462">
          <a:extLst>
            <a:ext uri="{FF2B5EF4-FFF2-40B4-BE49-F238E27FC236}">
              <a16:creationId xmlns:a16="http://schemas.microsoft.com/office/drawing/2014/main" id="{5E936B6C-A867-470F-9CCD-765D42EFA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01279" y="21072270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1169614</xdr:colOff>
      <xdr:row>101</xdr:row>
      <xdr:rowOff>175030</xdr:rowOff>
    </xdr:from>
    <xdr:ext cx="240059" cy="245461"/>
    <xdr:pic>
      <xdr:nvPicPr>
        <xdr:cNvPr id="464" name="Gráfico 463" descr="Marcador">
          <a:extLst>
            <a:ext uri="{FF2B5EF4-FFF2-40B4-BE49-F238E27FC236}">
              <a16:creationId xmlns:a16="http://schemas.microsoft.com/office/drawing/2014/main" id="{9C4E4327-D5FD-47CF-BE6A-510FB10A1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7009689" y="21028430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18822</xdr:colOff>
      <xdr:row>101</xdr:row>
      <xdr:rowOff>180960</xdr:rowOff>
    </xdr:from>
    <xdr:ext cx="235759" cy="235808"/>
    <xdr:pic>
      <xdr:nvPicPr>
        <xdr:cNvPr id="465" name="Gráfico 464" descr="DJ">
          <a:extLst>
            <a:ext uri="{FF2B5EF4-FFF2-40B4-BE49-F238E27FC236}">
              <a16:creationId xmlns:a16="http://schemas.microsoft.com/office/drawing/2014/main" id="{5B68BAB1-F3D6-433B-A3F5-2C2FA56B0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86122" y="21037535"/>
          <a:ext cx="235759" cy="235808"/>
        </a:xfrm>
        <a:prstGeom prst="rect">
          <a:avLst/>
        </a:prstGeom>
      </xdr:spPr>
    </xdr:pic>
    <xdr:clientData/>
  </xdr:oneCellAnchor>
  <xdr:oneCellAnchor>
    <xdr:from>
      <xdr:col>70</xdr:col>
      <xdr:colOff>4754</xdr:colOff>
      <xdr:row>101</xdr:row>
      <xdr:rowOff>168089</xdr:rowOff>
    </xdr:from>
    <xdr:ext cx="256660" cy="255372"/>
    <xdr:pic>
      <xdr:nvPicPr>
        <xdr:cNvPr id="466" name="Gráfico 465" descr="Funcionário de escritório">
          <a:extLst>
            <a:ext uri="{FF2B5EF4-FFF2-40B4-BE49-F238E27FC236}">
              <a16:creationId xmlns:a16="http://schemas.microsoft.com/office/drawing/2014/main" id="{24FC5A4A-7524-43F0-84D1-76D481B15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530754" y="21021489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22168</xdr:colOff>
      <xdr:row>101</xdr:row>
      <xdr:rowOff>187397</xdr:rowOff>
    </xdr:from>
    <xdr:ext cx="215728" cy="223193"/>
    <xdr:pic>
      <xdr:nvPicPr>
        <xdr:cNvPr id="467" name="Gráfico 466" descr="Bateria">
          <a:extLst>
            <a:ext uri="{FF2B5EF4-FFF2-40B4-BE49-F238E27FC236}">
              <a16:creationId xmlns:a16="http://schemas.microsoft.com/office/drawing/2014/main" id="{EB1EC05F-04DC-4044-B215-2ABC048F1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8018068" y="21040797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35812</xdr:colOff>
      <xdr:row>102</xdr:row>
      <xdr:rowOff>13628</xdr:rowOff>
    </xdr:from>
    <xdr:ext cx="180715" cy="180203"/>
    <xdr:pic>
      <xdr:nvPicPr>
        <xdr:cNvPr id="468" name="Gráfico 467" descr="Garfo e faca">
          <a:extLst>
            <a:ext uri="{FF2B5EF4-FFF2-40B4-BE49-F238E27FC236}">
              <a16:creationId xmlns:a16="http://schemas.microsoft.com/office/drawing/2014/main" id="{5855757D-AF8B-4AA0-8947-4DED4B3F4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82562" y="21060703"/>
          <a:ext cx="180715" cy="180203"/>
        </a:xfrm>
        <a:prstGeom prst="rect">
          <a:avLst/>
        </a:prstGeom>
      </xdr:spPr>
    </xdr:pic>
    <xdr:clientData/>
  </xdr:oneCellAnchor>
  <xdr:oneCellAnchor>
    <xdr:from>
      <xdr:col>76</xdr:col>
      <xdr:colOff>52777</xdr:colOff>
      <xdr:row>102</xdr:row>
      <xdr:rowOff>8336</xdr:rowOff>
    </xdr:from>
    <xdr:ext cx="175823" cy="179917"/>
    <xdr:pic>
      <xdr:nvPicPr>
        <xdr:cNvPr id="469" name="Gráfico 468" descr="Lâmpada">
          <a:extLst>
            <a:ext uri="{FF2B5EF4-FFF2-40B4-BE49-F238E27FC236}">
              <a16:creationId xmlns:a16="http://schemas.microsoft.com/office/drawing/2014/main" id="{6EADAFC5-B6F1-4190-9C66-89F48A73A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77277" y="21055411"/>
          <a:ext cx="175823" cy="179917"/>
        </a:xfrm>
        <a:prstGeom prst="rect">
          <a:avLst/>
        </a:prstGeom>
      </xdr:spPr>
    </xdr:pic>
    <xdr:clientData/>
  </xdr:oneCellAnchor>
  <xdr:oneCellAnchor>
    <xdr:from>
      <xdr:col>69</xdr:col>
      <xdr:colOff>66726</xdr:colOff>
      <xdr:row>112</xdr:row>
      <xdr:rowOff>18191</xdr:rowOff>
    </xdr:from>
    <xdr:ext cx="170890" cy="166798"/>
    <xdr:pic>
      <xdr:nvPicPr>
        <xdr:cNvPr id="470" name="Imagem 469">
          <a:extLst>
            <a:ext uri="{FF2B5EF4-FFF2-40B4-BE49-F238E27FC236}">
              <a16:creationId xmlns:a16="http://schemas.microsoft.com/office/drawing/2014/main" id="{DCE3F9FE-3572-4D05-8C59-A4D3FDFD3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97451" y="23081391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1162611</xdr:colOff>
      <xdr:row>111</xdr:row>
      <xdr:rowOff>168026</xdr:rowOff>
    </xdr:from>
    <xdr:ext cx="240059" cy="245461"/>
    <xdr:pic>
      <xdr:nvPicPr>
        <xdr:cNvPr id="471" name="Gráfico 470" descr="Marcador">
          <a:extLst>
            <a:ext uri="{FF2B5EF4-FFF2-40B4-BE49-F238E27FC236}">
              <a16:creationId xmlns:a16="http://schemas.microsoft.com/office/drawing/2014/main" id="{7130BBA6-80A7-49CE-B238-AC8085193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99511" y="23040726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11819</xdr:colOff>
      <xdr:row>111</xdr:row>
      <xdr:rowOff>173956</xdr:rowOff>
    </xdr:from>
    <xdr:ext cx="235759" cy="235808"/>
    <xdr:pic>
      <xdr:nvPicPr>
        <xdr:cNvPr id="472" name="Gráfico 471" descr="DJ">
          <a:extLst>
            <a:ext uri="{FF2B5EF4-FFF2-40B4-BE49-F238E27FC236}">
              <a16:creationId xmlns:a16="http://schemas.microsoft.com/office/drawing/2014/main" id="{E56CB67B-687F-4E57-B92F-F831FE797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82294" y="23046656"/>
          <a:ext cx="235759" cy="235808"/>
        </a:xfrm>
        <a:prstGeom prst="rect">
          <a:avLst/>
        </a:prstGeom>
      </xdr:spPr>
    </xdr:pic>
    <xdr:clientData/>
  </xdr:oneCellAnchor>
  <xdr:oneCellAnchor>
    <xdr:from>
      <xdr:col>69</xdr:col>
      <xdr:colOff>291905</xdr:colOff>
      <xdr:row>111</xdr:row>
      <xdr:rowOff>161085</xdr:rowOff>
    </xdr:from>
    <xdr:ext cx="256660" cy="255372"/>
    <xdr:pic>
      <xdr:nvPicPr>
        <xdr:cNvPr id="473" name="Gráfico 472" descr="Funcionário de escritório">
          <a:extLst>
            <a:ext uri="{FF2B5EF4-FFF2-40B4-BE49-F238E27FC236}">
              <a16:creationId xmlns:a16="http://schemas.microsoft.com/office/drawing/2014/main" id="{7C411F00-F920-44D9-B0AE-B89402132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522630" y="23036960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15165</xdr:colOff>
      <xdr:row>111</xdr:row>
      <xdr:rowOff>180393</xdr:rowOff>
    </xdr:from>
    <xdr:ext cx="215728" cy="223193"/>
    <xdr:pic>
      <xdr:nvPicPr>
        <xdr:cNvPr id="474" name="Gráfico 473" descr="Bateria">
          <a:extLst>
            <a:ext uri="{FF2B5EF4-FFF2-40B4-BE49-F238E27FC236}">
              <a16:creationId xmlns:a16="http://schemas.microsoft.com/office/drawing/2014/main" id="{521410DB-6B89-4604-8272-9DD4182FD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8011065" y="23056268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28809</xdr:colOff>
      <xdr:row>112</xdr:row>
      <xdr:rowOff>6624</xdr:rowOff>
    </xdr:from>
    <xdr:ext cx="180715" cy="180203"/>
    <xdr:pic>
      <xdr:nvPicPr>
        <xdr:cNvPr id="475" name="Gráfico 474" descr="Garfo e faca">
          <a:extLst>
            <a:ext uri="{FF2B5EF4-FFF2-40B4-BE49-F238E27FC236}">
              <a16:creationId xmlns:a16="http://schemas.microsoft.com/office/drawing/2014/main" id="{D5746F55-1C04-46BF-8CC3-8FCC8669B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78734" y="23072999"/>
          <a:ext cx="180715" cy="180203"/>
        </a:xfrm>
        <a:prstGeom prst="rect">
          <a:avLst/>
        </a:prstGeom>
      </xdr:spPr>
    </xdr:pic>
    <xdr:clientData/>
  </xdr:oneCellAnchor>
  <xdr:oneCellAnchor>
    <xdr:from>
      <xdr:col>76</xdr:col>
      <xdr:colOff>45774</xdr:colOff>
      <xdr:row>112</xdr:row>
      <xdr:rowOff>1332</xdr:rowOff>
    </xdr:from>
    <xdr:ext cx="182826" cy="179917"/>
    <xdr:pic>
      <xdr:nvPicPr>
        <xdr:cNvPr id="476" name="Gráfico 475" descr="Lâmpada">
          <a:extLst>
            <a:ext uri="{FF2B5EF4-FFF2-40B4-BE49-F238E27FC236}">
              <a16:creationId xmlns:a16="http://schemas.microsoft.com/office/drawing/2014/main" id="{E4F04F08-D764-4057-9675-7EF1F2656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73449" y="23064532"/>
          <a:ext cx="182826" cy="179917"/>
        </a:xfrm>
        <a:prstGeom prst="rect">
          <a:avLst/>
        </a:prstGeom>
      </xdr:spPr>
    </xdr:pic>
    <xdr:clientData/>
  </xdr:oneCellAnchor>
  <xdr:oneCellAnchor>
    <xdr:from>
      <xdr:col>69</xdr:col>
      <xdr:colOff>65045</xdr:colOff>
      <xdr:row>122</xdr:row>
      <xdr:rowOff>16510</xdr:rowOff>
    </xdr:from>
    <xdr:ext cx="170890" cy="166798"/>
    <xdr:pic>
      <xdr:nvPicPr>
        <xdr:cNvPr id="477" name="Imagem 476">
          <a:extLst>
            <a:ext uri="{FF2B5EF4-FFF2-40B4-BE49-F238E27FC236}">
              <a16:creationId xmlns:a16="http://schemas.microsoft.com/office/drawing/2014/main" id="{612F3BF5-9AB2-46D3-90ED-907C0C346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95770" y="25099010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1160930</xdr:colOff>
      <xdr:row>121</xdr:row>
      <xdr:rowOff>166345</xdr:rowOff>
    </xdr:from>
    <xdr:ext cx="240059" cy="245461"/>
    <xdr:pic>
      <xdr:nvPicPr>
        <xdr:cNvPr id="478" name="Gráfico 477" descr="Marcador">
          <a:extLst>
            <a:ext uri="{FF2B5EF4-FFF2-40B4-BE49-F238E27FC236}">
              <a16:creationId xmlns:a16="http://schemas.microsoft.com/office/drawing/2014/main" id="{45B2B902-9964-4751-B0D2-D463647C3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97830" y="25061520"/>
          <a:ext cx="240059" cy="245461"/>
        </a:xfrm>
        <a:prstGeom prst="rect">
          <a:avLst/>
        </a:prstGeom>
      </xdr:spPr>
    </xdr:pic>
    <xdr:clientData/>
  </xdr:oneCellAnchor>
  <xdr:oneCellAnchor>
    <xdr:from>
      <xdr:col>71</xdr:col>
      <xdr:colOff>10138</xdr:colOff>
      <xdr:row>121</xdr:row>
      <xdr:rowOff>172275</xdr:rowOff>
    </xdr:from>
    <xdr:ext cx="235759" cy="235808"/>
    <xdr:pic>
      <xdr:nvPicPr>
        <xdr:cNvPr id="479" name="Gráfico 478" descr="DJ">
          <a:extLst>
            <a:ext uri="{FF2B5EF4-FFF2-40B4-BE49-F238E27FC236}">
              <a16:creationId xmlns:a16="http://schemas.microsoft.com/office/drawing/2014/main" id="{F1169BD8-B602-4101-9533-BD44296E0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67300" y="25064275"/>
          <a:ext cx="235759" cy="235808"/>
        </a:xfrm>
        <a:prstGeom prst="rect">
          <a:avLst/>
        </a:prstGeom>
      </xdr:spPr>
    </xdr:pic>
    <xdr:clientData/>
  </xdr:oneCellAnchor>
  <xdr:oneCellAnchor>
    <xdr:from>
      <xdr:col>69</xdr:col>
      <xdr:colOff>290224</xdr:colOff>
      <xdr:row>121</xdr:row>
      <xdr:rowOff>159404</xdr:rowOff>
    </xdr:from>
    <xdr:ext cx="256660" cy="255372"/>
    <xdr:pic>
      <xdr:nvPicPr>
        <xdr:cNvPr id="480" name="Gráfico 479" descr="Funcionário de escritório">
          <a:extLst>
            <a:ext uri="{FF2B5EF4-FFF2-40B4-BE49-F238E27FC236}">
              <a16:creationId xmlns:a16="http://schemas.microsoft.com/office/drawing/2014/main" id="{0DE8B026-E16B-4E7A-BF99-B7CA0D356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517774" y="25054579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13484</xdr:colOff>
      <xdr:row>121</xdr:row>
      <xdr:rowOff>178712</xdr:rowOff>
    </xdr:from>
    <xdr:ext cx="215728" cy="223193"/>
    <xdr:pic>
      <xdr:nvPicPr>
        <xdr:cNvPr id="481" name="Gráfico 480" descr="Bateria">
          <a:extLst>
            <a:ext uri="{FF2B5EF4-FFF2-40B4-BE49-F238E27FC236}">
              <a16:creationId xmlns:a16="http://schemas.microsoft.com/office/drawing/2014/main" id="{E6D17879-1F90-4765-9750-C3079166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8012559" y="25073887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27128</xdr:colOff>
      <xdr:row>122</xdr:row>
      <xdr:rowOff>4943</xdr:rowOff>
    </xdr:from>
    <xdr:ext cx="180715" cy="180203"/>
    <xdr:pic>
      <xdr:nvPicPr>
        <xdr:cNvPr id="482" name="Gráfico 481" descr="Garfo e faca">
          <a:extLst>
            <a:ext uri="{FF2B5EF4-FFF2-40B4-BE49-F238E27FC236}">
              <a16:creationId xmlns:a16="http://schemas.microsoft.com/office/drawing/2014/main" id="{84665D51-C64B-4402-B88C-256D34EAC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77053" y="25090618"/>
          <a:ext cx="180715" cy="180203"/>
        </a:xfrm>
        <a:prstGeom prst="rect">
          <a:avLst/>
        </a:prstGeom>
      </xdr:spPr>
    </xdr:pic>
    <xdr:clientData/>
  </xdr:oneCellAnchor>
  <xdr:oneCellAnchor>
    <xdr:from>
      <xdr:col>76</xdr:col>
      <xdr:colOff>44093</xdr:colOff>
      <xdr:row>122</xdr:row>
      <xdr:rowOff>48</xdr:rowOff>
    </xdr:from>
    <xdr:ext cx="179917" cy="181318"/>
    <xdr:pic>
      <xdr:nvPicPr>
        <xdr:cNvPr id="483" name="Gráfico 482" descr="Lâmpada">
          <a:extLst>
            <a:ext uri="{FF2B5EF4-FFF2-40B4-BE49-F238E27FC236}">
              <a16:creationId xmlns:a16="http://schemas.microsoft.com/office/drawing/2014/main" id="{E5619042-2814-47B3-9E6D-8C82330F7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71768" y="25082548"/>
          <a:ext cx="179917" cy="181318"/>
        </a:xfrm>
        <a:prstGeom prst="rect">
          <a:avLst/>
        </a:prstGeom>
      </xdr:spPr>
    </xdr:pic>
    <xdr:clientData/>
  </xdr:oneCellAnchor>
  <xdr:oneCellAnchor>
    <xdr:from>
      <xdr:col>69</xdr:col>
      <xdr:colOff>73729</xdr:colOff>
      <xdr:row>132</xdr:row>
      <xdr:rowOff>25194</xdr:rowOff>
    </xdr:from>
    <xdr:ext cx="170890" cy="166798"/>
    <xdr:pic>
      <xdr:nvPicPr>
        <xdr:cNvPr id="484" name="Imagem 483">
          <a:extLst>
            <a:ext uri="{FF2B5EF4-FFF2-40B4-BE49-F238E27FC236}">
              <a16:creationId xmlns:a16="http://schemas.microsoft.com/office/drawing/2014/main" id="{9A23C997-E5DC-4E2A-A5E3-6A2E758C2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01279" y="27130169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1169614</xdr:colOff>
      <xdr:row>131</xdr:row>
      <xdr:rowOff>175029</xdr:rowOff>
    </xdr:from>
    <xdr:ext cx="240059" cy="245461"/>
    <xdr:pic>
      <xdr:nvPicPr>
        <xdr:cNvPr id="485" name="Gráfico 484" descr="Marcador">
          <a:extLst>
            <a:ext uri="{FF2B5EF4-FFF2-40B4-BE49-F238E27FC236}">
              <a16:creationId xmlns:a16="http://schemas.microsoft.com/office/drawing/2014/main" id="{F1F4D821-8402-4037-9C17-C15E9DDA3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7009689" y="27086329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18822</xdr:colOff>
      <xdr:row>131</xdr:row>
      <xdr:rowOff>180959</xdr:rowOff>
    </xdr:from>
    <xdr:ext cx="235759" cy="235808"/>
    <xdr:pic>
      <xdr:nvPicPr>
        <xdr:cNvPr id="486" name="Gráfico 485" descr="DJ">
          <a:extLst>
            <a:ext uri="{FF2B5EF4-FFF2-40B4-BE49-F238E27FC236}">
              <a16:creationId xmlns:a16="http://schemas.microsoft.com/office/drawing/2014/main" id="{3A695FFF-AF27-48D0-9FA7-07507CA25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86122" y="27095434"/>
          <a:ext cx="235759" cy="235808"/>
        </a:xfrm>
        <a:prstGeom prst="rect">
          <a:avLst/>
        </a:prstGeom>
      </xdr:spPr>
    </xdr:pic>
    <xdr:clientData/>
  </xdr:oneCellAnchor>
  <xdr:oneCellAnchor>
    <xdr:from>
      <xdr:col>70</xdr:col>
      <xdr:colOff>4754</xdr:colOff>
      <xdr:row>131</xdr:row>
      <xdr:rowOff>168088</xdr:rowOff>
    </xdr:from>
    <xdr:ext cx="256660" cy="255372"/>
    <xdr:pic>
      <xdr:nvPicPr>
        <xdr:cNvPr id="487" name="Gráfico 486" descr="Funcionário de escritório">
          <a:extLst>
            <a:ext uri="{FF2B5EF4-FFF2-40B4-BE49-F238E27FC236}">
              <a16:creationId xmlns:a16="http://schemas.microsoft.com/office/drawing/2014/main" id="{9FF64DFB-1A80-4DBF-A0CB-7E8A0A92C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530754" y="27079388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22168</xdr:colOff>
      <xdr:row>131</xdr:row>
      <xdr:rowOff>166385</xdr:rowOff>
    </xdr:from>
    <xdr:ext cx="215728" cy="223193"/>
    <xdr:pic>
      <xdr:nvPicPr>
        <xdr:cNvPr id="488" name="Gráfico 487" descr="Bateria">
          <a:extLst>
            <a:ext uri="{FF2B5EF4-FFF2-40B4-BE49-F238E27FC236}">
              <a16:creationId xmlns:a16="http://schemas.microsoft.com/office/drawing/2014/main" id="{80763423-A13B-4398-AAB9-77504BBA2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8018068" y="27080860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35812</xdr:colOff>
      <xdr:row>132</xdr:row>
      <xdr:rowOff>13627</xdr:rowOff>
    </xdr:from>
    <xdr:ext cx="180715" cy="180203"/>
    <xdr:pic>
      <xdr:nvPicPr>
        <xdr:cNvPr id="489" name="Gráfico 488" descr="Garfo e faca">
          <a:extLst>
            <a:ext uri="{FF2B5EF4-FFF2-40B4-BE49-F238E27FC236}">
              <a16:creationId xmlns:a16="http://schemas.microsoft.com/office/drawing/2014/main" id="{0A1C108A-D2AD-42D6-A1AF-E718064F1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82562" y="27118602"/>
          <a:ext cx="180715" cy="180203"/>
        </a:xfrm>
        <a:prstGeom prst="rect">
          <a:avLst/>
        </a:prstGeom>
      </xdr:spPr>
    </xdr:pic>
    <xdr:clientData/>
  </xdr:oneCellAnchor>
  <xdr:oneCellAnchor>
    <xdr:from>
      <xdr:col>76</xdr:col>
      <xdr:colOff>17758</xdr:colOff>
      <xdr:row>132</xdr:row>
      <xdr:rowOff>22343</xdr:rowOff>
    </xdr:from>
    <xdr:ext cx="179917" cy="181411"/>
    <xdr:pic>
      <xdr:nvPicPr>
        <xdr:cNvPr id="490" name="Gráfico 489" descr="Lâmpada">
          <a:extLst>
            <a:ext uri="{FF2B5EF4-FFF2-40B4-BE49-F238E27FC236}">
              <a16:creationId xmlns:a16="http://schemas.microsoft.com/office/drawing/2014/main" id="{C7EA7CD2-BC70-4CB4-83A5-F0C061A34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42258" y="27124143"/>
          <a:ext cx="179917" cy="181411"/>
        </a:xfrm>
        <a:prstGeom prst="rect">
          <a:avLst/>
        </a:prstGeom>
      </xdr:spPr>
    </xdr:pic>
    <xdr:clientData/>
  </xdr:oneCellAnchor>
  <xdr:oneCellAnchor>
    <xdr:from>
      <xdr:col>85</xdr:col>
      <xdr:colOff>64433</xdr:colOff>
      <xdr:row>68</xdr:row>
      <xdr:rowOff>18002</xdr:rowOff>
    </xdr:from>
    <xdr:ext cx="170890" cy="166798"/>
    <xdr:pic>
      <xdr:nvPicPr>
        <xdr:cNvPr id="491" name="Imagem 490">
          <a:extLst>
            <a:ext uri="{FF2B5EF4-FFF2-40B4-BE49-F238E27FC236}">
              <a16:creationId xmlns:a16="http://schemas.microsoft.com/office/drawing/2014/main" id="{2DFF2647-304B-45AE-8826-1AC30D2E0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84508" y="14191202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1160318</xdr:colOff>
      <xdr:row>67</xdr:row>
      <xdr:rowOff>167837</xdr:rowOff>
    </xdr:from>
    <xdr:ext cx="240059" cy="245461"/>
    <xdr:pic>
      <xdr:nvPicPr>
        <xdr:cNvPr id="492" name="Gráfico 491" descr="Marcador">
          <a:extLst>
            <a:ext uri="{FF2B5EF4-FFF2-40B4-BE49-F238E27FC236}">
              <a16:creationId xmlns:a16="http://schemas.microsoft.com/office/drawing/2014/main" id="{43B11A83-431C-4D63-AB14-E04109EA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86568" y="14150537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9526</xdr:colOff>
      <xdr:row>67</xdr:row>
      <xdr:rowOff>173767</xdr:rowOff>
    </xdr:from>
    <xdr:ext cx="235759" cy="235808"/>
    <xdr:pic>
      <xdr:nvPicPr>
        <xdr:cNvPr id="493" name="Gráfico 492" descr="DJ">
          <a:extLst>
            <a:ext uri="{FF2B5EF4-FFF2-40B4-BE49-F238E27FC236}">
              <a16:creationId xmlns:a16="http://schemas.microsoft.com/office/drawing/2014/main" id="{0575808A-0799-487D-8837-A6DC7A914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69351" y="14156467"/>
          <a:ext cx="235759" cy="235808"/>
        </a:xfrm>
        <a:prstGeom prst="rect">
          <a:avLst/>
        </a:prstGeom>
      </xdr:spPr>
    </xdr:pic>
    <xdr:clientData/>
  </xdr:oneCellAnchor>
  <xdr:oneCellAnchor>
    <xdr:from>
      <xdr:col>85</xdr:col>
      <xdr:colOff>289612</xdr:colOff>
      <xdr:row>67</xdr:row>
      <xdr:rowOff>160896</xdr:rowOff>
    </xdr:from>
    <xdr:ext cx="256660" cy="255372"/>
    <xdr:pic>
      <xdr:nvPicPr>
        <xdr:cNvPr id="494" name="Gráfico 493" descr="Funcionário de escritório">
          <a:extLst>
            <a:ext uri="{FF2B5EF4-FFF2-40B4-BE49-F238E27FC236}">
              <a16:creationId xmlns:a16="http://schemas.microsoft.com/office/drawing/2014/main" id="{71B3F012-EF55-4BB7-B0FE-554E2590F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206512" y="14146771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12872</xdr:colOff>
      <xdr:row>67</xdr:row>
      <xdr:rowOff>180204</xdr:rowOff>
    </xdr:from>
    <xdr:ext cx="222164" cy="223193"/>
    <xdr:pic>
      <xdr:nvPicPr>
        <xdr:cNvPr id="495" name="Gráfico 494" descr="Bateria">
          <a:extLst>
            <a:ext uri="{FF2B5EF4-FFF2-40B4-BE49-F238E27FC236}">
              <a16:creationId xmlns:a16="http://schemas.microsoft.com/office/drawing/2014/main" id="{DCDAC9A4-4CD2-4670-B10A-1875A8A56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701297" y="14166079"/>
          <a:ext cx="222164" cy="223193"/>
        </a:xfrm>
        <a:prstGeom prst="rect">
          <a:avLst/>
        </a:prstGeom>
      </xdr:spPr>
    </xdr:pic>
    <xdr:clientData/>
  </xdr:oneCellAnchor>
  <xdr:oneCellAnchor>
    <xdr:from>
      <xdr:col>94</xdr:col>
      <xdr:colOff>26516</xdr:colOff>
      <xdr:row>68</xdr:row>
      <xdr:rowOff>6435</xdr:rowOff>
    </xdr:from>
    <xdr:ext cx="180715" cy="180203"/>
    <xdr:pic>
      <xdr:nvPicPr>
        <xdr:cNvPr id="496" name="Gráfico 495" descr="Garfo e faca">
          <a:extLst>
            <a:ext uri="{FF2B5EF4-FFF2-40B4-BE49-F238E27FC236}">
              <a16:creationId xmlns:a16="http://schemas.microsoft.com/office/drawing/2014/main" id="{82F5DC46-BDBA-4C18-8FDE-03E13B24E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65791" y="14182810"/>
          <a:ext cx="180715" cy="180203"/>
        </a:xfrm>
        <a:prstGeom prst="rect">
          <a:avLst/>
        </a:prstGeom>
      </xdr:spPr>
    </xdr:pic>
    <xdr:clientData/>
  </xdr:oneCellAnchor>
  <xdr:oneCellAnchor>
    <xdr:from>
      <xdr:col>85</xdr:col>
      <xdr:colOff>71157</xdr:colOff>
      <xdr:row>79</xdr:row>
      <xdr:rowOff>16041</xdr:rowOff>
    </xdr:from>
    <xdr:ext cx="170890" cy="166798"/>
    <xdr:pic>
      <xdr:nvPicPr>
        <xdr:cNvPr id="497" name="Imagem 496">
          <a:extLst>
            <a:ext uri="{FF2B5EF4-FFF2-40B4-BE49-F238E27FC236}">
              <a16:creationId xmlns:a16="http://schemas.microsoft.com/office/drawing/2014/main" id="{77D4552D-B7E8-499E-9608-A665415C6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91232" y="16411741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1167042</xdr:colOff>
      <xdr:row>78</xdr:row>
      <xdr:rowOff>165876</xdr:rowOff>
    </xdr:from>
    <xdr:ext cx="240059" cy="245461"/>
    <xdr:pic>
      <xdr:nvPicPr>
        <xdr:cNvPr id="498" name="Gráfico 497" descr="Marcador">
          <a:extLst>
            <a:ext uri="{FF2B5EF4-FFF2-40B4-BE49-F238E27FC236}">
              <a16:creationId xmlns:a16="http://schemas.microsoft.com/office/drawing/2014/main" id="{84E161E5-9B38-4D87-B2F8-513046265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96467" y="16374251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16250</xdr:colOff>
      <xdr:row>78</xdr:row>
      <xdr:rowOff>171806</xdr:rowOff>
    </xdr:from>
    <xdr:ext cx="235759" cy="235808"/>
    <xdr:pic>
      <xdr:nvPicPr>
        <xdr:cNvPr id="499" name="Gráfico 498" descr="DJ">
          <a:extLst>
            <a:ext uri="{FF2B5EF4-FFF2-40B4-BE49-F238E27FC236}">
              <a16:creationId xmlns:a16="http://schemas.microsoft.com/office/drawing/2014/main" id="{84885EB8-DEA8-4170-BF39-DBDAFFFD4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72900" y="16377006"/>
          <a:ext cx="235759" cy="235808"/>
        </a:xfrm>
        <a:prstGeom prst="rect">
          <a:avLst/>
        </a:prstGeom>
      </xdr:spPr>
    </xdr:pic>
    <xdr:clientData/>
  </xdr:oneCellAnchor>
  <xdr:oneCellAnchor>
    <xdr:from>
      <xdr:col>86</xdr:col>
      <xdr:colOff>2182</xdr:colOff>
      <xdr:row>78</xdr:row>
      <xdr:rowOff>158935</xdr:rowOff>
    </xdr:from>
    <xdr:ext cx="256660" cy="255372"/>
    <xdr:pic>
      <xdr:nvPicPr>
        <xdr:cNvPr id="500" name="Gráfico 499" descr="Funcionário de escritório">
          <a:extLst>
            <a:ext uri="{FF2B5EF4-FFF2-40B4-BE49-F238E27FC236}">
              <a16:creationId xmlns:a16="http://schemas.microsoft.com/office/drawing/2014/main" id="{16494842-2A3E-4172-AC05-505887478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217532" y="16367310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19596</xdr:colOff>
      <xdr:row>78</xdr:row>
      <xdr:rowOff>178243</xdr:rowOff>
    </xdr:from>
    <xdr:ext cx="215728" cy="223193"/>
    <xdr:pic>
      <xdr:nvPicPr>
        <xdr:cNvPr id="501" name="Gráfico 500" descr="Bateria">
          <a:extLst>
            <a:ext uri="{FF2B5EF4-FFF2-40B4-BE49-F238E27FC236}">
              <a16:creationId xmlns:a16="http://schemas.microsoft.com/office/drawing/2014/main" id="{0A170243-F5FE-44EC-88D2-206F14818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704846" y="16386618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33240</xdr:colOff>
      <xdr:row>79</xdr:row>
      <xdr:rowOff>4474</xdr:rowOff>
    </xdr:from>
    <xdr:ext cx="180715" cy="180203"/>
    <xdr:pic>
      <xdr:nvPicPr>
        <xdr:cNvPr id="502" name="Gráfico 501" descr="Garfo e faca">
          <a:extLst>
            <a:ext uri="{FF2B5EF4-FFF2-40B4-BE49-F238E27FC236}">
              <a16:creationId xmlns:a16="http://schemas.microsoft.com/office/drawing/2014/main" id="{21599D73-20C4-4E8C-9023-14DBF7A0C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72515" y="16400174"/>
          <a:ext cx="180715" cy="180203"/>
        </a:xfrm>
        <a:prstGeom prst="rect">
          <a:avLst/>
        </a:prstGeom>
      </xdr:spPr>
    </xdr:pic>
    <xdr:clientData/>
  </xdr:oneCellAnchor>
  <xdr:oneCellAnchor>
    <xdr:from>
      <xdr:col>92</xdr:col>
      <xdr:colOff>50205</xdr:colOff>
      <xdr:row>79</xdr:row>
      <xdr:rowOff>10481</xdr:rowOff>
    </xdr:from>
    <xdr:ext cx="178395" cy="181318"/>
    <xdr:pic>
      <xdr:nvPicPr>
        <xdr:cNvPr id="503" name="Gráfico 502" descr="Lâmpada">
          <a:extLst>
            <a:ext uri="{FF2B5EF4-FFF2-40B4-BE49-F238E27FC236}">
              <a16:creationId xmlns:a16="http://schemas.microsoft.com/office/drawing/2014/main" id="{14283CDB-AAE7-4C60-A12D-16B63548B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967230" y="16409356"/>
          <a:ext cx="178395" cy="181318"/>
        </a:xfrm>
        <a:prstGeom prst="rect">
          <a:avLst/>
        </a:prstGeom>
      </xdr:spPr>
    </xdr:pic>
    <xdr:clientData/>
  </xdr:oneCellAnchor>
  <xdr:oneCellAnchor>
    <xdr:from>
      <xdr:col>92</xdr:col>
      <xdr:colOff>43481</xdr:colOff>
      <xdr:row>68</xdr:row>
      <xdr:rowOff>13843</xdr:rowOff>
    </xdr:from>
    <xdr:ext cx="179917" cy="179917"/>
    <xdr:pic>
      <xdr:nvPicPr>
        <xdr:cNvPr id="504" name="Gráfico 503" descr="Lâmpada">
          <a:extLst>
            <a:ext uri="{FF2B5EF4-FFF2-40B4-BE49-F238E27FC236}">
              <a16:creationId xmlns:a16="http://schemas.microsoft.com/office/drawing/2014/main" id="{50AD5A07-1558-449B-B47F-0C2A2E105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960506" y="14190218"/>
          <a:ext cx="179917" cy="179917"/>
        </a:xfrm>
        <a:prstGeom prst="rect">
          <a:avLst/>
        </a:prstGeom>
      </xdr:spPr>
    </xdr:pic>
    <xdr:clientData/>
  </xdr:oneCellAnchor>
  <xdr:oneCellAnchor>
    <xdr:from>
      <xdr:col>85</xdr:col>
      <xdr:colOff>64433</xdr:colOff>
      <xdr:row>58</xdr:row>
      <xdr:rowOff>18002</xdr:rowOff>
    </xdr:from>
    <xdr:ext cx="170890" cy="166798"/>
    <xdr:pic>
      <xdr:nvPicPr>
        <xdr:cNvPr id="505" name="Imagem 504">
          <a:extLst>
            <a:ext uri="{FF2B5EF4-FFF2-40B4-BE49-F238E27FC236}">
              <a16:creationId xmlns:a16="http://schemas.microsoft.com/office/drawing/2014/main" id="{C46A4618-ACBE-4FF5-9252-AD0E9305A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84508" y="12171902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1160318</xdr:colOff>
      <xdr:row>57</xdr:row>
      <xdr:rowOff>167837</xdr:rowOff>
    </xdr:from>
    <xdr:ext cx="240059" cy="245461"/>
    <xdr:pic>
      <xdr:nvPicPr>
        <xdr:cNvPr id="506" name="Gráfico 505" descr="Marcador">
          <a:extLst>
            <a:ext uri="{FF2B5EF4-FFF2-40B4-BE49-F238E27FC236}">
              <a16:creationId xmlns:a16="http://schemas.microsoft.com/office/drawing/2014/main" id="{7AB367B2-3435-45F6-B2E4-5EB910E6C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86568" y="12131237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9526</xdr:colOff>
      <xdr:row>57</xdr:row>
      <xdr:rowOff>173767</xdr:rowOff>
    </xdr:from>
    <xdr:ext cx="235759" cy="235808"/>
    <xdr:pic>
      <xdr:nvPicPr>
        <xdr:cNvPr id="507" name="Gráfico 506" descr="DJ">
          <a:extLst>
            <a:ext uri="{FF2B5EF4-FFF2-40B4-BE49-F238E27FC236}">
              <a16:creationId xmlns:a16="http://schemas.microsoft.com/office/drawing/2014/main" id="{3FA9DC5D-3112-4AC4-B00E-47B2F723D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69351" y="12137167"/>
          <a:ext cx="235759" cy="235808"/>
        </a:xfrm>
        <a:prstGeom prst="rect">
          <a:avLst/>
        </a:prstGeom>
      </xdr:spPr>
    </xdr:pic>
    <xdr:clientData/>
  </xdr:oneCellAnchor>
  <xdr:oneCellAnchor>
    <xdr:from>
      <xdr:col>85</xdr:col>
      <xdr:colOff>289612</xdr:colOff>
      <xdr:row>57</xdr:row>
      <xdr:rowOff>160896</xdr:rowOff>
    </xdr:from>
    <xdr:ext cx="256660" cy="255372"/>
    <xdr:pic>
      <xdr:nvPicPr>
        <xdr:cNvPr id="508" name="Gráfico 507" descr="Funcionário de escritório">
          <a:extLst>
            <a:ext uri="{FF2B5EF4-FFF2-40B4-BE49-F238E27FC236}">
              <a16:creationId xmlns:a16="http://schemas.microsoft.com/office/drawing/2014/main" id="{16B675FD-05C9-47C7-91B9-6E1738662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206512" y="12127471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12872</xdr:colOff>
      <xdr:row>57</xdr:row>
      <xdr:rowOff>180204</xdr:rowOff>
    </xdr:from>
    <xdr:ext cx="215728" cy="223193"/>
    <xdr:pic>
      <xdr:nvPicPr>
        <xdr:cNvPr id="509" name="Gráfico 508" descr="Bateria">
          <a:extLst>
            <a:ext uri="{FF2B5EF4-FFF2-40B4-BE49-F238E27FC236}">
              <a16:creationId xmlns:a16="http://schemas.microsoft.com/office/drawing/2014/main" id="{90E5C586-E985-419E-9A9C-28CB33F5D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701297" y="12146779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26516</xdr:colOff>
      <xdr:row>58</xdr:row>
      <xdr:rowOff>6435</xdr:rowOff>
    </xdr:from>
    <xdr:ext cx="180715" cy="180203"/>
    <xdr:pic>
      <xdr:nvPicPr>
        <xdr:cNvPr id="510" name="Gráfico 509" descr="Garfo e faca">
          <a:extLst>
            <a:ext uri="{FF2B5EF4-FFF2-40B4-BE49-F238E27FC236}">
              <a16:creationId xmlns:a16="http://schemas.microsoft.com/office/drawing/2014/main" id="{98B324DE-4C20-4AE8-94E4-5B5606BAF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65791" y="12163510"/>
          <a:ext cx="180715" cy="180203"/>
        </a:xfrm>
        <a:prstGeom prst="rect">
          <a:avLst/>
        </a:prstGeom>
      </xdr:spPr>
    </xdr:pic>
    <xdr:clientData/>
  </xdr:oneCellAnchor>
  <xdr:oneCellAnchor>
    <xdr:from>
      <xdr:col>92</xdr:col>
      <xdr:colOff>22117</xdr:colOff>
      <xdr:row>58</xdr:row>
      <xdr:rowOff>15478</xdr:rowOff>
    </xdr:from>
    <xdr:ext cx="179917" cy="179917"/>
    <xdr:pic>
      <xdr:nvPicPr>
        <xdr:cNvPr id="511" name="Gráfico 510" descr="Lâmpada">
          <a:extLst>
            <a:ext uri="{FF2B5EF4-FFF2-40B4-BE49-F238E27FC236}">
              <a16:creationId xmlns:a16="http://schemas.microsoft.com/office/drawing/2014/main" id="{C33C81A7-EBE5-4D91-9CE5-A248BF6A2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935967" y="12169378"/>
          <a:ext cx="179917" cy="179917"/>
        </a:xfrm>
        <a:prstGeom prst="rect">
          <a:avLst/>
        </a:prstGeom>
      </xdr:spPr>
    </xdr:pic>
    <xdr:clientData/>
  </xdr:oneCellAnchor>
  <xdr:oneCellAnchor>
    <xdr:from>
      <xdr:col>85</xdr:col>
      <xdr:colOff>64433</xdr:colOff>
      <xdr:row>48</xdr:row>
      <xdr:rowOff>18002</xdr:rowOff>
    </xdr:from>
    <xdr:ext cx="170890" cy="166798"/>
    <xdr:pic>
      <xdr:nvPicPr>
        <xdr:cNvPr id="512" name="Imagem 511">
          <a:extLst>
            <a:ext uri="{FF2B5EF4-FFF2-40B4-BE49-F238E27FC236}">
              <a16:creationId xmlns:a16="http://schemas.microsoft.com/office/drawing/2014/main" id="{8812D017-ABF3-4CB6-AD1F-98803FB47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84508" y="10152602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1160318</xdr:colOff>
      <xdr:row>47</xdr:row>
      <xdr:rowOff>167837</xdr:rowOff>
    </xdr:from>
    <xdr:ext cx="240059" cy="245461"/>
    <xdr:pic>
      <xdr:nvPicPr>
        <xdr:cNvPr id="513" name="Gráfico 512" descr="Marcador">
          <a:extLst>
            <a:ext uri="{FF2B5EF4-FFF2-40B4-BE49-F238E27FC236}">
              <a16:creationId xmlns:a16="http://schemas.microsoft.com/office/drawing/2014/main" id="{7A729022-ACC2-4852-B27A-C1C57D444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86568" y="10111937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9526</xdr:colOff>
      <xdr:row>47</xdr:row>
      <xdr:rowOff>173767</xdr:rowOff>
    </xdr:from>
    <xdr:ext cx="235759" cy="235808"/>
    <xdr:pic>
      <xdr:nvPicPr>
        <xdr:cNvPr id="514" name="Gráfico 513" descr="DJ">
          <a:extLst>
            <a:ext uri="{FF2B5EF4-FFF2-40B4-BE49-F238E27FC236}">
              <a16:creationId xmlns:a16="http://schemas.microsoft.com/office/drawing/2014/main" id="{8A794D56-1BA8-4402-879A-B9E87E214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69351" y="10117867"/>
          <a:ext cx="235759" cy="235808"/>
        </a:xfrm>
        <a:prstGeom prst="rect">
          <a:avLst/>
        </a:prstGeom>
      </xdr:spPr>
    </xdr:pic>
    <xdr:clientData/>
  </xdr:oneCellAnchor>
  <xdr:oneCellAnchor>
    <xdr:from>
      <xdr:col>85</xdr:col>
      <xdr:colOff>289612</xdr:colOff>
      <xdr:row>47</xdr:row>
      <xdr:rowOff>160896</xdr:rowOff>
    </xdr:from>
    <xdr:ext cx="256660" cy="255372"/>
    <xdr:pic>
      <xdr:nvPicPr>
        <xdr:cNvPr id="515" name="Gráfico 514" descr="Funcionário de escritório">
          <a:extLst>
            <a:ext uri="{FF2B5EF4-FFF2-40B4-BE49-F238E27FC236}">
              <a16:creationId xmlns:a16="http://schemas.microsoft.com/office/drawing/2014/main" id="{E9AEA612-F38C-4A8C-A24D-9EDDD8C2A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206512" y="10108171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12872</xdr:colOff>
      <xdr:row>47</xdr:row>
      <xdr:rowOff>180204</xdr:rowOff>
    </xdr:from>
    <xdr:ext cx="215728" cy="223193"/>
    <xdr:pic>
      <xdr:nvPicPr>
        <xdr:cNvPr id="516" name="Gráfico 515" descr="Bateria">
          <a:extLst>
            <a:ext uri="{FF2B5EF4-FFF2-40B4-BE49-F238E27FC236}">
              <a16:creationId xmlns:a16="http://schemas.microsoft.com/office/drawing/2014/main" id="{BC1FA7EF-07EA-482A-9BB5-9FE7BBEF0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701297" y="10127479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26516</xdr:colOff>
      <xdr:row>48</xdr:row>
      <xdr:rowOff>6435</xdr:rowOff>
    </xdr:from>
    <xdr:ext cx="180715" cy="180203"/>
    <xdr:pic>
      <xdr:nvPicPr>
        <xdr:cNvPr id="517" name="Gráfico 516" descr="Garfo e faca">
          <a:extLst>
            <a:ext uri="{FF2B5EF4-FFF2-40B4-BE49-F238E27FC236}">
              <a16:creationId xmlns:a16="http://schemas.microsoft.com/office/drawing/2014/main" id="{443C156B-463A-48F3-A7FD-41B3FF529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65791" y="10144210"/>
          <a:ext cx="180715" cy="180203"/>
        </a:xfrm>
        <a:prstGeom prst="rect">
          <a:avLst/>
        </a:prstGeom>
      </xdr:spPr>
    </xdr:pic>
    <xdr:clientData/>
  </xdr:oneCellAnchor>
  <xdr:oneCellAnchor>
    <xdr:from>
      <xdr:col>85</xdr:col>
      <xdr:colOff>64433</xdr:colOff>
      <xdr:row>38</xdr:row>
      <xdr:rowOff>18002</xdr:rowOff>
    </xdr:from>
    <xdr:ext cx="170890" cy="166798"/>
    <xdr:pic>
      <xdr:nvPicPr>
        <xdr:cNvPr id="518" name="Imagem 517">
          <a:extLst>
            <a:ext uri="{FF2B5EF4-FFF2-40B4-BE49-F238E27FC236}">
              <a16:creationId xmlns:a16="http://schemas.microsoft.com/office/drawing/2014/main" id="{127F816D-5F1B-48AA-A359-3B747017E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84508" y="8133302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1160318</xdr:colOff>
      <xdr:row>37</xdr:row>
      <xdr:rowOff>167837</xdr:rowOff>
    </xdr:from>
    <xdr:ext cx="240059" cy="245461"/>
    <xdr:pic>
      <xdr:nvPicPr>
        <xdr:cNvPr id="519" name="Gráfico 518" descr="Marcador">
          <a:extLst>
            <a:ext uri="{FF2B5EF4-FFF2-40B4-BE49-F238E27FC236}">
              <a16:creationId xmlns:a16="http://schemas.microsoft.com/office/drawing/2014/main" id="{BAFF849A-361C-4A16-ADF9-BE971E1F2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86568" y="8092637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9526</xdr:colOff>
      <xdr:row>37</xdr:row>
      <xdr:rowOff>173767</xdr:rowOff>
    </xdr:from>
    <xdr:ext cx="235759" cy="235808"/>
    <xdr:pic>
      <xdr:nvPicPr>
        <xdr:cNvPr id="520" name="Gráfico 519" descr="DJ">
          <a:extLst>
            <a:ext uri="{FF2B5EF4-FFF2-40B4-BE49-F238E27FC236}">
              <a16:creationId xmlns:a16="http://schemas.microsoft.com/office/drawing/2014/main" id="{F8733542-0AFB-4CB3-8289-76E5366B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69351" y="8098567"/>
          <a:ext cx="235759" cy="235808"/>
        </a:xfrm>
        <a:prstGeom prst="rect">
          <a:avLst/>
        </a:prstGeom>
      </xdr:spPr>
    </xdr:pic>
    <xdr:clientData/>
  </xdr:oneCellAnchor>
  <xdr:oneCellAnchor>
    <xdr:from>
      <xdr:col>85</xdr:col>
      <xdr:colOff>289612</xdr:colOff>
      <xdr:row>37</xdr:row>
      <xdr:rowOff>160896</xdr:rowOff>
    </xdr:from>
    <xdr:ext cx="256660" cy="255372"/>
    <xdr:pic>
      <xdr:nvPicPr>
        <xdr:cNvPr id="521" name="Gráfico 520" descr="Funcionário de escritório">
          <a:extLst>
            <a:ext uri="{FF2B5EF4-FFF2-40B4-BE49-F238E27FC236}">
              <a16:creationId xmlns:a16="http://schemas.microsoft.com/office/drawing/2014/main" id="{55542AA4-BCFE-44B4-878C-ECE37BD4A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206512" y="8088871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12872</xdr:colOff>
      <xdr:row>37</xdr:row>
      <xdr:rowOff>180204</xdr:rowOff>
    </xdr:from>
    <xdr:ext cx="215728" cy="223193"/>
    <xdr:pic>
      <xdr:nvPicPr>
        <xdr:cNvPr id="522" name="Gráfico 521" descr="Bateria">
          <a:extLst>
            <a:ext uri="{FF2B5EF4-FFF2-40B4-BE49-F238E27FC236}">
              <a16:creationId xmlns:a16="http://schemas.microsoft.com/office/drawing/2014/main" id="{13A31519-AE16-4A1E-BD0E-EB8EA6D63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701297" y="8108179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26516</xdr:colOff>
      <xdr:row>38</xdr:row>
      <xdr:rowOff>6435</xdr:rowOff>
    </xdr:from>
    <xdr:ext cx="180715" cy="180203"/>
    <xdr:pic>
      <xdr:nvPicPr>
        <xdr:cNvPr id="523" name="Gráfico 522" descr="Garfo e faca">
          <a:extLst>
            <a:ext uri="{FF2B5EF4-FFF2-40B4-BE49-F238E27FC236}">
              <a16:creationId xmlns:a16="http://schemas.microsoft.com/office/drawing/2014/main" id="{25DC5AD2-9F55-4D42-8E3D-DF86A4BC2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65791" y="8124910"/>
          <a:ext cx="180715" cy="180203"/>
        </a:xfrm>
        <a:prstGeom prst="rect">
          <a:avLst/>
        </a:prstGeom>
      </xdr:spPr>
    </xdr:pic>
    <xdr:clientData/>
  </xdr:oneCellAnchor>
  <xdr:oneCellAnchor>
    <xdr:from>
      <xdr:col>85</xdr:col>
      <xdr:colOff>64433</xdr:colOff>
      <xdr:row>27</xdr:row>
      <xdr:rowOff>18002</xdr:rowOff>
    </xdr:from>
    <xdr:ext cx="170890" cy="166798"/>
    <xdr:pic>
      <xdr:nvPicPr>
        <xdr:cNvPr id="524" name="Imagem 523">
          <a:extLst>
            <a:ext uri="{FF2B5EF4-FFF2-40B4-BE49-F238E27FC236}">
              <a16:creationId xmlns:a16="http://schemas.microsoft.com/office/drawing/2014/main" id="{B14B4EFD-21CF-48BF-B4AC-647D8327B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84508" y="5910802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1160318</xdr:colOff>
      <xdr:row>26</xdr:row>
      <xdr:rowOff>167837</xdr:rowOff>
    </xdr:from>
    <xdr:ext cx="240059" cy="245461"/>
    <xdr:pic>
      <xdr:nvPicPr>
        <xdr:cNvPr id="525" name="Gráfico 524" descr="Marcador">
          <a:extLst>
            <a:ext uri="{FF2B5EF4-FFF2-40B4-BE49-F238E27FC236}">
              <a16:creationId xmlns:a16="http://schemas.microsoft.com/office/drawing/2014/main" id="{25CC33F6-02AA-4A6B-A6ED-EEF02847A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86568" y="5870137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9526</xdr:colOff>
      <xdr:row>26</xdr:row>
      <xdr:rowOff>173767</xdr:rowOff>
    </xdr:from>
    <xdr:ext cx="235759" cy="235808"/>
    <xdr:pic>
      <xdr:nvPicPr>
        <xdr:cNvPr id="526" name="Gráfico 525" descr="DJ">
          <a:extLst>
            <a:ext uri="{FF2B5EF4-FFF2-40B4-BE49-F238E27FC236}">
              <a16:creationId xmlns:a16="http://schemas.microsoft.com/office/drawing/2014/main" id="{83AAF693-1576-483E-921B-B12B33B6A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69351" y="5876067"/>
          <a:ext cx="235759" cy="235808"/>
        </a:xfrm>
        <a:prstGeom prst="rect">
          <a:avLst/>
        </a:prstGeom>
      </xdr:spPr>
    </xdr:pic>
    <xdr:clientData/>
  </xdr:oneCellAnchor>
  <xdr:oneCellAnchor>
    <xdr:from>
      <xdr:col>85</xdr:col>
      <xdr:colOff>289612</xdr:colOff>
      <xdr:row>26</xdr:row>
      <xdr:rowOff>160896</xdr:rowOff>
    </xdr:from>
    <xdr:ext cx="256660" cy="255372"/>
    <xdr:pic>
      <xdr:nvPicPr>
        <xdr:cNvPr id="527" name="Gráfico 526" descr="Funcionário de escritório">
          <a:extLst>
            <a:ext uri="{FF2B5EF4-FFF2-40B4-BE49-F238E27FC236}">
              <a16:creationId xmlns:a16="http://schemas.microsoft.com/office/drawing/2014/main" id="{4CAAE645-10C5-4F14-A21B-C6EC1B09B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206512" y="5866371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12872</xdr:colOff>
      <xdr:row>26</xdr:row>
      <xdr:rowOff>180204</xdr:rowOff>
    </xdr:from>
    <xdr:ext cx="215728" cy="223193"/>
    <xdr:pic>
      <xdr:nvPicPr>
        <xdr:cNvPr id="528" name="Gráfico 527" descr="Bateria">
          <a:extLst>
            <a:ext uri="{FF2B5EF4-FFF2-40B4-BE49-F238E27FC236}">
              <a16:creationId xmlns:a16="http://schemas.microsoft.com/office/drawing/2014/main" id="{8DB33BCD-B911-4DCB-B09F-D6C2C6261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701297" y="5885679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26516</xdr:colOff>
      <xdr:row>27</xdr:row>
      <xdr:rowOff>6435</xdr:rowOff>
    </xdr:from>
    <xdr:ext cx="180715" cy="180203"/>
    <xdr:pic>
      <xdr:nvPicPr>
        <xdr:cNvPr id="529" name="Gráfico 528" descr="Garfo e faca">
          <a:extLst>
            <a:ext uri="{FF2B5EF4-FFF2-40B4-BE49-F238E27FC236}">
              <a16:creationId xmlns:a16="http://schemas.microsoft.com/office/drawing/2014/main" id="{D305066E-4852-412B-8CF8-9D8B6BF8A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65791" y="5902410"/>
          <a:ext cx="180715" cy="180203"/>
        </a:xfrm>
        <a:prstGeom prst="rect">
          <a:avLst/>
        </a:prstGeom>
      </xdr:spPr>
    </xdr:pic>
    <xdr:clientData/>
  </xdr:oneCellAnchor>
  <xdr:oneCellAnchor>
    <xdr:from>
      <xdr:col>85</xdr:col>
      <xdr:colOff>64433</xdr:colOff>
      <xdr:row>17</xdr:row>
      <xdr:rowOff>18002</xdr:rowOff>
    </xdr:from>
    <xdr:ext cx="170890" cy="166798"/>
    <xdr:pic>
      <xdr:nvPicPr>
        <xdr:cNvPr id="530" name="Imagem 529">
          <a:extLst>
            <a:ext uri="{FF2B5EF4-FFF2-40B4-BE49-F238E27FC236}">
              <a16:creationId xmlns:a16="http://schemas.microsoft.com/office/drawing/2014/main" id="{FEB73F43-777E-454E-9B2C-0AD191AEE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84508" y="3891502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1170900</xdr:colOff>
      <xdr:row>16</xdr:row>
      <xdr:rowOff>178421</xdr:rowOff>
    </xdr:from>
    <xdr:ext cx="240059" cy="245461"/>
    <xdr:pic>
      <xdr:nvPicPr>
        <xdr:cNvPr id="531" name="Gráfico 530" descr="Marcador">
          <a:extLst>
            <a:ext uri="{FF2B5EF4-FFF2-40B4-BE49-F238E27FC236}">
              <a16:creationId xmlns:a16="http://schemas.microsoft.com/office/drawing/2014/main" id="{DC333D69-9E00-4610-A8E6-73D65D21D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700325" y="3864596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9526</xdr:colOff>
      <xdr:row>16</xdr:row>
      <xdr:rowOff>173767</xdr:rowOff>
    </xdr:from>
    <xdr:ext cx="235759" cy="235808"/>
    <xdr:pic>
      <xdr:nvPicPr>
        <xdr:cNvPr id="532" name="Gráfico 531" descr="DJ">
          <a:extLst>
            <a:ext uri="{FF2B5EF4-FFF2-40B4-BE49-F238E27FC236}">
              <a16:creationId xmlns:a16="http://schemas.microsoft.com/office/drawing/2014/main" id="{7BE871AA-8DCD-47A8-8B9F-7304E96A1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69351" y="3856767"/>
          <a:ext cx="235759" cy="235808"/>
        </a:xfrm>
        <a:prstGeom prst="rect">
          <a:avLst/>
        </a:prstGeom>
      </xdr:spPr>
    </xdr:pic>
    <xdr:clientData/>
  </xdr:oneCellAnchor>
  <xdr:oneCellAnchor>
    <xdr:from>
      <xdr:col>85</xdr:col>
      <xdr:colOff>289612</xdr:colOff>
      <xdr:row>16</xdr:row>
      <xdr:rowOff>160896</xdr:rowOff>
    </xdr:from>
    <xdr:ext cx="256660" cy="255372"/>
    <xdr:pic>
      <xdr:nvPicPr>
        <xdr:cNvPr id="533" name="Gráfico 532" descr="Funcionário de escritório">
          <a:extLst>
            <a:ext uri="{FF2B5EF4-FFF2-40B4-BE49-F238E27FC236}">
              <a16:creationId xmlns:a16="http://schemas.microsoft.com/office/drawing/2014/main" id="{61995828-D668-4FF5-B9E8-6ACD3AA4D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206512" y="3847071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12872</xdr:colOff>
      <xdr:row>16</xdr:row>
      <xdr:rowOff>180204</xdr:rowOff>
    </xdr:from>
    <xdr:ext cx="215728" cy="223193"/>
    <xdr:pic>
      <xdr:nvPicPr>
        <xdr:cNvPr id="534" name="Gráfico 533" descr="Bateria">
          <a:extLst>
            <a:ext uri="{FF2B5EF4-FFF2-40B4-BE49-F238E27FC236}">
              <a16:creationId xmlns:a16="http://schemas.microsoft.com/office/drawing/2014/main" id="{A7280192-A69A-4BD5-B03D-1627E485D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701297" y="3866379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26516</xdr:colOff>
      <xdr:row>17</xdr:row>
      <xdr:rowOff>6435</xdr:rowOff>
    </xdr:from>
    <xdr:ext cx="180715" cy="180203"/>
    <xdr:pic>
      <xdr:nvPicPr>
        <xdr:cNvPr id="535" name="Gráfico 534" descr="Garfo e faca">
          <a:extLst>
            <a:ext uri="{FF2B5EF4-FFF2-40B4-BE49-F238E27FC236}">
              <a16:creationId xmlns:a16="http://schemas.microsoft.com/office/drawing/2014/main" id="{86FB72C0-2050-4396-A308-50263618D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65791" y="3883110"/>
          <a:ext cx="180715" cy="180203"/>
        </a:xfrm>
        <a:prstGeom prst="rect">
          <a:avLst/>
        </a:prstGeom>
      </xdr:spPr>
    </xdr:pic>
    <xdr:clientData/>
  </xdr:oneCellAnchor>
  <xdr:oneCellAnchor>
    <xdr:from>
      <xdr:col>85</xdr:col>
      <xdr:colOff>64433</xdr:colOff>
      <xdr:row>4</xdr:row>
      <xdr:rowOff>18002</xdr:rowOff>
    </xdr:from>
    <xdr:ext cx="170890" cy="166798"/>
    <xdr:pic>
      <xdr:nvPicPr>
        <xdr:cNvPr id="536" name="Imagem 535">
          <a:extLst>
            <a:ext uri="{FF2B5EF4-FFF2-40B4-BE49-F238E27FC236}">
              <a16:creationId xmlns:a16="http://schemas.microsoft.com/office/drawing/2014/main" id="{6F6F1B58-AC6F-4219-A803-495EBF789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84508" y="1262602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1160318</xdr:colOff>
      <xdr:row>3</xdr:row>
      <xdr:rowOff>167837</xdr:rowOff>
    </xdr:from>
    <xdr:ext cx="240059" cy="245461"/>
    <xdr:pic>
      <xdr:nvPicPr>
        <xdr:cNvPr id="537" name="Gráfico 536" descr="Marcador">
          <a:extLst>
            <a:ext uri="{FF2B5EF4-FFF2-40B4-BE49-F238E27FC236}">
              <a16:creationId xmlns:a16="http://schemas.microsoft.com/office/drawing/2014/main" id="{0F3F2E74-C2A3-40D2-898E-E02B918CA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86568" y="1221937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9526</xdr:colOff>
      <xdr:row>3</xdr:row>
      <xdr:rowOff>173767</xdr:rowOff>
    </xdr:from>
    <xdr:ext cx="235759" cy="235808"/>
    <xdr:pic>
      <xdr:nvPicPr>
        <xdr:cNvPr id="538" name="Gráfico 537" descr="DJ">
          <a:extLst>
            <a:ext uri="{FF2B5EF4-FFF2-40B4-BE49-F238E27FC236}">
              <a16:creationId xmlns:a16="http://schemas.microsoft.com/office/drawing/2014/main" id="{40FFF81B-1697-43DC-811B-A3347ACD0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69351" y="1227867"/>
          <a:ext cx="235759" cy="235808"/>
        </a:xfrm>
        <a:prstGeom prst="rect">
          <a:avLst/>
        </a:prstGeom>
      </xdr:spPr>
    </xdr:pic>
    <xdr:clientData/>
  </xdr:oneCellAnchor>
  <xdr:oneCellAnchor>
    <xdr:from>
      <xdr:col>85</xdr:col>
      <xdr:colOff>289612</xdr:colOff>
      <xdr:row>3</xdr:row>
      <xdr:rowOff>160896</xdr:rowOff>
    </xdr:from>
    <xdr:ext cx="256660" cy="255372"/>
    <xdr:pic>
      <xdr:nvPicPr>
        <xdr:cNvPr id="539" name="Gráfico 538" descr="Funcionário de escritório">
          <a:extLst>
            <a:ext uri="{FF2B5EF4-FFF2-40B4-BE49-F238E27FC236}">
              <a16:creationId xmlns:a16="http://schemas.microsoft.com/office/drawing/2014/main" id="{86590973-07EC-46AA-8F57-A95DC5E46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206512" y="1218171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12872</xdr:colOff>
      <xdr:row>3</xdr:row>
      <xdr:rowOff>180204</xdr:rowOff>
    </xdr:from>
    <xdr:ext cx="215728" cy="223193"/>
    <xdr:pic>
      <xdr:nvPicPr>
        <xdr:cNvPr id="540" name="Gráfico 539" descr="Bateria">
          <a:extLst>
            <a:ext uri="{FF2B5EF4-FFF2-40B4-BE49-F238E27FC236}">
              <a16:creationId xmlns:a16="http://schemas.microsoft.com/office/drawing/2014/main" id="{46AF2642-A5D9-432E-A9B0-6316A39FD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701297" y="1237479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26516</xdr:colOff>
      <xdr:row>4</xdr:row>
      <xdr:rowOff>6435</xdr:rowOff>
    </xdr:from>
    <xdr:ext cx="180715" cy="180203"/>
    <xdr:pic>
      <xdr:nvPicPr>
        <xdr:cNvPr id="541" name="Gráfico 540" descr="Garfo e faca">
          <a:extLst>
            <a:ext uri="{FF2B5EF4-FFF2-40B4-BE49-F238E27FC236}">
              <a16:creationId xmlns:a16="http://schemas.microsoft.com/office/drawing/2014/main" id="{9F64A868-D9C5-453D-93AB-6A45A171F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65791" y="1254210"/>
          <a:ext cx="180715" cy="180203"/>
        </a:xfrm>
        <a:prstGeom prst="rect">
          <a:avLst/>
        </a:prstGeom>
      </xdr:spPr>
    </xdr:pic>
    <xdr:clientData/>
  </xdr:oneCellAnchor>
  <xdr:oneCellAnchor>
    <xdr:from>
      <xdr:col>92</xdr:col>
      <xdr:colOff>21012</xdr:colOff>
      <xdr:row>4</xdr:row>
      <xdr:rowOff>7003</xdr:rowOff>
    </xdr:from>
    <xdr:ext cx="179917" cy="179917"/>
    <xdr:pic>
      <xdr:nvPicPr>
        <xdr:cNvPr id="542" name="Gráfico 541" descr="Lâmpada">
          <a:extLst>
            <a:ext uri="{FF2B5EF4-FFF2-40B4-BE49-F238E27FC236}">
              <a16:creationId xmlns:a16="http://schemas.microsoft.com/office/drawing/2014/main" id="{5A680172-F4AF-476D-BD56-F074AD7E7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934862" y="1254778"/>
          <a:ext cx="179917" cy="179917"/>
        </a:xfrm>
        <a:prstGeom prst="rect">
          <a:avLst/>
        </a:prstGeom>
      </xdr:spPr>
    </xdr:pic>
    <xdr:clientData/>
  </xdr:oneCellAnchor>
  <xdr:oneCellAnchor>
    <xdr:from>
      <xdr:col>92</xdr:col>
      <xdr:colOff>29473</xdr:colOff>
      <xdr:row>17</xdr:row>
      <xdr:rowOff>17173</xdr:rowOff>
    </xdr:from>
    <xdr:ext cx="179917" cy="179917"/>
    <xdr:pic>
      <xdr:nvPicPr>
        <xdr:cNvPr id="543" name="Gráfico 542" descr="Lâmpada">
          <a:extLst>
            <a:ext uri="{FF2B5EF4-FFF2-40B4-BE49-F238E27FC236}">
              <a16:creationId xmlns:a16="http://schemas.microsoft.com/office/drawing/2014/main" id="{B1E33D7D-3D75-49EC-B96A-D2DBE4D69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946498" y="3890673"/>
          <a:ext cx="179917" cy="179917"/>
        </a:xfrm>
        <a:prstGeom prst="rect">
          <a:avLst/>
        </a:prstGeom>
      </xdr:spPr>
    </xdr:pic>
    <xdr:clientData/>
  </xdr:oneCellAnchor>
  <xdr:oneCellAnchor>
    <xdr:from>
      <xdr:col>92</xdr:col>
      <xdr:colOff>14008</xdr:colOff>
      <xdr:row>27</xdr:row>
      <xdr:rowOff>7004</xdr:rowOff>
    </xdr:from>
    <xdr:ext cx="179917" cy="179917"/>
    <xdr:pic>
      <xdr:nvPicPr>
        <xdr:cNvPr id="544" name="Gráfico 543" descr="Lâmpada">
          <a:extLst>
            <a:ext uri="{FF2B5EF4-FFF2-40B4-BE49-F238E27FC236}">
              <a16:creationId xmlns:a16="http://schemas.microsoft.com/office/drawing/2014/main" id="{F2107600-64E8-49BF-BB28-0E9D749EB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931033" y="5902979"/>
          <a:ext cx="179917" cy="179917"/>
        </a:xfrm>
        <a:prstGeom prst="rect">
          <a:avLst/>
        </a:prstGeom>
      </xdr:spPr>
    </xdr:pic>
    <xdr:clientData/>
  </xdr:oneCellAnchor>
  <xdr:oneCellAnchor>
    <xdr:from>
      <xdr:col>92</xdr:col>
      <xdr:colOff>22470</xdr:colOff>
      <xdr:row>38</xdr:row>
      <xdr:rowOff>16551</xdr:rowOff>
    </xdr:from>
    <xdr:ext cx="179917" cy="179917"/>
    <xdr:pic>
      <xdr:nvPicPr>
        <xdr:cNvPr id="545" name="Gráfico 544" descr="Lâmpada">
          <a:extLst>
            <a:ext uri="{FF2B5EF4-FFF2-40B4-BE49-F238E27FC236}">
              <a16:creationId xmlns:a16="http://schemas.microsoft.com/office/drawing/2014/main" id="{7C3138F6-16A6-4D94-92B4-F2956FAB7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936320" y="8131851"/>
          <a:ext cx="179917" cy="179917"/>
        </a:xfrm>
        <a:prstGeom prst="rect">
          <a:avLst/>
        </a:prstGeom>
      </xdr:spPr>
    </xdr:pic>
    <xdr:clientData/>
  </xdr:oneCellAnchor>
  <xdr:oneCellAnchor>
    <xdr:from>
      <xdr:col>92</xdr:col>
      <xdr:colOff>15467</xdr:colOff>
      <xdr:row>48</xdr:row>
      <xdr:rowOff>20753</xdr:rowOff>
    </xdr:from>
    <xdr:ext cx="179917" cy="184334"/>
    <xdr:pic>
      <xdr:nvPicPr>
        <xdr:cNvPr id="546" name="Gráfico 545" descr="Lâmpada">
          <a:extLst>
            <a:ext uri="{FF2B5EF4-FFF2-40B4-BE49-F238E27FC236}">
              <a16:creationId xmlns:a16="http://schemas.microsoft.com/office/drawing/2014/main" id="{CD5A5C74-61FF-4F6E-BDD1-C52F758B0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929317" y="10155353"/>
          <a:ext cx="179917" cy="184334"/>
        </a:xfrm>
        <a:prstGeom prst="rect">
          <a:avLst/>
        </a:prstGeom>
      </xdr:spPr>
    </xdr:pic>
    <xdr:clientData/>
  </xdr:oneCellAnchor>
  <xdr:oneCellAnchor>
    <xdr:from>
      <xdr:col>85</xdr:col>
      <xdr:colOff>64433</xdr:colOff>
      <xdr:row>165</xdr:row>
      <xdr:rowOff>18002</xdr:rowOff>
    </xdr:from>
    <xdr:ext cx="170890" cy="166798"/>
    <xdr:pic>
      <xdr:nvPicPr>
        <xdr:cNvPr id="547" name="Imagem 546">
          <a:extLst>
            <a:ext uri="{FF2B5EF4-FFF2-40B4-BE49-F238E27FC236}">
              <a16:creationId xmlns:a16="http://schemas.microsoft.com/office/drawing/2014/main" id="{094E9FAA-A551-446E-B7E4-8F92B3F92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84508" y="33825402"/>
          <a:ext cx="170890" cy="166798"/>
        </a:xfrm>
        <a:prstGeom prst="rect">
          <a:avLst/>
        </a:prstGeom>
      </xdr:spPr>
    </xdr:pic>
    <xdr:clientData/>
  </xdr:oneCellAnchor>
  <xdr:oneCellAnchor>
    <xdr:from>
      <xdr:col>88</xdr:col>
      <xdr:colOff>16330</xdr:colOff>
      <xdr:row>165</xdr:row>
      <xdr:rowOff>0</xdr:rowOff>
    </xdr:from>
    <xdr:ext cx="214275" cy="214133"/>
    <xdr:pic>
      <xdr:nvPicPr>
        <xdr:cNvPr id="548" name="Gráfico 547" descr="Lua e estrelas">
          <a:extLst>
            <a:ext uri="{FF2B5EF4-FFF2-40B4-BE49-F238E27FC236}">
              <a16:creationId xmlns:a16="http://schemas.microsoft.com/office/drawing/2014/main" id="{9D69AA8C-D11D-4F87-8F82-FDFB5F3E2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 flipH="1">
          <a:off x="21472980" y="33807400"/>
          <a:ext cx="214275" cy="214133"/>
        </a:xfrm>
        <a:prstGeom prst="rect">
          <a:avLst/>
        </a:prstGeom>
      </xdr:spPr>
    </xdr:pic>
    <xdr:clientData/>
  </xdr:oneCellAnchor>
  <xdr:oneCellAnchor>
    <xdr:from>
      <xdr:col>86</xdr:col>
      <xdr:colOff>20412</xdr:colOff>
      <xdr:row>164</xdr:row>
      <xdr:rowOff>197303</xdr:rowOff>
    </xdr:from>
    <xdr:ext cx="207509" cy="207151"/>
    <xdr:pic>
      <xdr:nvPicPr>
        <xdr:cNvPr id="549" name="Gráfico 548" descr="Sol">
          <a:extLst>
            <a:ext uri="{FF2B5EF4-FFF2-40B4-BE49-F238E27FC236}">
              <a16:creationId xmlns:a16="http://schemas.microsoft.com/office/drawing/2014/main" id="{2C99AF01-BE26-4CE1-ABC5-19425AF59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1235762" y="33804678"/>
          <a:ext cx="207509" cy="207151"/>
        </a:xfrm>
        <a:prstGeom prst="rect">
          <a:avLst/>
        </a:prstGeom>
      </xdr:spPr>
    </xdr:pic>
    <xdr:clientData/>
  </xdr:oneCellAnchor>
  <xdr:oneCellAnchor>
    <xdr:from>
      <xdr:col>82</xdr:col>
      <xdr:colOff>183698</xdr:colOff>
      <xdr:row>164</xdr:row>
      <xdr:rowOff>197303</xdr:rowOff>
    </xdr:from>
    <xdr:ext cx="216819" cy="213954"/>
    <xdr:pic>
      <xdr:nvPicPr>
        <xdr:cNvPr id="550" name="Gráfico 549" descr="Piloto">
          <a:extLst>
            <a:ext uri="{FF2B5EF4-FFF2-40B4-BE49-F238E27FC236}">
              <a16:creationId xmlns:a16="http://schemas.microsoft.com/office/drawing/2014/main" id="{94DAEED6-646C-4571-82C3-4A1213CDA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9471823" y="33804678"/>
          <a:ext cx="216819" cy="213954"/>
        </a:xfrm>
        <a:prstGeom prst="rect">
          <a:avLst/>
        </a:prstGeom>
      </xdr:spPr>
    </xdr:pic>
    <xdr:clientData/>
  </xdr:oneCellAnchor>
  <xdr:oneCellAnchor>
    <xdr:from>
      <xdr:col>83</xdr:col>
      <xdr:colOff>316365</xdr:colOff>
      <xdr:row>164</xdr:row>
      <xdr:rowOff>139473</xdr:rowOff>
    </xdr:from>
    <xdr:ext cx="326571" cy="326213"/>
    <xdr:pic>
      <xdr:nvPicPr>
        <xdr:cNvPr id="551" name="Gráfico 550" descr="Caminhão">
          <a:extLst>
            <a:ext uri="{FF2B5EF4-FFF2-40B4-BE49-F238E27FC236}">
              <a16:creationId xmlns:a16="http://schemas.microsoft.com/office/drawing/2014/main" id="{23811C22-9067-4944-BED7-ADAC66EFA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9845790" y="33746848"/>
          <a:ext cx="326571" cy="326213"/>
        </a:xfrm>
        <a:prstGeom prst="rect">
          <a:avLst/>
        </a:prstGeom>
      </xdr:spPr>
    </xdr:pic>
    <xdr:clientData/>
  </xdr:oneCellAnchor>
  <xdr:oneCellAnchor>
    <xdr:from>
      <xdr:col>83</xdr:col>
      <xdr:colOff>782410</xdr:colOff>
      <xdr:row>164</xdr:row>
      <xdr:rowOff>163286</xdr:rowOff>
    </xdr:from>
    <xdr:ext cx="275545" cy="275187"/>
    <xdr:pic>
      <xdr:nvPicPr>
        <xdr:cNvPr id="552" name="Gráfico 551" descr="Dinheiro">
          <a:extLst>
            <a:ext uri="{FF2B5EF4-FFF2-40B4-BE49-F238E27FC236}">
              <a16:creationId xmlns:a16="http://schemas.microsoft.com/office/drawing/2014/main" id="{7F02C849-CA5B-484B-90CB-F32057108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20308660" y="33770661"/>
          <a:ext cx="275545" cy="275187"/>
        </a:xfrm>
        <a:prstGeom prst="rect">
          <a:avLst/>
        </a:prstGeom>
      </xdr:spPr>
    </xdr:pic>
    <xdr:clientData/>
  </xdr:oneCellAnchor>
  <xdr:oneCellAnchor>
    <xdr:from>
      <xdr:col>83</xdr:col>
      <xdr:colOff>1160318</xdr:colOff>
      <xdr:row>164</xdr:row>
      <xdr:rowOff>177362</xdr:rowOff>
    </xdr:from>
    <xdr:ext cx="240059" cy="245461"/>
    <xdr:pic>
      <xdr:nvPicPr>
        <xdr:cNvPr id="553" name="Gráfico 552" descr="Marcador">
          <a:extLst>
            <a:ext uri="{FF2B5EF4-FFF2-40B4-BE49-F238E27FC236}">
              <a16:creationId xmlns:a16="http://schemas.microsoft.com/office/drawing/2014/main" id="{79EC600B-DDDC-46A7-9449-02E5099FB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86568" y="33784737"/>
          <a:ext cx="240059" cy="245461"/>
        </a:xfrm>
        <a:prstGeom prst="rect">
          <a:avLst/>
        </a:prstGeom>
      </xdr:spPr>
    </xdr:pic>
    <xdr:clientData/>
  </xdr:oneCellAnchor>
  <xdr:oneCellAnchor>
    <xdr:from>
      <xdr:col>85</xdr:col>
      <xdr:colOff>69476</xdr:colOff>
      <xdr:row>92</xdr:row>
      <xdr:rowOff>28367</xdr:rowOff>
    </xdr:from>
    <xdr:ext cx="170890" cy="166798"/>
    <xdr:pic>
      <xdr:nvPicPr>
        <xdr:cNvPr id="554" name="Imagem 553">
          <a:extLst>
            <a:ext uri="{FF2B5EF4-FFF2-40B4-BE49-F238E27FC236}">
              <a16:creationId xmlns:a16="http://schemas.microsoft.com/office/drawing/2014/main" id="{FCC5760D-2CB0-4273-B9B7-BBC6EFC29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89551" y="19056142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1165361</xdr:colOff>
      <xdr:row>91</xdr:row>
      <xdr:rowOff>178203</xdr:rowOff>
    </xdr:from>
    <xdr:ext cx="240059" cy="245461"/>
    <xdr:pic>
      <xdr:nvPicPr>
        <xdr:cNvPr id="555" name="Gráfico 554" descr="Marcador">
          <a:extLst>
            <a:ext uri="{FF2B5EF4-FFF2-40B4-BE49-F238E27FC236}">
              <a16:creationId xmlns:a16="http://schemas.microsoft.com/office/drawing/2014/main" id="{E384BC54-DE47-49F9-BF9D-FDFD9BFA4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91611" y="19015478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14569</xdr:colOff>
      <xdr:row>91</xdr:row>
      <xdr:rowOff>184133</xdr:rowOff>
    </xdr:from>
    <xdr:ext cx="235759" cy="235808"/>
    <xdr:pic>
      <xdr:nvPicPr>
        <xdr:cNvPr id="556" name="Gráfico 555" descr="DJ">
          <a:extLst>
            <a:ext uri="{FF2B5EF4-FFF2-40B4-BE49-F238E27FC236}">
              <a16:creationId xmlns:a16="http://schemas.microsoft.com/office/drawing/2014/main" id="{F79E16E0-16CC-4279-8CD2-19954B04B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71219" y="19021408"/>
          <a:ext cx="235759" cy="235808"/>
        </a:xfrm>
        <a:prstGeom prst="rect">
          <a:avLst/>
        </a:prstGeom>
      </xdr:spPr>
    </xdr:pic>
    <xdr:clientData/>
  </xdr:oneCellAnchor>
  <xdr:oneCellAnchor>
    <xdr:from>
      <xdr:col>86</xdr:col>
      <xdr:colOff>501</xdr:colOff>
      <xdr:row>91</xdr:row>
      <xdr:rowOff>171262</xdr:rowOff>
    </xdr:from>
    <xdr:ext cx="256660" cy="255372"/>
    <xdr:pic>
      <xdr:nvPicPr>
        <xdr:cNvPr id="557" name="Gráfico 556" descr="Funcionário de escritório">
          <a:extLst>
            <a:ext uri="{FF2B5EF4-FFF2-40B4-BE49-F238E27FC236}">
              <a16:creationId xmlns:a16="http://schemas.microsoft.com/office/drawing/2014/main" id="{6E8038B8-8961-470F-80FC-221ACA653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215851" y="19005362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17915</xdr:colOff>
      <xdr:row>92</xdr:row>
      <xdr:rowOff>1470</xdr:rowOff>
    </xdr:from>
    <xdr:ext cx="215728" cy="223193"/>
    <xdr:pic>
      <xdr:nvPicPr>
        <xdr:cNvPr id="558" name="Gráfico 557" descr="Bateria">
          <a:extLst>
            <a:ext uri="{FF2B5EF4-FFF2-40B4-BE49-F238E27FC236}">
              <a16:creationId xmlns:a16="http://schemas.microsoft.com/office/drawing/2014/main" id="{6DAF64DD-60DA-4A6B-8727-180D715E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703165" y="19026070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31559</xdr:colOff>
      <xdr:row>92</xdr:row>
      <xdr:rowOff>16800</xdr:rowOff>
    </xdr:from>
    <xdr:ext cx="180715" cy="180203"/>
    <xdr:pic>
      <xdr:nvPicPr>
        <xdr:cNvPr id="559" name="Gráfico 558" descr="Garfo e faca">
          <a:extLst>
            <a:ext uri="{FF2B5EF4-FFF2-40B4-BE49-F238E27FC236}">
              <a16:creationId xmlns:a16="http://schemas.microsoft.com/office/drawing/2014/main" id="{CBFBD508-FCCF-4D68-BFAB-7663723FA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70834" y="19041400"/>
          <a:ext cx="180715" cy="180203"/>
        </a:xfrm>
        <a:prstGeom prst="rect">
          <a:avLst/>
        </a:prstGeom>
      </xdr:spPr>
    </xdr:pic>
    <xdr:clientData/>
  </xdr:oneCellAnchor>
  <xdr:oneCellAnchor>
    <xdr:from>
      <xdr:col>92</xdr:col>
      <xdr:colOff>48524</xdr:colOff>
      <xdr:row>92</xdr:row>
      <xdr:rowOff>11508</xdr:rowOff>
    </xdr:from>
    <xdr:ext cx="180076" cy="179917"/>
    <xdr:pic>
      <xdr:nvPicPr>
        <xdr:cNvPr id="560" name="Gráfico 559" descr="Lâmpada">
          <a:extLst>
            <a:ext uri="{FF2B5EF4-FFF2-40B4-BE49-F238E27FC236}">
              <a16:creationId xmlns:a16="http://schemas.microsoft.com/office/drawing/2014/main" id="{3076D88C-685E-4312-93E8-D52CC46D4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965549" y="19039283"/>
          <a:ext cx="180076" cy="179917"/>
        </a:xfrm>
        <a:prstGeom prst="rect">
          <a:avLst/>
        </a:prstGeom>
      </xdr:spPr>
    </xdr:pic>
    <xdr:clientData/>
  </xdr:oneCellAnchor>
  <xdr:oneCellAnchor>
    <xdr:from>
      <xdr:col>85</xdr:col>
      <xdr:colOff>73729</xdr:colOff>
      <xdr:row>102</xdr:row>
      <xdr:rowOff>25195</xdr:rowOff>
    </xdr:from>
    <xdr:ext cx="170890" cy="166798"/>
    <xdr:pic>
      <xdr:nvPicPr>
        <xdr:cNvPr id="561" name="Imagem 560">
          <a:extLst>
            <a:ext uri="{FF2B5EF4-FFF2-40B4-BE49-F238E27FC236}">
              <a16:creationId xmlns:a16="http://schemas.microsoft.com/office/drawing/2014/main" id="{36108FB9-2D0C-4B3A-BD6E-9BEBFF36A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90629" y="21072270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1169614</xdr:colOff>
      <xdr:row>101</xdr:row>
      <xdr:rowOff>175030</xdr:rowOff>
    </xdr:from>
    <xdr:ext cx="240059" cy="245461"/>
    <xdr:pic>
      <xdr:nvPicPr>
        <xdr:cNvPr id="562" name="Gráfico 561" descr="Marcador">
          <a:extLst>
            <a:ext uri="{FF2B5EF4-FFF2-40B4-BE49-F238E27FC236}">
              <a16:creationId xmlns:a16="http://schemas.microsoft.com/office/drawing/2014/main" id="{260FEC6C-3AAE-456E-A636-25F99FBF0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99039" y="21028430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18822</xdr:colOff>
      <xdr:row>101</xdr:row>
      <xdr:rowOff>180960</xdr:rowOff>
    </xdr:from>
    <xdr:ext cx="235759" cy="235808"/>
    <xdr:pic>
      <xdr:nvPicPr>
        <xdr:cNvPr id="563" name="Gráfico 562" descr="DJ">
          <a:extLst>
            <a:ext uri="{FF2B5EF4-FFF2-40B4-BE49-F238E27FC236}">
              <a16:creationId xmlns:a16="http://schemas.microsoft.com/office/drawing/2014/main" id="{E5406AC9-10FA-4C26-94FB-10D2034E1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75472" y="21037535"/>
          <a:ext cx="235759" cy="235808"/>
        </a:xfrm>
        <a:prstGeom prst="rect">
          <a:avLst/>
        </a:prstGeom>
      </xdr:spPr>
    </xdr:pic>
    <xdr:clientData/>
  </xdr:oneCellAnchor>
  <xdr:oneCellAnchor>
    <xdr:from>
      <xdr:col>86</xdr:col>
      <xdr:colOff>4754</xdr:colOff>
      <xdr:row>101</xdr:row>
      <xdr:rowOff>168089</xdr:rowOff>
    </xdr:from>
    <xdr:ext cx="256660" cy="255372"/>
    <xdr:pic>
      <xdr:nvPicPr>
        <xdr:cNvPr id="564" name="Gráfico 563" descr="Funcionário de escritório">
          <a:extLst>
            <a:ext uri="{FF2B5EF4-FFF2-40B4-BE49-F238E27FC236}">
              <a16:creationId xmlns:a16="http://schemas.microsoft.com/office/drawing/2014/main" id="{0AFE235D-3E82-4EBB-B424-29C87BA6E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220104" y="21021489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22168</xdr:colOff>
      <xdr:row>101</xdr:row>
      <xdr:rowOff>187397</xdr:rowOff>
    </xdr:from>
    <xdr:ext cx="215728" cy="223193"/>
    <xdr:pic>
      <xdr:nvPicPr>
        <xdr:cNvPr id="565" name="Gráfico 564" descr="Bateria">
          <a:extLst>
            <a:ext uri="{FF2B5EF4-FFF2-40B4-BE49-F238E27FC236}">
              <a16:creationId xmlns:a16="http://schemas.microsoft.com/office/drawing/2014/main" id="{B26671E9-02E5-445C-975B-F57CF4A43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707418" y="21040797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35812</xdr:colOff>
      <xdr:row>102</xdr:row>
      <xdr:rowOff>13628</xdr:rowOff>
    </xdr:from>
    <xdr:ext cx="180715" cy="180203"/>
    <xdr:pic>
      <xdr:nvPicPr>
        <xdr:cNvPr id="566" name="Gráfico 565" descr="Garfo e faca">
          <a:extLst>
            <a:ext uri="{FF2B5EF4-FFF2-40B4-BE49-F238E27FC236}">
              <a16:creationId xmlns:a16="http://schemas.microsoft.com/office/drawing/2014/main" id="{F7B0893B-CC8D-47E3-AD14-2436B9B62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71912" y="21060703"/>
          <a:ext cx="180715" cy="180203"/>
        </a:xfrm>
        <a:prstGeom prst="rect">
          <a:avLst/>
        </a:prstGeom>
      </xdr:spPr>
    </xdr:pic>
    <xdr:clientData/>
  </xdr:oneCellAnchor>
  <xdr:oneCellAnchor>
    <xdr:from>
      <xdr:col>92</xdr:col>
      <xdr:colOff>52777</xdr:colOff>
      <xdr:row>102</xdr:row>
      <xdr:rowOff>8336</xdr:rowOff>
    </xdr:from>
    <xdr:ext cx="175823" cy="179917"/>
    <xdr:pic>
      <xdr:nvPicPr>
        <xdr:cNvPr id="567" name="Gráfico 566" descr="Lâmpada">
          <a:extLst>
            <a:ext uri="{FF2B5EF4-FFF2-40B4-BE49-F238E27FC236}">
              <a16:creationId xmlns:a16="http://schemas.microsoft.com/office/drawing/2014/main" id="{F89665EE-6200-415B-950F-034354CDD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966627" y="21055411"/>
          <a:ext cx="175823" cy="179917"/>
        </a:xfrm>
        <a:prstGeom prst="rect">
          <a:avLst/>
        </a:prstGeom>
      </xdr:spPr>
    </xdr:pic>
    <xdr:clientData/>
  </xdr:oneCellAnchor>
  <xdr:oneCellAnchor>
    <xdr:from>
      <xdr:col>85</xdr:col>
      <xdr:colOff>66726</xdr:colOff>
      <xdr:row>112</xdr:row>
      <xdr:rowOff>18191</xdr:rowOff>
    </xdr:from>
    <xdr:ext cx="170890" cy="166798"/>
    <xdr:pic>
      <xdr:nvPicPr>
        <xdr:cNvPr id="568" name="Imagem 567">
          <a:extLst>
            <a:ext uri="{FF2B5EF4-FFF2-40B4-BE49-F238E27FC236}">
              <a16:creationId xmlns:a16="http://schemas.microsoft.com/office/drawing/2014/main" id="{6A820989-312D-4653-AD71-47C9A5F92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86801" y="23081391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1162611</xdr:colOff>
      <xdr:row>111</xdr:row>
      <xdr:rowOff>168026</xdr:rowOff>
    </xdr:from>
    <xdr:ext cx="240059" cy="245461"/>
    <xdr:pic>
      <xdr:nvPicPr>
        <xdr:cNvPr id="569" name="Gráfico 568" descr="Marcador">
          <a:extLst>
            <a:ext uri="{FF2B5EF4-FFF2-40B4-BE49-F238E27FC236}">
              <a16:creationId xmlns:a16="http://schemas.microsoft.com/office/drawing/2014/main" id="{7D1B1748-13E5-4DE2-B12D-1ECBC967E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88861" y="23040726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11819</xdr:colOff>
      <xdr:row>111</xdr:row>
      <xdr:rowOff>173956</xdr:rowOff>
    </xdr:from>
    <xdr:ext cx="235759" cy="235808"/>
    <xdr:pic>
      <xdr:nvPicPr>
        <xdr:cNvPr id="570" name="Gráfico 569" descr="DJ">
          <a:extLst>
            <a:ext uri="{FF2B5EF4-FFF2-40B4-BE49-F238E27FC236}">
              <a16:creationId xmlns:a16="http://schemas.microsoft.com/office/drawing/2014/main" id="{F9D9203C-AE60-4D74-8EE6-E7955F55F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71644" y="23046656"/>
          <a:ext cx="235759" cy="235808"/>
        </a:xfrm>
        <a:prstGeom prst="rect">
          <a:avLst/>
        </a:prstGeom>
      </xdr:spPr>
    </xdr:pic>
    <xdr:clientData/>
  </xdr:oneCellAnchor>
  <xdr:oneCellAnchor>
    <xdr:from>
      <xdr:col>85</xdr:col>
      <xdr:colOff>291905</xdr:colOff>
      <xdr:row>111</xdr:row>
      <xdr:rowOff>161085</xdr:rowOff>
    </xdr:from>
    <xdr:ext cx="256660" cy="255372"/>
    <xdr:pic>
      <xdr:nvPicPr>
        <xdr:cNvPr id="571" name="Gráfico 570" descr="Funcionário de escritório">
          <a:extLst>
            <a:ext uri="{FF2B5EF4-FFF2-40B4-BE49-F238E27FC236}">
              <a16:creationId xmlns:a16="http://schemas.microsoft.com/office/drawing/2014/main" id="{D85BB1CB-3826-4068-9709-173CAC4F1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211980" y="23036960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15165</xdr:colOff>
      <xdr:row>111</xdr:row>
      <xdr:rowOff>180393</xdr:rowOff>
    </xdr:from>
    <xdr:ext cx="215728" cy="223193"/>
    <xdr:pic>
      <xdr:nvPicPr>
        <xdr:cNvPr id="572" name="Gráfico 571" descr="Bateria">
          <a:extLst>
            <a:ext uri="{FF2B5EF4-FFF2-40B4-BE49-F238E27FC236}">
              <a16:creationId xmlns:a16="http://schemas.microsoft.com/office/drawing/2014/main" id="{B24F4B00-5268-4945-9BA2-34E3A1676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700415" y="23056268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28809</xdr:colOff>
      <xdr:row>112</xdr:row>
      <xdr:rowOff>6624</xdr:rowOff>
    </xdr:from>
    <xdr:ext cx="180715" cy="180203"/>
    <xdr:pic>
      <xdr:nvPicPr>
        <xdr:cNvPr id="573" name="Gráfico 572" descr="Garfo e faca">
          <a:extLst>
            <a:ext uri="{FF2B5EF4-FFF2-40B4-BE49-F238E27FC236}">
              <a16:creationId xmlns:a16="http://schemas.microsoft.com/office/drawing/2014/main" id="{3751CB30-961A-4CC5-AB81-8ECFEA910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68084" y="23072999"/>
          <a:ext cx="180715" cy="180203"/>
        </a:xfrm>
        <a:prstGeom prst="rect">
          <a:avLst/>
        </a:prstGeom>
      </xdr:spPr>
    </xdr:pic>
    <xdr:clientData/>
  </xdr:oneCellAnchor>
  <xdr:oneCellAnchor>
    <xdr:from>
      <xdr:col>92</xdr:col>
      <xdr:colOff>45774</xdr:colOff>
      <xdr:row>112</xdr:row>
      <xdr:rowOff>1332</xdr:rowOff>
    </xdr:from>
    <xdr:ext cx="182826" cy="179917"/>
    <xdr:pic>
      <xdr:nvPicPr>
        <xdr:cNvPr id="574" name="Gráfico 573" descr="Lâmpada">
          <a:extLst>
            <a:ext uri="{FF2B5EF4-FFF2-40B4-BE49-F238E27FC236}">
              <a16:creationId xmlns:a16="http://schemas.microsoft.com/office/drawing/2014/main" id="{D99D84EB-CAAE-4A1E-B33F-AFF8A18E7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962799" y="23064532"/>
          <a:ext cx="182826" cy="179917"/>
        </a:xfrm>
        <a:prstGeom prst="rect">
          <a:avLst/>
        </a:prstGeom>
      </xdr:spPr>
    </xdr:pic>
    <xdr:clientData/>
  </xdr:oneCellAnchor>
  <xdr:oneCellAnchor>
    <xdr:from>
      <xdr:col>85</xdr:col>
      <xdr:colOff>65045</xdr:colOff>
      <xdr:row>122</xdr:row>
      <xdr:rowOff>16510</xdr:rowOff>
    </xdr:from>
    <xdr:ext cx="170890" cy="166798"/>
    <xdr:pic>
      <xdr:nvPicPr>
        <xdr:cNvPr id="575" name="Imagem 574">
          <a:extLst>
            <a:ext uri="{FF2B5EF4-FFF2-40B4-BE49-F238E27FC236}">
              <a16:creationId xmlns:a16="http://schemas.microsoft.com/office/drawing/2014/main" id="{671D8D4F-2F77-4F25-8575-887329701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85120" y="25099010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1160930</xdr:colOff>
      <xdr:row>121</xdr:row>
      <xdr:rowOff>166345</xdr:rowOff>
    </xdr:from>
    <xdr:ext cx="240059" cy="245461"/>
    <xdr:pic>
      <xdr:nvPicPr>
        <xdr:cNvPr id="576" name="Gráfico 575" descr="Marcador">
          <a:extLst>
            <a:ext uri="{FF2B5EF4-FFF2-40B4-BE49-F238E27FC236}">
              <a16:creationId xmlns:a16="http://schemas.microsoft.com/office/drawing/2014/main" id="{F5E72448-EED9-4398-8E99-A96288A2B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87180" y="25061520"/>
          <a:ext cx="240059" cy="245461"/>
        </a:xfrm>
        <a:prstGeom prst="rect">
          <a:avLst/>
        </a:prstGeom>
      </xdr:spPr>
    </xdr:pic>
    <xdr:clientData/>
  </xdr:oneCellAnchor>
  <xdr:oneCellAnchor>
    <xdr:from>
      <xdr:col>87</xdr:col>
      <xdr:colOff>10138</xdr:colOff>
      <xdr:row>121</xdr:row>
      <xdr:rowOff>172275</xdr:rowOff>
    </xdr:from>
    <xdr:ext cx="235759" cy="235808"/>
    <xdr:pic>
      <xdr:nvPicPr>
        <xdr:cNvPr id="577" name="Gráfico 576" descr="DJ">
          <a:extLst>
            <a:ext uri="{FF2B5EF4-FFF2-40B4-BE49-F238E27FC236}">
              <a16:creationId xmlns:a16="http://schemas.microsoft.com/office/drawing/2014/main" id="{334B2BF8-6E29-4D29-9796-92587CCC0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56650" y="25064275"/>
          <a:ext cx="235759" cy="235808"/>
        </a:xfrm>
        <a:prstGeom prst="rect">
          <a:avLst/>
        </a:prstGeom>
      </xdr:spPr>
    </xdr:pic>
    <xdr:clientData/>
  </xdr:oneCellAnchor>
  <xdr:oneCellAnchor>
    <xdr:from>
      <xdr:col>85</xdr:col>
      <xdr:colOff>290224</xdr:colOff>
      <xdr:row>121</xdr:row>
      <xdr:rowOff>159404</xdr:rowOff>
    </xdr:from>
    <xdr:ext cx="256660" cy="255372"/>
    <xdr:pic>
      <xdr:nvPicPr>
        <xdr:cNvPr id="578" name="Gráfico 577" descr="Funcionário de escritório">
          <a:extLst>
            <a:ext uri="{FF2B5EF4-FFF2-40B4-BE49-F238E27FC236}">
              <a16:creationId xmlns:a16="http://schemas.microsoft.com/office/drawing/2014/main" id="{31D4B3A5-83A1-44BC-9454-106FA0D58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207124" y="25054579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13484</xdr:colOff>
      <xdr:row>121</xdr:row>
      <xdr:rowOff>178712</xdr:rowOff>
    </xdr:from>
    <xdr:ext cx="215728" cy="223193"/>
    <xdr:pic>
      <xdr:nvPicPr>
        <xdr:cNvPr id="579" name="Gráfico 578" descr="Bateria">
          <a:extLst>
            <a:ext uri="{FF2B5EF4-FFF2-40B4-BE49-F238E27FC236}">
              <a16:creationId xmlns:a16="http://schemas.microsoft.com/office/drawing/2014/main" id="{00180DCE-6A5A-411E-86FA-C3B0365C1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701909" y="25073887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27128</xdr:colOff>
      <xdr:row>122</xdr:row>
      <xdr:rowOff>4943</xdr:rowOff>
    </xdr:from>
    <xdr:ext cx="180715" cy="180203"/>
    <xdr:pic>
      <xdr:nvPicPr>
        <xdr:cNvPr id="580" name="Gráfico 579" descr="Garfo e faca">
          <a:extLst>
            <a:ext uri="{FF2B5EF4-FFF2-40B4-BE49-F238E27FC236}">
              <a16:creationId xmlns:a16="http://schemas.microsoft.com/office/drawing/2014/main" id="{6EC42E3F-DE1C-4B87-A4A4-13AF0F5CD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66403" y="25090618"/>
          <a:ext cx="180715" cy="180203"/>
        </a:xfrm>
        <a:prstGeom prst="rect">
          <a:avLst/>
        </a:prstGeom>
      </xdr:spPr>
    </xdr:pic>
    <xdr:clientData/>
  </xdr:oneCellAnchor>
  <xdr:oneCellAnchor>
    <xdr:from>
      <xdr:col>92</xdr:col>
      <xdr:colOff>44093</xdr:colOff>
      <xdr:row>122</xdr:row>
      <xdr:rowOff>48</xdr:rowOff>
    </xdr:from>
    <xdr:ext cx="179917" cy="181318"/>
    <xdr:pic>
      <xdr:nvPicPr>
        <xdr:cNvPr id="581" name="Gráfico 580" descr="Lâmpada">
          <a:extLst>
            <a:ext uri="{FF2B5EF4-FFF2-40B4-BE49-F238E27FC236}">
              <a16:creationId xmlns:a16="http://schemas.microsoft.com/office/drawing/2014/main" id="{F2CA9920-8A99-45C2-A8DD-F42C3BC42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961118" y="25082548"/>
          <a:ext cx="179917" cy="181318"/>
        </a:xfrm>
        <a:prstGeom prst="rect">
          <a:avLst/>
        </a:prstGeom>
      </xdr:spPr>
    </xdr:pic>
    <xdr:clientData/>
  </xdr:oneCellAnchor>
  <xdr:oneCellAnchor>
    <xdr:from>
      <xdr:col>85</xdr:col>
      <xdr:colOff>73729</xdr:colOff>
      <xdr:row>132</xdr:row>
      <xdr:rowOff>25194</xdr:rowOff>
    </xdr:from>
    <xdr:ext cx="170890" cy="166798"/>
    <xdr:pic>
      <xdr:nvPicPr>
        <xdr:cNvPr id="582" name="Imagem 581">
          <a:extLst>
            <a:ext uri="{FF2B5EF4-FFF2-40B4-BE49-F238E27FC236}">
              <a16:creationId xmlns:a16="http://schemas.microsoft.com/office/drawing/2014/main" id="{2E5BD80E-11C9-44A6-86DF-0558603A4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90629" y="27130169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1169614</xdr:colOff>
      <xdr:row>131</xdr:row>
      <xdr:rowOff>175029</xdr:rowOff>
    </xdr:from>
    <xdr:ext cx="240059" cy="245461"/>
    <xdr:pic>
      <xdr:nvPicPr>
        <xdr:cNvPr id="583" name="Gráfico 582" descr="Marcador">
          <a:extLst>
            <a:ext uri="{FF2B5EF4-FFF2-40B4-BE49-F238E27FC236}">
              <a16:creationId xmlns:a16="http://schemas.microsoft.com/office/drawing/2014/main" id="{4EAF4DDB-9629-49A9-92D1-868432CDC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99039" y="27086329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18822</xdr:colOff>
      <xdr:row>131</xdr:row>
      <xdr:rowOff>180959</xdr:rowOff>
    </xdr:from>
    <xdr:ext cx="235759" cy="235808"/>
    <xdr:pic>
      <xdr:nvPicPr>
        <xdr:cNvPr id="584" name="Gráfico 583" descr="DJ">
          <a:extLst>
            <a:ext uri="{FF2B5EF4-FFF2-40B4-BE49-F238E27FC236}">
              <a16:creationId xmlns:a16="http://schemas.microsoft.com/office/drawing/2014/main" id="{DE762BEB-19D3-42D7-949C-8CB543155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75472" y="27095434"/>
          <a:ext cx="235759" cy="235808"/>
        </a:xfrm>
        <a:prstGeom prst="rect">
          <a:avLst/>
        </a:prstGeom>
      </xdr:spPr>
    </xdr:pic>
    <xdr:clientData/>
  </xdr:oneCellAnchor>
  <xdr:oneCellAnchor>
    <xdr:from>
      <xdr:col>86</xdr:col>
      <xdr:colOff>4754</xdr:colOff>
      <xdr:row>131</xdr:row>
      <xdr:rowOff>168088</xdr:rowOff>
    </xdr:from>
    <xdr:ext cx="256660" cy="255372"/>
    <xdr:pic>
      <xdr:nvPicPr>
        <xdr:cNvPr id="585" name="Gráfico 584" descr="Funcionário de escritório">
          <a:extLst>
            <a:ext uri="{FF2B5EF4-FFF2-40B4-BE49-F238E27FC236}">
              <a16:creationId xmlns:a16="http://schemas.microsoft.com/office/drawing/2014/main" id="{464A7D6E-2E2A-4C39-AF2B-ED4A0EE42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220104" y="27079388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22168</xdr:colOff>
      <xdr:row>131</xdr:row>
      <xdr:rowOff>166385</xdr:rowOff>
    </xdr:from>
    <xdr:ext cx="215728" cy="223193"/>
    <xdr:pic>
      <xdr:nvPicPr>
        <xdr:cNvPr id="586" name="Gráfico 585" descr="Bateria">
          <a:extLst>
            <a:ext uri="{FF2B5EF4-FFF2-40B4-BE49-F238E27FC236}">
              <a16:creationId xmlns:a16="http://schemas.microsoft.com/office/drawing/2014/main" id="{842C75E7-89A6-4930-AEE7-AE2EAA43B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707418" y="27080860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35812</xdr:colOff>
      <xdr:row>132</xdr:row>
      <xdr:rowOff>13627</xdr:rowOff>
    </xdr:from>
    <xdr:ext cx="180715" cy="180203"/>
    <xdr:pic>
      <xdr:nvPicPr>
        <xdr:cNvPr id="587" name="Gráfico 586" descr="Garfo e faca">
          <a:extLst>
            <a:ext uri="{FF2B5EF4-FFF2-40B4-BE49-F238E27FC236}">
              <a16:creationId xmlns:a16="http://schemas.microsoft.com/office/drawing/2014/main" id="{0C5B48EC-074A-47D5-866D-BE6D1CB0A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71912" y="27118602"/>
          <a:ext cx="180715" cy="180203"/>
        </a:xfrm>
        <a:prstGeom prst="rect">
          <a:avLst/>
        </a:prstGeom>
      </xdr:spPr>
    </xdr:pic>
    <xdr:clientData/>
  </xdr:oneCellAnchor>
  <xdr:oneCellAnchor>
    <xdr:from>
      <xdr:col>92</xdr:col>
      <xdr:colOff>17758</xdr:colOff>
      <xdr:row>132</xdr:row>
      <xdr:rowOff>22343</xdr:rowOff>
    </xdr:from>
    <xdr:ext cx="179917" cy="181411"/>
    <xdr:pic>
      <xdr:nvPicPr>
        <xdr:cNvPr id="588" name="Gráfico 587" descr="Lâmpada">
          <a:extLst>
            <a:ext uri="{FF2B5EF4-FFF2-40B4-BE49-F238E27FC236}">
              <a16:creationId xmlns:a16="http://schemas.microsoft.com/office/drawing/2014/main" id="{6BCEDC6D-F845-4A88-8CB8-B636D71E7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931608" y="27124143"/>
          <a:ext cx="179917" cy="181411"/>
        </a:xfrm>
        <a:prstGeom prst="rect">
          <a:avLst/>
        </a:prstGeom>
      </xdr:spPr>
    </xdr:pic>
    <xdr:clientData/>
  </xdr:oneCellAnchor>
  <xdr:oneCellAnchor>
    <xdr:from>
      <xdr:col>101</xdr:col>
      <xdr:colOff>64433</xdr:colOff>
      <xdr:row>68</xdr:row>
      <xdr:rowOff>18002</xdr:rowOff>
    </xdr:from>
    <xdr:ext cx="170890" cy="166798"/>
    <xdr:pic>
      <xdr:nvPicPr>
        <xdr:cNvPr id="589" name="Imagem 588">
          <a:extLst>
            <a:ext uri="{FF2B5EF4-FFF2-40B4-BE49-F238E27FC236}">
              <a16:creationId xmlns:a16="http://schemas.microsoft.com/office/drawing/2014/main" id="{5C86F167-20F9-414E-ADA3-B146ACCC2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73858" y="14191202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1160318</xdr:colOff>
      <xdr:row>67</xdr:row>
      <xdr:rowOff>167837</xdr:rowOff>
    </xdr:from>
    <xdr:ext cx="240059" cy="245461"/>
    <xdr:pic>
      <xdr:nvPicPr>
        <xdr:cNvPr id="590" name="Gráfico 589" descr="Marcador">
          <a:extLst>
            <a:ext uri="{FF2B5EF4-FFF2-40B4-BE49-F238E27FC236}">
              <a16:creationId xmlns:a16="http://schemas.microsoft.com/office/drawing/2014/main" id="{73754A7C-306A-4929-9688-5F04F6F73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75918" y="14150537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9526</xdr:colOff>
      <xdr:row>67</xdr:row>
      <xdr:rowOff>173767</xdr:rowOff>
    </xdr:from>
    <xdr:ext cx="235759" cy="235808"/>
    <xdr:pic>
      <xdr:nvPicPr>
        <xdr:cNvPr id="591" name="Gráfico 590" descr="DJ">
          <a:extLst>
            <a:ext uri="{FF2B5EF4-FFF2-40B4-BE49-F238E27FC236}">
              <a16:creationId xmlns:a16="http://schemas.microsoft.com/office/drawing/2014/main" id="{C47C7551-5AD9-4929-8326-EAA0B1BF5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158701" y="14156467"/>
          <a:ext cx="235759" cy="235808"/>
        </a:xfrm>
        <a:prstGeom prst="rect">
          <a:avLst/>
        </a:prstGeom>
      </xdr:spPr>
    </xdr:pic>
    <xdr:clientData/>
  </xdr:oneCellAnchor>
  <xdr:oneCellAnchor>
    <xdr:from>
      <xdr:col>101</xdr:col>
      <xdr:colOff>289612</xdr:colOff>
      <xdr:row>67</xdr:row>
      <xdr:rowOff>160896</xdr:rowOff>
    </xdr:from>
    <xdr:ext cx="256660" cy="255372"/>
    <xdr:pic>
      <xdr:nvPicPr>
        <xdr:cNvPr id="592" name="Gráfico 591" descr="Funcionário de escritório">
          <a:extLst>
            <a:ext uri="{FF2B5EF4-FFF2-40B4-BE49-F238E27FC236}">
              <a16:creationId xmlns:a16="http://schemas.microsoft.com/office/drawing/2014/main" id="{266A4446-A3F7-47D8-A824-6F520D178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895862" y="14146771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67</xdr:row>
      <xdr:rowOff>180204</xdr:rowOff>
    </xdr:from>
    <xdr:ext cx="222164" cy="223193"/>
    <xdr:pic>
      <xdr:nvPicPr>
        <xdr:cNvPr id="593" name="Gráfico 592" descr="Bateria">
          <a:extLst>
            <a:ext uri="{FF2B5EF4-FFF2-40B4-BE49-F238E27FC236}">
              <a16:creationId xmlns:a16="http://schemas.microsoft.com/office/drawing/2014/main" id="{7675911B-1BBC-4E02-AF41-93F67629E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90647" y="14166079"/>
          <a:ext cx="222164" cy="223193"/>
        </a:xfrm>
        <a:prstGeom prst="rect">
          <a:avLst/>
        </a:prstGeom>
      </xdr:spPr>
    </xdr:pic>
    <xdr:clientData/>
  </xdr:oneCellAnchor>
  <xdr:oneCellAnchor>
    <xdr:from>
      <xdr:col>110</xdr:col>
      <xdr:colOff>26516</xdr:colOff>
      <xdr:row>68</xdr:row>
      <xdr:rowOff>6435</xdr:rowOff>
    </xdr:from>
    <xdr:ext cx="180715" cy="180203"/>
    <xdr:pic>
      <xdr:nvPicPr>
        <xdr:cNvPr id="594" name="Gráfico 593" descr="Garfo e faca">
          <a:extLst>
            <a:ext uri="{FF2B5EF4-FFF2-40B4-BE49-F238E27FC236}">
              <a16:creationId xmlns:a16="http://schemas.microsoft.com/office/drawing/2014/main" id="{9A590AFD-709B-4554-914C-C99833B6B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855141" y="14182810"/>
          <a:ext cx="180715" cy="180203"/>
        </a:xfrm>
        <a:prstGeom prst="rect">
          <a:avLst/>
        </a:prstGeom>
      </xdr:spPr>
    </xdr:pic>
    <xdr:clientData/>
  </xdr:oneCellAnchor>
  <xdr:oneCellAnchor>
    <xdr:from>
      <xdr:col>101</xdr:col>
      <xdr:colOff>71157</xdr:colOff>
      <xdr:row>79</xdr:row>
      <xdr:rowOff>16041</xdr:rowOff>
    </xdr:from>
    <xdr:ext cx="170890" cy="166798"/>
    <xdr:pic>
      <xdr:nvPicPr>
        <xdr:cNvPr id="595" name="Imagem 594">
          <a:extLst>
            <a:ext uri="{FF2B5EF4-FFF2-40B4-BE49-F238E27FC236}">
              <a16:creationId xmlns:a16="http://schemas.microsoft.com/office/drawing/2014/main" id="{7600227E-93B5-4357-87E5-93299C55E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80582" y="16411741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1167042</xdr:colOff>
      <xdr:row>78</xdr:row>
      <xdr:rowOff>165876</xdr:rowOff>
    </xdr:from>
    <xdr:ext cx="240059" cy="245461"/>
    <xdr:pic>
      <xdr:nvPicPr>
        <xdr:cNvPr id="596" name="Gráfico 595" descr="Marcador">
          <a:extLst>
            <a:ext uri="{FF2B5EF4-FFF2-40B4-BE49-F238E27FC236}">
              <a16:creationId xmlns:a16="http://schemas.microsoft.com/office/drawing/2014/main" id="{EFE97FF4-2F59-4CDC-9B68-CB113B215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85817" y="16374251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16250</xdr:colOff>
      <xdr:row>78</xdr:row>
      <xdr:rowOff>171806</xdr:rowOff>
    </xdr:from>
    <xdr:ext cx="235759" cy="235808"/>
    <xdr:pic>
      <xdr:nvPicPr>
        <xdr:cNvPr id="597" name="Gráfico 596" descr="DJ">
          <a:extLst>
            <a:ext uri="{FF2B5EF4-FFF2-40B4-BE49-F238E27FC236}">
              <a16:creationId xmlns:a16="http://schemas.microsoft.com/office/drawing/2014/main" id="{EA6C558A-AF70-4744-8AB2-6190C5BCE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162250" y="16377006"/>
          <a:ext cx="235759" cy="235808"/>
        </a:xfrm>
        <a:prstGeom prst="rect">
          <a:avLst/>
        </a:prstGeom>
      </xdr:spPr>
    </xdr:pic>
    <xdr:clientData/>
  </xdr:oneCellAnchor>
  <xdr:oneCellAnchor>
    <xdr:from>
      <xdr:col>102</xdr:col>
      <xdr:colOff>2182</xdr:colOff>
      <xdr:row>78</xdr:row>
      <xdr:rowOff>158935</xdr:rowOff>
    </xdr:from>
    <xdr:ext cx="256660" cy="255372"/>
    <xdr:pic>
      <xdr:nvPicPr>
        <xdr:cNvPr id="598" name="Gráfico 597" descr="Funcionário de escritório">
          <a:extLst>
            <a:ext uri="{FF2B5EF4-FFF2-40B4-BE49-F238E27FC236}">
              <a16:creationId xmlns:a16="http://schemas.microsoft.com/office/drawing/2014/main" id="{2B209946-BDAB-45C2-9972-00C1F0A14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906882" y="16367310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19596</xdr:colOff>
      <xdr:row>78</xdr:row>
      <xdr:rowOff>178243</xdr:rowOff>
    </xdr:from>
    <xdr:ext cx="215728" cy="223193"/>
    <xdr:pic>
      <xdr:nvPicPr>
        <xdr:cNvPr id="599" name="Gráfico 598" descr="Bateria">
          <a:extLst>
            <a:ext uri="{FF2B5EF4-FFF2-40B4-BE49-F238E27FC236}">
              <a16:creationId xmlns:a16="http://schemas.microsoft.com/office/drawing/2014/main" id="{B1C23E18-4FCD-4450-9DCC-DA2FEC93E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94196" y="16386618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33240</xdr:colOff>
      <xdr:row>79</xdr:row>
      <xdr:rowOff>4474</xdr:rowOff>
    </xdr:from>
    <xdr:ext cx="180715" cy="180203"/>
    <xdr:pic>
      <xdr:nvPicPr>
        <xdr:cNvPr id="600" name="Gráfico 599" descr="Garfo e faca">
          <a:extLst>
            <a:ext uri="{FF2B5EF4-FFF2-40B4-BE49-F238E27FC236}">
              <a16:creationId xmlns:a16="http://schemas.microsoft.com/office/drawing/2014/main" id="{64CFF54B-1241-49D1-95AB-2B8EB297A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861865" y="16400174"/>
          <a:ext cx="180715" cy="180203"/>
        </a:xfrm>
        <a:prstGeom prst="rect">
          <a:avLst/>
        </a:prstGeom>
      </xdr:spPr>
    </xdr:pic>
    <xdr:clientData/>
  </xdr:oneCellAnchor>
  <xdr:oneCellAnchor>
    <xdr:from>
      <xdr:col>108</xdr:col>
      <xdr:colOff>50205</xdr:colOff>
      <xdr:row>79</xdr:row>
      <xdr:rowOff>10481</xdr:rowOff>
    </xdr:from>
    <xdr:ext cx="178395" cy="181318"/>
    <xdr:pic>
      <xdr:nvPicPr>
        <xdr:cNvPr id="601" name="Gráfico 600" descr="Lâmpada">
          <a:extLst>
            <a:ext uri="{FF2B5EF4-FFF2-40B4-BE49-F238E27FC236}">
              <a16:creationId xmlns:a16="http://schemas.microsoft.com/office/drawing/2014/main" id="{4D322A2E-33A8-4FF6-B20D-C9BA80D12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656580" y="16409356"/>
          <a:ext cx="178395" cy="181318"/>
        </a:xfrm>
        <a:prstGeom prst="rect">
          <a:avLst/>
        </a:prstGeom>
      </xdr:spPr>
    </xdr:pic>
    <xdr:clientData/>
  </xdr:oneCellAnchor>
  <xdr:oneCellAnchor>
    <xdr:from>
      <xdr:col>108</xdr:col>
      <xdr:colOff>43481</xdr:colOff>
      <xdr:row>68</xdr:row>
      <xdr:rowOff>13843</xdr:rowOff>
    </xdr:from>
    <xdr:ext cx="179917" cy="179917"/>
    <xdr:pic>
      <xdr:nvPicPr>
        <xdr:cNvPr id="602" name="Gráfico 601" descr="Lâmpada">
          <a:extLst>
            <a:ext uri="{FF2B5EF4-FFF2-40B4-BE49-F238E27FC236}">
              <a16:creationId xmlns:a16="http://schemas.microsoft.com/office/drawing/2014/main" id="{5154D671-DD7E-463B-82A6-E693F9A69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649856" y="14190218"/>
          <a:ext cx="179917" cy="179917"/>
        </a:xfrm>
        <a:prstGeom prst="rect">
          <a:avLst/>
        </a:prstGeom>
      </xdr:spPr>
    </xdr:pic>
    <xdr:clientData/>
  </xdr:oneCellAnchor>
  <xdr:oneCellAnchor>
    <xdr:from>
      <xdr:col>101</xdr:col>
      <xdr:colOff>64433</xdr:colOff>
      <xdr:row>58</xdr:row>
      <xdr:rowOff>18002</xdr:rowOff>
    </xdr:from>
    <xdr:ext cx="170890" cy="166798"/>
    <xdr:pic>
      <xdr:nvPicPr>
        <xdr:cNvPr id="603" name="Imagem 602">
          <a:extLst>
            <a:ext uri="{FF2B5EF4-FFF2-40B4-BE49-F238E27FC236}">
              <a16:creationId xmlns:a16="http://schemas.microsoft.com/office/drawing/2014/main" id="{1C30D5EB-3448-4D63-A659-B4DCFA62B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73858" y="12171902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1160318</xdr:colOff>
      <xdr:row>57</xdr:row>
      <xdr:rowOff>167837</xdr:rowOff>
    </xdr:from>
    <xdr:ext cx="240059" cy="245461"/>
    <xdr:pic>
      <xdr:nvPicPr>
        <xdr:cNvPr id="604" name="Gráfico 603" descr="Marcador">
          <a:extLst>
            <a:ext uri="{FF2B5EF4-FFF2-40B4-BE49-F238E27FC236}">
              <a16:creationId xmlns:a16="http://schemas.microsoft.com/office/drawing/2014/main" id="{7045EFE3-12EF-40F8-A38B-1C40DE5F3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75918" y="12131237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9526</xdr:colOff>
      <xdr:row>57</xdr:row>
      <xdr:rowOff>173767</xdr:rowOff>
    </xdr:from>
    <xdr:ext cx="235759" cy="235808"/>
    <xdr:pic>
      <xdr:nvPicPr>
        <xdr:cNvPr id="605" name="Gráfico 604" descr="DJ">
          <a:extLst>
            <a:ext uri="{FF2B5EF4-FFF2-40B4-BE49-F238E27FC236}">
              <a16:creationId xmlns:a16="http://schemas.microsoft.com/office/drawing/2014/main" id="{238BDDB8-3D0F-4302-B38E-F0C36BC73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158701" y="12137167"/>
          <a:ext cx="235759" cy="235808"/>
        </a:xfrm>
        <a:prstGeom prst="rect">
          <a:avLst/>
        </a:prstGeom>
      </xdr:spPr>
    </xdr:pic>
    <xdr:clientData/>
  </xdr:oneCellAnchor>
  <xdr:oneCellAnchor>
    <xdr:from>
      <xdr:col>101</xdr:col>
      <xdr:colOff>289612</xdr:colOff>
      <xdr:row>57</xdr:row>
      <xdr:rowOff>160896</xdr:rowOff>
    </xdr:from>
    <xdr:ext cx="256660" cy="255372"/>
    <xdr:pic>
      <xdr:nvPicPr>
        <xdr:cNvPr id="606" name="Gráfico 605" descr="Funcionário de escritório">
          <a:extLst>
            <a:ext uri="{FF2B5EF4-FFF2-40B4-BE49-F238E27FC236}">
              <a16:creationId xmlns:a16="http://schemas.microsoft.com/office/drawing/2014/main" id="{85609FD9-D392-435B-8E78-4D96842B9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895862" y="12127471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57</xdr:row>
      <xdr:rowOff>180204</xdr:rowOff>
    </xdr:from>
    <xdr:ext cx="215728" cy="223193"/>
    <xdr:pic>
      <xdr:nvPicPr>
        <xdr:cNvPr id="607" name="Gráfico 606" descr="Bateria">
          <a:extLst>
            <a:ext uri="{FF2B5EF4-FFF2-40B4-BE49-F238E27FC236}">
              <a16:creationId xmlns:a16="http://schemas.microsoft.com/office/drawing/2014/main" id="{2A6EBD7A-5D95-45D1-9283-6C1E2109D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90647" y="12146779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26516</xdr:colOff>
      <xdr:row>58</xdr:row>
      <xdr:rowOff>6435</xdr:rowOff>
    </xdr:from>
    <xdr:ext cx="180715" cy="180203"/>
    <xdr:pic>
      <xdr:nvPicPr>
        <xdr:cNvPr id="608" name="Gráfico 607" descr="Garfo e faca">
          <a:extLst>
            <a:ext uri="{FF2B5EF4-FFF2-40B4-BE49-F238E27FC236}">
              <a16:creationId xmlns:a16="http://schemas.microsoft.com/office/drawing/2014/main" id="{0AEA63E0-4C98-41FD-981F-AAD6FB369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855141" y="12163510"/>
          <a:ext cx="180715" cy="180203"/>
        </a:xfrm>
        <a:prstGeom prst="rect">
          <a:avLst/>
        </a:prstGeom>
      </xdr:spPr>
    </xdr:pic>
    <xdr:clientData/>
  </xdr:oneCellAnchor>
  <xdr:oneCellAnchor>
    <xdr:from>
      <xdr:col>108</xdr:col>
      <xdr:colOff>22117</xdr:colOff>
      <xdr:row>58</xdr:row>
      <xdr:rowOff>15478</xdr:rowOff>
    </xdr:from>
    <xdr:ext cx="179917" cy="179917"/>
    <xdr:pic>
      <xdr:nvPicPr>
        <xdr:cNvPr id="609" name="Gráfico 608" descr="Lâmpada">
          <a:extLst>
            <a:ext uri="{FF2B5EF4-FFF2-40B4-BE49-F238E27FC236}">
              <a16:creationId xmlns:a16="http://schemas.microsoft.com/office/drawing/2014/main" id="{33D6B7BE-A1F2-44B4-B139-0D5CD2473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625317" y="12169378"/>
          <a:ext cx="179917" cy="179917"/>
        </a:xfrm>
        <a:prstGeom prst="rect">
          <a:avLst/>
        </a:prstGeom>
      </xdr:spPr>
    </xdr:pic>
    <xdr:clientData/>
  </xdr:oneCellAnchor>
  <xdr:oneCellAnchor>
    <xdr:from>
      <xdr:col>101</xdr:col>
      <xdr:colOff>64433</xdr:colOff>
      <xdr:row>48</xdr:row>
      <xdr:rowOff>18002</xdr:rowOff>
    </xdr:from>
    <xdr:ext cx="170890" cy="166798"/>
    <xdr:pic>
      <xdr:nvPicPr>
        <xdr:cNvPr id="610" name="Imagem 609">
          <a:extLst>
            <a:ext uri="{FF2B5EF4-FFF2-40B4-BE49-F238E27FC236}">
              <a16:creationId xmlns:a16="http://schemas.microsoft.com/office/drawing/2014/main" id="{187A5A80-9F17-4FD3-B542-9258D0256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73858" y="10152602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1160318</xdr:colOff>
      <xdr:row>47</xdr:row>
      <xdr:rowOff>167837</xdr:rowOff>
    </xdr:from>
    <xdr:ext cx="240059" cy="245461"/>
    <xdr:pic>
      <xdr:nvPicPr>
        <xdr:cNvPr id="611" name="Gráfico 610" descr="Marcador">
          <a:extLst>
            <a:ext uri="{FF2B5EF4-FFF2-40B4-BE49-F238E27FC236}">
              <a16:creationId xmlns:a16="http://schemas.microsoft.com/office/drawing/2014/main" id="{8F610840-65DC-45EC-AACD-0642D6422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75918" y="10111937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9526</xdr:colOff>
      <xdr:row>47</xdr:row>
      <xdr:rowOff>173767</xdr:rowOff>
    </xdr:from>
    <xdr:ext cx="235759" cy="235808"/>
    <xdr:pic>
      <xdr:nvPicPr>
        <xdr:cNvPr id="612" name="Gráfico 611" descr="DJ">
          <a:extLst>
            <a:ext uri="{FF2B5EF4-FFF2-40B4-BE49-F238E27FC236}">
              <a16:creationId xmlns:a16="http://schemas.microsoft.com/office/drawing/2014/main" id="{06F2A4E0-3724-4324-8115-2E348034E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158701" y="10117867"/>
          <a:ext cx="235759" cy="235808"/>
        </a:xfrm>
        <a:prstGeom prst="rect">
          <a:avLst/>
        </a:prstGeom>
      </xdr:spPr>
    </xdr:pic>
    <xdr:clientData/>
  </xdr:oneCellAnchor>
  <xdr:oneCellAnchor>
    <xdr:from>
      <xdr:col>101</xdr:col>
      <xdr:colOff>289612</xdr:colOff>
      <xdr:row>47</xdr:row>
      <xdr:rowOff>160896</xdr:rowOff>
    </xdr:from>
    <xdr:ext cx="256660" cy="255372"/>
    <xdr:pic>
      <xdr:nvPicPr>
        <xdr:cNvPr id="613" name="Gráfico 612" descr="Funcionário de escritório">
          <a:extLst>
            <a:ext uri="{FF2B5EF4-FFF2-40B4-BE49-F238E27FC236}">
              <a16:creationId xmlns:a16="http://schemas.microsoft.com/office/drawing/2014/main" id="{3A627353-8243-4792-81B3-8AAB2E280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895862" y="10108171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47</xdr:row>
      <xdr:rowOff>180204</xdr:rowOff>
    </xdr:from>
    <xdr:ext cx="215728" cy="223193"/>
    <xdr:pic>
      <xdr:nvPicPr>
        <xdr:cNvPr id="614" name="Gráfico 613" descr="Bateria">
          <a:extLst>
            <a:ext uri="{FF2B5EF4-FFF2-40B4-BE49-F238E27FC236}">
              <a16:creationId xmlns:a16="http://schemas.microsoft.com/office/drawing/2014/main" id="{CF0B54A4-2966-4C52-A1FF-CD840CD0F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90647" y="10127479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26516</xdr:colOff>
      <xdr:row>48</xdr:row>
      <xdr:rowOff>6435</xdr:rowOff>
    </xdr:from>
    <xdr:ext cx="180715" cy="180203"/>
    <xdr:pic>
      <xdr:nvPicPr>
        <xdr:cNvPr id="615" name="Gráfico 614" descr="Garfo e faca">
          <a:extLst>
            <a:ext uri="{FF2B5EF4-FFF2-40B4-BE49-F238E27FC236}">
              <a16:creationId xmlns:a16="http://schemas.microsoft.com/office/drawing/2014/main" id="{4B6D9D27-DF09-4F19-9343-E69F7B25E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855141" y="10144210"/>
          <a:ext cx="180715" cy="180203"/>
        </a:xfrm>
        <a:prstGeom prst="rect">
          <a:avLst/>
        </a:prstGeom>
      </xdr:spPr>
    </xdr:pic>
    <xdr:clientData/>
  </xdr:oneCellAnchor>
  <xdr:oneCellAnchor>
    <xdr:from>
      <xdr:col>101</xdr:col>
      <xdr:colOff>64433</xdr:colOff>
      <xdr:row>38</xdr:row>
      <xdr:rowOff>18002</xdr:rowOff>
    </xdr:from>
    <xdr:ext cx="170890" cy="166798"/>
    <xdr:pic>
      <xdr:nvPicPr>
        <xdr:cNvPr id="616" name="Imagem 615">
          <a:extLst>
            <a:ext uri="{FF2B5EF4-FFF2-40B4-BE49-F238E27FC236}">
              <a16:creationId xmlns:a16="http://schemas.microsoft.com/office/drawing/2014/main" id="{52EFFF9F-0174-456C-8DAF-DF9741A62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73858" y="8133302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1160318</xdr:colOff>
      <xdr:row>37</xdr:row>
      <xdr:rowOff>167837</xdr:rowOff>
    </xdr:from>
    <xdr:ext cx="240059" cy="245461"/>
    <xdr:pic>
      <xdr:nvPicPr>
        <xdr:cNvPr id="617" name="Gráfico 616" descr="Marcador">
          <a:extLst>
            <a:ext uri="{FF2B5EF4-FFF2-40B4-BE49-F238E27FC236}">
              <a16:creationId xmlns:a16="http://schemas.microsoft.com/office/drawing/2014/main" id="{A82FDE51-3B4F-478F-A874-B7FA20060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75918" y="8092637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9526</xdr:colOff>
      <xdr:row>37</xdr:row>
      <xdr:rowOff>173767</xdr:rowOff>
    </xdr:from>
    <xdr:ext cx="235759" cy="235808"/>
    <xdr:pic>
      <xdr:nvPicPr>
        <xdr:cNvPr id="618" name="Gráfico 617" descr="DJ">
          <a:extLst>
            <a:ext uri="{FF2B5EF4-FFF2-40B4-BE49-F238E27FC236}">
              <a16:creationId xmlns:a16="http://schemas.microsoft.com/office/drawing/2014/main" id="{82C1D8CD-A708-4EEB-ADE5-813A50353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158701" y="8098567"/>
          <a:ext cx="235759" cy="235808"/>
        </a:xfrm>
        <a:prstGeom prst="rect">
          <a:avLst/>
        </a:prstGeom>
      </xdr:spPr>
    </xdr:pic>
    <xdr:clientData/>
  </xdr:oneCellAnchor>
  <xdr:oneCellAnchor>
    <xdr:from>
      <xdr:col>101</xdr:col>
      <xdr:colOff>289612</xdr:colOff>
      <xdr:row>37</xdr:row>
      <xdr:rowOff>160896</xdr:rowOff>
    </xdr:from>
    <xdr:ext cx="256660" cy="255372"/>
    <xdr:pic>
      <xdr:nvPicPr>
        <xdr:cNvPr id="619" name="Gráfico 618" descr="Funcionário de escritório">
          <a:extLst>
            <a:ext uri="{FF2B5EF4-FFF2-40B4-BE49-F238E27FC236}">
              <a16:creationId xmlns:a16="http://schemas.microsoft.com/office/drawing/2014/main" id="{8269CF42-DDA7-4944-8371-553F6320D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895862" y="8088871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37</xdr:row>
      <xdr:rowOff>180204</xdr:rowOff>
    </xdr:from>
    <xdr:ext cx="215728" cy="223193"/>
    <xdr:pic>
      <xdr:nvPicPr>
        <xdr:cNvPr id="620" name="Gráfico 619" descr="Bateria">
          <a:extLst>
            <a:ext uri="{FF2B5EF4-FFF2-40B4-BE49-F238E27FC236}">
              <a16:creationId xmlns:a16="http://schemas.microsoft.com/office/drawing/2014/main" id="{E18A2515-C26B-46F6-AE18-517A40D47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90647" y="8108179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26516</xdr:colOff>
      <xdr:row>38</xdr:row>
      <xdr:rowOff>6435</xdr:rowOff>
    </xdr:from>
    <xdr:ext cx="180715" cy="180203"/>
    <xdr:pic>
      <xdr:nvPicPr>
        <xdr:cNvPr id="621" name="Gráfico 620" descr="Garfo e faca">
          <a:extLst>
            <a:ext uri="{FF2B5EF4-FFF2-40B4-BE49-F238E27FC236}">
              <a16:creationId xmlns:a16="http://schemas.microsoft.com/office/drawing/2014/main" id="{2172A84A-47C7-4DF0-A740-D14A43DB2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855141" y="8124910"/>
          <a:ext cx="180715" cy="180203"/>
        </a:xfrm>
        <a:prstGeom prst="rect">
          <a:avLst/>
        </a:prstGeom>
      </xdr:spPr>
    </xdr:pic>
    <xdr:clientData/>
  </xdr:oneCellAnchor>
  <xdr:oneCellAnchor>
    <xdr:from>
      <xdr:col>101</xdr:col>
      <xdr:colOff>64433</xdr:colOff>
      <xdr:row>27</xdr:row>
      <xdr:rowOff>18002</xdr:rowOff>
    </xdr:from>
    <xdr:ext cx="170890" cy="166798"/>
    <xdr:pic>
      <xdr:nvPicPr>
        <xdr:cNvPr id="622" name="Imagem 621">
          <a:extLst>
            <a:ext uri="{FF2B5EF4-FFF2-40B4-BE49-F238E27FC236}">
              <a16:creationId xmlns:a16="http://schemas.microsoft.com/office/drawing/2014/main" id="{AD4B167C-2293-46D0-AF65-E095D24A9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73858" y="5910802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1160318</xdr:colOff>
      <xdr:row>26</xdr:row>
      <xdr:rowOff>167837</xdr:rowOff>
    </xdr:from>
    <xdr:ext cx="240059" cy="245461"/>
    <xdr:pic>
      <xdr:nvPicPr>
        <xdr:cNvPr id="623" name="Gráfico 622" descr="Marcador">
          <a:extLst>
            <a:ext uri="{FF2B5EF4-FFF2-40B4-BE49-F238E27FC236}">
              <a16:creationId xmlns:a16="http://schemas.microsoft.com/office/drawing/2014/main" id="{6ADAE48A-1BF8-411F-AFD7-00E7F65ED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75918" y="5870137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9526</xdr:colOff>
      <xdr:row>26</xdr:row>
      <xdr:rowOff>173767</xdr:rowOff>
    </xdr:from>
    <xdr:ext cx="235759" cy="235808"/>
    <xdr:pic>
      <xdr:nvPicPr>
        <xdr:cNvPr id="624" name="Gráfico 623" descr="DJ">
          <a:extLst>
            <a:ext uri="{FF2B5EF4-FFF2-40B4-BE49-F238E27FC236}">
              <a16:creationId xmlns:a16="http://schemas.microsoft.com/office/drawing/2014/main" id="{CA9A1CA8-AD5E-4F68-B4A2-B25623328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158701" y="5876067"/>
          <a:ext cx="235759" cy="235808"/>
        </a:xfrm>
        <a:prstGeom prst="rect">
          <a:avLst/>
        </a:prstGeom>
      </xdr:spPr>
    </xdr:pic>
    <xdr:clientData/>
  </xdr:oneCellAnchor>
  <xdr:oneCellAnchor>
    <xdr:from>
      <xdr:col>101</xdr:col>
      <xdr:colOff>289612</xdr:colOff>
      <xdr:row>26</xdr:row>
      <xdr:rowOff>160896</xdr:rowOff>
    </xdr:from>
    <xdr:ext cx="256660" cy="255372"/>
    <xdr:pic>
      <xdr:nvPicPr>
        <xdr:cNvPr id="625" name="Gráfico 624" descr="Funcionário de escritório">
          <a:extLst>
            <a:ext uri="{FF2B5EF4-FFF2-40B4-BE49-F238E27FC236}">
              <a16:creationId xmlns:a16="http://schemas.microsoft.com/office/drawing/2014/main" id="{66BBC996-6FDD-4BE6-953E-86AFC5C3C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895862" y="5866371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26</xdr:row>
      <xdr:rowOff>180204</xdr:rowOff>
    </xdr:from>
    <xdr:ext cx="215728" cy="223193"/>
    <xdr:pic>
      <xdr:nvPicPr>
        <xdr:cNvPr id="626" name="Gráfico 625" descr="Bateria">
          <a:extLst>
            <a:ext uri="{FF2B5EF4-FFF2-40B4-BE49-F238E27FC236}">
              <a16:creationId xmlns:a16="http://schemas.microsoft.com/office/drawing/2014/main" id="{EF87802A-7450-4ED5-A5B9-B593B8274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90647" y="5885679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26516</xdr:colOff>
      <xdr:row>27</xdr:row>
      <xdr:rowOff>6435</xdr:rowOff>
    </xdr:from>
    <xdr:ext cx="180715" cy="180203"/>
    <xdr:pic>
      <xdr:nvPicPr>
        <xdr:cNvPr id="627" name="Gráfico 626" descr="Garfo e faca">
          <a:extLst>
            <a:ext uri="{FF2B5EF4-FFF2-40B4-BE49-F238E27FC236}">
              <a16:creationId xmlns:a16="http://schemas.microsoft.com/office/drawing/2014/main" id="{C8957BB3-9553-4CE7-8C09-2173B001E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855141" y="5902410"/>
          <a:ext cx="180715" cy="180203"/>
        </a:xfrm>
        <a:prstGeom prst="rect">
          <a:avLst/>
        </a:prstGeom>
      </xdr:spPr>
    </xdr:pic>
    <xdr:clientData/>
  </xdr:oneCellAnchor>
  <xdr:oneCellAnchor>
    <xdr:from>
      <xdr:col>101</xdr:col>
      <xdr:colOff>64433</xdr:colOff>
      <xdr:row>17</xdr:row>
      <xdr:rowOff>18002</xdr:rowOff>
    </xdr:from>
    <xdr:ext cx="170890" cy="166798"/>
    <xdr:pic>
      <xdr:nvPicPr>
        <xdr:cNvPr id="628" name="Imagem 627">
          <a:extLst>
            <a:ext uri="{FF2B5EF4-FFF2-40B4-BE49-F238E27FC236}">
              <a16:creationId xmlns:a16="http://schemas.microsoft.com/office/drawing/2014/main" id="{B6966F9F-463B-42E3-8430-B116729A2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73858" y="3891502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1160318</xdr:colOff>
      <xdr:row>16</xdr:row>
      <xdr:rowOff>167837</xdr:rowOff>
    </xdr:from>
    <xdr:ext cx="240059" cy="245461"/>
    <xdr:pic>
      <xdr:nvPicPr>
        <xdr:cNvPr id="629" name="Gráfico 628" descr="Marcador">
          <a:extLst>
            <a:ext uri="{FF2B5EF4-FFF2-40B4-BE49-F238E27FC236}">
              <a16:creationId xmlns:a16="http://schemas.microsoft.com/office/drawing/2014/main" id="{2BC97E0B-9B28-453D-9304-1FA127805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75918" y="3850837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9526</xdr:colOff>
      <xdr:row>16</xdr:row>
      <xdr:rowOff>173767</xdr:rowOff>
    </xdr:from>
    <xdr:ext cx="235759" cy="235808"/>
    <xdr:pic>
      <xdr:nvPicPr>
        <xdr:cNvPr id="630" name="Gráfico 629" descr="DJ">
          <a:extLst>
            <a:ext uri="{FF2B5EF4-FFF2-40B4-BE49-F238E27FC236}">
              <a16:creationId xmlns:a16="http://schemas.microsoft.com/office/drawing/2014/main" id="{F3043641-6AC2-42A9-9E73-59CB76743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158701" y="3856767"/>
          <a:ext cx="235759" cy="235808"/>
        </a:xfrm>
        <a:prstGeom prst="rect">
          <a:avLst/>
        </a:prstGeom>
      </xdr:spPr>
    </xdr:pic>
    <xdr:clientData/>
  </xdr:oneCellAnchor>
  <xdr:oneCellAnchor>
    <xdr:from>
      <xdr:col>101</xdr:col>
      <xdr:colOff>289612</xdr:colOff>
      <xdr:row>16</xdr:row>
      <xdr:rowOff>160896</xdr:rowOff>
    </xdr:from>
    <xdr:ext cx="256660" cy="255372"/>
    <xdr:pic>
      <xdr:nvPicPr>
        <xdr:cNvPr id="631" name="Gráfico 630" descr="Funcionário de escritório">
          <a:extLst>
            <a:ext uri="{FF2B5EF4-FFF2-40B4-BE49-F238E27FC236}">
              <a16:creationId xmlns:a16="http://schemas.microsoft.com/office/drawing/2014/main" id="{3A30EFE3-C549-4351-869A-34AFE3A17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895862" y="3847071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16</xdr:row>
      <xdr:rowOff>180204</xdr:rowOff>
    </xdr:from>
    <xdr:ext cx="215728" cy="223193"/>
    <xdr:pic>
      <xdr:nvPicPr>
        <xdr:cNvPr id="632" name="Gráfico 631" descr="Bateria">
          <a:extLst>
            <a:ext uri="{FF2B5EF4-FFF2-40B4-BE49-F238E27FC236}">
              <a16:creationId xmlns:a16="http://schemas.microsoft.com/office/drawing/2014/main" id="{3AC768E4-48D5-4742-8CFB-849538D5F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90647" y="3866379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26516</xdr:colOff>
      <xdr:row>17</xdr:row>
      <xdr:rowOff>6435</xdr:rowOff>
    </xdr:from>
    <xdr:ext cx="180715" cy="180203"/>
    <xdr:pic>
      <xdr:nvPicPr>
        <xdr:cNvPr id="633" name="Gráfico 632" descr="Garfo e faca">
          <a:extLst>
            <a:ext uri="{FF2B5EF4-FFF2-40B4-BE49-F238E27FC236}">
              <a16:creationId xmlns:a16="http://schemas.microsoft.com/office/drawing/2014/main" id="{7B828FE9-7C14-43D3-827F-8EB871F15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855141" y="3883110"/>
          <a:ext cx="180715" cy="180203"/>
        </a:xfrm>
        <a:prstGeom prst="rect">
          <a:avLst/>
        </a:prstGeom>
      </xdr:spPr>
    </xdr:pic>
    <xdr:clientData/>
  </xdr:oneCellAnchor>
  <xdr:oneCellAnchor>
    <xdr:from>
      <xdr:col>101</xdr:col>
      <xdr:colOff>64433</xdr:colOff>
      <xdr:row>4</xdr:row>
      <xdr:rowOff>18002</xdr:rowOff>
    </xdr:from>
    <xdr:ext cx="170890" cy="166798"/>
    <xdr:pic>
      <xdr:nvPicPr>
        <xdr:cNvPr id="634" name="Imagem 633">
          <a:extLst>
            <a:ext uri="{FF2B5EF4-FFF2-40B4-BE49-F238E27FC236}">
              <a16:creationId xmlns:a16="http://schemas.microsoft.com/office/drawing/2014/main" id="{B0527A0E-75D7-419A-A962-8D06B767E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73858" y="1262602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1160318</xdr:colOff>
      <xdr:row>3</xdr:row>
      <xdr:rowOff>167837</xdr:rowOff>
    </xdr:from>
    <xdr:ext cx="240059" cy="245461"/>
    <xdr:pic>
      <xdr:nvPicPr>
        <xdr:cNvPr id="635" name="Gráfico 634" descr="Marcador">
          <a:extLst>
            <a:ext uri="{FF2B5EF4-FFF2-40B4-BE49-F238E27FC236}">
              <a16:creationId xmlns:a16="http://schemas.microsoft.com/office/drawing/2014/main" id="{79433ACB-7927-4CAE-B0D6-EFE77A025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75918" y="1221937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9526</xdr:colOff>
      <xdr:row>3</xdr:row>
      <xdr:rowOff>173767</xdr:rowOff>
    </xdr:from>
    <xdr:ext cx="235759" cy="235808"/>
    <xdr:pic>
      <xdr:nvPicPr>
        <xdr:cNvPr id="636" name="Gráfico 635" descr="DJ">
          <a:extLst>
            <a:ext uri="{FF2B5EF4-FFF2-40B4-BE49-F238E27FC236}">
              <a16:creationId xmlns:a16="http://schemas.microsoft.com/office/drawing/2014/main" id="{1A7001A1-462F-487D-A787-8A101E131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158701" y="1227867"/>
          <a:ext cx="235759" cy="235808"/>
        </a:xfrm>
        <a:prstGeom prst="rect">
          <a:avLst/>
        </a:prstGeom>
      </xdr:spPr>
    </xdr:pic>
    <xdr:clientData/>
  </xdr:oneCellAnchor>
  <xdr:oneCellAnchor>
    <xdr:from>
      <xdr:col>101</xdr:col>
      <xdr:colOff>289612</xdr:colOff>
      <xdr:row>3</xdr:row>
      <xdr:rowOff>160896</xdr:rowOff>
    </xdr:from>
    <xdr:ext cx="256660" cy="255372"/>
    <xdr:pic>
      <xdr:nvPicPr>
        <xdr:cNvPr id="637" name="Gráfico 636" descr="Funcionário de escritório">
          <a:extLst>
            <a:ext uri="{FF2B5EF4-FFF2-40B4-BE49-F238E27FC236}">
              <a16:creationId xmlns:a16="http://schemas.microsoft.com/office/drawing/2014/main" id="{8EB3638F-23CF-42D4-99CF-D749A9354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895862" y="1218171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3</xdr:row>
      <xdr:rowOff>180204</xdr:rowOff>
    </xdr:from>
    <xdr:ext cx="215728" cy="223193"/>
    <xdr:pic>
      <xdr:nvPicPr>
        <xdr:cNvPr id="638" name="Gráfico 637" descr="Bateria">
          <a:extLst>
            <a:ext uri="{FF2B5EF4-FFF2-40B4-BE49-F238E27FC236}">
              <a16:creationId xmlns:a16="http://schemas.microsoft.com/office/drawing/2014/main" id="{6287B035-08D7-4BE3-B5B3-8CBFCA333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90647" y="1237479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26516</xdr:colOff>
      <xdr:row>4</xdr:row>
      <xdr:rowOff>6435</xdr:rowOff>
    </xdr:from>
    <xdr:ext cx="180715" cy="180203"/>
    <xdr:pic>
      <xdr:nvPicPr>
        <xdr:cNvPr id="639" name="Gráfico 638" descr="Garfo e faca">
          <a:extLst>
            <a:ext uri="{FF2B5EF4-FFF2-40B4-BE49-F238E27FC236}">
              <a16:creationId xmlns:a16="http://schemas.microsoft.com/office/drawing/2014/main" id="{8E7C6F8F-2A36-43A4-A6C8-87AC4BE23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855141" y="1254210"/>
          <a:ext cx="180715" cy="180203"/>
        </a:xfrm>
        <a:prstGeom prst="rect">
          <a:avLst/>
        </a:prstGeom>
      </xdr:spPr>
    </xdr:pic>
    <xdr:clientData/>
  </xdr:oneCellAnchor>
  <xdr:oneCellAnchor>
    <xdr:from>
      <xdr:col>108</xdr:col>
      <xdr:colOff>21012</xdr:colOff>
      <xdr:row>4</xdr:row>
      <xdr:rowOff>7003</xdr:rowOff>
    </xdr:from>
    <xdr:ext cx="179917" cy="179917"/>
    <xdr:pic>
      <xdr:nvPicPr>
        <xdr:cNvPr id="640" name="Gráfico 639" descr="Lâmpada">
          <a:extLst>
            <a:ext uri="{FF2B5EF4-FFF2-40B4-BE49-F238E27FC236}">
              <a16:creationId xmlns:a16="http://schemas.microsoft.com/office/drawing/2014/main" id="{EA06FD6B-2D86-4D93-9545-6E4B4C6C2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624212" y="1254778"/>
          <a:ext cx="179917" cy="179917"/>
        </a:xfrm>
        <a:prstGeom prst="rect">
          <a:avLst/>
        </a:prstGeom>
      </xdr:spPr>
    </xdr:pic>
    <xdr:clientData/>
  </xdr:oneCellAnchor>
  <xdr:oneCellAnchor>
    <xdr:from>
      <xdr:col>108</xdr:col>
      <xdr:colOff>29473</xdr:colOff>
      <xdr:row>17</xdr:row>
      <xdr:rowOff>17173</xdr:rowOff>
    </xdr:from>
    <xdr:ext cx="179917" cy="179917"/>
    <xdr:pic>
      <xdr:nvPicPr>
        <xdr:cNvPr id="641" name="Gráfico 640" descr="Lâmpada">
          <a:extLst>
            <a:ext uri="{FF2B5EF4-FFF2-40B4-BE49-F238E27FC236}">
              <a16:creationId xmlns:a16="http://schemas.microsoft.com/office/drawing/2014/main" id="{9F211285-CFC8-42CE-9F7B-D722D8DB5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635848" y="3890673"/>
          <a:ext cx="179917" cy="179917"/>
        </a:xfrm>
        <a:prstGeom prst="rect">
          <a:avLst/>
        </a:prstGeom>
      </xdr:spPr>
    </xdr:pic>
    <xdr:clientData/>
  </xdr:oneCellAnchor>
  <xdr:oneCellAnchor>
    <xdr:from>
      <xdr:col>108</xdr:col>
      <xdr:colOff>14008</xdr:colOff>
      <xdr:row>27</xdr:row>
      <xdr:rowOff>7004</xdr:rowOff>
    </xdr:from>
    <xdr:ext cx="179917" cy="179917"/>
    <xdr:pic>
      <xdr:nvPicPr>
        <xdr:cNvPr id="642" name="Gráfico 641" descr="Lâmpada">
          <a:extLst>
            <a:ext uri="{FF2B5EF4-FFF2-40B4-BE49-F238E27FC236}">
              <a16:creationId xmlns:a16="http://schemas.microsoft.com/office/drawing/2014/main" id="{A18E9BB1-EDDC-4769-90F5-684CEAD91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620383" y="5902979"/>
          <a:ext cx="179917" cy="179917"/>
        </a:xfrm>
        <a:prstGeom prst="rect">
          <a:avLst/>
        </a:prstGeom>
      </xdr:spPr>
    </xdr:pic>
    <xdr:clientData/>
  </xdr:oneCellAnchor>
  <xdr:oneCellAnchor>
    <xdr:from>
      <xdr:col>108</xdr:col>
      <xdr:colOff>22470</xdr:colOff>
      <xdr:row>38</xdr:row>
      <xdr:rowOff>16551</xdr:rowOff>
    </xdr:from>
    <xdr:ext cx="179917" cy="179917"/>
    <xdr:pic>
      <xdr:nvPicPr>
        <xdr:cNvPr id="643" name="Gráfico 642" descr="Lâmpada">
          <a:extLst>
            <a:ext uri="{FF2B5EF4-FFF2-40B4-BE49-F238E27FC236}">
              <a16:creationId xmlns:a16="http://schemas.microsoft.com/office/drawing/2014/main" id="{30AACFD4-3FE9-45EB-8D91-70F4C7A77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625670" y="8131851"/>
          <a:ext cx="179917" cy="179917"/>
        </a:xfrm>
        <a:prstGeom prst="rect">
          <a:avLst/>
        </a:prstGeom>
      </xdr:spPr>
    </xdr:pic>
    <xdr:clientData/>
  </xdr:oneCellAnchor>
  <xdr:oneCellAnchor>
    <xdr:from>
      <xdr:col>108</xdr:col>
      <xdr:colOff>15467</xdr:colOff>
      <xdr:row>48</xdr:row>
      <xdr:rowOff>20753</xdr:rowOff>
    </xdr:from>
    <xdr:ext cx="179917" cy="184334"/>
    <xdr:pic>
      <xdr:nvPicPr>
        <xdr:cNvPr id="644" name="Gráfico 643" descr="Lâmpada">
          <a:extLst>
            <a:ext uri="{FF2B5EF4-FFF2-40B4-BE49-F238E27FC236}">
              <a16:creationId xmlns:a16="http://schemas.microsoft.com/office/drawing/2014/main" id="{E797165E-E15A-451D-88A4-2634F9FE8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618667" y="10155353"/>
          <a:ext cx="179917" cy="184334"/>
        </a:xfrm>
        <a:prstGeom prst="rect">
          <a:avLst/>
        </a:prstGeom>
      </xdr:spPr>
    </xdr:pic>
    <xdr:clientData/>
  </xdr:oneCellAnchor>
  <xdr:oneCellAnchor>
    <xdr:from>
      <xdr:col>101</xdr:col>
      <xdr:colOff>64433</xdr:colOff>
      <xdr:row>165</xdr:row>
      <xdr:rowOff>18002</xdr:rowOff>
    </xdr:from>
    <xdr:ext cx="170890" cy="166798"/>
    <xdr:pic>
      <xdr:nvPicPr>
        <xdr:cNvPr id="645" name="Imagem 644">
          <a:extLst>
            <a:ext uri="{FF2B5EF4-FFF2-40B4-BE49-F238E27FC236}">
              <a16:creationId xmlns:a16="http://schemas.microsoft.com/office/drawing/2014/main" id="{22403280-204F-42D4-8D10-7F2004CBF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73858" y="33825402"/>
          <a:ext cx="170890" cy="166798"/>
        </a:xfrm>
        <a:prstGeom prst="rect">
          <a:avLst/>
        </a:prstGeom>
      </xdr:spPr>
    </xdr:pic>
    <xdr:clientData/>
  </xdr:oneCellAnchor>
  <xdr:oneCellAnchor>
    <xdr:from>
      <xdr:col>104</xdr:col>
      <xdr:colOff>16330</xdr:colOff>
      <xdr:row>165</xdr:row>
      <xdr:rowOff>0</xdr:rowOff>
    </xdr:from>
    <xdr:ext cx="214275" cy="214133"/>
    <xdr:pic>
      <xdr:nvPicPr>
        <xdr:cNvPr id="646" name="Gráfico 645" descr="Lua e estrelas">
          <a:extLst>
            <a:ext uri="{FF2B5EF4-FFF2-40B4-BE49-F238E27FC236}">
              <a16:creationId xmlns:a16="http://schemas.microsoft.com/office/drawing/2014/main" id="{73ED7094-F277-4F53-998C-2BE1A1860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 flipH="1">
          <a:off x="25162330" y="33807400"/>
          <a:ext cx="214275" cy="214133"/>
        </a:xfrm>
        <a:prstGeom prst="rect">
          <a:avLst/>
        </a:prstGeom>
      </xdr:spPr>
    </xdr:pic>
    <xdr:clientData/>
  </xdr:oneCellAnchor>
  <xdr:oneCellAnchor>
    <xdr:from>
      <xdr:col>102</xdr:col>
      <xdr:colOff>20412</xdr:colOff>
      <xdr:row>164</xdr:row>
      <xdr:rowOff>197303</xdr:rowOff>
    </xdr:from>
    <xdr:ext cx="207509" cy="207151"/>
    <xdr:pic>
      <xdr:nvPicPr>
        <xdr:cNvPr id="647" name="Gráfico 646" descr="Sol">
          <a:extLst>
            <a:ext uri="{FF2B5EF4-FFF2-40B4-BE49-F238E27FC236}">
              <a16:creationId xmlns:a16="http://schemas.microsoft.com/office/drawing/2014/main" id="{54635DF6-930B-489B-8BF5-3450A9A21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4925112" y="33804678"/>
          <a:ext cx="207509" cy="207151"/>
        </a:xfrm>
        <a:prstGeom prst="rect">
          <a:avLst/>
        </a:prstGeom>
      </xdr:spPr>
    </xdr:pic>
    <xdr:clientData/>
  </xdr:oneCellAnchor>
  <xdr:oneCellAnchor>
    <xdr:from>
      <xdr:col>98</xdr:col>
      <xdr:colOff>183698</xdr:colOff>
      <xdr:row>164</xdr:row>
      <xdr:rowOff>197303</xdr:rowOff>
    </xdr:from>
    <xdr:ext cx="216819" cy="213954"/>
    <xdr:pic>
      <xdr:nvPicPr>
        <xdr:cNvPr id="648" name="Gráfico 647" descr="Piloto">
          <a:extLst>
            <a:ext uri="{FF2B5EF4-FFF2-40B4-BE49-F238E27FC236}">
              <a16:creationId xmlns:a16="http://schemas.microsoft.com/office/drawing/2014/main" id="{E5215F5E-D4D3-4AB4-B915-4DC3C23DC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23161173" y="33804678"/>
          <a:ext cx="216819" cy="213954"/>
        </a:xfrm>
        <a:prstGeom prst="rect">
          <a:avLst/>
        </a:prstGeom>
      </xdr:spPr>
    </xdr:pic>
    <xdr:clientData/>
  </xdr:oneCellAnchor>
  <xdr:oneCellAnchor>
    <xdr:from>
      <xdr:col>99</xdr:col>
      <xdr:colOff>316365</xdr:colOff>
      <xdr:row>164</xdr:row>
      <xdr:rowOff>139473</xdr:rowOff>
    </xdr:from>
    <xdr:ext cx="326571" cy="326213"/>
    <xdr:pic>
      <xdr:nvPicPr>
        <xdr:cNvPr id="649" name="Gráfico 648" descr="Caminhão">
          <a:extLst>
            <a:ext uri="{FF2B5EF4-FFF2-40B4-BE49-F238E27FC236}">
              <a16:creationId xmlns:a16="http://schemas.microsoft.com/office/drawing/2014/main" id="{EB00F8E6-A8E5-4C75-9DD6-5E93C77F8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23535140" y="33746848"/>
          <a:ext cx="326571" cy="326213"/>
        </a:xfrm>
        <a:prstGeom prst="rect">
          <a:avLst/>
        </a:prstGeom>
      </xdr:spPr>
    </xdr:pic>
    <xdr:clientData/>
  </xdr:oneCellAnchor>
  <xdr:oneCellAnchor>
    <xdr:from>
      <xdr:col>99</xdr:col>
      <xdr:colOff>782410</xdr:colOff>
      <xdr:row>164</xdr:row>
      <xdr:rowOff>163286</xdr:rowOff>
    </xdr:from>
    <xdr:ext cx="275545" cy="275187"/>
    <xdr:pic>
      <xdr:nvPicPr>
        <xdr:cNvPr id="650" name="Gráfico 649" descr="Dinheiro">
          <a:extLst>
            <a:ext uri="{FF2B5EF4-FFF2-40B4-BE49-F238E27FC236}">
              <a16:creationId xmlns:a16="http://schemas.microsoft.com/office/drawing/2014/main" id="{D319A1BB-967F-49A2-A7A4-3315A2AAD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23998010" y="33770661"/>
          <a:ext cx="275545" cy="275187"/>
        </a:xfrm>
        <a:prstGeom prst="rect">
          <a:avLst/>
        </a:prstGeom>
      </xdr:spPr>
    </xdr:pic>
    <xdr:clientData/>
  </xdr:oneCellAnchor>
  <xdr:oneCellAnchor>
    <xdr:from>
      <xdr:col>99</xdr:col>
      <xdr:colOff>1160318</xdr:colOff>
      <xdr:row>164</xdr:row>
      <xdr:rowOff>177362</xdr:rowOff>
    </xdr:from>
    <xdr:ext cx="240059" cy="245461"/>
    <xdr:pic>
      <xdr:nvPicPr>
        <xdr:cNvPr id="651" name="Gráfico 650" descr="Marcador">
          <a:extLst>
            <a:ext uri="{FF2B5EF4-FFF2-40B4-BE49-F238E27FC236}">
              <a16:creationId xmlns:a16="http://schemas.microsoft.com/office/drawing/2014/main" id="{F6F6E5C2-A954-4293-A45E-F8E9B5E46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75918" y="33784737"/>
          <a:ext cx="240059" cy="245461"/>
        </a:xfrm>
        <a:prstGeom prst="rect">
          <a:avLst/>
        </a:prstGeom>
      </xdr:spPr>
    </xdr:pic>
    <xdr:clientData/>
  </xdr:oneCellAnchor>
  <xdr:oneCellAnchor>
    <xdr:from>
      <xdr:col>101</xdr:col>
      <xdr:colOff>69476</xdr:colOff>
      <xdr:row>92</xdr:row>
      <xdr:rowOff>28367</xdr:rowOff>
    </xdr:from>
    <xdr:ext cx="170890" cy="166798"/>
    <xdr:pic>
      <xdr:nvPicPr>
        <xdr:cNvPr id="652" name="Imagem 651">
          <a:extLst>
            <a:ext uri="{FF2B5EF4-FFF2-40B4-BE49-F238E27FC236}">
              <a16:creationId xmlns:a16="http://schemas.microsoft.com/office/drawing/2014/main" id="{89243218-763B-45B4-B05D-45D00EC41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78901" y="19056142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1165361</xdr:colOff>
      <xdr:row>91</xdr:row>
      <xdr:rowOff>178203</xdr:rowOff>
    </xdr:from>
    <xdr:ext cx="240059" cy="245461"/>
    <xdr:pic>
      <xdr:nvPicPr>
        <xdr:cNvPr id="653" name="Gráfico 652" descr="Marcador">
          <a:extLst>
            <a:ext uri="{FF2B5EF4-FFF2-40B4-BE49-F238E27FC236}">
              <a16:creationId xmlns:a16="http://schemas.microsoft.com/office/drawing/2014/main" id="{8F18D428-C538-4E1A-B848-C1632449A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80961" y="19015478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14569</xdr:colOff>
      <xdr:row>91</xdr:row>
      <xdr:rowOff>184133</xdr:rowOff>
    </xdr:from>
    <xdr:ext cx="235759" cy="235808"/>
    <xdr:pic>
      <xdr:nvPicPr>
        <xdr:cNvPr id="654" name="Gráfico 653" descr="DJ">
          <a:extLst>
            <a:ext uri="{FF2B5EF4-FFF2-40B4-BE49-F238E27FC236}">
              <a16:creationId xmlns:a16="http://schemas.microsoft.com/office/drawing/2014/main" id="{B591A8AE-545E-4D7F-93FD-E90842228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160569" y="19021408"/>
          <a:ext cx="235759" cy="235808"/>
        </a:xfrm>
        <a:prstGeom prst="rect">
          <a:avLst/>
        </a:prstGeom>
      </xdr:spPr>
    </xdr:pic>
    <xdr:clientData/>
  </xdr:oneCellAnchor>
  <xdr:oneCellAnchor>
    <xdr:from>
      <xdr:col>102</xdr:col>
      <xdr:colOff>501</xdr:colOff>
      <xdr:row>91</xdr:row>
      <xdr:rowOff>171262</xdr:rowOff>
    </xdr:from>
    <xdr:ext cx="256660" cy="255372"/>
    <xdr:pic>
      <xdr:nvPicPr>
        <xdr:cNvPr id="655" name="Gráfico 654" descr="Funcionário de escritório">
          <a:extLst>
            <a:ext uri="{FF2B5EF4-FFF2-40B4-BE49-F238E27FC236}">
              <a16:creationId xmlns:a16="http://schemas.microsoft.com/office/drawing/2014/main" id="{37178E90-A889-4643-8CAE-72F82A0E1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905201" y="19005362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17915</xdr:colOff>
      <xdr:row>92</xdr:row>
      <xdr:rowOff>1470</xdr:rowOff>
    </xdr:from>
    <xdr:ext cx="215728" cy="223193"/>
    <xdr:pic>
      <xdr:nvPicPr>
        <xdr:cNvPr id="656" name="Gráfico 655" descr="Bateria">
          <a:extLst>
            <a:ext uri="{FF2B5EF4-FFF2-40B4-BE49-F238E27FC236}">
              <a16:creationId xmlns:a16="http://schemas.microsoft.com/office/drawing/2014/main" id="{00B327E1-5120-4F49-A792-AF06D21CD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92515" y="19026070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31559</xdr:colOff>
      <xdr:row>92</xdr:row>
      <xdr:rowOff>16800</xdr:rowOff>
    </xdr:from>
    <xdr:ext cx="180715" cy="180203"/>
    <xdr:pic>
      <xdr:nvPicPr>
        <xdr:cNvPr id="657" name="Gráfico 656" descr="Garfo e faca">
          <a:extLst>
            <a:ext uri="{FF2B5EF4-FFF2-40B4-BE49-F238E27FC236}">
              <a16:creationId xmlns:a16="http://schemas.microsoft.com/office/drawing/2014/main" id="{3976FC35-55FA-4938-9832-38F503266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860184" y="19041400"/>
          <a:ext cx="180715" cy="180203"/>
        </a:xfrm>
        <a:prstGeom prst="rect">
          <a:avLst/>
        </a:prstGeom>
      </xdr:spPr>
    </xdr:pic>
    <xdr:clientData/>
  </xdr:oneCellAnchor>
  <xdr:oneCellAnchor>
    <xdr:from>
      <xdr:col>108</xdr:col>
      <xdr:colOff>48524</xdr:colOff>
      <xdr:row>92</xdr:row>
      <xdr:rowOff>11508</xdr:rowOff>
    </xdr:from>
    <xdr:ext cx="180076" cy="179917"/>
    <xdr:pic>
      <xdr:nvPicPr>
        <xdr:cNvPr id="658" name="Gráfico 657" descr="Lâmpada">
          <a:extLst>
            <a:ext uri="{FF2B5EF4-FFF2-40B4-BE49-F238E27FC236}">
              <a16:creationId xmlns:a16="http://schemas.microsoft.com/office/drawing/2014/main" id="{F25DCC96-9FB3-4A9F-B29D-24227BBC8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654899" y="19039283"/>
          <a:ext cx="180076" cy="179917"/>
        </a:xfrm>
        <a:prstGeom prst="rect">
          <a:avLst/>
        </a:prstGeom>
      </xdr:spPr>
    </xdr:pic>
    <xdr:clientData/>
  </xdr:oneCellAnchor>
  <xdr:oneCellAnchor>
    <xdr:from>
      <xdr:col>101</xdr:col>
      <xdr:colOff>73729</xdr:colOff>
      <xdr:row>102</xdr:row>
      <xdr:rowOff>25195</xdr:rowOff>
    </xdr:from>
    <xdr:ext cx="170890" cy="166798"/>
    <xdr:pic>
      <xdr:nvPicPr>
        <xdr:cNvPr id="659" name="Imagem 658">
          <a:extLst>
            <a:ext uri="{FF2B5EF4-FFF2-40B4-BE49-F238E27FC236}">
              <a16:creationId xmlns:a16="http://schemas.microsoft.com/office/drawing/2014/main" id="{1C114C22-6485-4459-81AA-DF96F8ED2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79979" y="21072270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1169614</xdr:colOff>
      <xdr:row>101</xdr:row>
      <xdr:rowOff>175030</xdr:rowOff>
    </xdr:from>
    <xdr:ext cx="240059" cy="245461"/>
    <xdr:pic>
      <xdr:nvPicPr>
        <xdr:cNvPr id="660" name="Gráfico 659" descr="Marcador">
          <a:extLst>
            <a:ext uri="{FF2B5EF4-FFF2-40B4-BE49-F238E27FC236}">
              <a16:creationId xmlns:a16="http://schemas.microsoft.com/office/drawing/2014/main" id="{61B27AE0-8F89-4B7F-A0C6-6D961A761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88389" y="21028430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18822</xdr:colOff>
      <xdr:row>101</xdr:row>
      <xdr:rowOff>180960</xdr:rowOff>
    </xdr:from>
    <xdr:ext cx="235759" cy="235808"/>
    <xdr:pic>
      <xdr:nvPicPr>
        <xdr:cNvPr id="661" name="Gráfico 660" descr="DJ">
          <a:extLst>
            <a:ext uri="{FF2B5EF4-FFF2-40B4-BE49-F238E27FC236}">
              <a16:creationId xmlns:a16="http://schemas.microsoft.com/office/drawing/2014/main" id="{881AC277-56A1-4140-A127-C12F4E511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164822" y="21037535"/>
          <a:ext cx="235759" cy="235808"/>
        </a:xfrm>
        <a:prstGeom prst="rect">
          <a:avLst/>
        </a:prstGeom>
      </xdr:spPr>
    </xdr:pic>
    <xdr:clientData/>
  </xdr:oneCellAnchor>
  <xdr:oneCellAnchor>
    <xdr:from>
      <xdr:col>102</xdr:col>
      <xdr:colOff>4754</xdr:colOff>
      <xdr:row>101</xdr:row>
      <xdr:rowOff>168089</xdr:rowOff>
    </xdr:from>
    <xdr:ext cx="256660" cy="255372"/>
    <xdr:pic>
      <xdr:nvPicPr>
        <xdr:cNvPr id="662" name="Gráfico 661" descr="Funcionário de escritório">
          <a:extLst>
            <a:ext uri="{FF2B5EF4-FFF2-40B4-BE49-F238E27FC236}">
              <a16:creationId xmlns:a16="http://schemas.microsoft.com/office/drawing/2014/main" id="{3734AAE6-09FB-4E6F-87BB-9108D485F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909454" y="21021489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22168</xdr:colOff>
      <xdr:row>101</xdr:row>
      <xdr:rowOff>187397</xdr:rowOff>
    </xdr:from>
    <xdr:ext cx="215728" cy="223193"/>
    <xdr:pic>
      <xdr:nvPicPr>
        <xdr:cNvPr id="663" name="Gráfico 662" descr="Bateria">
          <a:extLst>
            <a:ext uri="{FF2B5EF4-FFF2-40B4-BE49-F238E27FC236}">
              <a16:creationId xmlns:a16="http://schemas.microsoft.com/office/drawing/2014/main" id="{02790445-0A72-4CD4-AEF1-B4F7319BB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96768" y="21040797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35812</xdr:colOff>
      <xdr:row>102</xdr:row>
      <xdr:rowOff>13628</xdr:rowOff>
    </xdr:from>
    <xdr:ext cx="180715" cy="180203"/>
    <xdr:pic>
      <xdr:nvPicPr>
        <xdr:cNvPr id="664" name="Gráfico 663" descr="Garfo e faca">
          <a:extLst>
            <a:ext uri="{FF2B5EF4-FFF2-40B4-BE49-F238E27FC236}">
              <a16:creationId xmlns:a16="http://schemas.microsoft.com/office/drawing/2014/main" id="{295C7A22-2D57-4F6A-8599-93664B871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861262" y="21060703"/>
          <a:ext cx="180715" cy="180203"/>
        </a:xfrm>
        <a:prstGeom prst="rect">
          <a:avLst/>
        </a:prstGeom>
      </xdr:spPr>
    </xdr:pic>
    <xdr:clientData/>
  </xdr:oneCellAnchor>
  <xdr:oneCellAnchor>
    <xdr:from>
      <xdr:col>108</xdr:col>
      <xdr:colOff>52777</xdr:colOff>
      <xdr:row>102</xdr:row>
      <xdr:rowOff>8336</xdr:rowOff>
    </xdr:from>
    <xdr:ext cx="175823" cy="179917"/>
    <xdr:pic>
      <xdr:nvPicPr>
        <xdr:cNvPr id="665" name="Gráfico 664" descr="Lâmpada">
          <a:extLst>
            <a:ext uri="{FF2B5EF4-FFF2-40B4-BE49-F238E27FC236}">
              <a16:creationId xmlns:a16="http://schemas.microsoft.com/office/drawing/2014/main" id="{A904A2E2-4127-4448-B958-75130011B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655977" y="21055411"/>
          <a:ext cx="175823" cy="179917"/>
        </a:xfrm>
        <a:prstGeom prst="rect">
          <a:avLst/>
        </a:prstGeom>
      </xdr:spPr>
    </xdr:pic>
    <xdr:clientData/>
  </xdr:oneCellAnchor>
  <xdr:oneCellAnchor>
    <xdr:from>
      <xdr:col>101</xdr:col>
      <xdr:colOff>66726</xdr:colOff>
      <xdr:row>112</xdr:row>
      <xdr:rowOff>18191</xdr:rowOff>
    </xdr:from>
    <xdr:ext cx="170890" cy="166798"/>
    <xdr:pic>
      <xdr:nvPicPr>
        <xdr:cNvPr id="666" name="Imagem 665">
          <a:extLst>
            <a:ext uri="{FF2B5EF4-FFF2-40B4-BE49-F238E27FC236}">
              <a16:creationId xmlns:a16="http://schemas.microsoft.com/office/drawing/2014/main" id="{4FFD6EC2-61BA-4F6F-8643-E80AF5B5D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76151" y="23081391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1162611</xdr:colOff>
      <xdr:row>111</xdr:row>
      <xdr:rowOff>168026</xdr:rowOff>
    </xdr:from>
    <xdr:ext cx="240059" cy="245461"/>
    <xdr:pic>
      <xdr:nvPicPr>
        <xdr:cNvPr id="667" name="Gráfico 666" descr="Marcador">
          <a:extLst>
            <a:ext uri="{FF2B5EF4-FFF2-40B4-BE49-F238E27FC236}">
              <a16:creationId xmlns:a16="http://schemas.microsoft.com/office/drawing/2014/main" id="{0E0DD3EF-3DE7-4E1F-8CBD-FD2130AF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78211" y="23040726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11819</xdr:colOff>
      <xdr:row>111</xdr:row>
      <xdr:rowOff>173956</xdr:rowOff>
    </xdr:from>
    <xdr:ext cx="235759" cy="235808"/>
    <xdr:pic>
      <xdr:nvPicPr>
        <xdr:cNvPr id="668" name="Gráfico 667" descr="DJ">
          <a:extLst>
            <a:ext uri="{FF2B5EF4-FFF2-40B4-BE49-F238E27FC236}">
              <a16:creationId xmlns:a16="http://schemas.microsoft.com/office/drawing/2014/main" id="{925EAB97-2A95-4307-8F52-011F0318E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160994" y="23046656"/>
          <a:ext cx="235759" cy="235808"/>
        </a:xfrm>
        <a:prstGeom prst="rect">
          <a:avLst/>
        </a:prstGeom>
      </xdr:spPr>
    </xdr:pic>
    <xdr:clientData/>
  </xdr:oneCellAnchor>
  <xdr:oneCellAnchor>
    <xdr:from>
      <xdr:col>101</xdr:col>
      <xdr:colOff>291905</xdr:colOff>
      <xdr:row>111</xdr:row>
      <xdr:rowOff>161085</xdr:rowOff>
    </xdr:from>
    <xdr:ext cx="256660" cy="255372"/>
    <xdr:pic>
      <xdr:nvPicPr>
        <xdr:cNvPr id="669" name="Gráfico 668" descr="Funcionário de escritório">
          <a:extLst>
            <a:ext uri="{FF2B5EF4-FFF2-40B4-BE49-F238E27FC236}">
              <a16:creationId xmlns:a16="http://schemas.microsoft.com/office/drawing/2014/main" id="{5DA9069D-47F3-496B-9FB7-1299A4FA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901330" y="23036960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15165</xdr:colOff>
      <xdr:row>111</xdr:row>
      <xdr:rowOff>180393</xdr:rowOff>
    </xdr:from>
    <xdr:ext cx="215728" cy="223193"/>
    <xdr:pic>
      <xdr:nvPicPr>
        <xdr:cNvPr id="670" name="Gráfico 669" descr="Bateria">
          <a:extLst>
            <a:ext uri="{FF2B5EF4-FFF2-40B4-BE49-F238E27FC236}">
              <a16:creationId xmlns:a16="http://schemas.microsoft.com/office/drawing/2014/main" id="{EA1D4E17-5096-4424-8578-267FBD99C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89765" y="23056268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28809</xdr:colOff>
      <xdr:row>112</xdr:row>
      <xdr:rowOff>6624</xdr:rowOff>
    </xdr:from>
    <xdr:ext cx="180715" cy="180203"/>
    <xdr:pic>
      <xdr:nvPicPr>
        <xdr:cNvPr id="671" name="Gráfico 670" descr="Garfo e faca">
          <a:extLst>
            <a:ext uri="{FF2B5EF4-FFF2-40B4-BE49-F238E27FC236}">
              <a16:creationId xmlns:a16="http://schemas.microsoft.com/office/drawing/2014/main" id="{44462A57-0105-4A55-8F7B-C6C7C5440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857434" y="23072999"/>
          <a:ext cx="180715" cy="180203"/>
        </a:xfrm>
        <a:prstGeom prst="rect">
          <a:avLst/>
        </a:prstGeom>
      </xdr:spPr>
    </xdr:pic>
    <xdr:clientData/>
  </xdr:oneCellAnchor>
  <xdr:oneCellAnchor>
    <xdr:from>
      <xdr:col>108</xdr:col>
      <xdr:colOff>45774</xdr:colOff>
      <xdr:row>112</xdr:row>
      <xdr:rowOff>1332</xdr:rowOff>
    </xdr:from>
    <xdr:ext cx="182826" cy="179917"/>
    <xdr:pic>
      <xdr:nvPicPr>
        <xdr:cNvPr id="672" name="Gráfico 671" descr="Lâmpada">
          <a:extLst>
            <a:ext uri="{FF2B5EF4-FFF2-40B4-BE49-F238E27FC236}">
              <a16:creationId xmlns:a16="http://schemas.microsoft.com/office/drawing/2014/main" id="{4BA4AC9B-B3F6-45D1-BF90-5949606B8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652149" y="23064532"/>
          <a:ext cx="182826" cy="179917"/>
        </a:xfrm>
        <a:prstGeom prst="rect">
          <a:avLst/>
        </a:prstGeom>
      </xdr:spPr>
    </xdr:pic>
    <xdr:clientData/>
  </xdr:oneCellAnchor>
  <xdr:oneCellAnchor>
    <xdr:from>
      <xdr:col>101</xdr:col>
      <xdr:colOff>65045</xdr:colOff>
      <xdr:row>122</xdr:row>
      <xdr:rowOff>16510</xdr:rowOff>
    </xdr:from>
    <xdr:ext cx="170890" cy="166798"/>
    <xdr:pic>
      <xdr:nvPicPr>
        <xdr:cNvPr id="673" name="Imagem 672">
          <a:extLst>
            <a:ext uri="{FF2B5EF4-FFF2-40B4-BE49-F238E27FC236}">
              <a16:creationId xmlns:a16="http://schemas.microsoft.com/office/drawing/2014/main" id="{87C6AA9D-536A-41BD-91FF-61E26E186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74470" y="25099010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1160930</xdr:colOff>
      <xdr:row>121</xdr:row>
      <xdr:rowOff>166345</xdr:rowOff>
    </xdr:from>
    <xdr:ext cx="240059" cy="245461"/>
    <xdr:pic>
      <xdr:nvPicPr>
        <xdr:cNvPr id="674" name="Gráfico 673" descr="Marcador">
          <a:extLst>
            <a:ext uri="{FF2B5EF4-FFF2-40B4-BE49-F238E27FC236}">
              <a16:creationId xmlns:a16="http://schemas.microsoft.com/office/drawing/2014/main" id="{820F0565-28B9-4583-8674-9319936E7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76530" y="25061520"/>
          <a:ext cx="240059" cy="245461"/>
        </a:xfrm>
        <a:prstGeom prst="rect">
          <a:avLst/>
        </a:prstGeom>
      </xdr:spPr>
    </xdr:pic>
    <xdr:clientData/>
  </xdr:oneCellAnchor>
  <xdr:oneCellAnchor>
    <xdr:from>
      <xdr:col>103</xdr:col>
      <xdr:colOff>10138</xdr:colOff>
      <xdr:row>121</xdr:row>
      <xdr:rowOff>172275</xdr:rowOff>
    </xdr:from>
    <xdr:ext cx="235759" cy="235808"/>
    <xdr:pic>
      <xdr:nvPicPr>
        <xdr:cNvPr id="675" name="Gráfico 674" descr="DJ">
          <a:extLst>
            <a:ext uri="{FF2B5EF4-FFF2-40B4-BE49-F238E27FC236}">
              <a16:creationId xmlns:a16="http://schemas.microsoft.com/office/drawing/2014/main" id="{0F92E291-8242-4FC7-9F49-A9F1E7192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146000" y="25064275"/>
          <a:ext cx="235759" cy="235808"/>
        </a:xfrm>
        <a:prstGeom prst="rect">
          <a:avLst/>
        </a:prstGeom>
      </xdr:spPr>
    </xdr:pic>
    <xdr:clientData/>
  </xdr:oneCellAnchor>
  <xdr:oneCellAnchor>
    <xdr:from>
      <xdr:col>101</xdr:col>
      <xdr:colOff>290224</xdr:colOff>
      <xdr:row>121</xdr:row>
      <xdr:rowOff>159404</xdr:rowOff>
    </xdr:from>
    <xdr:ext cx="256660" cy="255372"/>
    <xdr:pic>
      <xdr:nvPicPr>
        <xdr:cNvPr id="676" name="Gráfico 675" descr="Funcionário de escritório">
          <a:extLst>
            <a:ext uri="{FF2B5EF4-FFF2-40B4-BE49-F238E27FC236}">
              <a16:creationId xmlns:a16="http://schemas.microsoft.com/office/drawing/2014/main" id="{2BF81AD9-4029-4ECB-9DC3-1BACAF09C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896474" y="25054579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13484</xdr:colOff>
      <xdr:row>121</xdr:row>
      <xdr:rowOff>178712</xdr:rowOff>
    </xdr:from>
    <xdr:ext cx="215728" cy="223193"/>
    <xdr:pic>
      <xdr:nvPicPr>
        <xdr:cNvPr id="677" name="Gráfico 676" descr="Bateria">
          <a:extLst>
            <a:ext uri="{FF2B5EF4-FFF2-40B4-BE49-F238E27FC236}">
              <a16:creationId xmlns:a16="http://schemas.microsoft.com/office/drawing/2014/main" id="{E72F4FB3-1A45-4CA9-A028-20F35D15E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91259" y="25073887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27128</xdr:colOff>
      <xdr:row>122</xdr:row>
      <xdr:rowOff>4943</xdr:rowOff>
    </xdr:from>
    <xdr:ext cx="180715" cy="180203"/>
    <xdr:pic>
      <xdr:nvPicPr>
        <xdr:cNvPr id="678" name="Gráfico 677" descr="Garfo e faca">
          <a:extLst>
            <a:ext uri="{FF2B5EF4-FFF2-40B4-BE49-F238E27FC236}">
              <a16:creationId xmlns:a16="http://schemas.microsoft.com/office/drawing/2014/main" id="{FC0B724D-E75C-46E8-B5AC-62C8FDC2D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855753" y="25090618"/>
          <a:ext cx="180715" cy="180203"/>
        </a:xfrm>
        <a:prstGeom prst="rect">
          <a:avLst/>
        </a:prstGeom>
      </xdr:spPr>
    </xdr:pic>
    <xdr:clientData/>
  </xdr:oneCellAnchor>
  <xdr:oneCellAnchor>
    <xdr:from>
      <xdr:col>108</xdr:col>
      <xdr:colOff>44093</xdr:colOff>
      <xdr:row>122</xdr:row>
      <xdr:rowOff>48</xdr:rowOff>
    </xdr:from>
    <xdr:ext cx="179917" cy="181318"/>
    <xdr:pic>
      <xdr:nvPicPr>
        <xdr:cNvPr id="679" name="Gráfico 678" descr="Lâmpada">
          <a:extLst>
            <a:ext uri="{FF2B5EF4-FFF2-40B4-BE49-F238E27FC236}">
              <a16:creationId xmlns:a16="http://schemas.microsoft.com/office/drawing/2014/main" id="{2B48ACD9-102D-4EB2-BDF5-45CC72345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650468" y="25082548"/>
          <a:ext cx="179917" cy="181318"/>
        </a:xfrm>
        <a:prstGeom prst="rect">
          <a:avLst/>
        </a:prstGeom>
      </xdr:spPr>
    </xdr:pic>
    <xdr:clientData/>
  </xdr:oneCellAnchor>
  <xdr:oneCellAnchor>
    <xdr:from>
      <xdr:col>101</xdr:col>
      <xdr:colOff>73729</xdr:colOff>
      <xdr:row>132</xdr:row>
      <xdr:rowOff>25194</xdr:rowOff>
    </xdr:from>
    <xdr:ext cx="170890" cy="166798"/>
    <xdr:pic>
      <xdr:nvPicPr>
        <xdr:cNvPr id="680" name="Imagem 679">
          <a:extLst>
            <a:ext uri="{FF2B5EF4-FFF2-40B4-BE49-F238E27FC236}">
              <a16:creationId xmlns:a16="http://schemas.microsoft.com/office/drawing/2014/main" id="{98A32F6F-A0A0-4B7D-81AE-3C2C729B1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79979" y="27130169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1169614</xdr:colOff>
      <xdr:row>131</xdr:row>
      <xdr:rowOff>175029</xdr:rowOff>
    </xdr:from>
    <xdr:ext cx="240059" cy="245461"/>
    <xdr:pic>
      <xdr:nvPicPr>
        <xdr:cNvPr id="681" name="Gráfico 680" descr="Marcador">
          <a:extLst>
            <a:ext uri="{FF2B5EF4-FFF2-40B4-BE49-F238E27FC236}">
              <a16:creationId xmlns:a16="http://schemas.microsoft.com/office/drawing/2014/main" id="{0CC41114-87FC-4D06-91E0-6C76E4479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88389" y="27086329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18822</xdr:colOff>
      <xdr:row>131</xdr:row>
      <xdr:rowOff>180959</xdr:rowOff>
    </xdr:from>
    <xdr:ext cx="235759" cy="235808"/>
    <xdr:pic>
      <xdr:nvPicPr>
        <xdr:cNvPr id="682" name="Gráfico 681" descr="DJ">
          <a:extLst>
            <a:ext uri="{FF2B5EF4-FFF2-40B4-BE49-F238E27FC236}">
              <a16:creationId xmlns:a16="http://schemas.microsoft.com/office/drawing/2014/main" id="{5655C4C6-2D84-47F9-9E7D-2CF8C5278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164822" y="27095434"/>
          <a:ext cx="235759" cy="235808"/>
        </a:xfrm>
        <a:prstGeom prst="rect">
          <a:avLst/>
        </a:prstGeom>
      </xdr:spPr>
    </xdr:pic>
    <xdr:clientData/>
  </xdr:oneCellAnchor>
  <xdr:oneCellAnchor>
    <xdr:from>
      <xdr:col>102</xdr:col>
      <xdr:colOff>4754</xdr:colOff>
      <xdr:row>131</xdr:row>
      <xdr:rowOff>168088</xdr:rowOff>
    </xdr:from>
    <xdr:ext cx="256660" cy="255372"/>
    <xdr:pic>
      <xdr:nvPicPr>
        <xdr:cNvPr id="683" name="Gráfico 682" descr="Funcionário de escritório">
          <a:extLst>
            <a:ext uri="{FF2B5EF4-FFF2-40B4-BE49-F238E27FC236}">
              <a16:creationId xmlns:a16="http://schemas.microsoft.com/office/drawing/2014/main" id="{E5C0F1E3-4C8F-49D6-8BDA-26B2BB98B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909454" y="27079388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22168</xdr:colOff>
      <xdr:row>131</xdr:row>
      <xdr:rowOff>166385</xdr:rowOff>
    </xdr:from>
    <xdr:ext cx="215728" cy="223193"/>
    <xdr:pic>
      <xdr:nvPicPr>
        <xdr:cNvPr id="684" name="Gráfico 683" descr="Bateria">
          <a:extLst>
            <a:ext uri="{FF2B5EF4-FFF2-40B4-BE49-F238E27FC236}">
              <a16:creationId xmlns:a16="http://schemas.microsoft.com/office/drawing/2014/main" id="{CE2B57BE-EB47-405B-9A04-DD12619DE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96768" y="27080860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35812</xdr:colOff>
      <xdr:row>132</xdr:row>
      <xdr:rowOff>13627</xdr:rowOff>
    </xdr:from>
    <xdr:ext cx="180715" cy="180203"/>
    <xdr:pic>
      <xdr:nvPicPr>
        <xdr:cNvPr id="685" name="Gráfico 684" descr="Garfo e faca">
          <a:extLst>
            <a:ext uri="{FF2B5EF4-FFF2-40B4-BE49-F238E27FC236}">
              <a16:creationId xmlns:a16="http://schemas.microsoft.com/office/drawing/2014/main" id="{14FE6B21-EF27-4A8C-952A-D8AE2081D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861262" y="27118602"/>
          <a:ext cx="180715" cy="180203"/>
        </a:xfrm>
        <a:prstGeom prst="rect">
          <a:avLst/>
        </a:prstGeom>
      </xdr:spPr>
    </xdr:pic>
    <xdr:clientData/>
  </xdr:oneCellAnchor>
  <xdr:oneCellAnchor>
    <xdr:from>
      <xdr:col>108</xdr:col>
      <xdr:colOff>17758</xdr:colOff>
      <xdr:row>132</xdr:row>
      <xdr:rowOff>22343</xdr:rowOff>
    </xdr:from>
    <xdr:ext cx="179917" cy="181411"/>
    <xdr:pic>
      <xdr:nvPicPr>
        <xdr:cNvPr id="686" name="Gráfico 685" descr="Lâmpada">
          <a:extLst>
            <a:ext uri="{FF2B5EF4-FFF2-40B4-BE49-F238E27FC236}">
              <a16:creationId xmlns:a16="http://schemas.microsoft.com/office/drawing/2014/main" id="{10CE151F-2874-47A7-8347-8DCEE103B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620958" y="27124143"/>
          <a:ext cx="179917" cy="181411"/>
        </a:xfrm>
        <a:prstGeom prst="rect">
          <a:avLst/>
        </a:prstGeom>
      </xdr:spPr>
    </xdr:pic>
    <xdr:clientData/>
  </xdr:oneCellAnchor>
  <xdr:oneCellAnchor>
    <xdr:from>
      <xdr:col>108</xdr:col>
      <xdr:colOff>29473</xdr:colOff>
      <xdr:row>17</xdr:row>
      <xdr:rowOff>17173</xdr:rowOff>
    </xdr:from>
    <xdr:ext cx="179917" cy="179917"/>
    <xdr:pic>
      <xdr:nvPicPr>
        <xdr:cNvPr id="687" name="Gráfico 686" descr="Lâmpada">
          <a:extLst>
            <a:ext uri="{FF2B5EF4-FFF2-40B4-BE49-F238E27FC236}">
              <a16:creationId xmlns:a16="http://schemas.microsoft.com/office/drawing/2014/main" id="{F7B7F5BE-C2D0-456D-8404-BCD844825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635848" y="3890673"/>
          <a:ext cx="179917" cy="179917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26</xdr:row>
      <xdr:rowOff>180204</xdr:rowOff>
    </xdr:from>
    <xdr:ext cx="215728" cy="223193"/>
    <xdr:pic>
      <xdr:nvPicPr>
        <xdr:cNvPr id="688" name="Gráfico 687" descr="Bateria">
          <a:extLst>
            <a:ext uri="{FF2B5EF4-FFF2-40B4-BE49-F238E27FC236}">
              <a16:creationId xmlns:a16="http://schemas.microsoft.com/office/drawing/2014/main" id="{6E459C83-F66A-4DA2-8851-E36B42A04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90647" y="5885679"/>
          <a:ext cx="215728" cy="223193"/>
        </a:xfrm>
        <a:prstGeom prst="rect">
          <a:avLst/>
        </a:prstGeom>
      </xdr:spPr>
    </xdr:pic>
    <xdr:clientData/>
  </xdr:oneCellAnchor>
  <xdr:oneCellAnchor>
    <xdr:from>
      <xdr:col>26</xdr:col>
      <xdr:colOff>12872</xdr:colOff>
      <xdr:row>37</xdr:row>
      <xdr:rowOff>180204</xdr:rowOff>
    </xdr:from>
    <xdr:ext cx="215728" cy="223193"/>
    <xdr:pic>
      <xdr:nvPicPr>
        <xdr:cNvPr id="689" name="Gráfico 688" descr="Bateria">
          <a:extLst>
            <a:ext uri="{FF2B5EF4-FFF2-40B4-BE49-F238E27FC236}">
              <a16:creationId xmlns:a16="http://schemas.microsoft.com/office/drawing/2014/main" id="{F4AC1432-5842-4960-8387-6F0132AA6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37547" y="8108179"/>
          <a:ext cx="215728" cy="223193"/>
        </a:xfrm>
        <a:prstGeom prst="rect">
          <a:avLst/>
        </a:prstGeom>
      </xdr:spPr>
    </xdr:pic>
    <xdr:clientData/>
  </xdr:oneCellAnchor>
  <xdr:oneCellAnchor>
    <xdr:from>
      <xdr:col>28</xdr:col>
      <xdr:colOff>22470</xdr:colOff>
      <xdr:row>38</xdr:row>
      <xdr:rowOff>16551</xdr:rowOff>
    </xdr:from>
    <xdr:ext cx="179917" cy="190479"/>
    <xdr:pic>
      <xdr:nvPicPr>
        <xdr:cNvPr id="690" name="Gráfico 689" descr="Lâmpada">
          <a:extLst>
            <a:ext uri="{FF2B5EF4-FFF2-40B4-BE49-F238E27FC236}">
              <a16:creationId xmlns:a16="http://schemas.microsoft.com/office/drawing/2014/main" id="{48B0B5B0-C6F1-4863-9495-5FBB6EACD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72570" y="8131851"/>
          <a:ext cx="179917" cy="190479"/>
        </a:xfrm>
        <a:prstGeom prst="rect">
          <a:avLst/>
        </a:prstGeom>
      </xdr:spPr>
    </xdr:pic>
    <xdr:clientData/>
  </xdr:oneCellAnchor>
  <xdr:oneCellAnchor>
    <xdr:from>
      <xdr:col>42</xdr:col>
      <xdr:colOff>12872</xdr:colOff>
      <xdr:row>37</xdr:row>
      <xdr:rowOff>180204</xdr:rowOff>
    </xdr:from>
    <xdr:ext cx="215728" cy="223193"/>
    <xdr:pic>
      <xdr:nvPicPr>
        <xdr:cNvPr id="691" name="Gráfico 690" descr="Bateria">
          <a:extLst>
            <a:ext uri="{FF2B5EF4-FFF2-40B4-BE49-F238E27FC236}">
              <a16:creationId xmlns:a16="http://schemas.microsoft.com/office/drawing/2014/main" id="{29F88620-1D15-4AFA-9059-AB45041E7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33247" y="8108179"/>
          <a:ext cx="215728" cy="223193"/>
        </a:xfrm>
        <a:prstGeom prst="rect">
          <a:avLst/>
        </a:prstGeom>
      </xdr:spPr>
    </xdr:pic>
    <xdr:clientData/>
  </xdr:oneCellAnchor>
  <xdr:oneCellAnchor>
    <xdr:from>
      <xdr:col>44</xdr:col>
      <xdr:colOff>22470</xdr:colOff>
      <xdr:row>38</xdr:row>
      <xdr:rowOff>16551</xdr:rowOff>
    </xdr:from>
    <xdr:ext cx="179917" cy="190479"/>
    <xdr:pic>
      <xdr:nvPicPr>
        <xdr:cNvPr id="692" name="Gráfico 691" descr="Lâmpada">
          <a:extLst>
            <a:ext uri="{FF2B5EF4-FFF2-40B4-BE49-F238E27FC236}">
              <a16:creationId xmlns:a16="http://schemas.microsoft.com/office/drawing/2014/main" id="{71C13DEA-0492-432D-9B6E-83CF56EF0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68270" y="8131851"/>
          <a:ext cx="179917" cy="190479"/>
        </a:xfrm>
        <a:prstGeom prst="rect">
          <a:avLst/>
        </a:prstGeom>
      </xdr:spPr>
    </xdr:pic>
    <xdr:clientData/>
  </xdr:oneCellAnchor>
  <xdr:oneCellAnchor>
    <xdr:from>
      <xdr:col>58</xdr:col>
      <xdr:colOff>12872</xdr:colOff>
      <xdr:row>37</xdr:row>
      <xdr:rowOff>180204</xdr:rowOff>
    </xdr:from>
    <xdr:ext cx="215728" cy="223193"/>
    <xdr:pic>
      <xdr:nvPicPr>
        <xdr:cNvPr id="693" name="Gráfico 692" descr="Bateria">
          <a:extLst>
            <a:ext uri="{FF2B5EF4-FFF2-40B4-BE49-F238E27FC236}">
              <a16:creationId xmlns:a16="http://schemas.microsoft.com/office/drawing/2014/main" id="{1171F177-F259-41C4-91A9-19901179F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322597" y="8108179"/>
          <a:ext cx="215728" cy="223193"/>
        </a:xfrm>
        <a:prstGeom prst="rect">
          <a:avLst/>
        </a:prstGeom>
      </xdr:spPr>
    </xdr:pic>
    <xdr:clientData/>
  </xdr:oneCellAnchor>
  <xdr:oneCellAnchor>
    <xdr:from>
      <xdr:col>60</xdr:col>
      <xdr:colOff>22470</xdr:colOff>
      <xdr:row>38</xdr:row>
      <xdr:rowOff>16551</xdr:rowOff>
    </xdr:from>
    <xdr:ext cx="179917" cy="190479"/>
    <xdr:pic>
      <xdr:nvPicPr>
        <xdr:cNvPr id="694" name="Gráfico 693" descr="Lâmpada">
          <a:extLst>
            <a:ext uri="{FF2B5EF4-FFF2-40B4-BE49-F238E27FC236}">
              <a16:creationId xmlns:a16="http://schemas.microsoft.com/office/drawing/2014/main" id="{DF735A2E-E794-49FF-A85F-924A733DD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57620" y="8131851"/>
          <a:ext cx="179917" cy="190479"/>
        </a:xfrm>
        <a:prstGeom prst="rect">
          <a:avLst/>
        </a:prstGeom>
      </xdr:spPr>
    </xdr:pic>
    <xdr:clientData/>
  </xdr:oneCellAnchor>
  <xdr:oneCellAnchor>
    <xdr:from>
      <xdr:col>74</xdr:col>
      <xdr:colOff>12872</xdr:colOff>
      <xdr:row>37</xdr:row>
      <xdr:rowOff>180204</xdr:rowOff>
    </xdr:from>
    <xdr:ext cx="215728" cy="223193"/>
    <xdr:pic>
      <xdr:nvPicPr>
        <xdr:cNvPr id="695" name="Gráfico 694" descr="Bateria">
          <a:extLst>
            <a:ext uri="{FF2B5EF4-FFF2-40B4-BE49-F238E27FC236}">
              <a16:creationId xmlns:a16="http://schemas.microsoft.com/office/drawing/2014/main" id="{EB5DB031-CCF2-4D2B-9FBC-C617B05DF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8011947" y="8108179"/>
          <a:ext cx="215728" cy="223193"/>
        </a:xfrm>
        <a:prstGeom prst="rect">
          <a:avLst/>
        </a:prstGeom>
      </xdr:spPr>
    </xdr:pic>
    <xdr:clientData/>
  </xdr:oneCellAnchor>
  <xdr:oneCellAnchor>
    <xdr:from>
      <xdr:col>76</xdr:col>
      <xdr:colOff>22470</xdr:colOff>
      <xdr:row>38</xdr:row>
      <xdr:rowOff>16551</xdr:rowOff>
    </xdr:from>
    <xdr:ext cx="179917" cy="190479"/>
    <xdr:pic>
      <xdr:nvPicPr>
        <xdr:cNvPr id="696" name="Gráfico 695" descr="Lâmpada">
          <a:extLst>
            <a:ext uri="{FF2B5EF4-FFF2-40B4-BE49-F238E27FC236}">
              <a16:creationId xmlns:a16="http://schemas.microsoft.com/office/drawing/2014/main" id="{82517C40-DA4F-4DE0-8B3B-466D87952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46970" y="8131851"/>
          <a:ext cx="179917" cy="190479"/>
        </a:xfrm>
        <a:prstGeom prst="rect">
          <a:avLst/>
        </a:prstGeom>
      </xdr:spPr>
    </xdr:pic>
    <xdr:clientData/>
  </xdr:oneCellAnchor>
  <xdr:oneCellAnchor>
    <xdr:from>
      <xdr:col>90</xdr:col>
      <xdr:colOff>12872</xdr:colOff>
      <xdr:row>37</xdr:row>
      <xdr:rowOff>180204</xdr:rowOff>
    </xdr:from>
    <xdr:ext cx="215728" cy="223193"/>
    <xdr:pic>
      <xdr:nvPicPr>
        <xdr:cNvPr id="697" name="Gráfico 696" descr="Bateria">
          <a:extLst>
            <a:ext uri="{FF2B5EF4-FFF2-40B4-BE49-F238E27FC236}">
              <a16:creationId xmlns:a16="http://schemas.microsoft.com/office/drawing/2014/main" id="{9BEA2848-11C1-49A6-80EA-DBB702A23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701297" y="8108179"/>
          <a:ext cx="215728" cy="223193"/>
        </a:xfrm>
        <a:prstGeom prst="rect">
          <a:avLst/>
        </a:prstGeom>
      </xdr:spPr>
    </xdr:pic>
    <xdr:clientData/>
  </xdr:oneCellAnchor>
  <xdr:oneCellAnchor>
    <xdr:from>
      <xdr:col>92</xdr:col>
      <xdr:colOff>22470</xdr:colOff>
      <xdr:row>38</xdr:row>
      <xdr:rowOff>16551</xdr:rowOff>
    </xdr:from>
    <xdr:ext cx="179917" cy="190479"/>
    <xdr:pic>
      <xdr:nvPicPr>
        <xdr:cNvPr id="698" name="Gráfico 697" descr="Lâmpada">
          <a:extLst>
            <a:ext uri="{FF2B5EF4-FFF2-40B4-BE49-F238E27FC236}">
              <a16:creationId xmlns:a16="http://schemas.microsoft.com/office/drawing/2014/main" id="{4C831D2D-B70B-4820-BF7D-063B11AFB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936320" y="8131851"/>
          <a:ext cx="179917" cy="190479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37</xdr:row>
      <xdr:rowOff>180204</xdr:rowOff>
    </xdr:from>
    <xdr:ext cx="215728" cy="223193"/>
    <xdr:pic>
      <xdr:nvPicPr>
        <xdr:cNvPr id="699" name="Gráfico 698" descr="Bateria">
          <a:extLst>
            <a:ext uri="{FF2B5EF4-FFF2-40B4-BE49-F238E27FC236}">
              <a16:creationId xmlns:a16="http://schemas.microsoft.com/office/drawing/2014/main" id="{5761DDDF-2B73-46F6-AB22-8593F2691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90647" y="8108179"/>
          <a:ext cx="215728" cy="223193"/>
        </a:xfrm>
        <a:prstGeom prst="rect">
          <a:avLst/>
        </a:prstGeom>
      </xdr:spPr>
    </xdr:pic>
    <xdr:clientData/>
  </xdr:oneCellAnchor>
  <xdr:oneCellAnchor>
    <xdr:from>
      <xdr:col>108</xdr:col>
      <xdr:colOff>22470</xdr:colOff>
      <xdr:row>38</xdr:row>
      <xdr:rowOff>16551</xdr:rowOff>
    </xdr:from>
    <xdr:ext cx="179917" cy="190479"/>
    <xdr:pic>
      <xdr:nvPicPr>
        <xdr:cNvPr id="700" name="Gráfico 699" descr="Lâmpada">
          <a:extLst>
            <a:ext uri="{FF2B5EF4-FFF2-40B4-BE49-F238E27FC236}">
              <a16:creationId xmlns:a16="http://schemas.microsoft.com/office/drawing/2014/main" id="{A725B0B1-C59B-4634-B9CE-85C4A179D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625670" y="8131851"/>
          <a:ext cx="179917" cy="190479"/>
        </a:xfrm>
        <a:prstGeom prst="rect">
          <a:avLst/>
        </a:prstGeom>
      </xdr:spPr>
    </xdr:pic>
    <xdr:clientData/>
  </xdr:oneCellAnchor>
  <xdr:oneCellAnchor>
    <xdr:from>
      <xdr:col>26</xdr:col>
      <xdr:colOff>12872</xdr:colOff>
      <xdr:row>47</xdr:row>
      <xdr:rowOff>180204</xdr:rowOff>
    </xdr:from>
    <xdr:ext cx="215728" cy="223193"/>
    <xdr:pic>
      <xdr:nvPicPr>
        <xdr:cNvPr id="701" name="Gráfico 700" descr="Bateria">
          <a:extLst>
            <a:ext uri="{FF2B5EF4-FFF2-40B4-BE49-F238E27FC236}">
              <a16:creationId xmlns:a16="http://schemas.microsoft.com/office/drawing/2014/main" id="{E5FF5A8F-B63C-49D7-BEBD-3A713878A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37547" y="10127479"/>
          <a:ext cx="215728" cy="223193"/>
        </a:xfrm>
        <a:prstGeom prst="rect">
          <a:avLst/>
        </a:prstGeom>
      </xdr:spPr>
    </xdr:pic>
    <xdr:clientData/>
  </xdr:oneCellAnchor>
  <xdr:oneCellAnchor>
    <xdr:from>
      <xdr:col>28</xdr:col>
      <xdr:colOff>15467</xdr:colOff>
      <xdr:row>48</xdr:row>
      <xdr:rowOff>20753</xdr:rowOff>
    </xdr:from>
    <xdr:ext cx="179917" cy="187080"/>
    <xdr:pic>
      <xdr:nvPicPr>
        <xdr:cNvPr id="702" name="Gráfico 701" descr="Lâmpada">
          <a:extLst>
            <a:ext uri="{FF2B5EF4-FFF2-40B4-BE49-F238E27FC236}">
              <a16:creationId xmlns:a16="http://schemas.microsoft.com/office/drawing/2014/main" id="{3C208FA5-F669-4192-AFF4-55264B372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65567" y="10155353"/>
          <a:ext cx="179917" cy="187080"/>
        </a:xfrm>
        <a:prstGeom prst="rect">
          <a:avLst/>
        </a:prstGeom>
      </xdr:spPr>
    </xdr:pic>
    <xdr:clientData/>
  </xdr:oneCellAnchor>
  <xdr:oneCellAnchor>
    <xdr:from>
      <xdr:col>42</xdr:col>
      <xdr:colOff>12872</xdr:colOff>
      <xdr:row>47</xdr:row>
      <xdr:rowOff>180204</xdr:rowOff>
    </xdr:from>
    <xdr:ext cx="215728" cy="223193"/>
    <xdr:pic>
      <xdr:nvPicPr>
        <xdr:cNvPr id="703" name="Gráfico 702" descr="Bateria">
          <a:extLst>
            <a:ext uri="{FF2B5EF4-FFF2-40B4-BE49-F238E27FC236}">
              <a16:creationId xmlns:a16="http://schemas.microsoft.com/office/drawing/2014/main" id="{A384C31C-5B60-4E24-969F-4CC07C1F5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33247" y="10127479"/>
          <a:ext cx="215728" cy="223193"/>
        </a:xfrm>
        <a:prstGeom prst="rect">
          <a:avLst/>
        </a:prstGeom>
      </xdr:spPr>
    </xdr:pic>
    <xdr:clientData/>
  </xdr:oneCellAnchor>
  <xdr:oneCellAnchor>
    <xdr:from>
      <xdr:col>44</xdr:col>
      <xdr:colOff>15467</xdr:colOff>
      <xdr:row>48</xdr:row>
      <xdr:rowOff>20753</xdr:rowOff>
    </xdr:from>
    <xdr:ext cx="179917" cy="187080"/>
    <xdr:pic>
      <xdr:nvPicPr>
        <xdr:cNvPr id="704" name="Gráfico 703" descr="Lâmpada">
          <a:extLst>
            <a:ext uri="{FF2B5EF4-FFF2-40B4-BE49-F238E27FC236}">
              <a16:creationId xmlns:a16="http://schemas.microsoft.com/office/drawing/2014/main" id="{850FA1C4-9AFD-4FA2-865C-DF306B8D9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61267" y="10155353"/>
          <a:ext cx="179917" cy="187080"/>
        </a:xfrm>
        <a:prstGeom prst="rect">
          <a:avLst/>
        </a:prstGeom>
      </xdr:spPr>
    </xdr:pic>
    <xdr:clientData/>
  </xdr:oneCellAnchor>
  <xdr:oneCellAnchor>
    <xdr:from>
      <xdr:col>58</xdr:col>
      <xdr:colOff>12872</xdr:colOff>
      <xdr:row>47</xdr:row>
      <xdr:rowOff>180204</xdr:rowOff>
    </xdr:from>
    <xdr:ext cx="215728" cy="223193"/>
    <xdr:pic>
      <xdr:nvPicPr>
        <xdr:cNvPr id="705" name="Gráfico 704" descr="Bateria">
          <a:extLst>
            <a:ext uri="{FF2B5EF4-FFF2-40B4-BE49-F238E27FC236}">
              <a16:creationId xmlns:a16="http://schemas.microsoft.com/office/drawing/2014/main" id="{A2CD2F95-4E0D-4D57-873B-6146029E3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322597" y="10127479"/>
          <a:ext cx="215728" cy="223193"/>
        </a:xfrm>
        <a:prstGeom prst="rect">
          <a:avLst/>
        </a:prstGeom>
      </xdr:spPr>
    </xdr:pic>
    <xdr:clientData/>
  </xdr:oneCellAnchor>
  <xdr:oneCellAnchor>
    <xdr:from>
      <xdr:col>60</xdr:col>
      <xdr:colOff>15467</xdr:colOff>
      <xdr:row>48</xdr:row>
      <xdr:rowOff>20753</xdr:rowOff>
    </xdr:from>
    <xdr:ext cx="179917" cy="187080"/>
    <xdr:pic>
      <xdr:nvPicPr>
        <xdr:cNvPr id="706" name="Gráfico 705" descr="Lâmpada">
          <a:extLst>
            <a:ext uri="{FF2B5EF4-FFF2-40B4-BE49-F238E27FC236}">
              <a16:creationId xmlns:a16="http://schemas.microsoft.com/office/drawing/2014/main" id="{3E9FDF48-615E-4F43-A91B-97C101C99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50617" y="10155353"/>
          <a:ext cx="179917" cy="187080"/>
        </a:xfrm>
        <a:prstGeom prst="rect">
          <a:avLst/>
        </a:prstGeom>
      </xdr:spPr>
    </xdr:pic>
    <xdr:clientData/>
  </xdr:oneCellAnchor>
  <xdr:oneCellAnchor>
    <xdr:from>
      <xdr:col>74</xdr:col>
      <xdr:colOff>12872</xdr:colOff>
      <xdr:row>47</xdr:row>
      <xdr:rowOff>180204</xdr:rowOff>
    </xdr:from>
    <xdr:ext cx="215728" cy="223193"/>
    <xdr:pic>
      <xdr:nvPicPr>
        <xdr:cNvPr id="707" name="Gráfico 706" descr="Bateria">
          <a:extLst>
            <a:ext uri="{FF2B5EF4-FFF2-40B4-BE49-F238E27FC236}">
              <a16:creationId xmlns:a16="http://schemas.microsoft.com/office/drawing/2014/main" id="{12527171-687E-40D2-A7F0-3DC899D11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8011947" y="10127479"/>
          <a:ext cx="215728" cy="223193"/>
        </a:xfrm>
        <a:prstGeom prst="rect">
          <a:avLst/>
        </a:prstGeom>
      </xdr:spPr>
    </xdr:pic>
    <xdr:clientData/>
  </xdr:oneCellAnchor>
  <xdr:oneCellAnchor>
    <xdr:from>
      <xdr:col>76</xdr:col>
      <xdr:colOff>15467</xdr:colOff>
      <xdr:row>48</xdr:row>
      <xdr:rowOff>20753</xdr:rowOff>
    </xdr:from>
    <xdr:ext cx="179917" cy="187080"/>
    <xdr:pic>
      <xdr:nvPicPr>
        <xdr:cNvPr id="708" name="Gráfico 707" descr="Lâmpada">
          <a:extLst>
            <a:ext uri="{FF2B5EF4-FFF2-40B4-BE49-F238E27FC236}">
              <a16:creationId xmlns:a16="http://schemas.microsoft.com/office/drawing/2014/main" id="{2D3E8B83-D8D1-4A21-A42A-6FA7F3D84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39967" y="10155353"/>
          <a:ext cx="179917" cy="187080"/>
        </a:xfrm>
        <a:prstGeom prst="rect">
          <a:avLst/>
        </a:prstGeom>
      </xdr:spPr>
    </xdr:pic>
    <xdr:clientData/>
  </xdr:oneCellAnchor>
  <xdr:oneCellAnchor>
    <xdr:from>
      <xdr:col>90</xdr:col>
      <xdr:colOff>12872</xdr:colOff>
      <xdr:row>47</xdr:row>
      <xdr:rowOff>180204</xdr:rowOff>
    </xdr:from>
    <xdr:ext cx="215728" cy="223193"/>
    <xdr:pic>
      <xdr:nvPicPr>
        <xdr:cNvPr id="709" name="Gráfico 708" descr="Bateria">
          <a:extLst>
            <a:ext uri="{FF2B5EF4-FFF2-40B4-BE49-F238E27FC236}">
              <a16:creationId xmlns:a16="http://schemas.microsoft.com/office/drawing/2014/main" id="{66578A5A-065D-4A1B-95C6-318A37B5D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701297" y="10127479"/>
          <a:ext cx="215728" cy="223193"/>
        </a:xfrm>
        <a:prstGeom prst="rect">
          <a:avLst/>
        </a:prstGeom>
      </xdr:spPr>
    </xdr:pic>
    <xdr:clientData/>
  </xdr:oneCellAnchor>
  <xdr:oneCellAnchor>
    <xdr:from>
      <xdr:col>92</xdr:col>
      <xdr:colOff>15467</xdr:colOff>
      <xdr:row>48</xdr:row>
      <xdr:rowOff>20753</xdr:rowOff>
    </xdr:from>
    <xdr:ext cx="179917" cy="187080"/>
    <xdr:pic>
      <xdr:nvPicPr>
        <xdr:cNvPr id="710" name="Gráfico 709" descr="Lâmpada">
          <a:extLst>
            <a:ext uri="{FF2B5EF4-FFF2-40B4-BE49-F238E27FC236}">
              <a16:creationId xmlns:a16="http://schemas.microsoft.com/office/drawing/2014/main" id="{C12F637D-FBBD-4D50-8639-51C069FEC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929317" y="10155353"/>
          <a:ext cx="179917" cy="187080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47</xdr:row>
      <xdr:rowOff>180204</xdr:rowOff>
    </xdr:from>
    <xdr:ext cx="215728" cy="223193"/>
    <xdr:pic>
      <xdr:nvPicPr>
        <xdr:cNvPr id="711" name="Gráfico 710" descr="Bateria">
          <a:extLst>
            <a:ext uri="{FF2B5EF4-FFF2-40B4-BE49-F238E27FC236}">
              <a16:creationId xmlns:a16="http://schemas.microsoft.com/office/drawing/2014/main" id="{AC8492BD-FB74-4225-A3E1-BD86564FB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90647" y="10127479"/>
          <a:ext cx="215728" cy="223193"/>
        </a:xfrm>
        <a:prstGeom prst="rect">
          <a:avLst/>
        </a:prstGeom>
      </xdr:spPr>
    </xdr:pic>
    <xdr:clientData/>
  </xdr:oneCellAnchor>
  <xdr:oneCellAnchor>
    <xdr:from>
      <xdr:col>108</xdr:col>
      <xdr:colOff>15467</xdr:colOff>
      <xdr:row>48</xdr:row>
      <xdr:rowOff>20753</xdr:rowOff>
    </xdr:from>
    <xdr:ext cx="179917" cy="187080"/>
    <xdr:pic>
      <xdr:nvPicPr>
        <xdr:cNvPr id="712" name="Gráfico 711" descr="Lâmpada">
          <a:extLst>
            <a:ext uri="{FF2B5EF4-FFF2-40B4-BE49-F238E27FC236}">
              <a16:creationId xmlns:a16="http://schemas.microsoft.com/office/drawing/2014/main" id="{3CE1193F-D820-4114-AA52-F3AA9BCCF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618667" y="10155353"/>
          <a:ext cx="179917" cy="187080"/>
        </a:xfrm>
        <a:prstGeom prst="rect">
          <a:avLst/>
        </a:prstGeom>
      </xdr:spPr>
    </xdr:pic>
    <xdr:clientData/>
  </xdr:oneCellAnchor>
  <xdr:oneCellAnchor>
    <xdr:from>
      <xdr:col>26</xdr:col>
      <xdr:colOff>12872</xdr:colOff>
      <xdr:row>57</xdr:row>
      <xdr:rowOff>180204</xdr:rowOff>
    </xdr:from>
    <xdr:ext cx="215728" cy="223193"/>
    <xdr:pic>
      <xdr:nvPicPr>
        <xdr:cNvPr id="713" name="Gráfico 712" descr="Bateria">
          <a:extLst>
            <a:ext uri="{FF2B5EF4-FFF2-40B4-BE49-F238E27FC236}">
              <a16:creationId xmlns:a16="http://schemas.microsoft.com/office/drawing/2014/main" id="{125E1132-930C-4FC5-A58D-D17F4E627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37547" y="12146779"/>
          <a:ext cx="215728" cy="223193"/>
        </a:xfrm>
        <a:prstGeom prst="rect">
          <a:avLst/>
        </a:prstGeom>
      </xdr:spPr>
    </xdr:pic>
    <xdr:clientData/>
  </xdr:oneCellAnchor>
  <xdr:oneCellAnchor>
    <xdr:from>
      <xdr:col>28</xdr:col>
      <xdr:colOff>22117</xdr:colOff>
      <xdr:row>58</xdr:row>
      <xdr:rowOff>15478</xdr:rowOff>
    </xdr:from>
    <xdr:ext cx="179917" cy="190477"/>
    <xdr:pic>
      <xdr:nvPicPr>
        <xdr:cNvPr id="714" name="Gráfico 713" descr="Lâmpada">
          <a:extLst>
            <a:ext uri="{FF2B5EF4-FFF2-40B4-BE49-F238E27FC236}">
              <a16:creationId xmlns:a16="http://schemas.microsoft.com/office/drawing/2014/main" id="{DF142967-D02A-433F-A1F9-D74C6491E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72217" y="12169378"/>
          <a:ext cx="179917" cy="190477"/>
        </a:xfrm>
        <a:prstGeom prst="rect">
          <a:avLst/>
        </a:prstGeom>
      </xdr:spPr>
    </xdr:pic>
    <xdr:clientData/>
  </xdr:oneCellAnchor>
  <xdr:oneCellAnchor>
    <xdr:from>
      <xdr:col>42</xdr:col>
      <xdr:colOff>12872</xdr:colOff>
      <xdr:row>57</xdr:row>
      <xdr:rowOff>180204</xdr:rowOff>
    </xdr:from>
    <xdr:ext cx="215728" cy="223193"/>
    <xdr:pic>
      <xdr:nvPicPr>
        <xdr:cNvPr id="715" name="Gráfico 714" descr="Bateria">
          <a:extLst>
            <a:ext uri="{FF2B5EF4-FFF2-40B4-BE49-F238E27FC236}">
              <a16:creationId xmlns:a16="http://schemas.microsoft.com/office/drawing/2014/main" id="{AA43BF84-0433-45F9-A39B-5BB9FB012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33247" y="12146779"/>
          <a:ext cx="215728" cy="223193"/>
        </a:xfrm>
        <a:prstGeom prst="rect">
          <a:avLst/>
        </a:prstGeom>
      </xdr:spPr>
    </xdr:pic>
    <xdr:clientData/>
  </xdr:oneCellAnchor>
  <xdr:oneCellAnchor>
    <xdr:from>
      <xdr:col>44</xdr:col>
      <xdr:colOff>22117</xdr:colOff>
      <xdr:row>58</xdr:row>
      <xdr:rowOff>15478</xdr:rowOff>
    </xdr:from>
    <xdr:ext cx="179917" cy="190477"/>
    <xdr:pic>
      <xdr:nvPicPr>
        <xdr:cNvPr id="716" name="Gráfico 715" descr="Lâmpada">
          <a:extLst>
            <a:ext uri="{FF2B5EF4-FFF2-40B4-BE49-F238E27FC236}">
              <a16:creationId xmlns:a16="http://schemas.microsoft.com/office/drawing/2014/main" id="{16358C83-1C11-4B45-962B-6BCE11868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67917" y="12169378"/>
          <a:ext cx="179917" cy="190477"/>
        </a:xfrm>
        <a:prstGeom prst="rect">
          <a:avLst/>
        </a:prstGeom>
      </xdr:spPr>
    </xdr:pic>
    <xdr:clientData/>
  </xdr:oneCellAnchor>
  <xdr:oneCellAnchor>
    <xdr:from>
      <xdr:col>58</xdr:col>
      <xdr:colOff>12872</xdr:colOff>
      <xdr:row>57</xdr:row>
      <xdr:rowOff>180204</xdr:rowOff>
    </xdr:from>
    <xdr:ext cx="215728" cy="223193"/>
    <xdr:pic>
      <xdr:nvPicPr>
        <xdr:cNvPr id="717" name="Gráfico 716" descr="Bateria">
          <a:extLst>
            <a:ext uri="{FF2B5EF4-FFF2-40B4-BE49-F238E27FC236}">
              <a16:creationId xmlns:a16="http://schemas.microsoft.com/office/drawing/2014/main" id="{A93426E2-A022-474C-8977-13BBCCE82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322597" y="12146779"/>
          <a:ext cx="215728" cy="223193"/>
        </a:xfrm>
        <a:prstGeom prst="rect">
          <a:avLst/>
        </a:prstGeom>
      </xdr:spPr>
    </xdr:pic>
    <xdr:clientData/>
  </xdr:oneCellAnchor>
  <xdr:oneCellAnchor>
    <xdr:from>
      <xdr:col>60</xdr:col>
      <xdr:colOff>22117</xdr:colOff>
      <xdr:row>58</xdr:row>
      <xdr:rowOff>15478</xdr:rowOff>
    </xdr:from>
    <xdr:ext cx="179917" cy="190477"/>
    <xdr:pic>
      <xdr:nvPicPr>
        <xdr:cNvPr id="718" name="Gráfico 717" descr="Lâmpada">
          <a:extLst>
            <a:ext uri="{FF2B5EF4-FFF2-40B4-BE49-F238E27FC236}">
              <a16:creationId xmlns:a16="http://schemas.microsoft.com/office/drawing/2014/main" id="{E81755DB-946E-4454-9200-061C8A03A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57267" y="12169378"/>
          <a:ext cx="179917" cy="190477"/>
        </a:xfrm>
        <a:prstGeom prst="rect">
          <a:avLst/>
        </a:prstGeom>
      </xdr:spPr>
    </xdr:pic>
    <xdr:clientData/>
  </xdr:oneCellAnchor>
  <xdr:oneCellAnchor>
    <xdr:from>
      <xdr:col>74</xdr:col>
      <xdr:colOff>12872</xdr:colOff>
      <xdr:row>57</xdr:row>
      <xdr:rowOff>180204</xdr:rowOff>
    </xdr:from>
    <xdr:ext cx="215728" cy="223193"/>
    <xdr:pic>
      <xdr:nvPicPr>
        <xdr:cNvPr id="719" name="Gráfico 718" descr="Bateria">
          <a:extLst>
            <a:ext uri="{FF2B5EF4-FFF2-40B4-BE49-F238E27FC236}">
              <a16:creationId xmlns:a16="http://schemas.microsoft.com/office/drawing/2014/main" id="{BE6EB9F8-F6C0-49AF-8E66-71FEBFF27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8011947" y="12146779"/>
          <a:ext cx="215728" cy="223193"/>
        </a:xfrm>
        <a:prstGeom prst="rect">
          <a:avLst/>
        </a:prstGeom>
      </xdr:spPr>
    </xdr:pic>
    <xdr:clientData/>
  </xdr:oneCellAnchor>
  <xdr:oneCellAnchor>
    <xdr:from>
      <xdr:col>76</xdr:col>
      <xdr:colOff>22117</xdr:colOff>
      <xdr:row>58</xdr:row>
      <xdr:rowOff>15478</xdr:rowOff>
    </xdr:from>
    <xdr:ext cx="179917" cy="190477"/>
    <xdr:pic>
      <xdr:nvPicPr>
        <xdr:cNvPr id="720" name="Gráfico 719" descr="Lâmpada">
          <a:extLst>
            <a:ext uri="{FF2B5EF4-FFF2-40B4-BE49-F238E27FC236}">
              <a16:creationId xmlns:a16="http://schemas.microsoft.com/office/drawing/2014/main" id="{A87DB322-653F-4EC8-9784-102EE7FF6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46617" y="12169378"/>
          <a:ext cx="179917" cy="190477"/>
        </a:xfrm>
        <a:prstGeom prst="rect">
          <a:avLst/>
        </a:prstGeom>
      </xdr:spPr>
    </xdr:pic>
    <xdr:clientData/>
  </xdr:oneCellAnchor>
  <xdr:oneCellAnchor>
    <xdr:from>
      <xdr:col>90</xdr:col>
      <xdr:colOff>12872</xdr:colOff>
      <xdr:row>57</xdr:row>
      <xdr:rowOff>180204</xdr:rowOff>
    </xdr:from>
    <xdr:ext cx="215728" cy="223193"/>
    <xdr:pic>
      <xdr:nvPicPr>
        <xdr:cNvPr id="721" name="Gráfico 720" descr="Bateria">
          <a:extLst>
            <a:ext uri="{FF2B5EF4-FFF2-40B4-BE49-F238E27FC236}">
              <a16:creationId xmlns:a16="http://schemas.microsoft.com/office/drawing/2014/main" id="{43F6F7B4-AA5D-48BC-B89A-380AB1BE1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701297" y="12146779"/>
          <a:ext cx="215728" cy="223193"/>
        </a:xfrm>
        <a:prstGeom prst="rect">
          <a:avLst/>
        </a:prstGeom>
      </xdr:spPr>
    </xdr:pic>
    <xdr:clientData/>
  </xdr:oneCellAnchor>
  <xdr:oneCellAnchor>
    <xdr:from>
      <xdr:col>92</xdr:col>
      <xdr:colOff>22117</xdr:colOff>
      <xdr:row>58</xdr:row>
      <xdr:rowOff>15478</xdr:rowOff>
    </xdr:from>
    <xdr:ext cx="179917" cy="190477"/>
    <xdr:pic>
      <xdr:nvPicPr>
        <xdr:cNvPr id="722" name="Gráfico 721" descr="Lâmpada">
          <a:extLst>
            <a:ext uri="{FF2B5EF4-FFF2-40B4-BE49-F238E27FC236}">
              <a16:creationId xmlns:a16="http://schemas.microsoft.com/office/drawing/2014/main" id="{CA437172-52C1-43F1-91FC-8D7166012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935967" y="12169378"/>
          <a:ext cx="179917" cy="190477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57</xdr:row>
      <xdr:rowOff>180204</xdr:rowOff>
    </xdr:from>
    <xdr:ext cx="215728" cy="223193"/>
    <xdr:pic>
      <xdr:nvPicPr>
        <xdr:cNvPr id="723" name="Gráfico 722" descr="Bateria">
          <a:extLst>
            <a:ext uri="{FF2B5EF4-FFF2-40B4-BE49-F238E27FC236}">
              <a16:creationId xmlns:a16="http://schemas.microsoft.com/office/drawing/2014/main" id="{A4B1A6EC-5140-442D-B134-F6DD2C2FB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90647" y="12146779"/>
          <a:ext cx="215728" cy="223193"/>
        </a:xfrm>
        <a:prstGeom prst="rect">
          <a:avLst/>
        </a:prstGeom>
      </xdr:spPr>
    </xdr:pic>
    <xdr:clientData/>
  </xdr:oneCellAnchor>
  <xdr:oneCellAnchor>
    <xdr:from>
      <xdr:col>108</xdr:col>
      <xdr:colOff>22117</xdr:colOff>
      <xdr:row>58</xdr:row>
      <xdr:rowOff>15478</xdr:rowOff>
    </xdr:from>
    <xdr:ext cx="179917" cy="190477"/>
    <xdr:pic>
      <xdr:nvPicPr>
        <xdr:cNvPr id="724" name="Gráfico 723" descr="Lâmpada">
          <a:extLst>
            <a:ext uri="{FF2B5EF4-FFF2-40B4-BE49-F238E27FC236}">
              <a16:creationId xmlns:a16="http://schemas.microsoft.com/office/drawing/2014/main" id="{C51D5772-FED5-45FB-9FFB-38DB15020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625317" y="12169378"/>
          <a:ext cx="179917" cy="190477"/>
        </a:xfrm>
        <a:prstGeom prst="rect">
          <a:avLst/>
        </a:prstGeom>
      </xdr:spPr>
    </xdr:pic>
    <xdr:clientData/>
  </xdr:oneCellAnchor>
  <xdr:oneCellAnchor>
    <xdr:from>
      <xdr:col>26</xdr:col>
      <xdr:colOff>12872</xdr:colOff>
      <xdr:row>67</xdr:row>
      <xdr:rowOff>180204</xdr:rowOff>
    </xdr:from>
    <xdr:ext cx="215728" cy="223193"/>
    <xdr:pic>
      <xdr:nvPicPr>
        <xdr:cNvPr id="725" name="Gráfico 724" descr="Bateria">
          <a:extLst>
            <a:ext uri="{FF2B5EF4-FFF2-40B4-BE49-F238E27FC236}">
              <a16:creationId xmlns:a16="http://schemas.microsoft.com/office/drawing/2014/main" id="{7D5BF83E-B640-4EEC-A5E6-DA92797D1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37547" y="14166079"/>
          <a:ext cx="215728" cy="223193"/>
        </a:xfrm>
        <a:prstGeom prst="rect">
          <a:avLst/>
        </a:prstGeom>
      </xdr:spPr>
    </xdr:pic>
    <xdr:clientData/>
  </xdr:oneCellAnchor>
  <xdr:oneCellAnchor>
    <xdr:from>
      <xdr:col>42</xdr:col>
      <xdr:colOff>12872</xdr:colOff>
      <xdr:row>67</xdr:row>
      <xdr:rowOff>180204</xdr:rowOff>
    </xdr:from>
    <xdr:ext cx="215728" cy="223193"/>
    <xdr:pic>
      <xdr:nvPicPr>
        <xdr:cNvPr id="726" name="Gráfico 725" descr="Bateria">
          <a:extLst>
            <a:ext uri="{FF2B5EF4-FFF2-40B4-BE49-F238E27FC236}">
              <a16:creationId xmlns:a16="http://schemas.microsoft.com/office/drawing/2014/main" id="{B92AB694-8F12-4C3F-BBF3-B3864AAB8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33247" y="14166079"/>
          <a:ext cx="215728" cy="223193"/>
        </a:xfrm>
        <a:prstGeom prst="rect">
          <a:avLst/>
        </a:prstGeom>
      </xdr:spPr>
    </xdr:pic>
    <xdr:clientData/>
  </xdr:oneCellAnchor>
  <xdr:oneCellAnchor>
    <xdr:from>
      <xdr:col>58</xdr:col>
      <xdr:colOff>12872</xdr:colOff>
      <xdr:row>67</xdr:row>
      <xdr:rowOff>180204</xdr:rowOff>
    </xdr:from>
    <xdr:ext cx="215728" cy="223193"/>
    <xdr:pic>
      <xdr:nvPicPr>
        <xdr:cNvPr id="727" name="Gráfico 726" descr="Bateria">
          <a:extLst>
            <a:ext uri="{FF2B5EF4-FFF2-40B4-BE49-F238E27FC236}">
              <a16:creationId xmlns:a16="http://schemas.microsoft.com/office/drawing/2014/main" id="{EA7A92CD-657D-4404-924E-C1BB4D548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322597" y="14166079"/>
          <a:ext cx="215728" cy="223193"/>
        </a:xfrm>
        <a:prstGeom prst="rect">
          <a:avLst/>
        </a:prstGeom>
      </xdr:spPr>
    </xdr:pic>
    <xdr:clientData/>
  </xdr:oneCellAnchor>
  <xdr:oneCellAnchor>
    <xdr:from>
      <xdr:col>74</xdr:col>
      <xdr:colOff>12872</xdr:colOff>
      <xdr:row>67</xdr:row>
      <xdr:rowOff>180204</xdr:rowOff>
    </xdr:from>
    <xdr:ext cx="215728" cy="223193"/>
    <xdr:pic>
      <xdr:nvPicPr>
        <xdr:cNvPr id="728" name="Gráfico 727" descr="Bateria">
          <a:extLst>
            <a:ext uri="{FF2B5EF4-FFF2-40B4-BE49-F238E27FC236}">
              <a16:creationId xmlns:a16="http://schemas.microsoft.com/office/drawing/2014/main" id="{E75A6E4A-7FB7-42EC-B64B-2400B420F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8011947" y="14166079"/>
          <a:ext cx="215728" cy="223193"/>
        </a:xfrm>
        <a:prstGeom prst="rect">
          <a:avLst/>
        </a:prstGeom>
      </xdr:spPr>
    </xdr:pic>
    <xdr:clientData/>
  </xdr:oneCellAnchor>
  <xdr:oneCellAnchor>
    <xdr:from>
      <xdr:col>90</xdr:col>
      <xdr:colOff>12872</xdr:colOff>
      <xdr:row>67</xdr:row>
      <xdr:rowOff>180204</xdr:rowOff>
    </xdr:from>
    <xdr:ext cx="215728" cy="223193"/>
    <xdr:pic>
      <xdr:nvPicPr>
        <xdr:cNvPr id="729" name="Gráfico 728" descr="Bateria">
          <a:extLst>
            <a:ext uri="{FF2B5EF4-FFF2-40B4-BE49-F238E27FC236}">
              <a16:creationId xmlns:a16="http://schemas.microsoft.com/office/drawing/2014/main" id="{2444A7DB-1EA8-4BE5-8732-FCD66E744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701297" y="14166079"/>
          <a:ext cx="215728" cy="223193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67</xdr:row>
      <xdr:rowOff>180204</xdr:rowOff>
    </xdr:from>
    <xdr:ext cx="215728" cy="223193"/>
    <xdr:pic>
      <xdr:nvPicPr>
        <xdr:cNvPr id="730" name="Gráfico 729" descr="Bateria">
          <a:extLst>
            <a:ext uri="{FF2B5EF4-FFF2-40B4-BE49-F238E27FC236}">
              <a16:creationId xmlns:a16="http://schemas.microsoft.com/office/drawing/2014/main" id="{4EDB41EE-D7EB-46B7-ACB6-6E38056E8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90647" y="14166079"/>
          <a:ext cx="215728" cy="223193"/>
        </a:xfrm>
        <a:prstGeom prst="rect">
          <a:avLst/>
        </a:prstGeom>
      </xdr:spPr>
    </xdr:pic>
    <xdr:clientData/>
  </xdr:oneCellAnchor>
  <xdr:oneCellAnchor>
    <xdr:from>
      <xdr:col>24</xdr:col>
      <xdr:colOff>14569</xdr:colOff>
      <xdr:row>91</xdr:row>
      <xdr:rowOff>184133</xdr:rowOff>
    </xdr:from>
    <xdr:ext cx="235759" cy="235808"/>
    <xdr:pic>
      <xdr:nvPicPr>
        <xdr:cNvPr id="731" name="Gráfico 730" descr="DJ">
          <a:extLst>
            <a:ext uri="{FF2B5EF4-FFF2-40B4-BE49-F238E27FC236}">
              <a16:creationId xmlns:a16="http://schemas.microsoft.com/office/drawing/2014/main" id="{54E06F7A-410A-4AD8-9549-F9B2A946D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707469" y="19021408"/>
          <a:ext cx="235759" cy="235808"/>
        </a:xfrm>
        <a:prstGeom prst="rect">
          <a:avLst/>
        </a:prstGeom>
      </xdr:spPr>
    </xdr:pic>
    <xdr:clientData/>
  </xdr:oneCellAnchor>
  <xdr:oneCellAnchor>
    <xdr:from>
      <xdr:col>26</xdr:col>
      <xdr:colOff>17915</xdr:colOff>
      <xdr:row>92</xdr:row>
      <xdr:rowOff>1470</xdr:rowOff>
    </xdr:from>
    <xdr:ext cx="215728" cy="223193"/>
    <xdr:pic>
      <xdr:nvPicPr>
        <xdr:cNvPr id="732" name="Gráfico 731" descr="Bateria">
          <a:extLst>
            <a:ext uri="{FF2B5EF4-FFF2-40B4-BE49-F238E27FC236}">
              <a16:creationId xmlns:a16="http://schemas.microsoft.com/office/drawing/2014/main" id="{FF33C86D-B0D3-42C0-B443-3ED76E814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39415" y="19026070"/>
          <a:ext cx="215728" cy="223193"/>
        </a:xfrm>
        <a:prstGeom prst="rect">
          <a:avLst/>
        </a:prstGeom>
      </xdr:spPr>
    </xdr:pic>
    <xdr:clientData/>
  </xdr:oneCellAnchor>
  <xdr:oneCellAnchor>
    <xdr:from>
      <xdr:col>40</xdr:col>
      <xdr:colOff>14569</xdr:colOff>
      <xdr:row>91</xdr:row>
      <xdr:rowOff>184133</xdr:rowOff>
    </xdr:from>
    <xdr:ext cx="235759" cy="235808"/>
    <xdr:pic>
      <xdr:nvPicPr>
        <xdr:cNvPr id="733" name="Gráfico 732" descr="DJ">
          <a:extLst>
            <a:ext uri="{FF2B5EF4-FFF2-40B4-BE49-F238E27FC236}">
              <a16:creationId xmlns:a16="http://schemas.microsoft.com/office/drawing/2014/main" id="{7968D2E1-4952-4BB4-8AAA-65FA8E85C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403169" y="19021408"/>
          <a:ext cx="235759" cy="235808"/>
        </a:xfrm>
        <a:prstGeom prst="rect">
          <a:avLst/>
        </a:prstGeom>
      </xdr:spPr>
    </xdr:pic>
    <xdr:clientData/>
  </xdr:oneCellAnchor>
  <xdr:oneCellAnchor>
    <xdr:from>
      <xdr:col>42</xdr:col>
      <xdr:colOff>17915</xdr:colOff>
      <xdr:row>92</xdr:row>
      <xdr:rowOff>1470</xdr:rowOff>
    </xdr:from>
    <xdr:ext cx="215728" cy="223193"/>
    <xdr:pic>
      <xdr:nvPicPr>
        <xdr:cNvPr id="734" name="Gráfico 733" descr="Bateria">
          <a:extLst>
            <a:ext uri="{FF2B5EF4-FFF2-40B4-BE49-F238E27FC236}">
              <a16:creationId xmlns:a16="http://schemas.microsoft.com/office/drawing/2014/main" id="{455879CC-9DBC-4CDD-95B5-85DFCE91C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35115" y="19026070"/>
          <a:ext cx="215728" cy="223193"/>
        </a:xfrm>
        <a:prstGeom prst="rect">
          <a:avLst/>
        </a:prstGeom>
      </xdr:spPr>
    </xdr:pic>
    <xdr:clientData/>
  </xdr:oneCellAnchor>
  <xdr:oneCellAnchor>
    <xdr:from>
      <xdr:col>56</xdr:col>
      <xdr:colOff>14569</xdr:colOff>
      <xdr:row>91</xdr:row>
      <xdr:rowOff>184133</xdr:rowOff>
    </xdr:from>
    <xdr:ext cx="235759" cy="235808"/>
    <xdr:pic>
      <xdr:nvPicPr>
        <xdr:cNvPr id="735" name="Gráfico 734" descr="DJ">
          <a:extLst>
            <a:ext uri="{FF2B5EF4-FFF2-40B4-BE49-F238E27FC236}">
              <a16:creationId xmlns:a16="http://schemas.microsoft.com/office/drawing/2014/main" id="{22BD561A-77D6-4630-B7B9-4B6A7BD16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92519" y="19021408"/>
          <a:ext cx="235759" cy="235808"/>
        </a:xfrm>
        <a:prstGeom prst="rect">
          <a:avLst/>
        </a:prstGeom>
      </xdr:spPr>
    </xdr:pic>
    <xdr:clientData/>
  </xdr:oneCellAnchor>
  <xdr:oneCellAnchor>
    <xdr:from>
      <xdr:col>58</xdr:col>
      <xdr:colOff>17915</xdr:colOff>
      <xdr:row>92</xdr:row>
      <xdr:rowOff>1470</xdr:rowOff>
    </xdr:from>
    <xdr:ext cx="215728" cy="223193"/>
    <xdr:pic>
      <xdr:nvPicPr>
        <xdr:cNvPr id="736" name="Gráfico 735" descr="Bateria">
          <a:extLst>
            <a:ext uri="{FF2B5EF4-FFF2-40B4-BE49-F238E27FC236}">
              <a16:creationId xmlns:a16="http://schemas.microsoft.com/office/drawing/2014/main" id="{27F2C1F2-465D-4056-AD43-CBD13C0BC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324465" y="19026070"/>
          <a:ext cx="215728" cy="223193"/>
        </a:xfrm>
        <a:prstGeom prst="rect">
          <a:avLst/>
        </a:prstGeom>
      </xdr:spPr>
    </xdr:pic>
    <xdr:clientData/>
  </xdr:oneCellAnchor>
  <xdr:oneCellAnchor>
    <xdr:from>
      <xdr:col>72</xdr:col>
      <xdr:colOff>14569</xdr:colOff>
      <xdr:row>91</xdr:row>
      <xdr:rowOff>184133</xdr:rowOff>
    </xdr:from>
    <xdr:ext cx="235759" cy="235808"/>
    <xdr:pic>
      <xdr:nvPicPr>
        <xdr:cNvPr id="737" name="Gráfico 736" descr="DJ">
          <a:extLst>
            <a:ext uri="{FF2B5EF4-FFF2-40B4-BE49-F238E27FC236}">
              <a16:creationId xmlns:a16="http://schemas.microsoft.com/office/drawing/2014/main" id="{A8628BC3-8471-4710-A53C-5E1B8D369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81869" y="19021408"/>
          <a:ext cx="235759" cy="235808"/>
        </a:xfrm>
        <a:prstGeom prst="rect">
          <a:avLst/>
        </a:prstGeom>
      </xdr:spPr>
    </xdr:pic>
    <xdr:clientData/>
  </xdr:oneCellAnchor>
  <xdr:oneCellAnchor>
    <xdr:from>
      <xdr:col>74</xdr:col>
      <xdr:colOff>17915</xdr:colOff>
      <xdr:row>92</xdr:row>
      <xdr:rowOff>1470</xdr:rowOff>
    </xdr:from>
    <xdr:ext cx="215728" cy="223193"/>
    <xdr:pic>
      <xdr:nvPicPr>
        <xdr:cNvPr id="738" name="Gráfico 737" descr="Bateria">
          <a:extLst>
            <a:ext uri="{FF2B5EF4-FFF2-40B4-BE49-F238E27FC236}">
              <a16:creationId xmlns:a16="http://schemas.microsoft.com/office/drawing/2014/main" id="{E2E09D3A-6270-46B9-9569-4D52F7FD9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8013815" y="19026070"/>
          <a:ext cx="215728" cy="223193"/>
        </a:xfrm>
        <a:prstGeom prst="rect">
          <a:avLst/>
        </a:prstGeom>
      </xdr:spPr>
    </xdr:pic>
    <xdr:clientData/>
  </xdr:oneCellAnchor>
  <xdr:oneCellAnchor>
    <xdr:from>
      <xdr:col>88</xdr:col>
      <xdr:colOff>14569</xdr:colOff>
      <xdr:row>91</xdr:row>
      <xdr:rowOff>184133</xdr:rowOff>
    </xdr:from>
    <xdr:ext cx="235759" cy="235808"/>
    <xdr:pic>
      <xdr:nvPicPr>
        <xdr:cNvPr id="739" name="Gráfico 738" descr="DJ">
          <a:extLst>
            <a:ext uri="{FF2B5EF4-FFF2-40B4-BE49-F238E27FC236}">
              <a16:creationId xmlns:a16="http://schemas.microsoft.com/office/drawing/2014/main" id="{7ECCA232-E889-4553-A825-90D70E0A5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71219" y="19021408"/>
          <a:ext cx="235759" cy="235808"/>
        </a:xfrm>
        <a:prstGeom prst="rect">
          <a:avLst/>
        </a:prstGeom>
      </xdr:spPr>
    </xdr:pic>
    <xdr:clientData/>
  </xdr:oneCellAnchor>
  <xdr:oneCellAnchor>
    <xdr:from>
      <xdr:col>90</xdr:col>
      <xdr:colOff>17915</xdr:colOff>
      <xdr:row>92</xdr:row>
      <xdr:rowOff>1470</xdr:rowOff>
    </xdr:from>
    <xdr:ext cx="215728" cy="223193"/>
    <xdr:pic>
      <xdr:nvPicPr>
        <xdr:cNvPr id="740" name="Gráfico 739" descr="Bateria">
          <a:extLst>
            <a:ext uri="{FF2B5EF4-FFF2-40B4-BE49-F238E27FC236}">
              <a16:creationId xmlns:a16="http://schemas.microsoft.com/office/drawing/2014/main" id="{A922F6ED-7EB7-4FDE-A889-2FE67A28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703165" y="19026070"/>
          <a:ext cx="215728" cy="223193"/>
        </a:xfrm>
        <a:prstGeom prst="rect">
          <a:avLst/>
        </a:prstGeom>
      </xdr:spPr>
    </xdr:pic>
    <xdr:clientData/>
  </xdr:oneCellAnchor>
  <xdr:oneCellAnchor>
    <xdr:from>
      <xdr:col>104</xdr:col>
      <xdr:colOff>14569</xdr:colOff>
      <xdr:row>91</xdr:row>
      <xdr:rowOff>184133</xdr:rowOff>
    </xdr:from>
    <xdr:ext cx="235759" cy="235808"/>
    <xdr:pic>
      <xdr:nvPicPr>
        <xdr:cNvPr id="741" name="Gráfico 740" descr="DJ">
          <a:extLst>
            <a:ext uri="{FF2B5EF4-FFF2-40B4-BE49-F238E27FC236}">
              <a16:creationId xmlns:a16="http://schemas.microsoft.com/office/drawing/2014/main" id="{21B8BAEF-DFF4-42EC-9FEB-94909D665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160569" y="19021408"/>
          <a:ext cx="235759" cy="235808"/>
        </a:xfrm>
        <a:prstGeom prst="rect">
          <a:avLst/>
        </a:prstGeom>
      </xdr:spPr>
    </xdr:pic>
    <xdr:clientData/>
  </xdr:oneCellAnchor>
  <xdr:oneCellAnchor>
    <xdr:from>
      <xdr:col>106</xdr:col>
      <xdr:colOff>17915</xdr:colOff>
      <xdr:row>92</xdr:row>
      <xdr:rowOff>1470</xdr:rowOff>
    </xdr:from>
    <xdr:ext cx="215728" cy="223193"/>
    <xdr:pic>
      <xdr:nvPicPr>
        <xdr:cNvPr id="742" name="Gráfico 741" descr="Bateria">
          <a:extLst>
            <a:ext uri="{FF2B5EF4-FFF2-40B4-BE49-F238E27FC236}">
              <a16:creationId xmlns:a16="http://schemas.microsoft.com/office/drawing/2014/main" id="{5BBC05EB-D78F-464B-B315-9FEE75F48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92515" y="19026070"/>
          <a:ext cx="215728" cy="223193"/>
        </a:xfrm>
        <a:prstGeom prst="rect">
          <a:avLst/>
        </a:prstGeom>
      </xdr:spPr>
    </xdr:pic>
    <xdr:clientData/>
  </xdr:oneCellAnchor>
  <xdr:oneCellAnchor>
    <xdr:from>
      <xdr:col>24</xdr:col>
      <xdr:colOff>18822</xdr:colOff>
      <xdr:row>101</xdr:row>
      <xdr:rowOff>180960</xdr:rowOff>
    </xdr:from>
    <xdr:ext cx="235759" cy="235808"/>
    <xdr:pic>
      <xdr:nvPicPr>
        <xdr:cNvPr id="743" name="Gráfico 742" descr="DJ">
          <a:extLst>
            <a:ext uri="{FF2B5EF4-FFF2-40B4-BE49-F238E27FC236}">
              <a16:creationId xmlns:a16="http://schemas.microsoft.com/office/drawing/2014/main" id="{59B8DF88-596B-43D5-B727-3D0D60447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711722" y="21037535"/>
          <a:ext cx="235759" cy="235808"/>
        </a:xfrm>
        <a:prstGeom prst="rect">
          <a:avLst/>
        </a:prstGeom>
      </xdr:spPr>
    </xdr:pic>
    <xdr:clientData/>
  </xdr:oneCellAnchor>
  <xdr:oneCellAnchor>
    <xdr:from>
      <xdr:col>26</xdr:col>
      <xdr:colOff>22168</xdr:colOff>
      <xdr:row>101</xdr:row>
      <xdr:rowOff>187397</xdr:rowOff>
    </xdr:from>
    <xdr:ext cx="215728" cy="223193"/>
    <xdr:pic>
      <xdr:nvPicPr>
        <xdr:cNvPr id="744" name="Gráfico 743" descr="Bateria">
          <a:extLst>
            <a:ext uri="{FF2B5EF4-FFF2-40B4-BE49-F238E27FC236}">
              <a16:creationId xmlns:a16="http://schemas.microsoft.com/office/drawing/2014/main" id="{FABEF327-533F-4B46-A84E-EA36F3D4D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43668" y="21040797"/>
          <a:ext cx="215728" cy="223193"/>
        </a:xfrm>
        <a:prstGeom prst="rect">
          <a:avLst/>
        </a:prstGeom>
      </xdr:spPr>
    </xdr:pic>
    <xdr:clientData/>
  </xdr:oneCellAnchor>
  <xdr:oneCellAnchor>
    <xdr:from>
      <xdr:col>40</xdr:col>
      <xdr:colOff>18822</xdr:colOff>
      <xdr:row>101</xdr:row>
      <xdr:rowOff>180960</xdr:rowOff>
    </xdr:from>
    <xdr:ext cx="235759" cy="235808"/>
    <xdr:pic>
      <xdr:nvPicPr>
        <xdr:cNvPr id="745" name="Gráfico 744" descr="DJ">
          <a:extLst>
            <a:ext uri="{FF2B5EF4-FFF2-40B4-BE49-F238E27FC236}">
              <a16:creationId xmlns:a16="http://schemas.microsoft.com/office/drawing/2014/main" id="{D61A22A8-9BA9-4F90-89ED-39AB51558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407422" y="21037535"/>
          <a:ext cx="235759" cy="235808"/>
        </a:xfrm>
        <a:prstGeom prst="rect">
          <a:avLst/>
        </a:prstGeom>
      </xdr:spPr>
    </xdr:pic>
    <xdr:clientData/>
  </xdr:oneCellAnchor>
  <xdr:oneCellAnchor>
    <xdr:from>
      <xdr:col>42</xdr:col>
      <xdr:colOff>22168</xdr:colOff>
      <xdr:row>101</xdr:row>
      <xdr:rowOff>187397</xdr:rowOff>
    </xdr:from>
    <xdr:ext cx="215728" cy="223193"/>
    <xdr:pic>
      <xdr:nvPicPr>
        <xdr:cNvPr id="746" name="Gráfico 745" descr="Bateria">
          <a:extLst>
            <a:ext uri="{FF2B5EF4-FFF2-40B4-BE49-F238E27FC236}">
              <a16:creationId xmlns:a16="http://schemas.microsoft.com/office/drawing/2014/main" id="{EE290824-D4F4-4DE1-9AAD-C145FD39C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39368" y="21040797"/>
          <a:ext cx="215728" cy="223193"/>
        </a:xfrm>
        <a:prstGeom prst="rect">
          <a:avLst/>
        </a:prstGeom>
      </xdr:spPr>
    </xdr:pic>
    <xdr:clientData/>
  </xdr:oneCellAnchor>
  <xdr:oneCellAnchor>
    <xdr:from>
      <xdr:col>56</xdr:col>
      <xdr:colOff>18822</xdr:colOff>
      <xdr:row>101</xdr:row>
      <xdr:rowOff>180960</xdr:rowOff>
    </xdr:from>
    <xdr:ext cx="235759" cy="235808"/>
    <xdr:pic>
      <xdr:nvPicPr>
        <xdr:cNvPr id="747" name="Gráfico 746" descr="DJ">
          <a:extLst>
            <a:ext uri="{FF2B5EF4-FFF2-40B4-BE49-F238E27FC236}">
              <a16:creationId xmlns:a16="http://schemas.microsoft.com/office/drawing/2014/main" id="{90492AE8-9260-4071-9377-4C2CE5C5B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96772" y="21037535"/>
          <a:ext cx="235759" cy="235808"/>
        </a:xfrm>
        <a:prstGeom prst="rect">
          <a:avLst/>
        </a:prstGeom>
      </xdr:spPr>
    </xdr:pic>
    <xdr:clientData/>
  </xdr:oneCellAnchor>
  <xdr:oneCellAnchor>
    <xdr:from>
      <xdr:col>58</xdr:col>
      <xdr:colOff>22168</xdr:colOff>
      <xdr:row>101</xdr:row>
      <xdr:rowOff>187397</xdr:rowOff>
    </xdr:from>
    <xdr:ext cx="215728" cy="223193"/>
    <xdr:pic>
      <xdr:nvPicPr>
        <xdr:cNvPr id="748" name="Gráfico 747" descr="Bateria">
          <a:extLst>
            <a:ext uri="{FF2B5EF4-FFF2-40B4-BE49-F238E27FC236}">
              <a16:creationId xmlns:a16="http://schemas.microsoft.com/office/drawing/2014/main" id="{065B8811-691C-4988-B1A0-456FA4437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328718" y="21040797"/>
          <a:ext cx="215728" cy="223193"/>
        </a:xfrm>
        <a:prstGeom prst="rect">
          <a:avLst/>
        </a:prstGeom>
      </xdr:spPr>
    </xdr:pic>
    <xdr:clientData/>
  </xdr:oneCellAnchor>
  <xdr:oneCellAnchor>
    <xdr:from>
      <xdr:col>72</xdr:col>
      <xdr:colOff>18822</xdr:colOff>
      <xdr:row>101</xdr:row>
      <xdr:rowOff>180960</xdr:rowOff>
    </xdr:from>
    <xdr:ext cx="235759" cy="235808"/>
    <xdr:pic>
      <xdr:nvPicPr>
        <xdr:cNvPr id="749" name="Gráfico 748" descr="DJ">
          <a:extLst>
            <a:ext uri="{FF2B5EF4-FFF2-40B4-BE49-F238E27FC236}">
              <a16:creationId xmlns:a16="http://schemas.microsoft.com/office/drawing/2014/main" id="{AFBCDFE8-F357-4BA0-A6CD-0F3D18A1F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86122" y="21037535"/>
          <a:ext cx="235759" cy="235808"/>
        </a:xfrm>
        <a:prstGeom prst="rect">
          <a:avLst/>
        </a:prstGeom>
      </xdr:spPr>
    </xdr:pic>
    <xdr:clientData/>
  </xdr:oneCellAnchor>
  <xdr:oneCellAnchor>
    <xdr:from>
      <xdr:col>74</xdr:col>
      <xdr:colOff>22168</xdr:colOff>
      <xdr:row>101</xdr:row>
      <xdr:rowOff>187397</xdr:rowOff>
    </xdr:from>
    <xdr:ext cx="215728" cy="223193"/>
    <xdr:pic>
      <xdr:nvPicPr>
        <xdr:cNvPr id="750" name="Gráfico 749" descr="Bateria">
          <a:extLst>
            <a:ext uri="{FF2B5EF4-FFF2-40B4-BE49-F238E27FC236}">
              <a16:creationId xmlns:a16="http://schemas.microsoft.com/office/drawing/2014/main" id="{DC7FBBF7-135A-41E5-AC75-DDA59A7FB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8018068" y="21040797"/>
          <a:ext cx="215728" cy="223193"/>
        </a:xfrm>
        <a:prstGeom prst="rect">
          <a:avLst/>
        </a:prstGeom>
      </xdr:spPr>
    </xdr:pic>
    <xdr:clientData/>
  </xdr:oneCellAnchor>
  <xdr:oneCellAnchor>
    <xdr:from>
      <xdr:col>88</xdr:col>
      <xdr:colOff>18822</xdr:colOff>
      <xdr:row>101</xdr:row>
      <xdr:rowOff>180960</xdr:rowOff>
    </xdr:from>
    <xdr:ext cx="235759" cy="235808"/>
    <xdr:pic>
      <xdr:nvPicPr>
        <xdr:cNvPr id="751" name="Gráfico 750" descr="DJ">
          <a:extLst>
            <a:ext uri="{FF2B5EF4-FFF2-40B4-BE49-F238E27FC236}">
              <a16:creationId xmlns:a16="http://schemas.microsoft.com/office/drawing/2014/main" id="{5A0DBA85-43F7-4AED-B194-99ECF1E18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75472" y="21037535"/>
          <a:ext cx="235759" cy="235808"/>
        </a:xfrm>
        <a:prstGeom prst="rect">
          <a:avLst/>
        </a:prstGeom>
      </xdr:spPr>
    </xdr:pic>
    <xdr:clientData/>
  </xdr:oneCellAnchor>
  <xdr:oneCellAnchor>
    <xdr:from>
      <xdr:col>90</xdr:col>
      <xdr:colOff>22168</xdr:colOff>
      <xdr:row>101</xdr:row>
      <xdr:rowOff>187397</xdr:rowOff>
    </xdr:from>
    <xdr:ext cx="215728" cy="223193"/>
    <xdr:pic>
      <xdr:nvPicPr>
        <xdr:cNvPr id="752" name="Gráfico 751" descr="Bateria">
          <a:extLst>
            <a:ext uri="{FF2B5EF4-FFF2-40B4-BE49-F238E27FC236}">
              <a16:creationId xmlns:a16="http://schemas.microsoft.com/office/drawing/2014/main" id="{4329A0F2-6C90-46CD-979A-881802FD5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707418" y="21040797"/>
          <a:ext cx="215728" cy="223193"/>
        </a:xfrm>
        <a:prstGeom prst="rect">
          <a:avLst/>
        </a:prstGeom>
      </xdr:spPr>
    </xdr:pic>
    <xdr:clientData/>
  </xdr:oneCellAnchor>
  <xdr:oneCellAnchor>
    <xdr:from>
      <xdr:col>104</xdr:col>
      <xdr:colOff>18822</xdr:colOff>
      <xdr:row>101</xdr:row>
      <xdr:rowOff>180960</xdr:rowOff>
    </xdr:from>
    <xdr:ext cx="235759" cy="235808"/>
    <xdr:pic>
      <xdr:nvPicPr>
        <xdr:cNvPr id="753" name="Gráfico 752" descr="DJ">
          <a:extLst>
            <a:ext uri="{FF2B5EF4-FFF2-40B4-BE49-F238E27FC236}">
              <a16:creationId xmlns:a16="http://schemas.microsoft.com/office/drawing/2014/main" id="{EFE53762-6F93-4017-8476-913E33538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164822" y="21037535"/>
          <a:ext cx="235759" cy="235808"/>
        </a:xfrm>
        <a:prstGeom prst="rect">
          <a:avLst/>
        </a:prstGeom>
      </xdr:spPr>
    </xdr:pic>
    <xdr:clientData/>
  </xdr:oneCellAnchor>
  <xdr:oneCellAnchor>
    <xdr:from>
      <xdr:col>106</xdr:col>
      <xdr:colOff>22168</xdr:colOff>
      <xdr:row>101</xdr:row>
      <xdr:rowOff>187397</xdr:rowOff>
    </xdr:from>
    <xdr:ext cx="215728" cy="223193"/>
    <xdr:pic>
      <xdr:nvPicPr>
        <xdr:cNvPr id="754" name="Gráfico 753" descr="Bateria">
          <a:extLst>
            <a:ext uri="{FF2B5EF4-FFF2-40B4-BE49-F238E27FC236}">
              <a16:creationId xmlns:a16="http://schemas.microsoft.com/office/drawing/2014/main" id="{BFB6BFFF-80A9-45D7-AE48-F123CC22C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96768" y="21040797"/>
          <a:ext cx="215728" cy="223193"/>
        </a:xfrm>
        <a:prstGeom prst="rect">
          <a:avLst/>
        </a:prstGeom>
      </xdr:spPr>
    </xdr:pic>
    <xdr:clientData/>
  </xdr:oneCellAnchor>
  <xdr:oneCellAnchor>
    <xdr:from>
      <xdr:col>26</xdr:col>
      <xdr:colOff>15165</xdr:colOff>
      <xdr:row>111</xdr:row>
      <xdr:rowOff>180393</xdr:rowOff>
    </xdr:from>
    <xdr:ext cx="215728" cy="223193"/>
    <xdr:pic>
      <xdr:nvPicPr>
        <xdr:cNvPr id="755" name="Gráfico 754" descr="Bateria">
          <a:extLst>
            <a:ext uri="{FF2B5EF4-FFF2-40B4-BE49-F238E27FC236}">
              <a16:creationId xmlns:a16="http://schemas.microsoft.com/office/drawing/2014/main" id="{EA465447-BF6D-41DD-9B59-72DB1ED30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36665" y="23056268"/>
          <a:ext cx="215728" cy="223193"/>
        </a:xfrm>
        <a:prstGeom prst="rect">
          <a:avLst/>
        </a:prstGeom>
      </xdr:spPr>
    </xdr:pic>
    <xdr:clientData/>
  </xdr:oneCellAnchor>
  <xdr:oneCellAnchor>
    <xdr:from>
      <xdr:col>42</xdr:col>
      <xdr:colOff>15165</xdr:colOff>
      <xdr:row>111</xdr:row>
      <xdr:rowOff>180393</xdr:rowOff>
    </xdr:from>
    <xdr:ext cx="215728" cy="223193"/>
    <xdr:pic>
      <xdr:nvPicPr>
        <xdr:cNvPr id="756" name="Gráfico 755" descr="Bateria">
          <a:extLst>
            <a:ext uri="{FF2B5EF4-FFF2-40B4-BE49-F238E27FC236}">
              <a16:creationId xmlns:a16="http://schemas.microsoft.com/office/drawing/2014/main" id="{81CDEB48-44B8-460C-ACAD-A025CDA1E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32365" y="23056268"/>
          <a:ext cx="215728" cy="223193"/>
        </a:xfrm>
        <a:prstGeom prst="rect">
          <a:avLst/>
        </a:prstGeom>
      </xdr:spPr>
    </xdr:pic>
    <xdr:clientData/>
  </xdr:oneCellAnchor>
  <xdr:oneCellAnchor>
    <xdr:from>
      <xdr:col>58</xdr:col>
      <xdr:colOff>15165</xdr:colOff>
      <xdr:row>111</xdr:row>
      <xdr:rowOff>180393</xdr:rowOff>
    </xdr:from>
    <xdr:ext cx="215728" cy="223193"/>
    <xdr:pic>
      <xdr:nvPicPr>
        <xdr:cNvPr id="757" name="Gráfico 756" descr="Bateria">
          <a:extLst>
            <a:ext uri="{FF2B5EF4-FFF2-40B4-BE49-F238E27FC236}">
              <a16:creationId xmlns:a16="http://schemas.microsoft.com/office/drawing/2014/main" id="{6DD7E6BC-B84F-4A2B-926C-614688DB7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321715" y="23056268"/>
          <a:ext cx="215728" cy="223193"/>
        </a:xfrm>
        <a:prstGeom prst="rect">
          <a:avLst/>
        </a:prstGeom>
      </xdr:spPr>
    </xdr:pic>
    <xdr:clientData/>
  </xdr:oneCellAnchor>
  <xdr:oneCellAnchor>
    <xdr:from>
      <xdr:col>74</xdr:col>
      <xdr:colOff>15165</xdr:colOff>
      <xdr:row>111</xdr:row>
      <xdr:rowOff>180393</xdr:rowOff>
    </xdr:from>
    <xdr:ext cx="215728" cy="223193"/>
    <xdr:pic>
      <xdr:nvPicPr>
        <xdr:cNvPr id="758" name="Gráfico 757" descr="Bateria">
          <a:extLst>
            <a:ext uri="{FF2B5EF4-FFF2-40B4-BE49-F238E27FC236}">
              <a16:creationId xmlns:a16="http://schemas.microsoft.com/office/drawing/2014/main" id="{46936F40-23DE-4863-9DCC-F70AAA82E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8011065" y="23056268"/>
          <a:ext cx="215728" cy="223193"/>
        </a:xfrm>
        <a:prstGeom prst="rect">
          <a:avLst/>
        </a:prstGeom>
      </xdr:spPr>
    </xdr:pic>
    <xdr:clientData/>
  </xdr:oneCellAnchor>
  <xdr:oneCellAnchor>
    <xdr:from>
      <xdr:col>90</xdr:col>
      <xdr:colOff>15165</xdr:colOff>
      <xdr:row>111</xdr:row>
      <xdr:rowOff>180393</xdr:rowOff>
    </xdr:from>
    <xdr:ext cx="215728" cy="223193"/>
    <xdr:pic>
      <xdr:nvPicPr>
        <xdr:cNvPr id="759" name="Gráfico 758" descr="Bateria">
          <a:extLst>
            <a:ext uri="{FF2B5EF4-FFF2-40B4-BE49-F238E27FC236}">
              <a16:creationId xmlns:a16="http://schemas.microsoft.com/office/drawing/2014/main" id="{505D5605-F4C8-4314-9E46-07C99333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700415" y="23056268"/>
          <a:ext cx="215728" cy="223193"/>
        </a:xfrm>
        <a:prstGeom prst="rect">
          <a:avLst/>
        </a:prstGeom>
      </xdr:spPr>
    </xdr:pic>
    <xdr:clientData/>
  </xdr:oneCellAnchor>
  <xdr:oneCellAnchor>
    <xdr:from>
      <xdr:col>106</xdr:col>
      <xdr:colOff>15165</xdr:colOff>
      <xdr:row>111</xdr:row>
      <xdr:rowOff>180393</xdr:rowOff>
    </xdr:from>
    <xdr:ext cx="215728" cy="223193"/>
    <xdr:pic>
      <xdr:nvPicPr>
        <xdr:cNvPr id="760" name="Gráfico 759" descr="Bateria">
          <a:extLst>
            <a:ext uri="{FF2B5EF4-FFF2-40B4-BE49-F238E27FC236}">
              <a16:creationId xmlns:a16="http://schemas.microsoft.com/office/drawing/2014/main" id="{9655B1DE-81D9-405D-8DF8-36F30C66A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89765" y="23056268"/>
          <a:ext cx="215728" cy="223193"/>
        </a:xfrm>
        <a:prstGeom prst="rect">
          <a:avLst/>
        </a:prstGeom>
      </xdr:spPr>
    </xdr:pic>
    <xdr:clientData/>
  </xdr:oneCellAnchor>
  <xdr:oneCellAnchor>
    <xdr:from>
      <xdr:col>24</xdr:col>
      <xdr:colOff>18822</xdr:colOff>
      <xdr:row>131</xdr:row>
      <xdr:rowOff>180959</xdr:rowOff>
    </xdr:from>
    <xdr:ext cx="235759" cy="235808"/>
    <xdr:pic>
      <xdr:nvPicPr>
        <xdr:cNvPr id="761" name="Gráfico 760" descr="DJ">
          <a:extLst>
            <a:ext uri="{FF2B5EF4-FFF2-40B4-BE49-F238E27FC236}">
              <a16:creationId xmlns:a16="http://schemas.microsoft.com/office/drawing/2014/main" id="{2DEED4A4-66D5-458B-8576-DDAA98B51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711722" y="27095434"/>
          <a:ext cx="235759" cy="235808"/>
        </a:xfrm>
        <a:prstGeom prst="rect">
          <a:avLst/>
        </a:prstGeom>
      </xdr:spPr>
    </xdr:pic>
    <xdr:clientData/>
  </xdr:oneCellAnchor>
  <xdr:oneCellAnchor>
    <xdr:from>
      <xdr:col>28</xdr:col>
      <xdr:colOff>17758</xdr:colOff>
      <xdr:row>132</xdr:row>
      <xdr:rowOff>22343</xdr:rowOff>
    </xdr:from>
    <xdr:ext cx="179917" cy="184157"/>
    <xdr:pic>
      <xdr:nvPicPr>
        <xdr:cNvPr id="762" name="Gráfico 761" descr="Lâmpada">
          <a:extLst>
            <a:ext uri="{FF2B5EF4-FFF2-40B4-BE49-F238E27FC236}">
              <a16:creationId xmlns:a16="http://schemas.microsoft.com/office/drawing/2014/main" id="{FDC276F7-D9F8-46C9-99F6-AFBB9F748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67858" y="27124143"/>
          <a:ext cx="179917" cy="184157"/>
        </a:xfrm>
        <a:prstGeom prst="rect">
          <a:avLst/>
        </a:prstGeom>
      </xdr:spPr>
    </xdr:pic>
    <xdr:clientData/>
  </xdr:oneCellAnchor>
  <xdr:oneCellAnchor>
    <xdr:from>
      <xdr:col>40</xdr:col>
      <xdr:colOff>18822</xdr:colOff>
      <xdr:row>131</xdr:row>
      <xdr:rowOff>180959</xdr:rowOff>
    </xdr:from>
    <xdr:ext cx="235759" cy="235808"/>
    <xdr:pic>
      <xdr:nvPicPr>
        <xdr:cNvPr id="763" name="Gráfico 762" descr="DJ">
          <a:extLst>
            <a:ext uri="{FF2B5EF4-FFF2-40B4-BE49-F238E27FC236}">
              <a16:creationId xmlns:a16="http://schemas.microsoft.com/office/drawing/2014/main" id="{1AFD5EF7-F09F-49BB-BC4A-5838FD9CD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407422" y="27095434"/>
          <a:ext cx="235759" cy="235808"/>
        </a:xfrm>
        <a:prstGeom prst="rect">
          <a:avLst/>
        </a:prstGeom>
      </xdr:spPr>
    </xdr:pic>
    <xdr:clientData/>
  </xdr:oneCellAnchor>
  <xdr:oneCellAnchor>
    <xdr:from>
      <xdr:col>44</xdr:col>
      <xdr:colOff>17758</xdr:colOff>
      <xdr:row>132</xdr:row>
      <xdr:rowOff>22343</xdr:rowOff>
    </xdr:from>
    <xdr:ext cx="179917" cy="184157"/>
    <xdr:pic>
      <xdr:nvPicPr>
        <xdr:cNvPr id="764" name="Gráfico 763" descr="Lâmpada">
          <a:extLst>
            <a:ext uri="{FF2B5EF4-FFF2-40B4-BE49-F238E27FC236}">
              <a16:creationId xmlns:a16="http://schemas.microsoft.com/office/drawing/2014/main" id="{538ED2C4-FBD2-4BCE-B02D-F9621AC37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63558" y="27124143"/>
          <a:ext cx="179917" cy="184157"/>
        </a:xfrm>
        <a:prstGeom prst="rect">
          <a:avLst/>
        </a:prstGeom>
      </xdr:spPr>
    </xdr:pic>
    <xdr:clientData/>
  </xdr:oneCellAnchor>
  <xdr:oneCellAnchor>
    <xdr:from>
      <xdr:col>56</xdr:col>
      <xdr:colOff>18822</xdr:colOff>
      <xdr:row>131</xdr:row>
      <xdr:rowOff>180959</xdr:rowOff>
    </xdr:from>
    <xdr:ext cx="235759" cy="235808"/>
    <xdr:pic>
      <xdr:nvPicPr>
        <xdr:cNvPr id="765" name="Gráfico 764" descr="DJ">
          <a:extLst>
            <a:ext uri="{FF2B5EF4-FFF2-40B4-BE49-F238E27FC236}">
              <a16:creationId xmlns:a16="http://schemas.microsoft.com/office/drawing/2014/main" id="{EDC40069-98B2-479B-9EEB-548D4CD7D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96772" y="27095434"/>
          <a:ext cx="235759" cy="235808"/>
        </a:xfrm>
        <a:prstGeom prst="rect">
          <a:avLst/>
        </a:prstGeom>
      </xdr:spPr>
    </xdr:pic>
    <xdr:clientData/>
  </xdr:oneCellAnchor>
  <xdr:oneCellAnchor>
    <xdr:from>
      <xdr:col>60</xdr:col>
      <xdr:colOff>17758</xdr:colOff>
      <xdr:row>132</xdr:row>
      <xdr:rowOff>22343</xdr:rowOff>
    </xdr:from>
    <xdr:ext cx="179917" cy="184157"/>
    <xdr:pic>
      <xdr:nvPicPr>
        <xdr:cNvPr id="766" name="Gráfico 765" descr="Lâmpada">
          <a:extLst>
            <a:ext uri="{FF2B5EF4-FFF2-40B4-BE49-F238E27FC236}">
              <a16:creationId xmlns:a16="http://schemas.microsoft.com/office/drawing/2014/main" id="{C2263E8D-3265-433D-A426-F2D8EDB2B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52908" y="27124143"/>
          <a:ext cx="179917" cy="184157"/>
        </a:xfrm>
        <a:prstGeom prst="rect">
          <a:avLst/>
        </a:prstGeom>
      </xdr:spPr>
    </xdr:pic>
    <xdr:clientData/>
  </xdr:oneCellAnchor>
  <xdr:oneCellAnchor>
    <xdr:from>
      <xdr:col>72</xdr:col>
      <xdr:colOff>18822</xdr:colOff>
      <xdr:row>131</xdr:row>
      <xdr:rowOff>180959</xdr:rowOff>
    </xdr:from>
    <xdr:ext cx="235759" cy="235808"/>
    <xdr:pic>
      <xdr:nvPicPr>
        <xdr:cNvPr id="767" name="Gráfico 766" descr="DJ">
          <a:extLst>
            <a:ext uri="{FF2B5EF4-FFF2-40B4-BE49-F238E27FC236}">
              <a16:creationId xmlns:a16="http://schemas.microsoft.com/office/drawing/2014/main" id="{1493D65D-10A8-49EB-8B47-28F146A06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86122" y="27095434"/>
          <a:ext cx="235759" cy="235808"/>
        </a:xfrm>
        <a:prstGeom prst="rect">
          <a:avLst/>
        </a:prstGeom>
      </xdr:spPr>
    </xdr:pic>
    <xdr:clientData/>
  </xdr:oneCellAnchor>
  <xdr:oneCellAnchor>
    <xdr:from>
      <xdr:col>76</xdr:col>
      <xdr:colOff>17758</xdr:colOff>
      <xdr:row>132</xdr:row>
      <xdr:rowOff>22343</xdr:rowOff>
    </xdr:from>
    <xdr:ext cx="179917" cy="184157"/>
    <xdr:pic>
      <xdr:nvPicPr>
        <xdr:cNvPr id="768" name="Gráfico 767" descr="Lâmpada">
          <a:extLst>
            <a:ext uri="{FF2B5EF4-FFF2-40B4-BE49-F238E27FC236}">
              <a16:creationId xmlns:a16="http://schemas.microsoft.com/office/drawing/2014/main" id="{2C8F3280-BBE6-479B-A6DB-FE1E5558B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42258" y="27124143"/>
          <a:ext cx="179917" cy="184157"/>
        </a:xfrm>
        <a:prstGeom prst="rect">
          <a:avLst/>
        </a:prstGeom>
      </xdr:spPr>
    </xdr:pic>
    <xdr:clientData/>
  </xdr:oneCellAnchor>
  <xdr:oneCellAnchor>
    <xdr:from>
      <xdr:col>88</xdr:col>
      <xdr:colOff>18822</xdr:colOff>
      <xdr:row>131</xdr:row>
      <xdr:rowOff>180959</xdr:rowOff>
    </xdr:from>
    <xdr:ext cx="235759" cy="235808"/>
    <xdr:pic>
      <xdr:nvPicPr>
        <xdr:cNvPr id="769" name="Gráfico 768" descr="DJ">
          <a:extLst>
            <a:ext uri="{FF2B5EF4-FFF2-40B4-BE49-F238E27FC236}">
              <a16:creationId xmlns:a16="http://schemas.microsoft.com/office/drawing/2014/main" id="{6B1B69DB-766F-4BEB-A262-E0CAC26A2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75472" y="27095434"/>
          <a:ext cx="235759" cy="235808"/>
        </a:xfrm>
        <a:prstGeom prst="rect">
          <a:avLst/>
        </a:prstGeom>
      </xdr:spPr>
    </xdr:pic>
    <xdr:clientData/>
  </xdr:oneCellAnchor>
  <xdr:oneCellAnchor>
    <xdr:from>
      <xdr:col>92</xdr:col>
      <xdr:colOff>17758</xdr:colOff>
      <xdr:row>132</xdr:row>
      <xdr:rowOff>22343</xdr:rowOff>
    </xdr:from>
    <xdr:ext cx="179917" cy="184157"/>
    <xdr:pic>
      <xdr:nvPicPr>
        <xdr:cNvPr id="770" name="Gráfico 769" descr="Lâmpada">
          <a:extLst>
            <a:ext uri="{FF2B5EF4-FFF2-40B4-BE49-F238E27FC236}">
              <a16:creationId xmlns:a16="http://schemas.microsoft.com/office/drawing/2014/main" id="{80FDAD97-9927-4F9F-AC8F-5213D7A59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931608" y="27124143"/>
          <a:ext cx="179917" cy="184157"/>
        </a:xfrm>
        <a:prstGeom prst="rect">
          <a:avLst/>
        </a:prstGeom>
      </xdr:spPr>
    </xdr:pic>
    <xdr:clientData/>
  </xdr:oneCellAnchor>
  <xdr:oneCellAnchor>
    <xdr:from>
      <xdr:col>104</xdr:col>
      <xdr:colOff>18822</xdr:colOff>
      <xdr:row>131</xdr:row>
      <xdr:rowOff>180959</xdr:rowOff>
    </xdr:from>
    <xdr:ext cx="235759" cy="235808"/>
    <xdr:pic>
      <xdr:nvPicPr>
        <xdr:cNvPr id="771" name="Gráfico 770" descr="DJ">
          <a:extLst>
            <a:ext uri="{FF2B5EF4-FFF2-40B4-BE49-F238E27FC236}">
              <a16:creationId xmlns:a16="http://schemas.microsoft.com/office/drawing/2014/main" id="{E1899225-0ECD-48DD-B225-27E5D6A80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164822" y="27095434"/>
          <a:ext cx="235759" cy="235808"/>
        </a:xfrm>
        <a:prstGeom prst="rect">
          <a:avLst/>
        </a:prstGeom>
      </xdr:spPr>
    </xdr:pic>
    <xdr:clientData/>
  </xdr:oneCellAnchor>
  <xdr:oneCellAnchor>
    <xdr:from>
      <xdr:col>108</xdr:col>
      <xdr:colOff>17758</xdr:colOff>
      <xdr:row>132</xdr:row>
      <xdr:rowOff>22343</xdr:rowOff>
    </xdr:from>
    <xdr:ext cx="179917" cy="184157"/>
    <xdr:pic>
      <xdr:nvPicPr>
        <xdr:cNvPr id="772" name="Gráfico 771" descr="Lâmpada">
          <a:extLst>
            <a:ext uri="{FF2B5EF4-FFF2-40B4-BE49-F238E27FC236}">
              <a16:creationId xmlns:a16="http://schemas.microsoft.com/office/drawing/2014/main" id="{8528229A-937A-40DC-8DCF-F8664515D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620958" y="27124143"/>
          <a:ext cx="179917" cy="184157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1186815</xdr:colOff>
      <xdr:row>123</xdr:row>
      <xdr:rowOff>158115</xdr:rowOff>
    </xdr:from>
    <xdr:to>
      <xdr:col>11</xdr:col>
      <xdr:colOff>120015</xdr:colOff>
      <xdr:row>149</xdr:row>
      <xdr:rowOff>43814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392CA945-EB48-4A4D-98BB-6F916F7F482B}"/>
            </a:ext>
          </a:extLst>
        </xdr:cNvPr>
        <xdr:cNvSpPr txBox="1"/>
      </xdr:nvSpPr>
      <xdr:spPr>
        <a:xfrm>
          <a:off x="13464540" y="21684615"/>
          <a:ext cx="4191000" cy="4838699"/>
        </a:xfrm>
        <a:prstGeom prst="rect">
          <a:avLst/>
        </a:prstGeom>
        <a:solidFill>
          <a:schemeClr val="accent4"/>
        </a:solidFill>
        <a:ln w="38100" cap="rnd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>
              <a:solidFill>
                <a:schemeClr val="bg1"/>
              </a:solidFill>
            </a:rPr>
            <a:t>LOCAL: *Jockey Clube Salão Nobre* - ex salão Victória</a:t>
          </a:r>
        </a:p>
        <a:p>
          <a:r>
            <a:rPr lang="pt-BR" sz="1400">
              <a:solidFill>
                <a:schemeClr val="bg1"/>
              </a:solidFill>
            </a:rPr>
            <a:t>DATA EVENTO: *26/11/2021*</a:t>
          </a:r>
        </a:p>
        <a:p>
          <a:r>
            <a:rPr lang="pt-BR" sz="1400">
              <a:solidFill>
                <a:schemeClr val="bg1"/>
              </a:solidFill>
            </a:rPr>
            <a:t>PRÉ-MONTAGEM NA VÉSPERA: *25/11/2021*</a:t>
          </a:r>
        </a:p>
        <a:p>
          <a:r>
            <a:rPr lang="pt-BR" sz="1400">
              <a:solidFill>
                <a:schemeClr val="bg1"/>
              </a:solidFill>
            </a:rPr>
            <a:t>LOCAL E HORÁRIO - PRÉ MONTAGEM: *LOCAL* às 11h.</a:t>
          </a:r>
        </a:p>
        <a:p>
          <a:r>
            <a:rPr lang="pt-BR" sz="14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LOCAL E HORÁRIO - EVENTO: *LOCAL* às 11h.</a:t>
          </a:r>
          <a:endParaRPr lang="pt-BR" sz="1400">
            <a:solidFill>
              <a:schemeClr val="bg1"/>
            </a:solidFill>
          </a:endParaRPr>
        </a:p>
        <a:p>
          <a:r>
            <a:rPr lang="pt-BR" sz="1400">
              <a:solidFill>
                <a:schemeClr val="bg1"/>
              </a:solidFill>
            </a:rPr>
            <a:t>CACHÊ NA MONTAGEM: R$ 230</a:t>
          </a:r>
        </a:p>
        <a:p>
          <a:r>
            <a:rPr lang="pt-BR" sz="1400">
              <a:solidFill>
                <a:schemeClr val="bg1"/>
              </a:solidFill>
            </a:rPr>
            <a:t>CACHÊ DO EVENTO: R$ 230</a:t>
          </a:r>
        </a:p>
        <a:p>
          <a:r>
            <a:rPr lang="pt-BR" sz="1400">
              <a:solidFill>
                <a:schemeClr val="bg1"/>
              </a:solidFill>
            </a:rPr>
            <a:t>ALIMENTAÇÃO: não</a:t>
          </a:r>
        </a:p>
        <a:p>
          <a:r>
            <a:rPr lang="pt-BR" sz="1400">
              <a:solidFill>
                <a:schemeClr val="bg1"/>
              </a:solidFill>
            </a:rPr>
            <a:t>EQUIPE: </a:t>
          </a:r>
        </a:p>
        <a:p>
          <a:r>
            <a:rPr lang="pt-BR" sz="1400">
              <a:solidFill>
                <a:schemeClr val="bg1"/>
              </a:solidFill>
            </a:rPr>
            <a:t>OBSERVAÇÃO: LEVAR CARTEIRA OU APLICATIVO DE VACINAÇÃO CONTRA COVID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64433</xdr:colOff>
      <xdr:row>165</xdr:row>
      <xdr:rowOff>18002</xdr:rowOff>
    </xdr:from>
    <xdr:ext cx="170890" cy="166798"/>
    <xdr:pic>
      <xdr:nvPicPr>
        <xdr:cNvPr id="2" name="Imagem 1">
          <a:extLst>
            <a:ext uri="{FF2B5EF4-FFF2-40B4-BE49-F238E27FC236}">
              <a16:creationId xmlns:a16="http://schemas.microsoft.com/office/drawing/2014/main" id="{0D28361F-52B7-4671-8C38-B43AEA4AD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9978" y="33062132"/>
          <a:ext cx="170890" cy="166798"/>
        </a:xfrm>
        <a:prstGeom prst="rect">
          <a:avLst/>
        </a:prstGeom>
      </xdr:spPr>
    </xdr:pic>
    <xdr:clientData/>
  </xdr:oneCellAnchor>
  <xdr:oneCellAnchor>
    <xdr:from>
      <xdr:col>8</xdr:col>
      <xdr:colOff>16330</xdr:colOff>
      <xdr:row>165</xdr:row>
      <xdr:rowOff>0</xdr:rowOff>
    </xdr:from>
    <xdr:ext cx="214275" cy="214133"/>
    <xdr:pic>
      <xdr:nvPicPr>
        <xdr:cNvPr id="3" name="Gráfico 2" descr="Lua e estrelas">
          <a:extLst>
            <a:ext uri="{FF2B5EF4-FFF2-40B4-BE49-F238E27FC236}">
              <a16:creationId xmlns:a16="http://schemas.microsoft.com/office/drawing/2014/main" id="{6CF16878-A71E-4FB1-A63A-DB0D3F4BA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 flipH="1">
          <a:off x="3007180" y="33040320"/>
          <a:ext cx="214275" cy="214133"/>
        </a:xfrm>
        <a:prstGeom prst="rect">
          <a:avLst/>
        </a:prstGeom>
      </xdr:spPr>
    </xdr:pic>
    <xdr:clientData/>
  </xdr:oneCellAnchor>
  <xdr:oneCellAnchor>
    <xdr:from>
      <xdr:col>6</xdr:col>
      <xdr:colOff>20412</xdr:colOff>
      <xdr:row>164</xdr:row>
      <xdr:rowOff>197303</xdr:rowOff>
    </xdr:from>
    <xdr:ext cx="207509" cy="207151"/>
    <xdr:pic>
      <xdr:nvPicPr>
        <xdr:cNvPr id="4" name="Gráfico 3" descr="Sol">
          <a:extLst>
            <a:ext uri="{FF2B5EF4-FFF2-40B4-BE49-F238E27FC236}">
              <a16:creationId xmlns:a16="http://schemas.microsoft.com/office/drawing/2014/main" id="{EE9B88AC-1F8A-40D5-9192-48D4B9E71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775042" y="33037598"/>
          <a:ext cx="207509" cy="207151"/>
        </a:xfrm>
        <a:prstGeom prst="rect">
          <a:avLst/>
        </a:prstGeom>
      </xdr:spPr>
    </xdr:pic>
    <xdr:clientData/>
  </xdr:oneCellAnchor>
  <xdr:oneCellAnchor>
    <xdr:from>
      <xdr:col>2</xdr:col>
      <xdr:colOff>183698</xdr:colOff>
      <xdr:row>164</xdr:row>
      <xdr:rowOff>197303</xdr:rowOff>
    </xdr:from>
    <xdr:ext cx="216819" cy="213954"/>
    <xdr:pic>
      <xdr:nvPicPr>
        <xdr:cNvPr id="5" name="Gráfico 4" descr="Piloto">
          <a:extLst>
            <a:ext uri="{FF2B5EF4-FFF2-40B4-BE49-F238E27FC236}">
              <a16:creationId xmlns:a16="http://schemas.microsoft.com/office/drawing/2014/main" id="{3C4BE093-E39D-4AEF-9612-617B796FE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008563" y="33037598"/>
          <a:ext cx="216819" cy="213954"/>
        </a:xfrm>
        <a:prstGeom prst="rect">
          <a:avLst/>
        </a:prstGeom>
      </xdr:spPr>
    </xdr:pic>
    <xdr:clientData/>
  </xdr:oneCellAnchor>
  <xdr:oneCellAnchor>
    <xdr:from>
      <xdr:col>3</xdr:col>
      <xdr:colOff>316365</xdr:colOff>
      <xdr:row>164</xdr:row>
      <xdr:rowOff>139473</xdr:rowOff>
    </xdr:from>
    <xdr:ext cx="326571" cy="326213"/>
    <xdr:pic>
      <xdr:nvPicPr>
        <xdr:cNvPr id="6" name="Gráfico 5" descr="Caminhão">
          <a:extLst>
            <a:ext uri="{FF2B5EF4-FFF2-40B4-BE49-F238E27FC236}">
              <a16:creationId xmlns:a16="http://schemas.microsoft.com/office/drawing/2014/main" id="{D7A62534-1E19-46CB-9A21-D9C46DDE2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373640" y="32983578"/>
          <a:ext cx="326571" cy="326213"/>
        </a:xfrm>
        <a:prstGeom prst="rect">
          <a:avLst/>
        </a:prstGeom>
      </xdr:spPr>
    </xdr:pic>
    <xdr:clientData/>
  </xdr:oneCellAnchor>
  <xdr:oneCellAnchor>
    <xdr:from>
      <xdr:col>3</xdr:col>
      <xdr:colOff>782410</xdr:colOff>
      <xdr:row>164</xdr:row>
      <xdr:rowOff>163286</xdr:rowOff>
    </xdr:from>
    <xdr:ext cx="275545" cy="275187"/>
    <xdr:pic>
      <xdr:nvPicPr>
        <xdr:cNvPr id="7" name="Gráfico 6" descr="Dinheiro">
          <a:extLst>
            <a:ext uri="{FF2B5EF4-FFF2-40B4-BE49-F238E27FC236}">
              <a16:creationId xmlns:a16="http://schemas.microsoft.com/office/drawing/2014/main" id="{96D96906-68E3-47AE-BCEA-94331A6A9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845400" y="33003581"/>
          <a:ext cx="275545" cy="275187"/>
        </a:xfrm>
        <a:prstGeom prst="rect">
          <a:avLst/>
        </a:prstGeom>
      </xdr:spPr>
    </xdr:pic>
    <xdr:clientData/>
  </xdr:oneCellAnchor>
  <xdr:oneCellAnchor>
    <xdr:from>
      <xdr:col>3</xdr:col>
      <xdr:colOff>1160318</xdr:colOff>
      <xdr:row>164</xdr:row>
      <xdr:rowOff>177362</xdr:rowOff>
    </xdr:from>
    <xdr:ext cx="240059" cy="245461"/>
    <xdr:pic>
      <xdr:nvPicPr>
        <xdr:cNvPr id="8" name="Gráfico 7" descr="Marcador">
          <a:extLst>
            <a:ext uri="{FF2B5EF4-FFF2-40B4-BE49-F238E27FC236}">
              <a16:creationId xmlns:a16="http://schemas.microsoft.com/office/drawing/2014/main" id="{CD7C5EE2-E1C8-4BE9-90E5-EF03F259A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23308" y="33021467"/>
          <a:ext cx="240059" cy="245461"/>
        </a:xfrm>
        <a:prstGeom prst="rect">
          <a:avLst/>
        </a:prstGeom>
      </xdr:spPr>
    </xdr:pic>
    <xdr:clientData/>
  </xdr:oneCellAnchor>
  <xdr:oneCellAnchor>
    <xdr:from>
      <xdr:col>21</xdr:col>
      <xdr:colOff>64433</xdr:colOff>
      <xdr:row>68</xdr:row>
      <xdr:rowOff>18002</xdr:rowOff>
    </xdr:from>
    <xdr:ext cx="170890" cy="166798"/>
    <xdr:pic>
      <xdr:nvPicPr>
        <xdr:cNvPr id="9" name="Imagem 8">
          <a:extLst>
            <a:ext uri="{FF2B5EF4-FFF2-40B4-BE49-F238E27FC236}">
              <a16:creationId xmlns:a16="http://schemas.microsoft.com/office/drawing/2014/main" id="{B3279D19-6203-4268-BA41-F2016CA8A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8058" y="13890212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1160318</xdr:colOff>
      <xdr:row>67</xdr:row>
      <xdr:rowOff>167837</xdr:rowOff>
    </xdr:from>
    <xdr:ext cx="240059" cy="245461"/>
    <xdr:pic>
      <xdr:nvPicPr>
        <xdr:cNvPr id="10" name="Gráfico 9" descr="Marcador">
          <a:extLst>
            <a:ext uri="{FF2B5EF4-FFF2-40B4-BE49-F238E27FC236}">
              <a16:creationId xmlns:a16="http://schemas.microsoft.com/office/drawing/2014/main" id="{79047956-1C2F-44A4-90A4-4D31624E0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11388" y="13849547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9526</xdr:colOff>
      <xdr:row>67</xdr:row>
      <xdr:rowOff>173767</xdr:rowOff>
    </xdr:from>
    <xdr:ext cx="235759" cy="235808"/>
    <xdr:pic>
      <xdr:nvPicPr>
        <xdr:cNvPr id="11" name="Gráfico 10" descr="DJ">
          <a:extLst>
            <a:ext uri="{FF2B5EF4-FFF2-40B4-BE49-F238E27FC236}">
              <a16:creationId xmlns:a16="http://schemas.microsoft.com/office/drawing/2014/main" id="{3388ADB8-B77D-4DA9-8A46-085A21148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82741" y="13855477"/>
          <a:ext cx="235759" cy="235808"/>
        </a:xfrm>
        <a:prstGeom prst="rect">
          <a:avLst/>
        </a:prstGeom>
      </xdr:spPr>
    </xdr:pic>
    <xdr:clientData/>
  </xdr:oneCellAnchor>
  <xdr:oneCellAnchor>
    <xdr:from>
      <xdr:col>21</xdr:col>
      <xdr:colOff>289612</xdr:colOff>
      <xdr:row>67</xdr:row>
      <xdr:rowOff>160896</xdr:rowOff>
    </xdr:from>
    <xdr:ext cx="256660" cy="255372"/>
    <xdr:pic>
      <xdr:nvPicPr>
        <xdr:cNvPr id="12" name="Gráfico 11" descr="Funcionário de escritório">
          <a:extLst>
            <a:ext uri="{FF2B5EF4-FFF2-40B4-BE49-F238E27FC236}">
              <a16:creationId xmlns:a16="http://schemas.microsoft.com/office/drawing/2014/main" id="{C4256149-BB4E-4214-9D74-1556B425A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35142" y="13836891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12872</xdr:colOff>
      <xdr:row>67</xdr:row>
      <xdr:rowOff>180204</xdr:rowOff>
    </xdr:from>
    <xdr:ext cx="222164" cy="223193"/>
    <xdr:pic>
      <xdr:nvPicPr>
        <xdr:cNvPr id="13" name="Gráfico 12" descr="Bateria">
          <a:extLst>
            <a:ext uri="{FF2B5EF4-FFF2-40B4-BE49-F238E27FC236}">
              <a16:creationId xmlns:a16="http://schemas.microsoft.com/office/drawing/2014/main" id="{A922E5CA-9BCA-4ACF-8FFB-6B89FDABC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14687" y="13860009"/>
          <a:ext cx="222164" cy="223193"/>
        </a:xfrm>
        <a:prstGeom prst="rect">
          <a:avLst/>
        </a:prstGeom>
      </xdr:spPr>
    </xdr:pic>
    <xdr:clientData/>
  </xdr:oneCellAnchor>
  <xdr:oneCellAnchor>
    <xdr:from>
      <xdr:col>30</xdr:col>
      <xdr:colOff>26516</xdr:colOff>
      <xdr:row>68</xdr:row>
      <xdr:rowOff>6435</xdr:rowOff>
    </xdr:from>
    <xdr:ext cx="180715" cy="180203"/>
    <xdr:pic>
      <xdr:nvPicPr>
        <xdr:cNvPr id="14" name="Gráfico 13" descr="Garfo e faca">
          <a:extLst>
            <a:ext uri="{FF2B5EF4-FFF2-40B4-BE49-F238E27FC236}">
              <a16:creationId xmlns:a16="http://schemas.microsoft.com/office/drawing/2014/main" id="{261CE45F-D105-47FF-B28E-62569F90D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389341" y="13872930"/>
          <a:ext cx="180715" cy="180203"/>
        </a:xfrm>
        <a:prstGeom prst="rect">
          <a:avLst/>
        </a:prstGeom>
      </xdr:spPr>
    </xdr:pic>
    <xdr:clientData/>
  </xdr:oneCellAnchor>
  <xdr:oneCellAnchor>
    <xdr:from>
      <xdr:col>5</xdr:col>
      <xdr:colOff>64433</xdr:colOff>
      <xdr:row>68</xdr:row>
      <xdr:rowOff>18002</xdr:rowOff>
    </xdr:from>
    <xdr:ext cx="170890" cy="166798"/>
    <xdr:pic>
      <xdr:nvPicPr>
        <xdr:cNvPr id="15" name="Imagem 14">
          <a:extLst>
            <a:ext uri="{FF2B5EF4-FFF2-40B4-BE49-F238E27FC236}">
              <a16:creationId xmlns:a16="http://schemas.microsoft.com/office/drawing/2014/main" id="{27F4BC1D-FEF1-4B6D-A6FC-E5D7F8C3B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9978" y="13890212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1160318</xdr:colOff>
      <xdr:row>67</xdr:row>
      <xdr:rowOff>167837</xdr:rowOff>
    </xdr:from>
    <xdr:ext cx="240059" cy="245461"/>
    <xdr:pic>
      <xdr:nvPicPr>
        <xdr:cNvPr id="16" name="Gráfico 15" descr="Marcador">
          <a:extLst>
            <a:ext uri="{FF2B5EF4-FFF2-40B4-BE49-F238E27FC236}">
              <a16:creationId xmlns:a16="http://schemas.microsoft.com/office/drawing/2014/main" id="{F0F17462-5B9B-4EE0-A4B3-6536572D4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23308" y="13849547"/>
          <a:ext cx="240059" cy="245461"/>
        </a:xfrm>
        <a:prstGeom prst="rect">
          <a:avLst/>
        </a:prstGeom>
      </xdr:spPr>
    </xdr:pic>
    <xdr:clientData/>
  </xdr:oneCellAnchor>
  <xdr:oneCellAnchor>
    <xdr:from>
      <xdr:col>8</xdr:col>
      <xdr:colOff>9526</xdr:colOff>
      <xdr:row>67</xdr:row>
      <xdr:rowOff>173767</xdr:rowOff>
    </xdr:from>
    <xdr:ext cx="235759" cy="235808"/>
    <xdr:pic>
      <xdr:nvPicPr>
        <xdr:cNvPr id="17" name="Gráfico 16" descr="DJ">
          <a:extLst>
            <a:ext uri="{FF2B5EF4-FFF2-40B4-BE49-F238E27FC236}">
              <a16:creationId xmlns:a16="http://schemas.microsoft.com/office/drawing/2014/main" id="{89535104-2DB7-45A6-9A76-CF8E7D537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994661" y="13855477"/>
          <a:ext cx="235759" cy="235808"/>
        </a:xfrm>
        <a:prstGeom prst="rect">
          <a:avLst/>
        </a:prstGeom>
      </xdr:spPr>
    </xdr:pic>
    <xdr:clientData/>
  </xdr:oneCellAnchor>
  <xdr:oneCellAnchor>
    <xdr:from>
      <xdr:col>5</xdr:col>
      <xdr:colOff>289612</xdr:colOff>
      <xdr:row>67</xdr:row>
      <xdr:rowOff>160896</xdr:rowOff>
    </xdr:from>
    <xdr:ext cx="256660" cy="255372"/>
    <xdr:pic>
      <xdr:nvPicPr>
        <xdr:cNvPr id="18" name="Gráfico 17" descr="Funcionário de escritório">
          <a:extLst>
            <a:ext uri="{FF2B5EF4-FFF2-40B4-BE49-F238E27FC236}">
              <a16:creationId xmlns:a16="http://schemas.microsoft.com/office/drawing/2014/main" id="{BD277F3E-A6A8-4213-AE82-D3FD8DDF9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47062" y="13836891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12872</xdr:colOff>
      <xdr:row>67</xdr:row>
      <xdr:rowOff>180204</xdr:rowOff>
    </xdr:from>
    <xdr:ext cx="215728" cy="223193"/>
    <xdr:pic>
      <xdr:nvPicPr>
        <xdr:cNvPr id="19" name="Gráfico 18" descr="Bateria">
          <a:extLst>
            <a:ext uri="{FF2B5EF4-FFF2-40B4-BE49-F238E27FC236}">
              <a16:creationId xmlns:a16="http://schemas.microsoft.com/office/drawing/2014/main" id="{625F30D1-8342-4BC4-8F95-1259CD958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26607" y="13860009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26516</xdr:colOff>
      <xdr:row>68</xdr:row>
      <xdr:rowOff>6435</xdr:rowOff>
    </xdr:from>
    <xdr:ext cx="180715" cy="180203"/>
    <xdr:pic>
      <xdr:nvPicPr>
        <xdr:cNvPr id="20" name="Gráfico 19" descr="Garfo e faca">
          <a:extLst>
            <a:ext uri="{FF2B5EF4-FFF2-40B4-BE49-F238E27FC236}">
              <a16:creationId xmlns:a16="http://schemas.microsoft.com/office/drawing/2014/main" id="{F92272B8-5D16-4CD6-B81A-563B243BC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01261" y="13872930"/>
          <a:ext cx="180715" cy="180203"/>
        </a:xfrm>
        <a:prstGeom prst="rect">
          <a:avLst/>
        </a:prstGeom>
      </xdr:spPr>
    </xdr:pic>
    <xdr:clientData/>
  </xdr:oneCellAnchor>
  <xdr:oneCellAnchor>
    <xdr:from>
      <xdr:col>5</xdr:col>
      <xdr:colOff>64433</xdr:colOff>
      <xdr:row>58</xdr:row>
      <xdr:rowOff>18002</xdr:rowOff>
    </xdr:from>
    <xdr:ext cx="170890" cy="166798"/>
    <xdr:pic>
      <xdr:nvPicPr>
        <xdr:cNvPr id="21" name="Imagem 20">
          <a:extLst>
            <a:ext uri="{FF2B5EF4-FFF2-40B4-BE49-F238E27FC236}">
              <a16:creationId xmlns:a16="http://schemas.microsoft.com/office/drawing/2014/main" id="{165DC8AB-C2FA-4FA3-8B7A-B0BA5F6AC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9978" y="11916632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1160318</xdr:colOff>
      <xdr:row>57</xdr:row>
      <xdr:rowOff>167837</xdr:rowOff>
    </xdr:from>
    <xdr:ext cx="240059" cy="245461"/>
    <xdr:pic>
      <xdr:nvPicPr>
        <xdr:cNvPr id="22" name="Gráfico 21" descr="Marcador">
          <a:extLst>
            <a:ext uri="{FF2B5EF4-FFF2-40B4-BE49-F238E27FC236}">
              <a16:creationId xmlns:a16="http://schemas.microsoft.com/office/drawing/2014/main" id="{621AEF79-10AA-4684-BFED-A53FECA93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23308" y="11875967"/>
          <a:ext cx="240059" cy="245461"/>
        </a:xfrm>
        <a:prstGeom prst="rect">
          <a:avLst/>
        </a:prstGeom>
      </xdr:spPr>
    </xdr:pic>
    <xdr:clientData/>
  </xdr:oneCellAnchor>
  <xdr:oneCellAnchor>
    <xdr:from>
      <xdr:col>8</xdr:col>
      <xdr:colOff>9526</xdr:colOff>
      <xdr:row>57</xdr:row>
      <xdr:rowOff>173767</xdr:rowOff>
    </xdr:from>
    <xdr:ext cx="235759" cy="235808"/>
    <xdr:pic>
      <xdr:nvPicPr>
        <xdr:cNvPr id="23" name="Gráfico 22" descr="DJ">
          <a:extLst>
            <a:ext uri="{FF2B5EF4-FFF2-40B4-BE49-F238E27FC236}">
              <a16:creationId xmlns:a16="http://schemas.microsoft.com/office/drawing/2014/main" id="{5F374088-A511-4A43-B517-D609889B6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994661" y="11881897"/>
          <a:ext cx="235759" cy="235808"/>
        </a:xfrm>
        <a:prstGeom prst="rect">
          <a:avLst/>
        </a:prstGeom>
      </xdr:spPr>
    </xdr:pic>
    <xdr:clientData/>
  </xdr:oneCellAnchor>
  <xdr:oneCellAnchor>
    <xdr:from>
      <xdr:col>5</xdr:col>
      <xdr:colOff>289612</xdr:colOff>
      <xdr:row>57</xdr:row>
      <xdr:rowOff>160896</xdr:rowOff>
    </xdr:from>
    <xdr:ext cx="256660" cy="255372"/>
    <xdr:pic>
      <xdr:nvPicPr>
        <xdr:cNvPr id="24" name="Gráfico 23" descr="Funcionário de escritório">
          <a:extLst>
            <a:ext uri="{FF2B5EF4-FFF2-40B4-BE49-F238E27FC236}">
              <a16:creationId xmlns:a16="http://schemas.microsoft.com/office/drawing/2014/main" id="{6AA9FA38-475E-41B1-8DD0-DA9423A60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47062" y="11863311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12872</xdr:colOff>
      <xdr:row>57</xdr:row>
      <xdr:rowOff>180204</xdr:rowOff>
    </xdr:from>
    <xdr:ext cx="215728" cy="223193"/>
    <xdr:pic>
      <xdr:nvPicPr>
        <xdr:cNvPr id="25" name="Gráfico 24" descr="Bateria">
          <a:extLst>
            <a:ext uri="{FF2B5EF4-FFF2-40B4-BE49-F238E27FC236}">
              <a16:creationId xmlns:a16="http://schemas.microsoft.com/office/drawing/2014/main" id="{0E862ED4-EA82-4601-B491-58BDA9AEA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26607" y="11886429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26516</xdr:colOff>
      <xdr:row>58</xdr:row>
      <xdr:rowOff>6435</xdr:rowOff>
    </xdr:from>
    <xdr:ext cx="180715" cy="180203"/>
    <xdr:pic>
      <xdr:nvPicPr>
        <xdr:cNvPr id="26" name="Gráfico 25" descr="Garfo e faca">
          <a:extLst>
            <a:ext uri="{FF2B5EF4-FFF2-40B4-BE49-F238E27FC236}">
              <a16:creationId xmlns:a16="http://schemas.microsoft.com/office/drawing/2014/main" id="{23ACB8E3-B717-4109-A14D-099C96D27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01261" y="11899350"/>
          <a:ext cx="180715" cy="180203"/>
        </a:xfrm>
        <a:prstGeom prst="rect">
          <a:avLst/>
        </a:prstGeom>
      </xdr:spPr>
    </xdr:pic>
    <xdr:clientData/>
  </xdr:oneCellAnchor>
  <xdr:oneCellAnchor>
    <xdr:from>
      <xdr:col>5</xdr:col>
      <xdr:colOff>64433</xdr:colOff>
      <xdr:row>48</xdr:row>
      <xdr:rowOff>18002</xdr:rowOff>
    </xdr:from>
    <xdr:ext cx="170890" cy="166798"/>
    <xdr:pic>
      <xdr:nvPicPr>
        <xdr:cNvPr id="27" name="Imagem 26">
          <a:extLst>
            <a:ext uri="{FF2B5EF4-FFF2-40B4-BE49-F238E27FC236}">
              <a16:creationId xmlns:a16="http://schemas.microsoft.com/office/drawing/2014/main" id="{9289F6B9-7CC9-4F75-9D61-AE42A84A0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9978" y="9943052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1160318</xdr:colOff>
      <xdr:row>47</xdr:row>
      <xdr:rowOff>167837</xdr:rowOff>
    </xdr:from>
    <xdr:ext cx="240059" cy="245461"/>
    <xdr:pic>
      <xdr:nvPicPr>
        <xdr:cNvPr id="28" name="Gráfico 27" descr="Marcador">
          <a:extLst>
            <a:ext uri="{FF2B5EF4-FFF2-40B4-BE49-F238E27FC236}">
              <a16:creationId xmlns:a16="http://schemas.microsoft.com/office/drawing/2014/main" id="{266011FE-B140-444A-A91A-C6317BF89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23308" y="9902387"/>
          <a:ext cx="240059" cy="245461"/>
        </a:xfrm>
        <a:prstGeom prst="rect">
          <a:avLst/>
        </a:prstGeom>
      </xdr:spPr>
    </xdr:pic>
    <xdr:clientData/>
  </xdr:oneCellAnchor>
  <xdr:oneCellAnchor>
    <xdr:from>
      <xdr:col>8</xdr:col>
      <xdr:colOff>9526</xdr:colOff>
      <xdr:row>47</xdr:row>
      <xdr:rowOff>173767</xdr:rowOff>
    </xdr:from>
    <xdr:ext cx="235759" cy="235808"/>
    <xdr:pic>
      <xdr:nvPicPr>
        <xdr:cNvPr id="29" name="Gráfico 28" descr="DJ">
          <a:extLst>
            <a:ext uri="{FF2B5EF4-FFF2-40B4-BE49-F238E27FC236}">
              <a16:creationId xmlns:a16="http://schemas.microsoft.com/office/drawing/2014/main" id="{091F503F-B808-4CE7-BC5F-3B4459A01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994661" y="9908317"/>
          <a:ext cx="235759" cy="235808"/>
        </a:xfrm>
        <a:prstGeom prst="rect">
          <a:avLst/>
        </a:prstGeom>
      </xdr:spPr>
    </xdr:pic>
    <xdr:clientData/>
  </xdr:oneCellAnchor>
  <xdr:oneCellAnchor>
    <xdr:from>
      <xdr:col>5</xdr:col>
      <xdr:colOff>289612</xdr:colOff>
      <xdr:row>47</xdr:row>
      <xdr:rowOff>160896</xdr:rowOff>
    </xdr:from>
    <xdr:ext cx="256660" cy="255372"/>
    <xdr:pic>
      <xdr:nvPicPr>
        <xdr:cNvPr id="30" name="Gráfico 29" descr="Funcionário de escritório">
          <a:extLst>
            <a:ext uri="{FF2B5EF4-FFF2-40B4-BE49-F238E27FC236}">
              <a16:creationId xmlns:a16="http://schemas.microsoft.com/office/drawing/2014/main" id="{F01C75D3-45B2-48DB-AC58-B9865D570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47062" y="9889731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12872</xdr:colOff>
      <xdr:row>47</xdr:row>
      <xdr:rowOff>180204</xdr:rowOff>
    </xdr:from>
    <xdr:ext cx="215728" cy="223193"/>
    <xdr:pic>
      <xdr:nvPicPr>
        <xdr:cNvPr id="31" name="Gráfico 30" descr="Bateria">
          <a:extLst>
            <a:ext uri="{FF2B5EF4-FFF2-40B4-BE49-F238E27FC236}">
              <a16:creationId xmlns:a16="http://schemas.microsoft.com/office/drawing/2014/main" id="{7A920821-0FBD-447E-ABEF-C03DE79F2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26607" y="9912849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26516</xdr:colOff>
      <xdr:row>48</xdr:row>
      <xdr:rowOff>6435</xdr:rowOff>
    </xdr:from>
    <xdr:ext cx="180715" cy="180203"/>
    <xdr:pic>
      <xdr:nvPicPr>
        <xdr:cNvPr id="32" name="Gráfico 31" descr="Garfo e faca">
          <a:extLst>
            <a:ext uri="{FF2B5EF4-FFF2-40B4-BE49-F238E27FC236}">
              <a16:creationId xmlns:a16="http://schemas.microsoft.com/office/drawing/2014/main" id="{FE991F21-67B7-4D86-A94E-01C23EAC0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01261" y="9925770"/>
          <a:ext cx="180715" cy="180203"/>
        </a:xfrm>
        <a:prstGeom prst="rect">
          <a:avLst/>
        </a:prstGeom>
      </xdr:spPr>
    </xdr:pic>
    <xdr:clientData/>
  </xdr:oneCellAnchor>
  <xdr:oneCellAnchor>
    <xdr:from>
      <xdr:col>5</xdr:col>
      <xdr:colOff>64433</xdr:colOff>
      <xdr:row>38</xdr:row>
      <xdr:rowOff>18002</xdr:rowOff>
    </xdr:from>
    <xdr:ext cx="170890" cy="166798"/>
    <xdr:pic>
      <xdr:nvPicPr>
        <xdr:cNvPr id="33" name="Imagem 32">
          <a:extLst>
            <a:ext uri="{FF2B5EF4-FFF2-40B4-BE49-F238E27FC236}">
              <a16:creationId xmlns:a16="http://schemas.microsoft.com/office/drawing/2014/main" id="{7995DD60-4BD6-4955-B7A8-88DA0F4A7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9978" y="7969472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1160318</xdr:colOff>
      <xdr:row>37</xdr:row>
      <xdr:rowOff>167837</xdr:rowOff>
    </xdr:from>
    <xdr:ext cx="240059" cy="245461"/>
    <xdr:pic>
      <xdr:nvPicPr>
        <xdr:cNvPr id="34" name="Gráfico 33" descr="Marcador">
          <a:extLst>
            <a:ext uri="{FF2B5EF4-FFF2-40B4-BE49-F238E27FC236}">
              <a16:creationId xmlns:a16="http://schemas.microsoft.com/office/drawing/2014/main" id="{3EE9E54C-E259-4A59-B8E6-583D54233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23308" y="7928807"/>
          <a:ext cx="240059" cy="245461"/>
        </a:xfrm>
        <a:prstGeom prst="rect">
          <a:avLst/>
        </a:prstGeom>
      </xdr:spPr>
    </xdr:pic>
    <xdr:clientData/>
  </xdr:oneCellAnchor>
  <xdr:oneCellAnchor>
    <xdr:from>
      <xdr:col>8</xdr:col>
      <xdr:colOff>9526</xdr:colOff>
      <xdr:row>37</xdr:row>
      <xdr:rowOff>173767</xdr:rowOff>
    </xdr:from>
    <xdr:ext cx="235759" cy="235808"/>
    <xdr:pic>
      <xdr:nvPicPr>
        <xdr:cNvPr id="35" name="Gráfico 34" descr="DJ">
          <a:extLst>
            <a:ext uri="{FF2B5EF4-FFF2-40B4-BE49-F238E27FC236}">
              <a16:creationId xmlns:a16="http://schemas.microsoft.com/office/drawing/2014/main" id="{7744CB00-8DAA-4729-B2F6-A14B9E958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994661" y="7934737"/>
          <a:ext cx="235759" cy="235808"/>
        </a:xfrm>
        <a:prstGeom prst="rect">
          <a:avLst/>
        </a:prstGeom>
      </xdr:spPr>
    </xdr:pic>
    <xdr:clientData/>
  </xdr:oneCellAnchor>
  <xdr:oneCellAnchor>
    <xdr:from>
      <xdr:col>5</xdr:col>
      <xdr:colOff>289612</xdr:colOff>
      <xdr:row>37</xdr:row>
      <xdr:rowOff>160896</xdr:rowOff>
    </xdr:from>
    <xdr:ext cx="256660" cy="255372"/>
    <xdr:pic>
      <xdr:nvPicPr>
        <xdr:cNvPr id="36" name="Gráfico 35" descr="Funcionário de escritório">
          <a:extLst>
            <a:ext uri="{FF2B5EF4-FFF2-40B4-BE49-F238E27FC236}">
              <a16:creationId xmlns:a16="http://schemas.microsoft.com/office/drawing/2014/main" id="{B0C26A25-39F2-451B-B622-6D4C5F5BF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47062" y="7916151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12872</xdr:colOff>
      <xdr:row>37</xdr:row>
      <xdr:rowOff>180204</xdr:rowOff>
    </xdr:from>
    <xdr:ext cx="215728" cy="223193"/>
    <xdr:pic>
      <xdr:nvPicPr>
        <xdr:cNvPr id="37" name="Gráfico 36" descr="Bateria">
          <a:extLst>
            <a:ext uri="{FF2B5EF4-FFF2-40B4-BE49-F238E27FC236}">
              <a16:creationId xmlns:a16="http://schemas.microsoft.com/office/drawing/2014/main" id="{234ACBF4-33E8-4720-B280-2A2ABF1C6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26607" y="7939269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26516</xdr:colOff>
      <xdr:row>38</xdr:row>
      <xdr:rowOff>6435</xdr:rowOff>
    </xdr:from>
    <xdr:ext cx="180715" cy="180203"/>
    <xdr:pic>
      <xdr:nvPicPr>
        <xdr:cNvPr id="38" name="Gráfico 37" descr="Garfo e faca">
          <a:extLst>
            <a:ext uri="{FF2B5EF4-FFF2-40B4-BE49-F238E27FC236}">
              <a16:creationId xmlns:a16="http://schemas.microsoft.com/office/drawing/2014/main" id="{E774919E-4D37-4DD4-862D-B35FA46D9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01261" y="7952190"/>
          <a:ext cx="180715" cy="180203"/>
        </a:xfrm>
        <a:prstGeom prst="rect">
          <a:avLst/>
        </a:prstGeom>
      </xdr:spPr>
    </xdr:pic>
    <xdr:clientData/>
  </xdr:oneCellAnchor>
  <xdr:oneCellAnchor>
    <xdr:from>
      <xdr:col>5</xdr:col>
      <xdr:colOff>64433</xdr:colOff>
      <xdr:row>27</xdr:row>
      <xdr:rowOff>18002</xdr:rowOff>
    </xdr:from>
    <xdr:ext cx="170890" cy="166798"/>
    <xdr:pic>
      <xdr:nvPicPr>
        <xdr:cNvPr id="39" name="Imagem 38">
          <a:extLst>
            <a:ext uri="{FF2B5EF4-FFF2-40B4-BE49-F238E27FC236}">
              <a16:creationId xmlns:a16="http://schemas.microsoft.com/office/drawing/2014/main" id="{395E7B70-9A43-4300-86EB-CABF8977D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9978" y="5797772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1160318</xdr:colOff>
      <xdr:row>26</xdr:row>
      <xdr:rowOff>167837</xdr:rowOff>
    </xdr:from>
    <xdr:ext cx="240059" cy="245461"/>
    <xdr:pic>
      <xdr:nvPicPr>
        <xdr:cNvPr id="40" name="Gráfico 39" descr="Marcador">
          <a:extLst>
            <a:ext uri="{FF2B5EF4-FFF2-40B4-BE49-F238E27FC236}">
              <a16:creationId xmlns:a16="http://schemas.microsoft.com/office/drawing/2014/main" id="{F14122CC-8FDF-4EA8-8579-2F0F28D66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23308" y="5757107"/>
          <a:ext cx="240059" cy="245461"/>
        </a:xfrm>
        <a:prstGeom prst="rect">
          <a:avLst/>
        </a:prstGeom>
      </xdr:spPr>
    </xdr:pic>
    <xdr:clientData/>
  </xdr:oneCellAnchor>
  <xdr:oneCellAnchor>
    <xdr:from>
      <xdr:col>8</xdr:col>
      <xdr:colOff>9526</xdr:colOff>
      <xdr:row>26</xdr:row>
      <xdr:rowOff>173767</xdr:rowOff>
    </xdr:from>
    <xdr:ext cx="235759" cy="235808"/>
    <xdr:pic>
      <xdr:nvPicPr>
        <xdr:cNvPr id="41" name="Gráfico 40" descr="DJ">
          <a:extLst>
            <a:ext uri="{FF2B5EF4-FFF2-40B4-BE49-F238E27FC236}">
              <a16:creationId xmlns:a16="http://schemas.microsoft.com/office/drawing/2014/main" id="{2602ECE9-1D8C-47F3-9661-E0DEAFCE2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994661" y="5763037"/>
          <a:ext cx="235759" cy="235808"/>
        </a:xfrm>
        <a:prstGeom prst="rect">
          <a:avLst/>
        </a:prstGeom>
      </xdr:spPr>
    </xdr:pic>
    <xdr:clientData/>
  </xdr:oneCellAnchor>
  <xdr:oneCellAnchor>
    <xdr:from>
      <xdr:col>5</xdr:col>
      <xdr:colOff>289612</xdr:colOff>
      <xdr:row>26</xdr:row>
      <xdr:rowOff>160896</xdr:rowOff>
    </xdr:from>
    <xdr:ext cx="256660" cy="255372"/>
    <xdr:pic>
      <xdr:nvPicPr>
        <xdr:cNvPr id="42" name="Gráfico 41" descr="Funcionário de escritório">
          <a:extLst>
            <a:ext uri="{FF2B5EF4-FFF2-40B4-BE49-F238E27FC236}">
              <a16:creationId xmlns:a16="http://schemas.microsoft.com/office/drawing/2014/main" id="{82EB5698-E42F-4868-9FD0-F33363562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47062" y="5744451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12872</xdr:colOff>
      <xdr:row>26</xdr:row>
      <xdr:rowOff>180204</xdr:rowOff>
    </xdr:from>
    <xdr:ext cx="215728" cy="223193"/>
    <xdr:pic>
      <xdr:nvPicPr>
        <xdr:cNvPr id="43" name="Gráfico 42" descr="Bateria">
          <a:extLst>
            <a:ext uri="{FF2B5EF4-FFF2-40B4-BE49-F238E27FC236}">
              <a16:creationId xmlns:a16="http://schemas.microsoft.com/office/drawing/2014/main" id="{849DE842-0BDD-4ED1-B7DD-E6D12411E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26607" y="5767569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26516</xdr:colOff>
      <xdr:row>27</xdr:row>
      <xdr:rowOff>6435</xdr:rowOff>
    </xdr:from>
    <xdr:ext cx="180715" cy="180203"/>
    <xdr:pic>
      <xdr:nvPicPr>
        <xdr:cNvPr id="44" name="Gráfico 43" descr="Garfo e faca">
          <a:extLst>
            <a:ext uri="{FF2B5EF4-FFF2-40B4-BE49-F238E27FC236}">
              <a16:creationId xmlns:a16="http://schemas.microsoft.com/office/drawing/2014/main" id="{9CF01EDD-D4CC-4E7E-BD2C-0A4BE6D22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01261" y="5780490"/>
          <a:ext cx="180715" cy="180203"/>
        </a:xfrm>
        <a:prstGeom prst="rect">
          <a:avLst/>
        </a:prstGeom>
      </xdr:spPr>
    </xdr:pic>
    <xdr:clientData/>
  </xdr:oneCellAnchor>
  <xdr:oneCellAnchor>
    <xdr:from>
      <xdr:col>5</xdr:col>
      <xdr:colOff>64433</xdr:colOff>
      <xdr:row>17</xdr:row>
      <xdr:rowOff>18002</xdr:rowOff>
    </xdr:from>
    <xdr:ext cx="170890" cy="166798"/>
    <xdr:pic>
      <xdr:nvPicPr>
        <xdr:cNvPr id="45" name="Imagem 44">
          <a:extLst>
            <a:ext uri="{FF2B5EF4-FFF2-40B4-BE49-F238E27FC236}">
              <a16:creationId xmlns:a16="http://schemas.microsoft.com/office/drawing/2014/main" id="{B6BFB0C3-8C51-480F-91A4-069C757AB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9978" y="3824192"/>
          <a:ext cx="170890" cy="166798"/>
        </a:xfrm>
        <a:prstGeom prst="rect">
          <a:avLst/>
        </a:prstGeom>
      </xdr:spPr>
    </xdr:pic>
    <xdr:clientData/>
  </xdr:oneCellAnchor>
  <xdr:oneCellAnchor>
    <xdr:from>
      <xdr:col>8</xdr:col>
      <xdr:colOff>9526</xdr:colOff>
      <xdr:row>16</xdr:row>
      <xdr:rowOff>173767</xdr:rowOff>
    </xdr:from>
    <xdr:ext cx="235759" cy="235808"/>
    <xdr:pic>
      <xdr:nvPicPr>
        <xdr:cNvPr id="46" name="Gráfico 45" descr="DJ">
          <a:extLst>
            <a:ext uri="{FF2B5EF4-FFF2-40B4-BE49-F238E27FC236}">
              <a16:creationId xmlns:a16="http://schemas.microsoft.com/office/drawing/2014/main" id="{03A4D030-F23F-4DEF-B6C0-DB80DB32D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994661" y="3789457"/>
          <a:ext cx="235759" cy="235808"/>
        </a:xfrm>
        <a:prstGeom prst="rect">
          <a:avLst/>
        </a:prstGeom>
      </xdr:spPr>
    </xdr:pic>
    <xdr:clientData/>
  </xdr:oneCellAnchor>
  <xdr:oneCellAnchor>
    <xdr:from>
      <xdr:col>5</xdr:col>
      <xdr:colOff>289612</xdr:colOff>
      <xdr:row>16</xdr:row>
      <xdr:rowOff>160896</xdr:rowOff>
    </xdr:from>
    <xdr:ext cx="256660" cy="255372"/>
    <xdr:pic>
      <xdr:nvPicPr>
        <xdr:cNvPr id="47" name="Gráfico 46" descr="Funcionário de escritório">
          <a:extLst>
            <a:ext uri="{FF2B5EF4-FFF2-40B4-BE49-F238E27FC236}">
              <a16:creationId xmlns:a16="http://schemas.microsoft.com/office/drawing/2014/main" id="{22099980-5C59-4877-813F-E3F2DE0D2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47062" y="3770871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12872</xdr:colOff>
      <xdr:row>16</xdr:row>
      <xdr:rowOff>180204</xdr:rowOff>
    </xdr:from>
    <xdr:ext cx="215728" cy="223193"/>
    <xdr:pic>
      <xdr:nvPicPr>
        <xdr:cNvPr id="48" name="Gráfico 47" descr="Bateria">
          <a:extLst>
            <a:ext uri="{FF2B5EF4-FFF2-40B4-BE49-F238E27FC236}">
              <a16:creationId xmlns:a16="http://schemas.microsoft.com/office/drawing/2014/main" id="{57EC8750-2801-486B-91F6-872C6340C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26607" y="3793989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26516</xdr:colOff>
      <xdr:row>17</xdr:row>
      <xdr:rowOff>6435</xdr:rowOff>
    </xdr:from>
    <xdr:ext cx="180715" cy="180203"/>
    <xdr:pic>
      <xdr:nvPicPr>
        <xdr:cNvPr id="49" name="Gráfico 48" descr="Garfo e faca">
          <a:extLst>
            <a:ext uri="{FF2B5EF4-FFF2-40B4-BE49-F238E27FC236}">
              <a16:creationId xmlns:a16="http://schemas.microsoft.com/office/drawing/2014/main" id="{35502FAB-2F74-41F8-85F0-DE6DF8585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01261" y="3806910"/>
          <a:ext cx="180715" cy="180203"/>
        </a:xfrm>
        <a:prstGeom prst="rect">
          <a:avLst/>
        </a:prstGeom>
      </xdr:spPr>
    </xdr:pic>
    <xdr:clientData/>
  </xdr:oneCellAnchor>
  <xdr:oneCellAnchor>
    <xdr:from>
      <xdr:col>5</xdr:col>
      <xdr:colOff>64433</xdr:colOff>
      <xdr:row>4</xdr:row>
      <xdr:rowOff>18002</xdr:rowOff>
    </xdr:from>
    <xdr:ext cx="170890" cy="166798"/>
    <xdr:pic>
      <xdr:nvPicPr>
        <xdr:cNvPr id="50" name="Imagem 49">
          <a:extLst>
            <a:ext uri="{FF2B5EF4-FFF2-40B4-BE49-F238E27FC236}">
              <a16:creationId xmlns:a16="http://schemas.microsoft.com/office/drawing/2014/main" id="{214CEBA7-0D9A-4C7E-A51B-71E39D011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9978" y="1256252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1160318</xdr:colOff>
      <xdr:row>3</xdr:row>
      <xdr:rowOff>167837</xdr:rowOff>
    </xdr:from>
    <xdr:ext cx="240059" cy="245461"/>
    <xdr:pic>
      <xdr:nvPicPr>
        <xdr:cNvPr id="51" name="Gráfico 50" descr="Marcador">
          <a:extLst>
            <a:ext uri="{FF2B5EF4-FFF2-40B4-BE49-F238E27FC236}">
              <a16:creationId xmlns:a16="http://schemas.microsoft.com/office/drawing/2014/main" id="{EA93D201-FFA2-4458-A4B1-957794360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23308" y="1215587"/>
          <a:ext cx="240059" cy="245461"/>
        </a:xfrm>
        <a:prstGeom prst="rect">
          <a:avLst/>
        </a:prstGeom>
      </xdr:spPr>
    </xdr:pic>
    <xdr:clientData/>
  </xdr:oneCellAnchor>
  <xdr:oneCellAnchor>
    <xdr:from>
      <xdr:col>8</xdr:col>
      <xdr:colOff>9526</xdr:colOff>
      <xdr:row>3</xdr:row>
      <xdr:rowOff>173767</xdr:rowOff>
    </xdr:from>
    <xdr:ext cx="235759" cy="235808"/>
    <xdr:pic>
      <xdr:nvPicPr>
        <xdr:cNvPr id="52" name="Gráfico 51" descr="DJ">
          <a:extLst>
            <a:ext uri="{FF2B5EF4-FFF2-40B4-BE49-F238E27FC236}">
              <a16:creationId xmlns:a16="http://schemas.microsoft.com/office/drawing/2014/main" id="{0FDA41B5-B40C-44A4-9405-2B39922C5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994661" y="1221517"/>
          <a:ext cx="235759" cy="235808"/>
        </a:xfrm>
        <a:prstGeom prst="rect">
          <a:avLst/>
        </a:prstGeom>
      </xdr:spPr>
    </xdr:pic>
    <xdr:clientData/>
  </xdr:oneCellAnchor>
  <xdr:oneCellAnchor>
    <xdr:from>
      <xdr:col>5</xdr:col>
      <xdr:colOff>289612</xdr:colOff>
      <xdr:row>3</xdr:row>
      <xdr:rowOff>160896</xdr:rowOff>
    </xdr:from>
    <xdr:ext cx="256660" cy="255372"/>
    <xdr:pic>
      <xdr:nvPicPr>
        <xdr:cNvPr id="53" name="Gráfico 52" descr="Funcionário de escritório">
          <a:extLst>
            <a:ext uri="{FF2B5EF4-FFF2-40B4-BE49-F238E27FC236}">
              <a16:creationId xmlns:a16="http://schemas.microsoft.com/office/drawing/2014/main" id="{90336332-0B29-49DA-B8BD-01B7977CD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47062" y="1202931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12872</xdr:colOff>
      <xdr:row>3</xdr:row>
      <xdr:rowOff>180204</xdr:rowOff>
    </xdr:from>
    <xdr:ext cx="215728" cy="223193"/>
    <xdr:pic>
      <xdr:nvPicPr>
        <xdr:cNvPr id="54" name="Gráfico 53" descr="Bateria">
          <a:extLst>
            <a:ext uri="{FF2B5EF4-FFF2-40B4-BE49-F238E27FC236}">
              <a16:creationId xmlns:a16="http://schemas.microsoft.com/office/drawing/2014/main" id="{89A10626-4E76-449F-ABCC-9057F3A7B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26607" y="1226049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26516</xdr:colOff>
      <xdr:row>4</xdr:row>
      <xdr:rowOff>6435</xdr:rowOff>
    </xdr:from>
    <xdr:ext cx="180715" cy="180203"/>
    <xdr:pic>
      <xdr:nvPicPr>
        <xdr:cNvPr id="55" name="Gráfico 54" descr="Garfo e faca">
          <a:extLst>
            <a:ext uri="{FF2B5EF4-FFF2-40B4-BE49-F238E27FC236}">
              <a16:creationId xmlns:a16="http://schemas.microsoft.com/office/drawing/2014/main" id="{623A1A72-0202-4DA3-888C-CC64491AC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01261" y="1238970"/>
          <a:ext cx="180715" cy="180203"/>
        </a:xfrm>
        <a:prstGeom prst="rect">
          <a:avLst/>
        </a:prstGeom>
      </xdr:spPr>
    </xdr:pic>
    <xdr:clientData/>
  </xdr:oneCellAnchor>
  <xdr:twoCellAnchor editAs="oneCell">
    <xdr:from>
      <xdr:col>12</xdr:col>
      <xdr:colOff>21012</xdr:colOff>
      <xdr:row>4</xdr:row>
      <xdr:rowOff>7003</xdr:rowOff>
    </xdr:from>
    <xdr:to>
      <xdr:col>12</xdr:col>
      <xdr:colOff>224424</xdr:colOff>
      <xdr:row>4</xdr:row>
      <xdr:rowOff>186920</xdr:rowOff>
    </xdr:to>
    <xdr:pic>
      <xdr:nvPicPr>
        <xdr:cNvPr id="56" name="Gráfico 55" descr="Lâmpada">
          <a:extLst>
            <a:ext uri="{FF2B5EF4-FFF2-40B4-BE49-F238E27FC236}">
              <a16:creationId xmlns:a16="http://schemas.microsoft.com/office/drawing/2014/main" id="{87AF4B51-A1A9-45DF-9E0D-65F23BF4E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469062" y="1239538"/>
          <a:ext cx="186267" cy="181822"/>
        </a:xfrm>
        <a:prstGeom prst="rect">
          <a:avLst/>
        </a:prstGeom>
      </xdr:spPr>
    </xdr:pic>
    <xdr:clientData/>
  </xdr:twoCellAnchor>
  <xdr:twoCellAnchor editAs="oneCell">
    <xdr:from>
      <xdr:col>12</xdr:col>
      <xdr:colOff>29473</xdr:colOff>
      <xdr:row>17</xdr:row>
      <xdr:rowOff>17173</xdr:rowOff>
    </xdr:from>
    <xdr:to>
      <xdr:col>12</xdr:col>
      <xdr:colOff>224630</xdr:colOff>
      <xdr:row>18</xdr:row>
      <xdr:rowOff>1705</xdr:rowOff>
    </xdr:to>
    <xdr:pic>
      <xdr:nvPicPr>
        <xdr:cNvPr id="57" name="Gráfico 56" descr="Lâmpada">
          <a:extLst>
            <a:ext uri="{FF2B5EF4-FFF2-40B4-BE49-F238E27FC236}">
              <a16:creationId xmlns:a16="http://schemas.microsoft.com/office/drawing/2014/main" id="{D7D2DE32-0954-46F3-B532-D8C3A758B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475618" y="3823363"/>
          <a:ext cx="181822" cy="178842"/>
        </a:xfrm>
        <a:prstGeom prst="rect">
          <a:avLst/>
        </a:prstGeom>
      </xdr:spPr>
    </xdr:pic>
    <xdr:clientData/>
  </xdr:twoCellAnchor>
  <xdr:twoCellAnchor editAs="oneCell">
    <xdr:from>
      <xdr:col>12</xdr:col>
      <xdr:colOff>14008</xdr:colOff>
      <xdr:row>27</xdr:row>
      <xdr:rowOff>7004</xdr:rowOff>
    </xdr:from>
    <xdr:to>
      <xdr:col>12</xdr:col>
      <xdr:colOff>193925</xdr:colOff>
      <xdr:row>27</xdr:row>
      <xdr:rowOff>186921</xdr:rowOff>
    </xdr:to>
    <xdr:pic>
      <xdr:nvPicPr>
        <xdr:cNvPr id="58" name="Gráfico 57" descr="Lâmpada">
          <a:extLst>
            <a:ext uri="{FF2B5EF4-FFF2-40B4-BE49-F238E27FC236}">
              <a16:creationId xmlns:a16="http://schemas.microsoft.com/office/drawing/2014/main" id="{7B77C298-0BF6-4C60-8C12-A82C6C2FE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456343" y="5781059"/>
          <a:ext cx="181822" cy="181822"/>
        </a:xfrm>
        <a:prstGeom prst="rect">
          <a:avLst/>
        </a:prstGeom>
      </xdr:spPr>
    </xdr:pic>
    <xdr:clientData/>
  </xdr:twoCellAnchor>
  <xdr:twoCellAnchor editAs="oneCell">
    <xdr:from>
      <xdr:col>12</xdr:col>
      <xdr:colOff>22470</xdr:colOff>
      <xdr:row>38</xdr:row>
      <xdr:rowOff>16551</xdr:rowOff>
    </xdr:from>
    <xdr:to>
      <xdr:col>12</xdr:col>
      <xdr:colOff>224612</xdr:colOff>
      <xdr:row>39</xdr:row>
      <xdr:rowOff>1084</xdr:rowOff>
    </xdr:to>
    <xdr:pic>
      <xdr:nvPicPr>
        <xdr:cNvPr id="59" name="Gráfico 58" descr="Lâmpada">
          <a:extLst>
            <a:ext uri="{FF2B5EF4-FFF2-40B4-BE49-F238E27FC236}">
              <a16:creationId xmlns:a16="http://schemas.microsoft.com/office/drawing/2014/main" id="{EA25A21D-BA33-4421-A60B-69E3D4139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470520" y="7968021"/>
          <a:ext cx="183092" cy="178843"/>
        </a:xfrm>
        <a:prstGeom prst="rect">
          <a:avLst/>
        </a:prstGeom>
      </xdr:spPr>
    </xdr:pic>
    <xdr:clientData/>
  </xdr:twoCellAnchor>
  <xdr:twoCellAnchor editAs="oneCell">
    <xdr:from>
      <xdr:col>12</xdr:col>
      <xdr:colOff>15467</xdr:colOff>
      <xdr:row>48</xdr:row>
      <xdr:rowOff>20753</xdr:rowOff>
    </xdr:from>
    <xdr:to>
      <xdr:col>12</xdr:col>
      <xdr:colOff>223959</xdr:colOff>
      <xdr:row>49</xdr:row>
      <xdr:rowOff>1887</xdr:rowOff>
    </xdr:to>
    <xdr:pic>
      <xdr:nvPicPr>
        <xdr:cNvPr id="60" name="Gráfico 59" descr="Lâmpada">
          <a:extLst>
            <a:ext uri="{FF2B5EF4-FFF2-40B4-BE49-F238E27FC236}">
              <a16:creationId xmlns:a16="http://schemas.microsoft.com/office/drawing/2014/main" id="{1E573F99-D931-43B2-98C3-5BBE57585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463517" y="9945803"/>
          <a:ext cx="189442" cy="175444"/>
        </a:xfrm>
        <a:prstGeom prst="rect">
          <a:avLst/>
        </a:prstGeom>
      </xdr:spPr>
    </xdr:pic>
    <xdr:clientData/>
  </xdr:twoCellAnchor>
  <xdr:twoCellAnchor editAs="oneCell">
    <xdr:from>
      <xdr:col>12</xdr:col>
      <xdr:colOff>22117</xdr:colOff>
      <xdr:row>58</xdr:row>
      <xdr:rowOff>15478</xdr:rowOff>
    </xdr:from>
    <xdr:to>
      <xdr:col>12</xdr:col>
      <xdr:colOff>224259</xdr:colOff>
      <xdr:row>59</xdr:row>
      <xdr:rowOff>10</xdr:rowOff>
    </xdr:to>
    <xdr:pic>
      <xdr:nvPicPr>
        <xdr:cNvPr id="61" name="Gráfico 60" descr="Lâmpada">
          <a:extLst>
            <a:ext uri="{FF2B5EF4-FFF2-40B4-BE49-F238E27FC236}">
              <a16:creationId xmlns:a16="http://schemas.microsoft.com/office/drawing/2014/main" id="{9425D152-48E3-49BA-AA7A-9DD01F7BA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470167" y="11914108"/>
          <a:ext cx="183092" cy="178842"/>
        </a:xfrm>
        <a:prstGeom prst="rect">
          <a:avLst/>
        </a:prstGeom>
      </xdr:spPr>
    </xdr:pic>
    <xdr:clientData/>
  </xdr:twoCellAnchor>
  <xdr:twoCellAnchor editAs="oneCell">
    <xdr:from>
      <xdr:col>12</xdr:col>
      <xdr:colOff>43481</xdr:colOff>
      <xdr:row>68</xdr:row>
      <xdr:rowOff>1143</xdr:rowOff>
    </xdr:from>
    <xdr:to>
      <xdr:col>13</xdr:col>
      <xdr:colOff>0</xdr:colOff>
      <xdr:row>68</xdr:row>
      <xdr:rowOff>187410</xdr:rowOff>
    </xdr:to>
    <xdr:pic>
      <xdr:nvPicPr>
        <xdr:cNvPr id="62" name="Gráfico 61" descr="Lâmpada">
          <a:extLst>
            <a:ext uri="{FF2B5EF4-FFF2-40B4-BE49-F238E27FC236}">
              <a16:creationId xmlns:a16="http://schemas.microsoft.com/office/drawing/2014/main" id="{0E0E61A8-53C6-4A37-996B-E58438D79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485816" y="13869543"/>
          <a:ext cx="187024" cy="186267"/>
        </a:xfrm>
        <a:prstGeom prst="rect">
          <a:avLst/>
        </a:prstGeom>
      </xdr:spPr>
    </xdr:pic>
    <xdr:clientData/>
  </xdr:twoCellAnchor>
  <xdr:oneCellAnchor>
    <xdr:from>
      <xdr:col>5</xdr:col>
      <xdr:colOff>71157</xdr:colOff>
      <xdr:row>79</xdr:row>
      <xdr:rowOff>16041</xdr:rowOff>
    </xdr:from>
    <xdr:ext cx="170890" cy="166798"/>
    <xdr:pic>
      <xdr:nvPicPr>
        <xdr:cNvPr id="63" name="Imagem 62">
          <a:extLst>
            <a:ext uri="{FF2B5EF4-FFF2-40B4-BE49-F238E27FC236}">
              <a16:creationId xmlns:a16="http://schemas.microsoft.com/office/drawing/2014/main" id="{56299D72-96B2-4FFA-8DFC-B9604B0C7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6702" y="16059951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1167042</xdr:colOff>
      <xdr:row>78</xdr:row>
      <xdr:rowOff>165876</xdr:rowOff>
    </xdr:from>
    <xdr:ext cx="240059" cy="245461"/>
    <xdr:pic>
      <xdr:nvPicPr>
        <xdr:cNvPr id="64" name="Gráfico 63" descr="Marcador">
          <a:extLst>
            <a:ext uri="{FF2B5EF4-FFF2-40B4-BE49-F238E27FC236}">
              <a16:creationId xmlns:a16="http://schemas.microsoft.com/office/drawing/2014/main" id="{F4E79AC4-40A2-43C8-BAE9-5DC22F08B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28127" y="16013571"/>
          <a:ext cx="240059" cy="245461"/>
        </a:xfrm>
        <a:prstGeom prst="rect">
          <a:avLst/>
        </a:prstGeom>
      </xdr:spPr>
    </xdr:pic>
    <xdr:clientData/>
  </xdr:oneCellAnchor>
  <xdr:oneCellAnchor>
    <xdr:from>
      <xdr:col>8</xdr:col>
      <xdr:colOff>16250</xdr:colOff>
      <xdr:row>78</xdr:row>
      <xdr:rowOff>171806</xdr:rowOff>
    </xdr:from>
    <xdr:ext cx="235759" cy="235808"/>
    <xdr:pic>
      <xdr:nvPicPr>
        <xdr:cNvPr id="65" name="Gráfico 64" descr="DJ">
          <a:extLst>
            <a:ext uri="{FF2B5EF4-FFF2-40B4-BE49-F238E27FC236}">
              <a16:creationId xmlns:a16="http://schemas.microsoft.com/office/drawing/2014/main" id="{F6D69845-FE11-4FAB-A3E8-A55492288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3007100" y="16025216"/>
          <a:ext cx="235759" cy="235808"/>
        </a:xfrm>
        <a:prstGeom prst="rect">
          <a:avLst/>
        </a:prstGeom>
      </xdr:spPr>
    </xdr:pic>
    <xdr:clientData/>
  </xdr:oneCellAnchor>
  <xdr:oneCellAnchor>
    <xdr:from>
      <xdr:col>6</xdr:col>
      <xdr:colOff>2182</xdr:colOff>
      <xdr:row>78</xdr:row>
      <xdr:rowOff>158935</xdr:rowOff>
    </xdr:from>
    <xdr:ext cx="256660" cy="255372"/>
    <xdr:pic>
      <xdr:nvPicPr>
        <xdr:cNvPr id="66" name="Gráfico 65" descr="Funcionário de escritório">
          <a:extLst>
            <a:ext uri="{FF2B5EF4-FFF2-40B4-BE49-F238E27FC236}">
              <a16:creationId xmlns:a16="http://schemas.microsoft.com/office/drawing/2014/main" id="{B34A513B-7B70-4904-968C-88D142F9C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53002" y="16006630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19596</xdr:colOff>
      <xdr:row>78</xdr:row>
      <xdr:rowOff>178243</xdr:rowOff>
    </xdr:from>
    <xdr:ext cx="215728" cy="223193"/>
    <xdr:pic>
      <xdr:nvPicPr>
        <xdr:cNvPr id="67" name="Gráfico 66" descr="Bateria">
          <a:extLst>
            <a:ext uri="{FF2B5EF4-FFF2-40B4-BE49-F238E27FC236}">
              <a16:creationId xmlns:a16="http://schemas.microsoft.com/office/drawing/2014/main" id="{2690D870-ADCB-488E-A592-724DA4BE6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39046" y="16029748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33240</xdr:colOff>
      <xdr:row>79</xdr:row>
      <xdr:rowOff>4474</xdr:rowOff>
    </xdr:from>
    <xdr:ext cx="180715" cy="180203"/>
    <xdr:pic>
      <xdr:nvPicPr>
        <xdr:cNvPr id="68" name="Gráfico 67" descr="Garfo e faca">
          <a:extLst>
            <a:ext uri="{FF2B5EF4-FFF2-40B4-BE49-F238E27FC236}">
              <a16:creationId xmlns:a16="http://schemas.microsoft.com/office/drawing/2014/main" id="{57B94522-8B46-42CC-92ED-6EEA5F824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07985" y="16044574"/>
          <a:ext cx="180715" cy="180203"/>
        </a:xfrm>
        <a:prstGeom prst="rect">
          <a:avLst/>
        </a:prstGeom>
      </xdr:spPr>
    </xdr:pic>
    <xdr:clientData/>
  </xdr:oneCellAnchor>
  <xdr:twoCellAnchor editAs="oneCell">
    <xdr:from>
      <xdr:col>12</xdr:col>
      <xdr:colOff>50205</xdr:colOff>
      <xdr:row>78</xdr:row>
      <xdr:rowOff>188281</xdr:rowOff>
    </xdr:from>
    <xdr:to>
      <xdr:col>13</xdr:col>
      <xdr:colOff>0</xdr:colOff>
      <xdr:row>79</xdr:row>
      <xdr:rowOff>188624</xdr:rowOff>
    </xdr:to>
    <xdr:pic>
      <xdr:nvPicPr>
        <xdr:cNvPr id="69" name="Gráfico 68" descr="Lâmpada">
          <a:extLst>
            <a:ext uri="{FF2B5EF4-FFF2-40B4-BE49-F238E27FC236}">
              <a16:creationId xmlns:a16="http://schemas.microsoft.com/office/drawing/2014/main" id="{8910FE13-E7BC-4A9E-830F-719775EB5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492540" y="16037881"/>
          <a:ext cx="180300" cy="190843"/>
        </a:xfrm>
        <a:prstGeom prst="rect">
          <a:avLst/>
        </a:prstGeom>
      </xdr:spPr>
    </xdr:pic>
    <xdr:clientData/>
  </xdr:twoCellAnchor>
  <xdr:oneCellAnchor>
    <xdr:from>
      <xdr:col>5</xdr:col>
      <xdr:colOff>69476</xdr:colOff>
      <xdr:row>92</xdr:row>
      <xdr:rowOff>28367</xdr:rowOff>
    </xdr:from>
    <xdr:ext cx="170890" cy="166798"/>
    <xdr:pic>
      <xdr:nvPicPr>
        <xdr:cNvPr id="70" name="Imagem 69">
          <a:extLst>
            <a:ext uri="{FF2B5EF4-FFF2-40B4-BE49-F238E27FC236}">
              <a16:creationId xmlns:a16="http://schemas.microsoft.com/office/drawing/2014/main" id="{20DEB225-D57E-46BA-95BD-83C33F9F3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021" y="18638312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1165361</xdr:colOff>
      <xdr:row>91</xdr:row>
      <xdr:rowOff>178203</xdr:rowOff>
    </xdr:from>
    <xdr:ext cx="240059" cy="245461"/>
    <xdr:pic>
      <xdr:nvPicPr>
        <xdr:cNvPr id="71" name="Gráfico 70" descr="Marcador">
          <a:extLst>
            <a:ext uri="{FF2B5EF4-FFF2-40B4-BE49-F238E27FC236}">
              <a16:creationId xmlns:a16="http://schemas.microsoft.com/office/drawing/2014/main" id="{66341851-5DE8-4C47-AA06-00B0AE7F1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28351" y="18597648"/>
          <a:ext cx="240059" cy="245461"/>
        </a:xfrm>
        <a:prstGeom prst="rect">
          <a:avLst/>
        </a:prstGeom>
      </xdr:spPr>
    </xdr:pic>
    <xdr:clientData/>
  </xdr:oneCellAnchor>
  <xdr:oneCellAnchor>
    <xdr:from>
      <xdr:col>8</xdr:col>
      <xdr:colOff>14569</xdr:colOff>
      <xdr:row>91</xdr:row>
      <xdr:rowOff>184133</xdr:rowOff>
    </xdr:from>
    <xdr:ext cx="235759" cy="235808"/>
    <xdr:pic>
      <xdr:nvPicPr>
        <xdr:cNvPr id="72" name="Gráfico 71" descr="DJ">
          <a:extLst>
            <a:ext uri="{FF2B5EF4-FFF2-40B4-BE49-F238E27FC236}">
              <a16:creationId xmlns:a16="http://schemas.microsoft.com/office/drawing/2014/main" id="{83B535E6-8418-4705-855A-E160BE3DE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3005419" y="18603578"/>
          <a:ext cx="235759" cy="235808"/>
        </a:xfrm>
        <a:prstGeom prst="rect">
          <a:avLst/>
        </a:prstGeom>
      </xdr:spPr>
    </xdr:pic>
    <xdr:clientData/>
  </xdr:oneCellAnchor>
  <xdr:oneCellAnchor>
    <xdr:from>
      <xdr:col>6</xdr:col>
      <xdr:colOff>501</xdr:colOff>
      <xdr:row>91</xdr:row>
      <xdr:rowOff>171262</xdr:rowOff>
    </xdr:from>
    <xdr:ext cx="256660" cy="255372"/>
    <xdr:pic>
      <xdr:nvPicPr>
        <xdr:cNvPr id="73" name="Gráfico 72" descr="Funcionário de escritório">
          <a:extLst>
            <a:ext uri="{FF2B5EF4-FFF2-40B4-BE49-F238E27FC236}">
              <a16:creationId xmlns:a16="http://schemas.microsoft.com/office/drawing/2014/main" id="{F3CA9473-3BB8-4899-85A7-0A5428C41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51321" y="18592612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17915</xdr:colOff>
      <xdr:row>92</xdr:row>
      <xdr:rowOff>1470</xdr:rowOff>
    </xdr:from>
    <xdr:ext cx="215728" cy="223193"/>
    <xdr:pic>
      <xdr:nvPicPr>
        <xdr:cNvPr id="74" name="Gráfico 73" descr="Bateria">
          <a:extLst>
            <a:ext uri="{FF2B5EF4-FFF2-40B4-BE49-F238E27FC236}">
              <a16:creationId xmlns:a16="http://schemas.microsoft.com/office/drawing/2014/main" id="{0508AFDD-6D05-4EE4-85C2-023F4F939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37365" y="18609510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31559</xdr:colOff>
      <xdr:row>92</xdr:row>
      <xdr:rowOff>16800</xdr:rowOff>
    </xdr:from>
    <xdr:ext cx="180715" cy="180203"/>
    <xdr:pic>
      <xdr:nvPicPr>
        <xdr:cNvPr id="75" name="Gráfico 74" descr="Garfo e faca">
          <a:extLst>
            <a:ext uri="{FF2B5EF4-FFF2-40B4-BE49-F238E27FC236}">
              <a16:creationId xmlns:a16="http://schemas.microsoft.com/office/drawing/2014/main" id="{3A8613DF-F23E-4F52-8318-F9599446D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06304" y="18628650"/>
          <a:ext cx="180715" cy="180203"/>
        </a:xfrm>
        <a:prstGeom prst="rect">
          <a:avLst/>
        </a:prstGeom>
      </xdr:spPr>
    </xdr:pic>
    <xdr:clientData/>
  </xdr:oneCellAnchor>
  <xdr:twoCellAnchor editAs="oneCell">
    <xdr:from>
      <xdr:col>12</xdr:col>
      <xdr:colOff>48524</xdr:colOff>
      <xdr:row>92</xdr:row>
      <xdr:rowOff>11508</xdr:rowOff>
    </xdr:from>
    <xdr:to>
      <xdr:col>13</xdr:col>
      <xdr:colOff>0</xdr:colOff>
      <xdr:row>92</xdr:row>
      <xdr:rowOff>191425</xdr:rowOff>
    </xdr:to>
    <xdr:pic>
      <xdr:nvPicPr>
        <xdr:cNvPr id="76" name="Gráfico 75" descr="Lâmpada">
          <a:extLst>
            <a:ext uri="{FF2B5EF4-FFF2-40B4-BE49-F238E27FC236}">
              <a16:creationId xmlns:a16="http://schemas.microsoft.com/office/drawing/2014/main" id="{489BCC3B-5AD9-4FFF-8204-C958FF403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490859" y="18617643"/>
          <a:ext cx="181981" cy="181822"/>
        </a:xfrm>
        <a:prstGeom prst="rect">
          <a:avLst/>
        </a:prstGeom>
      </xdr:spPr>
    </xdr:pic>
    <xdr:clientData/>
  </xdr:twoCellAnchor>
  <xdr:oneCellAnchor>
    <xdr:from>
      <xdr:col>5</xdr:col>
      <xdr:colOff>73729</xdr:colOff>
      <xdr:row>102</xdr:row>
      <xdr:rowOff>25195</xdr:rowOff>
    </xdr:from>
    <xdr:ext cx="170890" cy="166798"/>
    <xdr:pic>
      <xdr:nvPicPr>
        <xdr:cNvPr id="77" name="Imagem 76">
          <a:extLst>
            <a:ext uri="{FF2B5EF4-FFF2-40B4-BE49-F238E27FC236}">
              <a16:creationId xmlns:a16="http://schemas.microsoft.com/office/drawing/2014/main" id="{36E2B166-C7C1-450C-98AE-F63DAB799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7369" y="20608720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1169614</xdr:colOff>
      <xdr:row>101</xdr:row>
      <xdr:rowOff>175030</xdr:rowOff>
    </xdr:from>
    <xdr:ext cx="240059" cy="245461"/>
    <xdr:pic>
      <xdr:nvPicPr>
        <xdr:cNvPr id="78" name="Gráfico 77" descr="Marcador">
          <a:extLst>
            <a:ext uri="{FF2B5EF4-FFF2-40B4-BE49-F238E27FC236}">
              <a16:creationId xmlns:a16="http://schemas.microsoft.com/office/drawing/2014/main" id="{D8C1C8C3-067B-4D01-9FDC-356DE46FE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30699" y="20569960"/>
          <a:ext cx="240059" cy="245461"/>
        </a:xfrm>
        <a:prstGeom prst="rect">
          <a:avLst/>
        </a:prstGeom>
      </xdr:spPr>
    </xdr:pic>
    <xdr:clientData/>
  </xdr:oneCellAnchor>
  <xdr:oneCellAnchor>
    <xdr:from>
      <xdr:col>8</xdr:col>
      <xdr:colOff>18822</xdr:colOff>
      <xdr:row>101</xdr:row>
      <xdr:rowOff>180960</xdr:rowOff>
    </xdr:from>
    <xdr:ext cx="235759" cy="235808"/>
    <xdr:pic>
      <xdr:nvPicPr>
        <xdr:cNvPr id="79" name="Gráfico 78" descr="DJ">
          <a:extLst>
            <a:ext uri="{FF2B5EF4-FFF2-40B4-BE49-F238E27FC236}">
              <a16:creationId xmlns:a16="http://schemas.microsoft.com/office/drawing/2014/main" id="{E12E6727-DDA0-48C7-BC18-A837E3F47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3009672" y="20573985"/>
          <a:ext cx="235759" cy="235808"/>
        </a:xfrm>
        <a:prstGeom prst="rect">
          <a:avLst/>
        </a:prstGeom>
      </xdr:spPr>
    </xdr:pic>
    <xdr:clientData/>
  </xdr:oneCellAnchor>
  <xdr:oneCellAnchor>
    <xdr:from>
      <xdr:col>6</xdr:col>
      <xdr:colOff>4754</xdr:colOff>
      <xdr:row>101</xdr:row>
      <xdr:rowOff>168089</xdr:rowOff>
    </xdr:from>
    <xdr:ext cx="256660" cy="255372"/>
    <xdr:pic>
      <xdr:nvPicPr>
        <xdr:cNvPr id="80" name="Gráfico 79" descr="Funcionário de escritório">
          <a:extLst>
            <a:ext uri="{FF2B5EF4-FFF2-40B4-BE49-F238E27FC236}">
              <a16:creationId xmlns:a16="http://schemas.microsoft.com/office/drawing/2014/main" id="{4CC86713-1788-4A73-B59B-43E460BB4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55574" y="20563019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22168</xdr:colOff>
      <xdr:row>101</xdr:row>
      <xdr:rowOff>187397</xdr:rowOff>
    </xdr:from>
    <xdr:ext cx="215728" cy="223193"/>
    <xdr:pic>
      <xdr:nvPicPr>
        <xdr:cNvPr id="81" name="Gráfico 80" descr="Bateria">
          <a:extLst>
            <a:ext uri="{FF2B5EF4-FFF2-40B4-BE49-F238E27FC236}">
              <a16:creationId xmlns:a16="http://schemas.microsoft.com/office/drawing/2014/main" id="{9A63210B-12BC-4BA0-B49B-536795690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41618" y="20578517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35812</xdr:colOff>
      <xdr:row>102</xdr:row>
      <xdr:rowOff>13628</xdr:rowOff>
    </xdr:from>
    <xdr:ext cx="180715" cy="180203"/>
    <xdr:pic>
      <xdr:nvPicPr>
        <xdr:cNvPr id="82" name="Gráfico 81" descr="Garfo e faca">
          <a:extLst>
            <a:ext uri="{FF2B5EF4-FFF2-40B4-BE49-F238E27FC236}">
              <a16:creationId xmlns:a16="http://schemas.microsoft.com/office/drawing/2014/main" id="{FE57878A-5D4C-4ED0-A1A6-AC4A55D2D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08652" y="20593343"/>
          <a:ext cx="180715" cy="180203"/>
        </a:xfrm>
        <a:prstGeom prst="rect">
          <a:avLst/>
        </a:prstGeom>
      </xdr:spPr>
    </xdr:pic>
    <xdr:clientData/>
  </xdr:oneCellAnchor>
  <xdr:twoCellAnchor editAs="oneCell">
    <xdr:from>
      <xdr:col>12</xdr:col>
      <xdr:colOff>52777</xdr:colOff>
      <xdr:row>102</xdr:row>
      <xdr:rowOff>8336</xdr:rowOff>
    </xdr:from>
    <xdr:to>
      <xdr:col>13</xdr:col>
      <xdr:colOff>0</xdr:colOff>
      <xdr:row>102</xdr:row>
      <xdr:rowOff>188253</xdr:rowOff>
    </xdr:to>
    <xdr:pic>
      <xdr:nvPicPr>
        <xdr:cNvPr id="83" name="Gráfico 82" descr="Lâmpada">
          <a:extLst>
            <a:ext uri="{FF2B5EF4-FFF2-40B4-BE49-F238E27FC236}">
              <a16:creationId xmlns:a16="http://schemas.microsoft.com/office/drawing/2014/main" id="{B3DD6AEC-CA0D-4379-A250-13D438320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500827" y="20588051"/>
          <a:ext cx="172013" cy="181822"/>
        </a:xfrm>
        <a:prstGeom prst="rect">
          <a:avLst/>
        </a:prstGeom>
      </xdr:spPr>
    </xdr:pic>
    <xdr:clientData/>
  </xdr:twoCellAnchor>
  <xdr:oneCellAnchor>
    <xdr:from>
      <xdr:col>5</xdr:col>
      <xdr:colOff>66726</xdr:colOff>
      <xdr:row>112</xdr:row>
      <xdr:rowOff>18191</xdr:rowOff>
    </xdr:from>
    <xdr:ext cx="170890" cy="166798"/>
    <xdr:pic>
      <xdr:nvPicPr>
        <xdr:cNvPr id="84" name="Imagem 83">
          <a:extLst>
            <a:ext uri="{FF2B5EF4-FFF2-40B4-BE49-F238E27FC236}">
              <a16:creationId xmlns:a16="http://schemas.microsoft.com/office/drawing/2014/main" id="{F3680DD7-D449-4D2B-8967-DE2F1DA51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2271" y="22577201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1162611</xdr:colOff>
      <xdr:row>111</xdr:row>
      <xdr:rowOff>168026</xdr:rowOff>
    </xdr:from>
    <xdr:ext cx="240059" cy="245461"/>
    <xdr:pic>
      <xdr:nvPicPr>
        <xdr:cNvPr id="85" name="Gráfico 84" descr="Marcador">
          <a:extLst>
            <a:ext uri="{FF2B5EF4-FFF2-40B4-BE49-F238E27FC236}">
              <a16:creationId xmlns:a16="http://schemas.microsoft.com/office/drawing/2014/main" id="{3D88E469-16D5-4BDE-A879-4BD57AFE9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25601" y="22536536"/>
          <a:ext cx="240059" cy="245461"/>
        </a:xfrm>
        <a:prstGeom prst="rect">
          <a:avLst/>
        </a:prstGeom>
      </xdr:spPr>
    </xdr:pic>
    <xdr:clientData/>
  </xdr:oneCellAnchor>
  <xdr:oneCellAnchor>
    <xdr:from>
      <xdr:col>8</xdr:col>
      <xdr:colOff>11819</xdr:colOff>
      <xdr:row>111</xdr:row>
      <xdr:rowOff>173956</xdr:rowOff>
    </xdr:from>
    <xdr:ext cx="235759" cy="235808"/>
    <xdr:pic>
      <xdr:nvPicPr>
        <xdr:cNvPr id="86" name="Gráfico 85" descr="DJ">
          <a:extLst>
            <a:ext uri="{FF2B5EF4-FFF2-40B4-BE49-F238E27FC236}">
              <a16:creationId xmlns:a16="http://schemas.microsoft.com/office/drawing/2014/main" id="{8078D3FD-32BB-435E-9688-F8EF28466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996954" y="22542466"/>
          <a:ext cx="235759" cy="235808"/>
        </a:xfrm>
        <a:prstGeom prst="rect">
          <a:avLst/>
        </a:prstGeom>
      </xdr:spPr>
    </xdr:pic>
    <xdr:clientData/>
  </xdr:oneCellAnchor>
  <xdr:oneCellAnchor>
    <xdr:from>
      <xdr:col>5</xdr:col>
      <xdr:colOff>291905</xdr:colOff>
      <xdr:row>111</xdr:row>
      <xdr:rowOff>161085</xdr:rowOff>
    </xdr:from>
    <xdr:ext cx="256660" cy="255372"/>
    <xdr:pic>
      <xdr:nvPicPr>
        <xdr:cNvPr id="87" name="Gráfico 86" descr="Funcionário de escritório">
          <a:extLst>
            <a:ext uri="{FF2B5EF4-FFF2-40B4-BE49-F238E27FC236}">
              <a16:creationId xmlns:a16="http://schemas.microsoft.com/office/drawing/2014/main" id="{0BC95E2C-146B-4014-B665-C80868140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47450" y="22523880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15165</xdr:colOff>
      <xdr:row>111</xdr:row>
      <xdr:rowOff>180393</xdr:rowOff>
    </xdr:from>
    <xdr:ext cx="215728" cy="223193"/>
    <xdr:pic>
      <xdr:nvPicPr>
        <xdr:cNvPr id="88" name="Gráfico 87" descr="Bateria">
          <a:extLst>
            <a:ext uri="{FF2B5EF4-FFF2-40B4-BE49-F238E27FC236}">
              <a16:creationId xmlns:a16="http://schemas.microsoft.com/office/drawing/2014/main" id="{C27AEE46-D116-452B-8F66-F6A15422B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34615" y="22546998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28809</xdr:colOff>
      <xdr:row>112</xdr:row>
      <xdr:rowOff>6624</xdr:rowOff>
    </xdr:from>
    <xdr:ext cx="180715" cy="180203"/>
    <xdr:pic>
      <xdr:nvPicPr>
        <xdr:cNvPr id="89" name="Gráfico 88" descr="Garfo e faca">
          <a:extLst>
            <a:ext uri="{FF2B5EF4-FFF2-40B4-BE49-F238E27FC236}">
              <a16:creationId xmlns:a16="http://schemas.microsoft.com/office/drawing/2014/main" id="{289568A5-8504-4B03-AC6D-01B030504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03554" y="22559919"/>
          <a:ext cx="180715" cy="180203"/>
        </a:xfrm>
        <a:prstGeom prst="rect">
          <a:avLst/>
        </a:prstGeom>
      </xdr:spPr>
    </xdr:pic>
    <xdr:clientData/>
  </xdr:oneCellAnchor>
  <xdr:twoCellAnchor editAs="oneCell">
    <xdr:from>
      <xdr:col>12</xdr:col>
      <xdr:colOff>45774</xdr:colOff>
      <xdr:row>112</xdr:row>
      <xdr:rowOff>1332</xdr:rowOff>
    </xdr:from>
    <xdr:to>
      <xdr:col>13</xdr:col>
      <xdr:colOff>0</xdr:colOff>
      <xdr:row>112</xdr:row>
      <xdr:rowOff>187599</xdr:rowOff>
    </xdr:to>
    <xdr:pic>
      <xdr:nvPicPr>
        <xdr:cNvPr id="90" name="Gráfico 89" descr="Lâmpada">
          <a:extLst>
            <a:ext uri="{FF2B5EF4-FFF2-40B4-BE49-F238E27FC236}">
              <a16:creationId xmlns:a16="http://schemas.microsoft.com/office/drawing/2014/main" id="{0205FB13-1023-447A-8D5A-1DD6D1D1A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488109" y="22556532"/>
          <a:ext cx="184731" cy="186267"/>
        </a:xfrm>
        <a:prstGeom prst="rect">
          <a:avLst/>
        </a:prstGeom>
      </xdr:spPr>
    </xdr:pic>
    <xdr:clientData/>
  </xdr:twoCellAnchor>
  <xdr:oneCellAnchor>
    <xdr:from>
      <xdr:col>5</xdr:col>
      <xdr:colOff>65045</xdr:colOff>
      <xdr:row>122</xdr:row>
      <xdr:rowOff>16510</xdr:rowOff>
    </xdr:from>
    <xdr:ext cx="170890" cy="166798"/>
    <xdr:pic>
      <xdr:nvPicPr>
        <xdr:cNvPr id="91" name="Imagem 90">
          <a:extLst>
            <a:ext uri="{FF2B5EF4-FFF2-40B4-BE49-F238E27FC236}">
              <a16:creationId xmlns:a16="http://schemas.microsoft.com/office/drawing/2014/main" id="{A306244F-4421-4F24-BC36-68756C037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0590" y="24549100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1160930</xdr:colOff>
      <xdr:row>121</xdr:row>
      <xdr:rowOff>166345</xdr:rowOff>
    </xdr:from>
    <xdr:ext cx="240059" cy="245461"/>
    <xdr:pic>
      <xdr:nvPicPr>
        <xdr:cNvPr id="92" name="Gráfico 91" descr="Marcador">
          <a:extLst>
            <a:ext uri="{FF2B5EF4-FFF2-40B4-BE49-F238E27FC236}">
              <a16:creationId xmlns:a16="http://schemas.microsoft.com/office/drawing/2014/main" id="{459F4A49-B2BF-4EFA-8EBA-75459B34D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23920" y="24502720"/>
          <a:ext cx="240059" cy="245461"/>
        </a:xfrm>
        <a:prstGeom prst="rect">
          <a:avLst/>
        </a:prstGeom>
      </xdr:spPr>
    </xdr:pic>
    <xdr:clientData/>
  </xdr:oneCellAnchor>
  <xdr:oneCellAnchor>
    <xdr:from>
      <xdr:col>7</xdr:col>
      <xdr:colOff>10138</xdr:colOff>
      <xdr:row>121</xdr:row>
      <xdr:rowOff>172275</xdr:rowOff>
    </xdr:from>
    <xdr:ext cx="235759" cy="235808"/>
    <xdr:pic>
      <xdr:nvPicPr>
        <xdr:cNvPr id="93" name="Gráfico 92" descr="DJ">
          <a:extLst>
            <a:ext uri="{FF2B5EF4-FFF2-40B4-BE49-F238E27FC236}">
              <a16:creationId xmlns:a16="http://schemas.microsoft.com/office/drawing/2014/main" id="{BEC61E99-E6D9-40CB-8150-2EB9AEB41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987040" y="24514365"/>
          <a:ext cx="235759" cy="235808"/>
        </a:xfrm>
        <a:prstGeom prst="rect">
          <a:avLst/>
        </a:prstGeom>
      </xdr:spPr>
    </xdr:pic>
    <xdr:clientData/>
  </xdr:oneCellAnchor>
  <xdr:oneCellAnchor>
    <xdr:from>
      <xdr:col>5</xdr:col>
      <xdr:colOff>290224</xdr:colOff>
      <xdr:row>121</xdr:row>
      <xdr:rowOff>159404</xdr:rowOff>
    </xdr:from>
    <xdr:ext cx="256660" cy="255372"/>
    <xdr:pic>
      <xdr:nvPicPr>
        <xdr:cNvPr id="94" name="Gráfico 93" descr="Funcionário de escritório">
          <a:extLst>
            <a:ext uri="{FF2B5EF4-FFF2-40B4-BE49-F238E27FC236}">
              <a16:creationId xmlns:a16="http://schemas.microsoft.com/office/drawing/2014/main" id="{19C2AF0F-DD00-42C9-8301-F9829AD05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47674" y="24495779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13484</xdr:colOff>
      <xdr:row>121</xdr:row>
      <xdr:rowOff>178712</xdr:rowOff>
    </xdr:from>
    <xdr:ext cx="215728" cy="223193"/>
    <xdr:pic>
      <xdr:nvPicPr>
        <xdr:cNvPr id="95" name="Gráfico 94" descr="Bateria">
          <a:extLst>
            <a:ext uri="{FF2B5EF4-FFF2-40B4-BE49-F238E27FC236}">
              <a16:creationId xmlns:a16="http://schemas.microsoft.com/office/drawing/2014/main" id="{66A82A94-BDA5-4365-BA0A-9125B2EC0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27219" y="24518897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27128</xdr:colOff>
      <xdr:row>122</xdr:row>
      <xdr:rowOff>4943</xdr:rowOff>
    </xdr:from>
    <xdr:ext cx="180715" cy="180203"/>
    <xdr:pic>
      <xdr:nvPicPr>
        <xdr:cNvPr id="96" name="Gráfico 95" descr="Garfo e faca">
          <a:extLst>
            <a:ext uri="{FF2B5EF4-FFF2-40B4-BE49-F238E27FC236}">
              <a16:creationId xmlns:a16="http://schemas.microsoft.com/office/drawing/2014/main" id="{1491CAE7-49F3-47F4-BB50-F31F6302C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01873" y="24531818"/>
          <a:ext cx="180715" cy="180203"/>
        </a:xfrm>
        <a:prstGeom prst="rect">
          <a:avLst/>
        </a:prstGeom>
      </xdr:spPr>
    </xdr:pic>
    <xdr:clientData/>
  </xdr:oneCellAnchor>
  <xdr:twoCellAnchor editAs="oneCell">
    <xdr:from>
      <xdr:col>12</xdr:col>
      <xdr:colOff>44093</xdr:colOff>
      <xdr:row>122</xdr:row>
      <xdr:rowOff>48</xdr:rowOff>
    </xdr:from>
    <xdr:to>
      <xdr:col>13</xdr:col>
      <xdr:colOff>0</xdr:colOff>
      <xdr:row>122</xdr:row>
      <xdr:rowOff>185918</xdr:rowOff>
    </xdr:to>
    <xdr:pic>
      <xdr:nvPicPr>
        <xdr:cNvPr id="97" name="Gráfico 96" descr="Lâmpada">
          <a:extLst>
            <a:ext uri="{FF2B5EF4-FFF2-40B4-BE49-F238E27FC236}">
              <a16:creationId xmlns:a16="http://schemas.microsoft.com/office/drawing/2014/main" id="{AB820B58-39E9-4C49-8C84-32BFB399B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486428" y="24528828"/>
          <a:ext cx="186412" cy="185870"/>
        </a:xfrm>
        <a:prstGeom prst="rect">
          <a:avLst/>
        </a:prstGeom>
      </xdr:spPr>
    </xdr:pic>
    <xdr:clientData/>
  </xdr:twoCellAnchor>
  <xdr:oneCellAnchor>
    <xdr:from>
      <xdr:col>5</xdr:col>
      <xdr:colOff>73729</xdr:colOff>
      <xdr:row>132</xdr:row>
      <xdr:rowOff>25194</xdr:rowOff>
    </xdr:from>
    <xdr:ext cx="170890" cy="166798"/>
    <xdr:pic>
      <xdr:nvPicPr>
        <xdr:cNvPr id="98" name="Imagem 97">
          <a:extLst>
            <a:ext uri="{FF2B5EF4-FFF2-40B4-BE49-F238E27FC236}">
              <a16:creationId xmlns:a16="http://schemas.microsoft.com/office/drawing/2014/main" id="{940359DE-4C1A-4C9B-9E44-697EB9565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7369" y="26529459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1169614</xdr:colOff>
      <xdr:row>131</xdr:row>
      <xdr:rowOff>175029</xdr:rowOff>
    </xdr:from>
    <xdr:ext cx="240059" cy="245461"/>
    <xdr:pic>
      <xdr:nvPicPr>
        <xdr:cNvPr id="99" name="Gráfico 98" descr="Marcador">
          <a:extLst>
            <a:ext uri="{FF2B5EF4-FFF2-40B4-BE49-F238E27FC236}">
              <a16:creationId xmlns:a16="http://schemas.microsoft.com/office/drawing/2014/main" id="{4A7E6DA4-59BB-474C-AC95-C82FAA40E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30699" y="26490699"/>
          <a:ext cx="240059" cy="245461"/>
        </a:xfrm>
        <a:prstGeom prst="rect">
          <a:avLst/>
        </a:prstGeom>
      </xdr:spPr>
    </xdr:pic>
    <xdr:clientData/>
  </xdr:oneCellAnchor>
  <xdr:oneCellAnchor>
    <xdr:from>
      <xdr:col>8</xdr:col>
      <xdr:colOff>18822</xdr:colOff>
      <xdr:row>131</xdr:row>
      <xdr:rowOff>180959</xdr:rowOff>
    </xdr:from>
    <xdr:ext cx="235759" cy="235808"/>
    <xdr:pic>
      <xdr:nvPicPr>
        <xdr:cNvPr id="100" name="Gráfico 99" descr="DJ">
          <a:extLst>
            <a:ext uri="{FF2B5EF4-FFF2-40B4-BE49-F238E27FC236}">
              <a16:creationId xmlns:a16="http://schemas.microsoft.com/office/drawing/2014/main" id="{ACD31179-53E2-46C4-AD8C-55E8DA624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3009672" y="26494724"/>
          <a:ext cx="235759" cy="235808"/>
        </a:xfrm>
        <a:prstGeom prst="rect">
          <a:avLst/>
        </a:prstGeom>
      </xdr:spPr>
    </xdr:pic>
    <xdr:clientData/>
  </xdr:oneCellAnchor>
  <xdr:oneCellAnchor>
    <xdr:from>
      <xdr:col>6</xdr:col>
      <xdr:colOff>4754</xdr:colOff>
      <xdr:row>131</xdr:row>
      <xdr:rowOff>168088</xdr:rowOff>
    </xdr:from>
    <xdr:ext cx="256660" cy="255372"/>
    <xdr:pic>
      <xdr:nvPicPr>
        <xdr:cNvPr id="101" name="Gráfico 100" descr="Funcionário de escritório">
          <a:extLst>
            <a:ext uri="{FF2B5EF4-FFF2-40B4-BE49-F238E27FC236}">
              <a16:creationId xmlns:a16="http://schemas.microsoft.com/office/drawing/2014/main" id="{A17982B2-56CD-45D7-96E8-CBB90B694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55574" y="26483758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22168</xdr:colOff>
      <xdr:row>131</xdr:row>
      <xdr:rowOff>166385</xdr:rowOff>
    </xdr:from>
    <xdr:ext cx="215728" cy="223193"/>
    <xdr:pic>
      <xdr:nvPicPr>
        <xdr:cNvPr id="102" name="Gráfico 101" descr="Bateria">
          <a:extLst>
            <a:ext uri="{FF2B5EF4-FFF2-40B4-BE49-F238E27FC236}">
              <a16:creationId xmlns:a16="http://schemas.microsoft.com/office/drawing/2014/main" id="{B2BFA21C-8332-425E-A56D-AFA1709CE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41618" y="26476340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35812</xdr:colOff>
      <xdr:row>132</xdr:row>
      <xdr:rowOff>13627</xdr:rowOff>
    </xdr:from>
    <xdr:ext cx="180715" cy="180203"/>
    <xdr:pic>
      <xdr:nvPicPr>
        <xdr:cNvPr id="103" name="Gráfico 102" descr="Garfo e faca">
          <a:extLst>
            <a:ext uri="{FF2B5EF4-FFF2-40B4-BE49-F238E27FC236}">
              <a16:creationId xmlns:a16="http://schemas.microsoft.com/office/drawing/2014/main" id="{56FBA587-E57E-4D5F-8453-8E4AB1971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08652" y="26514082"/>
          <a:ext cx="180715" cy="180203"/>
        </a:xfrm>
        <a:prstGeom prst="rect">
          <a:avLst/>
        </a:prstGeom>
      </xdr:spPr>
    </xdr:pic>
    <xdr:clientData/>
  </xdr:oneCellAnchor>
  <xdr:twoCellAnchor editAs="oneCell">
    <xdr:from>
      <xdr:col>12</xdr:col>
      <xdr:colOff>17758</xdr:colOff>
      <xdr:row>132</xdr:row>
      <xdr:rowOff>22343</xdr:rowOff>
    </xdr:from>
    <xdr:to>
      <xdr:col>12</xdr:col>
      <xdr:colOff>224345</xdr:colOff>
      <xdr:row>133</xdr:row>
      <xdr:rowOff>555</xdr:rowOff>
    </xdr:to>
    <xdr:pic>
      <xdr:nvPicPr>
        <xdr:cNvPr id="104" name="Gráfico 103" descr="Lâmpada">
          <a:extLst>
            <a:ext uri="{FF2B5EF4-FFF2-40B4-BE49-F238E27FC236}">
              <a16:creationId xmlns:a16="http://schemas.microsoft.com/office/drawing/2014/main" id="{C7C01702-AB35-4044-B29D-C8CE5CDA9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465808" y="26528513"/>
          <a:ext cx="189442" cy="172522"/>
        </a:xfrm>
        <a:prstGeom prst="rect">
          <a:avLst/>
        </a:prstGeom>
      </xdr:spPr>
    </xdr:pic>
    <xdr:clientData/>
  </xdr:twoCellAnchor>
  <xdr:oneCellAnchor>
    <xdr:from>
      <xdr:col>21</xdr:col>
      <xdr:colOff>71157</xdr:colOff>
      <xdr:row>79</xdr:row>
      <xdr:rowOff>16041</xdr:rowOff>
    </xdr:from>
    <xdr:ext cx="170890" cy="166798"/>
    <xdr:pic>
      <xdr:nvPicPr>
        <xdr:cNvPr id="105" name="Imagem 104">
          <a:extLst>
            <a:ext uri="{FF2B5EF4-FFF2-40B4-BE49-F238E27FC236}">
              <a16:creationId xmlns:a16="http://schemas.microsoft.com/office/drawing/2014/main" id="{5DAA3FFF-8E68-40B3-926B-260A02417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4782" y="16059951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1167042</xdr:colOff>
      <xdr:row>78</xdr:row>
      <xdr:rowOff>165876</xdr:rowOff>
    </xdr:from>
    <xdr:ext cx="240059" cy="245461"/>
    <xdr:pic>
      <xdr:nvPicPr>
        <xdr:cNvPr id="106" name="Gráfico 105" descr="Marcador">
          <a:extLst>
            <a:ext uri="{FF2B5EF4-FFF2-40B4-BE49-F238E27FC236}">
              <a16:creationId xmlns:a16="http://schemas.microsoft.com/office/drawing/2014/main" id="{0AC422E3-EF85-45F7-B8B1-1793F771E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16207" y="16013571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16250</xdr:colOff>
      <xdr:row>78</xdr:row>
      <xdr:rowOff>171806</xdr:rowOff>
    </xdr:from>
    <xdr:ext cx="235759" cy="235808"/>
    <xdr:pic>
      <xdr:nvPicPr>
        <xdr:cNvPr id="107" name="Gráfico 106" descr="DJ">
          <a:extLst>
            <a:ext uri="{FF2B5EF4-FFF2-40B4-BE49-F238E27FC236}">
              <a16:creationId xmlns:a16="http://schemas.microsoft.com/office/drawing/2014/main" id="{11E92230-3E98-4156-93BA-6E0843A6C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95180" y="16025216"/>
          <a:ext cx="235759" cy="235808"/>
        </a:xfrm>
        <a:prstGeom prst="rect">
          <a:avLst/>
        </a:prstGeom>
      </xdr:spPr>
    </xdr:pic>
    <xdr:clientData/>
  </xdr:oneCellAnchor>
  <xdr:oneCellAnchor>
    <xdr:from>
      <xdr:col>22</xdr:col>
      <xdr:colOff>2182</xdr:colOff>
      <xdr:row>78</xdr:row>
      <xdr:rowOff>158935</xdr:rowOff>
    </xdr:from>
    <xdr:ext cx="256660" cy="255372"/>
    <xdr:pic>
      <xdr:nvPicPr>
        <xdr:cNvPr id="108" name="Gráfico 107" descr="Funcionário de escritório">
          <a:extLst>
            <a:ext uri="{FF2B5EF4-FFF2-40B4-BE49-F238E27FC236}">
              <a16:creationId xmlns:a16="http://schemas.microsoft.com/office/drawing/2014/main" id="{3F91F334-513C-4C79-9E49-1CE26CBEC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41082" y="16006630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19596</xdr:colOff>
      <xdr:row>78</xdr:row>
      <xdr:rowOff>178243</xdr:rowOff>
    </xdr:from>
    <xdr:ext cx="215728" cy="223193"/>
    <xdr:pic>
      <xdr:nvPicPr>
        <xdr:cNvPr id="109" name="Gráfico 108" descr="Bateria">
          <a:extLst>
            <a:ext uri="{FF2B5EF4-FFF2-40B4-BE49-F238E27FC236}">
              <a16:creationId xmlns:a16="http://schemas.microsoft.com/office/drawing/2014/main" id="{B049C87F-541A-4B05-9180-C61B12A57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27126" y="16029748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33240</xdr:colOff>
      <xdr:row>79</xdr:row>
      <xdr:rowOff>4474</xdr:rowOff>
    </xdr:from>
    <xdr:ext cx="180715" cy="180203"/>
    <xdr:pic>
      <xdr:nvPicPr>
        <xdr:cNvPr id="110" name="Gráfico 109" descr="Garfo e faca">
          <a:extLst>
            <a:ext uri="{FF2B5EF4-FFF2-40B4-BE49-F238E27FC236}">
              <a16:creationId xmlns:a16="http://schemas.microsoft.com/office/drawing/2014/main" id="{FE6DA040-A110-4255-B4B5-E4F8F9526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396065" y="16044574"/>
          <a:ext cx="180715" cy="180203"/>
        </a:xfrm>
        <a:prstGeom prst="rect">
          <a:avLst/>
        </a:prstGeom>
      </xdr:spPr>
    </xdr:pic>
    <xdr:clientData/>
  </xdr:oneCellAnchor>
  <xdr:oneCellAnchor>
    <xdr:from>
      <xdr:col>28</xdr:col>
      <xdr:colOff>50205</xdr:colOff>
      <xdr:row>79</xdr:row>
      <xdr:rowOff>10481</xdr:rowOff>
    </xdr:from>
    <xdr:ext cx="178395" cy="181318"/>
    <xdr:pic>
      <xdr:nvPicPr>
        <xdr:cNvPr id="111" name="Gráfico 110" descr="Lâmpada">
          <a:extLst>
            <a:ext uri="{FF2B5EF4-FFF2-40B4-BE49-F238E27FC236}">
              <a16:creationId xmlns:a16="http://schemas.microsoft.com/office/drawing/2014/main" id="{78D36D08-B773-4F74-95A3-E0CB6A38D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80620" y="16048676"/>
          <a:ext cx="178395" cy="181318"/>
        </a:xfrm>
        <a:prstGeom prst="rect">
          <a:avLst/>
        </a:prstGeom>
      </xdr:spPr>
    </xdr:pic>
    <xdr:clientData/>
  </xdr:oneCellAnchor>
  <xdr:oneCellAnchor>
    <xdr:from>
      <xdr:col>28</xdr:col>
      <xdr:colOff>43481</xdr:colOff>
      <xdr:row>68</xdr:row>
      <xdr:rowOff>13843</xdr:rowOff>
    </xdr:from>
    <xdr:ext cx="179917" cy="179917"/>
    <xdr:pic>
      <xdr:nvPicPr>
        <xdr:cNvPr id="112" name="Gráfico 111" descr="Lâmpada">
          <a:extLst>
            <a:ext uri="{FF2B5EF4-FFF2-40B4-BE49-F238E27FC236}">
              <a16:creationId xmlns:a16="http://schemas.microsoft.com/office/drawing/2014/main" id="{C10A6D50-C33F-497D-AE3F-8F218C158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73896" y="13880338"/>
          <a:ext cx="179917" cy="179917"/>
        </a:xfrm>
        <a:prstGeom prst="rect">
          <a:avLst/>
        </a:prstGeom>
      </xdr:spPr>
    </xdr:pic>
    <xdr:clientData/>
  </xdr:oneCellAnchor>
  <xdr:oneCellAnchor>
    <xdr:from>
      <xdr:col>21</xdr:col>
      <xdr:colOff>64433</xdr:colOff>
      <xdr:row>58</xdr:row>
      <xdr:rowOff>18002</xdr:rowOff>
    </xdr:from>
    <xdr:ext cx="170890" cy="166798"/>
    <xdr:pic>
      <xdr:nvPicPr>
        <xdr:cNvPr id="113" name="Imagem 112">
          <a:extLst>
            <a:ext uri="{FF2B5EF4-FFF2-40B4-BE49-F238E27FC236}">
              <a16:creationId xmlns:a16="http://schemas.microsoft.com/office/drawing/2014/main" id="{56918B7E-EECE-41D0-B7BC-C466BD014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8058" y="11916632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1160318</xdr:colOff>
      <xdr:row>57</xdr:row>
      <xdr:rowOff>167837</xdr:rowOff>
    </xdr:from>
    <xdr:ext cx="240059" cy="245461"/>
    <xdr:pic>
      <xdr:nvPicPr>
        <xdr:cNvPr id="114" name="Gráfico 113" descr="Marcador">
          <a:extLst>
            <a:ext uri="{FF2B5EF4-FFF2-40B4-BE49-F238E27FC236}">
              <a16:creationId xmlns:a16="http://schemas.microsoft.com/office/drawing/2014/main" id="{2A77D4E5-EEF7-4522-A20F-08322C433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11388" y="11875967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9526</xdr:colOff>
      <xdr:row>57</xdr:row>
      <xdr:rowOff>173767</xdr:rowOff>
    </xdr:from>
    <xdr:ext cx="235759" cy="235808"/>
    <xdr:pic>
      <xdr:nvPicPr>
        <xdr:cNvPr id="115" name="Gráfico 114" descr="DJ">
          <a:extLst>
            <a:ext uri="{FF2B5EF4-FFF2-40B4-BE49-F238E27FC236}">
              <a16:creationId xmlns:a16="http://schemas.microsoft.com/office/drawing/2014/main" id="{0DB035D7-4362-4C0A-A9E7-5F362C6A8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82741" y="11881897"/>
          <a:ext cx="235759" cy="235808"/>
        </a:xfrm>
        <a:prstGeom prst="rect">
          <a:avLst/>
        </a:prstGeom>
      </xdr:spPr>
    </xdr:pic>
    <xdr:clientData/>
  </xdr:oneCellAnchor>
  <xdr:oneCellAnchor>
    <xdr:from>
      <xdr:col>21</xdr:col>
      <xdr:colOff>289612</xdr:colOff>
      <xdr:row>57</xdr:row>
      <xdr:rowOff>160896</xdr:rowOff>
    </xdr:from>
    <xdr:ext cx="256660" cy="255372"/>
    <xdr:pic>
      <xdr:nvPicPr>
        <xdr:cNvPr id="116" name="Gráfico 115" descr="Funcionário de escritório">
          <a:extLst>
            <a:ext uri="{FF2B5EF4-FFF2-40B4-BE49-F238E27FC236}">
              <a16:creationId xmlns:a16="http://schemas.microsoft.com/office/drawing/2014/main" id="{273301DD-62F0-4BC0-BCB5-A80DB49BC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35142" y="11863311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12872</xdr:colOff>
      <xdr:row>57</xdr:row>
      <xdr:rowOff>180204</xdr:rowOff>
    </xdr:from>
    <xdr:ext cx="215728" cy="223193"/>
    <xdr:pic>
      <xdr:nvPicPr>
        <xdr:cNvPr id="117" name="Gráfico 116" descr="Bateria">
          <a:extLst>
            <a:ext uri="{FF2B5EF4-FFF2-40B4-BE49-F238E27FC236}">
              <a16:creationId xmlns:a16="http://schemas.microsoft.com/office/drawing/2014/main" id="{3EB277E1-F4A2-4964-B30F-7ED4E28A8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14687" y="11886429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26516</xdr:colOff>
      <xdr:row>58</xdr:row>
      <xdr:rowOff>6435</xdr:rowOff>
    </xdr:from>
    <xdr:ext cx="180715" cy="180203"/>
    <xdr:pic>
      <xdr:nvPicPr>
        <xdr:cNvPr id="118" name="Gráfico 117" descr="Garfo e faca">
          <a:extLst>
            <a:ext uri="{FF2B5EF4-FFF2-40B4-BE49-F238E27FC236}">
              <a16:creationId xmlns:a16="http://schemas.microsoft.com/office/drawing/2014/main" id="{D61E23CF-2B47-44AC-B4E1-F5FD1ECE1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389341" y="11899350"/>
          <a:ext cx="180715" cy="180203"/>
        </a:xfrm>
        <a:prstGeom prst="rect">
          <a:avLst/>
        </a:prstGeom>
      </xdr:spPr>
    </xdr:pic>
    <xdr:clientData/>
  </xdr:oneCellAnchor>
  <xdr:oneCellAnchor>
    <xdr:from>
      <xdr:col>28</xdr:col>
      <xdr:colOff>22117</xdr:colOff>
      <xdr:row>58</xdr:row>
      <xdr:rowOff>15478</xdr:rowOff>
    </xdr:from>
    <xdr:ext cx="179917" cy="179917"/>
    <xdr:pic>
      <xdr:nvPicPr>
        <xdr:cNvPr id="119" name="Gráfico 118" descr="Lâmpada">
          <a:extLst>
            <a:ext uri="{FF2B5EF4-FFF2-40B4-BE49-F238E27FC236}">
              <a16:creationId xmlns:a16="http://schemas.microsoft.com/office/drawing/2014/main" id="{39CBF1CE-63A8-4F09-8F78-8E43D0056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58247" y="11914108"/>
          <a:ext cx="179917" cy="179917"/>
        </a:xfrm>
        <a:prstGeom prst="rect">
          <a:avLst/>
        </a:prstGeom>
      </xdr:spPr>
    </xdr:pic>
    <xdr:clientData/>
  </xdr:oneCellAnchor>
  <xdr:oneCellAnchor>
    <xdr:from>
      <xdr:col>21</xdr:col>
      <xdr:colOff>64433</xdr:colOff>
      <xdr:row>48</xdr:row>
      <xdr:rowOff>18002</xdr:rowOff>
    </xdr:from>
    <xdr:ext cx="170890" cy="166798"/>
    <xdr:pic>
      <xdr:nvPicPr>
        <xdr:cNvPr id="120" name="Imagem 119">
          <a:extLst>
            <a:ext uri="{FF2B5EF4-FFF2-40B4-BE49-F238E27FC236}">
              <a16:creationId xmlns:a16="http://schemas.microsoft.com/office/drawing/2014/main" id="{D2D81A81-651F-40D5-B883-D2D60555B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8058" y="9943052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1160318</xdr:colOff>
      <xdr:row>47</xdr:row>
      <xdr:rowOff>167837</xdr:rowOff>
    </xdr:from>
    <xdr:ext cx="240059" cy="245461"/>
    <xdr:pic>
      <xdr:nvPicPr>
        <xdr:cNvPr id="121" name="Gráfico 120" descr="Marcador">
          <a:extLst>
            <a:ext uri="{FF2B5EF4-FFF2-40B4-BE49-F238E27FC236}">
              <a16:creationId xmlns:a16="http://schemas.microsoft.com/office/drawing/2014/main" id="{7C680428-17F0-4BFF-A9F0-ECDE76F36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11388" y="9902387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9526</xdr:colOff>
      <xdr:row>47</xdr:row>
      <xdr:rowOff>173767</xdr:rowOff>
    </xdr:from>
    <xdr:ext cx="235759" cy="235808"/>
    <xdr:pic>
      <xdr:nvPicPr>
        <xdr:cNvPr id="122" name="Gráfico 121" descr="DJ">
          <a:extLst>
            <a:ext uri="{FF2B5EF4-FFF2-40B4-BE49-F238E27FC236}">
              <a16:creationId xmlns:a16="http://schemas.microsoft.com/office/drawing/2014/main" id="{34EF49EF-3CCB-436A-9170-C3A51D192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82741" y="9908317"/>
          <a:ext cx="235759" cy="235808"/>
        </a:xfrm>
        <a:prstGeom prst="rect">
          <a:avLst/>
        </a:prstGeom>
      </xdr:spPr>
    </xdr:pic>
    <xdr:clientData/>
  </xdr:oneCellAnchor>
  <xdr:oneCellAnchor>
    <xdr:from>
      <xdr:col>21</xdr:col>
      <xdr:colOff>289612</xdr:colOff>
      <xdr:row>47</xdr:row>
      <xdr:rowOff>160896</xdr:rowOff>
    </xdr:from>
    <xdr:ext cx="256660" cy="255372"/>
    <xdr:pic>
      <xdr:nvPicPr>
        <xdr:cNvPr id="123" name="Gráfico 122" descr="Funcionário de escritório">
          <a:extLst>
            <a:ext uri="{FF2B5EF4-FFF2-40B4-BE49-F238E27FC236}">
              <a16:creationId xmlns:a16="http://schemas.microsoft.com/office/drawing/2014/main" id="{0ADB348E-7C91-403F-BE60-3D44D970E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35142" y="9889731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12872</xdr:colOff>
      <xdr:row>47</xdr:row>
      <xdr:rowOff>180204</xdr:rowOff>
    </xdr:from>
    <xdr:ext cx="215728" cy="223193"/>
    <xdr:pic>
      <xdr:nvPicPr>
        <xdr:cNvPr id="124" name="Gráfico 123" descr="Bateria">
          <a:extLst>
            <a:ext uri="{FF2B5EF4-FFF2-40B4-BE49-F238E27FC236}">
              <a16:creationId xmlns:a16="http://schemas.microsoft.com/office/drawing/2014/main" id="{BF3A140D-3CEA-4548-BCEB-EBEA5AFDF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14687" y="9912849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26516</xdr:colOff>
      <xdr:row>48</xdr:row>
      <xdr:rowOff>6435</xdr:rowOff>
    </xdr:from>
    <xdr:ext cx="180715" cy="180203"/>
    <xdr:pic>
      <xdr:nvPicPr>
        <xdr:cNvPr id="125" name="Gráfico 124" descr="Garfo e faca">
          <a:extLst>
            <a:ext uri="{FF2B5EF4-FFF2-40B4-BE49-F238E27FC236}">
              <a16:creationId xmlns:a16="http://schemas.microsoft.com/office/drawing/2014/main" id="{0B146FF2-25AA-4634-9AF5-D57E2F1B3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389341" y="9925770"/>
          <a:ext cx="180715" cy="180203"/>
        </a:xfrm>
        <a:prstGeom prst="rect">
          <a:avLst/>
        </a:prstGeom>
      </xdr:spPr>
    </xdr:pic>
    <xdr:clientData/>
  </xdr:oneCellAnchor>
  <xdr:oneCellAnchor>
    <xdr:from>
      <xdr:col>21</xdr:col>
      <xdr:colOff>64433</xdr:colOff>
      <xdr:row>38</xdr:row>
      <xdr:rowOff>18002</xdr:rowOff>
    </xdr:from>
    <xdr:ext cx="170890" cy="166798"/>
    <xdr:pic>
      <xdr:nvPicPr>
        <xdr:cNvPr id="126" name="Imagem 125">
          <a:extLst>
            <a:ext uri="{FF2B5EF4-FFF2-40B4-BE49-F238E27FC236}">
              <a16:creationId xmlns:a16="http://schemas.microsoft.com/office/drawing/2014/main" id="{94D6FF5C-FD90-43E3-9083-5D3372C2F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8058" y="7969472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1160318</xdr:colOff>
      <xdr:row>37</xdr:row>
      <xdr:rowOff>167837</xdr:rowOff>
    </xdr:from>
    <xdr:ext cx="240059" cy="245461"/>
    <xdr:pic>
      <xdr:nvPicPr>
        <xdr:cNvPr id="127" name="Gráfico 126" descr="Marcador">
          <a:extLst>
            <a:ext uri="{FF2B5EF4-FFF2-40B4-BE49-F238E27FC236}">
              <a16:creationId xmlns:a16="http://schemas.microsoft.com/office/drawing/2014/main" id="{E70D3493-1630-41E8-A9F4-2B72108D4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11388" y="7928807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9526</xdr:colOff>
      <xdr:row>37</xdr:row>
      <xdr:rowOff>173767</xdr:rowOff>
    </xdr:from>
    <xdr:ext cx="235759" cy="235808"/>
    <xdr:pic>
      <xdr:nvPicPr>
        <xdr:cNvPr id="128" name="Gráfico 127" descr="DJ">
          <a:extLst>
            <a:ext uri="{FF2B5EF4-FFF2-40B4-BE49-F238E27FC236}">
              <a16:creationId xmlns:a16="http://schemas.microsoft.com/office/drawing/2014/main" id="{0A2B3E72-A58E-463D-955B-515D09D5C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82741" y="7934737"/>
          <a:ext cx="235759" cy="235808"/>
        </a:xfrm>
        <a:prstGeom prst="rect">
          <a:avLst/>
        </a:prstGeom>
      </xdr:spPr>
    </xdr:pic>
    <xdr:clientData/>
  </xdr:oneCellAnchor>
  <xdr:oneCellAnchor>
    <xdr:from>
      <xdr:col>21</xdr:col>
      <xdr:colOff>289612</xdr:colOff>
      <xdr:row>37</xdr:row>
      <xdr:rowOff>160896</xdr:rowOff>
    </xdr:from>
    <xdr:ext cx="256660" cy="255372"/>
    <xdr:pic>
      <xdr:nvPicPr>
        <xdr:cNvPr id="129" name="Gráfico 128" descr="Funcionário de escritório">
          <a:extLst>
            <a:ext uri="{FF2B5EF4-FFF2-40B4-BE49-F238E27FC236}">
              <a16:creationId xmlns:a16="http://schemas.microsoft.com/office/drawing/2014/main" id="{D183C072-B005-4452-B33F-29BC2E596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35142" y="7916151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12872</xdr:colOff>
      <xdr:row>37</xdr:row>
      <xdr:rowOff>180204</xdr:rowOff>
    </xdr:from>
    <xdr:ext cx="215728" cy="223193"/>
    <xdr:pic>
      <xdr:nvPicPr>
        <xdr:cNvPr id="130" name="Gráfico 129" descr="Bateria">
          <a:extLst>
            <a:ext uri="{FF2B5EF4-FFF2-40B4-BE49-F238E27FC236}">
              <a16:creationId xmlns:a16="http://schemas.microsoft.com/office/drawing/2014/main" id="{06F06364-99C6-43A1-B579-B5E9AE44E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14687" y="7939269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26516</xdr:colOff>
      <xdr:row>38</xdr:row>
      <xdr:rowOff>6435</xdr:rowOff>
    </xdr:from>
    <xdr:ext cx="180715" cy="180203"/>
    <xdr:pic>
      <xdr:nvPicPr>
        <xdr:cNvPr id="131" name="Gráfico 130" descr="Garfo e faca">
          <a:extLst>
            <a:ext uri="{FF2B5EF4-FFF2-40B4-BE49-F238E27FC236}">
              <a16:creationId xmlns:a16="http://schemas.microsoft.com/office/drawing/2014/main" id="{070B7A3A-AC78-4F30-889C-2EAAD1DFA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389341" y="7952190"/>
          <a:ext cx="180715" cy="180203"/>
        </a:xfrm>
        <a:prstGeom prst="rect">
          <a:avLst/>
        </a:prstGeom>
      </xdr:spPr>
    </xdr:pic>
    <xdr:clientData/>
  </xdr:oneCellAnchor>
  <xdr:oneCellAnchor>
    <xdr:from>
      <xdr:col>21</xdr:col>
      <xdr:colOff>64433</xdr:colOff>
      <xdr:row>27</xdr:row>
      <xdr:rowOff>18002</xdr:rowOff>
    </xdr:from>
    <xdr:ext cx="170890" cy="166798"/>
    <xdr:pic>
      <xdr:nvPicPr>
        <xdr:cNvPr id="132" name="Imagem 131">
          <a:extLst>
            <a:ext uri="{FF2B5EF4-FFF2-40B4-BE49-F238E27FC236}">
              <a16:creationId xmlns:a16="http://schemas.microsoft.com/office/drawing/2014/main" id="{C8C25DCB-9545-4211-91C5-603CDDFFC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8058" y="5797772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1160318</xdr:colOff>
      <xdr:row>26</xdr:row>
      <xdr:rowOff>167837</xdr:rowOff>
    </xdr:from>
    <xdr:ext cx="240059" cy="245461"/>
    <xdr:pic>
      <xdr:nvPicPr>
        <xdr:cNvPr id="133" name="Gráfico 132" descr="Marcador">
          <a:extLst>
            <a:ext uri="{FF2B5EF4-FFF2-40B4-BE49-F238E27FC236}">
              <a16:creationId xmlns:a16="http://schemas.microsoft.com/office/drawing/2014/main" id="{9E34E842-BF4A-4AFC-9846-1C282AEBE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11388" y="5757107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9526</xdr:colOff>
      <xdr:row>26</xdr:row>
      <xdr:rowOff>173767</xdr:rowOff>
    </xdr:from>
    <xdr:ext cx="235759" cy="235808"/>
    <xdr:pic>
      <xdr:nvPicPr>
        <xdr:cNvPr id="134" name="Gráfico 133" descr="DJ">
          <a:extLst>
            <a:ext uri="{FF2B5EF4-FFF2-40B4-BE49-F238E27FC236}">
              <a16:creationId xmlns:a16="http://schemas.microsoft.com/office/drawing/2014/main" id="{A285D5D7-73C3-420E-843C-1CA0205D1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82741" y="5763037"/>
          <a:ext cx="235759" cy="235808"/>
        </a:xfrm>
        <a:prstGeom prst="rect">
          <a:avLst/>
        </a:prstGeom>
      </xdr:spPr>
    </xdr:pic>
    <xdr:clientData/>
  </xdr:oneCellAnchor>
  <xdr:oneCellAnchor>
    <xdr:from>
      <xdr:col>21</xdr:col>
      <xdr:colOff>289612</xdr:colOff>
      <xdr:row>26</xdr:row>
      <xdr:rowOff>160896</xdr:rowOff>
    </xdr:from>
    <xdr:ext cx="256660" cy="255372"/>
    <xdr:pic>
      <xdr:nvPicPr>
        <xdr:cNvPr id="135" name="Gráfico 134" descr="Funcionário de escritório">
          <a:extLst>
            <a:ext uri="{FF2B5EF4-FFF2-40B4-BE49-F238E27FC236}">
              <a16:creationId xmlns:a16="http://schemas.microsoft.com/office/drawing/2014/main" id="{DD4C26FB-ACF4-4E1F-A764-D8DEF73AA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35142" y="5744451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12872</xdr:colOff>
      <xdr:row>26</xdr:row>
      <xdr:rowOff>180204</xdr:rowOff>
    </xdr:from>
    <xdr:ext cx="215728" cy="223193"/>
    <xdr:pic>
      <xdr:nvPicPr>
        <xdr:cNvPr id="136" name="Gráfico 135" descr="Bateria">
          <a:extLst>
            <a:ext uri="{FF2B5EF4-FFF2-40B4-BE49-F238E27FC236}">
              <a16:creationId xmlns:a16="http://schemas.microsoft.com/office/drawing/2014/main" id="{756140AC-5A1D-4DA1-ACB2-A784D93C8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14687" y="5767569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26516</xdr:colOff>
      <xdr:row>27</xdr:row>
      <xdr:rowOff>6435</xdr:rowOff>
    </xdr:from>
    <xdr:ext cx="180715" cy="180203"/>
    <xdr:pic>
      <xdr:nvPicPr>
        <xdr:cNvPr id="137" name="Gráfico 136" descr="Garfo e faca">
          <a:extLst>
            <a:ext uri="{FF2B5EF4-FFF2-40B4-BE49-F238E27FC236}">
              <a16:creationId xmlns:a16="http://schemas.microsoft.com/office/drawing/2014/main" id="{54583CF1-9668-4419-AC7F-86ECF4973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389341" y="5780490"/>
          <a:ext cx="180715" cy="180203"/>
        </a:xfrm>
        <a:prstGeom prst="rect">
          <a:avLst/>
        </a:prstGeom>
      </xdr:spPr>
    </xdr:pic>
    <xdr:clientData/>
  </xdr:oneCellAnchor>
  <xdr:oneCellAnchor>
    <xdr:from>
      <xdr:col>21</xdr:col>
      <xdr:colOff>64433</xdr:colOff>
      <xdr:row>17</xdr:row>
      <xdr:rowOff>18002</xdr:rowOff>
    </xdr:from>
    <xdr:ext cx="170890" cy="166798"/>
    <xdr:pic>
      <xdr:nvPicPr>
        <xdr:cNvPr id="138" name="Imagem 137">
          <a:extLst>
            <a:ext uri="{FF2B5EF4-FFF2-40B4-BE49-F238E27FC236}">
              <a16:creationId xmlns:a16="http://schemas.microsoft.com/office/drawing/2014/main" id="{1A5C2D05-75E8-4604-B8C2-BFCFE1681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8058" y="3824192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1160318</xdr:colOff>
      <xdr:row>16</xdr:row>
      <xdr:rowOff>167837</xdr:rowOff>
    </xdr:from>
    <xdr:ext cx="240059" cy="245461"/>
    <xdr:pic>
      <xdr:nvPicPr>
        <xdr:cNvPr id="139" name="Gráfico 138" descr="Marcador">
          <a:extLst>
            <a:ext uri="{FF2B5EF4-FFF2-40B4-BE49-F238E27FC236}">
              <a16:creationId xmlns:a16="http://schemas.microsoft.com/office/drawing/2014/main" id="{53A673B3-4FB2-4654-8CA5-74DE66E32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11388" y="3783527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9526</xdr:colOff>
      <xdr:row>16</xdr:row>
      <xdr:rowOff>173767</xdr:rowOff>
    </xdr:from>
    <xdr:ext cx="235759" cy="235808"/>
    <xdr:pic>
      <xdr:nvPicPr>
        <xdr:cNvPr id="140" name="Gráfico 139" descr="DJ">
          <a:extLst>
            <a:ext uri="{FF2B5EF4-FFF2-40B4-BE49-F238E27FC236}">
              <a16:creationId xmlns:a16="http://schemas.microsoft.com/office/drawing/2014/main" id="{EB0EE45A-072F-483B-AA32-D73E5A630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82741" y="3789457"/>
          <a:ext cx="235759" cy="235808"/>
        </a:xfrm>
        <a:prstGeom prst="rect">
          <a:avLst/>
        </a:prstGeom>
      </xdr:spPr>
    </xdr:pic>
    <xdr:clientData/>
  </xdr:oneCellAnchor>
  <xdr:oneCellAnchor>
    <xdr:from>
      <xdr:col>21</xdr:col>
      <xdr:colOff>247278</xdr:colOff>
      <xdr:row>16</xdr:row>
      <xdr:rowOff>182062</xdr:rowOff>
    </xdr:from>
    <xdr:ext cx="256660" cy="255372"/>
    <xdr:pic>
      <xdr:nvPicPr>
        <xdr:cNvPr id="141" name="Gráfico 140" descr="Funcionário de escritório">
          <a:extLst>
            <a:ext uri="{FF2B5EF4-FFF2-40B4-BE49-F238E27FC236}">
              <a16:creationId xmlns:a16="http://schemas.microsoft.com/office/drawing/2014/main" id="{9120E09E-B89B-4520-90F4-77AB53F93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392808" y="3795847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12872</xdr:colOff>
      <xdr:row>16</xdr:row>
      <xdr:rowOff>180204</xdr:rowOff>
    </xdr:from>
    <xdr:ext cx="215728" cy="223193"/>
    <xdr:pic>
      <xdr:nvPicPr>
        <xdr:cNvPr id="142" name="Gráfico 141" descr="Bateria">
          <a:extLst>
            <a:ext uri="{FF2B5EF4-FFF2-40B4-BE49-F238E27FC236}">
              <a16:creationId xmlns:a16="http://schemas.microsoft.com/office/drawing/2014/main" id="{620C2C90-EB73-4301-9685-34484D618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14687" y="3793989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26516</xdr:colOff>
      <xdr:row>17</xdr:row>
      <xdr:rowOff>6435</xdr:rowOff>
    </xdr:from>
    <xdr:ext cx="180715" cy="180203"/>
    <xdr:pic>
      <xdr:nvPicPr>
        <xdr:cNvPr id="143" name="Gráfico 142" descr="Garfo e faca">
          <a:extLst>
            <a:ext uri="{FF2B5EF4-FFF2-40B4-BE49-F238E27FC236}">
              <a16:creationId xmlns:a16="http://schemas.microsoft.com/office/drawing/2014/main" id="{87A8E0EC-0B34-4541-AA3D-521DD8E2A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389341" y="3806910"/>
          <a:ext cx="180715" cy="180203"/>
        </a:xfrm>
        <a:prstGeom prst="rect">
          <a:avLst/>
        </a:prstGeom>
      </xdr:spPr>
    </xdr:pic>
    <xdr:clientData/>
  </xdr:oneCellAnchor>
  <xdr:oneCellAnchor>
    <xdr:from>
      <xdr:col>21</xdr:col>
      <xdr:colOff>64433</xdr:colOff>
      <xdr:row>4</xdr:row>
      <xdr:rowOff>18002</xdr:rowOff>
    </xdr:from>
    <xdr:ext cx="170890" cy="166798"/>
    <xdr:pic>
      <xdr:nvPicPr>
        <xdr:cNvPr id="144" name="Imagem 143">
          <a:extLst>
            <a:ext uri="{FF2B5EF4-FFF2-40B4-BE49-F238E27FC236}">
              <a16:creationId xmlns:a16="http://schemas.microsoft.com/office/drawing/2014/main" id="{3702A2E7-76E7-4C23-BC89-553D495F0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8058" y="1256252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1160318</xdr:colOff>
      <xdr:row>3</xdr:row>
      <xdr:rowOff>167837</xdr:rowOff>
    </xdr:from>
    <xdr:ext cx="240059" cy="245461"/>
    <xdr:pic>
      <xdr:nvPicPr>
        <xdr:cNvPr id="145" name="Gráfico 144" descr="Marcador">
          <a:extLst>
            <a:ext uri="{FF2B5EF4-FFF2-40B4-BE49-F238E27FC236}">
              <a16:creationId xmlns:a16="http://schemas.microsoft.com/office/drawing/2014/main" id="{3A278801-9084-44EC-8D1B-D213EBFF5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11388" y="1215587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9526</xdr:colOff>
      <xdr:row>3</xdr:row>
      <xdr:rowOff>173767</xdr:rowOff>
    </xdr:from>
    <xdr:ext cx="235759" cy="235808"/>
    <xdr:pic>
      <xdr:nvPicPr>
        <xdr:cNvPr id="146" name="Gráfico 145" descr="DJ">
          <a:extLst>
            <a:ext uri="{FF2B5EF4-FFF2-40B4-BE49-F238E27FC236}">
              <a16:creationId xmlns:a16="http://schemas.microsoft.com/office/drawing/2014/main" id="{729E4DD2-EBC0-4B91-98DF-06CA15CB5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82741" y="1221517"/>
          <a:ext cx="235759" cy="235808"/>
        </a:xfrm>
        <a:prstGeom prst="rect">
          <a:avLst/>
        </a:prstGeom>
      </xdr:spPr>
    </xdr:pic>
    <xdr:clientData/>
  </xdr:oneCellAnchor>
  <xdr:oneCellAnchor>
    <xdr:from>
      <xdr:col>21</xdr:col>
      <xdr:colOff>289612</xdr:colOff>
      <xdr:row>3</xdr:row>
      <xdr:rowOff>160896</xdr:rowOff>
    </xdr:from>
    <xdr:ext cx="256660" cy="255372"/>
    <xdr:pic>
      <xdr:nvPicPr>
        <xdr:cNvPr id="147" name="Gráfico 146" descr="Funcionário de escritório">
          <a:extLst>
            <a:ext uri="{FF2B5EF4-FFF2-40B4-BE49-F238E27FC236}">
              <a16:creationId xmlns:a16="http://schemas.microsoft.com/office/drawing/2014/main" id="{4437354D-F4FE-4B05-9C6F-17984922B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35142" y="1202931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12872</xdr:colOff>
      <xdr:row>3</xdr:row>
      <xdr:rowOff>180204</xdr:rowOff>
    </xdr:from>
    <xdr:ext cx="215728" cy="223193"/>
    <xdr:pic>
      <xdr:nvPicPr>
        <xdr:cNvPr id="148" name="Gráfico 147" descr="Bateria">
          <a:extLst>
            <a:ext uri="{FF2B5EF4-FFF2-40B4-BE49-F238E27FC236}">
              <a16:creationId xmlns:a16="http://schemas.microsoft.com/office/drawing/2014/main" id="{1173035C-64C9-4F92-9439-313954509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14687" y="1226049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26516</xdr:colOff>
      <xdr:row>4</xdr:row>
      <xdr:rowOff>6435</xdr:rowOff>
    </xdr:from>
    <xdr:ext cx="180715" cy="180203"/>
    <xdr:pic>
      <xdr:nvPicPr>
        <xdr:cNvPr id="149" name="Gráfico 148" descr="Garfo e faca">
          <a:extLst>
            <a:ext uri="{FF2B5EF4-FFF2-40B4-BE49-F238E27FC236}">
              <a16:creationId xmlns:a16="http://schemas.microsoft.com/office/drawing/2014/main" id="{9DE4112D-4594-41B2-9782-C46CE7718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389341" y="1238970"/>
          <a:ext cx="180715" cy="180203"/>
        </a:xfrm>
        <a:prstGeom prst="rect">
          <a:avLst/>
        </a:prstGeom>
      </xdr:spPr>
    </xdr:pic>
    <xdr:clientData/>
  </xdr:oneCellAnchor>
  <xdr:oneCellAnchor>
    <xdr:from>
      <xdr:col>28</xdr:col>
      <xdr:colOff>21012</xdr:colOff>
      <xdr:row>4</xdr:row>
      <xdr:rowOff>7003</xdr:rowOff>
    </xdr:from>
    <xdr:ext cx="179917" cy="179917"/>
    <xdr:pic>
      <xdr:nvPicPr>
        <xdr:cNvPr id="150" name="Gráfico 149" descr="Lâmpada">
          <a:extLst>
            <a:ext uri="{FF2B5EF4-FFF2-40B4-BE49-F238E27FC236}">
              <a16:creationId xmlns:a16="http://schemas.microsoft.com/office/drawing/2014/main" id="{6F724332-6397-4DC8-AD03-007FA9E5C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57142" y="1239538"/>
          <a:ext cx="179917" cy="179917"/>
        </a:xfrm>
        <a:prstGeom prst="rect">
          <a:avLst/>
        </a:prstGeom>
      </xdr:spPr>
    </xdr:pic>
    <xdr:clientData/>
  </xdr:oneCellAnchor>
  <xdr:oneCellAnchor>
    <xdr:from>
      <xdr:col>28</xdr:col>
      <xdr:colOff>29473</xdr:colOff>
      <xdr:row>17</xdr:row>
      <xdr:rowOff>17173</xdr:rowOff>
    </xdr:from>
    <xdr:ext cx="179917" cy="179917"/>
    <xdr:pic>
      <xdr:nvPicPr>
        <xdr:cNvPr id="151" name="Gráfico 150" descr="Lâmpada">
          <a:extLst>
            <a:ext uri="{FF2B5EF4-FFF2-40B4-BE49-F238E27FC236}">
              <a16:creationId xmlns:a16="http://schemas.microsoft.com/office/drawing/2014/main" id="{22237820-BA59-45BC-B5FE-C6680CEE8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63698" y="3823363"/>
          <a:ext cx="179917" cy="179917"/>
        </a:xfrm>
        <a:prstGeom prst="rect">
          <a:avLst/>
        </a:prstGeom>
      </xdr:spPr>
    </xdr:pic>
    <xdr:clientData/>
  </xdr:oneCellAnchor>
  <xdr:oneCellAnchor>
    <xdr:from>
      <xdr:col>28</xdr:col>
      <xdr:colOff>14008</xdr:colOff>
      <xdr:row>27</xdr:row>
      <xdr:rowOff>7004</xdr:rowOff>
    </xdr:from>
    <xdr:ext cx="179917" cy="179917"/>
    <xdr:pic>
      <xdr:nvPicPr>
        <xdr:cNvPr id="152" name="Gráfico 151" descr="Lâmpada">
          <a:extLst>
            <a:ext uri="{FF2B5EF4-FFF2-40B4-BE49-F238E27FC236}">
              <a16:creationId xmlns:a16="http://schemas.microsoft.com/office/drawing/2014/main" id="{7BEACB4C-50B2-4ADC-B9EC-196082DAA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44423" y="5781059"/>
          <a:ext cx="179917" cy="179917"/>
        </a:xfrm>
        <a:prstGeom prst="rect">
          <a:avLst/>
        </a:prstGeom>
      </xdr:spPr>
    </xdr:pic>
    <xdr:clientData/>
  </xdr:oneCellAnchor>
  <xdr:oneCellAnchor>
    <xdr:from>
      <xdr:col>28</xdr:col>
      <xdr:colOff>22470</xdr:colOff>
      <xdr:row>38</xdr:row>
      <xdr:rowOff>16551</xdr:rowOff>
    </xdr:from>
    <xdr:ext cx="179917" cy="179917"/>
    <xdr:pic>
      <xdr:nvPicPr>
        <xdr:cNvPr id="153" name="Gráfico 152" descr="Lâmpada">
          <a:extLst>
            <a:ext uri="{FF2B5EF4-FFF2-40B4-BE49-F238E27FC236}">
              <a16:creationId xmlns:a16="http://schemas.microsoft.com/office/drawing/2014/main" id="{1A195072-3758-46F3-96D6-0396365FD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58600" y="7968021"/>
          <a:ext cx="179917" cy="179917"/>
        </a:xfrm>
        <a:prstGeom prst="rect">
          <a:avLst/>
        </a:prstGeom>
      </xdr:spPr>
    </xdr:pic>
    <xdr:clientData/>
  </xdr:oneCellAnchor>
  <xdr:oneCellAnchor>
    <xdr:from>
      <xdr:col>28</xdr:col>
      <xdr:colOff>15467</xdr:colOff>
      <xdr:row>48</xdr:row>
      <xdr:rowOff>20753</xdr:rowOff>
    </xdr:from>
    <xdr:ext cx="179917" cy="184334"/>
    <xdr:pic>
      <xdr:nvPicPr>
        <xdr:cNvPr id="154" name="Gráfico 153" descr="Lâmpada">
          <a:extLst>
            <a:ext uri="{FF2B5EF4-FFF2-40B4-BE49-F238E27FC236}">
              <a16:creationId xmlns:a16="http://schemas.microsoft.com/office/drawing/2014/main" id="{9E71B338-3530-4D14-A380-2EF0373B4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51597" y="9945803"/>
          <a:ext cx="179917" cy="184334"/>
        </a:xfrm>
        <a:prstGeom prst="rect">
          <a:avLst/>
        </a:prstGeom>
      </xdr:spPr>
    </xdr:pic>
    <xdr:clientData/>
  </xdr:oneCellAnchor>
  <xdr:oneCellAnchor>
    <xdr:from>
      <xdr:col>21</xdr:col>
      <xdr:colOff>64433</xdr:colOff>
      <xdr:row>165</xdr:row>
      <xdr:rowOff>18002</xdr:rowOff>
    </xdr:from>
    <xdr:ext cx="170890" cy="166798"/>
    <xdr:pic>
      <xdr:nvPicPr>
        <xdr:cNvPr id="155" name="Imagem 154">
          <a:extLst>
            <a:ext uri="{FF2B5EF4-FFF2-40B4-BE49-F238E27FC236}">
              <a16:creationId xmlns:a16="http://schemas.microsoft.com/office/drawing/2014/main" id="{495113C9-C402-42D2-AEAD-540A0E295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8058" y="33062132"/>
          <a:ext cx="170890" cy="166798"/>
        </a:xfrm>
        <a:prstGeom prst="rect">
          <a:avLst/>
        </a:prstGeom>
      </xdr:spPr>
    </xdr:pic>
    <xdr:clientData/>
  </xdr:oneCellAnchor>
  <xdr:oneCellAnchor>
    <xdr:from>
      <xdr:col>24</xdr:col>
      <xdr:colOff>16330</xdr:colOff>
      <xdr:row>165</xdr:row>
      <xdr:rowOff>0</xdr:rowOff>
    </xdr:from>
    <xdr:ext cx="214275" cy="214133"/>
    <xdr:pic>
      <xdr:nvPicPr>
        <xdr:cNvPr id="156" name="Gráfico 155" descr="Lua e estrelas">
          <a:extLst>
            <a:ext uri="{FF2B5EF4-FFF2-40B4-BE49-F238E27FC236}">
              <a16:creationId xmlns:a16="http://schemas.microsoft.com/office/drawing/2014/main" id="{B2C09857-1270-4BC2-90C7-77003D955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 flipH="1">
          <a:off x="6695260" y="33040320"/>
          <a:ext cx="214275" cy="214133"/>
        </a:xfrm>
        <a:prstGeom prst="rect">
          <a:avLst/>
        </a:prstGeom>
      </xdr:spPr>
    </xdr:pic>
    <xdr:clientData/>
  </xdr:oneCellAnchor>
  <xdr:oneCellAnchor>
    <xdr:from>
      <xdr:col>22</xdr:col>
      <xdr:colOff>20412</xdr:colOff>
      <xdr:row>164</xdr:row>
      <xdr:rowOff>197303</xdr:rowOff>
    </xdr:from>
    <xdr:ext cx="207509" cy="207151"/>
    <xdr:pic>
      <xdr:nvPicPr>
        <xdr:cNvPr id="157" name="Gráfico 156" descr="Sol">
          <a:extLst>
            <a:ext uri="{FF2B5EF4-FFF2-40B4-BE49-F238E27FC236}">
              <a16:creationId xmlns:a16="http://schemas.microsoft.com/office/drawing/2014/main" id="{800A52AE-7AD4-46A2-A774-9E3A271AC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6463122" y="33037598"/>
          <a:ext cx="207509" cy="207151"/>
        </a:xfrm>
        <a:prstGeom prst="rect">
          <a:avLst/>
        </a:prstGeom>
      </xdr:spPr>
    </xdr:pic>
    <xdr:clientData/>
  </xdr:oneCellAnchor>
  <xdr:oneCellAnchor>
    <xdr:from>
      <xdr:col>18</xdr:col>
      <xdr:colOff>183698</xdr:colOff>
      <xdr:row>164</xdr:row>
      <xdr:rowOff>197303</xdr:rowOff>
    </xdr:from>
    <xdr:ext cx="216819" cy="213954"/>
    <xdr:pic>
      <xdr:nvPicPr>
        <xdr:cNvPr id="158" name="Gráfico 157" descr="Piloto">
          <a:extLst>
            <a:ext uri="{FF2B5EF4-FFF2-40B4-BE49-F238E27FC236}">
              <a16:creationId xmlns:a16="http://schemas.microsoft.com/office/drawing/2014/main" id="{D6CC7047-4221-47DD-9C78-3E3D956C4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4696643" y="33037598"/>
          <a:ext cx="216819" cy="213954"/>
        </a:xfrm>
        <a:prstGeom prst="rect">
          <a:avLst/>
        </a:prstGeom>
      </xdr:spPr>
    </xdr:pic>
    <xdr:clientData/>
  </xdr:oneCellAnchor>
  <xdr:oneCellAnchor>
    <xdr:from>
      <xdr:col>19</xdr:col>
      <xdr:colOff>316365</xdr:colOff>
      <xdr:row>164</xdr:row>
      <xdr:rowOff>139473</xdr:rowOff>
    </xdr:from>
    <xdr:ext cx="326571" cy="326213"/>
    <xdr:pic>
      <xdr:nvPicPr>
        <xdr:cNvPr id="159" name="Gráfico 158" descr="Caminhão">
          <a:extLst>
            <a:ext uri="{FF2B5EF4-FFF2-40B4-BE49-F238E27FC236}">
              <a16:creationId xmlns:a16="http://schemas.microsoft.com/office/drawing/2014/main" id="{E829DAC3-548A-413B-9BC7-B9731F789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5061720" y="32983578"/>
          <a:ext cx="326571" cy="326213"/>
        </a:xfrm>
        <a:prstGeom prst="rect">
          <a:avLst/>
        </a:prstGeom>
      </xdr:spPr>
    </xdr:pic>
    <xdr:clientData/>
  </xdr:oneCellAnchor>
  <xdr:oneCellAnchor>
    <xdr:from>
      <xdr:col>19</xdr:col>
      <xdr:colOff>782410</xdr:colOff>
      <xdr:row>164</xdr:row>
      <xdr:rowOff>163286</xdr:rowOff>
    </xdr:from>
    <xdr:ext cx="275545" cy="275187"/>
    <xdr:pic>
      <xdr:nvPicPr>
        <xdr:cNvPr id="160" name="Gráfico 159" descr="Dinheiro">
          <a:extLst>
            <a:ext uri="{FF2B5EF4-FFF2-40B4-BE49-F238E27FC236}">
              <a16:creationId xmlns:a16="http://schemas.microsoft.com/office/drawing/2014/main" id="{96B1403B-F2D5-4F6B-B4FE-DCEBB4C4F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5533480" y="33003581"/>
          <a:ext cx="275545" cy="275187"/>
        </a:xfrm>
        <a:prstGeom prst="rect">
          <a:avLst/>
        </a:prstGeom>
      </xdr:spPr>
    </xdr:pic>
    <xdr:clientData/>
  </xdr:oneCellAnchor>
  <xdr:oneCellAnchor>
    <xdr:from>
      <xdr:col>19</xdr:col>
      <xdr:colOff>1160318</xdr:colOff>
      <xdr:row>164</xdr:row>
      <xdr:rowOff>177362</xdr:rowOff>
    </xdr:from>
    <xdr:ext cx="240059" cy="245461"/>
    <xdr:pic>
      <xdr:nvPicPr>
        <xdr:cNvPr id="161" name="Gráfico 160" descr="Marcador">
          <a:extLst>
            <a:ext uri="{FF2B5EF4-FFF2-40B4-BE49-F238E27FC236}">
              <a16:creationId xmlns:a16="http://schemas.microsoft.com/office/drawing/2014/main" id="{F39BFDDA-A5F1-41CB-871F-BADCCD03A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11388" y="33021467"/>
          <a:ext cx="240059" cy="245461"/>
        </a:xfrm>
        <a:prstGeom prst="rect">
          <a:avLst/>
        </a:prstGeom>
      </xdr:spPr>
    </xdr:pic>
    <xdr:clientData/>
  </xdr:oneCellAnchor>
  <xdr:oneCellAnchor>
    <xdr:from>
      <xdr:col>21</xdr:col>
      <xdr:colOff>69476</xdr:colOff>
      <xdr:row>92</xdr:row>
      <xdr:rowOff>28367</xdr:rowOff>
    </xdr:from>
    <xdr:ext cx="170890" cy="166798"/>
    <xdr:pic>
      <xdr:nvPicPr>
        <xdr:cNvPr id="162" name="Imagem 161">
          <a:extLst>
            <a:ext uri="{FF2B5EF4-FFF2-40B4-BE49-F238E27FC236}">
              <a16:creationId xmlns:a16="http://schemas.microsoft.com/office/drawing/2014/main" id="{B5E62D51-D19F-4732-881F-C3C3DED3D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3101" y="18638312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1165361</xdr:colOff>
      <xdr:row>91</xdr:row>
      <xdr:rowOff>178203</xdr:rowOff>
    </xdr:from>
    <xdr:ext cx="240059" cy="245461"/>
    <xdr:pic>
      <xdr:nvPicPr>
        <xdr:cNvPr id="163" name="Gráfico 162" descr="Marcador">
          <a:extLst>
            <a:ext uri="{FF2B5EF4-FFF2-40B4-BE49-F238E27FC236}">
              <a16:creationId xmlns:a16="http://schemas.microsoft.com/office/drawing/2014/main" id="{F7ED6F61-C6D4-4D4E-811D-41883BA32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16431" y="18597648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14569</xdr:colOff>
      <xdr:row>91</xdr:row>
      <xdr:rowOff>184133</xdr:rowOff>
    </xdr:from>
    <xdr:ext cx="235759" cy="235808"/>
    <xdr:pic>
      <xdr:nvPicPr>
        <xdr:cNvPr id="164" name="Gráfico 163" descr="DJ">
          <a:extLst>
            <a:ext uri="{FF2B5EF4-FFF2-40B4-BE49-F238E27FC236}">
              <a16:creationId xmlns:a16="http://schemas.microsoft.com/office/drawing/2014/main" id="{21D40988-5574-4A62-AE1A-37595A321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93499" y="18603578"/>
          <a:ext cx="235759" cy="235808"/>
        </a:xfrm>
        <a:prstGeom prst="rect">
          <a:avLst/>
        </a:prstGeom>
      </xdr:spPr>
    </xdr:pic>
    <xdr:clientData/>
  </xdr:oneCellAnchor>
  <xdr:oneCellAnchor>
    <xdr:from>
      <xdr:col>22</xdr:col>
      <xdr:colOff>501</xdr:colOff>
      <xdr:row>91</xdr:row>
      <xdr:rowOff>171262</xdr:rowOff>
    </xdr:from>
    <xdr:ext cx="256660" cy="255372"/>
    <xdr:pic>
      <xdr:nvPicPr>
        <xdr:cNvPr id="165" name="Gráfico 164" descr="Funcionário de escritório">
          <a:extLst>
            <a:ext uri="{FF2B5EF4-FFF2-40B4-BE49-F238E27FC236}">
              <a16:creationId xmlns:a16="http://schemas.microsoft.com/office/drawing/2014/main" id="{B558EF45-A5C4-4772-A5A1-42F61E954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39401" y="18592612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17915</xdr:colOff>
      <xdr:row>92</xdr:row>
      <xdr:rowOff>1470</xdr:rowOff>
    </xdr:from>
    <xdr:ext cx="215728" cy="223193"/>
    <xdr:pic>
      <xdr:nvPicPr>
        <xdr:cNvPr id="166" name="Gráfico 165" descr="Bateria">
          <a:extLst>
            <a:ext uri="{FF2B5EF4-FFF2-40B4-BE49-F238E27FC236}">
              <a16:creationId xmlns:a16="http://schemas.microsoft.com/office/drawing/2014/main" id="{65A69F21-E1BE-44D8-944E-C78E3E369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25445" y="18609510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31559</xdr:colOff>
      <xdr:row>92</xdr:row>
      <xdr:rowOff>16800</xdr:rowOff>
    </xdr:from>
    <xdr:ext cx="180715" cy="180203"/>
    <xdr:pic>
      <xdr:nvPicPr>
        <xdr:cNvPr id="167" name="Gráfico 166" descr="Garfo e faca">
          <a:extLst>
            <a:ext uri="{FF2B5EF4-FFF2-40B4-BE49-F238E27FC236}">
              <a16:creationId xmlns:a16="http://schemas.microsoft.com/office/drawing/2014/main" id="{1A3BA255-BC4A-4666-8BE9-023F65C70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394384" y="18628650"/>
          <a:ext cx="180715" cy="180203"/>
        </a:xfrm>
        <a:prstGeom prst="rect">
          <a:avLst/>
        </a:prstGeom>
      </xdr:spPr>
    </xdr:pic>
    <xdr:clientData/>
  </xdr:oneCellAnchor>
  <xdr:oneCellAnchor>
    <xdr:from>
      <xdr:col>28</xdr:col>
      <xdr:colOff>48524</xdr:colOff>
      <xdr:row>92</xdr:row>
      <xdr:rowOff>11508</xdr:rowOff>
    </xdr:from>
    <xdr:ext cx="180076" cy="179917"/>
    <xdr:pic>
      <xdr:nvPicPr>
        <xdr:cNvPr id="168" name="Gráfico 167" descr="Lâmpada">
          <a:extLst>
            <a:ext uri="{FF2B5EF4-FFF2-40B4-BE49-F238E27FC236}">
              <a16:creationId xmlns:a16="http://schemas.microsoft.com/office/drawing/2014/main" id="{4D1BD05D-5FD2-42DD-A243-73E825BD8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78939" y="18617643"/>
          <a:ext cx="180076" cy="179917"/>
        </a:xfrm>
        <a:prstGeom prst="rect">
          <a:avLst/>
        </a:prstGeom>
      </xdr:spPr>
    </xdr:pic>
    <xdr:clientData/>
  </xdr:oneCellAnchor>
  <xdr:oneCellAnchor>
    <xdr:from>
      <xdr:col>21</xdr:col>
      <xdr:colOff>73729</xdr:colOff>
      <xdr:row>102</xdr:row>
      <xdr:rowOff>25195</xdr:rowOff>
    </xdr:from>
    <xdr:ext cx="170890" cy="166798"/>
    <xdr:pic>
      <xdr:nvPicPr>
        <xdr:cNvPr id="169" name="Imagem 168">
          <a:extLst>
            <a:ext uri="{FF2B5EF4-FFF2-40B4-BE49-F238E27FC236}">
              <a16:creationId xmlns:a16="http://schemas.microsoft.com/office/drawing/2014/main" id="{BFABACB9-BEFB-43C7-B09F-27150DF47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5449" y="20608720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1169614</xdr:colOff>
      <xdr:row>101</xdr:row>
      <xdr:rowOff>175030</xdr:rowOff>
    </xdr:from>
    <xdr:ext cx="240059" cy="245461"/>
    <xdr:pic>
      <xdr:nvPicPr>
        <xdr:cNvPr id="170" name="Gráfico 169" descr="Marcador">
          <a:extLst>
            <a:ext uri="{FF2B5EF4-FFF2-40B4-BE49-F238E27FC236}">
              <a16:creationId xmlns:a16="http://schemas.microsoft.com/office/drawing/2014/main" id="{3BAEAD51-7D86-44E1-989F-7E34DD80B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18779" y="20569960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18822</xdr:colOff>
      <xdr:row>101</xdr:row>
      <xdr:rowOff>180960</xdr:rowOff>
    </xdr:from>
    <xdr:ext cx="235759" cy="235808"/>
    <xdr:pic>
      <xdr:nvPicPr>
        <xdr:cNvPr id="171" name="Gráfico 170" descr="DJ">
          <a:extLst>
            <a:ext uri="{FF2B5EF4-FFF2-40B4-BE49-F238E27FC236}">
              <a16:creationId xmlns:a16="http://schemas.microsoft.com/office/drawing/2014/main" id="{6A156B91-0F70-4F9C-BB1E-6C3FD7984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97752" y="20573985"/>
          <a:ext cx="235759" cy="235808"/>
        </a:xfrm>
        <a:prstGeom prst="rect">
          <a:avLst/>
        </a:prstGeom>
      </xdr:spPr>
    </xdr:pic>
    <xdr:clientData/>
  </xdr:oneCellAnchor>
  <xdr:oneCellAnchor>
    <xdr:from>
      <xdr:col>22</xdr:col>
      <xdr:colOff>4754</xdr:colOff>
      <xdr:row>101</xdr:row>
      <xdr:rowOff>168089</xdr:rowOff>
    </xdr:from>
    <xdr:ext cx="256660" cy="255372"/>
    <xdr:pic>
      <xdr:nvPicPr>
        <xdr:cNvPr id="172" name="Gráfico 171" descr="Funcionário de escritório">
          <a:extLst>
            <a:ext uri="{FF2B5EF4-FFF2-40B4-BE49-F238E27FC236}">
              <a16:creationId xmlns:a16="http://schemas.microsoft.com/office/drawing/2014/main" id="{9AACC697-6C5E-4A9A-BEFB-E82F53CDE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43654" y="20563019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22168</xdr:colOff>
      <xdr:row>101</xdr:row>
      <xdr:rowOff>187397</xdr:rowOff>
    </xdr:from>
    <xdr:ext cx="215728" cy="223193"/>
    <xdr:pic>
      <xdr:nvPicPr>
        <xdr:cNvPr id="173" name="Gráfico 172" descr="Bateria">
          <a:extLst>
            <a:ext uri="{FF2B5EF4-FFF2-40B4-BE49-F238E27FC236}">
              <a16:creationId xmlns:a16="http://schemas.microsoft.com/office/drawing/2014/main" id="{EC61F250-A2D7-4531-942C-1074B7402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29698" y="20578517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35812</xdr:colOff>
      <xdr:row>102</xdr:row>
      <xdr:rowOff>13628</xdr:rowOff>
    </xdr:from>
    <xdr:ext cx="180715" cy="180203"/>
    <xdr:pic>
      <xdr:nvPicPr>
        <xdr:cNvPr id="174" name="Gráfico 173" descr="Garfo e faca">
          <a:extLst>
            <a:ext uri="{FF2B5EF4-FFF2-40B4-BE49-F238E27FC236}">
              <a16:creationId xmlns:a16="http://schemas.microsoft.com/office/drawing/2014/main" id="{15DD4D11-5B16-4173-873C-F0F7405BD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396732" y="20593343"/>
          <a:ext cx="180715" cy="180203"/>
        </a:xfrm>
        <a:prstGeom prst="rect">
          <a:avLst/>
        </a:prstGeom>
      </xdr:spPr>
    </xdr:pic>
    <xdr:clientData/>
  </xdr:oneCellAnchor>
  <xdr:oneCellAnchor>
    <xdr:from>
      <xdr:col>28</xdr:col>
      <xdr:colOff>52777</xdr:colOff>
      <xdr:row>102</xdr:row>
      <xdr:rowOff>8336</xdr:rowOff>
    </xdr:from>
    <xdr:ext cx="175823" cy="179917"/>
    <xdr:pic>
      <xdr:nvPicPr>
        <xdr:cNvPr id="175" name="Gráfico 174" descr="Lâmpada">
          <a:extLst>
            <a:ext uri="{FF2B5EF4-FFF2-40B4-BE49-F238E27FC236}">
              <a16:creationId xmlns:a16="http://schemas.microsoft.com/office/drawing/2014/main" id="{2A66BBE4-4DF7-4FAC-85B5-C95B43E28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88907" y="20588051"/>
          <a:ext cx="175823" cy="179917"/>
        </a:xfrm>
        <a:prstGeom prst="rect">
          <a:avLst/>
        </a:prstGeom>
      </xdr:spPr>
    </xdr:pic>
    <xdr:clientData/>
  </xdr:oneCellAnchor>
  <xdr:oneCellAnchor>
    <xdr:from>
      <xdr:col>21</xdr:col>
      <xdr:colOff>66726</xdr:colOff>
      <xdr:row>112</xdr:row>
      <xdr:rowOff>18191</xdr:rowOff>
    </xdr:from>
    <xdr:ext cx="170890" cy="166798"/>
    <xdr:pic>
      <xdr:nvPicPr>
        <xdr:cNvPr id="176" name="Imagem 175">
          <a:extLst>
            <a:ext uri="{FF2B5EF4-FFF2-40B4-BE49-F238E27FC236}">
              <a16:creationId xmlns:a16="http://schemas.microsoft.com/office/drawing/2014/main" id="{E225F517-82FB-4362-9DCE-E1EBD01C1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0351" y="22577201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1162611</xdr:colOff>
      <xdr:row>111</xdr:row>
      <xdr:rowOff>168026</xdr:rowOff>
    </xdr:from>
    <xdr:ext cx="240059" cy="245461"/>
    <xdr:pic>
      <xdr:nvPicPr>
        <xdr:cNvPr id="177" name="Gráfico 176" descr="Marcador">
          <a:extLst>
            <a:ext uri="{FF2B5EF4-FFF2-40B4-BE49-F238E27FC236}">
              <a16:creationId xmlns:a16="http://schemas.microsoft.com/office/drawing/2014/main" id="{52D781E1-518C-4EAD-B2F5-5756EFD70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13681" y="22536536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11819</xdr:colOff>
      <xdr:row>111</xdr:row>
      <xdr:rowOff>173956</xdr:rowOff>
    </xdr:from>
    <xdr:ext cx="235759" cy="235808"/>
    <xdr:pic>
      <xdr:nvPicPr>
        <xdr:cNvPr id="178" name="Gráfico 177" descr="DJ">
          <a:extLst>
            <a:ext uri="{FF2B5EF4-FFF2-40B4-BE49-F238E27FC236}">
              <a16:creationId xmlns:a16="http://schemas.microsoft.com/office/drawing/2014/main" id="{F77FDD23-ED18-4C00-81F9-40BC61D29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85034" y="22542466"/>
          <a:ext cx="235759" cy="235808"/>
        </a:xfrm>
        <a:prstGeom prst="rect">
          <a:avLst/>
        </a:prstGeom>
      </xdr:spPr>
    </xdr:pic>
    <xdr:clientData/>
  </xdr:oneCellAnchor>
  <xdr:oneCellAnchor>
    <xdr:from>
      <xdr:col>21</xdr:col>
      <xdr:colOff>291905</xdr:colOff>
      <xdr:row>111</xdr:row>
      <xdr:rowOff>161085</xdr:rowOff>
    </xdr:from>
    <xdr:ext cx="256660" cy="255372"/>
    <xdr:pic>
      <xdr:nvPicPr>
        <xdr:cNvPr id="179" name="Gráfico 178" descr="Funcionário de escritório">
          <a:extLst>
            <a:ext uri="{FF2B5EF4-FFF2-40B4-BE49-F238E27FC236}">
              <a16:creationId xmlns:a16="http://schemas.microsoft.com/office/drawing/2014/main" id="{82323811-025B-471F-BF4E-BA6E46660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35530" y="22523880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15165</xdr:colOff>
      <xdr:row>111</xdr:row>
      <xdr:rowOff>180393</xdr:rowOff>
    </xdr:from>
    <xdr:ext cx="215728" cy="223193"/>
    <xdr:pic>
      <xdr:nvPicPr>
        <xdr:cNvPr id="180" name="Gráfico 179" descr="Bateria">
          <a:extLst>
            <a:ext uri="{FF2B5EF4-FFF2-40B4-BE49-F238E27FC236}">
              <a16:creationId xmlns:a16="http://schemas.microsoft.com/office/drawing/2014/main" id="{F9319150-6FDF-42EA-AD8B-F20E61A02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22695" y="22546998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28809</xdr:colOff>
      <xdr:row>112</xdr:row>
      <xdr:rowOff>6624</xdr:rowOff>
    </xdr:from>
    <xdr:ext cx="180715" cy="180203"/>
    <xdr:pic>
      <xdr:nvPicPr>
        <xdr:cNvPr id="181" name="Gráfico 180" descr="Garfo e faca">
          <a:extLst>
            <a:ext uri="{FF2B5EF4-FFF2-40B4-BE49-F238E27FC236}">
              <a16:creationId xmlns:a16="http://schemas.microsoft.com/office/drawing/2014/main" id="{CD0CD721-F6E6-4C8E-9CD3-A62874F7B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391634" y="22559919"/>
          <a:ext cx="180715" cy="180203"/>
        </a:xfrm>
        <a:prstGeom prst="rect">
          <a:avLst/>
        </a:prstGeom>
      </xdr:spPr>
    </xdr:pic>
    <xdr:clientData/>
  </xdr:oneCellAnchor>
  <xdr:oneCellAnchor>
    <xdr:from>
      <xdr:col>28</xdr:col>
      <xdr:colOff>45774</xdr:colOff>
      <xdr:row>112</xdr:row>
      <xdr:rowOff>1332</xdr:rowOff>
    </xdr:from>
    <xdr:ext cx="182826" cy="179917"/>
    <xdr:pic>
      <xdr:nvPicPr>
        <xdr:cNvPr id="182" name="Gráfico 181" descr="Lâmpada">
          <a:extLst>
            <a:ext uri="{FF2B5EF4-FFF2-40B4-BE49-F238E27FC236}">
              <a16:creationId xmlns:a16="http://schemas.microsoft.com/office/drawing/2014/main" id="{9B3177F9-B68F-4F14-9F38-FFF425A9A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76189" y="22556532"/>
          <a:ext cx="182826" cy="179917"/>
        </a:xfrm>
        <a:prstGeom prst="rect">
          <a:avLst/>
        </a:prstGeom>
      </xdr:spPr>
    </xdr:pic>
    <xdr:clientData/>
  </xdr:oneCellAnchor>
  <xdr:oneCellAnchor>
    <xdr:from>
      <xdr:col>21</xdr:col>
      <xdr:colOff>65045</xdr:colOff>
      <xdr:row>122</xdr:row>
      <xdr:rowOff>16510</xdr:rowOff>
    </xdr:from>
    <xdr:ext cx="170890" cy="166798"/>
    <xdr:pic>
      <xdr:nvPicPr>
        <xdr:cNvPr id="183" name="Imagem 182">
          <a:extLst>
            <a:ext uri="{FF2B5EF4-FFF2-40B4-BE49-F238E27FC236}">
              <a16:creationId xmlns:a16="http://schemas.microsoft.com/office/drawing/2014/main" id="{56D82C2C-0A63-4ACF-9D74-E1DEA042B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8670" y="24549100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1160930</xdr:colOff>
      <xdr:row>121</xdr:row>
      <xdr:rowOff>166345</xdr:rowOff>
    </xdr:from>
    <xdr:ext cx="240059" cy="245461"/>
    <xdr:pic>
      <xdr:nvPicPr>
        <xdr:cNvPr id="184" name="Gráfico 183" descr="Marcador">
          <a:extLst>
            <a:ext uri="{FF2B5EF4-FFF2-40B4-BE49-F238E27FC236}">
              <a16:creationId xmlns:a16="http://schemas.microsoft.com/office/drawing/2014/main" id="{C169DB5D-BB40-43DB-BAFF-3F566C351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12000" y="24502720"/>
          <a:ext cx="240059" cy="245461"/>
        </a:xfrm>
        <a:prstGeom prst="rect">
          <a:avLst/>
        </a:prstGeom>
      </xdr:spPr>
    </xdr:pic>
    <xdr:clientData/>
  </xdr:oneCellAnchor>
  <xdr:oneCellAnchor>
    <xdr:from>
      <xdr:col>23</xdr:col>
      <xdr:colOff>10138</xdr:colOff>
      <xdr:row>121</xdr:row>
      <xdr:rowOff>172275</xdr:rowOff>
    </xdr:from>
    <xdr:ext cx="235759" cy="235808"/>
    <xdr:pic>
      <xdr:nvPicPr>
        <xdr:cNvPr id="185" name="Gráfico 184" descr="DJ">
          <a:extLst>
            <a:ext uri="{FF2B5EF4-FFF2-40B4-BE49-F238E27FC236}">
              <a16:creationId xmlns:a16="http://schemas.microsoft.com/office/drawing/2014/main" id="{3E440495-CDC4-4A00-A1BD-3682F728B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75120" y="24514365"/>
          <a:ext cx="235759" cy="235808"/>
        </a:xfrm>
        <a:prstGeom prst="rect">
          <a:avLst/>
        </a:prstGeom>
      </xdr:spPr>
    </xdr:pic>
    <xdr:clientData/>
  </xdr:oneCellAnchor>
  <xdr:oneCellAnchor>
    <xdr:from>
      <xdr:col>21</xdr:col>
      <xdr:colOff>290224</xdr:colOff>
      <xdr:row>121</xdr:row>
      <xdr:rowOff>159404</xdr:rowOff>
    </xdr:from>
    <xdr:ext cx="256660" cy="255372"/>
    <xdr:pic>
      <xdr:nvPicPr>
        <xdr:cNvPr id="186" name="Gráfico 185" descr="Funcionário de escritório">
          <a:extLst>
            <a:ext uri="{FF2B5EF4-FFF2-40B4-BE49-F238E27FC236}">
              <a16:creationId xmlns:a16="http://schemas.microsoft.com/office/drawing/2014/main" id="{7138B865-80CC-43E1-9F49-1414DBFA5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35754" y="24495779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13484</xdr:colOff>
      <xdr:row>121</xdr:row>
      <xdr:rowOff>178712</xdr:rowOff>
    </xdr:from>
    <xdr:ext cx="215728" cy="223193"/>
    <xdr:pic>
      <xdr:nvPicPr>
        <xdr:cNvPr id="187" name="Gráfico 186" descr="Bateria">
          <a:extLst>
            <a:ext uri="{FF2B5EF4-FFF2-40B4-BE49-F238E27FC236}">
              <a16:creationId xmlns:a16="http://schemas.microsoft.com/office/drawing/2014/main" id="{A59530A5-124A-4CB7-9489-17D50695F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15299" y="24518897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27128</xdr:colOff>
      <xdr:row>122</xdr:row>
      <xdr:rowOff>4943</xdr:rowOff>
    </xdr:from>
    <xdr:ext cx="180715" cy="180203"/>
    <xdr:pic>
      <xdr:nvPicPr>
        <xdr:cNvPr id="188" name="Gráfico 187" descr="Garfo e faca">
          <a:extLst>
            <a:ext uri="{FF2B5EF4-FFF2-40B4-BE49-F238E27FC236}">
              <a16:creationId xmlns:a16="http://schemas.microsoft.com/office/drawing/2014/main" id="{4647DB51-59F1-4176-B3E7-BAD71C16D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389953" y="24531818"/>
          <a:ext cx="180715" cy="180203"/>
        </a:xfrm>
        <a:prstGeom prst="rect">
          <a:avLst/>
        </a:prstGeom>
      </xdr:spPr>
    </xdr:pic>
    <xdr:clientData/>
  </xdr:oneCellAnchor>
  <xdr:oneCellAnchor>
    <xdr:from>
      <xdr:col>28</xdr:col>
      <xdr:colOff>44093</xdr:colOff>
      <xdr:row>122</xdr:row>
      <xdr:rowOff>48</xdr:rowOff>
    </xdr:from>
    <xdr:ext cx="179917" cy="181318"/>
    <xdr:pic>
      <xdr:nvPicPr>
        <xdr:cNvPr id="189" name="Gráfico 188" descr="Lâmpada">
          <a:extLst>
            <a:ext uri="{FF2B5EF4-FFF2-40B4-BE49-F238E27FC236}">
              <a16:creationId xmlns:a16="http://schemas.microsoft.com/office/drawing/2014/main" id="{76B44F0F-11DB-4FC1-92C4-5CF3FC180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74508" y="24528828"/>
          <a:ext cx="179917" cy="181318"/>
        </a:xfrm>
        <a:prstGeom prst="rect">
          <a:avLst/>
        </a:prstGeom>
      </xdr:spPr>
    </xdr:pic>
    <xdr:clientData/>
  </xdr:oneCellAnchor>
  <xdr:oneCellAnchor>
    <xdr:from>
      <xdr:col>21</xdr:col>
      <xdr:colOff>73729</xdr:colOff>
      <xdr:row>132</xdr:row>
      <xdr:rowOff>25194</xdr:rowOff>
    </xdr:from>
    <xdr:ext cx="170890" cy="166798"/>
    <xdr:pic>
      <xdr:nvPicPr>
        <xdr:cNvPr id="190" name="Imagem 189">
          <a:extLst>
            <a:ext uri="{FF2B5EF4-FFF2-40B4-BE49-F238E27FC236}">
              <a16:creationId xmlns:a16="http://schemas.microsoft.com/office/drawing/2014/main" id="{ECA9761E-ED01-4CB1-A4DB-BE993F1B2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5449" y="26529459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1169614</xdr:colOff>
      <xdr:row>131</xdr:row>
      <xdr:rowOff>175029</xdr:rowOff>
    </xdr:from>
    <xdr:ext cx="240059" cy="245461"/>
    <xdr:pic>
      <xdr:nvPicPr>
        <xdr:cNvPr id="191" name="Gráfico 190" descr="Marcador">
          <a:extLst>
            <a:ext uri="{FF2B5EF4-FFF2-40B4-BE49-F238E27FC236}">
              <a16:creationId xmlns:a16="http://schemas.microsoft.com/office/drawing/2014/main" id="{5A12C738-B88A-426C-B863-9FFB9C620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18779" y="26490699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18822</xdr:colOff>
      <xdr:row>131</xdr:row>
      <xdr:rowOff>180959</xdr:rowOff>
    </xdr:from>
    <xdr:ext cx="235759" cy="235808"/>
    <xdr:pic>
      <xdr:nvPicPr>
        <xdr:cNvPr id="192" name="Gráfico 191" descr="DJ">
          <a:extLst>
            <a:ext uri="{FF2B5EF4-FFF2-40B4-BE49-F238E27FC236}">
              <a16:creationId xmlns:a16="http://schemas.microsoft.com/office/drawing/2014/main" id="{20424EA0-D2E0-4C54-B1B6-4D392371B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97752" y="26494724"/>
          <a:ext cx="235759" cy="235808"/>
        </a:xfrm>
        <a:prstGeom prst="rect">
          <a:avLst/>
        </a:prstGeom>
      </xdr:spPr>
    </xdr:pic>
    <xdr:clientData/>
  </xdr:oneCellAnchor>
  <xdr:oneCellAnchor>
    <xdr:from>
      <xdr:col>22</xdr:col>
      <xdr:colOff>4754</xdr:colOff>
      <xdr:row>131</xdr:row>
      <xdr:rowOff>168088</xdr:rowOff>
    </xdr:from>
    <xdr:ext cx="256660" cy="255372"/>
    <xdr:pic>
      <xdr:nvPicPr>
        <xdr:cNvPr id="193" name="Gráfico 192" descr="Funcionário de escritório">
          <a:extLst>
            <a:ext uri="{FF2B5EF4-FFF2-40B4-BE49-F238E27FC236}">
              <a16:creationId xmlns:a16="http://schemas.microsoft.com/office/drawing/2014/main" id="{7D147E00-3656-42D8-ADA4-65935485E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43654" y="26483758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22168</xdr:colOff>
      <xdr:row>131</xdr:row>
      <xdr:rowOff>166385</xdr:rowOff>
    </xdr:from>
    <xdr:ext cx="215728" cy="223193"/>
    <xdr:pic>
      <xdr:nvPicPr>
        <xdr:cNvPr id="194" name="Gráfico 193" descr="Bateria">
          <a:extLst>
            <a:ext uri="{FF2B5EF4-FFF2-40B4-BE49-F238E27FC236}">
              <a16:creationId xmlns:a16="http://schemas.microsoft.com/office/drawing/2014/main" id="{7DF83B87-ED40-481B-8D7D-5E762C77D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29698" y="26476340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35812</xdr:colOff>
      <xdr:row>132</xdr:row>
      <xdr:rowOff>13627</xdr:rowOff>
    </xdr:from>
    <xdr:ext cx="180715" cy="180203"/>
    <xdr:pic>
      <xdr:nvPicPr>
        <xdr:cNvPr id="195" name="Gráfico 194" descr="Garfo e faca">
          <a:extLst>
            <a:ext uri="{FF2B5EF4-FFF2-40B4-BE49-F238E27FC236}">
              <a16:creationId xmlns:a16="http://schemas.microsoft.com/office/drawing/2014/main" id="{5821B383-93F7-40EC-8168-F788C6784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396732" y="26514082"/>
          <a:ext cx="180715" cy="180203"/>
        </a:xfrm>
        <a:prstGeom prst="rect">
          <a:avLst/>
        </a:prstGeom>
      </xdr:spPr>
    </xdr:pic>
    <xdr:clientData/>
  </xdr:oneCellAnchor>
  <xdr:oneCellAnchor>
    <xdr:from>
      <xdr:col>28</xdr:col>
      <xdr:colOff>17758</xdr:colOff>
      <xdr:row>132</xdr:row>
      <xdr:rowOff>22343</xdr:rowOff>
    </xdr:from>
    <xdr:ext cx="179917" cy="181411"/>
    <xdr:pic>
      <xdr:nvPicPr>
        <xdr:cNvPr id="196" name="Gráfico 195" descr="Lâmpada">
          <a:extLst>
            <a:ext uri="{FF2B5EF4-FFF2-40B4-BE49-F238E27FC236}">
              <a16:creationId xmlns:a16="http://schemas.microsoft.com/office/drawing/2014/main" id="{1696E3FF-E175-453A-A714-03826C357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53888" y="26528513"/>
          <a:ext cx="179917" cy="181411"/>
        </a:xfrm>
        <a:prstGeom prst="rect">
          <a:avLst/>
        </a:prstGeom>
      </xdr:spPr>
    </xdr:pic>
    <xdr:clientData/>
  </xdr:oneCellAnchor>
  <xdr:oneCellAnchor>
    <xdr:from>
      <xdr:col>37</xdr:col>
      <xdr:colOff>64433</xdr:colOff>
      <xdr:row>68</xdr:row>
      <xdr:rowOff>18002</xdr:rowOff>
    </xdr:from>
    <xdr:ext cx="170890" cy="166798"/>
    <xdr:pic>
      <xdr:nvPicPr>
        <xdr:cNvPr id="197" name="Imagem 196">
          <a:extLst>
            <a:ext uri="{FF2B5EF4-FFF2-40B4-BE49-F238E27FC236}">
              <a16:creationId xmlns:a16="http://schemas.microsoft.com/office/drawing/2014/main" id="{B7AEE154-D38F-4782-8407-A5FE02807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6138" y="13890212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1160318</xdr:colOff>
      <xdr:row>67</xdr:row>
      <xdr:rowOff>167837</xdr:rowOff>
    </xdr:from>
    <xdr:ext cx="240059" cy="245461"/>
    <xdr:pic>
      <xdr:nvPicPr>
        <xdr:cNvPr id="198" name="Gráfico 197" descr="Marcador">
          <a:extLst>
            <a:ext uri="{FF2B5EF4-FFF2-40B4-BE49-F238E27FC236}">
              <a16:creationId xmlns:a16="http://schemas.microsoft.com/office/drawing/2014/main" id="{BD464993-C255-4007-9051-7FF9411D5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599468" y="13849547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9526</xdr:colOff>
      <xdr:row>67</xdr:row>
      <xdr:rowOff>173767</xdr:rowOff>
    </xdr:from>
    <xdr:ext cx="235759" cy="235808"/>
    <xdr:pic>
      <xdr:nvPicPr>
        <xdr:cNvPr id="199" name="Gráfico 198" descr="DJ">
          <a:extLst>
            <a:ext uri="{FF2B5EF4-FFF2-40B4-BE49-F238E27FC236}">
              <a16:creationId xmlns:a16="http://schemas.microsoft.com/office/drawing/2014/main" id="{10F01F78-484F-4114-91D3-DCFCA78A7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70821" y="13855477"/>
          <a:ext cx="235759" cy="235808"/>
        </a:xfrm>
        <a:prstGeom prst="rect">
          <a:avLst/>
        </a:prstGeom>
      </xdr:spPr>
    </xdr:pic>
    <xdr:clientData/>
  </xdr:oneCellAnchor>
  <xdr:oneCellAnchor>
    <xdr:from>
      <xdr:col>37</xdr:col>
      <xdr:colOff>289612</xdr:colOff>
      <xdr:row>67</xdr:row>
      <xdr:rowOff>160896</xdr:rowOff>
    </xdr:from>
    <xdr:ext cx="256660" cy="255372"/>
    <xdr:pic>
      <xdr:nvPicPr>
        <xdr:cNvPr id="200" name="Gráfico 199" descr="Funcionário de escritório">
          <a:extLst>
            <a:ext uri="{FF2B5EF4-FFF2-40B4-BE49-F238E27FC236}">
              <a16:creationId xmlns:a16="http://schemas.microsoft.com/office/drawing/2014/main" id="{85A1AD1A-69A1-4CF2-9828-F6D12E165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23222" y="13836891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12872</xdr:colOff>
      <xdr:row>67</xdr:row>
      <xdr:rowOff>180204</xdr:rowOff>
    </xdr:from>
    <xdr:ext cx="222164" cy="223193"/>
    <xdr:pic>
      <xdr:nvPicPr>
        <xdr:cNvPr id="201" name="Gráfico 200" descr="Bateria">
          <a:extLst>
            <a:ext uri="{FF2B5EF4-FFF2-40B4-BE49-F238E27FC236}">
              <a16:creationId xmlns:a16="http://schemas.microsoft.com/office/drawing/2014/main" id="{CF2D95F0-9EF6-454B-A2E6-C538DB917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02767" y="13860009"/>
          <a:ext cx="222164" cy="223193"/>
        </a:xfrm>
        <a:prstGeom prst="rect">
          <a:avLst/>
        </a:prstGeom>
      </xdr:spPr>
    </xdr:pic>
    <xdr:clientData/>
  </xdr:oneCellAnchor>
  <xdr:oneCellAnchor>
    <xdr:from>
      <xdr:col>46</xdr:col>
      <xdr:colOff>26516</xdr:colOff>
      <xdr:row>68</xdr:row>
      <xdr:rowOff>6435</xdr:rowOff>
    </xdr:from>
    <xdr:ext cx="180715" cy="180203"/>
    <xdr:pic>
      <xdr:nvPicPr>
        <xdr:cNvPr id="202" name="Gráfico 201" descr="Garfo e faca">
          <a:extLst>
            <a:ext uri="{FF2B5EF4-FFF2-40B4-BE49-F238E27FC236}">
              <a16:creationId xmlns:a16="http://schemas.microsoft.com/office/drawing/2014/main" id="{76118B3C-DC4D-4157-9CA3-4EF67AC9C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069801" y="13872930"/>
          <a:ext cx="180715" cy="180203"/>
        </a:xfrm>
        <a:prstGeom prst="rect">
          <a:avLst/>
        </a:prstGeom>
      </xdr:spPr>
    </xdr:pic>
    <xdr:clientData/>
  </xdr:oneCellAnchor>
  <xdr:oneCellAnchor>
    <xdr:from>
      <xdr:col>37</xdr:col>
      <xdr:colOff>71157</xdr:colOff>
      <xdr:row>79</xdr:row>
      <xdr:rowOff>16041</xdr:rowOff>
    </xdr:from>
    <xdr:ext cx="170890" cy="166798"/>
    <xdr:pic>
      <xdr:nvPicPr>
        <xdr:cNvPr id="203" name="Imagem 202">
          <a:extLst>
            <a:ext uri="{FF2B5EF4-FFF2-40B4-BE49-F238E27FC236}">
              <a16:creationId xmlns:a16="http://schemas.microsoft.com/office/drawing/2014/main" id="{49FB87EE-16B9-407A-A26C-7CC596EE8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862" y="16059951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1167042</xdr:colOff>
      <xdr:row>78</xdr:row>
      <xdr:rowOff>165876</xdr:rowOff>
    </xdr:from>
    <xdr:ext cx="240059" cy="245461"/>
    <xdr:pic>
      <xdr:nvPicPr>
        <xdr:cNvPr id="204" name="Gráfico 203" descr="Marcador">
          <a:extLst>
            <a:ext uri="{FF2B5EF4-FFF2-40B4-BE49-F238E27FC236}">
              <a16:creationId xmlns:a16="http://schemas.microsoft.com/office/drawing/2014/main" id="{D452E889-6E52-4814-A48E-48C185A34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604287" y="16013571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16250</xdr:colOff>
      <xdr:row>78</xdr:row>
      <xdr:rowOff>171806</xdr:rowOff>
    </xdr:from>
    <xdr:ext cx="235759" cy="235808"/>
    <xdr:pic>
      <xdr:nvPicPr>
        <xdr:cNvPr id="205" name="Gráfico 204" descr="DJ">
          <a:extLst>
            <a:ext uri="{FF2B5EF4-FFF2-40B4-BE49-F238E27FC236}">
              <a16:creationId xmlns:a16="http://schemas.microsoft.com/office/drawing/2014/main" id="{5F37F738-FBA3-4486-B629-FB655A770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83260" y="16025216"/>
          <a:ext cx="235759" cy="235808"/>
        </a:xfrm>
        <a:prstGeom prst="rect">
          <a:avLst/>
        </a:prstGeom>
      </xdr:spPr>
    </xdr:pic>
    <xdr:clientData/>
  </xdr:oneCellAnchor>
  <xdr:oneCellAnchor>
    <xdr:from>
      <xdr:col>38</xdr:col>
      <xdr:colOff>2182</xdr:colOff>
      <xdr:row>78</xdr:row>
      <xdr:rowOff>158935</xdr:rowOff>
    </xdr:from>
    <xdr:ext cx="256660" cy="255372"/>
    <xdr:pic>
      <xdr:nvPicPr>
        <xdr:cNvPr id="206" name="Gráfico 205" descr="Funcionário de escritório">
          <a:extLst>
            <a:ext uri="{FF2B5EF4-FFF2-40B4-BE49-F238E27FC236}">
              <a16:creationId xmlns:a16="http://schemas.microsoft.com/office/drawing/2014/main" id="{99015853-623C-443B-A258-77E930A73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29162" y="16006630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19596</xdr:colOff>
      <xdr:row>78</xdr:row>
      <xdr:rowOff>178243</xdr:rowOff>
    </xdr:from>
    <xdr:ext cx="215728" cy="223193"/>
    <xdr:pic>
      <xdr:nvPicPr>
        <xdr:cNvPr id="207" name="Gráfico 206" descr="Bateria">
          <a:extLst>
            <a:ext uri="{FF2B5EF4-FFF2-40B4-BE49-F238E27FC236}">
              <a16:creationId xmlns:a16="http://schemas.microsoft.com/office/drawing/2014/main" id="{3C5FC846-4B5E-42B8-8767-0D1F73DFD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15206" y="16029748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33240</xdr:colOff>
      <xdr:row>79</xdr:row>
      <xdr:rowOff>4474</xdr:rowOff>
    </xdr:from>
    <xdr:ext cx="180715" cy="180203"/>
    <xdr:pic>
      <xdr:nvPicPr>
        <xdr:cNvPr id="208" name="Gráfico 207" descr="Garfo e faca">
          <a:extLst>
            <a:ext uri="{FF2B5EF4-FFF2-40B4-BE49-F238E27FC236}">
              <a16:creationId xmlns:a16="http://schemas.microsoft.com/office/drawing/2014/main" id="{CECC3374-6360-4029-9A79-9690237E2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076525" y="16044574"/>
          <a:ext cx="180715" cy="180203"/>
        </a:xfrm>
        <a:prstGeom prst="rect">
          <a:avLst/>
        </a:prstGeom>
      </xdr:spPr>
    </xdr:pic>
    <xdr:clientData/>
  </xdr:oneCellAnchor>
  <xdr:oneCellAnchor>
    <xdr:from>
      <xdr:col>44</xdr:col>
      <xdr:colOff>50205</xdr:colOff>
      <xdr:row>79</xdr:row>
      <xdr:rowOff>10481</xdr:rowOff>
    </xdr:from>
    <xdr:ext cx="178395" cy="181318"/>
    <xdr:pic>
      <xdr:nvPicPr>
        <xdr:cNvPr id="209" name="Gráfico 208" descr="Lâmpada">
          <a:extLst>
            <a:ext uri="{FF2B5EF4-FFF2-40B4-BE49-F238E27FC236}">
              <a16:creationId xmlns:a16="http://schemas.microsoft.com/office/drawing/2014/main" id="{D580306B-508C-4600-A7DB-07BFACCE5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68700" y="16048676"/>
          <a:ext cx="178395" cy="181318"/>
        </a:xfrm>
        <a:prstGeom prst="rect">
          <a:avLst/>
        </a:prstGeom>
      </xdr:spPr>
    </xdr:pic>
    <xdr:clientData/>
  </xdr:oneCellAnchor>
  <xdr:oneCellAnchor>
    <xdr:from>
      <xdr:col>44</xdr:col>
      <xdr:colOff>43481</xdr:colOff>
      <xdr:row>68</xdr:row>
      <xdr:rowOff>13843</xdr:rowOff>
    </xdr:from>
    <xdr:ext cx="179917" cy="179917"/>
    <xdr:pic>
      <xdr:nvPicPr>
        <xdr:cNvPr id="210" name="Gráfico 209" descr="Lâmpada">
          <a:extLst>
            <a:ext uri="{FF2B5EF4-FFF2-40B4-BE49-F238E27FC236}">
              <a16:creationId xmlns:a16="http://schemas.microsoft.com/office/drawing/2014/main" id="{45AED3F8-43F4-4127-B601-AAC5B814B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61976" y="13880338"/>
          <a:ext cx="179917" cy="179917"/>
        </a:xfrm>
        <a:prstGeom prst="rect">
          <a:avLst/>
        </a:prstGeom>
      </xdr:spPr>
    </xdr:pic>
    <xdr:clientData/>
  </xdr:oneCellAnchor>
  <xdr:oneCellAnchor>
    <xdr:from>
      <xdr:col>37</xdr:col>
      <xdr:colOff>64433</xdr:colOff>
      <xdr:row>58</xdr:row>
      <xdr:rowOff>18002</xdr:rowOff>
    </xdr:from>
    <xdr:ext cx="170890" cy="166798"/>
    <xdr:pic>
      <xdr:nvPicPr>
        <xdr:cNvPr id="211" name="Imagem 210">
          <a:extLst>
            <a:ext uri="{FF2B5EF4-FFF2-40B4-BE49-F238E27FC236}">
              <a16:creationId xmlns:a16="http://schemas.microsoft.com/office/drawing/2014/main" id="{0A380D49-CCFE-4294-ACDF-A85182938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6138" y="11916632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1160318</xdr:colOff>
      <xdr:row>57</xdr:row>
      <xdr:rowOff>167837</xdr:rowOff>
    </xdr:from>
    <xdr:ext cx="240059" cy="245461"/>
    <xdr:pic>
      <xdr:nvPicPr>
        <xdr:cNvPr id="212" name="Gráfico 211" descr="Marcador">
          <a:extLst>
            <a:ext uri="{FF2B5EF4-FFF2-40B4-BE49-F238E27FC236}">
              <a16:creationId xmlns:a16="http://schemas.microsoft.com/office/drawing/2014/main" id="{0B9FCD19-9616-455E-87AD-3D9AB72B1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599468" y="11875967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9526</xdr:colOff>
      <xdr:row>57</xdr:row>
      <xdr:rowOff>173767</xdr:rowOff>
    </xdr:from>
    <xdr:ext cx="235759" cy="235808"/>
    <xdr:pic>
      <xdr:nvPicPr>
        <xdr:cNvPr id="213" name="Gráfico 212" descr="DJ">
          <a:extLst>
            <a:ext uri="{FF2B5EF4-FFF2-40B4-BE49-F238E27FC236}">
              <a16:creationId xmlns:a16="http://schemas.microsoft.com/office/drawing/2014/main" id="{8622639D-0D55-442D-B40D-14FE481B4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70821" y="11881897"/>
          <a:ext cx="235759" cy="235808"/>
        </a:xfrm>
        <a:prstGeom prst="rect">
          <a:avLst/>
        </a:prstGeom>
      </xdr:spPr>
    </xdr:pic>
    <xdr:clientData/>
  </xdr:oneCellAnchor>
  <xdr:oneCellAnchor>
    <xdr:from>
      <xdr:col>37</xdr:col>
      <xdr:colOff>289612</xdr:colOff>
      <xdr:row>57</xdr:row>
      <xdr:rowOff>160896</xdr:rowOff>
    </xdr:from>
    <xdr:ext cx="256660" cy="255372"/>
    <xdr:pic>
      <xdr:nvPicPr>
        <xdr:cNvPr id="214" name="Gráfico 213" descr="Funcionário de escritório">
          <a:extLst>
            <a:ext uri="{FF2B5EF4-FFF2-40B4-BE49-F238E27FC236}">
              <a16:creationId xmlns:a16="http://schemas.microsoft.com/office/drawing/2014/main" id="{6F544368-B8B3-4E82-9ECC-1D0942EF2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23222" y="11863311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12872</xdr:colOff>
      <xdr:row>57</xdr:row>
      <xdr:rowOff>180204</xdr:rowOff>
    </xdr:from>
    <xdr:ext cx="215728" cy="223193"/>
    <xdr:pic>
      <xdr:nvPicPr>
        <xdr:cNvPr id="215" name="Gráfico 214" descr="Bateria">
          <a:extLst>
            <a:ext uri="{FF2B5EF4-FFF2-40B4-BE49-F238E27FC236}">
              <a16:creationId xmlns:a16="http://schemas.microsoft.com/office/drawing/2014/main" id="{434F07B8-10E8-4A7F-B3C7-F08008D69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02767" y="11886429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26516</xdr:colOff>
      <xdr:row>58</xdr:row>
      <xdr:rowOff>6435</xdr:rowOff>
    </xdr:from>
    <xdr:ext cx="180715" cy="180203"/>
    <xdr:pic>
      <xdr:nvPicPr>
        <xdr:cNvPr id="216" name="Gráfico 215" descr="Garfo e faca">
          <a:extLst>
            <a:ext uri="{FF2B5EF4-FFF2-40B4-BE49-F238E27FC236}">
              <a16:creationId xmlns:a16="http://schemas.microsoft.com/office/drawing/2014/main" id="{4528A9D9-3EFC-4BCE-9C77-1ACF981BC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069801" y="11899350"/>
          <a:ext cx="180715" cy="180203"/>
        </a:xfrm>
        <a:prstGeom prst="rect">
          <a:avLst/>
        </a:prstGeom>
      </xdr:spPr>
    </xdr:pic>
    <xdr:clientData/>
  </xdr:oneCellAnchor>
  <xdr:oneCellAnchor>
    <xdr:from>
      <xdr:col>44</xdr:col>
      <xdr:colOff>22117</xdr:colOff>
      <xdr:row>58</xdr:row>
      <xdr:rowOff>15478</xdr:rowOff>
    </xdr:from>
    <xdr:ext cx="179917" cy="179917"/>
    <xdr:pic>
      <xdr:nvPicPr>
        <xdr:cNvPr id="217" name="Gráfico 216" descr="Lâmpada">
          <a:extLst>
            <a:ext uri="{FF2B5EF4-FFF2-40B4-BE49-F238E27FC236}">
              <a16:creationId xmlns:a16="http://schemas.microsoft.com/office/drawing/2014/main" id="{C40CD30B-CCF8-4AC3-8C0F-2C67282AA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46327" y="11914108"/>
          <a:ext cx="179917" cy="179917"/>
        </a:xfrm>
        <a:prstGeom prst="rect">
          <a:avLst/>
        </a:prstGeom>
      </xdr:spPr>
    </xdr:pic>
    <xdr:clientData/>
  </xdr:oneCellAnchor>
  <xdr:oneCellAnchor>
    <xdr:from>
      <xdr:col>37</xdr:col>
      <xdr:colOff>64433</xdr:colOff>
      <xdr:row>48</xdr:row>
      <xdr:rowOff>18002</xdr:rowOff>
    </xdr:from>
    <xdr:ext cx="170890" cy="166798"/>
    <xdr:pic>
      <xdr:nvPicPr>
        <xdr:cNvPr id="218" name="Imagem 217">
          <a:extLst>
            <a:ext uri="{FF2B5EF4-FFF2-40B4-BE49-F238E27FC236}">
              <a16:creationId xmlns:a16="http://schemas.microsoft.com/office/drawing/2014/main" id="{6C2F3C14-9747-4411-AA75-5FD910CAE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6138" y="9943052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1160318</xdr:colOff>
      <xdr:row>47</xdr:row>
      <xdr:rowOff>167837</xdr:rowOff>
    </xdr:from>
    <xdr:ext cx="240059" cy="245461"/>
    <xdr:pic>
      <xdr:nvPicPr>
        <xdr:cNvPr id="219" name="Gráfico 218" descr="Marcador">
          <a:extLst>
            <a:ext uri="{FF2B5EF4-FFF2-40B4-BE49-F238E27FC236}">
              <a16:creationId xmlns:a16="http://schemas.microsoft.com/office/drawing/2014/main" id="{7A8526B8-BCA4-4790-BA79-6D915392B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599468" y="9902387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9526</xdr:colOff>
      <xdr:row>47</xdr:row>
      <xdr:rowOff>173767</xdr:rowOff>
    </xdr:from>
    <xdr:ext cx="235759" cy="235808"/>
    <xdr:pic>
      <xdr:nvPicPr>
        <xdr:cNvPr id="220" name="Gráfico 219" descr="DJ">
          <a:extLst>
            <a:ext uri="{FF2B5EF4-FFF2-40B4-BE49-F238E27FC236}">
              <a16:creationId xmlns:a16="http://schemas.microsoft.com/office/drawing/2014/main" id="{6FC8A752-DB50-4F30-92ED-C209E3F21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70821" y="9908317"/>
          <a:ext cx="235759" cy="235808"/>
        </a:xfrm>
        <a:prstGeom prst="rect">
          <a:avLst/>
        </a:prstGeom>
      </xdr:spPr>
    </xdr:pic>
    <xdr:clientData/>
  </xdr:oneCellAnchor>
  <xdr:oneCellAnchor>
    <xdr:from>
      <xdr:col>37</xdr:col>
      <xdr:colOff>289612</xdr:colOff>
      <xdr:row>47</xdr:row>
      <xdr:rowOff>160896</xdr:rowOff>
    </xdr:from>
    <xdr:ext cx="256660" cy="255372"/>
    <xdr:pic>
      <xdr:nvPicPr>
        <xdr:cNvPr id="221" name="Gráfico 220" descr="Funcionário de escritório">
          <a:extLst>
            <a:ext uri="{FF2B5EF4-FFF2-40B4-BE49-F238E27FC236}">
              <a16:creationId xmlns:a16="http://schemas.microsoft.com/office/drawing/2014/main" id="{253D8C60-DE90-431C-8F90-AF853D2E7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23222" y="9889731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12872</xdr:colOff>
      <xdr:row>47</xdr:row>
      <xdr:rowOff>180204</xdr:rowOff>
    </xdr:from>
    <xdr:ext cx="215728" cy="223193"/>
    <xdr:pic>
      <xdr:nvPicPr>
        <xdr:cNvPr id="222" name="Gráfico 221" descr="Bateria">
          <a:extLst>
            <a:ext uri="{FF2B5EF4-FFF2-40B4-BE49-F238E27FC236}">
              <a16:creationId xmlns:a16="http://schemas.microsoft.com/office/drawing/2014/main" id="{5D30151F-49FE-468B-895A-84A9988DB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02767" y="9912849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26516</xdr:colOff>
      <xdr:row>48</xdr:row>
      <xdr:rowOff>6435</xdr:rowOff>
    </xdr:from>
    <xdr:ext cx="180715" cy="180203"/>
    <xdr:pic>
      <xdr:nvPicPr>
        <xdr:cNvPr id="223" name="Gráfico 222" descr="Garfo e faca">
          <a:extLst>
            <a:ext uri="{FF2B5EF4-FFF2-40B4-BE49-F238E27FC236}">
              <a16:creationId xmlns:a16="http://schemas.microsoft.com/office/drawing/2014/main" id="{F1C22E77-92F8-447F-9D40-44FE5C110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069801" y="9925770"/>
          <a:ext cx="180715" cy="180203"/>
        </a:xfrm>
        <a:prstGeom prst="rect">
          <a:avLst/>
        </a:prstGeom>
      </xdr:spPr>
    </xdr:pic>
    <xdr:clientData/>
  </xdr:oneCellAnchor>
  <xdr:oneCellAnchor>
    <xdr:from>
      <xdr:col>37</xdr:col>
      <xdr:colOff>64433</xdr:colOff>
      <xdr:row>38</xdr:row>
      <xdr:rowOff>18002</xdr:rowOff>
    </xdr:from>
    <xdr:ext cx="170890" cy="166798"/>
    <xdr:pic>
      <xdr:nvPicPr>
        <xdr:cNvPr id="224" name="Imagem 223">
          <a:extLst>
            <a:ext uri="{FF2B5EF4-FFF2-40B4-BE49-F238E27FC236}">
              <a16:creationId xmlns:a16="http://schemas.microsoft.com/office/drawing/2014/main" id="{AD650CAE-1E41-4646-B9A4-2609A0B57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6138" y="7969472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1160318</xdr:colOff>
      <xdr:row>37</xdr:row>
      <xdr:rowOff>167837</xdr:rowOff>
    </xdr:from>
    <xdr:ext cx="240059" cy="245461"/>
    <xdr:pic>
      <xdr:nvPicPr>
        <xdr:cNvPr id="225" name="Gráfico 224" descr="Marcador">
          <a:extLst>
            <a:ext uri="{FF2B5EF4-FFF2-40B4-BE49-F238E27FC236}">
              <a16:creationId xmlns:a16="http://schemas.microsoft.com/office/drawing/2014/main" id="{6D78E5ED-57B2-47B8-B467-F83847E6F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599468" y="7928807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9526</xdr:colOff>
      <xdr:row>37</xdr:row>
      <xdr:rowOff>173767</xdr:rowOff>
    </xdr:from>
    <xdr:ext cx="235759" cy="235808"/>
    <xdr:pic>
      <xdr:nvPicPr>
        <xdr:cNvPr id="226" name="Gráfico 225" descr="DJ">
          <a:extLst>
            <a:ext uri="{FF2B5EF4-FFF2-40B4-BE49-F238E27FC236}">
              <a16:creationId xmlns:a16="http://schemas.microsoft.com/office/drawing/2014/main" id="{D39046E1-A575-4D97-8B79-F1515DF47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70821" y="7934737"/>
          <a:ext cx="235759" cy="235808"/>
        </a:xfrm>
        <a:prstGeom prst="rect">
          <a:avLst/>
        </a:prstGeom>
      </xdr:spPr>
    </xdr:pic>
    <xdr:clientData/>
  </xdr:oneCellAnchor>
  <xdr:oneCellAnchor>
    <xdr:from>
      <xdr:col>37</xdr:col>
      <xdr:colOff>289612</xdr:colOff>
      <xdr:row>37</xdr:row>
      <xdr:rowOff>160896</xdr:rowOff>
    </xdr:from>
    <xdr:ext cx="256660" cy="255372"/>
    <xdr:pic>
      <xdr:nvPicPr>
        <xdr:cNvPr id="227" name="Gráfico 226" descr="Funcionário de escritório">
          <a:extLst>
            <a:ext uri="{FF2B5EF4-FFF2-40B4-BE49-F238E27FC236}">
              <a16:creationId xmlns:a16="http://schemas.microsoft.com/office/drawing/2014/main" id="{EB0FC60D-2952-4FEB-ADCA-EC6652946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23222" y="7916151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12872</xdr:colOff>
      <xdr:row>37</xdr:row>
      <xdr:rowOff>180204</xdr:rowOff>
    </xdr:from>
    <xdr:ext cx="215728" cy="223193"/>
    <xdr:pic>
      <xdr:nvPicPr>
        <xdr:cNvPr id="228" name="Gráfico 227" descr="Bateria">
          <a:extLst>
            <a:ext uri="{FF2B5EF4-FFF2-40B4-BE49-F238E27FC236}">
              <a16:creationId xmlns:a16="http://schemas.microsoft.com/office/drawing/2014/main" id="{FF5ACB08-19AE-48D4-98CA-B601AFDB0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02767" y="7939269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26516</xdr:colOff>
      <xdr:row>38</xdr:row>
      <xdr:rowOff>6435</xdr:rowOff>
    </xdr:from>
    <xdr:ext cx="180715" cy="180203"/>
    <xdr:pic>
      <xdr:nvPicPr>
        <xdr:cNvPr id="229" name="Gráfico 228" descr="Garfo e faca">
          <a:extLst>
            <a:ext uri="{FF2B5EF4-FFF2-40B4-BE49-F238E27FC236}">
              <a16:creationId xmlns:a16="http://schemas.microsoft.com/office/drawing/2014/main" id="{33D750D6-D257-409B-A2D3-6F4D546C2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069801" y="7952190"/>
          <a:ext cx="180715" cy="180203"/>
        </a:xfrm>
        <a:prstGeom prst="rect">
          <a:avLst/>
        </a:prstGeom>
      </xdr:spPr>
    </xdr:pic>
    <xdr:clientData/>
  </xdr:oneCellAnchor>
  <xdr:oneCellAnchor>
    <xdr:from>
      <xdr:col>37</xdr:col>
      <xdr:colOff>64433</xdr:colOff>
      <xdr:row>27</xdr:row>
      <xdr:rowOff>18002</xdr:rowOff>
    </xdr:from>
    <xdr:ext cx="170890" cy="166798"/>
    <xdr:pic>
      <xdr:nvPicPr>
        <xdr:cNvPr id="230" name="Imagem 229">
          <a:extLst>
            <a:ext uri="{FF2B5EF4-FFF2-40B4-BE49-F238E27FC236}">
              <a16:creationId xmlns:a16="http://schemas.microsoft.com/office/drawing/2014/main" id="{3E3A9969-E78F-4A6F-989A-BEDEF7371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6138" y="5797772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1160318</xdr:colOff>
      <xdr:row>26</xdr:row>
      <xdr:rowOff>167837</xdr:rowOff>
    </xdr:from>
    <xdr:ext cx="240059" cy="245461"/>
    <xdr:pic>
      <xdr:nvPicPr>
        <xdr:cNvPr id="231" name="Gráfico 230" descr="Marcador">
          <a:extLst>
            <a:ext uri="{FF2B5EF4-FFF2-40B4-BE49-F238E27FC236}">
              <a16:creationId xmlns:a16="http://schemas.microsoft.com/office/drawing/2014/main" id="{F8AF2E69-3C93-4F92-8324-259F1C8AB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599468" y="5757107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9526</xdr:colOff>
      <xdr:row>26</xdr:row>
      <xdr:rowOff>173767</xdr:rowOff>
    </xdr:from>
    <xdr:ext cx="235759" cy="235808"/>
    <xdr:pic>
      <xdr:nvPicPr>
        <xdr:cNvPr id="232" name="Gráfico 231" descr="DJ">
          <a:extLst>
            <a:ext uri="{FF2B5EF4-FFF2-40B4-BE49-F238E27FC236}">
              <a16:creationId xmlns:a16="http://schemas.microsoft.com/office/drawing/2014/main" id="{B41FB8B9-D7D9-425F-8622-EC70EF585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70821" y="5763037"/>
          <a:ext cx="235759" cy="235808"/>
        </a:xfrm>
        <a:prstGeom prst="rect">
          <a:avLst/>
        </a:prstGeom>
      </xdr:spPr>
    </xdr:pic>
    <xdr:clientData/>
  </xdr:oneCellAnchor>
  <xdr:oneCellAnchor>
    <xdr:from>
      <xdr:col>37</xdr:col>
      <xdr:colOff>289612</xdr:colOff>
      <xdr:row>26</xdr:row>
      <xdr:rowOff>160896</xdr:rowOff>
    </xdr:from>
    <xdr:ext cx="256660" cy="255372"/>
    <xdr:pic>
      <xdr:nvPicPr>
        <xdr:cNvPr id="233" name="Gráfico 232" descr="Funcionário de escritório">
          <a:extLst>
            <a:ext uri="{FF2B5EF4-FFF2-40B4-BE49-F238E27FC236}">
              <a16:creationId xmlns:a16="http://schemas.microsoft.com/office/drawing/2014/main" id="{6020709F-F7A0-4AB0-BC96-685E96729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23222" y="5744451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12872</xdr:colOff>
      <xdr:row>26</xdr:row>
      <xdr:rowOff>180204</xdr:rowOff>
    </xdr:from>
    <xdr:ext cx="215728" cy="223193"/>
    <xdr:pic>
      <xdr:nvPicPr>
        <xdr:cNvPr id="234" name="Gráfico 233" descr="Bateria">
          <a:extLst>
            <a:ext uri="{FF2B5EF4-FFF2-40B4-BE49-F238E27FC236}">
              <a16:creationId xmlns:a16="http://schemas.microsoft.com/office/drawing/2014/main" id="{460539A6-EB59-4498-96DE-4B49C3D6A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02767" y="5767569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26516</xdr:colOff>
      <xdr:row>27</xdr:row>
      <xdr:rowOff>6435</xdr:rowOff>
    </xdr:from>
    <xdr:ext cx="180715" cy="180203"/>
    <xdr:pic>
      <xdr:nvPicPr>
        <xdr:cNvPr id="235" name="Gráfico 234" descr="Garfo e faca">
          <a:extLst>
            <a:ext uri="{FF2B5EF4-FFF2-40B4-BE49-F238E27FC236}">
              <a16:creationId xmlns:a16="http://schemas.microsoft.com/office/drawing/2014/main" id="{5259C388-289F-45F9-B55E-10474F6D2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069801" y="5780490"/>
          <a:ext cx="180715" cy="180203"/>
        </a:xfrm>
        <a:prstGeom prst="rect">
          <a:avLst/>
        </a:prstGeom>
      </xdr:spPr>
    </xdr:pic>
    <xdr:clientData/>
  </xdr:oneCellAnchor>
  <xdr:oneCellAnchor>
    <xdr:from>
      <xdr:col>37</xdr:col>
      <xdr:colOff>64433</xdr:colOff>
      <xdr:row>17</xdr:row>
      <xdr:rowOff>18002</xdr:rowOff>
    </xdr:from>
    <xdr:ext cx="170890" cy="166798"/>
    <xdr:pic>
      <xdr:nvPicPr>
        <xdr:cNvPr id="236" name="Imagem 235">
          <a:extLst>
            <a:ext uri="{FF2B5EF4-FFF2-40B4-BE49-F238E27FC236}">
              <a16:creationId xmlns:a16="http://schemas.microsoft.com/office/drawing/2014/main" id="{D15D4B33-E6F6-4982-9655-1C14E688B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6138" y="3824192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1160318</xdr:colOff>
      <xdr:row>16</xdr:row>
      <xdr:rowOff>167837</xdr:rowOff>
    </xdr:from>
    <xdr:ext cx="240059" cy="245461"/>
    <xdr:pic>
      <xdr:nvPicPr>
        <xdr:cNvPr id="237" name="Gráfico 236" descr="Marcador">
          <a:extLst>
            <a:ext uri="{FF2B5EF4-FFF2-40B4-BE49-F238E27FC236}">
              <a16:creationId xmlns:a16="http://schemas.microsoft.com/office/drawing/2014/main" id="{E9BE4729-3BEB-49FA-9027-CF178D0F6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599468" y="3783527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9526</xdr:colOff>
      <xdr:row>16</xdr:row>
      <xdr:rowOff>173767</xdr:rowOff>
    </xdr:from>
    <xdr:ext cx="235759" cy="235808"/>
    <xdr:pic>
      <xdr:nvPicPr>
        <xdr:cNvPr id="238" name="Gráfico 237" descr="DJ">
          <a:extLst>
            <a:ext uri="{FF2B5EF4-FFF2-40B4-BE49-F238E27FC236}">
              <a16:creationId xmlns:a16="http://schemas.microsoft.com/office/drawing/2014/main" id="{2295C4B7-7B46-42EA-88F8-E76AD5695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70821" y="3789457"/>
          <a:ext cx="235759" cy="235808"/>
        </a:xfrm>
        <a:prstGeom prst="rect">
          <a:avLst/>
        </a:prstGeom>
      </xdr:spPr>
    </xdr:pic>
    <xdr:clientData/>
  </xdr:oneCellAnchor>
  <xdr:oneCellAnchor>
    <xdr:from>
      <xdr:col>37</xdr:col>
      <xdr:colOff>289612</xdr:colOff>
      <xdr:row>16</xdr:row>
      <xdr:rowOff>160896</xdr:rowOff>
    </xdr:from>
    <xdr:ext cx="256660" cy="255372"/>
    <xdr:pic>
      <xdr:nvPicPr>
        <xdr:cNvPr id="239" name="Gráfico 238" descr="Funcionário de escritório">
          <a:extLst>
            <a:ext uri="{FF2B5EF4-FFF2-40B4-BE49-F238E27FC236}">
              <a16:creationId xmlns:a16="http://schemas.microsoft.com/office/drawing/2014/main" id="{CDD74918-88B9-4B09-8626-9369FA79C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23222" y="3770871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12872</xdr:colOff>
      <xdr:row>16</xdr:row>
      <xdr:rowOff>180204</xdr:rowOff>
    </xdr:from>
    <xdr:ext cx="215728" cy="223193"/>
    <xdr:pic>
      <xdr:nvPicPr>
        <xdr:cNvPr id="240" name="Gráfico 239" descr="Bateria">
          <a:extLst>
            <a:ext uri="{FF2B5EF4-FFF2-40B4-BE49-F238E27FC236}">
              <a16:creationId xmlns:a16="http://schemas.microsoft.com/office/drawing/2014/main" id="{0D2ABC95-B463-4FCB-B185-9E59387F5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02767" y="3793989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26516</xdr:colOff>
      <xdr:row>17</xdr:row>
      <xdr:rowOff>6435</xdr:rowOff>
    </xdr:from>
    <xdr:ext cx="180715" cy="180203"/>
    <xdr:pic>
      <xdr:nvPicPr>
        <xdr:cNvPr id="241" name="Gráfico 240" descr="Garfo e faca">
          <a:extLst>
            <a:ext uri="{FF2B5EF4-FFF2-40B4-BE49-F238E27FC236}">
              <a16:creationId xmlns:a16="http://schemas.microsoft.com/office/drawing/2014/main" id="{F4380F2B-6934-4ADA-8D7D-5C6296EF2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069801" y="3806910"/>
          <a:ext cx="180715" cy="180203"/>
        </a:xfrm>
        <a:prstGeom prst="rect">
          <a:avLst/>
        </a:prstGeom>
      </xdr:spPr>
    </xdr:pic>
    <xdr:clientData/>
  </xdr:oneCellAnchor>
  <xdr:oneCellAnchor>
    <xdr:from>
      <xdr:col>37</xdr:col>
      <xdr:colOff>64433</xdr:colOff>
      <xdr:row>4</xdr:row>
      <xdr:rowOff>18002</xdr:rowOff>
    </xdr:from>
    <xdr:ext cx="170890" cy="166798"/>
    <xdr:pic>
      <xdr:nvPicPr>
        <xdr:cNvPr id="242" name="Imagem 241">
          <a:extLst>
            <a:ext uri="{FF2B5EF4-FFF2-40B4-BE49-F238E27FC236}">
              <a16:creationId xmlns:a16="http://schemas.microsoft.com/office/drawing/2014/main" id="{CF5EFF3D-DCA4-4345-AC32-D073F1E56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6138" y="1256252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1160318</xdr:colOff>
      <xdr:row>3</xdr:row>
      <xdr:rowOff>167837</xdr:rowOff>
    </xdr:from>
    <xdr:ext cx="240059" cy="245461"/>
    <xdr:pic>
      <xdr:nvPicPr>
        <xdr:cNvPr id="243" name="Gráfico 242" descr="Marcador">
          <a:extLst>
            <a:ext uri="{FF2B5EF4-FFF2-40B4-BE49-F238E27FC236}">
              <a16:creationId xmlns:a16="http://schemas.microsoft.com/office/drawing/2014/main" id="{DE930CB4-F445-4840-96F5-48F878945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599468" y="1215587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9526</xdr:colOff>
      <xdr:row>3</xdr:row>
      <xdr:rowOff>173767</xdr:rowOff>
    </xdr:from>
    <xdr:ext cx="235759" cy="235808"/>
    <xdr:pic>
      <xdr:nvPicPr>
        <xdr:cNvPr id="244" name="Gráfico 243" descr="DJ">
          <a:extLst>
            <a:ext uri="{FF2B5EF4-FFF2-40B4-BE49-F238E27FC236}">
              <a16:creationId xmlns:a16="http://schemas.microsoft.com/office/drawing/2014/main" id="{CAC3C2BB-649F-4596-82EE-0D368E7A8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70821" y="1221517"/>
          <a:ext cx="235759" cy="235808"/>
        </a:xfrm>
        <a:prstGeom prst="rect">
          <a:avLst/>
        </a:prstGeom>
      </xdr:spPr>
    </xdr:pic>
    <xdr:clientData/>
  </xdr:oneCellAnchor>
  <xdr:oneCellAnchor>
    <xdr:from>
      <xdr:col>37</xdr:col>
      <xdr:colOff>289612</xdr:colOff>
      <xdr:row>3</xdr:row>
      <xdr:rowOff>160896</xdr:rowOff>
    </xdr:from>
    <xdr:ext cx="256660" cy="255372"/>
    <xdr:pic>
      <xdr:nvPicPr>
        <xdr:cNvPr id="245" name="Gráfico 244" descr="Funcionário de escritório">
          <a:extLst>
            <a:ext uri="{FF2B5EF4-FFF2-40B4-BE49-F238E27FC236}">
              <a16:creationId xmlns:a16="http://schemas.microsoft.com/office/drawing/2014/main" id="{F2B001D3-A10F-444A-A01C-FECDC9CCE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23222" y="1202931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12872</xdr:colOff>
      <xdr:row>3</xdr:row>
      <xdr:rowOff>180204</xdr:rowOff>
    </xdr:from>
    <xdr:ext cx="215728" cy="223193"/>
    <xdr:pic>
      <xdr:nvPicPr>
        <xdr:cNvPr id="246" name="Gráfico 245" descr="Bateria">
          <a:extLst>
            <a:ext uri="{FF2B5EF4-FFF2-40B4-BE49-F238E27FC236}">
              <a16:creationId xmlns:a16="http://schemas.microsoft.com/office/drawing/2014/main" id="{CD9A9B29-2C03-4905-8B2F-CFF9507AA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02767" y="1226049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26516</xdr:colOff>
      <xdr:row>4</xdr:row>
      <xdr:rowOff>6435</xdr:rowOff>
    </xdr:from>
    <xdr:ext cx="180715" cy="180203"/>
    <xdr:pic>
      <xdr:nvPicPr>
        <xdr:cNvPr id="247" name="Gráfico 246" descr="Garfo e faca">
          <a:extLst>
            <a:ext uri="{FF2B5EF4-FFF2-40B4-BE49-F238E27FC236}">
              <a16:creationId xmlns:a16="http://schemas.microsoft.com/office/drawing/2014/main" id="{2534721C-F400-4993-BABF-6491EE538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069801" y="1238970"/>
          <a:ext cx="180715" cy="180203"/>
        </a:xfrm>
        <a:prstGeom prst="rect">
          <a:avLst/>
        </a:prstGeom>
      </xdr:spPr>
    </xdr:pic>
    <xdr:clientData/>
  </xdr:oneCellAnchor>
  <xdr:oneCellAnchor>
    <xdr:from>
      <xdr:col>44</xdr:col>
      <xdr:colOff>21012</xdr:colOff>
      <xdr:row>4</xdr:row>
      <xdr:rowOff>7003</xdr:rowOff>
    </xdr:from>
    <xdr:ext cx="179917" cy="179917"/>
    <xdr:pic>
      <xdr:nvPicPr>
        <xdr:cNvPr id="248" name="Gráfico 247" descr="Lâmpada">
          <a:extLst>
            <a:ext uri="{FF2B5EF4-FFF2-40B4-BE49-F238E27FC236}">
              <a16:creationId xmlns:a16="http://schemas.microsoft.com/office/drawing/2014/main" id="{2F650A51-E4B8-488B-861E-68D7F711E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45222" y="1239538"/>
          <a:ext cx="179917" cy="179917"/>
        </a:xfrm>
        <a:prstGeom prst="rect">
          <a:avLst/>
        </a:prstGeom>
      </xdr:spPr>
    </xdr:pic>
    <xdr:clientData/>
  </xdr:oneCellAnchor>
  <xdr:oneCellAnchor>
    <xdr:from>
      <xdr:col>44</xdr:col>
      <xdr:colOff>29473</xdr:colOff>
      <xdr:row>17</xdr:row>
      <xdr:rowOff>17173</xdr:rowOff>
    </xdr:from>
    <xdr:ext cx="179917" cy="179917"/>
    <xdr:pic>
      <xdr:nvPicPr>
        <xdr:cNvPr id="249" name="Gráfico 248" descr="Lâmpada">
          <a:extLst>
            <a:ext uri="{FF2B5EF4-FFF2-40B4-BE49-F238E27FC236}">
              <a16:creationId xmlns:a16="http://schemas.microsoft.com/office/drawing/2014/main" id="{CA194C22-3E2D-4F15-84E5-5D61AF3A8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51778" y="3823363"/>
          <a:ext cx="179917" cy="179917"/>
        </a:xfrm>
        <a:prstGeom prst="rect">
          <a:avLst/>
        </a:prstGeom>
      </xdr:spPr>
    </xdr:pic>
    <xdr:clientData/>
  </xdr:oneCellAnchor>
  <xdr:oneCellAnchor>
    <xdr:from>
      <xdr:col>44</xdr:col>
      <xdr:colOff>14008</xdr:colOff>
      <xdr:row>27</xdr:row>
      <xdr:rowOff>7004</xdr:rowOff>
    </xdr:from>
    <xdr:ext cx="179917" cy="179917"/>
    <xdr:pic>
      <xdr:nvPicPr>
        <xdr:cNvPr id="250" name="Gráfico 249" descr="Lâmpada">
          <a:extLst>
            <a:ext uri="{FF2B5EF4-FFF2-40B4-BE49-F238E27FC236}">
              <a16:creationId xmlns:a16="http://schemas.microsoft.com/office/drawing/2014/main" id="{D29D9959-EF3A-4522-9C91-CD6262C6C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32503" y="5781059"/>
          <a:ext cx="179917" cy="179917"/>
        </a:xfrm>
        <a:prstGeom prst="rect">
          <a:avLst/>
        </a:prstGeom>
      </xdr:spPr>
    </xdr:pic>
    <xdr:clientData/>
  </xdr:oneCellAnchor>
  <xdr:oneCellAnchor>
    <xdr:from>
      <xdr:col>44</xdr:col>
      <xdr:colOff>22470</xdr:colOff>
      <xdr:row>38</xdr:row>
      <xdr:rowOff>16551</xdr:rowOff>
    </xdr:from>
    <xdr:ext cx="179917" cy="179917"/>
    <xdr:pic>
      <xdr:nvPicPr>
        <xdr:cNvPr id="251" name="Gráfico 250" descr="Lâmpada">
          <a:extLst>
            <a:ext uri="{FF2B5EF4-FFF2-40B4-BE49-F238E27FC236}">
              <a16:creationId xmlns:a16="http://schemas.microsoft.com/office/drawing/2014/main" id="{78C717BF-E690-4C78-BD84-19A8267EC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46680" y="7968021"/>
          <a:ext cx="179917" cy="179917"/>
        </a:xfrm>
        <a:prstGeom prst="rect">
          <a:avLst/>
        </a:prstGeom>
      </xdr:spPr>
    </xdr:pic>
    <xdr:clientData/>
  </xdr:oneCellAnchor>
  <xdr:oneCellAnchor>
    <xdr:from>
      <xdr:col>44</xdr:col>
      <xdr:colOff>15467</xdr:colOff>
      <xdr:row>48</xdr:row>
      <xdr:rowOff>20753</xdr:rowOff>
    </xdr:from>
    <xdr:ext cx="179917" cy="184334"/>
    <xdr:pic>
      <xdr:nvPicPr>
        <xdr:cNvPr id="252" name="Gráfico 251" descr="Lâmpada">
          <a:extLst>
            <a:ext uri="{FF2B5EF4-FFF2-40B4-BE49-F238E27FC236}">
              <a16:creationId xmlns:a16="http://schemas.microsoft.com/office/drawing/2014/main" id="{30B192A0-9E5F-4377-85E4-E96B58F2C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39677" y="9945803"/>
          <a:ext cx="179917" cy="184334"/>
        </a:xfrm>
        <a:prstGeom prst="rect">
          <a:avLst/>
        </a:prstGeom>
      </xdr:spPr>
    </xdr:pic>
    <xdr:clientData/>
  </xdr:oneCellAnchor>
  <xdr:oneCellAnchor>
    <xdr:from>
      <xdr:col>37</xdr:col>
      <xdr:colOff>64433</xdr:colOff>
      <xdr:row>165</xdr:row>
      <xdr:rowOff>18002</xdr:rowOff>
    </xdr:from>
    <xdr:ext cx="170890" cy="166798"/>
    <xdr:pic>
      <xdr:nvPicPr>
        <xdr:cNvPr id="253" name="Imagem 252">
          <a:extLst>
            <a:ext uri="{FF2B5EF4-FFF2-40B4-BE49-F238E27FC236}">
              <a16:creationId xmlns:a16="http://schemas.microsoft.com/office/drawing/2014/main" id="{7158BBAB-BC8D-44B2-98E8-510E655EC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6138" y="33062132"/>
          <a:ext cx="170890" cy="166798"/>
        </a:xfrm>
        <a:prstGeom prst="rect">
          <a:avLst/>
        </a:prstGeom>
      </xdr:spPr>
    </xdr:pic>
    <xdr:clientData/>
  </xdr:oneCellAnchor>
  <xdr:oneCellAnchor>
    <xdr:from>
      <xdr:col>40</xdr:col>
      <xdr:colOff>16330</xdr:colOff>
      <xdr:row>165</xdr:row>
      <xdr:rowOff>0</xdr:rowOff>
    </xdr:from>
    <xdr:ext cx="214275" cy="214133"/>
    <xdr:pic>
      <xdr:nvPicPr>
        <xdr:cNvPr id="254" name="Gráfico 253" descr="Lua e estrelas">
          <a:extLst>
            <a:ext uri="{FF2B5EF4-FFF2-40B4-BE49-F238E27FC236}">
              <a16:creationId xmlns:a16="http://schemas.microsoft.com/office/drawing/2014/main" id="{3F4A3547-E8B6-4C92-83B7-4FF87F980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 flipH="1">
          <a:off x="10383340" y="33040320"/>
          <a:ext cx="214275" cy="214133"/>
        </a:xfrm>
        <a:prstGeom prst="rect">
          <a:avLst/>
        </a:prstGeom>
      </xdr:spPr>
    </xdr:pic>
    <xdr:clientData/>
  </xdr:oneCellAnchor>
  <xdr:oneCellAnchor>
    <xdr:from>
      <xdr:col>38</xdr:col>
      <xdr:colOff>20412</xdr:colOff>
      <xdr:row>164</xdr:row>
      <xdr:rowOff>197303</xdr:rowOff>
    </xdr:from>
    <xdr:ext cx="207509" cy="207151"/>
    <xdr:pic>
      <xdr:nvPicPr>
        <xdr:cNvPr id="255" name="Gráfico 254" descr="Sol">
          <a:extLst>
            <a:ext uri="{FF2B5EF4-FFF2-40B4-BE49-F238E27FC236}">
              <a16:creationId xmlns:a16="http://schemas.microsoft.com/office/drawing/2014/main" id="{33F5C203-5852-4073-8A19-6C0811BF1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0151202" y="33037598"/>
          <a:ext cx="207509" cy="207151"/>
        </a:xfrm>
        <a:prstGeom prst="rect">
          <a:avLst/>
        </a:prstGeom>
      </xdr:spPr>
    </xdr:pic>
    <xdr:clientData/>
  </xdr:oneCellAnchor>
  <xdr:oneCellAnchor>
    <xdr:from>
      <xdr:col>34</xdr:col>
      <xdr:colOff>183698</xdr:colOff>
      <xdr:row>164</xdr:row>
      <xdr:rowOff>197303</xdr:rowOff>
    </xdr:from>
    <xdr:ext cx="216819" cy="213954"/>
    <xdr:pic>
      <xdr:nvPicPr>
        <xdr:cNvPr id="256" name="Gráfico 255" descr="Piloto">
          <a:extLst>
            <a:ext uri="{FF2B5EF4-FFF2-40B4-BE49-F238E27FC236}">
              <a16:creationId xmlns:a16="http://schemas.microsoft.com/office/drawing/2014/main" id="{6C6DF2EA-D561-4224-B9F0-9A43F434E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8384723" y="33037598"/>
          <a:ext cx="216819" cy="213954"/>
        </a:xfrm>
        <a:prstGeom prst="rect">
          <a:avLst/>
        </a:prstGeom>
      </xdr:spPr>
    </xdr:pic>
    <xdr:clientData/>
  </xdr:oneCellAnchor>
  <xdr:oneCellAnchor>
    <xdr:from>
      <xdr:col>35</xdr:col>
      <xdr:colOff>316365</xdr:colOff>
      <xdr:row>164</xdr:row>
      <xdr:rowOff>139473</xdr:rowOff>
    </xdr:from>
    <xdr:ext cx="326571" cy="326213"/>
    <xdr:pic>
      <xdr:nvPicPr>
        <xdr:cNvPr id="257" name="Gráfico 256" descr="Caminhão">
          <a:extLst>
            <a:ext uri="{FF2B5EF4-FFF2-40B4-BE49-F238E27FC236}">
              <a16:creationId xmlns:a16="http://schemas.microsoft.com/office/drawing/2014/main" id="{A162A329-32B9-4DE7-AB0A-CB13D16CA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8749800" y="32983578"/>
          <a:ext cx="326571" cy="326213"/>
        </a:xfrm>
        <a:prstGeom prst="rect">
          <a:avLst/>
        </a:prstGeom>
      </xdr:spPr>
    </xdr:pic>
    <xdr:clientData/>
  </xdr:oneCellAnchor>
  <xdr:oneCellAnchor>
    <xdr:from>
      <xdr:col>35</xdr:col>
      <xdr:colOff>782410</xdr:colOff>
      <xdr:row>164</xdr:row>
      <xdr:rowOff>163286</xdr:rowOff>
    </xdr:from>
    <xdr:ext cx="275545" cy="275187"/>
    <xdr:pic>
      <xdr:nvPicPr>
        <xdr:cNvPr id="258" name="Gráfico 257" descr="Dinheiro">
          <a:extLst>
            <a:ext uri="{FF2B5EF4-FFF2-40B4-BE49-F238E27FC236}">
              <a16:creationId xmlns:a16="http://schemas.microsoft.com/office/drawing/2014/main" id="{925ADF9A-8E2C-4A20-8B13-C0905289E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9221560" y="33003581"/>
          <a:ext cx="275545" cy="275187"/>
        </a:xfrm>
        <a:prstGeom prst="rect">
          <a:avLst/>
        </a:prstGeom>
      </xdr:spPr>
    </xdr:pic>
    <xdr:clientData/>
  </xdr:oneCellAnchor>
  <xdr:oneCellAnchor>
    <xdr:from>
      <xdr:col>35</xdr:col>
      <xdr:colOff>1160318</xdr:colOff>
      <xdr:row>164</xdr:row>
      <xdr:rowOff>177362</xdr:rowOff>
    </xdr:from>
    <xdr:ext cx="240059" cy="245461"/>
    <xdr:pic>
      <xdr:nvPicPr>
        <xdr:cNvPr id="259" name="Gráfico 258" descr="Marcador">
          <a:extLst>
            <a:ext uri="{FF2B5EF4-FFF2-40B4-BE49-F238E27FC236}">
              <a16:creationId xmlns:a16="http://schemas.microsoft.com/office/drawing/2014/main" id="{A45C4E16-ED88-4393-A4B9-C0035DBA5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599468" y="33021467"/>
          <a:ext cx="240059" cy="245461"/>
        </a:xfrm>
        <a:prstGeom prst="rect">
          <a:avLst/>
        </a:prstGeom>
      </xdr:spPr>
    </xdr:pic>
    <xdr:clientData/>
  </xdr:oneCellAnchor>
  <xdr:oneCellAnchor>
    <xdr:from>
      <xdr:col>37</xdr:col>
      <xdr:colOff>69476</xdr:colOff>
      <xdr:row>92</xdr:row>
      <xdr:rowOff>28367</xdr:rowOff>
    </xdr:from>
    <xdr:ext cx="170890" cy="166798"/>
    <xdr:pic>
      <xdr:nvPicPr>
        <xdr:cNvPr id="260" name="Imagem 259">
          <a:extLst>
            <a:ext uri="{FF2B5EF4-FFF2-40B4-BE49-F238E27FC236}">
              <a16:creationId xmlns:a16="http://schemas.microsoft.com/office/drawing/2014/main" id="{A0CB6268-559D-467A-A03B-08B3D3A2B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181" y="18638312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1165361</xdr:colOff>
      <xdr:row>91</xdr:row>
      <xdr:rowOff>178203</xdr:rowOff>
    </xdr:from>
    <xdr:ext cx="240059" cy="245461"/>
    <xdr:pic>
      <xdr:nvPicPr>
        <xdr:cNvPr id="261" name="Gráfico 260" descr="Marcador">
          <a:extLst>
            <a:ext uri="{FF2B5EF4-FFF2-40B4-BE49-F238E27FC236}">
              <a16:creationId xmlns:a16="http://schemas.microsoft.com/office/drawing/2014/main" id="{20305C90-ED97-4D49-A800-9604664F6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604511" y="18597648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14569</xdr:colOff>
      <xdr:row>91</xdr:row>
      <xdr:rowOff>184133</xdr:rowOff>
    </xdr:from>
    <xdr:ext cx="235759" cy="235808"/>
    <xdr:pic>
      <xdr:nvPicPr>
        <xdr:cNvPr id="262" name="Gráfico 261" descr="DJ">
          <a:extLst>
            <a:ext uri="{FF2B5EF4-FFF2-40B4-BE49-F238E27FC236}">
              <a16:creationId xmlns:a16="http://schemas.microsoft.com/office/drawing/2014/main" id="{EB1EDE31-27B4-41DD-81A4-DC1FCE176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81579" y="18603578"/>
          <a:ext cx="235759" cy="235808"/>
        </a:xfrm>
        <a:prstGeom prst="rect">
          <a:avLst/>
        </a:prstGeom>
      </xdr:spPr>
    </xdr:pic>
    <xdr:clientData/>
  </xdr:oneCellAnchor>
  <xdr:oneCellAnchor>
    <xdr:from>
      <xdr:col>38</xdr:col>
      <xdr:colOff>501</xdr:colOff>
      <xdr:row>91</xdr:row>
      <xdr:rowOff>171262</xdr:rowOff>
    </xdr:from>
    <xdr:ext cx="256660" cy="255372"/>
    <xdr:pic>
      <xdr:nvPicPr>
        <xdr:cNvPr id="263" name="Gráfico 262" descr="Funcionário de escritório">
          <a:extLst>
            <a:ext uri="{FF2B5EF4-FFF2-40B4-BE49-F238E27FC236}">
              <a16:creationId xmlns:a16="http://schemas.microsoft.com/office/drawing/2014/main" id="{D4AD6631-4BF2-408D-8157-E8F28EF31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27481" y="18592612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17915</xdr:colOff>
      <xdr:row>92</xdr:row>
      <xdr:rowOff>1470</xdr:rowOff>
    </xdr:from>
    <xdr:ext cx="215728" cy="223193"/>
    <xdr:pic>
      <xdr:nvPicPr>
        <xdr:cNvPr id="264" name="Gráfico 263" descr="Bateria">
          <a:extLst>
            <a:ext uri="{FF2B5EF4-FFF2-40B4-BE49-F238E27FC236}">
              <a16:creationId xmlns:a16="http://schemas.microsoft.com/office/drawing/2014/main" id="{D7DBA347-03E2-4424-A4CF-10B8FE508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13525" y="18609510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31559</xdr:colOff>
      <xdr:row>92</xdr:row>
      <xdr:rowOff>16800</xdr:rowOff>
    </xdr:from>
    <xdr:ext cx="180715" cy="180203"/>
    <xdr:pic>
      <xdr:nvPicPr>
        <xdr:cNvPr id="265" name="Gráfico 264" descr="Garfo e faca">
          <a:extLst>
            <a:ext uri="{FF2B5EF4-FFF2-40B4-BE49-F238E27FC236}">
              <a16:creationId xmlns:a16="http://schemas.microsoft.com/office/drawing/2014/main" id="{9D450082-2496-4105-AF89-0336A0D5F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074844" y="18628650"/>
          <a:ext cx="180715" cy="180203"/>
        </a:xfrm>
        <a:prstGeom prst="rect">
          <a:avLst/>
        </a:prstGeom>
      </xdr:spPr>
    </xdr:pic>
    <xdr:clientData/>
  </xdr:oneCellAnchor>
  <xdr:oneCellAnchor>
    <xdr:from>
      <xdr:col>44</xdr:col>
      <xdr:colOff>48524</xdr:colOff>
      <xdr:row>92</xdr:row>
      <xdr:rowOff>11508</xdr:rowOff>
    </xdr:from>
    <xdr:ext cx="180076" cy="179917"/>
    <xdr:pic>
      <xdr:nvPicPr>
        <xdr:cNvPr id="266" name="Gráfico 265" descr="Lâmpada">
          <a:extLst>
            <a:ext uri="{FF2B5EF4-FFF2-40B4-BE49-F238E27FC236}">
              <a16:creationId xmlns:a16="http://schemas.microsoft.com/office/drawing/2014/main" id="{2727311C-D69E-4187-904F-F8DA8618A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67019" y="18617643"/>
          <a:ext cx="180076" cy="179917"/>
        </a:xfrm>
        <a:prstGeom prst="rect">
          <a:avLst/>
        </a:prstGeom>
      </xdr:spPr>
    </xdr:pic>
    <xdr:clientData/>
  </xdr:oneCellAnchor>
  <xdr:oneCellAnchor>
    <xdr:from>
      <xdr:col>37</xdr:col>
      <xdr:colOff>73729</xdr:colOff>
      <xdr:row>102</xdr:row>
      <xdr:rowOff>25195</xdr:rowOff>
    </xdr:from>
    <xdr:ext cx="170890" cy="166798"/>
    <xdr:pic>
      <xdr:nvPicPr>
        <xdr:cNvPr id="267" name="Imagem 266">
          <a:extLst>
            <a:ext uri="{FF2B5EF4-FFF2-40B4-BE49-F238E27FC236}">
              <a16:creationId xmlns:a16="http://schemas.microsoft.com/office/drawing/2014/main" id="{9690762B-52B5-4F02-AFB0-1878C5CF1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529" y="20608720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1169614</xdr:colOff>
      <xdr:row>101</xdr:row>
      <xdr:rowOff>175030</xdr:rowOff>
    </xdr:from>
    <xdr:ext cx="240059" cy="245461"/>
    <xdr:pic>
      <xdr:nvPicPr>
        <xdr:cNvPr id="268" name="Gráfico 267" descr="Marcador">
          <a:extLst>
            <a:ext uri="{FF2B5EF4-FFF2-40B4-BE49-F238E27FC236}">
              <a16:creationId xmlns:a16="http://schemas.microsoft.com/office/drawing/2014/main" id="{F3A0D49E-6CAC-40F1-BC28-094B19A6C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606859" y="20569960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18822</xdr:colOff>
      <xdr:row>101</xdr:row>
      <xdr:rowOff>180960</xdr:rowOff>
    </xdr:from>
    <xdr:ext cx="235759" cy="235808"/>
    <xdr:pic>
      <xdr:nvPicPr>
        <xdr:cNvPr id="269" name="Gráfico 268" descr="DJ">
          <a:extLst>
            <a:ext uri="{FF2B5EF4-FFF2-40B4-BE49-F238E27FC236}">
              <a16:creationId xmlns:a16="http://schemas.microsoft.com/office/drawing/2014/main" id="{4F9D9913-EC93-4E15-ADE0-35CFAE7CA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85832" y="20573985"/>
          <a:ext cx="235759" cy="235808"/>
        </a:xfrm>
        <a:prstGeom prst="rect">
          <a:avLst/>
        </a:prstGeom>
      </xdr:spPr>
    </xdr:pic>
    <xdr:clientData/>
  </xdr:oneCellAnchor>
  <xdr:oneCellAnchor>
    <xdr:from>
      <xdr:col>38</xdr:col>
      <xdr:colOff>4754</xdr:colOff>
      <xdr:row>101</xdr:row>
      <xdr:rowOff>168089</xdr:rowOff>
    </xdr:from>
    <xdr:ext cx="256660" cy="255372"/>
    <xdr:pic>
      <xdr:nvPicPr>
        <xdr:cNvPr id="270" name="Gráfico 269" descr="Funcionário de escritório">
          <a:extLst>
            <a:ext uri="{FF2B5EF4-FFF2-40B4-BE49-F238E27FC236}">
              <a16:creationId xmlns:a16="http://schemas.microsoft.com/office/drawing/2014/main" id="{0FC5D0EE-9DA9-4A38-9803-1753E4813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31734" y="20563019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22168</xdr:colOff>
      <xdr:row>101</xdr:row>
      <xdr:rowOff>187397</xdr:rowOff>
    </xdr:from>
    <xdr:ext cx="215728" cy="223193"/>
    <xdr:pic>
      <xdr:nvPicPr>
        <xdr:cNvPr id="271" name="Gráfico 270" descr="Bateria">
          <a:extLst>
            <a:ext uri="{FF2B5EF4-FFF2-40B4-BE49-F238E27FC236}">
              <a16:creationId xmlns:a16="http://schemas.microsoft.com/office/drawing/2014/main" id="{42467441-A515-4442-873B-AD069CDD2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17778" y="20578517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35812</xdr:colOff>
      <xdr:row>102</xdr:row>
      <xdr:rowOff>13628</xdr:rowOff>
    </xdr:from>
    <xdr:ext cx="180715" cy="180203"/>
    <xdr:pic>
      <xdr:nvPicPr>
        <xdr:cNvPr id="272" name="Gráfico 271" descr="Garfo e faca">
          <a:extLst>
            <a:ext uri="{FF2B5EF4-FFF2-40B4-BE49-F238E27FC236}">
              <a16:creationId xmlns:a16="http://schemas.microsoft.com/office/drawing/2014/main" id="{DD620B7E-EBBF-487D-BF0A-0538E624D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077192" y="20593343"/>
          <a:ext cx="180715" cy="180203"/>
        </a:xfrm>
        <a:prstGeom prst="rect">
          <a:avLst/>
        </a:prstGeom>
      </xdr:spPr>
    </xdr:pic>
    <xdr:clientData/>
  </xdr:oneCellAnchor>
  <xdr:oneCellAnchor>
    <xdr:from>
      <xdr:col>44</xdr:col>
      <xdr:colOff>52777</xdr:colOff>
      <xdr:row>102</xdr:row>
      <xdr:rowOff>8336</xdr:rowOff>
    </xdr:from>
    <xdr:ext cx="175823" cy="179917"/>
    <xdr:pic>
      <xdr:nvPicPr>
        <xdr:cNvPr id="273" name="Gráfico 272" descr="Lâmpada">
          <a:extLst>
            <a:ext uri="{FF2B5EF4-FFF2-40B4-BE49-F238E27FC236}">
              <a16:creationId xmlns:a16="http://schemas.microsoft.com/office/drawing/2014/main" id="{4522D264-4F2F-44D2-B61D-B0B4FF601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76987" y="20588051"/>
          <a:ext cx="175823" cy="179917"/>
        </a:xfrm>
        <a:prstGeom prst="rect">
          <a:avLst/>
        </a:prstGeom>
      </xdr:spPr>
    </xdr:pic>
    <xdr:clientData/>
  </xdr:oneCellAnchor>
  <xdr:oneCellAnchor>
    <xdr:from>
      <xdr:col>37</xdr:col>
      <xdr:colOff>66726</xdr:colOff>
      <xdr:row>112</xdr:row>
      <xdr:rowOff>18191</xdr:rowOff>
    </xdr:from>
    <xdr:ext cx="170890" cy="166798"/>
    <xdr:pic>
      <xdr:nvPicPr>
        <xdr:cNvPr id="274" name="Imagem 273">
          <a:extLst>
            <a:ext uri="{FF2B5EF4-FFF2-40B4-BE49-F238E27FC236}">
              <a16:creationId xmlns:a16="http://schemas.microsoft.com/office/drawing/2014/main" id="{A8C4A46C-7D5B-4CF0-AFF2-8D8C4B42B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8431" y="22577201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1162611</xdr:colOff>
      <xdr:row>111</xdr:row>
      <xdr:rowOff>168026</xdr:rowOff>
    </xdr:from>
    <xdr:ext cx="240059" cy="245461"/>
    <xdr:pic>
      <xdr:nvPicPr>
        <xdr:cNvPr id="275" name="Gráfico 274" descr="Marcador">
          <a:extLst>
            <a:ext uri="{FF2B5EF4-FFF2-40B4-BE49-F238E27FC236}">
              <a16:creationId xmlns:a16="http://schemas.microsoft.com/office/drawing/2014/main" id="{034B66AC-13B6-44F3-958B-3494B5352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601761" y="22536536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11819</xdr:colOff>
      <xdr:row>111</xdr:row>
      <xdr:rowOff>173956</xdr:rowOff>
    </xdr:from>
    <xdr:ext cx="235759" cy="235808"/>
    <xdr:pic>
      <xdr:nvPicPr>
        <xdr:cNvPr id="276" name="Gráfico 275" descr="DJ">
          <a:extLst>
            <a:ext uri="{FF2B5EF4-FFF2-40B4-BE49-F238E27FC236}">
              <a16:creationId xmlns:a16="http://schemas.microsoft.com/office/drawing/2014/main" id="{A61FEAA1-F3AD-466D-BD56-76CCCDAE4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73114" y="22542466"/>
          <a:ext cx="235759" cy="235808"/>
        </a:xfrm>
        <a:prstGeom prst="rect">
          <a:avLst/>
        </a:prstGeom>
      </xdr:spPr>
    </xdr:pic>
    <xdr:clientData/>
  </xdr:oneCellAnchor>
  <xdr:oneCellAnchor>
    <xdr:from>
      <xdr:col>37</xdr:col>
      <xdr:colOff>291905</xdr:colOff>
      <xdr:row>111</xdr:row>
      <xdr:rowOff>161085</xdr:rowOff>
    </xdr:from>
    <xdr:ext cx="256660" cy="255372"/>
    <xdr:pic>
      <xdr:nvPicPr>
        <xdr:cNvPr id="277" name="Gráfico 276" descr="Funcionário de escritório">
          <a:extLst>
            <a:ext uri="{FF2B5EF4-FFF2-40B4-BE49-F238E27FC236}">
              <a16:creationId xmlns:a16="http://schemas.microsoft.com/office/drawing/2014/main" id="{FF7D7885-A841-4574-B817-EE4F235FF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23610" y="22523880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15165</xdr:colOff>
      <xdr:row>111</xdr:row>
      <xdr:rowOff>180393</xdr:rowOff>
    </xdr:from>
    <xdr:ext cx="215728" cy="223193"/>
    <xdr:pic>
      <xdr:nvPicPr>
        <xdr:cNvPr id="278" name="Gráfico 277" descr="Bateria">
          <a:extLst>
            <a:ext uri="{FF2B5EF4-FFF2-40B4-BE49-F238E27FC236}">
              <a16:creationId xmlns:a16="http://schemas.microsoft.com/office/drawing/2014/main" id="{AED07882-F12E-4E18-90F2-A96259E12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10775" y="22546998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28809</xdr:colOff>
      <xdr:row>112</xdr:row>
      <xdr:rowOff>6624</xdr:rowOff>
    </xdr:from>
    <xdr:ext cx="180715" cy="180203"/>
    <xdr:pic>
      <xdr:nvPicPr>
        <xdr:cNvPr id="279" name="Gráfico 278" descr="Garfo e faca">
          <a:extLst>
            <a:ext uri="{FF2B5EF4-FFF2-40B4-BE49-F238E27FC236}">
              <a16:creationId xmlns:a16="http://schemas.microsoft.com/office/drawing/2014/main" id="{206AC7E2-8AF1-4E8F-AB22-DDDB9FB39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072094" y="22559919"/>
          <a:ext cx="180715" cy="180203"/>
        </a:xfrm>
        <a:prstGeom prst="rect">
          <a:avLst/>
        </a:prstGeom>
      </xdr:spPr>
    </xdr:pic>
    <xdr:clientData/>
  </xdr:oneCellAnchor>
  <xdr:oneCellAnchor>
    <xdr:from>
      <xdr:col>44</xdr:col>
      <xdr:colOff>45774</xdr:colOff>
      <xdr:row>112</xdr:row>
      <xdr:rowOff>1332</xdr:rowOff>
    </xdr:from>
    <xdr:ext cx="182826" cy="179917"/>
    <xdr:pic>
      <xdr:nvPicPr>
        <xdr:cNvPr id="280" name="Gráfico 279" descr="Lâmpada">
          <a:extLst>
            <a:ext uri="{FF2B5EF4-FFF2-40B4-BE49-F238E27FC236}">
              <a16:creationId xmlns:a16="http://schemas.microsoft.com/office/drawing/2014/main" id="{990979E5-40E6-4B0D-AA80-BA8ED57B9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64269" y="22556532"/>
          <a:ext cx="182826" cy="179917"/>
        </a:xfrm>
        <a:prstGeom prst="rect">
          <a:avLst/>
        </a:prstGeom>
      </xdr:spPr>
    </xdr:pic>
    <xdr:clientData/>
  </xdr:oneCellAnchor>
  <xdr:oneCellAnchor>
    <xdr:from>
      <xdr:col>37</xdr:col>
      <xdr:colOff>65045</xdr:colOff>
      <xdr:row>122</xdr:row>
      <xdr:rowOff>16510</xdr:rowOff>
    </xdr:from>
    <xdr:ext cx="170890" cy="166798"/>
    <xdr:pic>
      <xdr:nvPicPr>
        <xdr:cNvPr id="281" name="Imagem 280">
          <a:extLst>
            <a:ext uri="{FF2B5EF4-FFF2-40B4-BE49-F238E27FC236}">
              <a16:creationId xmlns:a16="http://schemas.microsoft.com/office/drawing/2014/main" id="{4384AE4B-9728-4628-94C3-26C0C723E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6750" y="24549100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1160930</xdr:colOff>
      <xdr:row>121</xdr:row>
      <xdr:rowOff>166345</xdr:rowOff>
    </xdr:from>
    <xdr:ext cx="240059" cy="245461"/>
    <xdr:pic>
      <xdr:nvPicPr>
        <xdr:cNvPr id="282" name="Gráfico 281" descr="Marcador">
          <a:extLst>
            <a:ext uri="{FF2B5EF4-FFF2-40B4-BE49-F238E27FC236}">
              <a16:creationId xmlns:a16="http://schemas.microsoft.com/office/drawing/2014/main" id="{9AC948E0-E95B-4AAA-BAF2-1735E5B18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600080" y="24502720"/>
          <a:ext cx="240059" cy="245461"/>
        </a:xfrm>
        <a:prstGeom prst="rect">
          <a:avLst/>
        </a:prstGeom>
      </xdr:spPr>
    </xdr:pic>
    <xdr:clientData/>
  </xdr:oneCellAnchor>
  <xdr:oneCellAnchor>
    <xdr:from>
      <xdr:col>39</xdr:col>
      <xdr:colOff>10138</xdr:colOff>
      <xdr:row>121</xdr:row>
      <xdr:rowOff>172275</xdr:rowOff>
    </xdr:from>
    <xdr:ext cx="235759" cy="235808"/>
    <xdr:pic>
      <xdr:nvPicPr>
        <xdr:cNvPr id="283" name="Gráfico 282" descr="DJ">
          <a:extLst>
            <a:ext uri="{FF2B5EF4-FFF2-40B4-BE49-F238E27FC236}">
              <a16:creationId xmlns:a16="http://schemas.microsoft.com/office/drawing/2014/main" id="{F795BFC8-06B6-4BC5-BE04-CD2ED61C9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63200" y="24514365"/>
          <a:ext cx="235759" cy="235808"/>
        </a:xfrm>
        <a:prstGeom prst="rect">
          <a:avLst/>
        </a:prstGeom>
      </xdr:spPr>
    </xdr:pic>
    <xdr:clientData/>
  </xdr:oneCellAnchor>
  <xdr:oneCellAnchor>
    <xdr:from>
      <xdr:col>37</xdr:col>
      <xdr:colOff>290224</xdr:colOff>
      <xdr:row>121</xdr:row>
      <xdr:rowOff>159404</xdr:rowOff>
    </xdr:from>
    <xdr:ext cx="256660" cy="255372"/>
    <xdr:pic>
      <xdr:nvPicPr>
        <xdr:cNvPr id="284" name="Gráfico 283" descr="Funcionário de escritório">
          <a:extLst>
            <a:ext uri="{FF2B5EF4-FFF2-40B4-BE49-F238E27FC236}">
              <a16:creationId xmlns:a16="http://schemas.microsoft.com/office/drawing/2014/main" id="{420B008C-BE36-4194-B20B-7521F35F8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23834" y="24495779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13484</xdr:colOff>
      <xdr:row>121</xdr:row>
      <xdr:rowOff>178712</xdr:rowOff>
    </xdr:from>
    <xdr:ext cx="215728" cy="223193"/>
    <xdr:pic>
      <xdr:nvPicPr>
        <xdr:cNvPr id="285" name="Gráfico 284" descr="Bateria">
          <a:extLst>
            <a:ext uri="{FF2B5EF4-FFF2-40B4-BE49-F238E27FC236}">
              <a16:creationId xmlns:a16="http://schemas.microsoft.com/office/drawing/2014/main" id="{4120D70A-5BFD-4951-BB3F-1A065A769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03379" y="24518897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27128</xdr:colOff>
      <xdr:row>122</xdr:row>
      <xdr:rowOff>4943</xdr:rowOff>
    </xdr:from>
    <xdr:ext cx="180715" cy="180203"/>
    <xdr:pic>
      <xdr:nvPicPr>
        <xdr:cNvPr id="286" name="Gráfico 285" descr="Garfo e faca">
          <a:extLst>
            <a:ext uri="{FF2B5EF4-FFF2-40B4-BE49-F238E27FC236}">
              <a16:creationId xmlns:a16="http://schemas.microsoft.com/office/drawing/2014/main" id="{E2F4ABE1-332A-4723-8B93-C13A5E0F5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070413" y="24531818"/>
          <a:ext cx="180715" cy="180203"/>
        </a:xfrm>
        <a:prstGeom prst="rect">
          <a:avLst/>
        </a:prstGeom>
      </xdr:spPr>
    </xdr:pic>
    <xdr:clientData/>
  </xdr:oneCellAnchor>
  <xdr:oneCellAnchor>
    <xdr:from>
      <xdr:col>44</xdr:col>
      <xdr:colOff>44093</xdr:colOff>
      <xdr:row>122</xdr:row>
      <xdr:rowOff>48</xdr:rowOff>
    </xdr:from>
    <xdr:ext cx="179917" cy="181318"/>
    <xdr:pic>
      <xdr:nvPicPr>
        <xdr:cNvPr id="287" name="Gráfico 286" descr="Lâmpada">
          <a:extLst>
            <a:ext uri="{FF2B5EF4-FFF2-40B4-BE49-F238E27FC236}">
              <a16:creationId xmlns:a16="http://schemas.microsoft.com/office/drawing/2014/main" id="{34E271B2-3952-4903-8460-A44FFDCCA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62588" y="24528828"/>
          <a:ext cx="179917" cy="181318"/>
        </a:xfrm>
        <a:prstGeom prst="rect">
          <a:avLst/>
        </a:prstGeom>
      </xdr:spPr>
    </xdr:pic>
    <xdr:clientData/>
  </xdr:oneCellAnchor>
  <xdr:oneCellAnchor>
    <xdr:from>
      <xdr:col>37</xdr:col>
      <xdr:colOff>73729</xdr:colOff>
      <xdr:row>132</xdr:row>
      <xdr:rowOff>25194</xdr:rowOff>
    </xdr:from>
    <xdr:ext cx="170890" cy="166798"/>
    <xdr:pic>
      <xdr:nvPicPr>
        <xdr:cNvPr id="288" name="Imagem 287">
          <a:extLst>
            <a:ext uri="{FF2B5EF4-FFF2-40B4-BE49-F238E27FC236}">
              <a16:creationId xmlns:a16="http://schemas.microsoft.com/office/drawing/2014/main" id="{FFEA2C7F-6DD4-4B00-B645-52D9B1C3A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529" y="26529459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1169614</xdr:colOff>
      <xdr:row>131</xdr:row>
      <xdr:rowOff>175029</xdr:rowOff>
    </xdr:from>
    <xdr:ext cx="240059" cy="245461"/>
    <xdr:pic>
      <xdr:nvPicPr>
        <xdr:cNvPr id="289" name="Gráfico 288" descr="Marcador">
          <a:extLst>
            <a:ext uri="{FF2B5EF4-FFF2-40B4-BE49-F238E27FC236}">
              <a16:creationId xmlns:a16="http://schemas.microsoft.com/office/drawing/2014/main" id="{23F8F921-7C35-4145-91DC-F560F5DB2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606859" y="26490699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18822</xdr:colOff>
      <xdr:row>131</xdr:row>
      <xdr:rowOff>180959</xdr:rowOff>
    </xdr:from>
    <xdr:ext cx="235759" cy="235808"/>
    <xdr:pic>
      <xdr:nvPicPr>
        <xdr:cNvPr id="290" name="Gráfico 289" descr="DJ">
          <a:extLst>
            <a:ext uri="{FF2B5EF4-FFF2-40B4-BE49-F238E27FC236}">
              <a16:creationId xmlns:a16="http://schemas.microsoft.com/office/drawing/2014/main" id="{0FFCBE29-DD56-41BE-AB04-240AB23B7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85832" y="26494724"/>
          <a:ext cx="235759" cy="235808"/>
        </a:xfrm>
        <a:prstGeom prst="rect">
          <a:avLst/>
        </a:prstGeom>
      </xdr:spPr>
    </xdr:pic>
    <xdr:clientData/>
  </xdr:oneCellAnchor>
  <xdr:oneCellAnchor>
    <xdr:from>
      <xdr:col>38</xdr:col>
      <xdr:colOff>4754</xdr:colOff>
      <xdr:row>131</xdr:row>
      <xdr:rowOff>168088</xdr:rowOff>
    </xdr:from>
    <xdr:ext cx="256660" cy="255372"/>
    <xdr:pic>
      <xdr:nvPicPr>
        <xdr:cNvPr id="291" name="Gráfico 290" descr="Funcionário de escritório">
          <a:extLst>
            <a:ext uri="{FF2B5EF4-FFF2-40B4-BE49-F238E27FC236}">
              <a16:creationId xmlns:a16="http://schemas.microsoft.com/office/drawing/2014/main" id="{7439EBBE-1329-4975-B949-07E993B9E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31734" y="26483758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22168</xdr:colOff>
      <xdr:row>131</xdr:row>
      <xdr:rowOff>166385</xdr:rowOff>
    </xdr:from>
    <xdr:ext cx="215728" cy="223193"/>
    <xdr:pic>
      <xdr:nvPicPr>
        <xdr:cNvPr id="292" name="Gráfico 291" descr="Bateria">
          <a:extLst>
            <a:ext uri="{FF2B5EF4-FFF2-40B4-BE49-F238E27FC236}">
              <a16:creationId xmlns:a16="http://schemas.microsoft.com/office/drawing/2014/main" id="{862B8A2B-2F1A-4A74-9C03-C7C8FB06C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17778" y="26476340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35812</xdr:colOff>
      <xdr:row>132</xdr:row>
      <xdr:rowOff>13627</xdr:rowOff>
    </xdr:from>
    <xdr:ext cx="180715" cy="180203"/>
    <xdr:pic>
      <xdr:nvPicPr>
        <xdr:cNvPr id="293" name="Gráfico 292" descr="Garfo e faca">
          <a:extLst>
            <a:ext uri="{FF2B5EF4-FFF2-40B4-BE49-F238E27FC236}">
              <a16:creationId xmlns:a16="http://schemas.microsoft.com/office/drawing/2014/main" id="{33AF4D52-D83F-4886-B626-0522D555A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077192" y="26514082"/>
          <a:ext cx="180715" cy="180203"/>
        </a:xfrm>
        <a:prstGeom prst="rect">
          <a:avLst/>
        </a:prstGeom>
      </xdr:spPr>
    </xdr:pic>
    <xdr:clientData/>
  </xdr:oneCellAnchor>
  <xdr:oneCellAnchor>
    <xdr:from>
      <xdr:col>44</xdr:col>
      <xdr:colOff>17758</xdr:colOff>
      <xdr:row>132</xdr:row>
      <xdr:rowOff>22343</xdr:rowOff>
    </xdr:from>
    <xdr:ext cx="179917" cy="181411"/>
    <xdr:pic>
      <xdr:nvPicPr>
        <xdr:cNvPr id="294" name="Gráfico 293" descr="Lâmpada">
          <a:extLst>
            <a:ext uri="{FF2B5EF4-FFF2-40B4-BE49-F238E27FC236}">
              <a16:creationId xmlns:a16="http://schemas.microsoft.com/office/drawing/2014/main" id="{9FE59FAE-B35C-42D9-95A8-6CF3D6AC9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41968" y="26528513"/>
          <a:ext cx="179917" cy="181411"/>
        </a:xfrm>
        <a:prstGeom prst="rect">
          <a:avLst/>
        </a:prstGeom>
      </xdr:spPr>
    </xdr:pic>
    <xdr:clientData/>
  </xdr:oneCellAnchor>
  <xdr:oneCellAnchor>
    <xdr:from>
      <xdr:col>53</xdr:col>
      <xdr:colOff>64433</xdr:colOff>
      <xdr:row>68</xdr:row>
      <xdr:rowOff>18002</xdr:rowOff>
    </xdr:from>
    <xdr:ext cx="170890" cy="166798"/>
    <xdr:pic>
      <xdr:nvPicPr>
        <xdr:cNvPr id="295" name="Imagem 294">
          <a:extLst>
            <a:ext uri="{FF2B5EF4-FFF2-40B4-BE49-F238E27FC236}">
              <a16:creationId xmlns:a16="http://schemas.microsoft.com/office/drawing/2014/main" id="{752F6ED2-F6B1-416D-817C-4D793E555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76598" y="13890212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1160318</xdr:colOff>
      <xdr:row>67</xdr:row>
      <xdr:rowOff>167837</xdr:rowOff>
    </xdr:from>
    <xdr:ext cx="240059" cy="245461"/>
    <xdr:pic>
      <xdr:nvPicPr>
        <xdr:cNvPr id="296" name="Gráfico 295" descr="Marcador">
          <a:extLst>
            <a:ext uri="{FF2B5EF4-FFF2-40B4-BE49-F238E27FC236}">
              <a16:creationId xmlns:a16="http://schemas.microsoft.com/office/drawing/2014/main" id="{C58DACC0-419F-4A56-9B6D-96CB71317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279928" y="13849547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9526</xdr:colOff>
      <xdr:row>67</xdr:row>
      <xdr:rowOff>173767</xdr:rowOff>
    </xdr:from>
    <xdr:ext cx="235759" cy="235808"/>
    <xdr:pic>
      <xdr:nvPicPr>
        <xdr:cNvPr id="297" name="Gráfico 296" descr="DJ">
          <a:extLst>
            <a:ext uri="{FF2B5EF4-FFF2-40B4-BE49-F238E27FC236}">
              <a16:creationId xmlns:a16="http://schemas.microsoft.com/office/drawing/2014/main" id="{C043E883-F194-46C0-84D1-93EC05A09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51281" y="13855477"/>
          <a:ext cx="235759" cy="235808"/>
        </a:xfrm>
        <a:prstGeom prst="rect">
          <a:avLst/>
        </a:prstGeom>
      </xdr:spPr>
    </xdr:pic>
    <xdr:clientData/>
  </xdr:oneCellAnchor>
  <xdr:oneCellAnchor>
    <xdr:from>
      <xdr:col>53</xdr:col>
      <xdr:colOff>289612</xdr:colOff>
      <xdr:row>67</xdr:row>
      <xdr:rowOff>160896</xdr:rowOff>
    </xdr:from>
    <xdr:ext cx="256660" cy="255372"/>
    <xdr:pic>
      <xdr:nvPicPr>
        <xdr:cNvPr id="298" name="Gráfico 297" descr="Funcionário de escritório">
          <a:extLst>
            <a:ext uri="{FF2B5EF4-FFF2-40B4-BE49-F238E27FC236}">
              <a16:creationId xmlns:a16="http://schemas.microsoft.com/office/drawing/2014/main" id="{F81EB68D-3428-423C-A20E-042568A57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03682" y="13836891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12872</xdr:colOff>
      <xdr:row>67</xdr:row>
      <xdr:rowOff>180204</xdr:rowOff>
    </xdr:from>
    <xdr:ext cx="222164" cy="223193"/>
    <xdr:pic>
      <xdr:nvPicPr>
        <xdr:cNvPr id="299" name="Gráfico 298" descr="Bateria">
          <a:extLst>
            <a:ext uri="{FF2B5EF4-FFF2-40B4-BE49-F238E27FC236}">
              <a16:creationId xmlns:a16="http://schemas.microsoft.com/office/drawing/2014/main" id="{3B3E7731-5C4C-46E2-B807-DF7DC7CF9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83227" y="13860009"/>
          <a:ext cx="222164" cy="223193"/>
        </a:xfrm>
        <a:prstGeom prst="rect">
          <a:avLst/>
        </a:prstGeom>
      </xdr:spPr>
    </xdr:pic>
    <xdr:clientData/>
  </xdr:oneCellAnchor>
  <xdr:oneCellAnchor>
    <xdr:from>
      <xdr:col>62</xdr:col>
      <xdr:colOff>26516</xdr:colOff>
      <xdr:row>68</xdr:row>
      <xdr:rowOff>6435</xdr:rowOff>
    </xdr:from>
    <xdr:ext cx="180715" cy="180203"/>
    <xdr:pic>
      <xdr:nvPicPr>
        <xdr:cNvPr id="300" name="Gráfico 299" descr="Garfo e faca">
          <a:extLst>
            <a:ext uri="{FF2B5EF4-FFF2-40B4-BE49-F238E27FC236}">
              <a16:creationId xmlns:a16="http://schemas.microsoft.com/office/drawing/2014/main" id="{DEB72A3F-A53D-48A6-900B-5D7BE3C30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50261" y="13872930"/>
          <a:ext cx="180715" cy="180203"/>
        </a:xfrm>
        <a:prstGeom prst="rect">
          <a:avLst/>
        </a:prstGeom>
      </xdr:spPr>
    </xdr:pic>
    <xdr:clientData/>
  </xdr:oneCellAnchor>
  <xdr:oneCellAnchor>
    <xdr:from>
      <xdr:col>53</xdr:col>
      <xdr:colOff>71157</xdr:colOff>
      <xdr:row>79</xdr:row>
      <xdr:rowOff>16041</xdr:rowOff>
    </xdr:from>
    <xdr:ext cx="170890" cy="166798"/>
    <xdr:pic>
      <xdr:nvPicPr>
        <xdr:cNvPr id="301" name="Imagem 300">
          <a:extLst>
            <a:ext uri="{FF2B5EF4-FFF2-40B4-BE49-F238E27FC236}">
              <a16:creationId xmlns:a16="http://schemas.microsoft.com/office/drawing/2014/main" id="{12EEEF31-421F-41D1-9B71-2E3BBC7EE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83322" y="16059951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1167042</xdr:colOff>
      <xdr:row>78</xdr:row>
      <xdr:rowOff>165876</xdr:rowOff>
    </xdr:from>
    <xdr:ext cx="240059" cy="245461"/>
    <xdr:pic>
      <xdr:nvPicPr>
        <xdr:cNvPr id="302" name="Gráfico 301" descr="Marcador">
          <a:extLst>
            <a:ext uri="{FF2B5EF4-FFF2-40B4-BE49-F238E27FC236}">
              <a16:creationId xmlns:a16="http://schemas.microsoft.com/office/drawing/2014/main" id="{B064A278-F015-4779-AF59-60C86C46C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284747" y="16013571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16250</xdr:colOff>
      <xdr:row>78</xdr:row>
      <xdr:rowOff>171806</xdr:rowOff>
    </xdr:from>
    <xdr:ext cx="235759" cy="235808"/>
    <xdr:pic>
      <xdr:nvPicPr>
        <xdr:cNvPr id="303" name="Gráfico 302" descr="DJ">
          <a:extLst>
            <a:ext uri="{FF2B5EF4-FFF2-40B4-BE49-F238E27FC236}">
              <a16:creationId xmlns:a16="http://schemas.microsoft.com/office/drawing/2014/main" id="{D493C664-8ECC-4A64-AB38-E44F68DFC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63720" y="16025216"/>
          <a:ext cx="235759" cy="235808"/>
        </a:xfrm>
        <a:prstGeom prst="rect">
          <a:avLst/>
        </a:prstGeom>
      </xdr:spPr>
    </xdr:pic>
    <xdr:clientData/>
  </xdr:oneCellAnchor>
  <xdr:oneCellAnchor>
    <xdr:from>
      <xdr:col>54</xdr:col>
      <xdr:colOff>2182</xdr:colOff>
      <xdr:row>78</xdr:row>
      <xdr:rowOff>158935</xdr:rowOff>
    </xdr:from>
    <xdr:ext cx="256660" cy="255372"/>
    <xdr:pic>
      <xdr:nvPicPr>
        <xdr:cNvPr id="304" name="Gráfico 303" descr="Funcionário de escritório">
          <a:extLst>
            <a:ext uri="{FF2B5EF4-FFF2-40B4-BE49-F238E27FC236}">
              <a16:creationId xmlns:a16="http://schemas.microsoft.com/office/drawing/2014/main" id="{8BFE14C4-1B7C-4AB0-AF61-BDF09F9EF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09622" y="16006630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19596</xdr:colOff>
      <xdr:row>78</xdr:row>
      <xdr:rowOff>178243</xdr:rowOff>
    </xdr:from>
    <xdr:ext cx="215728" cy="223193"/>
    <xdr:pic>
      <xdr:nvPicPr>
        <xdr:cNvPr id="305" name="Gráfico 304" descr="Bateria">
          <a:extLst>
            <a:ext uri="{FF2B5EF4-FFF2-40B4-BE49-F238E27FC236}">
              <a16:creationId xmlns:a16="http://schemas.microsoft.com/office/drawing/2014/main" id="{77E7272B-1542-4FCB-BF8B-E58733243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95666" y="16029748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33240</xdr:colOff>
      <xdr:row>79</xdr:row>
      <xdr:rowOff>4474</xdr:rowOff>
    </xdr:from>
    <xdr:ext cx="180715" cy="180203"/>
    <xdr:pic>
      <xdr:nvPicPr>
        <xdr:cNvPr id="306" name="Gráfico 305" descr="Garfo e faca">
          <a:extLst>
            <a:ext uri="{FF2B5EF4-FFF2-40B4-BE49-F238E27FC236}">
              <a16:creationId xmlns:a16="http://schemas.microsoft.com/office/drawing/2014/main" id="{8FDFD050-1F22-4296-938D-4DB8282CF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56985" y="16044574"/>
          <a:ext cx="180715" cy="180203"/>
        </a:xfrm>
        <a:prstGeom prst="rect">
          <a:avLst/>
        </a:prstGeom>
      </xdr:spPr>
    </xdr:pic>
    <xdr:clientData/>
  </xdr:oneCellAnchor>
  <xdr:oneCellAnchor>
    <xdr:from>
      <xdr:col>60</xdr:col>
      <xdr:colOff>50205</xdr:colOff>
      <xdr:row>79</xdr:row>
      <xdr:rowOff>10481</xdr:rowOff>
    </xdr:from>
    <xdr:ext cx="178395" cy="181318"/>
    <xdr:pic>
      <xdr:nvPicPr>
        <xdr:cNvPr id="307" name="Gráfico 306" descr="Lâmpada">
          <a:extLst>
            <a:ext uri="{FF2B5EF4-FFF2-40B4-BE49-F238E27FC236}">
              <a16:creationId xmlns:a16="http://schemas.microsoft.com/office/drawing/2014/main" id="{97B6B7F8-DD07-4A5D-809B-B8690E3E6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49160" y="16048676"/>
          <a:ext cx="178395" cy="181318"/>
        </a:xfrm>
        <a:prstGeom prst="rect">
          <a:avLst/>
        </a:prstGeom>
      </xdr:spPr>
    </xdr:pic>
    <xdr:clientData/>
  </xdr:oneCellAnchor>
  <xdr:oneCellAnchor>
    <xdr:from>
      <xdr:col>60</xdr:col>
      <xdr:colOff>43481</xdr:colOff>
      <xdr:row>68</xdr:row>
      <xdr:rowOff>13843</xdr:rowOff>
    </xdr:from>
    <xdr:ext cx="179917" cy="179917"/>
    <xdr:pic>
      <xdr:nvPicPr>
        <xdr:cNvPr id="308" name="Gráfico 307" descr="Lâmpada">
          <a:extLst>
            <a:ext uri="{FF2B5EF4-FFF2-40B4-BE49-F238E27FC236}">
              <a16:creationId xmlns:a16="http://schemas.microsoft.com/office/drawing/2014/main" id="{9796B4ED-D03D-4F5E-B8B9-4720732B8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42436" y="13880338"/>
          <a:ext cx="179917" cy="179917"/>
        </a:xfrm>
        <a:prstGeom prst="rect">
          <a:avLst/>
        </a:prstGeom>
      </xdr:spPr>
    </xdr:pic>
    <xdr:clientData/>
  </xdr:oneCellAnchor>
  <xdr:oneCellAnchor>
    <xdr:from>
      <xdr:col>53</xdr:col>
      <xdr:colOff>64433</xdr:colOff>
      <xdr:row>58</xdr:row>
      <xdr:rowOff>18002</xdr:rowOff>
    </xdr:from>
    <xdr:ext cx="170890" cy="166798"/>
    <xdr:pic>
      <xdr:nvPicPr>
        <xdr:cNvPr id="309" name="Imagem 308">
          <a:extLst>
            <a:ext uri="{FF2B5EF4-FFF2-40B4-BE49-F238E27FC236}">
              <a16:creationId xmlns:a16="http://schemas.microsoft.com/office/drawing/2014/main" id="{810BA5B5-17B5-410E-9538-32E3FE08C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76598" y="11916632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1160318</xdr:colOff>
      <xdr:row>57</xdr:row>
      <xdr:rowOff>167837</xdr:rowOff>
    </xdr:from>
    <xdr:ext cx="240059" cy="245461"/>
    <xdr:pic>
      <xdr:nvPicPr>
        <xdr:cNvPr id="310" name="Gráfico 309" descr="Marcador">
          <a:extLst>
            <a:ext uri="{FF2B5EF4-FFF2-40B4-BE49-F238E27FC236}">
              <a16:creationId xmlns:a16="http://schemas.microsoft.com/office/drawing/2014/main" id="{D5BCBC12-5E30-4E9C-8BB9-2EC226744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279928" y="11875967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9526</xdr:colOff>
      <xdr:row>57</xdr:row>
      <xdr:rowOff>173767</xdr:rowOff>
    </xdr:from>
    <xdr:ext cx="235759" cy="235808"/>
    <xdr:pic>
      <xdr:nvPicPr>
        <xdr:cNvPr id="311" name="Gráfico 310" descr="DJ">
          <a:extLst>
            <a:ext uri="{FF2B5EF4-FFF2-40B4-BE49-F238E27FC236}">
              <a16:creationId xmlns:a16="http://schemas.microsoft.com/office/drawing/2014/main" id="{059357E1-9F53-4710-BDC8-A75EE5EB1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51281" y="11881897"/>
          <a:ext cx="235759" cy="235808"/>
        </a:xfrm>
        <a:prstGeom prst="rect">
          <a:avLst/>
        </a:prstGeom>
      </xdr:spPr>
    </xdr:pic>
    <xdr:clientData/>
  </xdr:oneCellAnchor>
  <xdr:oneCellAnchor>
    <xdr:from>
      <xdr:col>53</xdr:col>
      <xdr:colOff>289612</xdr:colOff>
      <xdr:row>57</xdr:row>
      <xdr:rowOff>160896</xdr:rowOff>
    </xdr:from>
    <xdr:ext cx="256660" cy="255372"/>
    <xdr:pic>
      <xdr:nvPicPr>
        <xdr:cNvPr id="312" name="Gráfico 311" descr="Funcionário de escritório">
          <a:extLst>
            <a:ext uri="{FF2B5EF4-FFF2-40B4-BE49-F238E27FC236}">
              <a16:creationId xmlns:a16="http://schemas.microsoft.com/office/drawing/2014/main" id="{0721A2C9-FFF5-41A8-85B3-A523AEE74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03682" y="11863311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12872</xdr:colOff>
      <xdr:row>57</xdr:row>
      <xdr:rowOff>180204</xdr:rowOff>
    </xdr:from>
    <xdr:ext cx="215728" cy="223193"/>
    <xdr:pic>
      <xdr:nvPicPr>
        <xdr:cNvPr id="313" name="Gráfico 312" descr="Bateria">
          <a:extLst>
            <a:ext uri="{FF2B5EF4-FFF2-40B4-BE49-F238E27FC236}">
              <a16:creationId xmlns:a16="http://schemas.microsoft.com/office/drawing/2014/main" id="{661E07D9-CD6B-4898-8E7C-D75054733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83227" y="11886429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26516</xdr:colOff>
      <xdr:row>58</xdr:row>
      <xdr:rowOff>6435</xdr:rowOff>
    </xdr:from>
    <xdr:ext cx="180715" cy="180203"/>
    <xdr:pic>
      <xdr:nvPicPr>
        <xdr:cNvPr id="314" name="Gráfico 313" descr="Garfo e faca">
          <a:extLst>
            <a:ext uri="{FF2B5EF4-FFF2-40B4-BE49-F238E27FC236}">
              <a16:creationId xmlns:a16="http://schemas.microsoft.com/office/drawing/2014/main" id="{2BB0C511-3EB7-4954-9369-F63D2273C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50261" y="11899350"/>
          <a:ext cx="180715" cy="180203"/>
        </a:xfrm>
        <a:prstGeom prst="rect">
          <a:avLst/>
        </a:prstGeom>
      </xdr:spPr>
    </xdr:pic>
    <xdr:clientData/>
  </xdr:oneCellAnchor>
  <xdr:oneCellAnchor>
    <xdr:from>
      <xdr:col>60</xdr:col>
      <xdr:colOff>22117</xdr:colOff>
      <xdr:row>58</xdr:row>
      <xdr:rowOff>15478</xdr:rowOff>
    </xdr:from>
    <xdr:ext cx="179917" cy="179917"/>
    <xdr:pic>
      <xdr:nvPicPr>
        <xdr:cNvPr id="315" name="Gráfico 314" descr="Lâmpada">
          <a:extLst>
            <a:ext uri="{FF2B5EF4-FFF2-40B4-BE49-F238E27FC236}">
              <a16:creationId xmlns:a16="http://schemas.microsoft.com/office/drawing/2014/main" id="{937EEFFD-3062-4D6D-B6A7-0FB326294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26787" y="11914108"/>
          <a:ext cx="179917" cy="179917"/>
        </a:xfrm>
        <a:prstGeom prst="rect">
          <a:avLst/>
        </a:prstGeom>
      </xdr:spPr>
    </xdr:pic>
    <xdr:clientData/>
  </xdr:oneCellAnchor>
  <xdr:oneCellAnchor>
    <xdr:from>
      <xdr:col>53</xdr:col>
      <xdr:colOff>64433</xdr:colOff>
      <xdr:row>48</xdr:row>
      <xdr:rowOff>18002</xdr:rowOff>
    </xdr:from>
    <xdr:ext cx="170890" cy="166798"/>
    <xdr:pic>
      <xdr:nvPicPr>
        <xdr:cNvPr id="316" name="Imagem 315">
          <a:extLst>
            <a:ext uri="{FF2B5EF4-FFF2-40B4-BE49-F238E27FC236}">
              <a16:creationId xmlns:a16="http://schemas.microsoft.com/office/drawing/2014/main" id="{33CAA406-1009-4C55-AC1F-640644230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76598" y="9943052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1160318</xdr:colOff>
      <xdr:row>47</xdr:row>
      <xdr:rowOff>167837</xdr:rowOff>
    </xdr:from>
    <xdr:ext cx="240059" cy="245461"/>
    <xdr:pic>
      <xdr:nvPicPr>
        <xdr:cNvPr id="317" name="Gráfico 316" descr="Marcador">
          <a:extLst>
            <a:ext uri="{FF2B5EF4-FFF2-40B4-BE49-F238E27FC236}">
              <a16:creationId xmlns:a16="http://schemas.microsoft.com/office/drawing/2014/main" id="{D4659460-3FBB-4B57-97C4-EB0EEC1C3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279928" y="9902387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9526</xdr:colOff>
      <xdr:row>47</xdr:row>
      <xdr:rowOff>173767</xdr:rowOff>
    </xdr:from>
    <xdr:ext cx="235759" cy="235808"/>
    <xdr:pic>
      <xdr:nvPicPr>
        <xdr:cNvPr id="318" name="Gráfico 317" descr="DJ">
          <a:extLst>
            <a:ext uri="{FF2B5EF4-FFF2-40B4-BE49-F238E27FC236}">
              <a16:creationId xmlns:a16="http://schemas.microsoft.com/office/drawing/2014/main" id="{9871F01B-7889-44A9-8F35-18DF587CB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51281" y="9908317"/>
          <a:ext cx="235759" cy="235808"/>
        </a:xfrm>
        <a:prstGeom prst="rect">
          <a:avLst/>
        </a:prstGeom>
      </xdr:spPr>
    </xdr:pic>
    <xdr:clientData/>
  </xdr:oneCellAnchor>
  <xdr:oneCellAnchor>
    <xdr:from>
      <xdr:col>53</xdr:col>
      <xdr:colOff>289612</xdr:colOff>
      <xdr:row>47</xdr:row>
      <xdr:rowOff>160896</xdr:rowOff>
    </xdr:from>
    <xdr:ext cx="256660" cy="255372"/>
    <xdr:pic>
      <xdr:nvPicPr>
        <xdr:cNvPr id="319" name="Gráfico 318" descr="Funcionário de escritório">
          <a:extLst>
            <a:ext uri="{FF2B5EF4-FFF2-40B4-BE49-F238E27FC236}">
              <a16:creationId xmlns:a16="http://schemas.microsoft.com/office/drawing/2014/main" id="{2C384FC4-6E68-4D7C-837F-2B8327EDE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03682" y="9889731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12872</xdr:colOff>
      <xdr:row>47</xdr:row>
      <xdr:rowOff>180204</xdr:rowOff>
    </xdr:from>
    <xdr:ext cx="215728" cy="223193"/>
    <xdr:pic>
      <xdr:nvPicPr>
        <xdr:cNvPr id="320" name="Gráfico 319" descr="Bateria">
          <a:extLst>
            <a:ext uri="{FF2B5EF4-FFF2-40B4-BE49-F238E27FC236}">
              <a16:creationId xmlns:a16="http://schemas.microsoft.com/office/drawing/2014/main" id="{AFE263CA-1D7E-44A0-9B22-5D27AC59D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83227" y="9912849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26516</xdr:colOff>
      <xdr:row>48</xdr:row>
      <xdr:rowOff>6435</xdr:rowOff>
    </xdr:from>
    <xdr:ext cx="180715" cy="180203"/>
    <xdr:pic>
      <xdr:nvPicPr>
        <xdr:cNvPr id="321" name="Gráfico 320" descr="Garfo e faca">
          <a:extLst>
            <a:ext uri="{FF2B5EF4-FFF2-40B4-BE49-F238E27FC236}">
              <a16:creationId xmlns:a16="http://schemas.microsoft.com/office/drawing/2014/main" id="{C4122AEC-4998-455F-8AAD-66E2C5051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50261" y="9925770"/>
          <a:ext cx="180715" cy="180203"/>
        </a:xfrm>
        <a:prstGeom prst="rect">
          <a:avLst/>
        </a:prstGeom>
      </xdr:spPr>
    </xdr:pic>
    <xdr:clientData/>
  </xdr:oneCellAnchor>
  <xdr:oneCellAnchor>
    <xdr:from>
      <xdr:col>53</xdr:col>
      <xdr:colOff>64433</xdr:colOff>
      <xdr:row>38</xdr:row>
      <xdr:rowOff>18002</xdr:rowOff>
    </xdr:from>
    <xdr:ext cx="170890" cy="166798"/>
    <xdr:pic>
      <xdr:nvPicPr>
        <xdr:cNvPr id="322" name="Imagem 321">
          <a:extLst>
            <a:ext uri="{FF2B5EF4-FFF2-40B4-BE49-F238E27FC236}">
              <a16:creationId xmlns:a16="http://schemas.microsoft.com/office/drawing/2014/main" id="{64D9A62D-4C86-431E-A6FF-697C3514A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76598" y="7969472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1160318</xdr:colOff>
      <xdr:row>37</xdr:row>
      <xdr:rowOff>167837</xdr:rowOff>
    </xdr:from>
    <xdr:ext cx="240059" cy="245461"/>
    <xdr:pic>
      <xdr:nvPicPr>
        <xdr:cNvPr id="323" name="Gráfico 322" descr="Marcador">
          <a:extLst>
            <a:ext uri="{FF2B5EF4-FFF2-40B4-BE49-F238E27FC236}">
              <a16:creationId xmlns:a16="http://schemas.microsoft.com/office/drawing/2014/main" id="{76457677-FE16-4B1E-B130-708592209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279928" y="7928807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9526</xdr:colOff>
      <xdr:row>37</xdr:row>
      <xdr:rowOff>173767</xdr:rowOff>
    </xdr:from>
    <xdr:ext cx="235759" cy="235808"/>
    <xdr:pic>
      <xdr:nvPicPr>
        <xdr:cNvPr id="324" name="Gráfico 323" descr="DJ">
          <a:extLst>
            <a:ext uri="{FF2B5EF4-FFF2-40B4-BE49-F238E27FC236}">
              <a16:creationId xmlns:a16="http://schemas.microsoft.com/office/drawing/2014/main" id="{E84AB21A-A48A-4B70-B572-E9033E785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51281" y="7934737"/>
          <a:ext cx="235759" cy="235808"/>
        </a:xfrm>
        <a:prstGeom prst="rect">
          <a:avLst/>
        </a:prstGeom>
      </xdr:spPr>
    </xdr:pic>
    <xdr:clientData/>
  </xdr:oneCellAnchor>
  <xdr:oneCellAnchor>
    <xdr:from>
      <xdr:col>53</xdr:col>
      <xdr:colOff>289612</xdr:colOff>
      <xdr:row>37</xdr:row>
      <xdr:rowOff>160896</xdr:rowOff>
    </xdr:from>
    <xdr:ext cx="256660" cy="255372"/>
    <xdr:pic>
      <xdr:nvPicPr>
        <xdr:cNvPr id="325" name="Gráfico 324" descr="Funcionário de escritório">
          <a:extLst>
            <a:ext uri="{FF2B5EF4-FFF2-40B4-BE49-F238E27FC236}">
              <a16:creationId xmlns:a16="http://schemas.microsoft.com/office/drawing/2014/main" id="{1176E58B-E272-4D41-861F-C4C5CF1CA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03682" y="7916151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12872</xdr:colOff>
      <xdr:row>37</xdr:row>
      <xdr:rowOff>180204</xdr:rowOff>
    </xdr:from>
    <xdr:ext cx="215728" cy="223193"/>
    <xdr:pic>
      <xdr:nvPicPr>
        <xdr:cNvPr id="326" name="Gráfico 325" descr="Bateria">
          <a:extLst>
            <a:ext uri="{FF2B5EF4-FFF2-40B4-BE49-F238E27FC236}">
              <a16:creationId xmlns:a16="http://schemas.microsoft.com/office/drawing/2014/main" id="{ED23AA28-E812-4D7B-8BD3-9A4D8ACC6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83227" y="7939269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26516</xdr:colOff>
      <xdr:row>38</xdr:row>
      <xdr:rowOff>6435</xdr:rowOff>
    </xdr:from>
    <xdr:ext cx="180715" cy="180203"/>
    <xdr:pic>
      <xdr:nvPicPr>
        <xdr:cNvPr id="327" name="Gráfico 326" descr="Garfo e faca">
          <a:extLst>
            <a:ext uri="{FF2B5EF4-FFF2-40B4-BE49-F238E27FC236}">
              <a16:creationId xmlns:a16="http://schemas.microsoft.com/office/drawing/2014/main" id="{2EE5B8D4-6653-440E-8B78-3843F4BE8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50261" y="7952190"/>
          <a:ext cx="180715" cy="180203"/>
        </a:xfrm>
        <a:prstGeom prst="rect">
          <a:avLst/>
        </a:prstGeom>
      </xdr:spPr>
    </xdr:pic>
    <xdr:clientData/>
  </xdr:oneCellAnchor>
  <xdr:oneCellAnchor>
    <xdr:from>
      <xdr:col>53</xdr:col>
      <xdr:colOff>64433</xdr:colOff>
      <xdr:row>27</xdr:row>
      <xdr:rowOff>18002</xdr:rowOff>
    </xdr:from>
    <xdr:ext cx="170890" cy="166798"/>
    <xdr:pic>
      <xdr:nvPicPr>
        <xdr:cNvPr id="328" name="Imagem 327">
          <a:extLst>
            <a:ext uri="{FF2B5EF4-FFF2-40B4-BE49-F238E27FC236}">
              <a16:creationId xmlns:a16="http://schemas.microsoft.com/office/drawing/2014/main" id="{D3E6ADAE-99B6-49D3-9B94-52AAF0CF2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76598" y="5797772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1160318</xdr:colOff>
      <xdr:row>26</xdr:row>
      <xdr:rowOff>167837</xdr:rowOff>
    </xdr:from>
    <xdr:ext cx="240059" cy="245461"/>
    <xdr:pic>
      <xdr:nvPicPr>
        <xdr:cNvPr id="329" name="Gráfico 328" descr="Marcador">
          <a:extLst>
            <a:ext uri="{FF2B5EF4-FFF2-40B4-BE49-F238E27FC236}">
              <a16:creationId xmlns:a16="http://schemas.microsoft.com/office/drawing/2014/main" id="{CA2E667B-2FE7-44B2-9E04-21C5C115E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279928" y="5757107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9526</xdr:colOff>
      <xdr:row>26</xdr:row>
      <xdr:rowOff>173767</xdr:rowOff>
    </xdr:from>
    <xdr:ext cx="235759" cy="235808"/>
    <xdr:pic>
      <xdr:nvPicPr>
        <xdr:cNvPr id="330" name="Gráfico 329" descr="DJ">
          <a:extLst>
            <a:ext uri="{FF2B5EF4-FFF2-40B4-BE49-F238E27FC236}">
              <a16:creationId xmlns:a16="http://schemas.microsoft.com/office/drawing/2014/main" id="{605142AF-D376-48D9-84A6-58F393828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51281" y="5763037"/>
          <a:ext cx="235759" cy="235808"/>
        </a:xfrm>
        <a:prstGeom prst="rect">
          <a:avLst/>
        </a:prstGeom>
      </xdr:spPr>
    </xdr:pic>
    <xdr:clientData/>
  </xdr:oneCellAnchor>
  <xdr:oneCellAnchor>
    <xdr:from>
      <xdr:col>53</xdr:col>
      <xdr:colOff>289612</xdr:colOff>
      <xdr:row>26</xdr:row>
      <xdr:rowOff>160896</xdr:rowOff>
    </xdr:from>
    <xdr:ext cx="256660" cy="255372"/>
    <xdr:pic>
      <xdr:nvPicPr>
        <xdr:cNvPr id="331" name="Gráfico 330" descr="Funcionário de escritório">
          <a:extLst>
            <a:ext uri="{FF2B5EF4-FFF2-40B4-BE49-F238E27FC236}">
              <a16:creationId xmlns:a16="http://schemas.microsoft.com/office/drawing/2014/main" id="{367DC83B-0179-4959-BFE6-3534F6365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03682" y="5744451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12872</xdr:colOff>
      <xdr:row>26</xdr:row>
      <xdr:rowOff>180204</xdr:rowOff>
    </xdr:from>
    <xdr:ext cx="215728" cy="223193"/>
    <xdr:pic>
      <xdr:nvPicPr>
        <xdr:cNvPr id="332" name="Gráfico 331" descr="Bateria">
          <a:extLst>
            <a:ext uri="{FF2B5EF4-FFF2-40B4-BE49-F238E27FC236}">
              <a16:creationId xmlns:a16="http://schemas.microsoft.com/office/drawing/2014/main" id="{6975E12A-2105-4A5D-893D-D2CF37D09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83227" y="5767569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26516</xdr:colOff>
      <xdr:row>27</xdr:row>
      <xdr:rowOff>6435</xdr:rowOff>
    </xdr:from>
    <xdr:ext cx="180715" cy="180203"/>
    <xdr:pic>
      <xdr:nvPicPr>
        <xdr:cNvPr id="333" name="Gráfico 332" descr="Garfo e faca">
          <a:extLst>
            <a:ext uri="{FF2B5EF4-FFF2-40B4-BE49-F238E27FC236}">
              <a16:creationId xmlns:a16="http://schemas.microsoft.com/office/drawing/2014/main" id="{01828319-8032-46A8-9AFC-5CADFE7AC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50261" y="5780490"/>
          <a:ext cx="180715" cy="180203"/>
        </a:xfrm>
        <a:prstGeom prst="rect">
          <a:avLst/>
        </a:prstGeom>
      </xdr:spPr>
    </xdr:pic>
    <xdr:clientData/>
  </xdr:oneCellAnchor>
  <xdr:oneCellAnchor>
    <xdr:from>
      <xdr:col>53</xdr:col>
      <xdr:colOff>64433</xdr:colOff>
      <xdr:row>17</xdr:row>
      <xdr:rowOff>18002</xdr:rowOff>
    </xdr:from>
    <xdr:ext cx="170890" cy="166798"/>
    <xdr:pic>
      <xdr:nvPicPr>
        <xdr:cNvPr id="334" name="Imagem 333">
          <a:extLst>
            <a:ext uri="{FF2B5EF4-FFF2-40B4-BE49-F238E27FC236}">
              <a16:creationId xmlns:a16="http://schemas.microsoft.com/office/drawing/2014/main" id="{BB69B9FC-0BEF-4CDA-BC75-ECC1539D2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76598" y="3824192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1160318</xdr:colOff>
      <xdr:row>16</xdr:row>
      <xdr:rowOff>167837</xdr:rowOff>
    </xdr:from>
    <xdr:ext cx="240059" cy="245461"/>
    <xdr:pic>
      <xdr:nvPicPr>
        <xdr:cNvPr id="335" name="Gráfico 334" descr="Marcador">
          <a:extLst>
            <a:ext uri="{FF2B5EF4-FFF2-40B4-BE49-F238E27FC236}">
              <a16:creationId xmlns:a16="http://schemas.microsoft.com/office/drawing/2014/main" id="{ABAB5906-75E1-4DD4-8191-E2A18AB7A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279928" y="3783527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9526</xdr:colOff>
      <xdr:row>16</xdr:row>
      <xdr:rowOff>173767</xdr:rowOff>
    </xdr:from>
    <xdr:ext cx="235759" cy="235808"/>
    <xdr:pic>
      <xdr:nvPicPr>
        <xdr:cNvPr id="336" name="Gráfico 335" descr="DJ">
          <a:extLst>
            <a:ext uri="{FF2B5EF4-FFF2-40B4-BE49-F238E27FC236}">
              <a16:creationId xmlns:a16="http://schemas.microsoft.com/office/drawing/2014/main" id="{7D886968-EBD8-44D3-BFCD-1949E1BB6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51281" y="3789457"/>
          <a:ext cx="235759" cy="235808"/>
        </a:xfrm>
        <a:prstGeom prst="rect">
          <a:avLst/>
        </a:prstGeom>
      </xdr:spPr>
    </xdr:pic>
    <xdr:clientData/>
  </xdr:oneCellAnchor>
  <xdr:oneCellAnchor>
    <xdr:from>
      <xdr:col>53</xdr:col>
      <xdr:colOff>289612</xdr:colOff>
      <xdr:row>16</xdr:row>
      <xdr:rowOff>160896</xdr:rowOff>
    </xdr:from>
    <xdr:ext cx="256660" cy="255372"/>
    <xdr:pic>
      <xdr:nvPicPr>
        <xdr:cNvPr id="337" name="Gráfico 336" descr="Funcionário de escritório">
          <a:extLst>
            <a:ext uri="{FF2B5EF4-FFF2-40B4-BE49-F238E27FC236}">
              <a16:creationId xmlns:a16="http://schemas.microsoft.com/office/drawing/2014/main" id="{C0405355-E885-41EA-B9B7-8BF51AC7F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03682" y="3770871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12872</xdr:colOff>
      <xdr:row>16</xdr:row>
      <xdr:rowOff>180204</xdr:rowOff>
    </xdr:from>
    <xdr:ext cx="215728" cy="223193"/>
    <xdr:pic>
      <xdr:nvPicPr>
        <xdr:cNvPr id="338" name="Gráfico 337" descr="Bateria">
          <a:extLst>
            <a:ext uri="{FF2B5EF4-FFF2-40B4-BE49-F238E27FC236}">
              <a16:creationId xmlns:a16="http://schemas.microsoft.com/office/drawing/2014/main" id="{AD061994-09EA-45C5-8B2C-1B5B91801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83227" y="3793989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26516</xdr:colOff>
      <xdr:row>17</xdr:row>
      <xdr:rowOff>6435</xdr:rowOff>
    </xdr:from>
    <xdr:ext cx="180715" cy="180203"/>
    <xdr:pic>
      <xdr:nvPicPr>
        <xdr:cNvPr id="339" name="Gráfico 338" descr="Garfo e faca">
          <a:extLst>
            <a:ext uri="{FF2B5EF4-FFF2-40B4-BE49-F238E27FC236}">
              <a16:creationId xmlns:a16="http://schemas.microsoft.com/office/drawing/2014/main" id="{E1503DE2-3858-46DA-B353-51E4B5F88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50261" y="3806910"/>
          <a:ext cx="180715" cy="180203"/>
        </a:xfrm>
        <a:prstGeom prst="rect">
          <a:avLst/>
        </a:prstGeom>
      </xdr:spPr>
    </xdr:pic>
    <xdr:clientData/>
  </xdr:oneCellAnchor>
  <xdr:oneCellAnchor>
    <xdr:from>
      <xdr:col>53</xdr:col>
      <xdr:colOff>64433</xdr:colOff>
      <xdr:row>4</xdr:row>
      <xdr:rowOff>18002</xdr:rowOff>
    </xdr:from>
    <xdr:ext cx="170890" cy="166798"/>
    <xdr:pic>
      <xdr:nvPicPr>
        <xdr:cNvPr id="340" name="Imagem 339">
          <a:extLst>
            <a:ext uri="{FF2B5EF4-FFF2-40B4-BE49-F238E27FC236}">
              <a16:creationId xmlns:a16="http://schemas.microsoft.com/office/drawing/2014/main" id="{E6518899-A56C-4764-97BB-19662FDC2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76598" y="1256252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1160318</xdr:colOff>
      <xdr:row>3</xdr:row>
      <xdr:rowOff>167837</xdr:rowOff>
    </xdr:from>
    <xdr:ext cx="240059" cy="245461"/>
    <xdr:pic>
      <xdr:nvPicPr>
        <xdr:cNvPr id="341" name="Gráfico 340" descr="Marcador">
          <a:extLst>
            <a:ext uri="{FF2B5EF4-FFF2-40B4-BE49-F238E27FC236}">
              <a16:creationId xmlns:a16="http://schemas.microsoft.com/office/drawing/2014/main" id="{2B41A317-F348-427C-8DD4-994FCBC9C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279928" y="1215587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9526</xdr:colOff>
      <xdr:row>3</xdr:row>
      <xdr:rowOff>173767</xdr:rowOff>
    </xdr:from>
    <xdr:ext cx="235759" cy="235808"/>
    <xdr:pic>
      <xdr:nvPicPr>
        <xdr:cNvPr id="342" name="Gráfico 341" descr="DJ">
          <a:extLst>
            <a:ext uri="{FF2B5EF4-FFF2-40B4-BE49-F238E27FC236}">
              <a16:creationId xmlns:a16="http://schemas.microsoft.com/office/drawing/2014/main" id="{6C6C0310-76FE-4D26-AD94-15660BAFD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51281" y="1221517"/>
          <a:ext cx="235759" cy="235808"/>
        </a:xfrm>
        <a:prstGeom prst="rect">
          <a:avLst/>
        </a:prstGeom>
      </xdr:spPr>
    </xdr:pic>
    <xdr:clientData/>
  </xdr:oneCellAnchor>
  <xdr:oneCellAnchor>
    <xdr:from>
      <xdr:col>53</xdr:col>
      <xdr:colOff>289612</xdr:colOff>
      <xdr:row>3</xdr:row>
      <xdr:rowOff>160896</xdr:rowOff>
    </xdr:from>
    <xdr:ext cx="256660" cy="255372"/>
    <xdr:pic>
      <xdr:nvPicPr>
        <xdr:cNvPr id="343" name="Gráfico 342" descr="Funcionário de escritório">
          <a:extLst>
            <a:ext uri="{FF2B5EF4-FFF2-40B4-BE49-F238E27FC236}">
              <a16:creationId xmlns:a16="http://schemas.microsoft.com/office/drawing/2014/main" id="{37660F6B-1BC9-455D-B8B5-BD8CEEEBC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03682" y="1202931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12872</xdr:colOff>
      <xdr:row>3</xdr:row>
      <xdr:rowOff>180204</xdr:rowOff>
    </xdr:from>
    <xdr:ext cx="215728" cy="223193"/>
    <xdr:pic>
      <xdr:nvPicPr>
        <xdr:cNvPr id="344" name="Gráfico 343" descr="Bateria">
          <a:extLst>
            <a:ext uri="{FF2B5EF4-FFF2-40B4-BE49-F238E27FC236}">
              <a16:creationId xmlns:a16="http://schemas.microsoft.com/office/drawing/2014/main" id="{DD8E5456-CC13-4695-86A5-99C44F3C5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83227" y="1226049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26516</xdr:colOff>
      <xdr:row>4</xdr:row>
      <xdr:rowOff>6435</xdr:rowOff>
    </xdr:from>
    <xdr:ext cx="180715" cy="180203"/>
    <xdr:pic>
      <xdr:nvPicPr>
        <xdr:cNvPr id="345" name="Gráfico 344" descr="Garfo e faca">
          <a:extLst>
            <a:ext uri="{FF2B5EF4-FFF2-40B4-BE49-F238E27FC236}">
              <a16:creationId xmlns:a16="http://schemas.microsoft.com/office/drawing/2014/main" id="{7C331FE2-CE41-48AE-A64E-4B27604CE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50261" y="1238970"/>
          <a:ext cx="180715" cy="180203"/>
        </a:xfrm>
        <a:prstGeom prst="rect">
          <a:avLst/>
        </a:prstGeom>
      </xdr:spPr>
    </xdr:pic>
    <xdr:clientData/>
  </xdr:oneCellAnchor>
  <xdr:oneCellAnchor>
    <xdr:from>
      <xdr:col>60</xdr:col>
      <xdr:colOff>21012</xdr:colOff>
      <xdr:row>4</xdr:row>
      <xdr:rowOff>7003</xdr:rowOff>
    </xdr:from>
    <xdr:ext cx="179917" cy="179917"/>
    <xdr:pic>
      <xdr:nvPicPr>
        <xdr:cNvPr id="346" name="Gráfico 345" descr="Lâmpada">
          <a:extLst>
            <a:ext uri="{FF2B5EF4-FFF2-40B4-BE49-F238E27FC236}">
              <a16:creationId xmlns:a16="http://schemas.microsoft.com/office/drawing/2014/main" id="{73C14109-83A9-4AFE-8B32-5DAE478DF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25682" y="1239538"/>
          <a:ext cx="179917" cy="179917"/>
        </a:xfrm>
        <a:prstGeom prst="rect">
          <a:avLst/>
        </a:prstGeom>
      </xdr:spPr>
    </xdr:pic>
    <xdr:clientData/>
  </xdr:oneCellAnchor>
  <xdr:oneCellAnchor>
    <xdr:from>
      <xdr:col>60</xdr:col>
      <xdr:colOff>29473</xdr:colOff>
      <xdr:row>17</xdr:row>
      <xdr:rowOff>17173</xdr:rowOff>
    </xdr:from>
    <xdr:ext cx="179917" cy="179917"/>
    <xdr:pic>
      <xdr:nvPicPr>
        <xdr:cNvPr id="347" name="Gráfico 346" descr="Lâmpada">
          <a:extLst>
            <a:ext uri="{FF2B5EF4-FFF2-40B4-BE49-F238E27FC236}">
              <a16:creationId xmlns:a16="http://schemas.microsoft.com/office/drawing/2014/main" id="{9D42ECE4-B7C9-4532-B61B-6EF2C2550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32238" y="3823363"/>
          <a:ext cx="179917" cy="179917"/>
        </a:xfrm>
        <a:prstGeom prst="rect">
          <a:avLst/>
        </a:prstGeom>
      </xdr:spPr>
    </xdr:pic>
    <xdr:clientData/>
  </xdr:oneCellAnchor>
  <xdr:oneCellAnchor>
    <xdr:from>
      <xdr:col>60</xdr:col>
      <xdr:colOff>14008</xdr:colOff>
      <xdr:row>27</xdr:row>
      <xdr:rowOff>7004</xdr:rowOff>
    </xdr:from>
    <xdr:ext cx="179917" cy="179917"/>
    <xdr:pic>
      <xdr:nvPicPr>
        <xdr:cNvPr id="348" name="Gráfico 347" descr="Lâmpada">
          <a:extLst>
            <a:ext uri="{FF2B5EF4-FFF2-40B4-BE49-F238E27FC236}">
              <a16:creationId xmlns:a16="http://schemas.microsoft.com/office/drawing/2014/main" id="{8A2DF7A7-78B0-4EE6-A73C-5D57AE513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12963" y="5781059"/>
          <a:ext cx="179917" cy="179917"/>
        </a:xfrm>
        <a:prstGeom prst="rect">
          <a:avLst/>
        </a:prstGeom>
      </xdr:spPr>
    </xdr:pic>
    <xdr:clientData/>
  </xdr:oneCellAnchor>
  <xdr:oneCellAnchor>
    <xdr:from>
      <xdr:col>60</xdr:col>
      <xdr:colOff>22470</xdr:colOff>
      <xdr:row>38</xdr:row>
      <xdr:rowOff>16551</xdr:rowOff>
    </xdr:from>
    <xdr:ext cx="179917" cy="179917"/>
    <xdr:pic>
      <xdr:nvPicPr>
        <xdr:cNvPr id="349" name="Gráfico 348" descr="Lâmpada">
          <a:extLst>
            <a:ext uri="{FF2B5EF4-FFF2-40B4-BE49-F238E27FC236}">
              <a16:creationId xmlns:a16="http://schemas.microsoft.com/office/drawing/2014/main" id="{0F8B3C3E-AD67-497E-ACFC-0AAD722F8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27140" y="7968021"/>
          <a:ext cx="179917" cy="179917"/>
        </a:xfrm>
        <a:prstGeom prst="rect">
          <a:avLst/>
        </a:prstGeom>
      </xdr:spPr>
    </xdr:pic>
    <xdr:clientData/>
  </xdr:oneCellAnchor>
  <xdr:oneCellAnchor>
    <xdr:from>
      <xdr:col>60</xdr:col>
      <xdr:colOff>15467</xdr:colOff>
      <xdr:row>48</xdr:row>
      <xdr:rowOff>20753</xdr:rowOff>
    </xdr:from>
    <xdr:ext cx="179917" cy="184334"/>
    <xdr:pic>
      <xdr:nvPicPr>
        <xdr:cNvPr id="350" name="Gráfico 349" descr="Lâmpada">
          <a:extLst>
            <a:ext uri="{FF2B5EF4-FFF2-40B4-BE49-F238E27FC236}">
              <a16:creationId xmlns:a16="http://schemas.microsoft.com/office/drawing/2014/main" id="{27E0BFF1-8E11-4D07-92D5-2C4D56AD1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20137" y="9945803"/>
          <a:ext cx="179917" cy="184334"/>
        </a:xfrm>
        <a:prstGeom prst="rect">
          <a:avLst/>
        </a:prstGeom>
      </xdr:spPr>
    </xdr:pic>
    <xdr:clientData/>
  </xdr:oneCellAnchor>
  <xdr:oneCellAnchor>
    <xdr:from>
      <xdr:col>53</xdr:col>
      <xdr:colOff>64433</xdr:colOff>
      <xdr:row>165</xdr:row>
      <xdr:rowOff>18002</xdr:rowOff>
    </xdr:from>
    <xdr:ext cx="170890" cy="166798"/>
    <xdr:pic>
      <xdr:nvPicPr>
        <xdr:cNvPr id="351" name="Imagem 350">
          <a:extLst>
            <a:ext uri="{FF2B5EF4-FFF2-40B4-BE49-F238E27FC236}">
              <a16:creationId xmlns:a16="http://schemas.microsoft.com/office/drawing/2014/main" id="{6A365E36-301E-4EF1-87D7-96F4C3FB5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76598" y="33062132"/>
          <a:ext cx="170890" cy="166798"/>
        </a:xfrm>
        <a:prstGeom prst="rect">
          <a:avLst/>
        </a:prstGeom>
      </xdr:spPr>
    </xdr:pic>
    <xdr:clientData/>
  </xdr:oneCellAnchor>
  <xdr:oneCellAnchor>
    <xdr:from>
      <xdr:col>56</xdr:col>
      <xdr:colOff>16330</xdr:colOff>
      <xdr:row>165</xdr:row>
      <xdr:rowOff>0</xdr:rowOff>
    </xdr:from>
    <xdr:ext cx="214275" cy="214133"/>
    <xdr:pic>
      <xdr:nvPicPr>
        <xdr:cNvPr id="352" name="Gráfico 351" descr="Lua e estrelas">
          <a:extLst>
            <a:ext uri="{FF2B5EF4-FFF2-40B4-BE49-F238E27FC236}">
              <a16:creationId xmlns:a16="http://schemas.microsoft.com/office/drawing/2014/main" id="{4B180681-F276-481F-9AA6-282963075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 flipH="1">
          <a:off x="14063800" y="33040320"/>
          <a:ext cx="214275" cy="214133"/>
        </a:xfrm>
        <a:prstGeom prst="rect">
          <a:avLst/>
        </a:prstGeom>
      </xdr:spPr>
    </xdr:pic>
    <xdr:clientData/>
  </xdr:oneCellAnchor>
  <xdr:oneCellAnchor>
    <xdr:from>
      <xdr:col>54</xdr:col>
      <xdr:colOff>20412</xdr:colOff>
      <xdr:row>164</xdr:row>
      <xdr:rowOff>197303</xdr:rowOff>
    </xdr:from>
    <xdr:ext cx="207509" cy="207151"/>
    <xdr:pic>
      <xdr:nvPicPr>
        <xdr:cNvPr id="353" name="Gráfico 352" descr="Sol">
          <a:extLst>
            <a:ext uri="{FF2B5EF4-FFF2-40B4-BE49-F238E27FC236}">
              <a16:creationId xmlns:a16="http://schemas.microsoft.com/office/drawing/2014/main" id="{B7359D3E-96EE-4062-A650-A00829412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3831662" y="33037598"/>
          <a:ext cx="207509" cy="207151"/>
        </a:xfrm>
        <a:prstGeom prst="rect">
          <a:avLst/>
        </a:prstGeom>
      </xdr:spPr>
    </xdr:pic>
    <xdr:clientData/>
  </xdr:oneCellAnchor>
  <xdr:oneCellAnchor>
    <xdr:from>
      <xdr:col>50</xdr:col>
      <xdr:colOff>183698</xdr:colOff>
      <xdr:row>164</xdr:row>
      <xdr:rowOff>197303</xdr:rowOff>
    </xdr:from>
    <xdr:ext cx="216819" cy="213954"/>
    <xdr:pic>
      <xdr:nvPicPr>
        <xdr:cNvPr id="354" name="Gráfico 353" descr="Piloto">
          <a:extLst>
            <a:ext uri="{FF2B5EF4-FFF2-40B4-BE49-F238E27FC236}">
              <a16:creationId xmlns:a16="http://schemas.microsoft.com/office/drawing/2014/main" id="{AD44F2D2-E0C0-46CC-B1FB-1724BB1F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2065183" y="33037598"/>
          <a:ext cx="216819" cy="213954"/>
        </a:xfrm>
        <a:prstGeom prst="rect">
          <a:avLst/>
        </a:prstGeom>
      </xdr:spPr>
    </xdr:pic>
    <xdr:clientData/>
  </xdr:oneCellAnchor>
  <xdr:oneCellAnchor>
    <xdr:from>
      <xdr:col>51</xdr:col>
      <xdr:colOff>316365</xdr:colOff>
      <xdr:row>164</xdr:row>
      <xdr:rowOff>139473</xdr:rowOff>
    </xdr:from>
    <xdr:ext cx="326571" cy="326213"/>
    <xdr:pic>
      <xdr:nvPicPr>
        <xdr:cNvPr id="355" name="Gráfico 354" descr="Caminhão">
          <a:extLst>
            <a:ext uri="{FF2B5EF4-FFF2-40B4-BE49-F238E27FC236}">
              <a16:creationId xmlns:a16="http://schemas.microsoft.com/office/drawing/2014/main" id="{C05BCA54-97ED-4CD3-80AC-5BDE82157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2430260" y="32983578"/>
          <a:ext cx="326571" cy="326213"/>
        </a:xfrm>
        <a:prstGeom prst="rect">
          <a:avLst/>
        </a:prstGeom>
      </xdr:spPr>
    </xdr:pic>
    <xdr:clientData/>
  </xdr:oneCellAnchor>
  <xdr:oneCellAnchor>
    <xdr:from>
      <xdr:col>51</xdr:col>
      <xdr:colOff>782410</xdr:colOff>
      <xdr:row>164</xdr:row>
      <xdr:rowOff>163286</xdr:rowOff>
    </xdr:from>
    <xdr:ext cx="275545" cy="275187"/>
    <xdr:pic>
      <xdr:nvPicPr>
        <xdr:cNvPr id="356" name="Gráfico 355" descr="Dinheiro">
          <a:extLst>
            <a:ext uri="{FF2B5EF4-FFF2-40B4-BE49-F238E27FC236}">
              <a16:creationId xmlns:a16="http://schemas.microsoft.com/office/drawing/2014/main" id="{5DE91FCF-DB1C-4A76-8B27-6E3522F64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2902020" y="33003581"/>
          <a:ext cx="275545" cy="275187"/>
        </a:xfrm>
        <a:prstGeom prst="rect">
          <a:avLst/>
        </a:prstGeom>
      </xdr:spPr>
    </xdr:pic>
    <xdr:clientData/>
  </xdr:oneCellAnchor>
  <xdr:oneCellAnchor>
    <xdr:from>
      <xdr:col>51</xdr:col>
      <xdr:colOff>1160318</xdr:colOff>
      <xdr:row>164</xdr:row>
      <xdr:rowOff>177362</xdr:rowOff>
    </xdr:from>
    <xdr:ext cx="240059" cy="245461"/>
    <xdr:pic>
      <xdr:nvPicPr>
        <xdr:cNvPr id="357" name="Gráfico 356" descr="Marcador">
          <a:extLst>
            <a:ext uri="{FF2B5EF4-FFF2-40B4-BE49-F238E27FC236}">
              <a16:creationId xmlns:a16="http://schemas.microsoft.com/office/drawing/2014/main" id="{D592C055-EC0C-4984-9BAC-439926048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279928" y="33021467"/>
          <a:ext cx="240059" cy="245461"/>
        </a:xfrm>
        <a:prstGeom prst="rect">
          <a:avLst/>
        </a:prstGeom>
      </xdr:spPr>
    </xdr:pic>
    <xdr:clientData/>
  </xdr:oneCellAnchor>
  <xdr:oneCellAnchor>
    <xdr:from>
      <xdr:col>53</xdr:col>
      <xdr:colOff>69476</xdr:colOff>
      <xdr:row>92</xdr:row>
      <xdr:rowOff>28367</xdr:rowOff>
    </xdr:from>
    <xdr:ext cx="170890" cy="166798"/>
    <xdr:pic>
      <xdr:nvPicPr>
        <xdr:cNvPr id="358" name="Imagem 357">
          <a:extLst>
            <a:ext uri="{FF2B5EF4-FFF2-40B4-BE49-F238E27FC236}">
              <a16:creationId xmlns:a16="http://schemas.microsoft.com/office/drawing/2014/main" id="{5254ECE1-24AE-4F78-8144-668BC9F3E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81641" y="18638312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1165361</xdr:colOff>
      <xdr:row>91</xdr:row>
      <xdr:rowOff>178203</xdr:rowOff>
    </xdr:from>
    <xdr:ext cx="240059" cy="245461"/>
    <xdr:pic>
      <xdr:nvPicPr>
        <xdr:cNvPr id="359" name="Gráfico 358" descr="Marcador">
          <a:extLst>
            <a:ext uri="{FF2B5EF4-FFF2-40B4-BE49-F238E27FC236}">
              <a16:creationId xmlns:a16="http://schemas.microsoft.com/office/drawing/2014/main" id="{CA16C0CA-60BC-44F3-9AEE-7E8829103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284971" y="18597648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14569</xdr:colOff>
      <xdr:row>91</xdr:row>
      <xdr:rowOff>184133</xdr:rowOff>
    </xdr:from>
    <xdr:ext cx="235759" cy="235808"/>
    <xdr:pic>
      <xdr:nvPicPr>
        <xdr:cNvPr id="360" name="Gráfico 359" descr="DJ">
          <a:extLst>
            <a:ext uri="{FF2B5EF4-FFF2-40B4-BE49-F238E27FC236}">
              <a16:creationId xmlns:a16="http://schemas.microsoft.com/office/drawing/2014/main" id="{2DB157A4-7C0D-4AEE-84DC-CC1DAE1EB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62039" y="18603578"/>
          <a:ext cx="235759" cy="235808"/>
        </a:xfrm>
        <a:prstGeom prst="rect">
          <a:avLst/>
        </a:prstGeom>
      </xdr:spPr>
    </xdr:pic>
    <xdr:clientData/>
  </xdr:oneCellAnchor>
  <xdr:oneCellAnchor>
    <xdr:from>
      <xdr:col>54</xdr:col>
      <xdr:colOff>501</xdr:colOff>
      <xdr:row>91</xdr:row>
      <xdr:rowOff>171262</xdr:rowOff>
    </xdr:from>
    <xdr:ext cx="256660" cy="255372"/>
    <xdr:pic>
      <xdr:nvPicPr>
        <xdr:cNvPr id="361" name="Gráfico 360" descr="Funcionário de escritório">
          <a:extLst>
            <a:ext uri="{FF2B5EF4-FFF2-40B4-BE49-F238E27FC236}">
              <a16:creationId xmlns:a16="http://schemas.microsoft.com/office/drawing/2014/main" id="{E702C37C-1BF7-42A6-AE8D-89D7FD27C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07941" y="18592612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17915</xdr:colOff>
      <xdr:row>92</xdr:row>
      <xdr:rowOff>1470</xdr:rowOff>
    </xdr:from>
    <xdr:ext cx="215728" cy="223193"/>
    <xdr:pic>
      <xdr:nvPicPr>
        <xdr:cNvPr id="362" name="Gráfico 361" descr="Bateria">
          <a:extLst>
            <a:ext uri="{FF2B5EF4-FFF2-40B4-BE49-F238E27FC236}">
              <a16:creationId xmlns:a16="http://schemas.microsoft.com/office/drawing/2014/main" id="{108E19B6-434C-4E82-AA4B-D3889BB27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93985" y="18609510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31559</xdr:colOff>
      <xdr:row>92</xdr:row>
      <xdr:rowOff>16800</xdr:rowOff>
    </xdr:from>
    <xdr:ext cx="180715" cy="180203"/>
    <xdr:pic>
      <xdr:nvPicPr>
        <xdr:cNvPr id="363" name="Gráfico 362" descr="Garfo e faca">
          <a:extLst>
            <a:ext uri="{FF2B5EF4-FFF2-40B4-BE49-F238E27FC236}">
              <a16:creationId xmlns:a16="http://schemas.microsoft.com/office/drawing/2014/main" id="{4815127F-A4C4-462D-B5E2-63296D206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55304" y="18628650"/>
          <a:ext cx="180715" cy="180203"/>
        </a:xfrm>
        <a:prstGeom prst="rect">
          <a:avLst/>
        </a:prstGeom>
      </xdr:spPr>
    </xdr:pic>
    <xdr:clientData/>
  </xdr:oneCellAnchor>
  <xdr:oneCellAnchor>
    <xdr:from>
      <xdr:col>60</xdr:col>
      <xdr:colOff>48524</xdr:colOff>
      <xdr:row>92</xdr:row>
      <xdr:rowOff>11508</xdr:rowOff>
    </xdr:from>
    <xdr:ext cx="180076" cy="179917"/>
    <xdr:pic>
      <xdr:nvPicPr>
        <xdr:cNvPr id="364" name="Gráfico 363" descr="Lâmpada">
          <a:extLst>
            <a:ext uri="{FF2B5EF4-FFF2-40B4-BE49-F238E27FC236}">
              <a16:creationId xmlns:a16="http://schemas.microsoft.com/office/drawing/2014/main" id="{9BE5E587-D121-4D8F-BBDC-288043648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47479" y="18617643"/>
          <a:ext cx="180076" cy="179917"/>
        </a:xfrm>
        <a:prstGeom prst="rect">
          <a:avLst/>
        </a:prstGeom>
      </xdr:spPr>
    </xdr:pic>
    <xdr:clientData/>
  </xdr:oneCellAnchor>
  <xdr:oneCellAnchor>
    <xdr:from>
      <xdr:col>53</xdr:col>
      <xdr:colOff>73729</xdr:colOff>
      <xdr:row>102</xdr:row>
      <xdr:rowOff>25195</xdr:rowOff>
    </xdr:from>
    <xdr:ext cx="170890" cy="166798"/>
    <xdr:pic>
      <xdr:nvPicPr>
        <xdr:cNvPr id="365" name="Imagem 364">
          <a:extLst>
            <a:ext uri="{FF2B5EF4-FFF2-40B4-BE49-F238E27FC236}">
              <a16:creationId xmlns:a16="http://schemas.microsoft.com/office/drawing/2014/main" id="{5A91EE46-1239-4F80-B525-B46030EDD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83989" y="20608720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1169614</xdr:colOff>
      <xdr:row>101</xdr:row>
      <xdr:rowOff>175030</xdr:rowOff>
    </xdr:from>
    <xdr:ext cx="240059" cy="245461"/>
    <xdr:pic>
      <xdr:nvPicPr>
        <xdr:cNvPr id="366" name="Gráfico 365" descr="Marcador">
          <a:extLst>
            <a:ext uri="{FF2B5EF4-FFF2-40B4-BE49-F238E27FC236}">
              <a16:creationId xmlns:a16="http://schemas.microsoft.com/office/drawing/2014/main" id="{EACBBB45-6DFD-4973-9978-4F441A8E2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287319" y="20569960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18822</xdr:colOff>
      <xdr:row>101</xdr:row>
      <xdr:rowOff>180960</xdr:rowOff>
    </xdr:from>
    <xdr:ext cx="235759" cy="235808"/>
    <xdr:pic>
      <xdr:nvPicPr>
        <xdr:cNvPr id="367" name="Gráfico 366" descr="DJ">
          <a:extLst>
            <a:ext uri="{FF2B5EF4-FFF2-40B4-BE49-F238E27FC236}">
              <a16:creationId xmlns:a16="http://schemas.microsoft.com/office/drawing/2014/main" id="{4B24E6E5-2D5C-41D1-9911-24A05C55E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66292" y="20573985"/>
          <a:ext cx="235759" cy="235808"/>
        </a:xfrm>
        <a:prstGeom prst="rect">
          <a:avLst/>
        </a:prstGeom>
      </xdr:spPr>
    </xdr:pic>
    <xdr:clientData/>
  </xdr:oneCellAnchor>
  <xdr:oneCellAnchor>
    <xdr:from>
      <xdr:col>54</xdr:col>
      <xdr:colOff>4754</xdr:colOff>
      <xdr:row>101</xdr:row>
      <xdr:rowOff>168089</xdr:rowOff>
    </xdr:from>
    <xdr:ext cx="256660" cy="255372"/>
    <xdr:pic>
      <xdr:nvPicPr>
        <xdr:cNvPr id="368" name="Gráfico 367" descr="Funcionário de escritório">
          <a:extLst>
            <a:ext uri="{FF2B5EF4-FFF2-40B4-BE49-F238E27FC236}">
              <a16:creationId xmlns:a16="http://schemas.microsoft.com/office/drawing/2014/main" id="{D403B680-5205-4208-94CB-B5C745222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12194" y="20563019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22168</xdr:colOff>
      <xdr:row>101</xdr:row>
      <xdr:rowOff>187397</xdr:rowOff>
    </xdr:from>
    <xdr:ext cx="215728" cy="223193"/>
    <xdr:pic>
      <xdr:nvPicPr>
        <xdr:cNvPr id="369" name="Gráfico 368" descr="Bateria">
          <a:extLst>
            <a:ext uri="{FF2B5EF4-FFF2-40B4-BE49-F238E27FC236}">
              <a16:creationId xmlns:a16="http://schemas.microsoft.com/office/drawing/2014/main" id="{FB507646-E612-4DB1-A1D5-EC404B76C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98238" y="20578517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35812</xdr:colOff>
      <xdr:row>102</xdr:row>
      <xdr:rowOff>13628</xdr:rowOff>
    </xdr:from>
    <xdr:ext cx="180715" cy="180203"/>
    <xdr:pic>
      <xdr:nvPicPr>
        <xdr:cNvPr id="370" name="Gráfico 369" descr="Garfo e faca">
          <a:extLst>
            <a:ext uri="{FF2B5EF4-FFF2-40B4-BE49-F238E27FC236}">
              <a16:creationId xmlns:a16="http://schemas.microsoft.com/office/drawing/2014/main" id="{448A2C41-3404-47EB-BD89-8AC12561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57652" y="20593343"/>
          <a:ext cx="180715" cy="180203"/>
        </a:xfrm>
        <a:prstGeom prst="rect">
          <a:avLst/>
        </a:prstGeom>
      </xdr:spPr>
    </xdr:pic>
    <xdr:clientData/>
  </xdr:oneCellAnchor>
  <xdr:oneCellAnchor>
    <xdr:from>
      <xdr:col>60</xdr:col>
      <xdr:colOff>52777</xdr:colOff>
      <xdr:row>102</xdr:row>
      <xdr:rowOff>8336</xdr:rowOff>
    </xdr:from>
    <xdr:ext cx="175823" cy="179917"/>
    <xdr:pic>
      <xdr:nvPicPr>
        <xdr:cNvPr id="371" name="Gráfico 370" descr="Lâmpada">
          <a:extLst>
            <a:ext uri="{FF2B5EF4-FFF2-40B4-BE49-F238E27FC236}">
              <a16:creationId xmlns:a16="http://schemas.microsoft.com/office/drawing/2014/main" id="{26D899A7-C31B-429D-88D0-42A0EEA28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57447" y="20588051"/>
          <a:ext cx="175823" cy="179917"/>
        </a:xfrm>
        <a:prstGeom prst="rect">
          <a:avLst/>
        </a:prstGeom>
      </xdr:spPr>
    </xdr:pic>
    <xdr:clientData/>
  </xdr:oneCellAnchor>
  <xdr:oneCellAnchor>
    <xdr:from>
      <xdr:col>53</xdr:col>
      <xdr:colOff>66726</xdr:colOff>
      <xdr:row>112</xdr:row>
      <xdr:rowOff>18191</xdr:rowOff>
    </xdr:from>
    <xdr:ext cx="170890" cy="166798"/>
    <xdr:pic>
      <xdr:nvPicPr>
        <xdr:cNvPr id="372" name="Imagem 371">
          <a:extLst>
            <a:ext uri="{FF2B5EF4-FFF2-40B4-BE49-F238E27FC236}">
              <a16:creationId xmlns:a16="http://schemas.microsoft.com/office/drawing/2014/main" id="{04D1FB51-00AE-4B4F-8FD2-4DB2EEB06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78891" y="22577201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1162611</xdr:colOff>
      <xdr:row>111</xdr:row>
      <xdr:rowOff>168026</xdr:rowOff>
    </xdr:from>
    <xdr:ext cx="240059" cy="245461"/>
    <xdr:pic>
      <xdr:nvPicPr>
        <xdr:cNvPr id="373" name="Gráfico 372" descr="Marcador">
          <a:extLst>
            <a:ext uri="{FF2B5EF4-FFF2-40B4-BE49-F238E27FC236}">
              <a16:creationId xmlns:a16="http://schemas.microsoft.com/office/drawing/2014/main" id="{B96FD917-2936-4143-8EA0-85546F429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282221" y="22536536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11819</xdr:colOff>
      <xdr:row>111</xdr:row>
      <xdr:rowOff>173956</xdr:rowOff>
    </xdr:from>
    <xdr:ext cx="235759" cy="235808"/>
    <xdr:pic>
      <xdr:nvPicPr>
        <xdr:cNvPr id="374" name="Gráfico 373" descr="DJ">
          <a:extLst>
            <a:ext uri="{FF2B5EF4-FFF2-40B4-BE49-F238E27FC236}">
              <a16:creationId xmlns:a16="http://schemas.microsoft.com/office/drawing/2014/main" id="{B1F7FF1C-8BE1-4571-866E-C89FE1568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53574" y="22542466"/>
          <a:ext cx="235759" cy="235808"/>
        </a:xfrm>
        <a:prstGeom prst="rect">
          <a:avLst/>
        </a:prstGeom>
      </xdr:spPr>
    </xdr:pic>
    <xdr:clientData/>
  </xdr:oneCellAnchor>
  <xdr:oneCellAnchor>
    <xdr:from>
      <xdr:col>53</xdr:col>
      <xdr:colOff>291905</xdr:colOff>
      <xdr:row>111</xdr:row>
      <xdr:rowOff>161085</xdr:rowOff>
    </xdr:from>
    <xdr:ext cx="256660" cy="255372"/>
    <xdr:pic>
      <xdr:nvPicPr>
        <xdr:cNvPr id="375" name="Gráfico 374" descr="Funcionário de escritório">
          <a:extLst>
            <a:ext uri="{FF2B5EF4-FFF2-40B4-BE49-F238E27FC236}">
              <a16:creationId xmlns:a16="http://schemas.microsoft.com/office/drawing/2014/main" id="{247C98C7-91D6-43DD-A6C1-91EB89E34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04070" y="22523880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15165</xdr:colOff>
      <xdr:row>111</xdr:row>
      <xdr:rowOff>180393</xdr:rowOff>
    </xdr:from>
    <xdr:ext cx="215728" cy="223193"/>
    <xdr:pic>
      <xdr:nvPicPr>
        <xdr:cNvPr id="376" name="Gráfico 375" descr="Bateria">
          <a:extLst>
            <a:ext uri="{FF2B5EF4-FFF2-40B4-BE49-F238E27FC236}">
              <a16:creationId xmlns:a16="http://schemas.microsoft.com/office/drawing/2014/main" id="{B9EFBC0F-9417-43F0-9CA0-641FB7B18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91235" y="22546998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28809</xdr:colOff>
      <xdr:row>112</xdr:row>
      <xdr:rowOff>6624</xdr:rowOff>
    </xdr:from>
    <xdr:ext cx="180715" cy="180203"/>
    <xdr:pic>
      <xdr:nvPicPr>
        <xdr:cNvPr id="377" name="Gráfico 376" descr="Garfo e faca">
          <a:extLst>
            <a:ext uri="{FF2B5EF4-FFF2-40B4-BE49-F238E27FC236}">
              <a16:creationId xmlns:a16="http://schemas.microsoft.com/office/drawing/2014/main" id="{45D8B161-20CE-497A-8B40-F831079A6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52554" y="22559919"/>
          <a:ext cx="180715" cy="180203"/>
        </a:xfrm>
        <a:prstGeom prst="rect">
          <a:avLst/>
        </a:prstGeom>
      </xdr:spPr>
    </xdr:pic>
    <xdr:clientData/>
  </xdr:oneCellAnchor>
  <xdr:oneCellAnchor>
    <xdr:from>
      <xdr:col>60</xdr:col>
      <xdr:colOff>45774</xdr:colOff>
      <xdr:row>112</xdr:row>
      <xdr:rowOff>1332</xdr:rowOff>
    </xdr:from>
    <xdr:ext cx="182826" cy="179917"/>
    <xdr:pic>
      <xdr:nvPicPr>
        <xdr:cNvPr id="378" name="Gráfico 377" descr="Lâmpada">
          <a:extLst>
            <a:ext uri="{FF2B5EF4-FFF2-40B4-BE49-F238E27FC236}">
              <a16:creationId xmlns:a16="http://schemas.microsoft.com/office/drawing/2014/main" id="{37EF0A36-963E-4E29-B01B-EB464B8F4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44729" y="22556532"/>
          <a:ext cx="182826" cy="179917"/>
        </a:xfrm>
        <a:prstGeom prst="rect">
          <a:avLst/>
        </a:prstGeom>
      </xdr:spPr>
    </xdr:pic>
    <xdr:clientData/>
  </xdr:oneCellAnchor>
  <xdr:oneCellAnchor>
    <xdr:from>
      <xdr:col>53</xdr:col>
      <xdr:colOff>65045</xdr:colOff>
      <xdr:row>122</xdr:row>
      <xdr:rowOff>16510</xdr:rowOff>
    </xdr:from>
    <xdr:ext cx="170890" cy="166798"/>
    <xdr:pic>
      <xdr:nvPicPr>
        <xdr:cNvPr id="379" name="Imagem 378">
          <a:extLst>
            <a:ext uri="{FF2B5EF4-FFF2-40B4-BE49-F238E27FC236}">
              <a16:creationId xmlns:a16="http://schemas.microsoft.com/office/drawing/2014/main" id="{1FA406A3-AEF3-4E19-9A2A-B1B43AC8C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77210" y="24549100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1160930</xdr:colOff>
      <xdr:row>121</xdr:row>
      <xdr:rowOff>166345</xdr:rowOff>
    </xdr:from>
    <xdr:ext cx="240059" cy="245461"/>
    <xdr:pic>
      <xdr:nvPicPr>
        <xdr:cNvPr id="380" name="Gráfico 379" descr="Marcador">
          <a:extLst>
            <a:ext uri="{FF2B5EF4-FFF2-40B4-BE49-F238E27FC236}">
              <a16:creationId xmlns:a16="http://schemas.microsoft.com/office/drawing/2014/main" id="{CAD0917E-1801-440C-8B1B-48E21B1F6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280540" y="24502720"/>
          <a:ext cx="240059" cy="245461"/>
        </a:xfrm>
        <a:prstGeom prst="rect">
          <a:avLst/>
        </a:prstGeom>
      </xdr:spPr>
    </xdr:pic>
    <xdr:clientData/>
  </xdr:oneCellAnchor>
  <xdr:oneCellAnchor>
    <xdr:from>
      <xdr:col>55</xdr:col>
      <xdr:colOff>10138</xdr:colOff>
      <xdr:row>121</xdr:row>
      <xdr:rowOff>172275</xdr:rowOff>
    </xdr:from>
    <xdr:ext cx="235759" cy="235808"/>
    <xdr:pic>
      <xdr:nvPicPr>
        <xdr:cNvPr id="381" name="Gráfico 380" descr="DJ">
          <a:extLst>
            <a:ext uri="{FF2B5EF4-FFF2-40B4-BE49-F238E27FC236}">
              <a16:creationId xmlns:a16="http://schemas.microsoft.com/office/drawing/2014/main" id="{4FE9E7DF-73E6-44E5-AC3E-531350AD3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43660" y="24514365"/>
          <a:ext cx="235759" cy="235808"/>
        </a:xfrm>
        <a:prstGeom prst="rect">
          <a:avLst/>
        </a:prstGeom>
      </xdr:spPr>
    </xdr:pic>
    <xdr:clientData/>
  </xdr:oneCellAnchor>
  <xdr:oneCellAnchor>
    <xdr:from>
      <xdr:col>53</xdr:col>
      <xdr:colOff>290224</xdr:colOff>
      <xdr:row>121</xdr:row>
      <xdr:rowOff>159404</xdr:rowOff>
    </xdr:from>
    <xdr:ext cx="256660" cy="255372"/>
    <xdr:pic>
      <xdr:nvPicPr>
        <xdr:cNvPr id="382" name="Gráfico 381" descr="Funcionário de escritório">
          <a:extLst>
            <a:ext uri="{FF2B5EF4-FFF2-40B4-BE49-F238E27FC236}">
              <a16:creationId xmlns:a16="http://schemas.microsoft.com/office/drawing/2014/main" id="{ED301C8A-661C-462B-B70C-3F210B63E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04294" y="24495779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13484</xdr:colOff>
      <xdr:row>121</xdr:row>
      <xdr:rowOff>178712</xdr:rowOff>
    </xdr:from>
    <xdr:ext cx="215728" cy="223193"/>
    <xdr:pic>
      <xdr:nvPicPr>
        <xdr:cNvPr id="383" name="Gráfico 382" descr="Bateria">
          <a:extLst>
            <a:ext uri="{FF2B5EF4-FFF2-40B4-BE49-F238E27FC236}">
              <a16:creationId xmlns:a16="http://schemas.microsoft.com/office/drawing/2014/main" id="{312CB416-3669-4DE5-BEAE-5CC1ED2AD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83839" y="24518897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27128</xdr:colOff>
      <xdr:row>122</xdr:row>
      <xdr:rowOff>4943</xdr:rowOff>
    </xdr:from>
    <xdr:ext cx="180715" cy="180203"/>
    <xdr:pic>
      <xdr:nvPicPr>
        <xdr:cNvPr id="384" name="Gráfico 383" descr="Garfo e faca">
          <a:extLst>
            <a:ext uri="{FF2B5EF4-FFF2-40B4-BE49-F238E27FC236}">
              <a16:creationId xmlns:a16="http://schemas.microsoft.com/office/drawing/2014/main" id="{1231B7C4-2D28-4BF2-9B2C-6FF3EBEDD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50873" y="24531818"/>
          <a:ext cx="180715" cy="180203"/>
        </a:xfrm>
        <a:prstGeom prst="rect">
          <a:avLst/>
        </a:prstGeom>
      </xdr:spPr>
    </xdr:pic>
    <xdr:clientData/>
  </xdr:oneCellAnchor>
  <xdr:oneCellAnchor>
    <xdr:from>
      <xdr:col>60</xdr:col>
      <xdr:colOff>44093</xdr:colOff>
      <xdr:row>122</xdr:row>
      <xdr:rowOff>48</xdr:rowOff>
    </xdr:from>
    <xdr:ext cx="179917" cy="181318"/>
    <xdr:pic>
      <xdr:nvPicPr>
        <xdr:cNvPr id="385" name="Gráfico 384" descr="Lâmpada">
          <a:extLst>
            <a:ext uri="{FF2B5EF4-FFF2-40B4-BE49-F238E27FC236}">
              <a16:creationId xmlns:a16="http://schemas.microsoft.com/office/drawing/2014/main" id="{F6562705-5CAE-4DE0-AB3B-E627C1C74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43048" y="24528828"/>
          <a:ext cx="179917" cy="181318"/>
        </a:xfrm>
        <a:prstGeom prst="rect">
          <a:avLst/>
        </a:prstGeom>
      </xdr:spPr>
    </xdr:pic>
    <xdr:clientData/>
  </xdr:oneCellAnchor>
  <xdr:oneCellAnchor>
    <xdr:from>
      <xdr:col>53</xdr:col>
      <xdr:colOff>73729</xdr:colOff>
      <xdr:row>132</xdr:row>
      <xdr:rowOff>25194</xdr:rowOff>
    </xdr:from>
    <xdr:ext cx="170890" cy="166798"/>
    <xdr:pic>
      <xdr:nvPicPr>
        <xdr:cNvPr id="386" name="Imagem 385">
          <a:extLst>
            <a:ext uri="{FF2B5EF4-FFF2-40B4-BE49-F238E27FC236}">
              <a16:creationId xmlns:a16="http://schemas.microsoft.com/office/drawing/2014/main" id="{60FBF32B-F369-49E5-9A2B-13D2F41CD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83989" y="26529459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1169614</xdr:colOff>
      <xdr:row>131</xdr:row>
      <xdr:rowOff>175029</xdr:rowOff>
    </xdr:from>
    <xdr:ext cx="240059" cy="245461"/>
    <xdr:pic>
      <xdr:nvPicPr>
        <xdr:cNvPr id="387" name="Gráfico 386" descr="Marcador">
          <a:extLst>
            <a:ext uri="{FF2B5EF4-FFF2-40B4-BE49-F238E27FC236}">
              <a16:creationId xmlns:a16="http://schemas.microsoft.com/office/drawing/2014/main" id="{2BEF7403-4E29-42DE-B5F9-0A54FA004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287319" y="26490699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18822</xdr:colOff>
      <xdr:row>131</xdr:row>
      <xdr:rowOff>180959</xdr:rowOff>
    </xdr:from>
    <xdr:ext cx="235759" cy="235808"/>
    <xdr:pic>
      <xdr:nvPicPr>
        <xdr:cNvPr id="388" name="Gráfico 387" descr="DJ">
          <a:extLst>
            <a:ext uri="{FF2B5EF4-FFF2-40B4-BE49-F238E27FC236}">
              <a16:creationId xmlns:a16="http://schemas.microsoft.com/office/drawing/2014/main" id="{D5861E6C-19AD-4385-A290-D9F662D06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66292" y="26494724"/>
          <a:ext cx="235759" cy="235808"/>
        </a:xfrm>
        <a:prstGeom prst="rect">
          <a:avLst/>
        </a:prstGeom>
      </xdr:spPr>
    </xdr:pic>
    <xdr:clientData/>
  </xdr:oneCellAnchor>
  <xdr:oneCellAnchor>
    <xdr:from>
      <xdr:col>54</xdr:col>
      <xdr:colOff>4754</xdr:colOff>
      <xdr:row>131</xdr:row>
      <xdr:rowOff>168088</xdr:rowOff>
    </xdr:from>
    <xdr:ext cx="256660" cy="255372"/>
    <xdr:pic>
      <xdr:nvPicPr>
        <xdr:cNvPr id="389" name="Gráfico 388" descr="Funcionário de escritório">
          <a:extLst>
            <a:ext uri="{FF2B5EF4-FFF2-40B4-BE49-F238E27FC236}">
              <a16:creationId xmlns:a16="http://schemas.microsoft.com/office/drawing/2014/main" id="{BF3320DC-502B-496D-8371-F744EF57E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12194" y="26483758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22168</xdr:colOff>
      <xdr:row>131</xdr:row>
      <xdr:rowOff>166385</xdr:rowOff>
    </xdr:from>
    <xdr:ext cx="215728" cy="223193"/>
    <xdr:pic>
      <xdr:nvPicPr>
        <xdr:cNvPr id="390" name="Gráfico 389" descr="Bateria">
          <a:extLst>
            <a:ext uri="{FF2B5EF4-FFF2-40B4-BE49-F238E27FC236}">
              <a16:creationId xmlns:a16="http://schemas.microsoft.com/office/drawing/2014/main" id="{1FF311EA-025D-4E25-963F-EAF9F47FB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98238" y="26476340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35812</xdr:colOff>
      <xdr:row>132</xdr:row>
      <xdr:rowOff>13627</xdr:rowOff>
    </xdr:from>
    <xdr:ext cx="180715" cy="180203"/>
    <xdr:pic>
      <xdr:nvPicPr>
        <xdr:cNvPr id="391" name="Gráfico 390" descr="Garfo e faca">
          <a:extLst>
            <a:ext uri="{FF2B5EF4-FFF2-40B4-BE49-F238E27FC236}">
              <a16:creationId xmlns:a16="http://schemas.microsoft.com/office/drawing/2014/main" id="{6D95F3D3-DDD0-4822-9DA4-1598897EB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57652" y="26514082"/>
          <a:ext cx="180715" cy="180203"/>
        </a:xfrm>
        <a:prstGeom prst="rect">
          <a:avLst/>
        </a:prstGeom>
      </xdr:spPr>
    </xdr:pic>
    <xdr:clientData/>
  </xdr:oneCellAnchor>
  <xdr:oneCellAnchor>
    <xdr:from>
      <xdr:col>60</xdr:col>
      <xdr:colOff>17758</xdr:colOff>
      <xdr:row>132</xdr:row>
      <xdr:rowOff>22343</xdr:rowOff>
    </xdr:from>
    <xdr:ext cx="179917" cy="181411"/>
    <xdr:pic>
      <xdr:nvPicPr>
        <xdr:cNvPr id="392" name="Gráfico 391" descr="Lâmpada">
          <a:extLst>
            <a:ext uri="{FF2B5EF4-FFF2-40B4-BE49-F238E27FC236}">
              <a16:creationId xmlns:a16="http://schemas.microsoft.com/office/drawing/2014/main" id="{A7621897-3D7A-4847-95A0-28A2231BB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22428" y="26528513"/>
          <a:ext cx="179917" cy="181411"/>
        </a:xfrm>
        <a:prstGeom prst="rect">
          <a:avLst/>
        </a:prstGeom>
      </xdr:spPr>
    </xdr:pic>
    <xdr:clientData/>
  </xdr:oneCellAnchor>
  <xdr:oneCellAnchor>
    <xdr:from>
      <xdr:col>69</xdr:col>
      <xdr:colOff>64433</xdr:colOff>
      <xdr:row>68</xdr:row>
      <xdr:rowOff>18002</xdr:rowOff>
    </xdr:from>
    <xdr:ext cx="170890" cy="166798"/>
    <xdr:pic>
      <xdr:nvPicPr>
        <xdr:cNvPr id="393" name="Imagem 392">
          <a:extLst>
            <a:ext uri="{FF2B5EF4-FFF2-40B4-BE49-F238E27FC236}">
              <a16:creationId xmlns:a16="http://schemas.microsoft.com/office/drawing/2014/main" id="{82AC8958-BCA3-4F94-AF7C-A7F563604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57058" y="13890212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1160318</xdr:colOff>
      <xdr:row>67</xdr:row>
      <xdr:rowOff>167837</xdr:rowOff>
    </xdr:from>
    <xdr:ext cx="240059" cy="245461"/>
    <xdr:pic>
      <xdr:nvPicPr>
        <xdr:cNvPr id="394" name="Gráfico 393" descr="Marcador">
          <a:extLst>
            <a:ext uri="{FF2B5EF4-FFF2-40B4-BE49-F238E27FC236}">
              <a16:creationId xmlns:a16="http://schemas.microsoft.com/office/drawing/2014/main" id="{09462232-8AE2-45D4-B4BA-6F8B123E0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60388" y="13849547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9526</xdr:colOff>
      <xdr:row>67</xdr:row>
      <xdr:rowOff>173767</xdr:rowOff>
    </xdr:from>
    <xdr:ext cx="235759" cy="235808"/>
    <xdr:pic>
      <xdr:nvPicPr>
        <xdr:cNvPr id="395" name="Gráfico 394" descr="DJ">
          <a:extLst>
            <a:ext uri="{FF2B5EF4-FFF2-40B4-BE49-F238E27FC236}">
              <a16:creationId xmlns:a16="http://schemas.microsoft.com/office/drawing/2014/main" id="{7B06D6B2-FE6D-418E-9773-0AAB0F644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31741" y="13855477"/>
          <a:ext cx="235759" cy="235808"/>
        </a:xfrm>
        <a:prstGeom prst="rect">
          <a:avLst/>
        </a:prstGeom>
      </xdr:spPr>
    </xdr:pic>
    <xdr:clientData/>
  </xdr:oneCellAnchor>
  <xdr:oneCellAnchor>
    <xdr:from>
      <xdr:col>69</xdr:col>
      <xdr:colOff>289612</xdr:colOff>
      <xdr:row>67</xdr:row>
      <xdr:rowOff>160896</xdr:rowOff>
    </xdr:from>
    <xdr:ext cx="256660" cy="255372"/>
    <xdr:pic>
      <xdr:nvPicPr>
        <xdr:cNvPr id="396" name="Gráfico 395" descr="Funcionário de escritório">
          <a:extLst>
            <a:ext uri="{FF2B5EF4-FFF2-40B4-BE49-F238E27FC236}">
              <a16:creationId xmlns:a16="http://schemas.microsoft.com/office/drawing/2014/main" id="{84E687DD-0CF2-4631-9F62-8AEB33A9D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484142" y="13836891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12872</xdr:colOff>
      <xdr:row>67</xdr:row>
      <xdr:rowOff>180204</xdr:rowOff>
    </xdr:from>
    <xdr:ext cx="222164" cy="223193"/>
    <xdr:pic>
      <xdr:nvPicPr>
        <xdr:cNvPr id="397" name="Gráfico 396" descr="Bateria">
          <a:extLst>
            <a:ext uri="{FF2B5EF4-FFF2-40B4-BE49-F238E27FC236}">
              <a16:creationId xmlns:a16="http://schemas.microsoft.com/office/drawing/2014/main" id="{63991C14-B3C8-4A13-8EF9-CEC1439C6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63687" y="13860009"/>
          <a:ext cx="222164" cy="223193"/>
        </a:xfrm>
        <a:prstGeom prst="rect">
          <a:avLst/>
        </a:prstGeom>
      </xdr:spPr>
    </xdr:pic>
    <xdr:clientData/>
  </xdr:oneCellAnchor>
  <xdr:oneCellAnchor>
    <xdr:from>
      <xdr:col>78</xdr:col>
      <xdr:colOff>26516</xdr:colOff>
      <xdr:row>68</xdr:row>
      <xdr:rowOff>6435</xdr:rowOff>
    </xdr:from>
    <xdr:ext cx="180715" cy="180203"/>
    <xdr:pic>
      <xdr:nvPicPr>
        <xdr:cNvPr id="398" name="Gráfico 397" descr="Garfo e faca">
          <a:extLst>
            <a:ext uri="{FF2B5EF4-FFF2-40B4-BE49-F238E27FC236}">
              <a16:creationId xmlns:a16="http://schemas.microsoft.com/office/drawing/2014/main" id="{550D6DCE-6C2D-49A4-97DD-B6728EBE9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30721" y="13872930"/>
          <a:ext cx="180715" cy="180203"/>
        </a:xfrm>
        <a:prstGeom prst="rect">
          <a:avLst/>
        </a:prstGeom>
      </xdr:spPr>
    </xdr:pic>
    <xdr:clientData/>
  </xdr:oneCellAnchor>
  <xdr:oneCellAnchor>
    <xdr:from>
      <xdr:col>69</xdr:col>
      <xdr:colOff>71157</xdr:colOff>
      <xdr:row>79</xdr:row>
      <xdr:rowOff>16041</xdr:rowOff>
    </xdr:from>
    <xdr:ext cx="170890" cy="166798"/>
    <xdr:pic>
      <xdr:nvPicPr>
        <xdr:cNvPr id="399" name="Imagem 398">
          <a:extLst>
            <a:ext uri="{FF2B5EF4-FFF2-40B4-BE49-F238E27FC236}">
              <a16:creationId xmlns:a16="http://schemas.microsoft.com/office/drawing/2014/main" id="{FBFFD362-6F5B-4712-A1BC-5C8209A62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63782" y="16059951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1167042</xdr:colOff>
      <xdr:row>78</xdr:row>
      <xdr:rowOff>165876</xdr:rowOff>
    </xdr:from>
    <xdr:ext cx="240059" cy="245461"/>
    <xdr:pic>
      <xdr:nvPicPr>
        <xdr:cNvPr id="400" name="Gráfico 399" descr="Marcador">
          <a:extLst>
            <a:ext uri="{FF2B5EF4-FFF2-40B4-BE49-F238E27FC236}">
              <a16:creationId xmlns:a16="http://schemas.microsoft.com/office/drawing/2014/main" id="{4D02AFE3-2393-467D-AF4F-373DF6863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65207" y="16013571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16250</xdr:colOff>
      <xdr:row>78</xdr:row>
      <xdr:rowOff>171806</xdr:rowOff>
    </xdr:from>
    <xdr:ext cx="235759" cy="235808"/>
    <xdr:pic>
      <xdr:nvPicPr>
        <xdr:cNvPr id="401" name="Gráfico 400" descr="DJ">
          <a:extLst>
            <a:ext uri="{FF2B5EF4-FFF2-40B4-BE49-F238E27FC236}">
              <a16:creationId xmlns:a16="http://schemas.microsoft.com/office/drawing/2014/main" id="{8F73D925-0B9D-4936-9970-E08FF01EE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44180" y="16025216"/>
          <a:ext cx="235759" cy="235808"/>
        </a:xfrm>
        <a:prstGeom prst="rect">
          <a:avLst/>
        </a:prstGeom>
      </xdr:spPr>
    </xdr:pic>
    <xdr:clientData/>
  </xdr:oneCellAnchor>
  <xdr:oneCellAnchor>
    <xdr:from>
      <xdr:col>70</xdr:col>
      <xdr:colOff>2182</xdr:colOff>
      <xdr:row>78</xdr:row>
      <xdr:rowOff>158935</xdr:rowOff>
    </xdr:from>
    <xdr:ext cx="256660" cy="255372"/>
    <xdr:pic>
      <xdr:nvPicPr>
        <xdr:cNvPr id="402" name="Gráfico 401" descr="Funcionário de escritório">
          <a:extLst>
            <a:ext uri="{FF2B5EF4-FFF2-40B4-BE49-F238E27FC236}">
              <a16:creationId xmlns:a16="http://schemas.microsoft.com/office/drawing/2014/main" id="{DC957F0C-0496-49AC-BCB8-C51C3DB97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490082" y="16006630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19596</xdr:colOff>
      <xdr:row>78</xdr:row>
      <xdr:rowOff>178243</xdr:rowOff>
    </xdr:from>
    <xdr:ext cx="215728" cy="223193"/>
    <xdr:pic>
      <xdr:nvPicPr>
        <xdr:cNvPr id="403" name="Gráfico 402" descr="Bateria">
          <a:extLst>
            <a:ext uri="{FF2B5EF4-FFF2-40B4-BE49-F238E27FC236}">
              <a16:creationId xmlns:a16="http://schemas.microsoft.com/office/drawing/2014/main" id="{E9EFCEE9-3521-4E0B-AE6F-BB8510F89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76126" y="16029748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33240</xdr:colOff>
      <xdr:row>79</xdr:row>
      <xdr:rowOff>4474</xdr:rowOff>
    </xdr:from>
    <xdr:ext cx="180715" cy="180203"/>
    <xdr:pic>
      <xdr:nvPicPr>
        <xdr:cNvPr id="404" name="Gráfico 403" descr="Garfo e faca">
          <a:extLst>
            <a:ext uri="{FF2B5EF4-FFF2-40B4-BE49-F238E27FC236}">
              <a16:creationId xmlns:a16="http://schemas.microsoft.com/office/drawing/2014/main" id="{86D62816-5B30-47D9-9B7B-4E05C3BEE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37445" y="16044574"/>
          <a:ext cx="180715" cy="180203"/>
        </a:xfrm>
        <a:prstGeom prst="rect">
          <a:avLst/>
        </a:prstGeom>
      </xdr:spPr>
    </xdr:pic>
    <xdr:clientData/>
  </xdr:oneCellAnchor>
  <xdr:oneCellAnchor>
    <xdr:from>
      <xdr:col>76</xdr:col>
      <xdr:colOff>50205</xdr:colOff>
      <xdr:row>79</xdr:row>
      <xdr:rowOff>10481</xdr:rowOff>
    </xdr:from>
    <xdr:ext cx="178395" cy="181318"/>
    <xdr:pic>
      <xdr:nvPicPr>
        <xdr:cNvPr id="405" name="Gráfico 404" descr="Lâmpada">
          <a:extLst>
            <a:ext uri="{FF2B5EF4-FFF2-40B4-BE49-F238E27FC236}">
              <a16:creationId xmlns:a16="http://schemas.microsoft.com/office/drawing/2014/main" id="{07F06F2B-5C11-403B-B398-E391A79BC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29620" y="16048676"/>
          <a:ext cx="178395" cy="181318"/>
        </a:xfrm>
        <a:prstGeom prst="rect">
          <a:avLst/>
        </a:prstGeom>
      </xdr:spPr>
    </xdr:pic>
    <xdr:clientData/>
  </xdr:oneCellAnchor>
  <xdr:oneCellAnchor>
    <xdr:from>
      <xdr:col>76</xdr:col>
      <xdr:colOff>43481</xdr:colOff>
      <xdr:row>68</xdr:row>
      <xdr:rowOff>13843</xdr:rowOff>
    </xdr:from>
    <xdr:ext cx="179917" cy="179917"/>
    <xdr:pic>
      <xdr:nvPicPr>
        <xdr:cNvPr id="406" name="Gráfico 405" descr="Lâmpada">
          <a:extLst>
            <a:ext uri="{FF2B5EF4-FFF2-40B4-BE49-F238E27FC236}">
              <a16:creationId xmlns:a16="http://schemas.microsoft.com/office/drawing/2014/main" id="{55C4D7AA-DD52-41EE-9826-2FDCAEFE5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22896" y="13880338"/>
          <a:ext cx="179917" cy="179917"/>
        </a:xfrm>
        <a:prstGeom prst="rect">
          <a:avLst/>
        </a:prstGeom>
      </xdr:spPr>
    </xdr:pic>
    <xdr:clientData/>
  </xdr:oneCellAnchor>
  <xdr:oneCellAnchor>
    <xdr:from>
      <xdr:col>69</xdr:col>
      <xdr:colOff>64433</xdr:colOff>
      <xdr:row>58</xdr:row>
      <xdr:rowOff>18002</xdr:rowOff>
    </xdr:from>
    <xdr:ext cx="170890" cy="166798"/>
    <xdr:pic>
      <xdr:nvPicPr>
        <xdr:cNvPr id="407" name="Imagem 406">
          <a:extLst>
            <a:ext uri="{FF2B5EF4-FFF2-40B4-BE49-F238E27FC236}">
              <a16:creationId xmlns:a16="http://schemas.microsoft.com/office/drawing/2014/main" id="{711520AC-F277-45FC-AE06-121B6798D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57058" y="11916632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1160318</xdr:colOff>
      <xdr:row>57</xdr:row>
      <xdr:rowOff>167837</xdr:rowOff>
    </xdr:from>
    <xdr:ext cx="240059" cy="245461"/>
    <xdr:pic>
      <xdr:nvPicPr>
        <xdr:cNvPr id="408" name="Gráfico 407" descr="Marcador">
          <a:extLst>
            <a:ext uri="{FF2B5EF4-FFF2-40B4-BE49-F238E27FC236}">
              <a16:creationId xmlns:a16="http://schemas.microsoft.com/office/drawing/2014/main" id="{82191AAA-0F87-4F73-AE4B-38DF45ADF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60388" y="11875967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9526</xdr:colOff>
      <xdr:row>57</xdr:row>
      <xdr:rowOff>173767</xdr:rowOff>
    </xdr:from>
    <xdr:ext cx="235759" cy="235808"/>
    <xdr:pic>
      <xdr:nvPicPr>
        <xdr:cNvPr id="409" name="Gráfico 408" descr="DJ">
          <a:extLst>
            <a:ext uri="{FF2B5EF4-FFF2-40B4-BE49-F238E27FC236}">
              <a16:creationId xmlns:a16="http://schemas.microsoft.com/office/drawing/2014/main" id="{F06A059E-B3AC-4AE2-89C1-AC03D75FF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31741" y="11881897"/>
          <a:ext cx="235759" cy="235808"/>
        </a:xfrm>
        <a:prstGeom prst="rect">
          <a:avLst/>
        </a:prstGeom>
      </xdr:spPr>
    </xdr:pic>
    <xdr:clientData/>
  </xdr:oneCellAnchor>
  <xdr:oneCellAnchor>
    <xdr:from>
      <xdr:col>69</xdr:col>
      <xdr:colOff>289612</xdr:colOff>
      <xdr:row>57</xdr:row>
      <xdr:rowOff>160896</xdr:rowOff>
    </xdr:from>
    <xdr:ext cx="256660" cy="255372"/>
    <xdr:pic>
      <xdr:nvPicPr>
        <xdr:cNvPr id="410" name="Gráfico 409" descr="Funcionário de escritório">
          <a:extLst>
            <a:ext uri="{FF2B5EF4-FFF2-40B4-BE49-F238E27FC236}">
              <a16:creationId xmlns:a16="http://schemas.microsoft.com/office/drawing/2014/main" id="{35933DDC-FFC3-4442-80EF-4BA35F489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484142" y="11863311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12872</xdr:colOff>
      <xdr:row>57</xdr:row>
      <xdr:rowOff>180204</xdr:rowOff>
    </xdr:from>
    <xdr:ext cx="215728" cy="223193"/>
    <xdr:pic>
      <xdr:nvPicPr>
        <xdr:cNvPr id="411" name="Gráfico 410" descr="Bateria">
          <a:extLst>
            <a:ext uri="{FF2B5EF4-FFF2-40B4-BE49-F238E27FC236}">
              <a16:creationId xmlns:a16="http://schemas.microsoft.com/office/drawing/2014/main" id="{6DD50BE8-1565-4E3D-81DC-603302779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63687" y="11886429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26516</xdr:colOff>
      <xdr:row>58</xdr:row>
      <xdr:rowOff>6435</xdr:rowOff>
    </xdr:from>
    <xdr:ext cx="180715" cy="180203"/>
    <xdr:pic>
      <xdr:nvPicPr>
        <xdr:cNvPr id="412" name="Gráfico 411" descr="Garfo e faca">
          <a:extLst>
            <a:ext uri="{FF2B5EF4-FFF2-40B4-BE49-F238E27FC236}">
              <a16:creationId xmlns:a16="http://schemas.microsoft.com/office/drawing/2014/main" id="{5E90FF99-228C-4033-9273-751AF0B15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30721" y="11899350"/>
          <a:ext cx="180715" cy="180203"/>
        </a:xfrm>
        <a:prstGeom prst="rect">
          <a:avLst/>
        </a:prstGeom>
      </xdr:spPr>
    </xdr:pic>
    <xdr:clientData/>
  </xdr:oneCellAnchor>
  <xdr:oneCellAnchor>
    <xdr:from>
      <xdr:col>76</xdr:col>
      <xdr:colOff>22117</xdr:colOff>
      <xdr:row>58</xdr:row>
      <xdr:rowOff>15478</xdr:rowOff>
    </xdr:from>
    <xdr:ext cx="179917" cy="179917"/>
    <xdr:pic>
      <xdr:nvPicPr>
        <xdr:cNvPr id="413" name="Gráfico 412" descr="Lâmpada">
          <a:extLst>
            <a:ext uri="{FF2B5EF4-FFF2-40B4-BE49-F238E27FC236}">
              <a16:creationId xmlns:a16="http://schemas.microsoft.com/office/drawing/2014/main" id="{0736BC6F-D62D-47F9-B31C-2A2CA38A8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07247" y="11914108"/>
          <a:ext cx="179917" cy="179917"/>
        </a:xfrm>
        <a:prstGeom prst="rect">
          <a:avLst/>
        </a:prstGeom>
      </xdr:spPr>
    </xdr:pic>
    <xdr:clientData/>
  </xdr:oneCellAnchor>
  <xdr:oneCellAnchor>
    <xdr:from>
      <xdr:col>69</xdr:col>
      <xdr:colOff>64433</xdr:colOff>
      <xdr:row>48</xdr:row>
      <xdr:rowOff>18002</xdr:rowOff>
    </xdr:from>
    <xdr:ext cx="170890" cy="166798"/>
    <xdr:pic>
      <xdr:nvPicPr>
        <xdr:cNvPr id="414" name="Imagem 413">
          <a:extLst>
            <a:ext uri="{FF2B5EF4-FFF2-40B4-BE49-F238E27FC236}">
              <a16:creationId xmlns:a16="http://schemas.microsoft.com/office/drawing/2014/main" id="{67DB2030-5953-4381-A37D-C0B31AA9A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57058" y="9943052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1160318</xdr:colOff>
      <xdr:row>47</xdr:row>
      <xdr:rowOff>167837</xdr:rowOff>
    </xdr:from>
    <xdr:ext cx="240059" cy="245461"/>
    <xdr:pic>
      <xdr:nvPicPr>
        <xdr:cNvPr id="415" name="Gráfico 414" descr="Marcador">
          <a:extLst>
            <a:ext uri="{FF2B5EF4-FFF2-40B4-BE49-F238E27FC236}">
              <a16:creationId xmlns:a16="http://schemas.microsoft.com/office/drawing/2014/main" id="{7AA5A0EB-C8E6-4E1A-A0E6-8DA136912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60388" y="9902387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9526</xdr:colOff>
      <xdr:row>47</xdr:row>
      <xdr:rowOff>173767</xdr:rowOff>
    </xdr:from>
    <xdr:ext cx="235759" cy="235808"/>
    <xdr:pic>
      <xdr:nvPicPr>
        <xdr:cNvPr id="416" name="Gráfico 415" descr="DJ">
          <a:extLst>
            <a:ext uri="{FF2B5EF4-FFF2-40B4-BE49-F238E27FC236}">
              <a16:creationId xmlns:a16="http://schemas.microsoft.com/office/drawing/2014/main" id="{CEA8DD26-A3EC-4C5F-932E-1A0A0F9CE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31741" y="9908317"/>
          <a:ext cx="235759" cy="235808"/>
        </a:xfrm>
        <a:prstGeom prst="rect">
          <a:avLst/>
        </a:prstGeom>
      </xdr:spPr>
    </xdr:pic>
    <xdr:clientData/>
  </xdr:oneCellAnchor>
  <xdr:oneCellAnchor>
    <xdr:from>
      <xdr:col>69</xdr:col>
      <xdr:colOff>289612</xdr:colOff>
      <xdr:row>47</xdr:row>
      <xdr:rowOff>160896</xdr:rowOff>
    </xdr:from>
    <xdr:ext cx="256660" cy="255372"/>
    <xdr:pic>
      <xdr:nvPicPr>
        <xdr:cNvPr id="417" name="Gráfico 416" descr="Funcionário de escritório">
          <a:extLst>
            <a:ext uri="{FF2B5EF4-FFF2-40B4-BE49-F238E27FC236}">
              <a16:creationId xmlns:a16="http://schemas.microsoft.com/office/drawing/2014/main" id="{96F276B4-7389-4CD3-B3BF-3AB398D4E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484142" y="9889731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12872</xdr:colOff>
      <xdr:row>47</xdr:row>
      <xdr:rowOff>180204</xdr:rowOff>
    </xdr:from>
    <xdr:ext cx="215728" cy="223193"/>
    <xdr:pic>
      <xdr:nvPicPr>
        <xdr:cNvPr id="418" name="Gráfico 417" descr="Bateria">
          <a:extLst>
            <a:ext uri="{FF2B5EF4-FFF2-40B4-BE49-F238E27FC236}">
              <a16:creationId xmlns:a16="http://schemas.microsoft.com/office/drawing/2014/main" id="{4A02B4FD-BD39-4F05-931A-C26E837C1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63687" y="9912849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26516</xdr:colOff>
      <xdr:row>48</xdr:row>
      <xdr:rowOff>6435</xdr:rowOff>
    </xdr:from>
    <xdr:ext cx="180715" cy="180203"/>
    <xdr:pic>
      <xdr:nvPicPr>
        <xdr:cNvPr id="419" name="Gráfico 418" descr="Garfo e faca">
          <a:extLst>
            <a:ext uri="{FF2B5EF4-FFF2-40B4-BE49-F238E27FC236}">
              <a16:creationId xmlns:a16="http://schemas.microsoft.com/office/drawing/2014/main" id="{70990499-AA68-4C0A-879F-C64F55A2F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30721" y="9925770"/>
          <a:ext cx="180715" cy="180203"/>
        </a:xfrm>
        <a:prstGeom prst="rect">
          <a:avLst/>
        </a:prstGeom>
      </xdr:spPr>
    </xdr:pic>
    <xdr:clientData/>
  </xdr:oneCellAnchor>
  <xdr:oneCellAnchor>
    <xdr:from>
      <xdr:col>69</xdr:col>
      <xdr:colOff>64433</xdr:colOff>
      <xdr:row>38</xdr:row>
      <xdr:rowOff>18002</xdr:rowOff>
    </xdr:from>
    <xdr:ext cx="170890" cy="166798"/>
    <xdr:pic>
      <xdr:nvPicPr>
        <xdr:cNvPr id="420" name="Imagem 419">
          <a:extLst>
            <a:ext uri="{FF2B5EF4-FFF2-40B4-BE49-F238E27FC236}">
              <a16:creationId xmlns:a16="http://schemas.microsoft.com/office/drawing/2014/main" id="{3A26C8ED-A822-4480-A346-08F81D5AB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57058" y="7969472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1160318</xdr:colOff>
      <xdr:row>37</xdr:row>
      <xdr:rowOff>167837</xdr:rowOff>
    </xdr:from>
    <xdr:ext cx="240059" cy="245461"/>
    <xdr:pic>
      <xdr:nvPicPr>
        <xdr:cNvPr id="421" name="Gráfico 420" descr="Marcador">
          <a:extLst>
            <a:ext uri="{FF2B5EF4-FFF2-40B4-BE49-F238E27FC236}">
              <a16:creationId xmlns:a16="http://schemas.microsoft.com/office/drawing/2014/main" id="{1B6D7AEF-9378-4BA3-9F0E-214616663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60388" y="7928807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9526</xdr:colOff>
      <xdr:row>37</xdr:row>
      <xdr:rowOff>173767</xdr:rowOff>
    </xdr:from>
    <xdr:ext cx="235759" cy="235808"/>
    <xdr:pic>
      <xdr:nvPicPr>
        <xdr:cNvPr id="422" name="Gráfico 421" descr="DJ">
          <a:extLst>
            <a:ext uri="{FF2B5EF4-FFF2-40B4-BE49-F238E27FC236}">
              <a16:creationId xmlns:a16="http://schemas.microsoft.com/office/drawing/2014/main" id="{7DF1C87B-C5E2-4A23-8A85-4C73A3C53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31741" y="7934737"/>
          <a:ext cx="235759" cy="235808"/>
        </a:xfrm>
        <a:prstGeom prst="rect">
          <a:avLst/>
        </a:prstGeom>
      </xdr:spPr>
    </xdr:pic>
    <xdr:clientData/>
  </xdr:oneCellAnchor>
  <xdr:oneCellAnchor>
    <xdr:from>
      <xdr:col>69</xdr:col>
      <xdr:colOff>289612</xdr:colOff>
      <xdr:row>37</xdr:row>
      <xdr:rowOff>160896</xdr:rowOff>
    </xdr:from>
    <xdr:ext cx="256660" cy="255372"/>
    <xdr:pic>
      <xdr:nvPicPr>
        <xdr:cNvPr id="423" name="Gráfico 422" descr="Funcionário de escritório">
          <a:extLst>
            <a:ext uri="{FF2B5EF4-FFF2-40B4-BE49-F238E27FC236}">
              <a16:creationId xmlns:a16="http://schemas.microsoft.com/office/drawing/2014/main" id="{A996DA05-7E4E-41E3-A1B4-4516B332F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484142" y="7916151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12872</xdr:colOff>
      <xdr:row>37</xdr:row>
      <xdr:rowOff>180204</xdr:rowOff>
    </xdr:from>
    <xdr:ext cx="215728" cy="223193"/>
    <xdr:pic>
      <xdr:nvPicPr>
        <xdr:cNvPr id="424" name="Gráfico 423" descr="Bateria">
          <a:extLst>
            <a:ext uri="{FF2B5EF4-FFF2-40B4-BE49-F238E27FC236}">
              <a16:creationId xmlns:a16="http://schemas.microsoft.com/office/drawing/2014/main" id="{53C2C00E-CCDF-43B8-A072-F9210AC9D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63687" y="7939269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26516</xdr:colOff>
      <xdr:row>38</xdr:row>
      <xdr:rowOff>6435</xdr:rowOff>
    </xdr:from>
    <xdr:ext cx="180715" cy="180203"/>
    <xdr:pic>
      <xdr:nvPicPr>
        <xdr:cNvPr id="425" name="Gráfico 424" descr="Garfo e faca">
          <a:extLst>
            <a:ext uri="{FF2B5EF4-FFF2-40B4-BE49-F238E27FC236}">
              <a16:creationId xmlns:a16="http://schemas.microsoft.com/office/drawing/2014/main" id="{915C1DD3-36D1-4796-8879-EC0D988EC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30721" y="7952190"/>
          <a:ext cx="180715" cy="180203"/>
        </a:xfrm>
        <a:prstGeom prst="rect">
          <a:avLst/>
        </a:prstGeom>
      </xdr:spPr>
    </xdr:pic>
    <xdr:clientData/>
  </xdr:oneCellAnchor>
  <xdr:oneCellAnchor>
    <xdr:from>
      <xdr:col>69</xdr:col>
      <xdr:colOff>64433</xdr:colOff>
      <xdr:row>27</xdr:row>
      <xdr:rowOff>18002</xdr:rowOff>
    </xdr:from>
    <xdr:ext cx="170890" cy="166798"/>
    <xdr:pic>
      <xdr:nvPicPr>
        <xdr:cNvPr id="426" name="Imagem 425">
          <a:extLst>
            <a:ext uri="{FF2B5EF4-FFF2-40B4-BE49-F238E27FC236}">
              <a16:creationId xmlns:a16="http://schemas.microsoft.com/office/drawing/2014/main" id="{031169F1-7097-4705-902E-249DF919D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57058" y="5797772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1160318</xdr:colOff>
      <xdr:row>26</xdr:row>
      <xdr:rowOff>167837</xdr:rowOff>
    </xdr:from>
    <xdr:ext cx="240059" cy="245461"/>
    <xdr:pic>
      <xdr:nvPicPr>
        <xdr:cNvPr id="427" name="Gráfico 426" descr="Marcador">
          <a:extLst>
            <a:ext uri="{FF2B5EF4-FFF2-40B4-BE49-F238E27FC236}">
              <a16:creationId xmlns:a16="http://schemas.microsoft.com/office/drawing/2014/main" id="{BBD5013F-EBA0-43A5-BAF4-413BCF9E4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60388" y="5757107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9526</xdr:colOff>
      <xdr:row>26</xdr:row>
      <xdr:rowOff>173767</xdr:rowOff>
    </xdr:from>
    <xdr:ext cx="235759" cy="235808"/>
    <xdr:pic>
      <xdr:nvPicPr>
        <xdr:cNvPr id="428" name="Gráfico 427" descr="DJ">
          <a:extLst>
            <a:ext uri="{FF2B5EF4-FFF2-40B4-BE49-F238E27FC236}">
              <a16:creationId xmlns:a16="http://schemas.microsoft.com/office/drawing/2014/main" id="{10674D95-BCC7-47F4-8B6B-2BFC4C5BC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31741" y="5763037"/>
          <a:ext cx="235759" cy="235808"/>
        </a:xfrm>
        <a:prstGeom prst="rect">
          <a:avLst/>
        </a:prstGeom>
      </xdr:spPr>
    </xdr:pic>
    <xdr:clientData/>
  </xdr:oneCellAnchor>
  <xdr:oneCellAnchor>
    <xdr:from>
      <xdr:col>69</xdr:col>
      <xdr:colOff>289612</xdr:colOff>
      <xdr:row>26</xdr:row>
      <xdr:rowOff>160896</xdr:rowOff>
    </xdr:from>
    <xdr:ext cx="256660" cy="255372"/>
    <xdr:pic>
      <xdr:nvPicPr>
        <xdr:cNvPr id="429" name="Gráfico 428" descr="Funcionário de escritório">
          <a:extLst>
            <a:ext uri="{FF2B5EF4-FFF2-40B4-BE49-F238E27FC236}">
              <a16:creationId xmlns:a16="http://schemas.microsoft.com/office/drawing/2014/main" id="{60FAF773-581A-49A8-8DA4-AD49F1713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484142" y="5744451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12872</xdr:colOff>
      <xdr:row>26</xdr:row>
      <xdr:rowOff>180204</xdr:rowOff>
    </xdr:from>
    <xdr:ext cx="215728" cy="223193"/>
    <xdr:pic>
      <xdr:nvPicPr>
        <xdr:cNvPr id="430" name="Gráfico 429" descr="Bateria">
          <a:extLst>
            <a:ext uri="{FF2B5EF4-FFF2-40B4-BE49-F238E27FC236}">
              <a16:creationId xmlns:a16="http://schemas.microsoft.com/office/drawing/2014/main" id="{1CE66CAA-7CE9-4C30-A6CD-CE468B8F7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63687" y="5767569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26516</xdr:colOff>
      <xdr:row>27</xdr:row>
      <xdr:rowOff>6435</xdr:rowOff>
    </xdr:from>
    <xdr:ext cx="180715" cy="180203"/>
    <xdr:pic>
      <xdr:nvPicPr>
        <xdr:cNvPr id="431" name="Gráfico 430" descr="Garfo e faca">
          <a:extLst>
            <a:ext uri="{FF2B5EF4-FFF2-40B4-BE49-F238E27FC236}">
              <a16:creationId xmlns:a16="http://schemas.microsoft.com/office/drawing/2014/main" id="{AD5EBAC1-BED3-4ADE-9A81-0BC8B3835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30721" y="5780490"/>
          <a:ext cx="180715" cy="180203"/>
        </a:xfrm>
        <a:prstGeom prst="rect">
          <a:avLst/>
        </a:prstGeom>
      </xdr:spPr>
    </xdr:pic>
    <xdr:clientData/>
  </xdr:oneCellAnchor>
  <xdr:oneCellAnchor>
    <xdr:from>
      <xdr:col>69</xdr:col>
      <xdr:colOff>64433</xdr:colOff>
      <xdr:row>17</xdr:row>
      <xdr:rowOff>18002</xdr:rowOff>
    </xdr:from>
    <xdr:ext cx="170890" cy="166798"/>
    <xdr:pic>
      <xdr:nvPicPr>
        <xdr:cNvPr id="432" name="Imagem 431">
          <a:extLst>
            <a:ext uri="{FF2B5EF4-FFF2-40B4-BE49-F238E27FC236}">
              <a16:creationId xmlns:a16="http://schemas.microsoft.com/office/drawing/2014/main" id="{195041F0-5FB8-4293-9032-A8C88A60D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57058" y="3824192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1160318</xdr:colOff>
      <xdr:row>16</xdr:row>
      <xdr:rowOff>167837</xdr:rowOff>
    </xdr:from>
    <xdr:ext cx="240059" cy="245461"/>
    <xdr:pic>
      <xdr:nvPicPr>
        <xdr:cNvPr id="433" name="Gráfico 432" descr="Marcador">
          <a:extLst>
            <a:ext uri="{FF2B5EF4-FFF2-40B4-BE49-F238E27FC236}">
              <a16:creationId xmlns:a16="http://schemas.microsoft.com/office/drawing/2014/main" id="{B16049F0-B5CD-491B-A444-44A4DB44F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60388" y="3783527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9526</xdr:colOff>
      <xdr:row>16</xdr:row>
      <xdr:rowOff>173767</xdr:rowOff>
    </xdr:from>
    <xdr:ext cx="235759" cy="235808"/>
    <xdr:pic>
      <xdr:nvPicPr>
        <xdr:cNvPr id="434" name="Gráfico 433" descr="DJ">
          <a:extLst>
            <a:ext uri="{FF2B5EF4-FFF2-40B4-BE49-F238E27FC236}">
              <a16:creationId xmlns:a16="http://schemas.microsoft.com/office/drawing/2014/main" id="{51556069-8876-42F5-8F9B-446F1033A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31741" y="3789457"/>
          <a:ext cx="235759" cy="235808"/>
        </a:xfrm>
        <a:prstGeom prst="rect">
          <a:avLst/>
        </a:prstGeom>
      </xdr:spPr>
    </xdr:pic>
    <xdr:clientData/>
  </xdr:oneCellAnchor>
  <xdr:oneCellAnchor>
    <xdr:from>
      <xdr:col>69</xdr:col>
      <xdr:colOff>289612</xdr:colOff>
      <xdr:row>16</xdr:row>
      <xdr:rowOff>160896</xdr:rowOff>
    </xdr:from>
    <xdr:ext cx="256660" cy="255372"/>
    <xdr:pic>
      <xdr:nvPicPr>
        <xdr:cNvPr id="435" name="Gráfico 434" descr="Funcionário de escritório">
          <a:extLst>
            <a:ext uri="{FF2B5EF4-FFF2-40B4-BE49-F238E27FC236}">
              <a16:creationId xmlns:a16="http://schemas.microsoft.com/office/drawing/2014/main" id="{A3A9D991-0F4F-4015-A3A0-01AF6DAA0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484142" y="3770871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12872</xdr:colOff>
      <xdr:row>16</xdr:row>
      <xdr:rowOff>180204</xdr:rowOff>
    </xdr:from>
    <xdr:ext cx="215728" cy="223193"/>
    <xdr:pic>
      <xdr:nvPicPr>
        <xdr:cNvPr id="436" name="Gráfico 435" descr="Bateria">
          <a:extLst>
            <a:ext uri="{FF2B5EF4-FFF2-40B4-BE49-F238E27FC236}">
              <a16:creationId xmlns:a16="http://schemas.microsoft.com/office/drawing/2014/main" id="{0E782560-6973-4A5F-9FB3-06560C0D4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63687" y="3793989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26516</xdr:colOff>
      <xdr:row>17</xdr:row>
      <xdr:rowOff>6435</xdr:rowOff>
    </xdr:from>
    <xdr:ext cx="180715" cy="180203"/>
    <xdr:pic>
      <xdr:nvPicPr>
        <xdr:cNvPr id="437" name="Gráfico 436" descr="Garfo e faca">
          <a:extLst>
            <a:ext uri="{FF2B5EF4-FFF2-40B4-BE49-F238E27FC236}">
              <a16:creationId xmlns:a16="http://schemas.microsoft.com/office/drawing/2014/main" id="{EE1F3A14-F459-4B37-A44E-0DD49CA91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30721" y="3806910"/>
          <a:ext cx="180715" cy="180203"/>
        </a:xfrm>
        <a:prstGeom prst="rect">
          <a:avLst/>
        </a:prstGeom>
      </xdr:spPr>
    </xdr:pic>
    <xdr:clientData/>
  </xdr:oneCellAnchor>
  <xdr:oneCellAnchor>
    <xdr:from>
      <xdr:col>69</xdr:col>
      <xdr:colOff>64433</xdr:colOff>
      <xdr:row>4</xdr:row>
      <xdr:rowOff>18002</xdr:rowOff>
    </xdr:from>
    <xdr:ext cx="170890" cy="166798"/>
    <xdr:pic>
      <xdr:nvPicPr>
        <xdr:cNvPr id="438" name="Imagem 437">
          <a:extLst>
            <a:ext uri="{FF2B5EF4-FFF2-40B4-BE49-F238E27FC236}">
              <a16:creationId xmlns:a16="http://schemas.microsoft.com/office/drawing/2014/main" id="{2C756AA7-84F3-43A7-9E1D-5E7108C7C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57058" y="1256252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1160318</xdr:colOff>
      <xdr:row>3</xdr:row>
      <xdr:rowOff>167837</xdr:rowOff>
    </xdr:from>
    <xdr:ext cx="240059" cy="245461"/>
    <xdr:pic>
      <xdr:nvPicPr>
        <xdr:cNvPr id="439" name="Gráfico 438" descr="Marcador">
          <a:extLst>
            <a:ext uri="{FF2B5EF4-FFF2-40B4-BE49-F238E27FC236}">
              <a16:creationId xmlns:a16="http://schemas.microsoft.com/office/drawing/2014/main" id="{6F4823BF-7151-4302-A4CB-E5B976EC2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60388" y="1215587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9526</xdr:colOff>
      <xdr:row>3</xdr:row>
      <xdr:rowOff>173767</xdr:rowOff>
    </xdr:from>
    <xdr:ext cx="235759" cy="235808"/>
    <xdr:pic>
      <xdr:nvPicPr>
        <xdr:cNvPr id="440" name="Gráfico 439" descr="DJ">
          <a:extLst>
            <a:ext uri="{FF2B5EF4-FFF2-40B4-BE49-F238E27FC236}">
              <a16:creationId xmlns:a16="http://schemas.microsoft.com/office/drawing/2014/main" id="{7A6F9318-E5DE-4C2B-9C05-F31135338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31741" y="1221517"/>
          <a:ext cx="235759" cy="235808"/>
        </a:xfrm>
        <a:prstGeom prst="rect">
          <a:avLst/>
        </a:prstGeom>
      </xdr:spPr>
    </xdr:pic>
    <xdr:clientData/>
  </xdr:oneCellAnchor>
  <xdr:oneCellAnchor>
    <xdr:from>
      <xdr:col>70</xdr:col>
      <xdr:colOff>25028</xdr:colOff>
      <xdr:row>3</xdr:row>
      <xdr:rowOff>182063</xdr:rowOff>
    </xdr:from>
    <xdr:ext cx="256660" cy="255372"/>
    <xdr:pic>
      <xdr:nvPicPr>
        <xdr:cNvPr id="441" name="Gráfico 440" descr="Funcionário de escritório">
          <a:extLst>
            <a:ext uri="{FF2B5EF4-FFF2-40B4-BE49-F238E27FC236}">
              <a16:creationId xmlns:a16="http://schemas.microsoft.com/office/drawing/2014/main" id="{EEA8825F-9FAB-42C2-B1AB-6A0F7B3AD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514833" y="1227908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12872</xdr:colOff>
      <xdr:row>3</xdr:row>
      <xdr:rowOff>180204</xdr:rowOff>
    </xdr:from>
    <xdr:ext cx="215728" cy="223193"/>
    <xdr:pic>
      <xdr:nvPicPr>
        <xdr:cNvPr id="442" name="Gráfico 441" descr="Bateria">
          <a:extLst>
            <a:ext uri="{FF2B5EF4-FFF2-40B4-BE49-F238E27FC236}">
              <a16:creationId xmlns:a16="http://schemas.microsoft.com/office/drawing/2014/main" id="{97B2A6EB-0892-454E-B7BE-70DB86F16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63687" y="1226049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26516</xdr:colOff>
      <xdr:row>4</xdr:row>
      <xdr:rowOff>6435</xdr:rowOff>
    </xdr:from>
    <xdr:ext cx="180715" cy="180203"/>
    <xdr:pic>
      <xdr:nvPicPr>
        <xdr:cNvPr id="443" name="Gráfico 442" descr="Garfo e faca">
          <a:extLst>
            <a:ext uri="{FF2B5EF4-FFF2-40B4-BE49-F238E27FC236}">
              <a16:creationId xmlns:a16="http://schemas.microsoft.com/office/drawing/2014/main" id="{7FD90855-42E6-4F71-A5E8-BEF8A4298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30721" y="1238970"/>
          <a:ext cx="180715" cy="180203"/>
        </a:xfrm>
        <a:prstGeom prst="rect">
          <a:avLst/>
        </a:prstGeom>
      </xdr:spPr>
    </xdr:pic>
    <xdr:clientData/>
  </xdr:oneCellAnchor>
  <xdr:oneCellAnchor>
    <xdr:from>
      <xdr:col>76</xdr:col>
      <xdr:colOff>21012</xdr:colOff>
      <xdr:row>4</xdr:row>
      <xdr:rowOff>7003</xdr:rowOff>
    </xdr:from>
    <xdr:ext cx="179917" cy="179917"/>
    <xdr:pic>
      <xdr:nvPicPr>
        <xdr:cNvPr id="444" name="Gráfico 443" descr="Lâmpada">
          <a:extLst>
            <a:ext uri="{FF2B5EF4-FFF2-40B4-BE49-F238E27FC236}">
              <a16:creationId xmlns:a16="http://schemas.microsoft.com/office/drawing/2014/main" id="{96F47D8C-545E-468F-82E0-1B0E1CEBA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06142" y="1239538"/>
          <a:ext cx="179917" cy="179917"/>
        </a:xfrm>
        <a:prstGeom prst="rect">
          <a:avLst/>
        </a:prstGeom>
      </xdr:spPr>
    </xdr:pic>
    <xdr:clientData/>
  </xdr:oneCellAnchor>
  <xdr:oneCellAnchor>
    <xdr:from>
      <xdr:col>76</xdr:col>
      <xdr:colOff>29473</xdr:colOff>
      <xdr:row>17</xdr:row>
      <xdr:rowOff>17173</xdr:rowOff>
    </xdr:from>
    <xdr:ext cx="179917" cy="179917"/>
    <xdr:pic>
      <xdr:nvPicPr>
        <xdr:cNvPr id="445" name="Gráfico 444" descr="Lâmpada">
          <a:extLst>
            <a:ext uri="{FF2B5EF4-FFF2-40B4-BE49-F238E27FC236}">
              <a16:creationId xmlns:a16="http://schemas.microsoft.com/office/drawing/2014/main" id="{80CA3C6E-277B-4629-BCEF-A9BE234DC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12698" y="3823363"/>
          <a:ext cx="179917" cy="179917"/>
        </a:xfrm>
        <a:prstGeom prst="rect">
          <a:avLst/>
        </a:prstGeom>
      </xdr:spPr>
    </xdr:pic>
    <xdr:clientData/>
  </xdr:oneCellAnchor>
  <xdr:oneCellAnchor>
    <xdr:from>
      <xdr:col>76</xdr:col>
      <xdr:colOff>14008</xdr:colOff>
      <xdr:row>27</xdr:row>
      <xdr:rowOff>7004</xdr:rowOff>
    </xdr:from>
    <xdr:ext cx="179917" cy="179917"/>
    <xdr:pic>
      <xdr:nvPicPr>
        <xdr:cNvPr id="446" name="Gráfico 445" descr="Lâmpada">
          <a:extLst>
            <a:ext uri="{FF2B5EF4-FFF2-40B4-BE49-F238E27FC236}">
              <a16:creationId xmlns:a16="http://schemas.microsoft.com/office/drawing/2014/main" id="{D93EFF1C-21FA-4196-93D9-BD6FE6AA0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193423" y="5781059"/>
          <a:ext cx="179917" cy="179917"/>
        </a:xfrm>
        <a:prstGeom prst="rect">
          <a:avLst/>
        </a:prstGeom>
      </xdr:spPr>
    </xdr:pic>
    <xdr:clientData/>
  </xdr:oneCellAnchor>
  <xdr:oneCellAnchor>
    <xdr:from>
      <xdr:col>76</xdr:col>
      <xdr:colOff>22470</xdr:colOff>
      <xdr:row>38</xdr:row>
      <xdr:rowOff>16551</xdr:rowOff>
    </xdr:from>
    <xdr:ext cx="179917" cy="179917"/>
    <xdr:pic>
      <xdr:nvPicPr>
        <xdr:cNvPr id="447" name="Gráfico 446" descr="Lâmpada">
          <a:extLst>
            <a:ext uri="{FF2B5EF4-FFF2-40B4-BE49-F238E27FC236}">
              <a16:creationId xmlns:a16="http://schemas.microsoft.com/office/drawing/2014/main" id="{28D6A0EE-5F71-4135-99A2-D440C9B5D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07600" y="7968021"/>
          <a:ext cx="179917" cy="179917"/>
        </a:xfrm>
        <a:prstGeom prst="rect">
          <a:avLst/>
        </a:prstGeom>
      </xdr:spPr>
    </xdr:pic>
    <xdr:clientData/>
  </xdr:oneCellAnchor>
  <xdr:oneCellAnchor>
    <xdr:from>
      <xdr:col>76</xdr:col>
      <xdr:colOff>15467</xdr:colOff>
      <xdr:row>48</xdr:row>
      <xdr:rowOff>20753</xdr:rowOff>
    </xdr:from>
    <xdr:ext cx="179917" cy="184334"/>
    <xdr:pic>
      <xdr:nvPicPr>
        <xdr:cNvPr id="448" name="Gráfico 447" descr="Lâmpada">
          <a:extLst>
            <a:ext uri="{FF2B5EF4-FFF2-40B4-BE49-F238E27FC236}">
              <a16:creationId xmlns:a16="http://schemas.microsoft.com/office/drawing/2014/main" id="{6E986E28-C328-4842-9C85-9940422C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00597" y="9945803"/>
          <a:ext cx="179917" cy="184334"/>
        </a:xfrm>
        <a:prstGeom prst="rect">
          <a:avLst/>
        </a:prstGeom>
      </xdr:spPr>
    </xdr:pic>
    <xdr:clientData/>
  </xdr:oneCellAnchor>
  <xdr:oneCellAnchor>
    <xdr:from>
      <xdr:col>69</xdr:col>
      <xdr:colOff>64433</xdr:colOff>
      <xdr:row>165</xdr:row>
      <xdr:rowOff>18002</xdr:rowOff>
    </xdr:from>
    <xdr:ext cx="170890" cy="166798"/>
    <xdr:pic>
      <xdr:nvPicPr>
        <xdr:cNvPr id="449" name="Imagem 448">
          <a:extLst>
            <a:ext uri="{FF2B5EF4-FFF2-40B4-BE49-F238E27FC236}">
              <a16:creationId xmlns:a16="http://schemas.microsoft.com/office/drawing/2014/main" id="{97111E20-B60E-45C9-AF7C-10E146C4B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57058" y="33062132"/>
          <a:ext cx="170890" cy="166798"/>
        </a:xfrm>
        <a:prstGeom prst="rect">
          <a:avLst/>
        </a:prstGeom>
      </xdr:spPr>
    </xdr:pic>
    <xdr:clientData/>
  </xdr:oneCellAnchor>
  <xdr:oneCellAnchor>
    <xdr:from>
      <xdr:col>72</xdr:col>
      <xdr:colOff>16330</xdr:colOff>
      <xdr:row>165</xdr:row>
      <xdr:rowOff>0</xdr:rowOff>
    </xdr:from>
    <xdr:ext cx="214275" cy="214133"/>
    <xdr:pic>
      <xdr:nvPicPr>
        <xdr:cNvPr id="450" name="Gráfico 449" descr="Lua e estrelas">
          <a:extLst>
            <a:ext uri="{FF2B5EF4-FFF2-40B4-BE49-F238E27FC236}">
              <a16:creationId xmlns:a16="http://schemas.microsoft.com/office/drawing/2014/main" id="{3E2FE3A7-1286-4419-8824-390374178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 flipH="1">
          <a:off x="17744260" y="33040320"/>
          <a:ext cx="214275" cy="214133"/>
        </a:xfrm>
        <a:prstGeom prst="rect">
          <a:avLst/>
        </a:prstGeom>
      </xdr:spPr>
    </xdr:pic>
    <xdr:clientData/>
  </xdr:oneCellAnchor>
  <xdr:oneCellAnchor>
    <xdr:from>
      <xdr:col>70</xdr:col>
      <xdr:colOff>20412</xdr:colOff>
      <xdr:row>164</xdr:row>
      <xdr:rowOff>197303</xdr:rowOff>
    </xdr:from>
    <xdr:ext cx="207509" cy="207151"/>
    <xdr:pic>
      <xdr:nvPicPr>
        <xdr:cNvPr id="451" name="Gráfico 450" descr="Sol">
          <a:extLst>
            <a:ext uri="{FF2B5EF4-FFF2-40B4-BE49-F238E27FC236}">
              <a16:creationId xmlns:a16="http://schemas.microsoft.com/office/drawing/2014/main" id="{2FCF56FF-B755-4915-B192-AFCF9EC3E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7512122" y="33037598"/>
          <a:ext cx="207509" cy="207151"/>
        </a:xfrm>
        <a:prstGeom prst="rect">
          <a:avLst/>
        </a:prstGeom>
      </xdr:spPr>
    </xdr:pic>
    <xdr:clientData/>
  </xdr:oneCellAnchor>
  <xdr:oneCellAnchor>
    <xdr:from>
      <xdr:col>66</xdr:col>
      <xdr:colOff>183698</xdr:colOff>
      <xdr:row>164</xdr:row>
      <xdr:rowOff>197303</xdr:rowOff>
    </xdr:from>
    <xdr:ext cx="216819" cy="213954"/>
    <xdr:pic>
      <xdr:nvPicPr>
        <xdr:cNvPr id="452" name="Gráfico 451" descr="Piloto">
          <a:extLst>
            <a:ext uri="{FF2B5EF4-FFF2-40B4-BE49-F238E27FC236}">
              <a16:creationId xmlns:a16="http://schemas.microsoft.com/office/drawing/2014/main" id="{971CA191-8398-4D80-8A81-933C9C493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5745643" y="33037598"/>
          <a:ext cx="216819" cy="213954"/>
        </a:xfrm>
        <a:prstGeom prst="rect">
          <a:avLst/>
        </a:prstGeom>
      </xdr:spPr>
    </xdr:pic>
    <xdr:clientData/>
  </xdr:oneCellAnchor>
  <xdr:oneCellAnchor>
    <xdr:from>
      <xdr:col>67</xdr:col>
      <xdr:colOff>316365</xdr:colOff>
      <xdr:row>164</xdr:row>
      <xdr:rowOff>139473</xdr:rowOff>
    </xdr:from>
    <xdr:ext cx="326571" cy="326213"/>
    <xdr:pic>
      <xdr:nvPicPr>
        <xdr:cNvPr id="453" name="Gráfico 452" descr="Caminhão">
          <a:extLst>
            <a:ext uri="{FF2B5EF4-FFF2-40B4-BE49-F238E27FC236}">
              <a16:creationId xmlns:a16="http://schemas.microsoft.com/office/drawing/2014/main" id="{FA366B6A-1E78-4EC7-AD85-CEF06EF51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6110720" y="32983578"/>
          <a:ext cx="326571" cy="326213"/>
        </a:xfrm>
        <a:prstGeom prst="rect">
          <a:avLst/>
        </a:prstGeom>
      </xdr:spPr>
    </xdr:pic>
    <xdr:clientData/>
  </xdr:oneCellAnchor>
  <xdr:oneCellAnchor>
    <xdr:from>
      <xdr:col>67</xdr:col>
      <xdr:colOff>782410</xdr:colOff>
      <xdr:row>164</xdr:row>
      <xdr:rowOff>163286</xdr:rowOff>
    </xdr:from>
    <xdr:ext cx="275545" cy="275187"/>
    <xdr:pic>
      <xdr:nvPicPr>
        <xdr:cNvPr id="454" name="Gráfico 453" descr="Dinheiro">
          <a:extLst>
            <a:ext uri="{FF2B5EF4-FFF2-40B4-BE49-F238E27FC236}">
              <a16:creationId xmlns:a16="http://schemas.microsoft.com/office/drawing/2014/main" id="{FA863865-E4FB-4E24-95EA-6FC9F2EEC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6582480" y="33003581"/>
          <a:ext cx="275545" cy="275187"/>
        </a:xfrm>
        <a:prstGeom prst="rect">
          <a:avLst/>
        </a:prstGeom>
      </xdr:spPr>
    </xdr:pic>
    <xdr:clientData/>
  </xdr:oneCellAnchor>
  <xdr:oneCellAnchor>
    <xdr:from>
      <xdr:col>67</xdr:col>
      <xdr:colOff>1160318</xdr:colOff>
      <xdr:row>164</xdr:row>
      <xdr:rowOff>177362</xdr:rowOff>
    </xdr:from>
    <xdr:ext cx="240059" cy="245461"/>
    <xdr:pic>
      <xdr:nvPicPr>
        <xdr:cNvPr id="455" name="Gráfico 454" descr="Marcador">
          <a:extLst>
            <a:ext uri="{FF2B5EF4-FFF2-40B4-BE49-F238E27FC236}">
              <a16:creationId xmlns:a16="http://schemas.microsoft.com/office/drawing/2014/main" id="{DA6E046B-617D-4A39-8273-FAAF2C3F7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60388" y="33021467"/>
          <a:ext cx="240059" cy="245461"/>
        </a:xfrm>
        <a:prstGeom prst="rect">
          <a:avLst/>
        </a:prstGeom>
      </xdr:spPr>
    </xdr:pic>
    <xdr:clientData/>
  </xdr:oneCellAnchor>
  <xdr:oneCellAnchor>
    <xdr:from>
      <xdr:col>69</xdr:col>
      <xdr:colOff>69476</xdr:colOff>
      <xdr:row>92</xdr:row>
      <xdr:rowOff>28367</xdr:rowOff>
    </xdr:from>
    <xdr:ext cx="170890" cy="166798"/>
    <xdr:pic>
      <xdr:nvPicPr>
        <xdr:cNvPr id="456" name="Imagem 455">
          <a:extLst>
            <a:ext uri="{FF2B5EF4-FFF2-40B4-BE49-F238E27FC236}">
              <a16:creationId xmlns:a16="http://schemas.microsoft.com/office/drawing/2014/main" id="{6BA7FD8E-9F69-4AE6-B0F1-15386E581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62101" y="18638312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1165361</xdr:colOff>
      <xdr:row>91</xdr:row>
      <xdr:rowOff>178203</xdr:rowOff>
    </xdr:from>
    <xdr:ext cx="240059" cy="245461"/>
    <xdr:pic>
      <xdr:nvPicPr>
        <xdr:cNvPr id="457" name="Gráfico 456" descr="Marcador">
          <a:extLst>
            <a:ext uri="{FF2B5EF4-FFF2-40B4-BE49-F238E27FC236}">
              <a16:creationId xmlns:a16="http://schemas.microsoft.com/office/drawing/2014/main" id="{A9C4FF15-BC1D-4A8F-956D-CABC38901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65431" y="18597648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14569</xdr:colOff>
      <xdr:row>91</xdr:row>
      <xdr:rowOff>184133</xdr:rowOff>
    </xdr:from>
    <xdr:ext cx="235759" cy="235808"/>
    <xdr:pic>
      <xdr:nvPicPr>
        <xdr:cNvPr id="458" name="Gráfico 457" descr="DJ">
          <a:extLst>
            <a:ext uri="{FF2B5EF4-FFF2-40B4-BE49-F238E27FC236}">
              <a16:creationId xmlns:a16="http://schemas.microsoft.com/office/drawing/2014/main" id="{382DD8B0-DFCB-41DA-9D26-6A1D3382F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42499" y="18603578"/>
          <a:ext cx="235759" cy="235808"/>
        </a:xfrm>
        <a:prstGeom prst="rect">
          <a:avLst/>
        </a:prstGeom>
      </xdr:spPr>
    </xdr:pic>
    <xdr:clientData/>
  </xdr:oneCellAnchor>
  <xdr:oneCellAnchor>
    <xdr:from>
      <xdr:col>70</xdr:col>
      <xdr:colOff>501</xdr:colOff>
      <xdr:row>91</xdr:row>
      <xdr:rowOff>171262</xdr:rowOff>
    </xdr:from>
    <xdr:ext cx="256660" cy="255372"/>
    <xdr:pic>
      <xdr:nvPicPr>
        <xdr:cNvPr id="459" name="Gráfico 458" descr="Funcionário de escritório">
          <a:extLst>
            <a:ext uri="{FF2B5EF4-FFF2-40B4-BE49-F238E27FC236}">
              <a16:creationId xmlns:a16="http://schemas.microsoft.com/office/drawing/2014/main" id="{BAC7B7A1-6009-4061-9F5F-707689821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488401" y="18592612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17915</xdr:colOff>
      <xdr:row>92</xdr:row>
      <xdr:rowOff>1470</xdr:rowOff>
    </xdr:from>
    <xdr:ext cx="215728" cy="223193"/>
    <xdr:pic>
      <xdr:nvPicPr>
        <xdr:cNvPr id="460" name="Gráfico 459" descr="Bateria">
          <a:extLst>
            <a:ext uri="{FF2B5EF4-FFF2-40B4-BE49-F238E27FC236}">
              <a16:creationId xmlns:a16="http://schemas.microsoft.com/office/drawing/2014/main" id="{C88DC316-5DC1-43CF-96C7-CFF8388E7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74445" y="18609510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31559</xdr:colOff>
      <xdr:row>92</xdr:row>
      <xdr:rowOff>16800</xdr:rowOff>
    </xdr:from>
    <xdr:ext cx="180715" cy="180203"/>
    <xdr:pic>
      <xdr:nvPicPr>
        <xdr:cNvPr id="461" name="Gráfico 460" descr="Garfo e faca">
          <a:extLst>
            <a:ext uri="{FF2B5EF4-FFF2-40B4-BE49-F238E27FC236}">
              <a16:creationId xmlns:a16="http://schemas.microsoft.com/office/drawing/2014/main" id="{63153B01-0D61-44A7-B8CD-0789DA9F6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35764" y="18628650"/>
          <a:ext cx="180715" cy="180203"/>
        </a:xfrm>
        <a:prstGeom prst="rect">
          <a:avLst/>
        </a:prstGeom>
      </xdr:spPr>
    </xdr:pic>
    <xdr:clientData/>
  </xdr:oneCellAnchor>
  <xdr:oneCellAnchor>
    <xdr:from>
      <xdr:col>76</xdr:col>
      <xdr:colOff>48524</xdr:colOff>
      <xdr:row>92</xdr:row>
      <xdr:rowOff>11508</xdr:rowOff>
    </xdr:from>
    <xdr:ext cx="180076" cy="179917"/>
    <xdr:pic>
      <xdr:nvPicPr>
        <xdr:cNvPr id="462" name="Gráfico 461" descr="Lâmpada">
          <a:extLst>
            <a:ext uri="{FF2B5EF4-FFF2-40B4-BE49-F238E27FC236}">
              <a16:creationId xmlns:a16="http://schemas.microsoft.com/office/drawing/2014/main" id="{7F6A83FE-AA40-448F-83CB-2E5E9E53A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27939" y="18617643"/>
          <a:ext cx="180076" cy="179917"/>
        </a:xfrm>
        <a:prstGeom prst="rect">
          <a:avLst/>
        </a:prstGeom>
      </xdr:spPr>
    </xdr:pic>
    <xdr:clientData/>
  </xdr:oneCellAnchor>
  <xdr:oneCellAnchor>
    <xdr:from>
      <xdr:col>69</xdr:col>
      <xdr:colOff>73729</xdr:colOff>
      <xdr:row>102</xdr:row>
      <xdr:rowOff>25195</xdr:rowOff>
    </xdr:from>
    <xdr:ext cx="170890" cy="166798"/>
    <xdr:pic>
      <xdr:nvPicPr>
        <xdr:cNvPr id="463" name="Imagem 462">
          <a:extLst>
            <a:ext uri="{FF2B5EF4-FFF2-40B4-BE49-F238E27FC236}">
              <a16:creationId xmlns:a16="http://schemas.microsoft.com/office/drawing/2014/main" id="{DFEB9EE1-435E-41B4-B923-C10D4602F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64449" y="20608720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1169614</xdr:colOff>
      <xdr:row>101</xdr:row>
      <xdr:rowOff>175030</xdr:rowOff>
    </xdr:from>
    <xdr:ext cx="240059" cy="245461"/>
    <xdr:pic>
      <xdr:nvPicPr>
        <xdr:cNvPr id="464" name="Gráfico 463" descr="Marcador">
          <a:extLst>
            <a:ext uri="{FF2B5EF4-FFF2-40B4-BE49-F238E27FC236}">
              <a16:creationId xmlns:a16="http://schemas.microsoft.com/office/drawing/2014/main" id="{E5532512-B1CE-42E6-9E3C-0350A3A42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67779" y="20569960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18822</xdr:colOff>
      <xdr:row>101</xdr:row>
      <xdr:rowOff>180960</xdr:rowOff>
    </xdr:from>
    <xdr:ext cx="235759" cy="235808"/>
    <xdr:pic>
      <xdr:nvPicPr>
        <xdr:cNvPr id="465" name="Gráfico 464" descr="DJ">
          <a:extLst>
            <a:ext uri="{FF2B5EF4-FFF2-40B4-BE49-F238E27FC236}">
              <a16:creationId xmlns:a16="http://schemas.microsoft.com/office/drawing/2014/main" id="{CE618631-ED4A-49D9-A116-E36568838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46752" y="20573985"/>
          <a:ext cx="235759" cy="235808"/>
        </a:xfrm>
        <a:prstGeom prst="rect">
          <a:avLst/>
        </a:prstGeom>
      </xdr:spPr>
    </xdr:pic>
    <xdr:clientData/>
  </xdr:oneCellAnchor>
  <xdr:oneCellAnchor>
    <xdr:from>
      <xdr:col>70</xdr:col>
      <xdr:colOff>4754</xdr:colOff>
      <xdr:row>101</xdr:row>
      <xdr:rowOff>168089</xdr:rowOff>
    </xdr:from>
    <xdr:ext cx="256660" cy="255372"/>
    <xdr:pic>
      <xdr:nvPicPr>
        <xdr:cNvPr id="466" name="Gráfico 465" descr="Funcionário de escritório">
          <a:extLst>
            <a:ext uri="{FF2B5EF4-FFF2-40B4-BE49-F238E27FC236}">
              <a16:creationId xmlns:a16="http://schemas.microsoft.com/office/drawing/2014/main" id="{89ABBC72-A3B8-4A74-B59F-12EF4DB4E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492654" y="20563019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22168</xdr:colOff>
      <xdr:row>101</xdr:row>
      <xdr:rowOff>187397</xdr:rowOff>
    </xdr:from>
    <xdr:ext cx="215728" cy="223193"/>
    <xdr:pic>
      <xdr:nvPicPr>
        <xdr:cNvPr id="467" name="Gráfico 466" descr="Bateria">
          <a:extLst>
            <a:ext uri="{FF2B5EF4-FFF2-40B4-BE49-F238E27FC236}">
              <a16:creationId xmlns:a16="http://schemas.microsoft.com/office/drawing/2014/main" id="{F132C7CB-5DCB-4787-80CF-B81A43176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78698" y="20578517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35812</xdr:colOff>
      <xdr:row>102</xdr:row>
      <xdr:rowOff>13628</xdr:rowOff>
    </xdr:from>
    <xdr:ext cx="180715" cy="180203"/>
    <xdr:pic>
      <xdr:nvPicPr>
        <xdr:cNvPr id="468" name="Gráfico 467" descr="Garfo e faca">
          <a:extLst>
            <a:ext uri="{FF2B5EF4-FFF2-40B4-BE49-F238E27FC236}">
              <a16:creationId xmlns:a16="http://schemas.microsoft.com/office/drawing/2014/main" id="{E2B16CFC-3422-4A28-BA23-7E286C086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38112" y="20593343"/>
          <a:ext cx="180715" cy="180203"/>
        </a:xfrm>
        <a:prstGeom prst="rect">
          <a:avLst/>
        </a:prstGeom>
      </xdr:spPr>
    </xdr:pic>
    <xdr:clientData/>
  </xdr:oneCellAnchor>
  <xdr:oneCellAnchor>
    <xdr:from>
      <xdr:col>76</xdr:col>
      <xdr:colOff>52777</xdr:colOff>
      <xdr:row>102</xdr:row>
      <xdr:rowOff>8336</xdr:rowOff>
    </xdr:from>
    <xdr:ext cx="175823" cy="179917"/>
    <xdr:pic>
      <xdr:nvPicPr>
        <xdr:cNvPr id="469" name="Gráfico 468" descr="Lâmpada">
          <a:extLst>
            <a:ext uri="{FF2B5EF4-FFF2-40B4-BE49-F238E27FC236}">
              <a16:creationId xmlns:a16="http://schemas.microsoft.com/office/drawing/2014/main" id="{6C1ACFE2-B058-41E6-9741-80E100191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37907" y="20588051"/>
          <a:ext cx="175823" cy="179917"/>
        </a:xfrm>
        <a:prstGeom prst="rect">
          <a:avLst/>
        </a:prstGeom>
      </xdr:spPr>
    </xdr:pic>
    <xdr:clientData/>
  </xdr:oneCellAnchor>
  <xdr:oneCellAnchor>
    <xdr:from>
      <xdr:col>69</xdr:col>
      <xdr:colOff>66726</xdr:colOff>
      <xdr:row>112</xdr:row>
      <xdr:rowOff>18191</xdr:rowOff>
    </xdr:from>
    <xdr:ext cx="170890" cy="166798"/>
    <xdr:pic>
      <xdr:nvPicPr>
        <xdr:cNvPr id="470" name="Imagem 469">
          <a:extLst>
            <a:ext uri="{FF2B5EF4-FFF2-40B4-BE49-F238E27FC236}">
              <a16:creationId xmlns:a16="http://schemas.microsoft.com/office/drawing/2014/main" id="{E28D1F9C-D427-4B32-9AE7-6E71D02C3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59351" y="22577201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1162611</xdr:colOff>
      <xdr:row>111</xdr:row>
      <xdr:rowOff>168026</xdr:rowOff>
    </xdr:from>
    <xdr:ext cx="240059" cy="245461"/>
    <xdr:pic>
      <xdr:nvPicPr>
        <xdr:cNvPr id="471" name="Gráfico 470" descr="Marcador">
          <a:extLst>
            <a:ext uri="{FF2B5EF4-FFF2-40B4-BE49-F238E27FC236}">
              <a16:creationId xmlns:a16="http://schemas.microsoft.com/office/drawing/2014/main" id="{4D5F5D34-0820-4A9F-9CB7-67B0B0887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62681" y="22536536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11819</xdr:colOff>
      <xdr:row>111</xdr:row>
      <xdr:rowOff>173956</xdr:rowOff>
    </xdr:from>
    <xdr:ext cx="235759" cy="235808"/>
    <xdr:pic>
      <xdr:nvPicPr>
        <xdr:cNvPr id="472" name="Gráfico 471" descr="DJ">
          <a:extLst>
            <a:ext uri="{FF2B5EF4-FFF2-40B4-BE49-F238E27FC236}">
              <a16:creationId xmlns:a16="http://schemas.microsoft.com/office/drawing/2014/main" id="{42530B64-3541-4EC3-9ECA-B0BB08C8F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34034" y="22542466"/>
          <a:ext cx="235759" cy="235808"/>
        </a:xfrm>
        <a:prstGeom prst="rect">
          <a:avLst/>
        </a:prstGeom>
      </xdr:spPr>
    </xdr:pic>
    <xdr:clientData/>
  </xdr:oneCellAnchor>
  <xdr:oneCellAnchor>
    <xdr:from>
      <xdr:col>69</xdr:col>
      <xdr:colOff>291905</xdr:colOff>
      <xdr:row>111</xdr:row>
      <xdr:rowOff>161085</xdr:rowOff>
    </xdr:from>
    <xdr:ext cx="256660" cy="255372"/>
    <xdr:pic>
      <xdr:nvPicPr>
        <xdr:cNvPr id="473" name="Gráfico 472" descr="Funcionário de escritório">
          <a:extLst>
            <a:ext uri="{FF2B5EF4-FFF2-40B4-BE49-F238E27FC236}">
              <a16:creationId xmlns:a16="http://schemas.microsoft.com/office/drawing/2014/main" id="{18326302-03C2-45DF-804E-0BF1809B7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484530" y="22523880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15165</xdr:colOff>
      <xdr:row>111</xdr:row>
      <xdr:rowOff>180393</xdr:rowOff>
    </xdr:from>
    <xdr:ext cx="215728" cy="223193"/>
    <xdr:pic>
      <xdr:nvPicPr>
        <xdr:cNvPr id="474" name="Gráfico 473" descr="Bateria">
          <a:extLst>
            <a:ext uri="{FF2B5EF4-FFF2-40B4-BE49-F238E27FC236}">
              <a16:creationId xmlns:a16="http://schemas.microsoft.com/office/drawing/2014/main" id="{A8D5B841-A1B2-4C6D-83B5-70534E178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71695" y="22546998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28809</xdr:colOff>
      <xdr:row>112</xdr:row>
      <xdr:rowOff>6624</xdr:rowOff>
    </xdr:from>
    <xdr:ext cx="180715" cy="180203"/>
    <xdr:pic>
      <xdr:nvPicPr>
        <xdr:cNvPr id="475" name="Gráfico 474" descr="Garfo e faca">
          <a:extLst>
            <a:ext uri="{FF2B5EF4-FFF2-40B4-BE49-F238E27FC236}">
              <a16:creationId xmlns:a16="http://schemas.microsoft.com/office/drawing/2014/main" id="{DC37D816-8892-4EF5-B94C-F2BFB5B58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33014" y="22559919"/>
          <a:ext cx="180715" cy="180203"/>
        </a:xfrm>
        <a:prstGeom prst="rect">
          <a:avLst/>
        </a:prstGeom>
      </xdr:spPr>
    </xdr:pic>
    <xdr:clientData/>
  </xdr:oneCellAnchor>
  <xdr:oneCellAnchor>
    <xdr:from>
      <xdr:col>76</xdr:col>
      <xdr:colOff>45774</xdr:colOff>
      <xdr:row>112</xdr:row>
      <xdr:rowOff>1332</xdr:rowOff>
    </xdr:from>
    <xdr:ext cx="182826" cy="179917"/>
    <xdr:pic>
      <xdr:nvPicPr>
        <xdr:cNvPr id="476" name="Gráfico 475" descr="Lâmpada">
          <a:extLst>
            <a:ext uri="{FF2B5EF4-FFF2-40B4-BE49-F238E27FC236}">
              <a16:creationId xmlns:a16="http://schemas.microsoft.com/office/drawing/2014/main" id="{7DB4A9D2-253A-4DAF-8FCD-7FBA0549D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25189" y="22556532"/>
          <a:ext cx="182826" cy="179917"/>
        </a:xfrm>
        <a:prstGeom prst="rect">
          <a:avLst/>
        </a:prstGeom>
      </xdr:spPr>
    </xdr:pic>
    <xdr:clientData/>
  </xdr:oneCellAnchor>
  <xdr:oneCellAnchor>
    <xdr:from>
      <xdr:col>69</xdr:col>
      <xdr:colOff>65045</xdr:colOff>
      <xdr:row>122</xdr:row>
      <xdr:rowOff>16510</xdr:rowOff>
    </xdr:from>
    <xdr:ext cx="170890" cy="166798"/>
    <xdr:pic>
      <xdr:nvPicPr>
        <xdr:cNvPr id="477" name="Imagem 476">
          <a:extLst>
            <a:ext uri="{FF2B5EF4-FFF2-40B4-BE49-F238E27FC236}">
              <a16:creationId xmlns:a16="http://schemas.microsoft.com/office/drawing/2014/main" id="{052D6F5C-3401-46A4-A84C-49A49C3F1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57670" y="24549100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1160930</xdr:colOff>
      <xdr:row>121</xdr:row>
      <xdr:rowOff>166345</xdr:rowOff>
    </xdr:from>
    <xdr:ext cx="240059" cy="245461"/>
    <xdr:pic>
      <xdr:nvPicPr>
        <xdr:cNvPr id="478" name="Gráfico 477" descr="Marcador">
          <a:extLst>
            <a:ext uri="{FF2B5EF4-FFF2-40B4-BE49-F238E27FC236}">
              <a16:creationId xmlns:a16="http://schemas.microsoft.com/office/drawing/2014/main" id="{DF615B21-F1CF-4BA5-AC80-A2F8DC0B6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61000" y="24502720"/>
          <a:ext cx="240059" cy="245461"/>
        </a:xfrm>
        <a:prstGeom prst="rect">
          <a:avLst/>
        </a:prstGeom>
      </xdr:spPr>
    </xdr:pic>
    <xdr:clientData/>
  </xdr:oneCellAnchor>
  <xdr:oneCellAnchor>
    <xdr:from>
      <xdr:col>71</xdr:col>
      <xdr:colOff>10138</xdr:colOff>
      <xdr:row>121</xdr:row>
      <xdr:rowOff>172275</xdr:rowOff>
    </xdr:from>
    <xdr:ext cx="235759" cy="235808"/>
    <xdr:pic>
      <xdr:nvPicPr>
        <xdr:cNvPr id="479" name="Gráfico 478" descr="DJ">
          <a:extLst>
            <a:ext uri="{FF2B5EF4-FFF2-40B4-BE49-F238E27FC236}">
              <a16:creationId xmlns:a16="http://schemas.microsoft.com/office/drawing/2014/main" id="{D21857F6-8DD3-4E6A-897D-2CBA141FA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24120" y="24514365"/>
          <a:ext cx="235759" cy="235808"/>
        </a:xfrm>
        <a:prstGeom prst="rect">
          <a:avLst/>
        </a:prstGeom>
      </xdr:spPr>
    </xdr:pic>
    <xdr:clientData/>
  </xdr:oneCellAnchor>
  <xdr:oneCellAnchor>
    <xdr:from>
      <xdr:col>69</xdr:col>
      <xdr:colOff>290224</xdr:colOff>
      <xdr:row>121</xdr:row>
      <xdr:rowOff>159404</xdr:rowOff>
    </xdr:from>
    <xdr:ext cx="256660" cy="255372"/>
    <xdr:pic>
      <xdr:nvPicPr>
        <xdr:cNvPr id="480" name="Gráfico 479" descr="Funcionário de escritório">
          <a:extLst>
            <a:ext uri="{FF2B5EF4-FFF2-40B4-BE49-F238E27FC236}">
              <a16:creationId xmlns:a16="http://schemas.microsoft.com/office/drawing/2014/main" id="{C5B1EB1F-8C59-4044-9D5B-04C470D95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484754" y="24495779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13484</xdr:colOff>
      <xdr:row>121</xdr:row>
      <xdr:rowOff>178712</xdr:rowOff>
    </xdr:from>
    <xdr:ext cx="215728" cy="223193"/>
    <xdr:pic>
      <xdr:nvPicPr>
        <xdr:cNvPr id="481" name="Gráfico 480" descr="Bateria">
          <a:extLst>
            <a:ext uri="{FF2B5EF4-FFF2-40B4-BE49-F238E27FC236}">
              <a16:creationId xmlns:a16="http://schemas.microsoft.com/office/drawing/2014/main" id="{7D618562-8307-46A4-9BB6-F8C4BDC58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64299" y="24518897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27128</xdr:colOff>
      <xdr:row>122</xdr:row>
      <xdr:rowOff>4943</xdr:rowOff>
    </xdr:from>
    <xdr:ext cx="180715" cy="180203"/>
    <xdr:pic>
      <xdr:nvPicPr>
        <xdr:cNvPr id="482" name="Gráfico 481" descr="Garfo e faca">
          <a:extLst>
            <a:ext uri="{FF2B5EF4-FFF2-40B4-BE49-F238E27FC236}">
              <a16:creationId xmlns:a16="http://schemas.microsoft.com/office/drawing/2014/main" id="{2FC59A2E-1E1C-4550-ABAF-C64DD982B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31333" y="24531818"/>
          <a:ext cx="180715" cy="180203"/>
        </a:xfrm>
        <a:prstGeom prst="rect">
          <a:avLst/>
        </a:prstGeom>
      </xdr:spPr>
    </xdr:pic>
    <xdr:clientData/>
  </xdr:oneCellAnchor>
  <xdr:oneCellAnchor>
    <xdr:from>
      <xdr:col>76</xdr:col>
      <xdr:colOff>44093</xdr:colOff>
      <xdr:row>122</xdr:row>
      <xdr:rowOff>48</xdr:rowOff>
    </xdr:from>
    <xdr:ext cx="179917" cy="181318"/>
    <xdr:pic>
      <xdr:nvPicPr>
        <xdr:cNvPr id="483" name="Gráfico 482" descr="Lâmpada">
          <a:extLst>
            <a:ext uri="{FF2B5EF4-FFF2-40B4-BE49-F238E27FC236}">
              <a16:creationId xmlns:a16="http://schemas.microsoft.com/office/drawing/2014/main" id="{57AD81A5-9CF4-4AC2-B808-5992BC73E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23508" y="24528828"/>
          <a:ext cx="179917" cy="181318"/>
        </a:xfrm>
        <a:prstGeom prst="rect">
          <a:avLst/>
        </a:prstGeom>
      </xdr:spPr>
    </xdr:pic>
    <xdr:clientData/>
  </xdr:oneCellAnchor>
  <xdr:oneCellAnchor>
    <xdr:from>
      <xdr:col>69</xdr:col>
      <xdr:colOff>73729</xdr:colOff>
      <xdr:row>132</xdr:row>
      <xdr:rowOff>25194</xdr:rowOff>
    </xdr:from>
    <xdr:ext cx="170890" cy="166798"/>
    <xdr:pic>
      <xdr:nvPicPr>
        <xdr:cNvPr id="484" name="Imagem 483">
          <a:extLst>
            <a:ext uri="{FF2B5EF4-FFF2-40B4-BE49-F238E27FC236}">
              <a16:creationId xmlns:a16="http://schemas.microsoft.com/office/drawing/2014/main" id="{0EF84C3F-7B34-434F-81BD-EA6E3EDAC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64449" y="26529459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1169614</xdr:colOff>
      <xdr:row>131</xdr:row>
      <xdr:rowOff>175029</xdr:rowOff>
    </xdr:from>
    <xdr:ext cx="240059" cy="245461"/>
    <xdr:pic>
      <xdr:nvPicPr>
        <xdr:cNvPr id="485" name="Gráfico 484" descr="Marcador">
          <a:extLst>
            <a:ext uri="{FF2B5EF4-FFF2-40B4-BE49-F238E27FC236}">
              <a16:creationId xmlns:a16="http://schemas.microsoft.com/office/drawing/2014/main" id="{284A2628-938B-4E10-8753-764981863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67779" y="26490699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18822</xdr:colOff>
      <xdr:row>131</xdr:row>
      <xdr:rowOff>180959</xdr:rowOff>
    </xdr:from>
    <xdr:ext cx="235759" cy="235808"/>
    <xdr:pic>
      <xdr:nvPicPr>
        <xdr:cNvPr id="486" name="Gráfico 485" descr="DJ">
          <a:extLst>
            <a:ext uri="{FF2B5EF4-FFF2-40B4-BE49-F238E27FC236}">
              <a16:creationId xmlns:a16="http://schemas.microsoft.com/office/drawing/2014/main" id="{6280BB3B-D8E4-484E-9B71-18F33C70E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46752" y="26494724"/>
          <a:ext cx="235759" cy="235808"/>
        </a:xfrm>
        <a:prstGeom prst="rect">
          <a:avLst/>
        </a:prstGeom>
      </xdr:spPr>
    </xdr:pic>
    <xdr:clientData/>
  </xdr:oneCellAnchor>
  <xdr:oneCellAnchor>
    <xdr:from>
      <xdr:col>70</xdr:col>
      <xdr:colOff>4754</xdr:colOff>
      <xdr:row>131</xdr:row>
      <xdr:rowOff>168088</xdr:rowOff>
    </xdr:from>
    <xdr:ext cx="256660" cy="255372"/>
    <xdr:pic>
      <xdr:nvPicPr>
        <xdr:cNvPr id="487" name="Gráfico 486" descr="Funcionário de escritório">
          <a:extLst>
            <a:ext uri="{FF2B5EF4-FFF2-40B4-BE49-F238E27FC236}">
              <a16:creationId xmlns:a16="http://schemas.microsoft.com/office/drawing/2014/main" id="{21488BAF-DE09-4B1C-9E97-E1FA908BA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492654" y="26483758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22168</xdr:colOff>
      <xdr:row>131</xdr:row>
      <xdr:rowOff>166385</xdr:rowOff>
    </xdr:from>
    <xdr:ext cx="215728" cy="223193"/>
    <xdr:pic>
      <xdr:nvPicPr>
        <xdr:cNvPr id="488" name="Gráfico 487" descr="Bateria">
          <a:extLst>
            <a:ext uri="{FF2B5EF4-FFF2-40B4-BE49-F238E27FC236}">
              <a16:creationId xmlns:a16="http://schemas.microsoft.com/office/drawing/2014/main" id="{633BC2F6-3619-4AF7-A9C4-ADE97A1D7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78698" y="26476340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35812</xdr:colOff>
      <xdr:row>132</xdr:row>
      <xdr:rowOff>13627</xdr:rowOff>
    </xdr:from>
    <xdr:ext cx="180715" cy="180203"/>
    <xdr:pic>
      <xdr:nvPicPr>
        <xdr:cNvPr id="489" name="Gráfico 488" descr="Garfo e faca">
          <a:extLst>
            <a:ext uri="{FF2B5EF4-FFF2-40B4-BE49-F238E27FC236}">
              <a16:creationId xmlns:a16="http://schemas.microsoft.com/office/drawing/2014/main" id="{1EEDD0C8-1CDF-4330-8622-4199624ED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38112" y="26514082"/>
          <a:ext cx="180715" cy="180203"/>
        </a:xfrm>
        <a:prstGeom prst="rect">
          <a:avLst/>
        </a:prstGeom>
      </xdr:spPr>
    </xdr:pic>
    <xdr:clientData/>
  </xdr:oneCellAnchor>
  <xdr:oneCellAnchor>
    <xdr:from>
      <xdr:col>76</xdr:col>
      <xdr:colOff>17758</xdr:colOff>
      <xdr:row>132</xdr:row>
      <xdr:rowOff>22343</xdr:rowOff>
    </xdr:from>
    <xdr:ext cx="179917" cy="181411"/>
    <xdr:pic>
      <xdr:nvPicPr>
        <xdr:cNvPr id="490" name="Gráfico 489" descr="Lâmpada">
          <a:extLst>
            <a:ext uri="{FF2B5EF4-FFF2-40B4-BE49-F238E27FC236}">
              <a16:creationId xmlns:a16="http://schemas.microsoft.com/office/drawing/2014/main" id="{4CCE2D71-D608-40FA-94D3-80D36CB05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02888" y="26528513"/>
          <a:ext cx="179917" cy="181411"/>
        </a:xfrm>
        <a:prstGeom prst="rect">
          <a:avLst/>
        </a:prstGeom>
      </xdr:spPr>
    </xdr:pic>
    <xdr:clientData/>
  </xdr:oneCellAnchor>
  <xdr:oneCellAnchor>
    <xdr:from>
      <xdr:col>85</xdr:col>
      <xdr:colOff>64433</xdr:colOff>
      <xdr:row>68</xdr:row>
      <xdr:rowOff>18002</xdr:rowOff>
    </xdr:from>
    <xdr:ext cx="170890" cy="166798"/>
    <xdr:pic>
      <xdr:nvPicPr>
        <xdr:cNvPr id="491" name="Imagem 490">
          <a:extLst>
            <a:ext uri="{FF2B5EF4-FFF2-40B4-BE49-F238E27FC236}">
              <a16:creationId xmlns:a16="http://schemas.microsoft.com/office/drawing/2014/main" id="{BA3BE539-F1FF-4A84-918E-B8695AEF9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37518" y="13890212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1160318</xdr:colOff>
      <xdr:row>67</xdr:row>
      <xdr:rowOff>167837</xdr:rowOff>
    </xdr:from>
    <xdr:ext cx="240059" cy="245461"/>
    <xdr:pic>
      <xdr:nvPicPr>
        <xdr:cNvPr id="492" name="Gráfico 491" descr="Marcador">
          <a:extLst>
            <a:ext uri="{FF2B5EF4-FFF2-40B4-BE49-F238E27FC236}">
              <a16:creationId xmlns:a16="http://schemas.microsoft.com/office/drawing/2014/main" id="{3350C523-48DB-44C9-BF74-F1068BDD6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40848" y="13849547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9526</xdr:colOff>
      <xdr:row>67</xdr:row>
      <xdr:rowOff>173767</xdr:rowOff>
    </xdr:from>
    <xdr:ext cx="235759" cy="235808"/>
    <xdr:pic>
      <xdr:nvPicPr>
        <xdr:cNvPr id="493" name="Gráfico 492" descr="DJ">
          <a:extLst>
            <a:ext uri="{FF2B5EF4-FFF2-40B4-BE49-F238E27FC236}">
              <a16:creationId xmlns:a16="http://schemas.microsoft.com/office/drawing/2014/main" id="{14A8E72D-A637-4356-909F-B6EECBD09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12201" y="13855477"/>
          <a:ext cx="235759" cy="235808"/>
        </a:xfrm>
        <a:prstGeom prst="rect">
          <a:avLst/>
        </a:prstGeom>
      </xdr:spPr>
    </xdr:pic>
    <xdr:clientData/>
  </xdr:oneCellAnchor>
  <xdr:oneCellAnchor>
    <xdr:from>
      <xdr:col>85</xdr:col>
      <xdr:colOff>289612</xdr:colOff>
      <xdr:row>67</xdr:row>
      <xdr:rowOff>160896</xdr:rowOff>
    </xdr:from>
    <xdr:ext cx="256660" cy="255372"/>
    <xdr:pic>
      <xdr:nvPicPr>
        <xdr:cNvPr id="494" name="Gráfico 493" descr="Funcionário de escritório">
          <a:extLst>
            <a:ext uri="{FF2B5EF4-FFF2-40B4-BE49-F238E27FC236}">
              <a16:creationId xmlns:a16="http://schemas.microsoft.com/office/drawing/2014/main" id="{8FB22A31-6BBC-4967-9A5E-B5FD0C78B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164602" y="13836891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12872</xdr:colOff>
      <xdr:row>67</xdr:row>
      <xdr:rowOff>180204</xdr:rowOff>
    </xdr:from>
    <xdr:ext cx="222164" cy="223193"/>
    <xdr:pic>
      <xdr:nvPicPr>
        <xdr:cNvPr id="495" name="Gráfico 494" descr="Bateria">
          <a:extLst>
            <a:ext uri="{FF2B5EF4-FFF2-40B4-BE49-F238E27FC236}">
              <a16:creationId xmlns:a16="http://schemas.microsoft.com/office/drawing/2014/main" id="{2F542D0C-3241-4072-889F-81883EB14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44147" y="13860009"/>
          <a:ext cx="222164" cy="223193"/>
        </a:xfrm>
        <a:prstGeom prst="rect">
          <a:avLst/>
        </a:prstGeom>
      </xdr:spPr>
    </xdr:pic>
    <xdr:clientData/>
  </xdr:oneCellAnchor>
  <xdr:oneCellAnchor>
    <xdr:from>
      <xdr:col>94</xdr:col>
      <xdr:colOff>26516</xdr:colOff>
      <xdr:row>68</xdr:row>
      <xdr:rowOff>6435</xdr:rowOff>
    </xdr:from>
    <xdr:ext cx="180715" cy="180203"/>
    <xdr:pic>
      <xdr:nvPicPr>
        <xdr:cNvPr id="496" name="Gráfico 495" descr="Garfo e faca">
          <a:extLst>
            <a:ext uri="{FF2B5EF4-FFF2-40B4-BE49-F238E27FC236}">
              <a16:creationId xmlns:a16="http://schemas.microsoft.com/office/drawing/2014/main" id="{4E12545F-5EFB-4683-8A65-81EE89847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11181" y="13872930"/>
          <a:ext cx="180715" cy="180203"/>
        </a:xfrm>
        <a:prstGeom prst="rect">
          <a:avLst/>
        </a:prstGeom>
      </xdr:spPr>
    </xdr:pic>
    <xdr:clientData/>
  </xdr:oneCellAnchor>
  <xdr:oneCellAnchor>
    <xdr:from>
      <xdr:col>85</xdr:col>
      <xdr:colOff>71157</xdr:colOff>
      <xdr:row>79</xdr:row>
      <xdr:rowOff>16041</xdr:rowOff>
    </xdr:from>
    <xdr:ext cx="170890" cy="166798"/>
    <xdr:pic>
      <xdr:nvPicPr>
        <xdr:cNvPr id="497" name="Imagem 496">
          <a:extLst>
            <a:ext uri="{FF2B5EF4-FFF2-40B4-BE49-F238E27FC236}">
              <a16:creationId xmlns:a16="http://schemas.microsoft.com/office/drawing/2014/main" id="{1982FEB3-6822-419E-8432-DDCC0D4B2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44242" y="16059951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1167042</xdr:colOff>
      <xdr:row>78</xdr:row>
      <xdr:rowOff>165876</xdr:rowOff>
    </xdr:from>
    <xdr:ext cx="240059" cy="245461"/>
    <xdr:pic>
      <xdr:nvPicPr>
        <xdr:cNvPr id="498" name="Gráfico 497" descr="Marcador">
          <a:extLst>
            <a:ext uri="{FF2B5EF4-FFF2-40B4-BE49-F238E27FC236}">
              <a16:creationId xmlns:a16="http://schemas.microsoft.com/office/drawing/2014/main" id="{9919E7E4-3BB9-4DD3-8CAF-3B0E7B727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45667" y="16013571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16250</xdr:colOff>
      <xdr:row>78</xdr:row>
      <xdr:rowOff>171806</xdr:rowOff>
    </xdr:from>
    <xdr:ext cx="235759" cy="235808"/>
    <xdr:pic>
      <xdr:nvPicPr>
        <xdr:cNvPr id="499" name="Gráfico 498" descr="DJ">
          <a:extLst>
            <a:ext uri="{FF2B5EF4-FFF2-40B4-BE49-F238E27FC236}">
              <a16:creationId xmlns:a16="http://schemas.microsoft.com/office/drawing/2014/main" id="{0F0B0060-A25F-45BB-9291-D1444DA47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24640" y="16025216"/>
          <a:ext cx="235759" cy="235808"/>
        </a:xfrm>
        <a:prstGeom prst="rect">
          <a:avLst/>
        </a:prstGeom>
      </xdr:spPr>
    </xdr:pic>
    <xdr:clientData/>
  </xdr:oneCellAnchor>
  <xdr:oneCellAnchor>
    <xdr:from>
      <xdr:col>86</xdr:col>
      <xdr:colOff>2182</xdr:colOff>
      <xdr:row>78</xdr:row>
      <xdr:rowOff>158935</xdr:rowOff>
    </xdr:from>
    <xdr:ext cx="256660" cy="255372"/>
    <xdr:pic>
      <xdr:nvPicPr>
        <xdr:cNvPr id="500" name="Gráfico 499" descr="Funcionário de escritório">
          <a:extLst>
            <a:ext uri="{FF2B5EF4-FFF2-40B4-BE49-F238E27FC236}">
              <a16:creationId xmlns:a16="http://schemas.microsoft.com/office/drawing/2014/main" id="{DF8C890F-D8DE-4F04-8362-3CAF1E3DE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170542" y="16006630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19596</xdr:colOff>
      <xdr:row>78</xdr:row>
      <xdr:rowOff>178243</xdr:rowOff>
    </xdr:from>
    <xdr:ext cx="215728" cy="223193"/>
    <xdr:pic>
      <xdr:nvPicPr>
        <xdr:cNvPr id="501" name="Gráfico 500" descr="Bateria">
          <a:extLst>
            <a:ext uri="{FF2B5EF4-FFF2-40B4-BE49-F238E27FC236}">
              <a16:creationId xmlns:a16="http://schemas.microsoft.com/office/drawing/2014/main" id="{024EF6D6-0ECB-40CA-8B51-AD42DD200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56586" y="16029748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33240</xdr:colOff>
      <xdr:row>79</xdr:row>
      <xdr:rowOff>4474</xdr:rowOff>
    </xdr:from>
    <xdr:ext cx="180715" cy="180203"/>
    <xdr:pic>
      <xdr:nvPicPr>
        <xdr:cNvPr id="502" name="Gráfico 501" descr="Garfo e faca">
          <a:extLst>
            <a:ext uri="{FF2B5EF4-FFF2-40B4-BE49-F238E27FC236}">
              <a16:creationId xmlns:a16="http://schemas.microsoft.com/office/drawing/2014/main" id="{5B495515-F1D5-4AEB-9645-A4A6A7736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17905" y="16044574"/>
          <a:ext cx="180715" cy="180203"/>
        </a:xfrm>
        <a:prstGeom prst="rect">
          <a:avLst/>
        </a:prstGeom>
      </xdr:spPr>
    </xdr:pic>
    <xdr:clientData/>
  </xdr:oneCellAnchor>
  <xdr:oneCellAnchor>
    <xdr:from>
      <xdr:col>92</xdr:col>
      <xdr:colOff>50205</xdr:colOff>
      <xdr:row>79</xdr:row>
      <xdr:rowOff>10481</xdr:rowOff>
    </xdr:from>
    <xdr:ext cx="178395" cy="181318"/>
    <xdr:pic>
      <xdr:nvPicPr>
        <xdr:cNvPr id="503" name="Gráfico 502" descr="Lâmpada">
          <a:extLst>
            <a:ext uri="{FF2B5EF4-FFF2-40B4-BE49-F238E27FC236}">
              <a16:creationId xmlns:a16="http://schemas.microsoft.com/office/drawing/2014/main" id="{5C260F9E-0EAC-4D67-83C2-EDDDDA6F3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910080" y="16048676"/>
          <a:ext cx="178395" cy="181318"/>
        </a:xfrm>
        <a:prstGeom prst="rect">
          <a:avLst/>
        </a:prstGeom>
      </xdr:spPr>
    </xdr:pic>
    <xdr:clientData/>
  </xdr:oneCellAnchor>
  <xdr:oneCellAnchor>
    <xdr:from>
      <xdr:col>92</xdr:col>
      <xdr:colOff>43481</xdr:colOff>
      <xdr:row>68</xdr:row>
      <xdr:rowOff>13843</xdr:rowOff>
    </xdr:from>
    <xdr:ext cx="179917" cy="179917"/>
    <xdr:pic>
      <xdr:nvPicPr>
        <xdr:cNvPr id="504" name="Gráfico 503" descr="Lâmpada">
          <a:extLst>
            <a:ext uri="{FF2B5EF4-FFF2-40B4-BE49-F238E27FC236}">
              <a16:creationId xmlns:a16="http://schemas.microsoft.com/office/drawing/2014/main" id="{AF7141A0-9944-4EF0-8710-6D100A31B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903356" y="13880338"/>
          <a:ext cx="179917" cy="179917"/>
        </a:xfrm>
        <a:prstGeom prst="rect">
          <a:avLst/>
        </a:prstGeom>
      </xdr:spPr>
    </xdr:pic>
    <xdr:clientData/>
  </xdr:oneCellAnchor>
  <xdr:oneCellAnchor>
    <xdr:from>
      <xdr:col>85</xdr:col>
      <xdr:colOff>64433</xdr:colOff>
      <xdr:row>58</xdr:row>
      <xdr:rowOff>18002</xdr:rowOff>
    </xdr:from>
    <xdr:ext cx="170890" cy="166798"/>
    <xdr:pic>
      <xdr:nvPicPr>
        <xdr:cNvPr id="505" name="Imagem 504">
          <a:extLst>
            <a:ext uri="{FF2B5EF4-FFF2-40B4-BE49-F238E27FC236}">
              <a16:creationId xmlns:a16="http://schemas.microsoft.com/office/drawing/2014/main" id="{03637FCB-80B0-400B-BCF8-BCF36C723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37518" y="11916632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1160318</xdr:colOff>
      <xdr:row>57</xdr:row>
      <xdr:rowOff>167837</xdr:rowOff>
    </xdr:from>
    <xdr:ext cx="240059" cy="245461"/>
    <xdr:pic>
      <xdr:nvPicPr>
        <xdr:cNvPr id="506" name="Gráfico 505" descr="Marcador">
          <a:extLst>
            <a:ext uri="{FF2B5EF4-FFF2-40B4-BE49-F238E27FC236}">
              <a16:creationId xmlns:a16="http://schemas.microsoft.com/office/drawing/2014/main" id="{8A09D27E-6E04-44A5-AB96-7DCBC2065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40848" y="11875967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9526</xdr:colOff>
      <xdr:row>57</xdr:row>
      <xdr:rowOff>173767</xdr:rowOff>
    </xdr:from>
    <xdr:ext cx="235759" cy="235808"/>
    <xdr:pic>
      <xdr:nvPicPr>
        <xdr:cNvPr id="507" name="Gráfico 506" descr="DJ">
          <a:extLst>
            <a:ext uri="{FF2B5EF4-FFF2-40B4-BE49-F238E27FC236}">
              <a16:creationId xmlns:a16="http://schemas.microsoft.com/office/drawing/2014/main" id="{CD454AF8-7B08-45CD-B3EB-0CAC240BF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12201" y="11881897"/>
          <a:ext cx="235759" cy="235808"/>
        </a:xfrm>
        <a:prstGeom prst="rect">
          <a:avLst/>
        </a:prstGeom>
      </xdr:spPr>
    </xdr:pic>
    <xdr:clientData/>
  </xdr:oneCellAnchor>
  <xdr:oneCellAnchor>
    <xdr:from>
      <xdr:col>85</xdr:col>
      <xdr:colOff>289612</xdr:colOff>
      <xdr:row>57</xdr:row>
      <xdr:rowOff>160896</xdr:rowOff>
    </xdr:from>
    <xdr:ext cx="256660" cy="255372"/>
    <xdr:pic>
      <xdr:nvPicPr>
        <xdr:cNvPr id="508" name="Gráfico 507" descr="Funcionário de escritório">
          <a:extLst>
            <a:ext uri="{FF2B5EF4-FFF2-40B4-BE49-F238E27FC236}">
              <a16:creationId xmlns:a16="http://schemas.microsoft.com/office/drawing/2014/main" id="{C26CA89E-6878-436A-9E74-F9B98C7D0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164602" y="11863311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12872</xdr:colOff>
      <xdr:row>57</xdr:row>
      <xdr:rowOff>180204</xdr:rowOff>
    </xdr:from>
    <xdr:ext cx="215728" cy="223193"/>
    <xdr:pic>
      <xdr:nvPicPr>
        <xdr:cNvPr id="509" name="Gráfico 508" descr="Bateria">
          <a:extLst>
            <a:ext uri="{FF2B5EF4-FFF2-40B4-BE49-F238E27FC236}">
              <a16:creationId xmlns:a16="http://schemas.microsoft.com/office/drawing/2014/main" id="{62A013CF-8576-4458-8AE4-3C6A11192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44147" y="11886429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26516</xdr:colOff>
      <xdr:row>58</xdr:row>
      <xdr:rowOff>6435</xdr:rowOff>
    </xdr:from>
    <xdr:ext cx="180715" cy="180203"/>
    <xdr:pic>
      <xdr:nvPicPr>
        <xdr:cNvPr id="510" name="Gráfico 509" descr="Garfo e faca">
          <a:extLst>
            <a:ext uri="{FF2B5EF4-FFF2-40B4-BE49-F238E27FC236}">
              <a16:creationId xmlns:a16="http://schemas.microsoft.com/office/drawing/2014/main" id="{DC91373F-D858-4F74-85BB-0DAA7F4CD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11181" y="11899350"/>
          <a:ext cx="180715" cy="180203"/>
        </a:xfrm>
        <a:prstGeom prst="rect">
          <a:avLst/>
        </a:prstGeom>
      </xdr:spPr>
    </xdr:pic>
    <xdr:clientData/>
  </xdr:oneCellAnchor>
  <xdr:oneCellAnchor>
    <xdr:from>
      <xdr:col>92</xdr:col>
      <xdr:colOff>22117</xdr:colOff>
      <xdr:row>58</xdr:row>
      <xdr:rowOff>15478</xdr:rowOff>
    </xdr:from>
    <xdr:ext cx="179917" cy="179917"/>
    <xdr:pic>
      <xdr:nvPicPr>
        <xdr:cNvPr id="511" name="Gráfico 510" descr="Lâmpada">
          <a:extLst>
            <a:ext uri="{FF2B5EF4-FFF2-40B4-BE49-F238E27FC236}">
              <a16:creationId xmlns:a16="http://schemas.microsoft.com/office/drawing/2014/main" id="{7BB8453B-B1B5-4A31-BF1D-549ED5EE0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887707" y="11914108"/>
          <a:ext cx="179917" cy="179917"/>
        </a:xfrm>
        <a:prstGeom prst="rect">
          <a:avLst/>
        </a:prstGeom>
      </xdr:spPr>
    </xdr:pic>
    <xdr:clientData/>
  </xdr:oneCellAnchor>
  <xdr:oneCellAnchor>
    <xdr:from>
      <xdr:col>85</xdr:col>
      <xdr:colOff>64433</xdr:colOff>
      <xdr:row>48</xdr:row>
      <xdr:rowOff>18002</xdr:rowOff>
    </xdr:from>
    <xdr:ext cx="170890" cy="166798"/>
    <xdr:pic>
      <xdr:nvPicPr>
        <xdr:cNvPr id="512" name="Imagem 511">
          <a:extLst>
            <a:ext uri="{FF2B5EF4-FFF2-40B4-BE49-F238E27FC236}">
              <a16:creationId xmlns:a16="http://schemas.microsoft.com/office/drawing/2014/main" id="{865AC2D2-6081-4E08-A6D9-4BB246047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37518" y="9943052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1160318</xdr:colOff>
      <xdr:row>47</xdr:row>
      <xdr:rowOff>167837</xdr:rowOff>
    </xdr:from>
    <xdr:ext cx="240059" cy="245461"/>
    <xdr:pic>
      <xdr:nvPicPr>
        <xdr:cNvPr id="513" name="Gráfico 512" descr="Marcador">
          <a:extLst>
            <a:ext uri="{FF2B5EF4-FFF2-40B4-BE49-F238E27FC236}">
              <a16:creationId xmlns:a16="http://schemas.microsoft.com/office/drawing/2014/main" id="{11CCB73C-6314-4035-8FA8-7B6AF9D25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40848" y="9902387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9526</xdr:colOff>
      <xdr:row>47</xdr:row>
      <xdr:rowOff>173767</xdr:rowOff>
    </xdr:from>
    <xdr:ext cx="235759" cy="235808"/>
    <xdr:pic>
      <xdr:nvPicPr>
        <xdr:cNvPr id="514" name="Gráfico 513" descr="DJ">
          <a:extLst>
            <a:ext uri="{FF2B5EF4-FFF2-40B4-BE49-F238E27FC236}">
              <a16:creationId xmlns:a16="http://schemas.microsoft.com/office/drawing/2014/main" id="{B7FC51D1-0DD0-4CE6-860B-8014AF537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12201" y="9908317"/>
          <a:ext cx="235759" cy="235808"/>
        </a:xfrm>
        <a:prstGeom prst="rect">
          <a:avLst/>
        </a:prstGeom>
      </xdr:spPr>
    </xdr:pic>
    <xdr:clientData/>
  </xdr:oneCellAnchor>
  <xdr:oneCellAnchor>
    <xdr:from>
      <xdr:col>85</xdr:col>
      <xdr:colOff>289612</xdr:colOff>
      <xdr:row>47</xdr:row>
      <xdr:rowOff>160896</xdr:rowOff>
    </xdr:from>
    <xdr:ext cx="256660" cy="255372"/>
    <xdr:pic>
      <xdr:nvPicPr>
        <xdr:cNvPr id="515" name="Gráfico 514" descr="Funcionário de escritório">
          <a:extLst>
            <a:ext uri="{FF2B5EF4-FFF2-40B4-BE49-F238E27FC236}">
              <a16:creationId xmlns:a16="http://schemas.microsoft.com/office/drawing/2014/main" id="{8C5CFEDC-6870-460C-A69C-518E01517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164602" y="9889731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12872</xdr:colOff>
      <xdr:row>47</xdr:row>
      <xdr:rowOff>180204</xdr:rowOff>
    </xdr:from>
    <xdr:ext cx="215728" cy="223193"/>
    <xdr:pic>
      <xdr:nvPicPr>
        <xdr:cNvPr id="516" name="Gráfico 515" descr="Bateria">
          <a:extLst>
            <a:ext uri="{FF2B5EF4-FFF2-40B4-BE49-F238E27FC236}">
              <a16:creationId xmlns:a16="http://schemas.microsoft.com/office/drawing/2014/main" id="{E22E4F61-F295-4EAE-8C0E-FBF34A785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44147" y="9912849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26516</xdr:colOff>
      <xdr:row>48</xdr:row>
      <xdr:rowOff>6435</xdr:rowOff>
    </xdr:from>
    <xdr:ext cx="180715" cy="180203"/>
    <xdr:pic>
      <xdr:nvPicPr>
        <xdr:cNvPr id="517" name="Gráfico 516" descr="Garfo e faca">
          <a:extLst>
            <a:ext uri="{FF2B5EF4-FFF2-40B4-BE49-F238E27FC236}">
              <a16:creationId xmlns:a16="http://schemas.microsoft.com/office/drawing/2014/main" id="{D569504C-7FC1-442D-9081-9465280B4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11181" y="9925770"/>
          <a:ext cx="180715" cy="180203"/>
        </a:xfrm>
        <a:prstGeom prst="rect">
          <a:avLst/>
        </a:prstGeom>
      </xdr:spPr>
    </xdr:pic>
    <xdr:clientData/>
  </xdr:oneCellAnchor>
  <xdr:oneCellAnchor>
    <xdr:from>
      <xdr:col>85</xdr:col>
      <xdr:colOff>64433</xdr:colOff>
      <xdr:row>38</xdr:row>
      <xdr:rowOff>18002</xdr:rowOff>
    </xdr:from>
    <xdr:ext cx="170890" cy="166798"/>
    <xdr:pic>
      <xdr:nvPicPr>
        <xdr:cNvPr id="518" name="Imagem 517">
          <a:extLst>
            <a:ext uri="{FF2B5EF4-FFF2-40B4-BE49-F238E27FC236}">
              <a16:creationId xmlns:a16="http://schemas.microsoft.com/office/drawing/2014/main" id="{9E22D597-6C9D-4F38-9580-8FB935DF2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37518" y="7969472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1160318</xdr:colOff>
      <xdr:row>37</xdr:row>
      <xdr:rowOff>167837</xdr:rowOff>
    </xdr:from>
    <xdr:ext cx="240059" cy="245461"/>
    <xdr:pic>
      <xdr:nvPicPr>
        <xdr:cNvPr id="519" name="Gráfico 518" descr="Marcador">
          <a:extLst>
            <a:ext uri="{FF2B5EF4-FFF2-40B4-BE49-F238E27FC236}">
              <a16:creationId xmlns:a16="http://schemas.microsoft.com/office/drawing/2014/main" id="{ECF57AFC-D2A6-4CF7-90E1-A5B7623D9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40848" y="7928807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9526</xdr:colOff>
      <xdr:row>37</xdr:row>
      <xdr:rowOff>173767</xdr:rowOff>
    </xdr:from>
    <xdr:ext cx="235759" cy="235808"/>
    <xdr:pic>
      <xdr:nvPicPr>
        <xdr:cNvPr id="520" name="Gráfico 519" descr="DJ">
          <a:extLst>
            <a:ext uri="{FF2B5EF4-FFF2-40B4-BE49-F238E27FC236}">
              <a16:creationId xmlns:a16="http://schemas.microsoft.com/office/drawing/2014/main" id="{59ED93BF-6947-4394-A886-B6F36A819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12201" y="7934737"/>
          <a:ext cx="235759" cy="235808"/>
        </a:xfrm>
        <a:prstGeom prst="rect">
          <a:avLst/>
        </a:prstGeom>
      </xdr:spPr>
    </xdr:pic>
    <xdr:clientData/>
  </xdr:oneCellAnchor>
  <xdr:oneCellAnchor>
    <xdr:from>
      <xdr:col>85</xdr:col>
      <xdr:colOff>289612</xdr:colOff>
      <xdr:row>37</xdr:row>
      <xdr:rowOff>160896</xdr:rowOff>
    </xdr:from>
    <xdr:ext cx="256660" cy="255372"/>
    <xdr:pic>
      <xdr:nvPicPr>
        <xdr:cNvPr id="521" name="Gráfico 520" descr="Funcionário de escritório">
          <a:extLst>
            <a:ext uri="{FF2B5EF4-FFF2-40B4-BE49-F238E27FC236}">
              <a16:creationId xmlns:a16="http://schemas.microsoft.com/office/drawing/2014/main" id="{E5D0C174-7E2B-48B1-ACC4-B2A6D39EC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164602" y="7916151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12872</xdr:colOff>
      <xdr:row>37</xdr:row>
      <xdr:rowOff>180204</xdr:rowOff>
    </xdr:from>
    <xdr:ext cx="215728" cy="223193"/>
    <xdr:pic>
      <xdr:nvPicPr>
        <xdr:cNvPr id="522" name="Gráfico 521" descr="Bateria">
          <a:extLst>
            <a:ext uri="{FF2B5EF4-FFF2-40B4-BE49-F238E27FC236}">
              <a16:creationId xmlns:a16="http://schemas.microsoft.com/office/drawing/2014/main" id="{12323E29-B5AB-4748-B00C-0CA2BFBAA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44147" y="7939269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26516</xdr:colOff>
      <xdr:row>38</xdr:row>
      <xdr:rowOff>6435</xdr:rowOff>
    </xdr:from>
    <xdr:ext cx="180715" cy="180203"/>
    <xdr:pic>
      <xdr:nvPicPr>
        <xdr:cNvPr id="523" name="Gráfico 522" descr="Garfo e faca">
          <a:extLst>
            <a:ext uri="{FF2B5EF4-FFF2-40B4-BE49-F238E27FC236}">
              <a16:creationId xmlns:a16="http://schemas.microsoft.com/office/drawing/2014/main" id="{17BED242-FED9-43F5-81D2-20457EC5B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11181" y="7952190"/>
          <a:ext cx="180715" cy="180203"/>
        </a:xfrm>
        <a:prstGeom prst="rect">
          <a:avLst/>
        </a:prstGeom>
      </xdr:spPr>
    </xdr:pic>
    <xdr:clientData/>
  </xdr:oneCellAnchor>
  <xdr:oneCellAnchor>
    <xdr:from>
      <xdr:col>85</xdr:col>
      <xdr:colOff>64433</xdr:colOff>
      <xdr:row>27</xdr:row>
      <xdr:rowOff>18002</xdr:rowOff>
    </xdr:from>
    <xdr:ext cx="170890" cy="166798"/>
    <xdr:pic>
      <xdr:nvPicPr>
        <xdr:cNvPr id="524" name="Imagem 523">
          <a:extLst>
            <a:ext uri="{FF2B5EF4-FFF2-40B4-BE49-F238E27FC236}">
              <a16:creationId xmlns:a16="http://schemas.microsoft.com/office/drawing/2014/main" id="{F48B8DE7-5CC6-481A-9B4F-53FB7F993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37518" y="5797772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1160318</xdr:colOff>
      <xdr:row>26</xdr:row>
      <xdr:rowOff>167837</xdr:rowOff>
    </xdr:from>
    <xdr:ext cx="240059" cy="245461"/>
    <xdr:pic>
      <xdr:nvPicPr>
        <xdr:cNvPr id="525" name="Gráfico 524" descr="Marcador">
          <a:extLst>
            <a:ext uri="{FF2B5EF4-FFF2-40B4-BE49-F238E27FC236}">
              <a16:creationId xmlns:a16="http://schemas.microsoft.com/office/drawing/2014/main" id="{78A9CEE5-8D4E-44C2-8F53-259CB3323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40848" y="5757107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9526</xdr:colOff>
      <xdr:row>26</xdr:row>
      <xdr:rowOff>173767</xdr:rowOff>
    </xdr:from>
    <xdr:ext cx="235759" cy="235808"/>
    <xdr:pic>
      <xdr:nvPicPr>
        <xdr:cNvPr id="526" name="Gráfico 525" descr="DJ">
          <a:extLst>
            <a:ext uri="{FF2B5EF4-FFF2-40B4-BE49-F238E27FC236}">
              <a16:creationId xmlns:a16="http://schemas.microsoft.com/office/drawing/2014/main" id="{484D609A-895B-4311-844E-75D6C58E7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12201" y="5763037"/>
          <a:ext cx="235759" cy="235808"/>
        </a:xfrm>
        <a:prstGeom prst="rect">
          <a:avLst/>
        </a:prstGeom>
      </xdr:spPr>
    </xdr:pic>
    <xdr:clientData/>
  </xdr:oneCellAnchor>
  <xdr:oneCellAnchor>
    <xdr:from>
      <xdr:col>85</xdr:col>
      <xdr:colOff>289612</xdr:colOff>
      <xdr:row>26</xdr:row>
      <xdr:rowOff>160896</xdr:rowOff>
    </xdr:from>
    <xdr:ext cx="256660" cy="255372"/>
    <xdr:pic>
      <xdr:nvPicPr>
        <xdr:cNvPr id="527" name="Gráfico 526" descr="Funcionário de escritório">
          <a:extLst>
            <a:ext uri="{FF2B5EF4-FFF2-40B4-BE49-F238E27FC236}">
              <a16:creationId xmlns:a16="http://schemas.microsoft.com/office/drawing/2014/main" id="{EF8903FB-54F2-4746-A755-6D041C556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164602" y="5744451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12872</xdr:colOff>
      <xdr:row>26</xdr:row>
      <xdr:rowOff>180204</xdr:rowOff>
    </xdr:from>
    <xdr:ext cx="215728" cy="223193"/>
    <xdr:pic>
      <xdr:nvPicPr>
        <xdr:cNvPr id="528" name="Gráfico 527" descr="Bateria">
          <a:extLst>
            <a:ext uri="{FF2B5EF4-FFF2-40B4-BE49-F238E27FC236}">
              <a16:creationId xmlns:a16="http://schemas.microsoft.com/office/drawing/2014/main" id="{7DBBE5BA-532A-421A-ADAB-EA6BBFE1A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44147" y="5767569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26516</xdr:colOff>
      <xdr:row>27</xdr:row>
      <xdr:rowOff>6435</xdr:rowOff>
    </xdr:from>
    <xdr:ext cx="180715" cy="180203"/>
    <xdr:pic>
      <xdr:nvPicPr>
        <xdr:cNvPr id="529" name="Gráfico 528" descr="Garfo e faca">
          <a:extLst>
            <a:ext uri="{FF2B5EF4-FFF2-40B4-BE49-F238E27FC236}">
              <a16:creationId xmlns:a16="http://schemas.microsoft.com/office/drawing/2014/main" id="{EFABFD91-F041-4EBA-AA63-55A4E0780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11181" y="5780490"/>
          <a:ext cx="180715" cy="180203"/>
        </a:xfrm>
        <a:prstGeom prst="rect">
          <a:avLst/>
        </a:prstGeom>
      </xdr:spPr>
    </xdr:pic>
    <xdr:clientData/>
  </xdr:oneCellAnchor>
  <xdr:oneCellAnchor>
    <xdr:from>
      <xdr:col>85</xdr:col>
      <xdr:colOff>64433</xdr:colOff>
      <xdr:row>17</xdr:row>
      <xdr:rowOff>18002</xdr:rowOff>
    </xdr:from>
    <xdr:ext cx="170890" cy="166798"/>
    <xdr:pic>
      <xdr:nvPicPr>
        <xdr:cNvPr id="530" name="Imagem 529">
          <a:extLst>
            <a:ext uri="{FF2B5EF4-FFF2-40B4-BE49-F238E27FC236}">
              <a16:creationId xmlns:a16="http://schemas.microsoft.com/office/drawing/2014/main" id="{EE07C2FD-DF25-486F-997A-B841BC37B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37518" y="3824192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1170900</xdr:colOff>
      <xdr:row>16</xdr:row>
      <xdr:rowOff>178421</xdr:rowOff>
    </xdr:from>
    <xdr:ext cx="240059" cy="245461"/>
    <xdr:pic>
      <xdr:nvPicPr>
        <xdr:cNvPr id="531" name="Gráfico 530" descr="Marcador">
          <a:extLst>
            <a:ext uri="{FF2B5EF4-FFF2-40B4-BE49-F238E27FC236}">
              <a16:creationId xmlns:a16="http://schemas.microsoft.com/office/drawing/2014/main" id="{332F4E23-82F3-4415-8857-9B202F4A8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49525" y="3792206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9526</xdr:colOff>
      <xdr:row>16</xdr:row>
      <xdr:rowOff>173767</xdr:rowOff>
    </xdr:from>
    <xdr:ext cx="235759" cy="235808"/>
    <xdr:pic>
      <xdr:nvPicPr>
        <xdr:cNvPr id="532" name="Gráfico 531" descr="DJ">
          <a:extLst>
            <a:ext uri="{FF2B5EF4-FFF2-40B4-BE49-F238E27FC236}">
              <a16:creationId xmlns:a16="http://schemas.microsoft.com/office/drawing/2014/main" id="{3C2E8F85-66E5-450E-95FC-43C13F977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12201" y="3789457"/>
          <a:ext cx="235759" cy="235808"/>
        </a:xfrm>
        <a:prstGeom prst="rect">
          <a:avLst/>
        </a:prstGeom>
      </xdr:spPr>
    </xdr:pic>
    <xdr:clientData/>
  </xdr:oneCellAnchor>
  <xdr:oneCellAnchor>
    <xdr:from>
      <xdr:col>85</xdr:col>
      <xdr:colOff>289612</xdr:colOff>
      <xdr:row>16</xdr:row>
      <xdr:rowOff>160896</xdr:rowOff>
    </xdr:from>
    <xdr:ext cx="256660" cy="255372"/>
    <xdr:pic>
      <xdr:nvPicPr>
        <xdr:cNvPr id="533" name="Gráfico 532" descr="Funcionário de escritório">
          <a:extLst>
            <a:ext uri="{FF2B5EF4-FFF2-40B4-BE49-F238E27FC236}">
              <a16:creationId xmlns:a16="http://schemas.microsoft.com/office/drawing/2014/main" id="{4353225A-0A89-44C5-A23A-DBEBCBA65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164602" y="3770871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12872</xdr:colOff>
      <xdr:row>16</xdr:row>
      <xdr:rowOff>180204</xdr:rowOff>
    </xdr:from>
    <xdr:ext cx="215728" cy="223193"/>
    <xdr:pic>
      <xdr:nvPicPr>
        <xdr:cNvPr id="534" name="Gráfico 533" descr="Bateria">
          <a:extLst>
            <a:ext uri="{FF2B5EF4-FFF2-40B4-BE49-F238E27FC236}">
              <a16:creationId xmlns:a16="http://schemas.microsoft.com/office/drawing/2014/main" id="{1ED8C5F5-8168-4EB2-8D4F-B65D8257C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44147" y="3793989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26516</xdr:colOff>
      <xdr:row>17</xdr:row>
      <xdr:rowOff>6435</xdr:rowOff>
    </xdr:from>
    <xdr:ext cx="180715" cy="180203"/>
    <xdr:pic>
      <xdr:nvPicPr>
        <xdr:cNvPr id="535" name="Gráfico 534" descr="Garfo e faca">
          <a:extLst>
            <a:ext uri="{FF2B5EF4-FFF2-40B4-BE49-F238E27FC236}">
              <a16:creationId xmlns:a16="http://schemas.microsoft.com/office/drawing/2014/main" id="{164B722A-0AB0-4CC3-82AD-26AC691EF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11181" y="3806910"/>
          <a:ext cx="180715" cy="180203"/>
        </a:xfrm>
        <a:prstGeom prst="rect">
          <a:avLst/>
        </a:prstGeom>
      </xdr:spPr>
    </xdr:pic>
    <xdr:clientData/>
  </xdr:oneCellAnchor>
  <xdr:oneCellAnchor>
    <xdr:from>
      <xdr:col>85</xdr:col>
      <xdr:colOff>64433</xdr:colOff>
      <xdr:row>4</xdr:row>
      <xdr:rowOff>18002</xdr:rowOff>
    </xdr:from>
    <xdr:ext cx="170890" cy="166798"/>
    <xdr:pic>
      <xdr:nvPicPr>
        <xdr:cNvPr id="536" name="Imagem 535">
          <a:extLst>
            <a:ext uri="{FF2B5EF4-FFF2-40B4-BE49-F238E27FC236}">
              <a16:creationId xmlns:a16="http://schemas.microsoft.com/office/drawing/2014/main" id="{27FC9362-9328-4013-9840-7567F873E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37518" y="1256252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1160318</xdr:colOff>
      <xdr:row>3</xdr:row>
      <xdr:rowOff>167837</xdr:rowOff>
    </xdr:from>
    <xdr:ext cx="240059" cy="245461"/>
    <xdr:pic>
      <xdr:nvPicPr>
        <xdr:cNvPr id="537" name="Gráfico 536" descr="Marcador">
          <a:extLst>
            <a:ext uri="{FF2B5EF4-FFF2-40B4-BE49-F238E27FC236}">
              <a16:creationId xmlns:a16="http://schemas.microsoft.com/office/drawing/2014/main" id="{F4971FA8-D34B-4613-8199-0ECB9E904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40848" y="1215587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9526</xdr:colOff>
      <xdr:row>3</xdr:row>
      <xdr:rowOff>173767</xdr:rowOff>
    </xdr:from>
    <xdr:ext cx="235759" cy="235808"/>
    <xdr:pic>
      <xdr:nvPicPr>
        <xdr:cNvPr id="538" name="Gráfico 537" descr="DJ">
          <a:extLst>
            <a:ext uri="{FF2B5EF4-FFF2-40B4-BE49-F238E27FC236}">
              <a16:creationId xmlns:a16="http://schemas.microsoft.com/office/drawing/2014/main" id="{74438A3E-C71D-464A-9AF3-94A327024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12201" y="1221517"/>
          <a:ext cx="235759" cy="235808"/>
        </a:xfrm>
        <a:prstGeom prst="rect">
          <a:avLst/>
        </a:prstGeom>
      </xdr:spPr>
    </xdr:pic>
    <xdr:clientData/>
  </xdr:oneCellAnchor>
  <xdr:oneCellAnchor>
    <xdr:from>
      <xdr:col>85</xdr:col>
      <xdr:colOff>289612</xdr:colOff>
      <xdr:row>3</xdr:row>
      <xdr:rowOff>160896</xdr:rowOff>
    </xdr:from>
    <xdr:ext cx="256660" cy="255372"/>
    <xdr:pic>
      <xdr:nvPicPr>
        <xdr:cNvPr id="539" name="Gráfico 538" descr="Funcionário de escritório">
          <a:extLst>
            <a:ext uri="{FF2B5EF4-FFF2-40B4-BE49-F238E27FC236}">
              <a16:creationId xmlns:a16="http://schemas.microsoft.com/office/drawing/2014/main" id="{FF2A96E7-4F1B-4187-91D2-57EE1CEA1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164602" y="1202931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12872</xdr:colOff>
      <xdr:row>3</xdr:row>
      <xdr:rowOff>180204</xdr:rowOff>
    </xdr:from>
    <xdr:ext cx="215728" cy="223193"/>
    <xdr:pic>
      <xdr:nvPicPr>
        <xdr:cNvPr id="540" name="Gráfico 539" descr="Bateria">
          <a:extLst>
            <a:ext uri="{FF2B5EF4-FFF2-40B4-BE49-F238E27FC236}">
              <a16:creationId xmlns:a16="http://schemas.microsoft.com/office/drawing/2014/main" id="{CA59305B-6F02-4105-8A1B-4113B4603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44147" y="1226049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26516</xdr:colOff>
      <xdr:row>4</xdr:row>
      <xdr:rowOff>6435</xdr:rowOff>
    </xdr:from>
    <xdr:ext cx="180715" cy="180203"/>
    <xdr:pic>
      <xdr:nvPicPr>
        <xdr:cNvPr id="541" name="Gráfico 540" descr="Garfo e faca">
          <a:extLst>
            <a:ext uri="{FF2B5EF4-FFF2-40B4-BE49-F238E27FC236}">
              <a16:creationId xmlns:a16="http://schemas.microsoft.com/office/drawing/2014/main" id="{987E8545-DFBB-473F-A9AC-531EDE93A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11181" y="1238970"/>
          <a:ext cx="180715" cy="180203"/>
        </a:xfrm>
        <a:prstGeom prst="rect">
          <a:avLst/>
        </a:prstGeom>
      </xdr:spPr>
    </xdr:pic>
    <xdr:clientData/>
  </xdr:oneCellAnchor>
  <xdr:oneCellAnchor>
    <xdr:from>
      <xdr:col>92</xdr:col>
      <xdr:colOff>21012</xdr:colOff>
      <xdr:row>4</xdr:row>
      <xdr:rowOff>7003</xdr:rowOff>
    </xdr:from>
    <xdr:ext cx="179917" cy="179917"/>
    <xdr:pic>
      <xdr:nvPicPr>
        <xdr:cNvPr id="542" name="Gráfico 541" descr="Lâmpada">
          <a:extLst>
            <a:ext uri="{FF2B5EF4-FFF2-40B4-BE49-F238E27FC236}">
              <a16:creationId xmlns:a16="http://schemas.microsoft.com/office/drawing/2014/main" id="{F49313E6-6C61-4812-BA81-53FBFEFE4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886602" y="1239538"/>
          <a:ext cx="179917" cy="179917"/>
        </a:xfrm>
        <a:prstGeom prst="rect">
          <a:avLst/>
        </a:prstGeom>
      </xdr:spPr>
    </xdr:pic>
    <xdr:clientData/>
  </xdr:oneCellAnchor>
  <xdr:oneCellAnchor>
    <xdr:from>
      <xdr:col>92</xdr:col>
      <xdr:colOff>29473</xdr:colOff>
      <xdr:row>17</xdr:row>
      <xdr:rowOff>17173</xdr:rowOff>
    </xdr:from>
    <xdr:ext cx="179917" cy="179917"/>
    <xdr:pic>
      <xdr:nvPicPr>
        <xdr:cNvPr id="543" name="Gráfico 542" descr="Lâmpada">
          <a:extLst>
            <a:ext uri="{FF2B5EF4-FFF2-40B4-BE49-F238E27FC236}">
              <a16:creationId xmlns:a16="http://schemas.microsoft.com/office/drawing/2014/main" id="{5FFD593C-568F-455C-8997-043C2FBF3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893158" y="3823363"/>
          <a:ext cx="179917" cy="179917"/>
        </a:xfrm>
        <a:prstGeom prst="rect">
          <a:avLst/>
        </a:prstGeom>
      </xdr:spPr>
    </xdr:pic>
    <xdr:clientData/>
  </xdr:oneCellAnchor>
  <xdr:oneCellAnchor>
    <xdr:from>
      <xdr:col>92</xdr:col>
      <xdr:colOff>14008</xdr:colOff>
      <xdr:row>27</xdr:row>
      <xdr:rowOff>7004</xdr:rowOff>
    </xdr:from>
    <xdr:ext cx="179917" cy="179917"/>
    <xdr:pic>
      <xdr:nvPicPr>
        <xdr:cNvPr id="544" name="Gráfico 543" descr="Lâmpada">
          <a:extLst>
            <a:ext uri="{FF2B5EF4-FFF2-40B4-BE49-F238E27FC236}">
              <a16:creationId xmlns:a16="http://schemas.microsoft.com/office/drawing/2014/main" id="{1E756F3A-7694-43BE-8175-B63E8EA63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873883" y="5781059"/>
          <a:ext cx="179917" cy="179917"/>
        </a:xfrm>
        <a:prstGeom prst="rect">
          <a:avLst/>
        </a:prstGeom>
      </xdr:spPr>
    </xdr:pic>
    <xdr:clientData/>
  </xdr:oneCellAnchor>
  <xdr:oneCellAnchor>
    <xdr:from>
      <xdr:col>92</xdr:col>
      <xdr:colOff>22470</xdr:colOff>
      <xdr:row>38</xdr:row>
      <xdr:rowOff>16551</xdr:rowOff>
    </xdr:from>
    <xdr:ext cx="179917" cy="179917"/>
    <xdr:pic>
      <xdr:nvPicPr>
        <xdr:cNvPr id="545" name="Gráfico 544" descr="Lâmpada">
          <a:extLst>
            <a:ext uri="{FF2B5EF4-FFF2-40B4-BE49-F238E27FC236}">
              <a16:creationId xmlns:a16="http://schemas.microsoft.com/office/drawing/2014/main" id="{BB704A58-53C4-4028-8324-159FEC95B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888060" y="7968021"/>
          <a:ext cx="179917" cy="179917"/>
        </a:xfrm>
        <a:prstGeom prst="rect">
          <a:avLst/>
        </a:prstGeom>
      </xdr:spPr>
    </xdr:pic>
    <xdr:clientData/>
  </xdr:oneCellAnchor>
  <xdr:oneCellAnchor>
    <xdr:from>
      <xdr:col>92</xdr:col>
      <xdr:colOff>15467</xdr:colOff>
      <xdr:row>48</xdr:row>
      <xdr:rowOff>20753</xdr:rowOff>
    </xdr:from>
    <xdr:ext cx="179917" cy="184334"/>
    <xdr:pic>
      <xdr:nvPicPr>
        <xdr:cNvPr id="546" name="Gráfico 545" descr="Lâmpada">
          <a:extLst>
            <a:ext uri="{FF2B5EF4-FFF2-40B4-BE49-F238E27FC236}">
              <a16:creationId xmlns:a16="http://schemas.microsoft.com/office/drawing/2014/main" id="{D583AAA6-53C6-43D1-B433-9FF36828C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881057" y="9945803"/>
          <a:ext cx="179917" cy="184334"/>
        </a:xfrm>
        <a:prstGeom prst="rect">
          <a:avLst/>
        </a:prstGeom>
      </xdr:spPr>
    </xdr:pic>
    <xdr:clientData/>
  </xdr:oneCellAnchor>
  <xdr:oneCellAnchor>
    <xdr:from>
      <xdr:col>85</xdr:col>
      <xdr:colOff>64433</xdr:colOff>
      <xdr:row>165</xdr:row>
      <xdr:rowOff>18002</xdr:rowOff>
    </xdr:from>
    <xdr:ext cx="170890" cy="166798"/>
    <xdr:pic>
      <xdr:nvPicPr>
        <xdr:cNvPr id="547" name="Imagem 546">
          <a:extLst>
            <a:ext uri="{FF2B5EF4-FFF2-40B4-BE49-F238E27FC236}">
              <a16:creationId xmlns:a16="http://schemas.microsoft.com/office/drawing/2014/main" id="{3982D118-2B47-4B99-B191-468CD8DC1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37518" y="33062132"/>
          <a:ext cx="170890" cy="166798"/>
        </a:xfrm>
        <a:prstGeom prst="rect">
          <a:avLst/>
        </a:prstGeom>
      </xdr:spPr>
    </xdr:pic>
    <xdr:clientData/>
  </xdr:oneCellAnchor>
  <xdr:oneCellAnchor>
    <xdr:from>
      <xdr:col>88</xdr:col>
      <xdr:colOff>16330</xdr:colOff>
      <xdr:row>165</xdr:row>
      <xdr:rowOff>0</xdr:rowOff>
    </xdr:from>
    <xdr:ext cx="214275" cy="214133"/>
    <xdr:pic>
      <xdr:nvPicPr>
        <xdr:cNvPr id="548" name="Gráfico 547" descr="Lua e estrelas">
          <a:extLst>
            <a:ext uri="{FF2B5EF4-FFF2-40B4-BE49-F238E27FC236}">
              <a16:creationId xmlns:a16="http://schemas.microsoft.com/office/drawing/2014/main" id="{756F2A31-8B4C-49EC-9454-AC4877641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 flipH="1">
          <a:off x="21424720" y="33040320"/>
          <a:ext cx="214275" cy="214133"/>
        </a:xfrm>
        <a:prstGeom prst="rect">
          <a:avLst/>
        </a:prstGeom>
      </xdr:spPr>
    </xdr:pic>
    <xdr:clientData/>
  </xdr:oneCellAnchor>
  <xdr:oneCellAnchor>
    <xdr:from>
      <xdr:col>86</xdr:col>
      <xdr:colOff>20412</xdr:colOff>
      <xdr:row>164</xdr:row>
      <xdr:rowOff>197303</xdr:rowOff>
    </xdr:from>
    <xdr:ext cx="207509" cy="207151"/>
    <xdr:pic>
      <xdr:nvPicPr>
        <xdr:cNvPr id="549" name="Gráfico 548" descr="Sol">
          <a:extLst>
            <a:ext uri="{FF2B5EF4-FFF2-40B4-BE49-F238E27FC236}">
              <a16:creationId xmlns:a16="http://schemas.microsoft.com/office/drawing/2014/main" id="{629F223F-8216-4F7E-B696-A2ACBDBCF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1192582" y="33037598"/>
          <a:ext cx="207509" cy="207151"/>
        </a:xfrm>
        <a:prstGeom prst="rect">
          <a:avLst/>
        </a:prstGeom>
      </xdr:spPr>
    </xdr:pic>
    <xdr:clientData/>
  </xdr:oneCellAnchor>
  <xdr:oneCellAnchor>
    <xdr:from>
      <xdr:col>82</xdr:col>
      <xdr:colOff>183698</xdr:colOff>
      <xdr:row>164</xdr:row>
      <xdr:rowOff>197303</xdr:rowOff>
    </xdr:from>
    <xdr:ext cx="216819" cy="213954"/>
    <xdr:pic>
      <xdr:nvPicPr>
        <xdr:cNvPr id="550" name="Gráfico 549" descr="Piloto">
          <a:extLst>
            <a:ext uri="{FF2B5EF4-FFF2-40B4-BE49-F238E27FC236}">
              <a16:creationId xmlns:a16="http://schemas.microsoft.com/office/drawing/2014/main" id="{8AB84C68-C32E-472D-A6CA-48A03CB54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9426103" y="33037598"/>
          <a:ext cx="216819" cy="213954"/>
        </a:xfrm>
        <a:prstGeom prst="rect">
          <a:avLst/>
        </a:prstGeom>
      </xdr:spPr>
    </xdr:pic>
    <xdr:clientData/>
  </xdr:oneCellAnchor>
  <xdr:oneCellAnchor>
    <xdr:from>
      <xdr:col>83</xdr:col>
      <xdr:colOff>316365</xdr:colOff>
      <xdr:row>164</xdr:row>
      <xdr:rowOff>139473</xdr:rowOff>
    </xdr:from>
    <xdr:ext cx="326571" cy="326213"/>
    <xdr:pic>
      <xdr:nvPicPr>
        <xdr:cNvPr id="551" name="Gráfico 550" descr="Caminhão">
          <a:extLst>
            <a:ext uri="{FF2B5EF4-FFF2-40B4-BE49-F238E27FC236}">
              <a16:creationId xmlns:a16="http://schemas.microsoft.com/office/drawing/2014/main" id="{ECCAABFE-228D-46A7-8D78-EA6A7099F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9791180" y="32983578"/>
          <a:ext cx="326571" cy="326213"/>
        </a:xfrm>
        <a:prstGeom prst="rect">
          <a:avLst/>
        </a:prstGeom>
      </xdr:spPr>
    </xdr:pic>
    <xdr:clientData/>
  </xdr:oneCellAnchor>
  <xdr:oneCellAnchor>
    <xdr:from>
      <xdr:col>83</xdr:col>
      <xdr:colOff>782410</xdr:colOff>
      <xdr:row>164</xdr:row>
      <xdr:rowOff>163286</xdr:rowOff>
    </xdr:from>
    <xdr:ext cx="275545" cy="275187"/>
    <xdr:pic>
      <xdr:nvPicPr>
        <xdr:cNvPr id="552" name="Gráfico 551" descr="Dinheiro">
          <a:extLst>
            <a:ext uri="{FF2B5EF4-FFF2-40B4-BE49-F238E27FC236}">
              <a16:creationId xmlns:a16="http://schemas.microsoft.com/office/drawing/2014/main" id="{0FF4A530-FFC7-4BD3-BECE-A082846F6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20262940" y="33003581"/>
          <a:ext cx="275545" cy="275187"/>
        </a:xfrm>
        <a:prstGeom prst="rect">
          <a:avLst/>
        </a:prstGeom>
      </xdr:spPr>
    </xdr:pic>
    <xdr:clientData/>
  </xdr:oneCellAnchor>
  <xdr:oneCellAnchor>
    <xdr:from>
      <xdr:col>83</xdr:col>
      <xdr:colOff>1160318</xdr:colOff>
      <xdr:row>164</xdr:row>
      <xdr:rowOff>177362</xdr:rowOff>
    </xdr:from>
    <xdr:ext cx="240059" cy="245461"/>
    <xdr:pic>
      <xdr:nvPicPr>
        <xdr:cNvPr id="553" name="Gráfico 552" descr="Marcador">
          <a:extLst>
            <a:ext uri="{FF2B5EF4-FFF2-40B4-BE49-F238E27FC236}">
              <a16:creationId xmlns:a16="http://schemas.microsoft.com/office/drawing/2014/main" id="{BE3BE492-0CFE-438E-A06B-999161FAD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40848" y="33021467"/>
          <a:ext cx="240059" cy="245461"/>
        </a:xfrm>
        <a:prstGeom prst="rect">
          <a:avLst/>
        </a:prstGeom>
      </xdr:spPr>
    </xdr:pic>
    <xdr:clientData/>
  </xdr:oneCellAnchor>
  <xdr:oneCellAnchor>
    <xdr:from>
      <xdr:col>85</xdr:col>
      <xdr:colOff>69476</xdr:colOff>
      <xdr:row>92</xdr:row>
      <xdr:rowOff>28367</xdr:rowOff>
    </xdr:from>
    <xdr:ext cx="170890" cy="166798"/>
    <xdr:pic>
      <xdr:nvPicPr>
        <xdr:cNvPr id="554" name="Imagem 553">
          <a:extLst>
            <a:ext uri="{FF2B5EF4-FFF2-40B4-BE49-F238E27FC236}">
              <a16:creationId xmlns:a16="http://schemas.microsoft.com/office/drawing/2014/main" id="{4316B668-03B3-4072-8272-1801754C7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42561" y="18638312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1165361</xdr:colOff>
      <xdr:row>91</xdr:row>
      <xdr:rowOff>178203</xdr:rowOff>
    </xdr:from>
    <xdr:ext cx="240059" cy="245461"/>
    <xdr:pic>
      <xdr:nvPicPr>
        <xdr:cNvPr id="555" name="Gráfico 554" descr="Marcador">
          <a:extLst>
            <a:ext uri="{FF2B5EF4-FFF2-40B4-BE49-F238E27FC236}">
              <a16:creationId xmlns:a16="http://schemas.microsoft.com/office/drawing/2014/main" id="{6717DB15-2C67-4DEB-8C09-4FF0F18F4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45891" y="18597648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14569</xdr:colOff>
      <xdr:row>91</xdr:row>
      <xdr:rowOff>184133</xdr:rowOff>
    </xdr:from>
    <xdr:ext cx="235759" cy="235808"/>
    <xdr:pic>
      <xdr:nvPicPr>
        <xdr:cNvPr id="556" name="Gráfico 555" descr="DJ">
          <a:extLst>
            <a:ext uri="{FF2B5EF4-FFF2-40B4-BE49-F238E27FC236}">
              <a16:creationId xmlns:a16="http://schemas.microsoft.com/office/drawing/2014/main" id="{558CEB42-B1EF-47FC-AACD-C3A163A08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22959" y="18603578"/>
          <a:ext cx="235759" cy="235808"/>
        </a:xfrm>
        <a:prstGeom prst="rect">
          <a:avLst/>
        </a:prstGeom>
      </xdr:spPr>
    </xdr:pic>
    <xdr:clientData/>
  </xdr:oneCellAnchor>
  <xdr:oneCellAnchor>
    <xdr:from>
      <xdr:col>86</xdr:col>
      <xdr:colOff>501</xdr:colOff>
      <xdr:row>91</xdr:row>
      <xdr:rowOff>171262</xdr:rowOff>
    </xdr:from>
    <xdr:ext cx="256660" cy="255372"/>
    <xdr:pic>
      <xdr:nvPicPr>
        <xdr:cNvPr id="557" name="Gráfico 556" descr="Funcionário de escritório">
          <a:extLst>
            <a:ext uri="{FF2B5EF4-FFF2-40B4-BE49-F238E27FC236}">
              <a16:creationId xmlns:a16="http://schemas.microsoft.com/office/drawing/2014/main" id="{E94BBDAC-44C5-459B-ADE9-29396A3CB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168861" y="18592612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17915</xdr:colOff>
      <xdr:row>92</xdr:row>
      <xdr:rowOff>1470</xdr:rowOff>
    </xdr:from>
    <xdr:ext cx="215728" cy="223193"/>
    <xdr:pic>
      <xdr:nvPicPr>
        <xdr:cNvPr id="558" name="Gráfico 557" descr="Bateria">
          <a:extLst>
            <a:ext uri="{FF2B5EF4-FFF2-40B4-BE49-F238E27FC236}">
              <a16:creationId xmlns:a16="http://schemas.microsoft.com/office/drawing/2014/main" id="{7667E647-41BC-407C-B1CA-06C40A418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54905" y="18609510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31559</xdr:colOff>
      <xdr:row>92</xdr:row>
      <xdr:rowOff>16800</xdr:rowOff>
    </xdr:from>
    <xdr:ext cx="180715" cy="180203"/>
    <xdr:pic>
      <xdr:nvPicPr>
        <xdr:cNvPr id="559" name="Gráfico 558" descr="Garfo e faca">
          <a:extLst>
            <a:ext uri="{FF2B5EF4-FFF2-40B4-BE49-F238E27FC236}">
              <a16:creationId xmlns:a16="http://schemas.microsoft.com/office/drawing/2014/main" id="{1342788A-95FE-45AF-ABF3-E9CE37E7D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16224" y="18628650"/>
          <a:ext cx="180715" cy="180203"/>
        </a:xfrm>
        <a:prstGeom prst="rect">
          <a:avLst/>
        </a:prstGeom>
      </xdr:spPr>
    </xdr:pic>
    <xdr:clientData/>
  </xdr:oneCellAnchor>
  <xdr:oneCellAnchor>
    <xdr:from>
      <xdr:col>92</xdr:col>
      <xdr:colOff>48524</xdr:colOff>
      <xdr:row>92</xdr:row>
      <xdr:rowOff>11508</xdr:rowOff>
    </xdr:from>
    <xdr:ext cx="180076" cy="179917"/>
    <xdr:pic>
      <xdr:nvPicPr>
        <xdr:cNvPr id="560" name="Gráfico 559" descr="Lâmpada">
          <a:extLst>
            <a:ext uri="{FF2B5EF4-FFF2-40B4-BE49-F238E27FC236}">
              <a16:creationId xmlns:a16="http://schemas.microsoft.com/office/drawing/2014/main" id="{62E83598-6328-47D8-9FD1-BF500BF09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908399" y="18617643"/>
          <a:ext cx="180076" cy="179917"/>
        </a:xfrm>
        <a:prstGeom prst="rect">
          <a:avLst/>
        </a:prstGeom>
      </xdr:spPr>
    </xdr:pic>
    <xdr:clientData/>
  </xdr:oneCellAnchor>
  <xdr:oneCellAnchor>
    <xdr:from>
      <xdr:col>85</xdr:col>
      <xdr:colOff>73729</xdr:colOff>
      <xdr:row>102</xdr:row>
      <xdr:rowOff>25195</xdr:rowOff>
    </xdr:from>
    <xdr:ext cx="170890" cy="166798"/>
    <xdr:pic>
      <xdr:nvPicPr>
        <xdr:cNvPr id="561" name="Imagem 560">
          <a:extLst>
            <a:ext uri="{FF2B5EF4-FFF2-40B4-BE49-F238E27FC236}">
              <a16:creationId xmlns:a16="http://schemas.microsoft.com/office/drawing/2014/main" id="{1E64DD02-660C-4594-B5AD-0A5186542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44909" y="20608720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1169614</xdr:colOff>
      <xdr:row>101</xdr:row>
      <xdr:rowOff>175030</xdr:rowOff>
    </xdr:from>
    <xdr:ext cx="240059" cy="245461"/>
    <xdr:pic>
      <xdr:nvPicPr>
        <xdr:cNvPr id="562" name="Gráfico 561" descr="Marcador">
          <a:extLst>
            <a:ext uri="{FF2B5EF4-FFF2-40B4-BE49-F238E27FC236}">
              <a16:creationId xmlns:a16="http://schemas.microsoft.com/office/drawing/2014/main" id="{E2FCE17C-62B6-424F-BD7A-7343FA2E8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48239" y="20569960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18822</xdr:colOff>
      <xdr:row>101</xdr:row>
      <xdr:rowOff>180960</xdr:rowOff>
    </xdr:from>
    <xdr:ext cx="235759" cy="235808"/>
    <xdr:pic>
      <xdr:nvPicPr>
        <xdr:cNvPr id="563" name="Gráfico 562" descr="DJ">
          <a:extLst>
            <a:ext uri="{FF2B5EF4-FFF2-40B4-BE49-F238E27FC236}">
              <a16:creationId xmlns:a16="http://schemas.microsoft.com/office/drawing/2014/main" id="{ECC0CF64-A133-47CE-AC5E-10EEE1F76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27212" y="20573985"/>
          <a:ext cx="235759" cy="235808"/>
        </a:xfrm>
        <a:prstGeom prst="rect">
          <a:avLst/>
        </a:prstGeom>
      </xdr:spPr>
    </xdr:pic>
    <xdr:clientData/>
  </xdr:oneCellAnchor>
  <xdr:oneCellAnchor>
    <xdr:from>
      <xdr:col>86</xdr:col>
      <xdr:colOff>4754</xdr:colOff>
      <xdr:row>101</xdr:row>
      <xdr:rowOff>168089</xdr:rowOff>
    </xdr:from>
    <xdr:ext cx="256660" cy="255372"/>
    <xdr:pic>
      <xdr:nvPicPr>
        <xdr:cNvPr id="564" name="Gráfico 563" descr="Funcionário de escritório">
          <a:extLst>
            <a:ext uri="{FF2B5EF4-FFF2-40B4-BE49-F238E27FC236}">
              <a16:creationId xmlns:a16="http://schemas.microsoft.com/office/drawing/2014/main" id="{E4A315CF-8C27-476E-B68C-6562679DC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173114" y="20563019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22168</xdr:colOff>
      <xdr:row>101</xdr:row>
      <xdr:rowOff>187397</xdr:rowOff>
    </xdr:from>
    <xdr:ext cx="215728" cy="223193"/>
    <xdr:pic>
      <xdr:nvPicPr>
        <xdr:cNvPr id="565" name="Gráfico 564" descr="Bateria">
          <a:extLst>
            <a:ext uri="{FF2B5EF4-FFF2-40B4-BE49-F238E27FC236}">
              <a16:creationId xmlns:a16="http://schemas.microsoft.com/office/drawing/2014/main" id="{514894AF-42AD-468B-B0DA-F9E624754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59158" y="20578517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35812</xdr:colOff>
      <xdr:row>102</xdr:row>
      <xdr:rowOff>13628</xdr:rowOff>
    </xdr:from>
    <xdr:ext cx="180715" cy="180203"/>
    <xdr:pic>
      <xdr:nvPicPr>
        <xdr:cNvPr id="566" name="Gráfico 565" descr="Garfo e faca">
          <a:extLst>
            <a:ext uri="{FF2B5EF4-FFF2-40B4-BE49-F238E27FC236}">
              <a16:creationId xmlns:a16="http://schemas.microsoft.com/office/drawing/2014/main" id="{78A9F7E8-A5C8-4BA9-A28E-92F4B49EF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18572" y="20593343"/>
          <a:ext cx="180715" cy="180203"/>
        </a:xfrm>
        <a:prstGeom prst="rect">
          <a:avLst/>
        </a:prstGeom>
      </xdr:spPr>
    </xdr:pic>
    <xdr:clientData/>
  </xdr:oneCellAnchor>
  <xdr:oneCellAnchor>
    <xdr:from>
      <xdr:col>92</xdr:col>
      <xdr:colOff>52777</xdr:colOff>
      <xdr:row>102</xdr:row>
      <xdr:rowOff>8336</xdr:rowOff>
    </xdr:from>
    <xdr:ext cx="175823" cy="179917"/>
    <xdr:pic>
      <xdr:nvPicPr>
        <xdr:cNvPr id="567" name="Gráfico 566" descr="Lâmpada">
          <a:extLst>
            <a:ext uri="{FF2B5EF4-FFF2-40B4-BE49-F238E27FC236}">
              <a16:creationId xmlns:a16="http://schemas.microsoft.com/office/drawing/2014/main" id="{35AA4C38-B06F-4A3D-A3CB-D3CEDADFB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918367" y="20588051"/>
          <a:ext cx="175823" cy="179917"/>
        </a:xfrm>
        <a:prstGeom prst="rect">
          <a:avLst/>
        </a:prstGeom>
      </xdr:spPr>
    </xdr:pic>
    <xdr:clientData/>
  </xdr:oneCellAnchor>
  <xdr:oneCellAnchor>
    <xdr:from>
      <xdr:col>85</xdr:col>
      <xdr:colOff>66726</xdr:colOff>
      <xdr:row>112</xdr:row>
      <xdr:rowOff>18191</xdr:rowOff>
    </xdr:from>
    <xdr:ext cx="170890" cy="166798"/>
    <xdr:pic>
      <xdr:nvPicPr>
        <xdr:cNvPr id="568" name="Imagem 567">
          <a:extLst>
            <a:ext uri="{FF2B5EF4-FFF2-40B4-BE49-F238E27FC236}">
              <a16:creationId xmlns:a16="http://schemas.microsoft.com/office/drawing/2014/main" id="{742ECAB3-1F13-4463-86DE-D0C8F98A9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39811" y="22577201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1162611</xdr:colOff>
      <xdr:row>111</xdr:row>
      <xdr:rowOff>168026</xdr:rowOff>
    </xdr:from>
    <xdr:ext cx="240059" cy="245461"/>
    <xdr:pic>
      <xdr:nvPicPr>
        <xdr:cNvPr id="569" name="Gráfico 568" descr="Marcador">
          <a:extLst>
            <a:ext uri="{FF2B5EF4-FFF2-40B4-BE49-F238E27FC236}">
              <a16:creationId xmlns:a16="http://schemas.microsoft.com/office/drawing/2014/main" id="{AE44ACDF-64CA-494B-A04E-7C2A49061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43141" y="22536536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11819</xdr:colOff>
      <xdr:row>111</xdr:row>
      <xdr:rowOff>173956</xdr:rowOff>
    </xdr:from>
    <xdr:ext cx="235759" cy="235808"/>
    <xdr:pic>
      <xdr:nvPicPr>
        <xdr:cNvPr id="570" name="Gráfico 569" descr="DJ">
          <a:extLst>
            <a:ext uri="{FF2B5EF4-FFF2-40B4-BE49-F238E27FC236}">
              <a16:creationId xmlns:a16="http://schemas.microsoft.com/office/drawing/2014/main" id="{FCC48F20-8170-4164-A6DD-E3E72C0F5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14494" y="22542466"/>
          <a:ext cx="235759" cy="235808"/>
        </a:xfrm>
        <a:prstGeom prst="rect">
          <a:avLst/>
        </a:prstGeom>
      </xdr:spPr>
    </xdr:pic>
    <xdr:clientData/>
  </xdr:oneCellAnchor>
  <xdr:oneCellAnchor>
    <xdr:from>
      <xdr:col>85</xdr:col>
      <xdr:colOff>291905</xdr:colOff>
      <xdr:row>111</xdr:row>
      <xdr:rowOff>161085</xdr:rowOff>
    </xdr:from>
    <xdr:ext cx="256660" cy="255372"/>
    <xdr:pic>
      <xdr:nvPicPr>
        <xdr:cNvPr id="571" name="Gráfico 570" descr="Funcionário de escritório">
          <a:extLst>
            <a:ext uri="{FF2B5EF4-FFF2-40B4-BE49-F238E27FC236}">
              <a16:creationId xmlns:a16="http://schemas.microsoft.com/office/drawing/2014/main" id="{2AF6867E-C21A-4B18-A28B-21CBE924B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164990" y="22523880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15165</xdr:colOff>
      <xdr:row>111</xdr:row>
      <xdr:rowOff>180393</xdr:rowOff>
    </xdr:from>
    <xdr:ext cx="215728" cy="223193"/>
    <xdr:pic>
      <xdr:nvPicPr>
        <xdr:cNvPr id="572" name="Gráfico 571" descr="Bateria">
          <a:extLst>
            <a:ext uri="{FF2B5EF4-FFF2-40B4-BE49-F238E27FC236}">
              <a16:creationId xmlns:a16="http://schemas.microsoft.com/office/drawing/2014/main" id="{C7D1AE0E-82E8-49C0-9C0D-966032110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52155" y="22546998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28809</xdr:colOff>
      <xdr:row>112</xdr:row>
      <xdr:rowOff>6624</xdr:rowOff>
    </xdr:from>
    <xdr:ext cx="180715" cy="180203"/>
    <xdr:pic>
      <xdr:nvPicPr>
        <xdr:cNvPr id="573" name="Gráfico 572" descr="Garfo e faca">
          <a:extLst>
            <a:ext uri="{FF2B5EF4-FFF2-40B4-BE49-F238E27FC236}">
              <a16:creationId xmlns:a16="http://schemas.microsoft.com/office/drawing/2014/main" id="{228EEE1D-20F1-440E-8500-C17A150CD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13474" y="22559919"/>
          <a:ext cx="180715" cy="180203"/>
        </a:xfrm>
        <a:prstGeom prst="rect">
          <a:avLst/>
        </a:prstGeom>
      </xdr:spPr>
    </xdr:pic>
    <xdr:clientData/>
  </xdr:oneCellAnchor>
  <xdr:oneCellAnchor>
    <xdr:from>
      <xdr:col>92</xdr:col>
      <xdr:colOff>45774</xdr:colOff>
      <xdr:row>112</xdr:row>
      <xdr:rowOff>1332</xdr:rowOff>
    </xdr:from>
    <xdr:ext cx="182826" cy="179917"/>
    <xdr:pic>
      <xdr:nvPicPr>
        <xdr:cNvPr id="574" name="Gráfico 573" descr="Lâmpada">
          <a:extLst>
            <a:ext uri="{FF2B5EF4-FFF2-40B4-BE49-F238E27FC236}">
              <a16:creationId xmlns:a16="http://schemas.microsoft.com/office/drawing/2014/main" id="{D125AE99-EAF9-45E1-9798-FA3A5D2E2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905649" y="22556532"/>
          <a:ext cx="182826" cy="179917"/>
        </a:xfrm>
        <a:prstGeom prst="rect">
          <a:avLst/>
        </a:prstGeom>
      </xdr:spPr>
    </xdr:pic>
    <xdr:clientData/>
  </xdr:oneCellAnchor>
  <xdr:oneCellAnchor>
    <xdr:from>
      <xdr:col>85</xdr:col>
      <xdr:colOff>65045</xdr:colOff>
      <xdr:row>122</xdr:row>
      <xdr:rowOff>16510</xdr:rowOff>
    </xdr:from>
    <xdr:ext cx="170890" cy="166798"/>
    <xdr:pic>
      <xdr:nvPicPr>
        <xdr:cNvPr id="575" name="Imagem 574">
          <a:extLst>
            <a:ext uri="{FF2B5EF4-FFF2-40B4-BE49-F238E27FC236}">
              <a16:creationId xmlns:a16="http://schemas.microsoft.com/office/drawing/2014/main" id="{B20A024D-A324-4ECE-9513-A005471A9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38130" y="24549100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1160930</xdr:colOff>
      <xdr:row>121</xdr:row>
      <xdr:rowOff>166345</xdr:rowOff>
    </xdr:from>
    <xdr:ext cx="240059" cy="245461"/>
    <xdr:pic>
      <xdr:nvPicPr>
        <xdr:cNvPr id="576" name="Gráfico 575" descr="Marcador">
          <a:extLst>
            <a:ext uri="{FF2B5EF4-FFF2-40B4-BE49-F238E27FC236}">
              <a16:creationId xmlns:a16="http://schemas.microsoft.com/office/drawing/2014/main" id="{DE36CE17-815A-48CD-9E4A-AA437695C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41460" y="24502720"/>
          <a:ext cx="240059" cy="245461"/>
        </a:xfrm>
        <a:prstGeom prst="rect">
          <a:avLst/>
        </a:prstGeom>
      </xdr:spPr>
    </xdr:pic>
    <xdr:clientData/>
  </xdr:oneCellAnchor>
  <xdr:oneCellAnchor>
    <xdr:from>
      <xdr:col>87</xdr:col>
      <xdr:colOff>10138</xdr:colOff>
      <xdr:row>121</xdr:row>
      <xdr:rowOff>172275</xdr:rowOff>
    </xdr:from>
    <xdr:ext cx="235759" cy="235808"/>
    <xdr:pic>
      <xdr:nvPicPr>
        <xdr:cNvPr id="577" name="Gráfico 576" descr="DJ">
          <a:extLst>
            <a:ext uri="{FF2B5EF4-FFF2-40B4-BE49-F238E27FC236}">
              <a16:creationId xmlns:a16="http://schemas.microsoft.com/office/drawing/2014/main" id="{76ABDDFD-ADFB-429C-8C73-AC6F0054D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04580" y="24514365"/>
          <a:ext cx="235759" cy="235808"/>
        </a:xfrm>
        <a:prstGeom prst="rect">
          <a:avLst/>
        </a:prstGeom>
      </xdr:spPr>
    </xdr:pic>
    <xdr:clientData/>
  </xdr:oneCellAnchor>
  <xdr:oneCellAnchor>
    <xdr:from>
      <xdr:col>85</xdr:col>
      <xdr:colOff>290224</xdr:colOff>
      <xdr:row>121</xdr:row>
      <xdr:rowOff>159404</xdr:rowOff>
    </xdr:from>
    <xdr:ext cx="256660" cy="255372"/>
    <xdr:pic>
      <xdr:nvPicPr>
        <xdr:cNvPr id="578" name="Gráfico 577" descr="Funcionário de escritório">
          <a:extLst>
            <a:ext uri="{FF2B5EF4-FFF2-40B4-BE49-F238E27FC236}">
              <a16:creationId xmlns:a16="http://schemas.microsoft.com/office/drawing/2014/main" id="{61B0F4F3-BC2A-48E1-AF6A-F654CDDBE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165214" y="24495779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13484</xdr:colOff>
      <xdr:row>121</xdr:row>
      <xdr:rowOff>178712</xdr:rowOff>
    </xdr:from>
    <xdr:ext cx="215728" cy="223193"/>
    <xdr:pic>
      <xdr:nvPicPr>
        <xdr:cNvPr id="579" name="Gráfico 578" descr="Bateria">
          <a:extLst>
            <a:ext uri="{FF2B5EF4-FFF2-40B4-BE49-F238E27FC236}">
              <a16:creationId xmlns:a16="http://schemas.microsoft.com/office/drawing/2014/main" id="{5F99DF7B-4261-4BAE-BD68-41F295F04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44759" y="24518897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27128</xdr:colOff>
      <xdr:row>122</xdr:row>
      <xdr:rowOff>4943</xdr:rowOff>
    </xdr:from>
    <xdr:ext cx="180715" cy="180203"/>
    <xdr:pic>
      <xdr:nvPicPr>
        <xdr:cNvPr id="580" name="Gráfico 579" descr="Garfo e faca">
          <a:extLst>
            <a:ext uri="{FF2B5EF4-FFF2-40B4-BE49-F238E27FC236}">
              <a16:creationId xmlns:a16="http://schemas.microsoft.com/office/drawing/2014/main" id="{49AAB4D9-9568-43A9-BD46-ECFB4D3E9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11793" y="24531818"/>
          <a:ext cx="180715" cy="180203"/>
        </a:xfrm>
        <a:prstGeom prst="rect">
          <a:avLst/>
        </a:prstGeom>
      </xdr:spPr>
    </xdr:pic>
    <xdr:clientData/>
  </xdr:oneCellAnchor>
  <xdr:oneCellAnchor>
    <xdr:from>
      <xdr:col>92</xdr:col>
      <xdr:colOff>44093</xdr:colOff>
      <xdr:row>122</xdr:row>
      <xdr:rowOff>48</xdr:rowOff>
    </xdr:from>
    <xdr:ext cx="179917" cy="181318"/>
    <xdr:pic>
      <xdr:nvPicPr>
        <xdr:cNvPr id="581" name="Gráfico 580" descr="Lâmpada">
          <a:extLst>
            <a:ext uri="{FF2B5EF4-FFF2-40B4-BE49-F238E27FC236}">
              <a16:creationId xmlns:a16="http://schemas.microsoft.com/office/drawing/2014/main" id="{908B3D53-0540-4FA7-83D6-400002A18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903968" y="24528828"/>
          <a:ext cx="179917" cy="181318"/>
        </a:xfrm>
        <a:prstGeom prst="rect">
          <a:avLst/>
        </a:prstGeom>
      </xdr:spPr>
    </xdr:pic>
    <xdr:clientData/>
  </xdr:oneCellAnchor>
  <xdr:oneCellAnchor>
    <xdr:from>
      <xdr:col>85</xdr:col>
      <xdr:colOff>73729</xdr:colOff>
      <xdr:row>132</xdr:row>
      <xdr:rowOff>25194</xdr:rowOff>
    </xdr:from>
    <xdr:ext cx="170890" cy="166798"/>
    <xdr:pic>
      <xdr:nvPicPr>
        <xdr:cNvPr id="582" name="Imagem 581">
          <a:extLst>
            <a:ext uri="{FF2B5EF4-FFF2-40B4-BE49-F238E27FC236}">
              <a16:creationId xmlns:a16="http://schemas.microsoft.com/office/drawing/2014/main" id="{96D2C120-AC43-4835-B9C8-F6FAC12C0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44909" y="26529459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1169614</xdr:colOff>
      <xdr:row>131</xdr:row>
      <xdr:rowOff>175029</xdr:rowOff>
    </xdr:from>
    <xdr:ext cx="240059" cy="245461"/>
    <xdr:pic>
      <xdr:nvPicPr>
        <xdr:cNvPr id="583" name="Gráfico 582" descr="Marcador">
          <a:extLst>
            <a:ext uri="{FF2B5EF4-FFF2-40B4-BE49-F238E27FC236}">
              <a16:creationId xmlns:a16="http://schemas.microsoft.com/office/drawing/2014/main" id="{6C2DFC66-C054-45FA-94EA-500458156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48239" y="26490699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18822</xdr:colOff>
      <xdr:row>131</xdr:row>
      <xdr:rowOff>180959</xdr:rowOff>
    </xdr:from>
    <xdr:ext cx="235759" cy="235808"/>
    <xdr:pic>
      <xdr:nvPicPr>
        <xdr:cNvPr id="584" name="Gráfico 583" descr="DJ">
          <a:extLst>
            <a:ext uri="{FF2B5EF4-FFF2-40B4-BE49-F238E27FC236}">
              <a16:creationId xmlns:a16="http://schemas.microsoft.com/office/drawing/2014/main" id="{318328CB-E0B2-4A91-AD67-DE1F10CE5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27212" y="26494724"/>
          <a:ext cx="235759" cy="235808"/>
        </a:xfrm>
        <a:prstGeom prst="rect">
          <a:avLst/>
        </a:prstGeom>
      </xdr:spPr>
    </xdr:pic>
    <xdr:clientData/>
  </xdr:oneCellAnchor>
  <xdr:oneCellAnchor>
    <xdr:from>
      <xdr:col>86</xdr:col>
      <xdr:colOff>4754</xdr:colOff>
      <xdr:row>131</xdr:row>
      <xdr:rowOff>168088</xdr:rowOff>
    </xdr:from>
    <xdr:ext cx="256660" cy="255372"/>
    <xdr:pic>
      <xdr:nvPicPr>
        <xdr:cNvPr id="585" name="Gráfico 584" descr="Funcionário de escritório">
          <a:extLst>
            <a:ext uri="{FF2B5EF4-FFF2-40B4-BE49-F238E27FC236}">
              <a16:creationId xmlns:a16="http://schemas.microsoft.com/office/drawing/2014/main" id="{07E0500E-34FF-42E5-8591-4499B34CE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173114" y="26483758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22168</xdr:colOff>
      <xdr:row>131</xdr:row>
      <xdr:rowOff>166385</xdr:rowOff>
    </xdr:from>
    <xdr:ext cx="215728" cy="223193"/>
    <xdr:pic>
      <xdr:nvPicPr>
        <xdr:cNvPr id="586" name="Gráfico 585" descr="Bateria">
          <a:extLst>
            <a:ext uri="{FF2B5EF4-FFF2-40B4-BE49-F238E27FC236}">
              <a16:creationId xmlns:a16="http://schemas.microsoft.com/office/drawing/2014/main" id="{A8E13C90-888D-404F-A48D-297ABFE70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59158" y="26476340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35812</xdr:colOff>
      <xdr:row>132</xdr:row>
      <xdr:rowOff>13627</xdr:rowOff>
    </xdr:from>
    <xdr:ext cx="180715" cy="180203"/>
    <xdr:pic>
      <xdr:nvPicPr>
        <xdr:cNvPr id="587" name="Gráfico 586" descr="Garfo e faca">
          <a:extLst>
            <a:ext uri="{FF2B5EF4-FFF2-40B4-BE49-F238E27FC236}">
              <a16:creationId xmlns:a16="http://schemas.microsoft.com/office/drawing/2014/main" id="{158B41CF-12B1-44E4-9B23-930A41387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18572" y="26514082"/>
          <a:ext cx="180715" cy="180203"/>
        </a:xfrm>
        <a:prstGeom prst="rect">
          <a:avLst/>
        </a:prstGeom>
      </xdr:spPr>
    </xdr:pic>
    <xdr:clientData/>
  </xdr:oneCellAnchor>
  <xdr:oneCellAnchor>
    <xdr:from>
      <xdr:col>92</xdr:col>
      <xdr:colOff>17758</xdr:colOff>
      <xdr:row>132</xdr:row>
      <xdr:rowOff>22343</xdr:rowOff>
    </xdr:from>
    <xdr:ext cx="179917" cy="181411"/>
    <xdr:pic>
      <xdr:nvPicPr>
        <xdr:cNvPr id="588" name="Gráfico 587" descr="Lâmpada">
          <a:extLst>
            <a:ext uri="{FF2B5EF4-FFF2-40B4-BE49-F238E27FC236}">
              <a16:creationId xmlns:a16="http://schemas.microsoft.com/office/drawing/2014/main" id="{3998B432-2251-4FA0-80D0-D1233D0D8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883348" y="26528513"/>
          <a:ext cx="179917" cy="181411"/>
        </a:xfrm>
        <a:prstGeom prst="rect">
          <a:avLst/>
        </a:prstGeom>
      </xdr:spPr>
    </xdr:pic>
    <xdr:clientData/>
  </xdr:oneCellAnchor>
  <xdr:oneCellAnchor>
    <xdr:from>
      <xdr:col>101</xdr:col>
      <xdr:colOff>64433</xdr:colOff>
      <xdr:row>68</xdr:row>
      <xdr:rowOff>18002</xdr:rowOff>
    </xdr:from>
    <xdr:ext cx="170890" cy="166798"/>
    <xdr:pic>
      <xdr:nvPicPr>
        <xdr:cNvPr id="589" name="Imagem 588">
          <a:extLst>
            <a:ext uri="{FF2B5EF4-FFF2-40B4-BE49-F238E27FC236}">
              <a16:creationId xmlns:a16="http://schemas.microsoft.com/office/drawing/2014/main" id="{745A43A0-F96D-40D4-B0FC-784DF852F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7978" y="13890212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1160318</xdr:colOff>
      <xdr:row>67</xdr:row>
      <xdr:rowOff>167837</xdr:rowOff>
    </xdr:from>
    <xdr:ext cx="240059" cy="245461"/>
    <xdr:pic>
      <xdr:nvPicPr>
        <xdr:cNvPr id="590" name="Gráfico 589" descr="Marcador">
          <a:extLst>
            <a:ext uri="{FF2B5EF4-FFF2-40B4-BE49-F238E27FC236}">
              <a16:creationId xmlns:a16="http://schemas.microsoft.com/office/drawing/2014/main" id="{1C06CB05-2F62-4CDF-9870-42F3A2B94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21308" y="13849547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9526</xdr:colOff>
      <xdr:row>67</xdr:row>
      <xdr:rowOff>173767</xdr:rowOff>
    </xdr:from>
    <xdr:ext cx="235759" cy="235808"/>
    <xdr:pic>
      <xdr:nvPicPr>
        <xdr:cNvPr id="591" name="Gráfico 590" descr="DJ">
          <a:extLst>
            <a:ext uri="{FF2B5EF4-FFF2-40B4-BE49-F238E27FC236}">
              <a16:creationId xmlns:a16="http://schemas.microsoft.com/office/drawing/2014/main" id="{8284677D-F4D5-4B53-AA13-D5890A345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092661" y="13855477"/>
          <a:ext cx="235759" cy="235808"/>
        </a:xfrm>
        <a:prstGeom prst="rect">
          <a:avLst/>
        </a:prstGeom>
      </xdr:spPr>
    </xdr:pic>
    <xdr:clientData/>
  </xdr:oneCellAnchor>
  <xdr:oneCellAnchor>
    <xdr:from>
      <xdr:col>101</xdr:col>
      <xdr:colOff>289612</xdr:colOff>
      <xdr:row>67</xdr:row>
      <xdr:rowOff>160896</xdr:rowOff>
    </xdr:from>
    <xdr:ext cx="256660" cy="255372"/>
    <xdr:pic>
      <xdr:nvPicPr>
        <xdr:cNvPr id="592" name="Gráfico 591" descr="Funcionário de escritório">
          <a:extLst>
            <a:ext uri="{FF2B5EF4-FFF2-40B4-BE49-F238E27FC236}">
              <a16:creationId xmlns:a16="http://schemas.microsoft.com/office/drawing/2014/main" id="{8684461E-3031-49CB-9A85-9D239F97A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845062" y="13836891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67</xdr:row>
      <xdr:rowOff>180204</xdr:rowOff>
    </xdr:from>
    <xdr:ext cx="222164" cy="223193"/>
    <xdr:pic>
      <xdr:nvPicPr>
        <xdr:cNvPr id="593" name="Gráfico 592" descr="Bateria">
          <a:extLst>
            <a:ext uri="{FF2B5EF4-FFF2-40B4-BE49-F238E27FC236}">
              <a16:creationId xmlns:a16="http://schemas.microsoft.com/office/drawing/2014/main" id="{C43B4DF5-5BF7-4E6F-A207-6CF3AB95A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24607" y="13860009"/>
          <a:ext cx="222164" cy="223193"/>
        </a:xfrm>
        <a:prstGeom prst="rect">
          <a:avLst/>
        </a:prstGeom>
      </xdr:spPr>
    </xdr:pic>
    <xdr:clientData/>
  </xdr:oneCellAnchor>
  <xdr:oneCellAnchor>
    <xdr:from>
      <xdr:col>110</xdr:col>
      <xdr:colOff>26516</xdr:colOff>
      <xdr:row>68</xdr:row>
      <xdr:rowOff>6435</xdr:rowOff>
    </xdr:from>
    <xdr:ext cx="180715" cy="180203"/>
    <xdr:pic>
      <xdr:nvPicPr>
        <xdr:cNvPr id="594" name="Gráfico 593" descr="Garfo e faca">
          <a:extLst>
            <a:ext uri="{FF2B5EF4-FFF2-40B4-BE49-F238E27FC236}">
              <a16:creationId xmlns:a16="http://schemas.microsoft.com/office/drawing/2014/main" id="{DA8D643B-587C-49E7-872E-8FC7B5760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791641" y="13872930"/>
          <a:ext cx="180715" cy="180203"/>
        </a:xfrm>
        <a:prstGeom prst="rect">
          <a:avLst/>
        </a:prstGeom>
      </xdr:spPr>
    </xdr:pic>
    <xdr:clientData/>
  </xdr:oneCellAnchor>
  <xdr:oneCellAnchor>
    <xdr:from>
      <xdr:col>101</xdr:col>
      <xdr:colOff>71157</xdr:colOff>
      <xdr:row>79</xdr:row>
      <xdr:rowOff>16041</xdr:rowOff>
    </xdr:from>
    <xdr:ext cx="170890" cy="166798"/>
    <xdr:pic>
      <xdr:nvPicPr>
        <xdr:cNvPr id="595" name="Imagem 594">
          <a:extLst>
            <a:ext uri="{FF2B5EF4-FFF2-40B4-BE49-F238E27FC236}">
              <a16:creationId xmlns:a16="http://schemas.microsoft.com/office/drawing/2014/main" id="{FED9253A-ABD4-4798-BD8A-852C1F829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24702" y="16059951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1167042</xdr:colOff>
      <xdr:row>78</xdr:row>
      <xdr:rowOff>165876</xdr:rowOff>
    </xdr:from>
    <xdr:ext cx="240059" cy="245461"/>
    <xdr:pic>
      <xdr:nvPicPr>
        <xdr:cNvPr id="596" name="Gráfico 595" descr="Marcador">
          <a:extLst>
            <a:ext uri="{FF2B5EF4-FFF2-40B4-BE49-F238E27FC236}">
              <a16:creationId xmlns:a16="http://schemas.microsoft.com/office/drawing/2014/main" id="{3299E965-937B-43B9-846A-6EDC06F42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26127" y="16013571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16250</xdr:colOff>
      <xdr:row>78</xdr:row>
      <xdr:rowOff>171806</xdr:rowOff>
    </xdr:from>
    <xdr:ext cx="235759" cy="235808"/>
    <xdr:pic>
      <xdr:nvPicPr>
        <xdr:cNvPr id="597" name="Gráfico 596" descr="DJ">
          <a:extLst>
            <a:ext uri="{FF2B5EF4-FFF2-40B4-BE49-F238E27FC236}">
              <a16:creationId xmlns:a16="http://schemas.microsoft.com/office/drawing/2014/main" id="{3FF43BB4-D5AF-4922-B94E-061DC7EB7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105100" y="16025216"/>
          <a:ext cx="235759" cy="235808"/>
        </a:xfrm>
        <a:prstGeom prst="rect">
          <a:avLst/>
        </a:prstGeom>
      </xdr:spPr>
    </xdr:pic>
    <xdr:clientData/>
  </xdr:oneCellAnchor>
  <xdr:oneCellAnchor>
    <xdr:from>
      <xdr:col>102</xdr:col>
      <xdr:colOff>2182</xdr:colOff>
      <xdr:row>78</xdr:row>
      <xdr:rowOff>158935</xdr:rowOff>
    </xdr:from>
    <xdr:ext cx="256660" cy="255372"/>
    <xdr:pic>
      <xdr:nvPicPr>
        <xdr:cNvPr id="598" name="Gráfico 597" descr="Funcionário de escritório">
          <a:extLst>
            <a:ext uri="{FF2B5EF4-FFF2-40B4-BE49-F238E27FC236}">
              <a16:creationId xmlns:a16="http://schemas.microsoft.com/office/drawing/2014/main" id="{FE135986-29CF-4B43-9687-C3F06F19A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851002" y="16006630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19596</xdr:colOff>
      <xdr:row>78</xdr:row>
      <xdr:rowOff>178243</xdr:rowOff>
    </xdr:from>
    <xdr:ext cx="215728" cy="223193"/>
    <xdr:pic>
      <xdr:nvPicPr>
        <xdr:cNvPr id="599" name="Gráfico 598" descr="Bateria">
          <a:extLst>
            <a:ext uri="{FF2B5EF4-FFF2-40B4-BE49-F238E27FC236}">
              <a16:creationId xmlns:a16="http://schemas.microsoft.com/office/drawing/2014/main" id="{D069E010-CB56-4336-91ED-5363E533A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37046" y="16029748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33240</xdr:colOff>
      <xdr:row>79</xdr:row>
      <xdr:rowOff>4474</xdr:rowOff>
    </xdr:from>
    <xdr:ext cx="180715" cy="180203"/>
    <xdr:pic>
      <xdr:nvPicPr>
        <xdr:cNvPr id="600" name="Gráfico 599" descr="Garfo e faca">
          <a:extLst>
            <a:ext uri="{FF2B5EF4-FFF2-40B4-BE49-F238E27FC236}">
              <a16:creationId xmlns:a16="http://schemas.microsoft.com/office/drawing/2014/main" id="{B3772507-A2FD-423A-94C4-44DE3A45E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798365" y="16044574"/>
          <a:ext cx="180715" cy="180203"/>
        </a:xfrm>
        <a:prstGeom prst="rect">
          <a:avLst/>
        </a:prstGeom>
      </xdr:spPr>
    </xdr:pic>
    <xdr:clientData/>
  </xdr:oneCellAnchor>
  <xdr:oneCellAnchor>
    <xdr:from>
      <xdr:col>108</xdr:col>
      <xdr:colOff>50205</xdr:colOff>
      <xdr:row>79</xdr:row>
      <xdr:rowOff>10481</xdr:rowOff>
    </xdr:from>
    <xdr:ext cx="178395" cy="181318"/>
    <xdr:pic>
      <xdr:nvPicPr>
        <xdr:cNvPr id="601" name="Gráfico 600" descr="Lâmpada">
          <a:extLst>
            <a:ext uri="{FF2B5EF4-FFF2-40B4-BE49-F238E27FC236}">
              <a16:creationId xmlns:a16="http://schemas.microsoft.com/office/drawing/2014/main" id="{03C2905C-CE7E-474D-B1B6-5F5E3F362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90540" y="16048676"/>
          <a:ext cx="178395" cy="181318"/>
        </a:xfrm>
        <a:prstGeom prst="rect">
          <a:avLst/>
        </a:prstGeom>
      </xdr:spPr>
    </xdr:pic>
    <xdr:clientData/>
  </xdr:oneCellAnchor>
  <xdr:oneCellAnchor>
    <xdr:from>
      <xdr:col>108</xdr:col>
      <xdr:colOff>43481</xdr:colOff>
      <xdr:row>68</xdr:row>
      <xdr:rowOff>13843</xdr:rowOff>
    </xdr:from>
    <xdr:ext cx="179917" cy="179917"/>
    <xdr:pic>
      <xdr:nvPicPr>
        <xdr:cNvPr id="602" name="Gráfico 601" descr="Lâmpada">
          <a:extLst>
            <a:ext uri="{FF2B5EF4-FFF2-40B4-BE49-F238E27FC236}">
              <a16:creationId xmlns:a16="http://schemas.microsoft.com/office/drawing/2014/main" id="{9A33FE88-8775-4AD7-A8F0-FD9CA703D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83816" y="13880338"/>
          <a:ext cx="179917" cy="179917"/>
        </a:xfrm>
        <a:prstGeom prst="rect">
          <a:avLst/>
        </a:prstGeom>
      </xdr:spPr>
    </xdr:pic>
    <xdr:clientData/>
  </xdr:oneCellAnchor>
  <xdr:oneCellAnchor>
    <xdr:from>
      <xdr:col>101</xdr:col>
      <xdr:colOff>64433</xdr:colOff>
      <xdr:row>58</xdr:row>
      <xdr:rowOff>18002</xdr:rowOff>
    </xdr:from>
    <xdr:ext cx="170890" cy="166798"/>
    <xdr:pic>
      <xdr:nvPicPr>
        <xdr:cNvPr id="603" name="Imagem 602">
          <a:extLst>
            <a:ext uri="{FF2B5EF4-FFF2-40B4-BE49-F238E27FC236}">
              <a16:creationId xmlns:a16="http://schemas.microsoft.com/office/drawing/2014/main" id="{FC7767E0-8B19-4A3D-87FD-346B82458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7978" y="11916632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1160318</xdr:colOff>
      <xdr:row>57</xdr:row>
      <xdr:rowOff>167837</xdr:rowOff>
    </xdr:from>
    <xdr:ext cx="240059" cy="245461"/>
    <xdr:pic>
      <xdr:nvPicPr>
        <xdr:cNvPr id="604" name="Gráfico 603" descr="Marcador">
          <a:extLst>
            <a:ext uri="{FF2B5EF4-FFF2-40B4-BE49-F238E27FC236}">
              <a16:creationId xmlns:a16="http://schemas.microsoft.com/office/drawing/2014/main" id="{6A745739-F4F9-49BF-A6F7-CCC464CAD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21308" y="11875967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9526</xdr:colOff>
      <xdr:row>57</xdr:row>
      <xdr:rowOff>173767</xdr:rowOff>
    </xdr:from>
    <xdr:ext cx="235759" cy="235808"/>
    <xdr:pic>
      <xdr:nvPicPr>
        <xdr:cNvPr id="605" name="Gráfico 604" descr="DJ">
          <a:extLst>
            <a:ext uri="{FF2B5EF4-FFF2-40B4-BE49-F238E27FC236}">
              <a16:creationId xmlns:a16="http://schemas.microsoft.com/office/drawing/2014/main" id="{8361D55F-4E65-4BDB-ACBC-84B9AAC77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092661" y="11881897"/>
          <a:ext cx="235759" cy="235808"/>
        </a:xfrm>
        <a:prstGeom prst="rect">
          <a:avLst/>
        </a:prstGeom>
      </xdr:spPr>
    </xdr:pic>
    <xdr:clientData/>
  </xdr:oneCellAnchor>
  <xdr:oneCellAnchor>
    <xdr:from>
      <xdr:col>101</xdr:col>
      <xdr:colOff>289612</xdr:colOff>
      <xdr:row>57</xdr:row>
      <xdr:rowOff>160896</xdr:rowOff>
    </xdr:from>
    <xdr:ext cx="256660" cy="255372"/>
    <xdr:pic>
      <xdr:nvPicPr>
        <xdr:cNvPr id="606" name="Gráfico 605" descr="Funcionário de escritório">
          <a:extLst>
            <a:ext uri="{FF2B5EF4-FFF2-40B4-BE49-F238E27FC236}">
              <a16:creationId xmlns:a16="http://schemas.microsoft.com/office/drawing/2014/main" id="{B8640F8D-4A56-423C-9FFF-648205A8B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845062" y="11863311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57</xdr:row>
      <xdr:rowOff>180204</xdr:rowOff>
    </xdr:from>
    <xdr:ext cx="215728" cy="223193"/>
    <xdr:pic>
      <xdr:nvPicPr>
        <xdr:cNvPr id="607" name="Gráfico 606" descr="Bateria">
          <a:extLst>
            <a:ext uri="{FF2B5EF4-FFF2-40B4-BE49-F238E27FC236}">
              <a16:creationId xmlns:a16="http://schemas.microsoft.com/office/drawing/2014/main" id="{0B4D1CA2-F43D-4E25-BF01-44ABC1539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24607" y="11886429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26516</xdr:colOff>
      <xdr:row>58</xdr:row>
      <xdr:rowOff>6435</xdr:rowOff>
    </xdr:from>
    <xdr:ext cx="180715" cy="180203"/>
    <xdr:pic>
      <xdr:nvPicPr>
        <xdr:cNvPr id="608" name="Gráfico 607" descr="Garfo e faca">
          <a:extLst>
            <a:ext uri="{FF2B5EF4-FFF2-40B4-BE49-F238E27FC236}">
              <a16:creationId xmlns:a16="http://schemas.microsoft.com/office/drawing/2014/main" id="{9DC09FAF-D754-404F-923D-178D07016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791641" y="11899350"/>
          <a:ext cx="180715" cy="180203"/>
        </a:xfrm>
        <a:prstGeom prst="rect">
          <a:avLst/>
        </a:prstGeom>
      </xdr:spPr>
    </xdr:pic>
    <xdr:clientData/>
  </xdr:oneCellAnchor>
  <xdr:oneCellAnchor>
    <xdr:from>
      <xdr:col>108</xdr:col>
      <xdr:colOff>22117</xdr:colOff>
      <xdr:row>58</xdr:row>
      <xdr:rowOff>15478</xdr:rowOff>
    </xdr:from>
    <xdr:ext cx="179917" cy="179917"/>
    <xdr:pic>
      <xdr:nvPicPr>
        <xdr:cNvPr id="609" name="Gráfico 608" descr="Lâmpada">
          <a:extLst>
            <a:ext uri="{FF2B5EF4-FFF2-40B4-BE49-F238E27FC236}">
              <a16:creationId xmlns:a16="http://schemas.microsoft.com/office/drawing/2014/main" id="{02845A9C-3D19-46F0-BD30-28BC2C080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68167" y="11914108"/>
          <a:ext cx="179917" cy="179917"/>
        </a:xfrm>
        <a:prstGeom prst="rect">
          <a:avLst/>
        </a:prstGeom>
      </xdr:spPr>
    </xdr:pic>
    <xdr:clientData/>
  </xdr:oneCellAnchor>
  <xdr:oneCellAnchor>
    <xdr:from>
      <xdr:col>101</xdr:col>
      <xdr:colOff>64433</xdr:colOff>
      <xdr:row>48</xdr:row>
      <xdr:rowOff>18002</xdr:rowOff>
    </xdr:from>
    <xdr:ext cx="170890" cy="166798"/>
    <xdr:pic>
      <xdr:nvPicPr>
        <xdr:cNvPr id="610" name="Imagem 609">
          <a:extLst>
            <a:ext uri="{FF2B5EF4-FFF2-40B4-BE49-F238E27FC236}">
              <a16:creationId xmlns:a16="http://schemas.microsoft.com/office/drawing/2014/main" id="{09F5B291-625A-496E-A9BF-1DAAF9BBD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7978" y="9943052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1160318</xdr:colOff>
      <xdr:row>47</xdr:row>
      <xdr:rowOff>167837</xdr:rowOff>
    </xdr:from>
    <xdr:ext cx="240059" cy="245461"/>
    <xdr:pic>
      <xdr:nvPicPr>
        <xdr:cNvPr id="611" name="Gráfico 610" descr="Marcador">
          <a:extLst>
            <a:ext uri="{FF2B5EF4-FFF2-40B4-BE49-F238E27FC236}">
              <a16:creationId xmlns:a16="http://schemas.microsoft.com/office/drawing/2014/main" id="{890814D2-434C-421C-B532-17FB4949F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21308" y="9902387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9526</xdr:colOff>
      <xdr:row>47</xdr:row>
      <xdr:rowOff>173767</xdr:rowOff>
    </xdr:from>
    <xdr:ext cx="235759" cy="235808"/>
    <xdr:pic>
      <xdr:nvPicPr>
        <xdr:cNvPr id="612" name="Gráfico 611" descr="DJ">
          <a:extLst>
            <a:ext uri="{FF2B5EF4-FFF2-40B4-BE49-F238E27FC236}">
              <a16:creationId xmlns:a16="http://schemas.microsoft.com/office/drawing/2014/main" id="{04D7CE9A-6055-475E-A5FD-AFB451813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092661" y="9908317"/>
          <a:ext cx="235759" cy="235808"/>
        </a:xfrm>
        <a:prstGeom prst="rect">
          <a:avLst/>
        </a:prstGeom>
      </xdr:spPr>
    </xdr:pic>
    <xdr:clientData/>
  </xdr:oneCellAnchor>
  <xdr:oneCellAnchor>
    <xdr:from>
      <xdr:col>101</xdr:col>
      <xdr:colOff>289612</xdr:colOff>
      <xdr:row>47</xdr:row>
      <xdr:rowOff>160896</xdr:rowOff>
    </xdr:from>
    <xdr:ext cx="256660" cy="255372"/>
    <xdr:pic>
      <xdr:nvPicPr>
        <xdr:cNvPr id="613" name="Gráfico 612" descr="Funcionário de escritório">
          <a:extLst>
            <a:ext uri="{FF2B5EF4-FFF2-40B4-BE49-F238E27FC236}">
              <a16:creationId xmlns:a16="http://schemas.microsoft.com/office/drawing/2014/main" id="{9543AC91-7D2F-4DDA-97C5-A932BA215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845062" y="9889731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47</xdr:row>
      <xdr:rowOff>180204</xdr:rowOff>
    </xdr:from>
    <xdr:ext cx="215728" cy="223193"/>
    <xdr:pic>
      <xdr:nvPicPr>
        <xdr:cNvPr id="614" name="Gráfico 613" descr="Bateria">
          <a:extLst>
            <a:ext uri="{FF2B5EF4-FFF2-40B4-BE49-F238E27FC236}">
              <a16:creationId xmlns:a16="http://schemas.microsoft.com/office/drawing/2014/main" id="{BECF29DD-8C16-4E63-A7FE-032245C8C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24607" y="9912849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26516</xdr:colOff>
      <xdr:row>48</xdr:row>
      <xdr:rowOff>6435</xdr:rowOff>
    </xdr:from>
    <xdr:ext cx="180715" cy="180203"/>
    <xdr:pic>
      <xdr:nvPicPr>
        <xdr:cNvPr id="615" name="Gráfico 614" descr="Garfo e faca">
          <a:extLst>
            <a:ext uri="{FF2B5EF4-FFF2-40B4-BE49-F238E27FC236}">
              <a16:creationId xmlns:a16="http://schemas.microsoft.com/office/drawing/2014/main" id="{DC9F0AE7-E443-4511-8FE3-0BBEEE415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791641" y="9925770"/>
          <a:ext cx="180715" cy="180203"/>
        </a:xfrm>
        <a:prstGeom prst="rect">
          <a:avLst/>
        </a:prstGeom>
      </xdr:spPr>
    </xdr:pic>
    <xdr:clientData/>
  </xdr:oneCellAnchor>
  <xdr:oneCellAnchor>
    <xdr:from>
      <xdr:col>101</xdr:col>
      <xdr:colOff>64433</xdr:colOff>
      <xdr:row>38</xdr:row>
      <xdr:rowOff>18002</xdr:rowOff>
    </xdr:from>
    <xdr:ext cx="170890" cy="166798"/>
    <xdr:pic>
      <xdr:nvPicPr>
        <xdr:cNvPr id="616" name="Imagem 615">
          <a:extLst>
            <a:ext uri="{FF2B5EF4-FFF2-40B4-BE49-F238E27FC236}">
              <a16:creationId xmlns:a16="http://schemas.microsoft.com/office/drawing/2014/main" id="{A8DF5388-593D-44AC-AE44-37FE3A54E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7978" y="7969472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1160318</xdr:colOff>
      <xdr:row>37</xdr:row>
      <xdr:rowOff>167837</xdr:rowOff>
    </xdr:from>
    <xdr:ext cx="240059" cy="245461"/>
    <xdr:pic>
      <xdr:nvPicPr>
        <xdr:cNvPr id="617" name="Gráfico 616" descr="Marcador">
          <a:extLst>
            <a:ext uri="{FF2B5EF4-FFF2-40B4-BE49-F238E27FC236}">
              <a16:creationId xmlns:a16="http://schemas.microsoft.com/office/drawing/2014/main" id="{03C2FFE0-8C12-4239-AC23-85DF8F1E1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21308" y="7928807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9526</xdr:colOff>
      <xdr:row>37</xdr:row>
      <xdr:rowOff>173767</xdr:rowOff>
    </xdr:from>
    <xdr:ext cx="235759" cy="235808"/>
    <xdr:pic>
      <xdr:nvPicPr>
        <xdr:cNvPr id="618" name="Gráfico 617" descr="DJ">
          <a:extLst>
            <a:ext uri="{FF2B5EF4-FFF2-40B4-BE49-F238E27FC236}">
              <a16:creationId xmlns:a16="http://schemas.microsoft.com/office/drawing/2014/main" id="{82856DC8-C695-4CF3-8B36-E4435C627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092661" y="7934737"/>
          <a:ext cx="235759" cy="235808"/>
        </a:xfrm>
        <a:prstGeom prst="rect">
          <a:avLst/>
        </a:prstGeom>
      </xdr:spPr>
    </xdr:pic>
    <xdr:clientData/>
  </xdr:oneCellAnchor>
  <xdr:oneCellAnchor>
    <xdr:from>
      <xdr:col>101</xdr:col>
      <xdr:colOff>289612</xdr:colOff>
      <xdr:row>37</xdr:row>
      <xdr:rowOff>160896</xdr:rowOff>
    </xdr:from>
    <xdr:ext cx="256660" cy="255372"/>
    <xdr:pic>
      <xdr:nvPicPr>
        <xdr:cNvPr id="619" name="Gráfico 618" descr="Funcionário de escritório">
          <a:extLst>
            <a:ext uri="{FF2B5EF4-FFF2-40B4-BE49-F238E27FC236}">
              <a16:creationId xmlns:a16="http://schemas.microsoft.com/office/drawing/2014/main" id="{BD0818CD-6847-4146-8A36-7DA984918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845062" y="7916151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37</xdr:row>
      <xdr:rowOff>180204</xdr:rowOff>
    </xdr:from>
    <xdr:ext cx="215728" cy="223193"/>
    <xdr:pic>
      <xdr:nvPicPr>
        <xdr:cNvPr id="620" name="Gráfico 619" descr="Bateria">
          <a:extLst>
            <a:ext uri="{FF2B5EF4-FFF2-40B4-BE49-F238E27FC236}">
              <a16:creationId xmlns:a16="http://schemas.microsoft.com/office/drawing/2014/main" id="{31984430-EB6F-48F2-B1D6-14940F786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24607" y="7939269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26516</xdr:colOff>
      <xdr:row>38</xdr:row>
      <xdr:rowOff>6435</xdr:rowOff>
    </xdr:from>
    <xdr:ext cx="180715" cy="180203"/>
    <xdr:pic>
      <xdr:nvPicPr>
        <xdr:cNvPr id="621" name="Gráfico 620" descr="Garfo e faca">
          <a:extLst>
            <a:ext uri="{FF2B5EF4-FFF2-40B4-BE49-F238E27FC236}">
              <a16:creationId xmlns:a16="http://schemas.microsoft.com/office/drawing/2014/main" id="{A0B3D1AB-3688-436F-83E2-A0095A0F5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791641" y="7952190"/>
          <a:ext cx="180715" cy="180203"/>
        </a:xfrm>
        <a:prstGeom prst="rect">
          <a:avLst/>
        </a:prstGeom>
      </xdr:spPr>
    </xdr:pic>
    <xdr:clientData/>
  </xdr:oneCellAnchor>
  <xdr:oneCellAnchor>
    <xdr:from>
      <xdr:col>101</xdr:col>
      <xdr:colOff>64433</xdr:colOff>
      <xdr:row>27</xdr:row>
      <xdr:rowOff>18002</xdr:rowOff>
    </xdr:from>
    <xdr:ext cx="170890" cy="166798"/>
    <xdr:pic>
      <xdr:nvPicPr>
        <xdr:cNvPr id="622" name="Imagem 621">
          <a:extLst>
            <a:ext uri="{FF2B5EF4-FFF2-40B4-BE49-F238E27FC236}">
              <a16:creationId xmlns:a16="http://schemas.microsoft.com/office/drawing/2014/main" id="{934A67AD-4519-4281-9655-2F0FF3E18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7978" y="5797772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1160318</xdr:colOff>
      <xdr:row>26</xdr:row>
      <xdr:rowOff>167837</xdr:rowOff>
    </xdr:from>
    <xdr:ext cx="240059" cy="245461"/>
    <xdr:pic>
      <xdr:nvPicPr>
        <xdr:cNvPr id="623" name="Gráfico 622" descr="Marcador">
          <a:extLst>
            <a:ext uri="{FF2B5EF4-FFF2-40B4-BE49-F238E27FC236}">
              <a16:creationId xmlns:a16="http://schemas.microsoft.com/office/drawing/2014/main" id="{3F773EB5-AA12-4B0D-899E-1EF34B04C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21308" y="5757107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9526</xdr:colOff>
      <xdr:row>26</xdr:row>
      <xdr:rowOff>173767</xdr:rowOff>
    </xdr:from>
    <xdr:ext cx="235759" cy="235808"/>
    <xdr:pic>
      <xdr:nvPicPr>
        <xdr:cNvPr id="624" name="Gráfico 623" descr="DJ">
          <a:extLst>
            <a:ext uri="{FF2B5EF4-FFF2-40B4-BE49-F238E27FC236}">
              <a16:creationId xmlns:a16="http://schemas.microsoft.com/office/drawing/2014/main" id="{E8B6AED3-A3D0-4DDD-80AF-B7A53303E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092661" y="5763037"/>
          <a:ext cx="235759" cy="235808"/>
        </a:xfrm>
        <a:prstGeom prst="rect">
          <a:avLst/>
        </a:prstGeom>
      </xdr:spPr>
    </xdr:pic>
    <xdr:clientData/>
  </xdr:oneCellAnchor>
  <xdr:oneCellAnchor>
    <xdr:from>
      <xdr:col>101</xdr:col>
      <xdr:colOff>289612</xdr:colOff>
      <xdr:row>26</xdr:row>
      <xdr:rowOff>160896</xdr:rowOff>
    </xdr:from>
    <xdr:ext cx="256660" cy="255372"/>
    <xdr:pic>
      <xdr:nvPicPr>
        <xdr:cNvPr id="625" name="Gráfico 624" descr="Funcionário de escritório">
          <a:extLst>
            <a:ext uri="{FF2B5EF4-FFF2-40B4-BE49-F238E27FC236}">
              <a16:creationId xmlns:a16="http://schemas.microsoft.com/office/drawing/2014/main" id="{C3A90841-C814-42F8-BAEE-A9CD88EA6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845062" y="5744451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26</xdr:row>
      <xdr:rowOff>180204</xdr:rowOff>
    </xdr:from>
    <xdr:ext cx="215728" cy="223193"/>
    <xdr:pic>
      <xdr:nvPicPr>
        <xdr:cNvPr id="626" name="Gráfico 625" descr="Bateria">
          <a:extLst>
            <a:ext uri="{FF2B5EF4-FFF2-40B4-BE49-F238E27FC236}">
              <a16:creationId xmlns:a16="http://schemas.microsoft.com/office/drawing/2014/main" id="{52CBE594-696C-49F3-AA0C-E8D26BF59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24607" y="5767569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26516</xdr:colOff>
      <xdr:row>27</xdr:row>
      <xdr:rowOff>6435</xdr:rowOff>
    </xdr:from>
    <xdr:ext cx="180715" cy="180203"/>
    <xdr:pic>
      <xdr:nvPicPr>
        <xdr:cNvPr id="627" name="Gráfico 626" descr="Garfo e faca">
          <a:extLst>
            <a:ext uri="{FF2B5EF4-FFF2-40B4-BE49-F238E27FC236}">
              <a16:creationId xmlns:a16="http://schemas.microsoft.com/office/drawing/2014/main" id="{D9A17B1C-ED9D-47F9-8ADD-F3785E7AE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791641" y="5780490"/>
          <a:ext cx="180715" cy="180203"/>
        </a:xfrm>
        <a:prstGeom prst="rect">
          <a:avLst/>
        </a:prstGeom>
      </xdr:spPr>
    </xdr:pic>
    <xdr:clientData/>
  </xdr:oneCellAnchor>
  <xdr:oneCellAnchor>
    <xdr:from>
      <xdr:col>101</xdr:col>
      <xdr:colOff>64433</xdr:colOff>
      <xdr:row>17</xdr:row>
      <xdr:rowOff>18002</xdr:rowOff>
    </xdr:from>
    <xdr:ext cx="170890" cy="166798"/>
    <xdr:pic>
      <xdr:nvPicPr>
        <xdr:cNvPr id="628" name="Imagem 627">
          <a:extLst>
            <a:ext uri="{FF2B5EF4-FFF2-40B4-BE49-F238E27FC236}">
              <a16:creationId xmlns:a16="http://schemas.microsoft.com/office/drawing/2014/main" id="{DE69F3F7-9410-479D-B7AF-236EAA432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7978" y="3824192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1160318</xdr:colOff>
      <xdr:row>16</xdr:row>
      <xdr:rowOff>167837</xdr:rowOff>
    </xdr:from>
    <xdr:ext cx="240059" cy="245461"/>
    <xdr:pic>
      <xdr:nvPicPr>
        <xdr:cNvPr id="629" name="Gráfico 628" descr="Marcador">
          <a:extLst>
            <a:ext uri="{FF2B5EF4-FFF2-40B4-BE49-F238E27FC236}">
              <a16:creationId xmlns:a16="http://schemas.microsoft.com/office/drawing/2014/main" id="{29CF4500-0598-4779-BA75-CB98BD958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21308" y="3783527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9526</xdr:colOff>
      <xdr:row>16</xdr:row>
      <xdr:rowOff>173767</xdr:rowOff>
    </xdr:from>
    <xdr:ext cx="235759" cy="235808"/>
    <xdr:pic>
      <xdr:nvPicPr>
        <xdr:cNvPr id="630" name="Gráfico 629" descr="DJ">
          <a:extLst>
            <a:ext uri="{FF2B5EF4-FFF2-40B4-BE49-F238E27FC236}">
              <a16:creationId xmlns:a16="http://schemas.microsoft.com/office/drawing/2014/main" id="{6E1EFF07-480A-4843-B7D2-5AD0F6FC9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092661" y="3789457"/>
          <a:ext cx="235759" cy="235808"/>
        </a:xfrm>
        <a:prstGeom prst="rect">
          <a:avLst/>
        </a:prstGeom>
      </xdr:spPr>
    </xdr:pic>
    <xdr:clientData/>
  </xdr:oneCellAnchor>
  <xdr:oneCellAnchor>
    <xdr:from>
      <xdr:col>101</xdr:col>
      <xdr:colOff>289612</xdr:colOff>
      <xdr:row>16</xdr:row>
      <xdr:rowOff>160896</xdr:rowOff>
    </xdr:from>
    <xdr:ext cx="256660" cy="255372"/>
    <xdr:pic>
      <xdr:nvPicPr>
        <xdr:cNvPr id="631" name="Gráfico 630" descr="Funcionário de escritório">
          <a:extLst>
            <a:ext uri="{FF2B5EF4-FFF2-40B4-BE49-F238E27FC236}">
              <a16:creationId xmlns:a16="http://schemas.microsoft.com/office/drawing/2014/main" id="{21D243CC-D901-4426-B240-D90821215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845062" y="3770871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16</xdr:row>
      <xdr:rowOff>180204</xdr:rowOff>
    </xdr:from>
    <xdr:ext cx="215728" cy="223193"/>
    <xdr:pic>
      <xdr:nvPicPr>
        <xdr:cNvPr id="632" name="Gráfico 631" descr="Bateria">
          <a:extLst>
            <a:ext uri="{FF2B5EF4-FFF2-40B4-BE49-F238E27FC236}">
              <a16:creationId xmlns:a16="http://schemas.microsoft.com/office/drawing/2014/main" id="{2FB69DE1-F88C-448A-B297-1A34A5ED9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24607" y="3793989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26516</xdr:colOff>
      <xdr:row>17</xdr:row>
      <xdr:rowOff>6435</xdr:rowOff>
    </xdr:from>
    <xdr:ext cx="180715" cy="180203"/>
    <xdr:pic>
      <xdr:nvPicPr>
        <xdr:cNvPr id="633" name="Gráfico 632" descr="Garfo e faca">
          <a:extLst>
            <a:ext uri="{FF2B5EF4-FFF2-40B4-BE49-F238E27FC236}">
              <a16:creationId xmlns:a16="http://schemas.microsoft.com/office/drawing/2014/main" id="{FC6B3D2E-E4E2-420E-97FF-5F1C2015C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791641" y="3806910"/>
          <a:ext cx="180715" cy="180203"/>
        </a:xfrm>
        <a:prstGeom prst="rect">
          <a:avLst/>
        </a:prstGeom>
      </xdr:spPr>
    </xdr:pic>
    <xdr:clientData/>
  </xdr:oneCellAnchor>
  <xdr:oneCellAnchor>
    <xdr:from>
      <xdr:col>101</xdr:col>
      <xdr:colOff>64433</xdr:colOff>
      <xdr:row>4</xdr:row>
      <xdr:rowOff>18002</xdr:rowOff>
    </xdr:from>
    <xdr:ext cx="170890" cy="166798"/>
    <xdr:pic>
      <xdr:nvPicPr>
        <xdr:cNvPr id="634" name="Imagem 633">
          <a:extLst>
            <a:ext uri="{FF2B5EF4-FFF2-40B4-BE49-F238E27FC236}">
              <a16:creationId xmlns:a16="http://schemas.microsoft.com/office/drawing/2014/main" id="{AA8ACCE1-C454-4F9B-AE5C-ECDD4277B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7978" y="1256252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1160318</xdr:colOff>
      <xdr:row>3</xdr:row>
      <xdr:rowOff>167837</xdr:rowOff>
    </xdr:from>
    <xdr:ext cx="240059" cy="245461"/>
    <xdr:pic>
      <xdr:nvPicPr>
        <xdr:cNvPr id="635" name="Gráfico 634" descr="Marcador">
          <a:extLst>
            <a:ext uri="{FF2B5EF4-FFF2-40B4-BE49-F238E27FC236}">
              <a16:creationId xmlns:a16="http://schemas.microsoft.com/office/drawing/2014/main" id="{46BA446B-FBB9-4F2D-820A-6ADB5D71A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21308" y="1215587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9526</xdr:colOff>
      <xdr:row>3</xdr:row>
      <xdr:rowOff>173767</xdr:rowOff>
    </xdr:from>
    <xdr:ext cx="235759" cy="235808"/>
    <xdr:pic>
      <xdr:nvPicPr>
        <xdr:cNvPr id="636" name="Gráfico 635" descr="DJ">
          <a:extLst>
            <a:ext uri="{FF2B5EF4-FFF2-40B4-BE49-F238E27FC236}">
              <a16:creationId xmlns:a16="http://schemas.microsoft.com/office/drawing/2014/main" id="{82A2B8C8-0CA6-4D87-9091-8DE8B2918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092661" y="1221517"/>
          <a:ext cx="235759" cy="235808"/>
        </a:xfrm>
        <a:prstGeom prst="rect">
          <a:avLst/>
        </a:prstGeom>
      </xdr:spPr>
    </xdr:pic>
    <xdr:clientData/>
  </xdr:oneCellAnchor>
  <xdr:oneCellAnchor>
    <xdr:from>
      <xdr:col>101</xdr:col>
      <xdr:colOff>289612</xdr:colOff>
      <xdr:row>3</xdr:row>
      <xdr:rowOff>160896</xdr:rowOff>
    </xdr:from>
    <xdr:ext cx="256660" cy="255372"/>
    <xdr:pic>
      <xdr:nvPicPr>
        <xdr:cNvPr id="637" name="Gráfico 636" descr="Funcionário de escritório">
          <a:extLst>
            <a:ext uri="{FF2B5EF4-FFF2-40B4-BE49-F238E27FC236}">
              <a16:creationId xmlns:a16="http://schemas.microsoft.com/office/drawing/2014/main" id="{2E5633B7-367F-4B88-9BA6-8C1BEFFAB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845062" y="1202931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3</xdr:row>
      <xdr:rowOff>180204</xdr:rowOff>
    </xdr:from>
    <xdr:ext cx="215728" cy="223193"/>
    <xdr:pic>
      <xdr:nvPicPr>
        <xdr:cNvPr id="638" name="Gráfico 637" descr="Bateria">
          <a:extLst>
            <a:ext uri="{FF2B5EF4-FFF2-40B4-BE49-F238E27FC236}">
              <a16:creationId xmlns:a16="http://schemas.microsoft.com/office/drawing/2014/main" id="{1B05E73B-5121-4A47-A177-D9889BC4D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24607" y="1226049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26516</xdr:colOff>
      <xdr:row>4</xdr:row>
      <xdr:rowOff>6435</xdr:rowOff>
    </xdr:from>
    <xdr:ext cx="180715" cy="180203"/>
    <xdr:pic>
      <xdr:nvPicPr>
        <xdr:cNvPr id="639" name="Gráfico 638" descr="Garfo e faca">
          <a:extLst>
            <a:ext uri="{FF2B5EF4-FFF2-40B4-BE49-F238E27FC236}">
              <a16:creationId xmlns:a16="http://schemas.microsoft.com/office/drawing/2014/main" id="{C2524E57-1FF7-4DC1-A896-952F85E61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791641" y="1238970"/>
          <a:ext cx="180715" cy="180203"/>
        </a:xfrm>
        <a:prstGeom prst="rect">
          <a:avLst/>
        </a:prstGeom>
      </xdr:spPr>
    </xdr:pic>
    <xdr:clientData/>
  </xdr:oneCellAnchor>
  <xdr:oneCellAnchor>
    <xdr:from>
      <xdr:col>108</xdr:col>
      <xdr:colOff>21012</xdr:colOff>
      <xdr:row>4</xdr:row>
      <xdr:rowOff>7003</xdr:rowOff>
    </xdr:from>
    <xdr:ext cx="179917" cy="179917"/>
    <xdr:pic>
      <xdr:nvPicPr>
        <xdr:cNvPr id="640" name="Gráfico 639" descr="Lâmpada">
          <a:extLst>
            <a:ext uri="{FF2B5EF4-FFF2-40B4-BE49-F238E27FC236}">
              <a16:creationId xmlns:a16="http://schemas.microsoft.com/office/drawing/2014/main" id="{81839466-C837-4F45-BCE9-7B09BB137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67062" y="1239538"/>
          <a:ext cx="179917" cy="179917"/>
        </a:xfrm>
        <a:prstGeom prst="rect">
          <a:avLst/>
        </a:prstGeom>
      </xdr:spPr>
    </xdr:pic>
    <xdr:clientData/>
  </xdr:oneCellAnchor>
  <xdr:oneCellAnchor>
    <xdr:from>
      <xdr:col>108</xdr:col>
      <xdr:colOff>29473</xdr:colOff>
      <xdr:row>17</xdr:row>
      <xdr:rowOff>17173</xdr:rowOff>
    </xdr:from>
    <xdr:ext cx="179917" cy="179917"/>
    <xdr:pic>
      <xdr:nvPicPr>
        <xdr:cNvPr id="641" name="Gráfico 640" descr="Lâmpada">
          <a:extLst>
            <a:ext uri="{FF2B5EF4-FFF2-40B4-BE49-F238E27FC236}">
              <a16:creationId xmlns:a16="http://schemas.microsoft.com/office/drawing/2014/main" id="{359BB64E-9782-470F-88E8-659C508EB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73618" y="3823363"/>
          <a:ext cx="179917" cy="179917"/>
        </a:xfrm>
        <a:prstGeom prst="rect">
          <a:avLst/>
        </a:prstGeom>
      </xdr:spPr>
    </xdr:pic>
    <xdr:clientData/>
  </xdr:oneCellAnchor>
  <xdr:oneCellAnchor>
    <xdr:from>
      <xdr:col>108</xdr:col>
      <xdr:colOff>14008</xdr:colOff>
      <xdr:row>27</xdr:row>
      <xdr:rowOff>7004</xdr:rowOff>
    </xdr:from>
    <xdr:ext cx="179917" cy="179917"/>
    <xdr:pic>
      <xdr:nvPicPr>
        <xdr:cNvPr id="642" name="Gráfico 641" descr="Lâmpada">
          <a:extLst>
            <a:ext uri="{FF2B5EF4-FFF2-40B4-BE49-F238E27FC236}">
              <a16:creationId xmlns:a16="http://schemas.microsoft.com/office/drawing/2014/main" id="{2D0BE2F6-D52B-4BA5-A367-922F15255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54343" y="5781059"/>
          <a:ext cx="179917" cy="179917"/>
        </a:xfrm>
        <a:prstGeom prst="rect">
          <a:avLst/>
        </a:prstGeom>
      </xdr:spPr>
    </xdr:pic>
    <xdr:clientData/>
  </xdr:oneCellAnchor>
  <xdr:oneCellAnchor>
    <xdr:from>
      <xdr:col>108</xdr:col>
      <xdr:colOff>22470</xdr:colOff>
      <xdr:row>38</xdr:row>
      <xdr:rowOff>16551</xdr:rowOff>
    </xdr:from>
    <xdr:ext cx="179917" cy="179917"/>
    <xdr:pic>
      <xdr:nvPicPr>
        <xdr:cNvPr id="643" name="Gráfico 642" descr="Lâmpada">
          <a:extLst>
            <a:ext uri="{FF2B5EF4-FFF2-40B4-BE49-F238E27FC236}">
              <a16:creationId xmlns:a16="http://schemas.microsoft.com/office/drawing/2014/main" id="{C7F4CA27-22CA-4287-8232-83D14FC9E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68520" y="7968021"/>
          <a:ext cx="179917" cy="179917"/>
        </a:xfrm>
        <a:prstGeom prst="rect">
          <a:avLst/>
        </a:prstGeom>
      </xdr:spPr>
    </xdr:pic>
    <xdr:clientData/>
  </xdr:oneCellAnchor>
  <xdr:oneCellAnchor>
    <xdr:from>
      <xdr:col>108</xdr:col>
      <xdr:colOff>15467</xdr:colOff>
      <xdr:row>48</xdr:row>
      <xdr:rowOff>20753</xdr:rowOff>
    </xdr:from>
    <xdr:ext cx="179917" cy="184334"/>
    <xdr:pic>
      <xdr:nvPicPr>
        <xdr:cNvPr id="644" name="Gráfico 643" descr="Lâmpada">
          <a:extLst>
            <a:ext uri="{FF2B5EF4-FFF2-40B4-BE49-F238E27FC236}">
              <a16:creationId xmlns:a16="http://schemas.microsoft.com/office/drawing/2014/main" id="{E5000B22-5530-46DE-A27F-DC3B269C1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61517" y="9945803"/>
          <a:ext cx="179917" cy="184334"/>
        </a:xfrm>
        <a:prstGeom prst="rect">
          <a:avLst/>
        </a:prstGeom>
      </xdr:spPr>
    </xdr:pic>
    <xdr:clientData/>
  </xdr:oneCellAnchor>
  <xdr:oneCellAnchor>
    <xdr:from>
      <xdr:col>101</xdr:col>
      <xdr:colOff>64433</xdr:colOff>
      <xdr:row>165</xdr:row>
      <xdr:rowOff>18002</xdr:rowOff>
    </xdr:from>
    <xdr:ext cx="170890" cy="166798"/>
    <xdr:pic>
      <xdr:nvPicPr>
        <xdr:cNvPr id="645" name="Imagem 644">
          <a:extLst>
            <a:ext uri="{FF2B5EF4-FFF2-40B4-BE49-F238E27FC236}">
              <a16:creationId xmlns:a16="http://schemas.microsoft.com/office/drawing/2014/main" id="{A8D55288-AB1C-4083-ADEE-81C55A841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7978" y="33062132"/>
          <a:ext cx="170890" cy="166798"/>
        </a:xfrm>
        <a:prstGeom prst="rect">
          <a:avLst/>
        </a:prstGeom>
      </xdr:spPr>
    </xdr:pic>
    <xdr:clientData/>
  </xdr:oneCellAnchor>
  <xdr:oneCellAnchor>
    <xdr:from>
      <xdr:col>104</xdr:col>
      <xdr:colOff>16330</xdr:colOff>
      <xdr:row>165</xdr:row>
      <xdr:rowOff>0</xdr:rowOff>
    </xdr:from>
    <xdr:ext cx="214275" cy="214133"/>
    <xdr:pic>
      <xdr:nvPicPr>
        <xdr:cNvPr id="646" name="Gráfico 645" descr="Lua e estrelas">
          <a:extLst>
            <a:ext uri="{FF2B5EF4-FFF2-40B4-BE49-F238E27FC236}">
              <a16:creationId xmlns:a16="http://schemas.microsoft.com/office/drawing/2014/main" id="{220555D5-3FF2-46B2-AFF5-9C166982E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 flipH="1">
          <a:off x="25105180" y="33040320"/>
          <a:ext cx="214275" cy="214133"/>
        </a:xfrm>
        <a:prstGeom prst="rect">
          <a:avLst/>
        </a:prstGeom>
      </xdr:spPr>
    </xdr:pic>
    <xdr:clientData/>
  </xdr:oneCellAnchor>
  <xdr:oneCellAnchor>
    <xdr:from>
      <xdr:col>102</xdr:col>
      <xdr:colOff>20412</xdr:colOff>
      <xdr:row>164</xdr:row>
      <xdr:rowOff>197303</xdr:rowOff>
    </xdr:from>
    <xdr:ext cx="207509" cy="207151"/>
    <xdr:pic>
      <xdr:nvPicPr>
        <xdr:cNvPr id="647" name="Gráfico 646" descr="Sol">
          <a:extLst>
            <a:ext uri="{FF2B5EF4-FFF2-40B4-BE49-F238E27FC236}">
              <a16:creationId xmlns:a16="http://schemas.microsoft.com/office/drawing/2014/main" id="{03C99637-6BB9-467B-8DB6-B0033639C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4873042" y="33037598"/>
          <a:ext cx="207509" cy="207151"/>
        </a:xfrm>
        <a:prstGeom prst="rect">
          <a:avLst/>
        </a:prstGeom>
      </xdr:spPr>
    </xdr:pic>
    <xdr:clientData/>
  </xdr:oneCellAnchor>
  <xdr:oneCellAnchor>
    <xdr:from>
      <xdr:col>98</xdr:col>
      <xdr:colOff>183698</xdr:colOff>
      <xdr:row>164</xdr:row>
      <xdr:rowOff>197303</xdr:rowOff>
    </xdr:from>
    <xdr:ext cx="216819" cy="213954"/>
    <xdr:pic>
      <xdr:nvPicPr>
        <xdr:cNvPr id="648" name="Gráfico 647" descr="Piloto">
          <a:extLst>
            <a:ext uri="{FF2B5EF4-FFF2-40B4-BE49-F238E27FC236}">
              <a16:creationId xmlns:a16="http://schemas.microsoft.com/office/drawing/2014/main" id="{8D6E1CB9-C07D-4C89-AD62-9D936072B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23106563" y="33037598"/>
          <a:ext cx="216819" cy="213954"/>
        </a:xfrm>
        <a:prstGeom prst="rect">
          <a:avLst/>
        </a:prstGeom>
      </xdr:spPr>
    </xdr:pic>
    <xdr:clientData/>
  </xdr:oneCellAnchor>
  <xdr:oneCellAnchor>
    <xdr:from>
      <xdr:col>99</xdr:col>
      <xdr:colOff>316365</xdr:colOff>
      <xdr:row>164</xdr:row>
      <xdr:rowOff>139473</xdr:rowOff>
    </xdr:from>
    <xdr:ext cx="326571" cy="326213"/>
    <xdr:pic>
      <xdr:nvPicPr>
        <xdr:cNvPr id="649" name="Gráfico 648" descr="Caminhão">
          <a:extLst>
            <a:ext uri="{FF2B5EF4-FFF2-40B4-BE49-F238E27FC236}">
              <a16:creationId xmlns:a16="http://schemas.microsoft.com/office/drawing/2014/main" id="{B6C90F2C-31D2-401C-B214-3386EA64E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23471640" y="32983578"/>
          <a:ext cx="326571" cy="326213"/>
        </a:xfrm>
        <a:prstGeom prst="rect">
          <a:avLst/>
        </a:prstGeom>
      </xdr:spPr>
    </xdr:pic>
    <xdr:clientData/>
  </xdr:oneCellAnchor>
  <xdr:oneCellAnchor>
    <xdr:from>
      <xdr:col>99</xdr:col>
      <xdr:colOff>782410</xdr:colOff>
      <xdr:row>164</xdr:row>
      <xdr:rowOff>163286</xdr:rowOff>
    </xdr:from>
    <xdr:ext cx="275545" cy="275187"/>
    <xdr:pic>
      <xdr:nvPicPr>
        <xdr:cNvPr id="650" name="Gráfico 649" descr="Dinheiro">
          <a:extLst>
            <a:ext uri="{FF2B5EF4-FFF2-40B4-BE49-F238E27FC236}">
              <a16:creationId xmlns:a16="http://schemas.microsoft.com/office/drawing/2014/main" id="{19A340A4-DAAF-4B0D-834C-57C2D8372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23943400" y="33003581"/>
          <a:ext cx="275545" cy="275187"/>
        </a:xfrm>
        <a:prstGeom prst="rect">
          <a:avLst/>
        </a:prstGeom>
      </xdr:spPr>
    </xdr:pic>
    <xdr:clientData/>
  </xdr:oneCellAnchor>
  <xdr:oneCellAnchor>
    <xdr:from>
      <xdr:col>99</xdr:col>
      <xdr:colOff>1160318</xdr:colOff>
      <xdr:row>164</xdr:row>
      <xdr:rowOff>177362</xdr:rowOff>
    </xdr:from>
    <xdr:ext cx="240059" cy="245461"/>
    <xdr:pic>
      <xdr:nvPicPr>
        <xdr:cNvPr id="651" name="Gráfico 650" descr="Marcador">
          <a:extLst>
            <a:ext uri="{FF2B5EF4-FFF2-40B4-BE49-F238E27FC236}">
              <a16:creationId xmlns:a16="http://schemas.microsoft.com/office/drawing/2014/main" id="{490F2C88-EEF2-4E2D-953B-C9DB4071C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21308" y="33021467"/>
          <a:ext cx="240059" cy="245461"/>
        </a:xfrm>
        <a:prstGeom prst="rect">
          <a:avLst/>
        </a:prstGeom>
      </xdr:spPr>
    </xdr:pic>
    <xdr:clientData/>
  </xdr:oneCellAnchor>
  <xdr:oneCellAnchor>
    <xdr:from>
      <xdr:col>101</xdr:col>
      <xdr:colOff>69476</xdr:colOff>
      <xdr:row>92</xdr:row>
      <xdr:rowOff>28367</xdr:rowOff>
    </xdr:from>
    <xdr:ext cx="170890" cy="166798"/>
    <xdr:pic>
      <xdr:nvPicPr>
        <xdr:cNvPr id="652" name="Imagem 651">
          <a:extLst>
            <a:ext uri="{FF2B5EF4-FFF2-40B4-BE49-F238E27FC236}">
              <a16:creationId xmlns:a16="http://schemas.microsoft.com/office/drawing/2014/main" id="{C045E09F-856D-4A07-BD71-D1D9A8D8D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23021" y="18638312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1165361</xdr:colOff>
      <xdr:row>91</xdr:row>
      <xdr:rowOff>178203</xdr:rowOff>
    </xdr:from>
    <xdr:ext cx="240059" cy="245461"/>
    <xdr:pic>
      <xdr:nvPicPr>
        <xdr:cNvPr id="653" name="Gráfico 652" descr="Marcador">
          <a:extLst>
            <a:ext uri="{FF2B5EF4-FFF2-40B4-BE49-F238E27FC236}">
              <a16:creationId xmlns:a16="http://schemas.microsoft.com/office/drawing/2014/main" id="{FA1945B3-3A57-4AB4-BF16-1471C1EEE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26351" y="18597648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14569</xdr:colOff>
      <xdr:row>91</xdr:row>
      <xdr:rowOff>184133</xdr:rowOff>
    </xdr:from>
    <xdr:ext cx="235759" cy="235808"/>
    <xdr:pic>
      <xdr:nvPicPr>
        <xdr:cNvPr id="654" name="Gráfico 653" descr="DJ">
          <a:extLst>
            <a:ext uri="{FF2B5EF4-FFF2-40B4-BE49-F238E27FC236}">
              <a16:creationId xmlns:a16="http://schemas.microsoft.com/office/drawing/2014/main" id="{935A8A1F-567E-42A0-BF91-33DED271B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103419" y="18603578"/>
          <a:ext cx="235759" cy="235808"/>
        </a:xfrm>
        <a:prstGeom prst="rect">
          <a:avLst/>
        </a:prstGeom>
      </xdr:spPr>
    </xdr:pic>
    <xdr:clientData/>
  </xdr:oneCellAnchor>
  <xdr:oneCellAnchor>
    <xdr:from>
      <xdr:col>102</xdr:col>
      <xdr:colOff>501</xdr:colOff>
      <xdr:row>91</xdr:row>
      <xdr:rowOff>171262</xdr:rowOff>
    </xdr:from>
    <xdr:ext cx="256660" cy="255372"/>
    <xdr:pic>
      <xdr:nvPicPr>
        <xdr:cNvPr id="655" name="Gráfico 654" descr="Funcionário de escritório">
          <a:extLst>
            <a:ext uri="{FF2B5EF4-FFF2-40B4-BE49-F238E27FC236}">
              <a16:creationId xmlns:a16="http://schemas.microsoft.com/office/drawing/2014/main" id="{A68CAE68-36F7-4EA8-BFA7-DBBF0B9E8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849321" y="18592612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17915</xdr:colOff>
      <xdr:row>92</xdr:row>
      <xdr:rowOff>1470</xdr:rowOff>
    </xdr:from>
    <xdr:ext cx="215728" cy="223193"/>
    <xdr:pic>
      <xdr:nvPicPr>
        <xdr:cNvPr id="656" name="Gráfico 655" descr="Bateria">
          <a:extLst>
            <a:ext uri="{FF2B5EF4-FFF2-40B4-BE49-F238E27FC236}">
              <a16:creationId xmlns:a16="http://schemas.microsoft.com/office/drawing/2014/main" id="{5D58BDF5-A1EA-45DC-9BBA-B99589BDF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35365" y="18609510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31559</xdr:colOff>
      <xdr:row>92</xdr:row>
      <xdr:rowOff>16800</xdr:rowOff>
    </xdr:from>
    <xdr:ext cx="180715" cy="180203"/>
    <xdr:pic>
      <xdr:nvPicPr>
        <xdr:cNvPr id="657" name="Gráfico 656" descr="Garfo e faca">
          <a:extLst>
            <a:ext uri="{FF2B5EF4-FFF2-40B4-BE49-F238E27FC236}">
              <a16:creationId xmlns:a16="http://schemas.microsoft.com/office/drawing/2014/main" id="{84F5C285-7E95-4E7E-9CD5-54825E162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796684" y="18628650"/>
          <a:ext cx="180715" cy="180203"/>
        </a:xfrm>
        <a:prstGeom prst="rect">
          <a:avLst/>
        </a:prstGeom>
      </xdr:spPr>
    </xdr:pic>
    <xdr:clientData/>
  </xdr:oneCellAnchor>
  <xdr:oneCellAnchor>
    <xdr:from>
      <xdr:col>108</xdr:col>
      <xdr:colOff>48524</xdr:colOff>
      <xdr:row>92</xdr:row>
      <xdr:rowOff>11508</xdr:rowOff>
    </xdr:from>
    <xdr:ext cx="180076" cy="179917"/>
    <xdr:pic>
      <xdr:nvPicPr>
        <xdr:cNvPr id="658" name="Gráfico 657" descr="Lâmpada">
          <a:extLst>
            <a:ext uri="{FF2B5EF4-FFF2-40B4-BE49-F238E27FC236}">
              <a16:creationId xmlns:a16="http://schemas.microsoft.com/office/drawing/2014/main" id="{EFE160B8-EF69-41FB-BA44-ADDB72A59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88859" y="18617643"/>
          <a:ext cx="180076" cy="179917"/>
        </a:xfrm>
        <a:prstGeom prst="rect">
          <a:avLst/>
        </a:prstGeom>
      </xdr:spPr>
    </xdr:pic>
    <xdr:clientData/>
  </xdr:oneCellAnchor>
  <xdr:oneCellAnchor>
    <xdr:from>
      <xdr:col>101</xdr:col>
      <xdr:colOff>73729</xdr:colOff>
      <xdr:row>102</xdr:row>
      <xdr:rowOff>25195</xdr:rowOff>
    </xdr:from>
    <xdr:ext cx="170890" cy="166798"/>
    <xdr:pic>
      <xdr:nvPicPr>
        <xdr:cNvPr id="659" name="Imagem 658">
          <a:extLst>
            <a:ext uri="{FF2B5EF4-FFF2-40B4-BE49-F238E27FC236}">
              <a16:creationId xmlns:a16="http://schemas.microsoft.com/office/drawing/2014/main" id="{45A0B435-F42F-4B06-8B42-93265D48B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25369" y="20608720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1169614</xdr:colOff>
      <xdr:row>101</xdr:row>
      <xdr:rowOff>175030</xdr:rowOff>
    </xdr:from>
    <xdr:ext cx="240059" cy="245461"/>
    <xdr:pic>
      <xdr:nvPicPr>
        <xdr:cNvPr id="660" name="Gráfico 659" descr="Marcador">
          <a:extLst>
            <a:ext uri="{FF2B5EF4-FFF2-40B4-BE49-F238E27FC236}">
              <a16:creationId xmlns:a16="http://schemas.microsoft.com/office/drawing/2014/main" id="{A712DB0F-2605-42BB-9451-B0BB6FDA4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28699" y="20569960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18822</xdr:colOff>
      <xdr:row>101</xdr:row>
      <xdr:rowOff>180960</xdr:rowOff>
    </xdr:from>
    <xdr:ext cx="235759" cy="235808"/>
    <xdr:pic>
      <xdr:nvPicPr>
        <xdr:cNvPr id="661" name="Gráfico 660" descr="DJ">
          <a:extLst>
            <a:ext uri="{FF2B5EF4-FFF2-40B4-BE49-F238E27FC236}">
              <a16:creationId xmlns:a16="http://schemas.microsoft.com/office/drawing/2014/main" id="{F961486B-F380-4DAC-8DD4-759AEC30A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107672" y="20573985"/>
          <a:ext cx="235759" cy="235808"/>
        </a:xfrm>
        <a:prstGeom prst="rect">
          <a:avLst/>
        </a:prstGeom>
      </xdr:spPr>
    </xdr:pic>
    <xdr:clientData/>
  </xdr:oneCellAnchor>
  <xdr:oneCellAnchor>
    <xdr:from>
      <xdr:col>102</xdr:col>
      <xdr:colOff>4754</xdr:colOff>
      <xdr:row>101</xdr:row>
      <xdr:rowOff>168089</xdr:rowOff>
    </xdr:from>
    <xdr:ext cx="256660" cy="255372"/>
    <xdr:pic>
      <xdr:nvPicPr>
        <xdr:cNvPr id="662" name="Gráfico 661" descr="Funcionário de escritório">
          <a:extLst>
            <a:ext uri="{FF2B5EF4-FFF2-40B4-BE49-F238E27FC236}">
              <a16:creationId xmlns:a16="http://schemas.microsoft.com/office/drawing/2014/main" id="{DC2DDF26-814D-47C5-B4F7-EE8A257DA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853574" y="20563019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22168</xdr:colOff>
      <xdr:row>101</xdr:row>
      <xdr:rowOff>187397</xdr:rowOff>
    </xdr:from>
    <xdr:ext cx="215728" cy="223193"/>
    <xdr:pic>
      <xdr:nvPicPr>
        <xdr:cNvPr id="663" name="Gráfico 662" descr="Bateria">
          <a:extLst>
            <a:ext uri="{FF2B5EF4-FFF2-40B4-BE49-F238E27FC236}">
              <a16:creationId xmlns:a16="http://schemas.microsoft.com/office/drawing/2014/main" id="{7AE075F3-B765-4584-B45B-3EF2C1390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39618" y="20578517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35812</xdr:colOff>
      <xdr:row>102</xdr:row>
      <xdr:rowOff>13628</xdr:rowOff>
    </xdr:from>
    <xdr:ext cx="180715" cy="180203"/>
    <xdr:pic>
      <xdr:nvPicPr>
        <xdr:cNvPr id="664" name="Gráfico 663" descr="Garfo e faca">
          <a:extLst>
            <a:ext uri="{FF2B5EF4-FFF2-40B4-BE49-F238E27FC236}">
              <a16:creationId xmlns:a16="http://schemas.microsoft.com/office/drawing/2014/main" id="{E1DC0921-82FF-4CAA-92B4-29A03666B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799032" y="20593343"/>
          <a:ext cx="180715" cy="180203"/>
        </a:xfrm>
        <a:prstGeom prst="rect">
          <a:avLst/>
        </a:prstGeom>
      </xdr:spPr>
    </xdr:pic>
    <xdr:clientData/>
  </xdr:oneCellAnchor>
  <xdr:oneCellAnchor>
    <xdr:from>
      <xdr:col>108</xdr:col>
      <xdr:colOff>52777</xdr:colOff>
      <xdr:row>102</xdr:row>
      <xdr:rowOff>8336</xdr:rowOff>
    </xdr:from>
    <xdr:ext cx="175823" cy="179917"/>
    <xdr:pic>
      <xdr:nvPicPr>
        <xdr:cNvPr id="665" name="Gráfico 664" descr="Lâmpada">
          <a:extLst>
            <a:ext uri="{FF2B5EF4-FFF2-40B4-BE49-F238E27FC236}">
              <a16:creationId xmlns:a16="http://schemas.microsoft.com/office/drawing/2014/main" id="{23245377-2959-4472-A635-ADAEB6E02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98827" y="20588051"/>
          <a:ext cx="175823" cy="179917"/>
        </a:xfrm>
        <a:prstGeom prst="rect">
          <a:avLst/>
        </a:prstGeom>
      </xdr:spPr>
    </xdr:pic>
    <xdr:clientData/>
  </xdr:oneCellAnchor>
  <xdr:oneCellAnchor>
    <xdr:from>
      <xdr:col>101</xdr:col>
      <xdr:colOff>66726</xdr:colOff>
      <xdr:row>112</xdr:row>
      <xdr:rowOff>18191</xdr:rowOff>
    </xdr:from>
    <xdr:ext cx="170890" cy="166798"/>
    <xdr:pic>
      <xdr:nvPicPr>
        <xdr:cNvPr id="666" name="Imagem 665">
          <a:extLst>
            <a:ext uri="{FF2B5EF4-FFF2-40B4-BE49-F238E27FC236}">
              <a16:creationId xmlns:a16="http://schemas.microsoft.com/office/drawing/2014/main" id="{83CA12BB-7C44-4AEA-9D7B-31FDA8739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20271" y="22577201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1162611</xdr:colOff>
      <xdr:row>111</xdr:row>
      <xdr:rowOff>168026</xdr:rowOff>
    </xdr:from>
    <xdr:ext cx="240059" cy="245461"/>
    <xdr:pic>
      <xdr:nvPicPr>
        <xdr:cNvPr id="667" name="Gráfico 666" descr="Marcador">
          <a:extLst>
            <a:ext uri="{FF2B5EF4-FFF2-40B4-BE49-F238E27FC236}">
              <a16:creationId xmlns:a16="http://schemas.microsoft.com/office/drawing/2014/main" id="{4E5C406B-0724-4491-BD28-3EF28363D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23601" y="22536536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11819</xdr:colOff>
      <xdr:row>111</xdr:row>
      <xdr:rowOff>173956</xdr:rowOff>
    </xdr:from>
    <xdr:ext cx="235759" cy="235808"/>
    <xdr:pic>
      <xdr:nvPicPr>
        <xdr:cNvPr id="668" name="Gráfico 667" descr="DJ">
          <a:extLst>
            <a:ext uri="{FF2B5EF4-FFF2-40B4-BE49-F238E27FC236}">
              <a16:creationId xmlns:a16="http://schemas.microsoft.com/office/drawing/2014/main" id="{ECCD7E37-82EE-4165-9A28-713D4C249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094954" y="22542466"/>
          <a:ext cx="235759" cy="235808"/>
        </a:xfrm>
        <a:prstGeom prst="rect">
          <a:avLst/>
        </a:prstGeom>
      </xdr:spPr>
    </xdr:pic>
    <xdr:clientData/>
  </xdr:oneCellAnchor>
  <xdr:oneCellAnchor>
    <xdr:from>
      <xdr:col>101</xdr:col>
      <xdr:colOff>291905</xdr:colOff>
      <xdr:row>111</xdr:row>
      <xdr:rowOff>161085</xdr:rowOff>
    </xdr:from>
    <xdr:ext cx="256660" cy="255372"/>
    <xdr:pic>
      <xdr:nvPicPr>
        <xdr:cNvPr id="669" name="Gráfico 668" descr="Funcionário de escritório">
          <a:extLst>
            <a:ext uri="{FF2B5EF4-FFF2-40B4-BE49-F238E27FC236}">
              <a16:creationId xmlns:a16="http://schemas.microsoft.com/office/drawing/2014/main" id="{7F21866C-7B65-49AD-A1E6-F9689C250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845450" y="22523880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15165</xdr:colOff>
      <xdr:row>111</xdr:row>
      <xdr:rowOff>180393</xdr:rowOff>
    </xdr:from>
    <xdr:ext cx="215728" cy="223193"/>
    <xdr:pic>
      <xdr:nvPicPr>
        <xdr:cNvPr id="670" name="Gráfico 669" descr="Bateria">
          <a:extLst>
            <a:ext uri="{FF2B5EF4-FFF2-40B4-BE49-F238E27FC236}">
              <a16:creationId xmlns:a16="http://schemas.microsoft.com/office/drawing/2014/main" id="{9E42D9F0-C1B8-48DF-B2C5-2B71EBF7A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32615" y="22546998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28809</xdr:colOff>
      <xdr:row>112</xdr:row>
      <xdr:rowOff>6624</xdr:rowOff>
    </xdr:from>
    <xdr:ext cx="180715" cy="180203"/>
    <xdr:pic>
      <xdr:nvPicPr>
        <xdr:cNvPr id="671" name="Gráfico 670" descr="Garfo e faca">
          <a:extLst>
            <a:ext uri="{FF2B5EF4-FFF2-40B4-BE49-F238E27FC236}">
              <a16:creationId xmlns:a16="http://schemas.microsoft.com/office/drawing/2014/main" id="{D08A32B0-0F12-4A49-93C0-5AC2D5E89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793934" y="22559919"/>
          <a:ext cx="180715" cy="180203"/>
        </a:xfrm>
        <a:prstGeom prst="rect">
          <a:avLst/>
        </a:prstGeom>
      </xdr:spPr>
    </xdr:pic>
    <xdr:clientData/>
  </xdr:oneCellAnchor>
  <xdr:oneCellAnchor>
    <xdr:from>
      <xdr:col>108</xdr:col>
      <xdr:colOff>45774</xdr:colOff>
      <xdr:row>112</xdr:row>
      <xdr:rowOff>1332</xdr:rowOff>
    </xdr:from>
    <xdr:ext cx="182826" cy="179917"/>
    <xdr:pic>
      <xdr:nvPicPr>
        <xdr:cNvPr id="672" name="Gráfico 671" descr="Lâmpada">
          <a:extLst>
            <a:ext uri="{FF2B5EF4-FFF2-40B4-BE49-F238E27FC236}">
              <a16:creationId xmlns:a16="http://schemas.microsoft.com/office/drawing/2014/main" id="{9D5E5129-443F-49B7-88E5-FD8503324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86109" y="22556532"/>
          <a:ext cx="182826" cy="179917"/>
        </a:xfrm>
        <a:prstGeom prst="rect">
          <a:avLst/>
        </a:prstGeom>
      </xdr:spPr>
    </xdr:pic>
    <xdr:clientData/>
  </xdr:oneCellAnchor>
  <xdr:oneCellAnchor>
    <xdr:from>
      <xdr:col>101</xdr:col>
      <xdr:colOff>65045</xdr:colOff>
      <xdr:row>122</xdr:row>
      <xdr:rowOff>16510</xdr:rowOff>
    </xdr:from>
    <xdr:ext cx="170890" cy="166798"/>
    <xdr:pic>
      <xdr:nvPicPr>
        <xdr:cNvPr id="673" name="Imagem 672">
          <a:extLst>
            <a:ext uri="{FF2B5EF4-FFF2-40B4-BE49-F238E27FC236}">
              <a16:creationId xmlns:a16="http://schemas.microsoft.com/office/drawing/2014/main" id="{94AA641A-4E2A-412E-9E93-8867AE52E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8590" y="24549100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1160930</xdr:colOff>
      <xdr:row>121</xdr:row>
      <xdr:rowOff>166345</xdr:rowOff>
    </xdr:from>
    <xdr:ext cx="240059" cy="245461"/>
    <xdr:pic>
      <xdr:nvPicPr>
        <xdr:cNvPr id="674" name="Gráfico 673" descr="Marcador">
          <a:extLst>
            <a:ext uri="{FF2B5EF4-FFF2-40B4-BE49-F238E27FC236}">
              <a16:creationId xmlns:a16="http://schemas.microsoft.com/office/drawing/2014/main" id="{3783E382-5895-4DC8-BFAD-D1B14FF58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21920" y="24502720"/>
          <a:ext cx="240059" cy="245461"/>
        </a:xfrm>
        <a:prstGeom prst="rect">
          <a:avLst/>
        </a:prstGeom>
      </xdr:spPr>
    </xdr:pic>
    <xdr:clientData/>
  </xdr:oneCellAnchor>
  <xdr:oneCellAnchor>
    <xdr:from>
      <xdr:col>103</xdr:col>
      <xdr:colOff>10138</xdr:colOff>
      <xdr:row>121</xdr:row>
      <xdr:rowOff>172275</xdr:rowOff>
    </xdr:from>
    <xdr:ext cx="235759" cy="235808"/>
    <xdr:pic>
      <xdr:nvPicPr>
        <xdr:cNvPr id="675" name="Gráfico 674" descr="DJ">
          <a:extLst>
            <a:ext uri="{FF2B5EF4-FFF2-40B4-BE49-F238E27FC236}">
              <a16:creationId xmlns:a16="http://schemas.microsoft.com/office/drawing/2014/main" id="{1221B4FC-21E4-46DF-89A8-44DEEDB77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085040" y="24514365"/>
          <a:ext cx="235759" cy="235808"/>
        </a:xfrm>
        <a:prstGeom prst="rect">
          <a:avLst/>
        </a:prstGeom>
      </xdr:spPr>
    </xdr:pic>
    <xdr:clientData/>
  </xdr:oneCellAnchor>
  <xdr:oneCellAnchor>
    <xdr:from>
      <xdr:col>101</xdr:col>
      <xdr:colOff>290224</xdr:colOff>
      <xdr:row>121</xdr:row>
      <xdr:rowOff>159404</xdr:rowOff>
    </xdr:from>
    <xdr:ext cx="256660" cy="255372"/>
    <xdr:pic>
      <xdr:nvPicPr>
        <xdr:cNvPr id="676" name="Gráfico 675" descr="Funcionário de escritório">
          <a:extLst>
            <a:ext uri="{FF2B5EF4-FFF2-40B4-BE49-F238E27FC236}">
              <a16:creationId xmlns:a16="http://schemas.microsoft.com/office/drawing/2014/main" id="{AFC4DF47-C228-4EEB-B4D5-7E1EE6E22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845674" y="24495779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13484</xdr:colOff>
      <xdr:row>121</xdr:row>
      <xdr:rowOff>178712</xdr:rowOff>
    </xdr:from>
    <xdr:ext cx="215728" cy="223193"/>
    <xdr:pic>
      <xdr:nvPicPr>
        <xdr:cNvPr id="677" name="Gráfico 676" descr="Bateria">
          <a:extLst>
            <a:ext uri="{FF2B5EF4-FFF2-40B4-BE49-F238E27FC236}">
              <a16:creationId xmlns:a16="http://schemas.microsoft.com/office/drawing/2014/main" id="{F29039E1-410F-4CDB-A492-F8F2251D3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25219" y="24518897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27128</xdr:colOff>
      <xdr:row>122</xdr:row>
      <xdr:rowOff>4943</xdr:rowOff>
    </xdr:from>
    <xdr:ext cx="180715" cy="180203"/>
    <xdr:pic>
      <xdr:nvPicPr>
        <xdr:cNvPr id="678" name="Gráfico 677" descr="Garfo e faca">
          <a:extLst>
            <a:ext uri="{FF2B5EF4-FFF2-40B4-BE49-F238E27FC236}">
              <a16:creationId xmlns:a16="http://schemas.microsoft.com/office/drawing/2014/main" id="{25A563A3-BBD8-4B06-BE51-3FC4C0358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792253" y="24531818"/>
          <a:ext cx="180715" cy="180203"/>
        </a:xfrm>
        <a:prstGeom prst="rect">
          <a:avLst/>
        </a:prstGeom>
      </xdr:spPr>
    </xdr:pic>
    <xdr:clientData/>
  </xdr:oneCellAnchor>
  <xdr:oneCellAnchor>
    <xdr:from>
      <xdr:col>108</xdr:col>
      <xdr:colOff>44093</xdr:colOff>
      <xdr:row>122</xdr:row>
      <xdr:rowOff>48</xdr:rowOff>
    </xdr:from>
    <xdr:ext cx="179917" cy="181318"/>
    <xdr:pic>
      <xdr:nvPicPr>
        <xdr:cNvPr id="679" name="Gráfico 678" descr="Lâmpada">
          <a:extLst>
            <a:ext uri="{FF2B5EF4-FFF2-40B4-BE49-F238E27FC236}">
              <a16:creationId xmlns:a16="http://schemas.microsoft.com/office/drawing/2014/main" id="{47325294-90B6-4BD7-94F7-754FEB009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84428" y="24528828"/>
          <a:ext cx="179917" cy="181318"/>
        </a:xfrm>
        <a:prstGeom prst="rect">
          <a:avLst/>
        </a:prstGeom>
      </xdr:spPr>
    </xdr:pic>
    <xdr:clientData/>
  </xdr:oneCellAnchor>
  <xdr:oneCellAnchor>
    <xdr:from>
      <xdr:col>101</xdr:col>
      <xdr:colOff>73729</xdr:colOff>
      <xdr:row>132</xdr:row>
      <xdr:rowOff>25194</xdr:rowOff>
    </xdr:from>
    <xdr:ext cx="170890" cy="166798"/>
    <xdr:pic>
      <xdr:nvPicPr>
        <xdr:cNvPr id="680" name="Imagem 679">
          <a:extLst>
            <a:ext uri="{FF2B5EF4-FFF2-40B4-BE49-F238E27FC236}">
              <a16:creationId xmlns:a16="http://schemas.microsoft.com/office/drawing/2014/main" id="{142AE152-B757-4104-B12F-128A2E225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25369" y="26529459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1169614</xdr:colOff>
      <xdr:row>131</xdr:row>
      <xdr:rowOff>175029</xdr:rowOff>
    </xdr:from>
    <xdr:ext cx="240059" cy="245461"/>
    <xdr:pic>
      <xdr:nvPicPr>
        <xdr:cNvPr id="681" name="Gráfico 680" descr="Marcador">
          <a:extLst>
            <a:ext uri="{FF2B5EF4-FFF2-40B4-BE49-F238E27FC236}">
              <a16:creationId xmlns:a16="http://schemas.microsoft.com/office/drawing/2014/main" id="{74FF9733-4DB2-4DDE-AB4C-FC5E67BE6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28699" y="26490699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18822</xdr:colOff>
      <xdr:row>131</xdr:row>
      <xdr:rowOff>180959</xdr:rowOff>
    </xdr:from>
    <xdr:ext cx="235759" cy="235808"/>
    <xdr:pic>
      <xdr:nvPicPr>
        <xdr:cNvPr id="682" name="Gráfico 681" descr="DJ">
          <a:extLst>
            <a:ext uri="{FF2B5EF4-FFF2-40B4-BE49-F238E27FC236}">
              <a16:creationId xmlns:a16="http://schemas.microsoft.com/office/drawing/2014/main" id="{D90C8727-4490-42A1-B790-BCDB4B5DA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107672" y="26494724"/>
          <a:ext cx="235759" cy="235808"/>
        </a:xfrm>
        <a:prstGeom prst="rect">
          <a:avLst/>
        </a:prstGeom>
      </xdr:spPr>
    </xdr:pic>
    <xdr:clientData/>
  </xdr:oneCellAnchor>
  <xdr:oneCellAnchor>
    <xdr:from>
      <xdr:col>102</xdr:col>
      <xdr:colOff>4754</xdr:colOff>
      <xdr:row>131</xdr:row>
      <xdr:rowOff>168088</xdr:rowOff>
    </xdr:from>
    <xdr:ext cx="256660" cy="255372"/>
    <xdr:pic>
      <xdr:nvPicPr>
        <xdr:cNvPr id="683" name="Gráfico 682" descr="Funcionário de escritório">
          <a:extLst>
            <a:ext uri="{FF2B5EF4-FFF2-40B4-BE49-F238E27FC236}">
              <a16:creationId xmlns:a16="http://schemas.microsoft.com/office/drawing/2014/main" id="{A2A90CAA-3CA4-493F-9C4E-3366B7DEE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853574" y="26483758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22168</xdr:colOff>
      <xdr:row>131</xdr:row>
      <xdr:rowOff>166385</xdr:rowOff>
    </xdr:from>
    <xdr:ext cx="215728" cy="223193"/>
    <xdr:pic>
      <xdr:nvPicPr>
        <xdr:cNvPr id="684" name="Gráfico 683" descr="Bateria">
          <a:extLst>
            <a:ext uri="{FF2B5EF4-FFF2-40B4-BE49-F238E27FC236}">
              <a16:creationId xmlns:a16="http://schemas.microsoft.com/office/drawing/2014/main" id="{4CD37853-3DF8-4521-A27D-D10144E37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39618" y="26476340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35812</xdr:colOff>
      <xdr:row>132</xdr:row>
      <xdr:rowOff>13627</xdr:rowOff>
    </xdr:from>
    <xdr:ext cx="180715" cy="180203"/>
    <xdr:pic>
      <xdr:nvPicPr>
        <xdr:cNvPr id="685" name="Gráfico 684" descr="Garfo e faca">
          <a:extLst>
            <a:ext uri="{FF2B5EF4-FFF2-40B4-BE49-F238E27FC236}">
              <a16:creationId xmlns:a16="http://schemas.microsoft.com/office/drawing/2014/main" id="{95A90B8F-0D85-4717-BFDA-78905AE49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799032" y="26514082"/>
          <a:ext cx="180715" cy="180203"/>
        </a:xfrm>
        <a:prstGeom prst="rect">
          <a:avLst/>
        </a:prstGeom>
      </xdr:spPr>
    </xdr:pic>
    <xdr:clientData/>
  </xdr:oneCellAnchor>
  <xdr:oneCellAnchor>
    <xdr:from>
      <xdr:col>108</xdr:col>
      <xdr:colOff>17758</xdr:colOff>
      <xdr:row>132</xdr:row>
      <xdr:rowOff>22343</xdr:rowOff>
    </xdr:from>
    <xdr:ext cx="179917" cy="181411"/>
    <xdr:pic>
      <xdr:nvPicPr>
        <xdr:cNvPr id="686" name="Gráfico 685" descr="Lâmpada">
          <a:extLst>
            <a:ext uri="{FF2B5EF4-FFF2-40B4-BE49-F238E27FC236}">
              <a16:creationId xmlns:a16="http://schemas.microsoft.com/office/drawing/2014/main" id="{ABA6E89B-547C-450D-904E-B770FB48A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63808" y="26528513"/>
          <a:ext cx="179917" cy="181411"/>
        </a:xfrm>
        <a:prstGeom prst="rect">
          <a:avLst/>
        </a:prstGeom>
      </xdr:spPr>
    </xdr:pic>
    <xdr:clientData/>
  </xdr:oneCellAnchor>
  <xdr:oneCellAnchor>
    <xdr:from>
      <xdr:col>108</xdr:col>
      <xdr:colOff>29473</xdr:colOff>
      <xdr:row>17</xdr:row>
      <xdr:rowOff>17173</xdr:rowOff>
    </xdr:from>
    <xdr:ext cx="179917" cy="179917"/>
    <xdr:pic>
      <xdr:nvPicPr>
        <xdr:cNvPr id="687" name="Gráfico 686" descr="Lâmpada">
          <a:extLst>
            <a:ext uri="{FF2B5EF4-FFF2-40B4-BE49-F238E27FC236}">
              <a16:creationId xmlns:a16="http://schemas.microsoft.com/office/drawing/2014/main" id="{8311AF8F-9B5B-4D44-82AD-F848C343A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73618" y="3823363"/>
          <a:ext cx="179917" cy="179917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26</xdr:row>
      <xdr:rowOff>180204</xdr:rowOff>
    </xdr:from>
    <xdr:ext cx="215728" cy="223193"/>
    <xdr:pic>
      <xdr:nvPicPr>
        <xdr:cNvPr id="688" name="Gráfico 687" descr="Bateria">
          <a:extLst>
            <a:ext uri="{FF2B5EF4-FFF2-40B4-BE49-F238E27FC236}">
              <a16:creationId xmlns:a16="http://schemas.microsoft.com/office/drawing/2014/main" id="{646E240F-84ED-4DFA-900F-3FC323922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24607" y="5767569"/>
          <a:ext cx="215728" cy="223193"/>
        </a:xfrm>
        <a:prstGeom prst="rect">
          <a:avLst/>
        </a:prstGeom>
      </xdr:spPr>
    </xdr:pic>
    <xdr:clientData/>
  </xdr:oneCellAnchor>
  <xdr:oneCellAnchor>
    <xdr:from>
      <xdr:col>26</xdr:col>
      <xdr:colOff>12872</xdr:colOff>
      <xdr:row>37</xdr:row>
      <xdr:rowOff>180204</xdr:rowOff>
    </xdr:from>
    <xdr:ext cx="215728" cy="223193"/>
    <xdr:pic>
      <xdr:nvPicPr>
        <xdr:cNvPr id="689" name="Gráfico 688" descr="Bateria">
          <a:extLst>
            <a:ext uri="{FF2B5EF4-FFF2-40B4-BE49-F238E27FC236}">
              <a16:creationId xmlns:a16="http://schemas.microsoft.com/office/drawing/2014/main" id="{1B038C03-80EC-4199-9CC8-ED6D43F6D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14687" y="7939269"/>
          <a:ext cx="215728" cy="223193"/>
        </a:xfrm>
        <a:prstGeom prst="rect">
          <a:avLst/>
        </a:prstGeom>
      </xdr:spPr>
    </xdr:pic>
    <xdr:clientData/>
  </xdr:oneCellAnchor>
  <xdr:oneCellAnchor>
    <xdr:from>
      <xdr:col>28</xdr:col>
      <xdr:colOff>22470</xdr:colOff>
      <xdr:row>38</xdr:row>
      <xdr:rowOff>16551</xdr:rowOff>
    </xdr:from>
    <xdr:ext cx="179917" cy="190479"/>
    <xdr:pic>
      <xdr:nvPicPr>
        <xdr:cNvPr id="690" name="Gráfico 689" descr="Lâmpada">
          <a:extLst>
            <a:ext uri="{FF2B5EF4-FFF2-40B4-BE49-F238E27FC236}">
              <a16:creationId xmlns:a16="http://schemas.microsoft.com/office/drawing/2014/main" id="{1CB3973F-D27B-42DB-AD00-D80C2ECC0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58600" y="7968021"/>
          <a:ext cx="179917" cy="190479"/>
        </a:xfrm>
        <a:prstGeom prst="rect">
          <a:avLst/>
        </a:prstGeom>
      </xdr:spPr>
    </xdr:pic>
    <xdr:clientData/>
  </xdr:oneCellAnchor>
  <xdr:oneCellAnchor>
    <xdr:from>
      <xdr:col>42</xdr:col>
      <xdr:colOff>12872</xdr:colOff>
      <xdr:row>37</xdr:row>
      <xdr:rowOff>180204</xdr:rowOff>
    </xdr:from>
    <xdr:ext cx="215728" cy="223193"/>
    <xdr:pic>
      <xdr:nvPicPr>
        <xdr:cNvPr id="691" name="Gráfico 690" descr="Bateria">
          <a:extLst>
            <a:ext uri="{FF2B5EF4-FFF2-40B4-BE49-F238E27FC236}">
              <a16:creationId xmlns:a16="http://schemas.microsoft.com/office/drawing/2014/main" id="{3C6AC328-4FDA-4DA6-A9DF-8991AD17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02767" y="7939269"/>
          <a:ext cx="215728" cy="223193"/>
        </a:xfrm>
        <a:prstGeom prst="rect">
          <a:avLst/>
        </a:prstGeom>
      </xdr:spPr>
    </xdr:pic>
    <xdr:clientData/>
  </xdr:oneCellAnchor>
  <xdr:oneCellAnchor>
    <xdr:from>
      <xdr:col>44</xdr:col>
      <xdr:colOff>22470</xdr:colOff>
      <xdr:row>38</xdr:row>
      <xdr:rowOff>16551</xdr:rowOff>
    </xdr:from>
    <xdr:ext cx="179917" cy="190479"/>
    <xdr:pic>
      <xdr:nvPicPr>
        <xdr:cNvPr id="692" name="Gráfico 691" descr="Lâmpada">
          <a:extLst>
            <a:ext uri="{FF2B5EF4-FFF2-40B4-BE49-F238E27FC236}">
              <a16:creationId xmlns:a16="http://schemas.microsoft.com/office/drawing/2014/main" id="{2EEE02A0-2F96-4F6F-A1A4-5209F25E9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46680" y="7968021"/>
          <a:ext cx="179917" cy="190479"/>
        </a:xfrm>
        <a:prstGeom prst="rect">
          <a:avLst/>
        </a:prstGeom>
      </xdr:spPr>
    </xdr:pic>
    <xdr:clientData/>
  </xdr:oneCellAnchor>
  <xdr:oneCellAnchor>
    <xdr:from>
      <xdr:col>58</xdr:col>
      <xdr:colOff>12872</xdr:colOff>
      <xdr:row>37</xdr:row>
      <xdr:rowOff>180204</xdr:rowOff>
    </xdr:from>
    <xdr:ext cx="215728" cy="223193"/>
    <xdr:pic>
      <xdr:nvPicPr>
        <xdr:cNvPr id="693" name="Gráfico 692" descr="Bateria">
          <a:extLst>
            <a:ext uri="{FF2B5EF4-FFF2-40B4-BE49-F238E27FC236}">
              <a16:creationId xmlns:a16="http://schemas.microsoft.com/office/drawing/2014/main" id="{B3C580AD-F08F-4A0E-B2A3-2DFAC497F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83227" y="7939269"/>
          <a:ext cx="215728" cy="223193"/>
        </a:xfrm>
        <a:prstGeom prst="rect">
          <a:avLst/>
        </a:prstGeom>
      </xdr:spPr>
    </xdr:pic>
    <xdr:clientData/>
  </xdr:oneCellAnchor>
  <xdr:oneCellAnchor>
    <xdr:from>
      <xdr:col>60</xdr:col>
      <xdr:colOff>22470</xdr:colOff>
      <xdr:row>38</xdr:row>
      <xdr:rowOff>16551</xdr:rowOff>
    </xdr:from>
    <xdr:ext cx="179917" cy="190479"/>
    <xdr:pic>
      <xdr:nvPicPr>
        <xdr:cNvPr id="694" name="Gráfico 693" descr="Lâmpada">
          <a:extLst>
            <a:ext uri="{FF2B5EF4-FFF2-40B4-BE49-F238E27FC236}">
              <a16:creationId xmlns:a16="http://schemas.microsoft.com/office/drawing/2014/main" id="{A1406811-6E0F-4151-858A-687C908D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27140" y="7968021"/>
          <a:ext cx="179917" cy="190479"/>
        </a:xfrm>
        <a:prstGeom prst="rect">
          <a:avLst/>
        </a:prstGeom>
      </xdr:spPr>
    </xdr:pic>
    <xdr:clientData/>
  </xdr:oneCellAnchor>
  <xdr:oneCellAnchor>
    <xdr:from>
      <xdr:col>74</xdr:col>
      <xdr:colOff>12872</xdr:colOff>
      <xdr:row>37</xdr:row>
      <xdr:rowOff>180204</xdr:rowOff>
    </xdr:from>
    <xdr:ext cx="215728" cy="223193"/>
    <xdr:pic>
      <xdr:nvPicPr>
        <xdr:cNvPr id="695" name="Gráfico 694" descr="Bateria">
          <a:extLst>
            <a:ext uri="{FF2B5EF4-FFF2-40B4-BE49-F238E27FC236}">
              <a16:creationId xmlns:a16="http://schemas.microsoft.com/office/drawing/2014/main" id="{C552BA26-6244-4122-BA09-B33E3149D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63687" y="7939269"/>
          <a:ext cx="215728" cy="223193"/>
        </a:xfrm>
        <a:prstGeom prst="rect">
          <a:avLst/>
        </a:prstGeom>
      </xdr:spPr>
    </xdr:pic>
    <xdr:clientData/>
  </xdr:oneCellAnchor>
  <xdr:oneCellAnchor>
    <xdr:from>
      <xdr:col>76</xdr:col>
      <xdr:colOff>22470</xdr:colOff>
      <xdr:row>38</xdr:row>
      <xdr:rowOff>16551</xdr:rowOff>
    </xdr:from>
    <xdr:ext cx="179917" cy="190479"/>
    <xdr:pic>
      <xdr:nvPicPr>
        <xdr:cNvPr id="696" name="Gráfico 695" descr="Lâmpada">
          <a:extLst>
            <a:ext uri="{FF2B5EF4-FFF2-40B4-BE49-F238E27FC236}">
              <a16:creationId xmlns:a16="http://schemas.microsoft.com/office/drawing/2014/main" id="{E4B5F64E-7179-4046-B455-5BD15D3DF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07600" y="7968021"/>
          <a:ext cx="179917" cy="190479"/>
        </a:xfrm>
        <a:prstGeom prst="rect">
          <a:avLst/>
        </a:prstGeom>
      </xdr:spPr>
    </xdr:pic>
    <xdr:clientData/>
  </xdr:oneCellAnchor>
  <xdr:oneCellAnchor>
    <xdr:from>
      <xdr:col>90</xdr:col>
      <xdr:colOff>12872</xdr:colOff>
      <xdr:row>37</xdr:row>
      <xdr:rowOff>180204</xdr:rowOff>
    </xdr:from>
    <xdr:ext cx="215728" cy="223193"/>
    <xdr:pic>
      <xdr:nvPicPr>
        <xdr:cNvPr id="697" name="Gráfico 696" descr="Bateria">
          <a:extLst>
            <a:ext uri="{FF2B5EF4-FFF2-40B4-BE49-F238E27FC236}">
              <a16:creationId xmlns:a16="http://schemas.microsoft.com/office/drawing/2014/main" id="{78D95E37-CF40-4D61-BF55-171EADA31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44147" y="7939269"/>
          <a:ext cx="215728" cy="223193"/>
        </a:xfrm>
        <a:prstGeom prst="rect">
          <a:avLst/>
        </a:prstGeom>
      </xdr:spPr>
    </xdr:pic>
    <xdr:clientData/>
  </xdr:oneCellAnchor>
  <xdr:oneCellAnchor>
    <xdr:from>
      <xdr:col>92</xdr:col>
      <xdr:colOff>22470</xdr:colOff>
      <xdr:row>38</xdr:row>
      <xdr:rowOff>16551</xdr:rowOff>
    </xdr:from>
    <xdr:ext cx="179917" cy="190479"/>
    <xdr:pic>
      <xdr:nvPicPr>
        <xdr:cNvPr id="698" name="Gráfico 697" descr="Lâmpada">
          <a:extLst>
            <a:ext uri="{FF2B5EF4-FFF2-40B4-BE49-F238E27FC236}">
              <a16:creationId xmlns:a16="http://schemas.microsoft.com/office/drawing/2014/main" id="{D14EF893-DC37-461A-A607-2F05135C9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888060" y="7968021"/>
          <a:ext cx="179917" cy="190479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37</xdr:row>
      <xdr:rowOff>180204</xdr:rowOff>
    </xdr:from>
    <xdr:ext cx="215728" cy="223193"/>
    <xdr:pic>
      <xdr:nvPicPr>
        <xdr:cNvPr id="699" name="Gráfico 698" descr="Bateria">
          <a:extLst>
            <a:ext uri="{FF2B5EF4-FFF2-40B4-BE49-F238E27FC236}">
              <a16:creationId xmlns:a16="http://schemas.microsoft.com/office/drawing/2014/main" id="{0FE500D3-5B02-4CFF-A20C-D30E87975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24607" y="7939269"/>
          <a:ext cx="215728" cy="223193"/>
        </a:xfrm>
        <a:prstGeom prst="rect">
          <a:avLst/>
        </a:prstGeom>
      </xdr:spPr>
    </xdr:pic>
    <xdr:clientData/>
  </xdr:oneCellAnchor>
  <xdr:oneCellAnchor>
    <xdr:from>
      <xdr:col>108</xdr:col>
      <xdr:colOff>22470</xdr:colOff>
      <xdr:row>38</xdr:row>
      <xdr:rowOff>16551</xdr:rowOff>
    </xdr:from>
    <xdr:ext cx="179917" cy="190479"/>
    <xdr:pic>
      <xdr:nvPicPr>
        <xdr:cNvPr id="700" name="Gráfico 699" descr="Lâmpada">
          <a:extLst>
            <a:ext uri="{FF2B5EF4-FFF2-40B4-BE49-F238E27FC236}">
              <a16:creationId xmlns:a16="http://schemas.microsoft.com/office/drawing/2014/main" id="{68F73951-8636-4436-B70E-DC1B7EE56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68520" y="7968021"/>
          <a:ext cx="179917" cy="190479"/>
        </a:xfrm>
        <a:prstGeom prst="rect">
          <a:avLst/>
        </a:prstGeom>
      </xdr:spPr>
    </xdr:pic>
    <xdr:clientData/>
  </xdr:oneCellAnchor>
  <xdr:oneCellAnchor>
    <xdr:from>
      <xdr:col>26</xdr:col>
      <xdr:colOff>12872</xdr:colOff>
      <xdr:row>47</xdr:row>
      <xdr:rowOff>180204</xdr:rowOff>
    </xdr:from>
    <xdr:ext cx="215728" cy="223193"/>
    <xdr:pic>
      <xdr:nvPicPr>
        <xdr:cNvPr id="701" name="Gráfico 700" descr="Bateria">
          <a:extLst>
            <a:ext uri="{FF2B5EF4-FFF2-40B4-BE49-F238E27FC236}">
              <a16:creationId xmlns:a16="http://schemas.microsoft.com/office/drawing/2014/main" id="{56E35E7A-6BF6-499A-BB61-69648BA0D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14687" y="9912849"/>
          <a:ext cx="215728" cy="223193"/>
        </a:xfrm>
        <a:prstGeom prst="rect">
          <a:avLst/>
        </a:prstGeom>
      </xdr:spPr>
    </xdr:pic>
    <xdr:clientData/>
  </xdr:oneCellAnchor>
  <xdr:oneCellAnchor>
    <xdr:from>
      <xdr:col>28</xdr:col>
      <xdr:colOff>15467</xdr:colOff>
      <xdr:row>48</xdr:row>
      <xdr:rowOff>20753</xdr:rowOff>
    </xdr:from>
    <xdr:ext cx="179917" cy="187080"/>
    <xdr:pic>
      <xdr:nvPicPr>
        <xdr:cNvPr id="702" name="Gráfico 701" descr="Lâmpada">
          <a:extLst>
            <a:ext uri="{FF2B5EF4-FFF2-40B4-BE49-F238E27FC236}">
              <a16:creationId xmlns:a16="http://schemas.microsoft.com/office/drawing/2014/main" id="{BBBEB09A-CDE7-46D3-801A-E51396E92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51597" y="9945803"/>
          <a:ext cx="179917" cy="187080"/>
        </a:xfrm>
        <a:prstGeom prst="rect">
          <a:avLst/>
        </a:prstGeom>
      </xdr:spPr>
    </xdr:pic>
    <xdr:clientData/>
  </xdr:oneCellAnchor>
  <xdr:oneCellAnchor>
    <xdr:from>
      <xdr:col>42</xdr:col>
      <xdr:colOff>12872</xdr:colOff>
      <xdr:row>47</xdr:row>
      <xdr:rowOff>180204</xdr:rowOff>
    </xdr:from>
    <xdr:ext cx="215728" cy="223193"/>
    <xdr:pic>
      <xdr:nvPicPr>
        <xdr:cNvPr id="703" name="Gráfico 702" descr="Bateria">
          <a:extLst>
            <a:ext uri="{FF2B5EF4-FFF2-40B4-BE49-F238E27FC236}">
              <a16:creationId xmlns:a16="http://schemas.microsoft.com/office/drawing/2014/main" id="{ADC0C264-F5A6-47BD-94FF-106BD73FF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02767" y="9912849"/>
          <a:ext cx="215728" cy="223193"/>
        </a:xfrm>
        <a:prstGeom prst="rect">
          <a:avLst/>
        </a:prstGeom>
      </xdr:spPr>
    </xdr:pic>
    <xdr:clientData/>
  </xdr:oneCellAnchor>
  <xdr:oneCellAnchor>
    <xdr:from>
      <xdr:col>44</xdr:col>
      <xdr:colOff>15467</xdr:colOff>
      <xdr:row>48</xdr:row>
      <xdr:rowOff>20753</xdr:rowOff>
    </xdr:from>
    <xdr:ext cx="179917" cy="187080"/>
    <xdr:pic>
      <xdr:nvPicPr>
        <xdr:cNvPr id="704" name="Gráfico 703" descr="Lâmpada">
          <a:extLst>
            <a:ext uri="{FF2B5EF4-FFF2-40B4-BE49-F238E27FC236}">
              <a16:creationId xmlns:a16="http://schemas.microsoft.com/office/drawing/2014/main" id="{326F69FE-7750-45E2-900E-1548342F5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39677" y="9945803"/>
          <a:ext cx="179917" cy="187080"/>
        </a:xfrm>
        <a:prstGeom prst="rect">
          <a:avLst/>
        </a:prstGeom>
      </xdr:spPr>
    </xdr:pic>
    <xdr:clientData/>
  </xdr:oneCellAnchor>
  <xdr:oneCellAnchor>
    <xdr:from>
      <xdr:col>58</xdr:col>
      <xdr:colOff>12872</xdr:colOff>
      <xdr:row>47</xdr:row>
      <xdr:rowOff>180204</xdr:rowOff>
    </xdr:from>
    <xdr:ext cx="215728" cy="223193"/>
    <xdr:pic>
      <xdr:nvPicPr>
        <xdr:cNvPr id="705" name="Gráfico 704" descr="Bateria">
          <a:extLst>
            <a:ext uri="{FF2B5EF4-FFF2-40B4-BE49-F238E27FC236}">
              <a16:creationId xmlns:a16="http://schemas.microsoft.com/office/drawing/2014/main" id="{A8FAD53A-1E01-464D-8300-52C3B430B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83227" y="9912849"/>
          <a:ext cx="215728" cy="223193"/>
        </a:xfrm>
        <a:prstGeom prst="rect">
          <a:avLst/>
        </a:prstGeom>
      </xdr:spPr>
    </xdr:pic>
    <xdr:clientData/>
  </xdr:oneCellAnchor>
  <xdr:oneCellAnchor>
    <xdr:from>
      <xdr:col>60</xdr:col>
      <xdr:colOff>15467</xdr:colOff>
      <xdr:row>48</xdr:row>
      <xdr:rowOff>20753</xdr:rowOff>
    </xdr:from>
    <xdr:ext cx="179917" cy="187080"/>
    <xdr:pic>
      <xdr:nvPicPr>
        <xdr:cNvPr id="706" name="Gráfico 705" descr="Lâmpada">
          <a:extLst>
            <a:ext uri="{FF2B5EF4-FFF2-40B4-BE49-F238E27FC236}">
              <a16:creationId xmlns:a16="http://schemas.microsoft.com/office/drawing/2014/main" id="{BE0D02BD-9D06-4A40-8BA6-E6A292165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20137" y="9945803"/>
          <a:ext cx="179917" cy="187080"/>
        </a:xfrm>
        <a:prstGeom prst="rect">
          <a:avLst/>
        </a:prstGeom>
      </xdr:spPr>
    </xdr:pic>
    <xdr:clientData/>
  </xdr:oneCellAnchor>
  <xdr:oneCellAnchor>
    <xdr:from>
      <xdr:col>74</xdr:col>
      <xdr:colOff>12872</xdr:colOff>
      <xdr:row>47</xdr:row>
      <xdr:rowOff>180204</xdr:rowOff>
    </xdr:from>
    <xdr:ext cx="215728" cy="223193"/>
    <xdr:pic>
      <xdr:nvPicPr>
        <xdr:cNvPr id="707" name="Gráfico 706" descr="Bateria">
          <a:extLst>
            <a:ext uri="{FF2B5EF4-FFF2-40B4-BE49-F238E27FC236}">
              <a16:creationId xmlns:a16="http://schemas.microsoft.com/office/drawing/2014/main" id="{300C4643-1812-411C-A6E9-8D03A6BA6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63687" y="9912849"/>
          <a:ext cx="215728" cy="223193"/>
        </a:xfrm>
        <a:prstGeom prst="rect">
          <a:avLst/>
        </a:prstGeom>
      </xdr:spPr>
    </xdr:pic>
    <xdr:clientData/>
  </xdr:oneCellAnchor>
  <xdr:oneCellAnchor>
    <xdr:from>
      <xdr:col>76</xdr:col>
      <xdr:colOff>15467</xdr:colOff>
      <xdr:row>48</xdr:row>
      <xdr:rowOff>20753</xdr:rowOff>
    </xdr:from>
    <xdr:ext cx="179917" cy="187080"/>
    <xdr:pic>
      <xdr:nvPicPr>
        <xdr:cNvPr id="708" name="Gráfico 707" descr="Lâmpada">
          <a:extLst>
            <a:ext uri="{FF2B5EF4-FFF2-40B4-BE49-F238E27FC236}">
              <a16:creationId xmlns:a16="http://schemas.microsoft.com/office/drawing/2014/main" id="{7EEA4DBB-E615-4FFC-B4A1-581A3BDCF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00597" y="9945803"/>
          <a:ext cx="179917" cy="187080"/>
        </a:xfrm>
        <a:prstGeom prst="rect">
          <a:avLst/>
        </a:prstGeom>
      </xdr:spPr>
    </xdr:pic>
    <xdr:clientData/>
  </xdr:oneCellAnchor>
  <xdr:oneCellAnchor>
    <xdr:from>
      <xdr:col>90</xdr:col>
      <xdr:colOff>12872</xdr:colOff>
      <xdr:row>47</xdr:row>
      <xdr:rowOff>180204</xdr:rowOff>
    </xdr:from>
    <xdr:ext cx="215728" cy="223193"/>
    <xdr:pic>
      <xdr:nvPicPr>
        <xdr:cNvPr id="709" name="Gráfico 708" descr="Bateria">
          <a:extLst>
            <a:ext uri="{FF2B5EF4-FFF2-40B4-BE49-F238E27FC236}">
              <a16:creationId xmlns:a16="http://schemas.microsoft.com/office/drawing/2014/main" id="{B8EC8F85-BF6B-42C7-8C4B-D9D5A0888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44147" y="9912849"/>
          <a:ext cx="215728" cy="223193"/>
        </a:xfrm>
        <a:prstGeom prst="rect">
          <a:avLst/>
        </a:prstGeom>
      </xdr:spPr>
    </xdr:pic>
    <xdr:clientData/>
  </xdr:oneCellAnchor>
  <xdr:oneCellAnchor>
    <xdr:from>
      <xdr:col>92</xdr:col>
      <xdr:colOff>15467</xdr:colOff>
      <xdr:row>48</xdr:row>
      <xdr:rowOff>20753</xdr:rowOff>
    </xdr:from>
    <xdr:ext cx="179917" cy="187080"/>
    <xdr:pic>
      <xdr:nvPicPr>
        <xdr:cNvPr id="710" name="Gráfico 709" descr="Lâmpada">
          <a:extLst>
            <a:ext uri="{FF2B5EF4-FFF2-40B4-BE49-F238E27FC236}">
              <a16:creationId xmlns:a16="http://schemas.microsoft.com/office/drawing/2014/main" id="{D1CB3ECA-CDFF-4976-9E96-08FD8A416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881057" y="9945803"/>
          <a:ext cx="179917" cy="187080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47</xdr:row>
      <xdr:rowOff>180204</xdr:rowOff>
    </xdr:from>
    <xdr:ext cx="215728" cy="223193"/>
    <xdr:pic>
      <xdr:nvPicPr>
        <xdr:cNvPr id="711" name="Gráfico 710" descr="Bateria">
          <a:extLst>
            <a:ext uri="{FF2B5EF4-FFF2-40B4-BE49-F238E27FC236}">
              <a16:creationId xmlns:a16="http://schemas.microsoft.com/office/drawing/2014/main" id="{4D8B8075-2E58-40AC-A250-9A41902E9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24607" y="9912849"/>
          <a:ext cx="215728" cy="223193"/>
        </a:xfrm>
        <a:prstGeom prst="rect">
          <a:avLst/>
        </a:prstGeom>
      </xdr:spPr>
    </xdr:pic>
    <xdr:clientData/>
  </xdr:oneCellAnchor>
  <xdr:oneCellAnchor>
    <xdr:from>
      <xdr:col>108</xdr:col>
      <xdr:colOff>15467</xdr:colOff>
      <xdr:row>48</xdr:row>
      <xdr:rowOff>20753</xdr:rowOff>
    </xdr:from>
    <xdr:ext cx="179917" cy="187080"/>
    <xdr:pic>
      <xdr:nvPicPr>
        <xdr:cNvPr id="712" name="Gráfico 711" descr="Lâmpada">
          <a:extLst>
            <a:ext uri="{FF2B5EF4-FFF2-40B4-BE49-F238E27FC236}">
              <a16:creationId xmlns:a16="http://schemas.microsoft.com/office/drawing/2014/main" id="{341EA00F-213B-4235-9E90-684A1AB74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61517" y="9945803"/>
          <a:ext cx="179917" cy="187080"/>
        </a:xfrm>
        <a:prstGeom prst="rect">
          <a:avLst/>
        </a:prstGeom>
      </xdr:spPr>
    </xdr:pic>
    <xdr:clientData/>
  </xdr:oneCellAnchor>
  <xdr:oneCellAnchor>
    <xdr:from>
      <xdr:col>26</xdr:col>
      <xdr:colOff>12872</xdr:colOff>
      <xdr:row>57</xdr:row>
      <xdr:rowOff>180204</xdr:rowOff>
    </xdr:from>
    <xdr:ext cx="215728" cy="223193"/>
    <xdr:pic>
      <xdr:nvPicPr>
        <xdr:cNvPr id="713" name="Gráfico 712" descr="Bateria">
          <a:extLst>
            <a:ext uri="{FF2B5EF4-FFF2-40B4-BE49-F238E27FC236}">
              <a16:creationId xmlns:a16="http://schemas.microsoft.com/office/drawing/2014/main" id="{204122DA-1531-4DF3-9B0C-56DBC1D99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14687" y="11886429"/>
          <a:ext cx="215728" cy="223193"/>
        </a:xfrm>
        <a:prstGeom prst="rect">
          <a:avLst/>
        </a:prstGeom>
      </xdr:spPr>
    </xdr:pic>
    <xdr:clientData/>
  </xdr:oneCellAnchor>
  <xdr:oneCellAnchor>
    <xdr:from>
      <xdr:col>28</xdr:col>
      <xdr:colOff>22117</xdr:colOff>
      <xdr:row>58</xdr:row>
      <xdr:rowOff>15478</xdr:rowOff>
    </xdr:from>
    <xdr:ext cx="179917" cy="190477"/>
    <xdr:pic>
      <xdr:nvPicPr>
        <xdr:cNvPr id="714" name="Gráfico 713" descr="Lâmpada">
          <a:extLst>
            <a:ext uri="{FF2B5EF4-FFF2-40B4-BE49-F238E27FC236}">
              <a16:creationId xmlns:a16="http://schemas.microsoft.com/office/drawing/2014/main" id="{A17CB8C7-E26F-4E18-B125-6A12CE76E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58247" y="11914108"/>
          <a:ext cx="179917" cy="190477"/>
        </a:xfrm>
        <a:prstGeom prst="rect">
          <a:avLst/>
        </a:prstGeom>
      </xdr:spPr>
    </xdr:pic>
    <xdr:clientData/>
  </xdr:oneCellAnchor>
  <xdr:oneCellAnchor>
    <xdr:from>
      <xdr:col>42</xdr:col>
      <xdr:colOff>12872</xdr:colOff>
      <xdr:row>57</xdr:row>
      <xdr:rowOff>180204</xdr:rowOff>
    </xdr:from>
    <xdr:ext cx="215728" cy="223193"/>
    <xdr:pic>
      <xdr:nvPicPr>
        <xdr:cNvPr id="715" name="Gráfico 714" descr="Bateria">
          <a:extLst>
            <a:ext uri="{FF2B5EF4-FFF2-40B4-BE49-F238E27FC236}">
              <a16:creationId xmlns:a16="http://schemas.microsoft.com/office/drawing/2014/main" id="{9B3178F4-5ECF-4B58-85AB-4DB6457B2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02767" y="11886429"/>
          <a:ext cx="215728" cy="223193"/>
        </a:xfrm>
        <a:prstGeom prst="rect">
          <a:avLst/>
        </a:prstGeom>
      </xdr:spPr>
    </xdr:pic>
    <xdr:clientData/>
  </xdr:oneCellAnchor>
  <xdr:oneCellAnchor>
    <xdr:from>
      <xdr:col>44</xdr:col>
      <xdr:colOff>22117</xdr:colOff>
      <xdr:row>58</xdr:row>
      <xdr:rowOff>15478</xdr:rowOff>
    </xdr:from>
    <xdr:ext cx="179917" cy="190477"/>
    <xdr:pic>
      <xdr:nvPicPr>
        <xdr:cNvPr id="716" name="Gráfico 715" descr="Lâmpada">
          <a:extLst>
            <a:ext uri="{FF2B5EF4-FFF2-40B4-BE49-F238E27FC236}">
              <a16:creationId xmlns:a16="http://schemas.microsoft.com/office/drawing/2014/main" id="{A1E2859A-D159-4253-9089-2034C902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46327" y="11914108"/>
          <a:ext cx="179917" cy="190477"/>
        </a:xfrm>
        <a:prstGeom prst="rect">
          <a:avLst/>
        </a:prstGeom>
      </xdr:spPr>
    </xdr:pic>
    <xdr:clientData/>
  </xdr:oneCellAnchor>
  <xdr:oneCellAnchor>
    <xdr:from>
      <xdr:col>58</xdr:col>
      <xdr:colOff>12872</xdr:colOff>
      <xdr:row>57</xdr:row>
      <xdr:rowOff>180204</xdr:rowOff>
    </xdr:from>
    <xdr:ext cx="215728" cy="223193"/>
    <xdr:pic>
      <xdr:nvPicPr>
        <xdr:cNvPr id="717" name="Gráfico 716" descr="Bateria">
          <a:extLst>
            <a:ext uri="{FF2B5EF4-FFF2-40B4-BE49-F238E27FC236}">
              <a16:creationId xmlns:a16="http://schemas.microsoft.com/office/drawing/2014/main" id="{EBC3DBFE-892F-4751-B213-DBA6BFCD8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83227" y="11886429"/>
          <a:ext cx="215728" cy="223193"/>
        </a:xfrm>
        <a:prstGeom prst="rect">
          <a:avLst/>
        </a:prstGeom>
      </xdr:spPr>
    </xdr:pic>
    <xdr:clientData/>
  </xdr:oneCellAnchor>
  <xdr:oneCellAnchor>
    <xdr:from>
      <xdr:col>60</xdr:col>
      <xdr:colOff>22117</xdr:colOff>
      <xdr:row>58</xdr:row>
      <xdr:rowOff>15478</xdr:rowOff>
    </xdr:from>
    <xdr:ext cx="179917" cy="190477"/>
    <xdr:pic>
      <xdr:nvPicPr>
        <xdr:cNvPr id="718" name="Gráfico 717" descr="Lâmpada">
          <a:extLst>
            <a:ext uri="{FF2B5EF4-FFF2-40B4-BE49-F238E27FC236}">
              <a16:creationId xmlns:a16="http://schemas.microsoft.com/office/drawing/2014/main" id="{D04F460F-66DB-4E4F-8FC9-CCA30F003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26787" y="11914108"/>
          <a:ext cx="179917" cy="190477"/>
        </a:xfrm>
        <a:prstGeom prst="rect">
          <a:avLst/>
        </a:prstGeom>
      </xdr:spPr>
    </xdr:pic>
    <xdr:clientData/>
  </xdr:oneCellAnchor>
  <xdr:oneCellAnchor>
    <xdr:from>
      <xdr:col>74</xdr:col>
      <xdr:colOff>12872</xdr:colOff>
      <xdr:row>57</xdr:row>
      <xdr:rowOff>180204</xdr:rowOff>
    </xdr:from>
    <xdr:ext cx="215728" cy="223193"/>
    <xdr:pic>
      <xdr:nvPicPr>
        <xdr:cNvPr id="719" name="Gráfico 718" descr="Bateria">
          <a:extLst>
            <a:ext uri="{FF2B5EF4-FFF2-40B4-BE49-F238E27FC236}">
              <a16:creationId xmlns:a16="http://schemas.microsoft.com/office/drawing/2014/main" id="{2CE2B516-4678-47B1-9F9A-9ED43CAAB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63687" y="11886429"/>
          <a:ext cx="215728" cy="223193"/>
        </a:xfrm>
        <a:prstGeom prst="rect">
          <a:avLst/>
        </a:prstGeom>
      </xdr:spPr>
    </xdr:pic>
    <xdr:clientData/>
  </xdr:oneCellAnchor>
  <xdr:oneCellAnchor>
    <xdr:from>
      <xdr:col>76</xdr:col>
      <xdr:colOff>22117</xdr:colOff>
      <xdr:row>58</xdr:row>
      <xdr:rowOff>15478</xdr:rowOff>
    </xdr:from>
    <xdr:ext cx="179917" cy="190477"/>
    <xdr:pic>
      <xdr:nvPicPr>
        <xdr:cNvPr id="720" name="Gráfico 719" descr="Lâmpada">
          <a:extLst>
            <a:ext uri="{FF2B5EF4-FFF2-40B4-BE49-F238E27FC236}">
              <a16:creationId xmlns:a16="http://schemas.microsoft.com/office/drawing/2014/main" id="{DA32837D-899B-449C-95F8-C66BD8BB5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07247" y="11914108"/>
          <a:ext cx="179917" cy="190477"/>
        </a:xfrm>
        <a:prstGeom prst="rect">
          <a:avLst/>
        </a:prstGeom>
      </xdr:spPr>
    </xdr:pic>
    <xdr:clientData/>
  </xdr:oneCellAnchor>
  <xdr:oneCellAnchor>
    <xdr:from>
      <xdr:col>90</xdr:col>
      <xdr:colOff>12872</xdr:colOff>
      <xdr:row>57</xdr:row>
      <xdr:rowOff>180204</xdr:rowOff>
    </xdr:from>
    <xdr:ext cx="215728" cy="223193"/>
    <xdr:pic>
      <xdr:nvPicPr>
        <xdr:cNvPr id="721" name="Gráfico 720" descr="Bateria">
          <a:extLst>
            <a:ext uri="{FF2B5EF4-FFF2-40B4-BE49-F238E27FC236}">
              <a16:creationId xmlns:a16="http://schemas.microsoft.com/office/drawing/2014/main" id="{AB4E9225-BDD3-48B2-8F75-9E8F42F8A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44147" y="11886429"/>
          <a:ext cx="215728" cy="223193"/>
        </a:xfrm>
        <a:prstGeom prst="rect">
          <a:avLst/>
        </a:prstGeom>
      </xdr:spPr>
    </xdr:pic>
    <xdr:clientData/>
  </xdr:oneCellAnchor>
  <xdr:oneCellAnchor>
    <xdr:from>
      <xdr:col>92</xdr:col>
      <xdr:colOff>22117</xdr:colOff>
      <xdr:row>58</xdr:row>
      <xdr:rowOff>15478</xdr:rowOff>
    </xdr:from>
    <xdr:ext cx="179917" cy="190477"/>
    <xdr:pic>
      <xdr:nvPicPr>
        <xdr:cNvPr id="722" name="Gráfico 721" descr="Lâmpada">
          <a:extLst>
            <a:ext uri="{FF2B5EF4-FFF2-40B4-BE49-F238E27FC236}">
              <a16:creationId xmlns:a16="http://schemas.microsoft.com/office/drawing/2014/main" id="{001DCF1F-F708-417F-A227-94AF6E6FA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887707" y="11914108"/>
          <a:ext cx="179917" cy="190477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57</xdr:row>
      <xdr:rowOff>180204</xdr:rowOff>
    </xdr:from>
    <xdr:ext cx="215728" cy="223193"/>
    <xdr:pic>
      <xdr:nvPicPr>
        <xdr:cNvPr id="723" name="Gráfico 722" descr="Bateria">
          <a:extLst>
            <a:ext uri="{FF2B5EF4-FFF2-40B4-BE49-F238E27FC236}">
              <a16:creationId xmlns:a16="http://schemas.microsoft.com/office/drawing/2014/main" id="{3E6FA915-D8A5-4D62-8751-40C27518C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24607" y="11886429"/>
          <a:ext cx="215728" cy="223193"/>
        </a:xfrm>
        <a:prstGeom prst="rect">
          <a:avLst/>
        </a:prstGeom>
      </xdr:spPr>
    </xdr:pic>
    <xdr:clientData/>
  </xdr:oneCellAnchor>
  <xdr:oneCellAnchor>
    <xdr:from>
      <xdr:col>108</xdr:col>
      <xdr:colOff>22117</xdr:colOff>
      <xdr:row>58</xdr:row>
      <xdr:rowOff>15478</xdr:rowOff>
    </xdr:from>
    <xdr:ext cx="179917" cy="190477"/>
    <xdr:pic>
      <xdr:nvPicPr>
        <xdr:cNvPr id="724" name="Gráfico 723" descr="Lâmpada">
          <a:extLst>
            <a:ext uri="{FF2B5EF4-FFF2-40B4-BE49-F238E27FC236}">
              <a16:creationId xmlns:a16="http://schemas.microsoft.com/office/drawing/2014/main" id="{25F5E2BF-E094-4A39-9769-BEC9F9D25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68167" y="11914108"/>
          <a:ext cx="179917" cy="190477"/>
        </a:xfrm>
        <a:prstGeom prst="rect">
          <a:avLst/>
        </a:prstGeom>
      </xdr:spPr>
    </xdr:pic>
    <xdr:clientData/>
  </xdr:oneCellAnchor>
  <xdr:oneCellAnchor>
    <xdr:from>
      <xdr:col>26</xdr:col>
      <xdr:colOff>12872</xdr:colOff>
      <xdr:row>67</xdr:row>
      <xdr:rowOff>180204</xdr:rowOff>
    </xdr:from>
    <xdr:ext cx="215728" cy="223193"/>
    <xdr:pic>
      <xdr:nvPicPr>
        <xdr:cNvPr id="725" name="Gráfico 724" descr="Bateria">
          <a:extLst>
            <a:ext uri="{FF2B5EF4-FFF2-40B4-BE49-F238E27FC236}">
              <a16:creationId xmlns:a16="http://schemas.microsoft.com/office/drawing/2014/main" id="{DE87DAE7-40D6-4602-A6E1-C4501F97B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14687" y="13860009"/>
          <a:ext cx="215728" cy="223193"/>
        </a:xfrm>
        <a:prstGeom prst="rect">
          <a:avLst/>
        </a:prstGeom>
      </xdr:spPr>
    </xdr:pic>
    <xdr:clientData/>
  </xdr:oneCellAnchor>
  <xdr:oneCellAnchor>
    <xdr:from>
      <xdr:col>42</xdr:col>
      <xdr:colOff>12872</xdr:colOff>
      <xdr:row>67</xdr:row>
      <xdr:rowOff>180204</xdr:rowOff>
    </xdr:from>
    <xdr:ext cx="215728" cy="223193"/>
    <xdr:pic>
      <xdr:nvPicPr>
        <xdr:cNvPr id="726" name="Gráfico 725" descr="Bateria">
          <a:extLst>
            <a:ext uri="{FF2B5EF4-FFF2-40B4-BE49-F238E27FC236}">
              <a16:creationId xmlns:a16="http://schemas.microsoft.com/office/drawing/2014/main" id="{3BC28C0E-EE10-4E87-BD39-09414A975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02767" y="13860009"/>
          <a:ext cx="215728" cy="223193"/>
        </a:xfrm>
        <a:prstGeom prst="rect">
          <a:avLst/>
        </a:prstGeom>
      </xdr:spPr>
    </xdr:pic>
    <xdr:clientData/>
  </xdr:oneCellAnchor>
  <xdr:oneCellAnchor>
    <xdr:from>
      <xdr:col>58</xdr:col>
      <xdr:colOff>12872</xdr:colOff>
      <xdr:row>67</xdr:row>
      <xdr:rowOff>180204</xdr:rowOff>
    </xdr:from>
    <xdr:ext cx="215728" cy="223193"/>
    <xdr:pic>
      <xdr:nvPicPr>
        <xdr:cNvPr id="727" name="Gráfico 726" descr="Bateria">
          <a:extLst>
            <a:ext uri="{FF2B5EF4-FFF2-40B4-BE49-F238E27FC236}">
              <a16:creationId xmlns:a16="http://schemas.microsoft.com/office/drawing/2014/main" id="{DF540421-22D7-4928-BE57-0074AF420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83227" y="13860009"/>
          <a:ext cx="215728" cy="223193"/>
        </a:xfrm>
        <a:prstGeom prst="rect">
          <a:avLst/>
        </a:prstGeom>
      </xdr:spPr>
    </xdr:pic>
    <xdr:clientData/>
  </xdr:oneCellAnchor>
  <xdr:oneCellAnchor>
    <xdr:from>
      <xdr:col>74</xdr:col>
      <xdr:colOff>12872</xdr:colOff>
      <xdr:row>67</xdr:row>
      <xdr:rowOff>180204</xdr:rowOff>
    </xdr:from>
    <xdr:ext cx="215728" cy="223193"/>
    <xdr:pic>
      <xdr:nvPicPr>
        <xdr:cNvPr id="728" name="Gráfico 727" descr="Bateria">
          <a:extLst>
            <a:ext uri="{FF2B5EF4-FFF2-40B4-BE49-F238E27FC236}">
              <a16:creationId xmlns:a16="http://schemas.microsoft.com/office/drawing/2014/main" id="{3661A984-6B60-4F0D-8D2C-9F1927905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63687" y="13860009"/>
          <a:ext cx="215728" cy="223193"/>
        </a:xfrm>
        <a:prstGeom prst="rect">
          <a:avLst/>
        </a:prstGeom>
      </xdr:spPr>
    </xdr:pic>
    <xdr:clientData/>
  </xdr:oneCellAnchor>
  <xdr:oneCellAnchor>
    <xdr:from>
      <xdr:col>90</xdr:col>
      <xdr:colOff>12872</xdr:colOff>
      <xdr:row>67</xdr:row>
      <xdr:rowOff>180204</xdr:rowOff>
    </xdr:from>
    <xdr:ext cx="215728" cy="223193"/>
    <xdr:pic>
      <xdr:nvPicPr>
        <xdr:cNvPr id="729" name="Gráfico 728" descr="Bateria">
          <a:extLst>
            <a:ext uri="{FF2B5EF4-FFF2-40B4-BE49-F238E27FC236}">
              <a16:creationId xmlns:a16="http://schemas.microsoft.com/office/drawing/2014/main" id="{F75E6B7F-5796-4227-B81A-897F2D0C0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44147" y="13860009"/>
          <a:ext cx="215728" cy="223193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67</xdr:row>
      <xdr:rowOff>180204</xdr:rowOff>
    </xdr:from>
    <xdr:ext cx="215728" cy="223193"/>
    <xdr:pic>
      <xdr:nvPicPr>
        <xdr:cNvPr id="730" name="Gráfico 729" descr="Bateria">
          <a:extLst>
            <a:ext uri="{FF2B5EF4-FFF2-40B4-BE49-F238E27FC236}">
              <a16:creationId xmlns:a16="http://schemas.microsoft.com/office/drawing/2014/main" id="{384159CE-3F07-4D36-AADF-488CD2D7F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24607" y="13860009"/>
          <a:ext cx="215728" cy="223193"/>
        </a:xfrm>
        <a:prstGeom prst="rect">
          <a:avLst/>
        </a:prstGeom>
      </xdr:spPr>
    </xdr:pic>
    <xdr:clientData/>
  </xdr:oneCellAnchor>
  <xdr:oneCellAnchor>
    <xdr:from>
      <xdr:col>24</xdr:col>
      <xdr:colOff>14569</xdr:colOff>
      <xdr:row>91</xdr:row>
      <xdr:rowOff>184133</xdr:rowOff>
    </xdr:from>
    <xdr:ext cx="235759" cy="235808"/>
    <xdr:pic>
      <xdr:nvPicPr>
        <xdr:cNvPr id="731" name="Gráfico 730" descr="DJ">
          <a:extLst>
            <a:ext uri="{FF2B5EF4-FFF2-40B4-BE49-F238E27FC236}">
              <a16:creationId xmlns:a16="http://schemas.microsoft.com/office/drawing/2014/main" id="{9747141F-880A-46F2-ADCF-F22E8BF17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93499" y="18603578"/>
          <a:ext cx="235759" cy="235808"/>
        </a:xfrm>
        <a:prstGeom prst="rect">
          <a:avLst/>
        </a:prstGeom>
      </xdr:spPr>
    </xdr:pic>
    <xdr:clientData/>
  </xdr:oneCellAnchor>
  <xdr:oneCellAnchor>
    <xdr:from>
      <xdr:col>26</xdr:col>
      <xdr:colOff>17915</xdr:colOff>
      <xdr:row>92</xdr:row>
      <xdr:rowOff>1470</xdr:rowOff>
    </xdr:from>
    <xdr:ext cx="215728" cy="223193"/>
    <xdr:pic>
      <xdr:nvPicPr>
        <xdr:cNvPr id="732" name="Gráfico 731" descr="Bateria">
          <a:extLst>
            <a:ext uri="{FF2B5EF4-FFF2-40B4-BE49-F238E27FC236}">
              <a16:creationId xmlns:a16="http://schemas.microsoft.com/office/drawing/2014/main" id="{FBD76E5D-2806-475E-B864-FD0ED841B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25445" y="18609510"/>
          <a:ext cx="215728" cy="223193"/>
        </a:xfrm>
        <a:prstGeom prst="rect">
          <a:avLst/>
        </a:prstGeom>
      </xdr:spPr>
    </xdr:pic>
    <xdr:clientData/>
  </xdr:oneCellAnchor>
  <xdr:oneCellAnchor>
    <xdr:from>
      <xdr:col>40</xdr:col>
      <xdr:colOff>14569</xdr:colOff>
      <xdr:row>91</xdr:row>
      <xdr:rowOff>184133</xdr:rowOff>
    </xdr:from>
    <xdr:ext cx="235759" cy="235808"/>
    <xdr:pic>
      <xdr:nvPicPr>
        <xdr:cNvPr id="733" name="Gráfico 732" descr="DJ">
          <a:extLst>
            <a:ext uri="{FF2B5EF4-FFF2-40B4-BE49-F238E27FC236}">
              <a16:creationId xmlns:a16="http://schemas.microsoft.com/office/drawing/2014/main" id="{0D238015-F2CC-45B1-88D5-7B7AA29F8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81579" y="18603578"/>
          <a:ext cx="235759" cy="235808"/>
        </a:xfrm>
        <a:prstGeom prst="rect">
          <a:avLst/>
        </a:prstGeom>
      </xdr:spPr>
    </xdr:pic>
    <xdr:clientData/>
  </xdr:oneCellAnchor>
  <xdr:oneCellAnchor>
    <xdr:from>
      <xdr:col>42</xdr:col>
      <xdr:colOff>17915</xdr:colOff>
      <xdr:row>92</xdr:row>
      <xdr:rowOff>1470</xdr:rowOff>
    </xdr:from>
    <xdr:ext cx="215728" cy="223193"/>
    <xdr:pic>
      <xdr:nvPicPr>
        <xdr:cNvPr id="734" name="Gráfico 733" descr="Bateria">
          <a:extLst>
            <a:ext uri="{FF2B5EF4-FFF2-40B4-BE49-F238E27FC236}">
              <a16:creationId xmlns:a16="http://schemas.microsoft.com/office/drawing/2014/main" id="{6BE815C4-15CE-4CFF-8565-9C2CBE41B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13525" y="18609510"/>
          <a:ext cx="215728" cy="223193"/>
        </a:xfrm>
        <a:prstGeom prst="rect">
          <a:avLst/>
        </a:prstGeom>
      </xdr:spPr>
    </xdr:pic>
    <xdr:clientData/>
  </xdr:oneCellAnchor>
  <xdr:oneCellAnchor>
    <xdr:from>
      <xdr:col>56</xdr:col>
      <xdr:colOff>14569</xdr:colOff>
      <xdr:row>91</xdr:row>
      <xdr:rowOff>184133</xdr:rowOff>
    </xdr:from>
    <xdr:ext cx="235759" cy="235808"/>
    <xdr:pic>
      <xdr:nvPicPr>
        <xdr:cNvPr id="735" name="Gráfico 734" descr="DJ">
          <a:extLst>
            <a:ext uri="{FF2B5EF4-FFF2-40B4-BE49-F238E27FC236}">
              <a16:creationId xmlns:a16="http://schemas.microsoft.com/office/drawing/2014/main" id="{17B1B993-6E24-4ED3-AD12-6BD787456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62039" y="18603578"/>
          <a:ext cx="235759" cy="235808"/>
        </a:xfrm>
        <a:prstGeom prst="rect">
          <a:avLst/>
        </a:prstGeom>
      </xdr:spPr>
    </xdr:pic>
    <xdr:clientData/>
  </xdr:oneCellAnchor>
  <xdr:oneCellAnchor>
    <xdr:from>
      <xdr:col>58</xdr:col>
      <xdr:colOff>17915</xdr:colOff>
      <xdr:row>92</xdr:row>
      <xdr:rowOff>1470</xdr:rowOff>
    </xdr:from>
    <xdr:ext cx="215728" cy="223193"/>
    <xdr:pic>
      <xdr:nvPicPr>
        <xdr:cNvPr id="736" name="Gráfico 735" descr="Bateria">
          <a:extLst>
            <a:ext uri="{FF2B5EF4-FFF2-40B4-BE49-F238E27FC236}">
              <a16:creationId xmlns:a16="http://schemas.microsoft.com/office/drawing/2014/main" id="{8B7DB4D9-1905-4DC1-BD31-7EA01929B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93985" y="18609510"/>
          <a:ext cx="215728" cy="223193"/>
        </a:xfrm>
        <a:prstGeom prst="rect">
          <a:avLst/>
        </a:prstGeom>
      </xdr:spPr>
    </xdr:pic>
    <xdr:clientData/>
  </xdr:oneCellAnchor>
  <xdr:oneCellAnchor>
    <xdr:from>
      <xdr:col>72</xdr:col>
      <xdr:colOff>14569</xdr:colOff>
      <xdr:row>91</xdr:row>
      <xdr:rowOff>184133</xdr:rowOff>
    </xdr:from>
    <xdr:ext cx="235759" cy="235808"/>
    <xdr:pic>
      <xdr:nvPicPr>
        <xdr:cNvPr id="737" name="Gráfico 736" descr="DJ">
          <a:extLst>
            <a:ext uri="{FF2B5EF4-FFF2-40B4-BE49-F238E27FC236}">
              <a16:creationId xmlns:a16="http://schemas.microsoft.com/office/drawing/2014/main" id="{4EF6E8E7-F050-4C76-889B-EE7F4206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42499" y="18603578"/>
          <a:ext cx="235759" cy="235808"/>
        </a:xfrm>
        <a:prstGeom prst="rect">
          <a:avLst/>
        </a:prstGeom>
      </xdr:spPr>
    </xdr:pic>
    <xdr:clientData/>
  </xdr:oneCellAnchor>
  <xdr:oneCellAnchor>
    <xdr:from>
      <xdr:col>74</xdr:col>
      <xdr:colOff>17915</xdr:colOff>
      <xdr:row>92</xdr:row>
      <xdr:rowOff>1470</xdr:rowOff>
    </xdr:from>
    <xdr:ext cx="215728" cy="223193"/>
    <xdr:pic>
      <xdr:nvPicPr>
        <xdr:cNvPr id="738" name="Gráfico 737" descr="Bateria">
          <a:extLst>
            <a:ext uri="{FF2B5EF4-FFF2-40B4-BE49-F238E27FC236}">
              <a16:creationId xmlns:a16="http://schemas.microsoft.com/office/drawing/2014/main" id="{C0010C34-76A0-4421-96A7-981BB47A4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74445" y="18609510"/>
          <a:ext cx="215728" cy="223193"/>
        </a:xfrm>
        <a:prstGeom prst="rect">
          <a:avLst/>
        </a:prstGeom>
      </xdr:spPr>
    </xdr:pic>
    <xdr:clientData/>
  </xdr:oneCellAnchor>
  <xdr:oneCellAnchor>
    <xdr:from>
      <xdr:col>88</xdr:col>
      <xdr:colOff>14569</xdr:colOff>
      <xdr:row>91</xdr:row>
      <xdr:rowOff>184133</xdr:rowOff>
    </xdr:from>
    <xdr:ext cx="235759" cy="235808"/>
    <xdr:pic>
      <xdr:nvPicPr>
        <xdr:cNvPr id="739" name="Gráfico 738" descr="DJ">
          <a:extLst>
            <a:ext uri="{FF2B5EF4-FFF2-40B4-BE49-F238E27FC236}">
              <a16:creationId xmlns:a16="http://schemas.microsoft.com/office/drawing/2014/main" id="{01892B53-C4D3-4282-BA2E-4E619CB6A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22959" y="18603578"/>
          <a:ext cx="235759" cy="235808"/>
        </a:xfrm>
        <a:prstGeom prst="rect">
          <a:avLst/>
        </a:prstGeom>
      </xdr:spPr>
    </xdr:pic>
    <xdr:clientData/>
  </xdr:oneCellAnchor>
  <xdr:oneCellAnchor>
    <xdr:from>
      <xdr:col>90</xdr:col>
      <xdr:colOff>17915</xdr:colOff>
      <xdr:row>92</xdr:row>
      <xdr:rowOff>1470</xdr:rowOff>
    </xdr:from>
    <xdr:ext cx="215728" cy="223193"/>
    <xdr:pic>
      <xdr:nvPicPr>
        <xdr:cNvPr id="740" name="Gráfico 739" descr="Bateria">
          <a:extLst>
            <a:ext uri="{FF2B5EF4-FFF2-40B4-BE49-F238E27FC236}">
              <a16:creationId xmlns:a16="http://schemas.microsoft.com/office/drawing/2014/main" id="{AF40757A-6CBA-40D7-8B03-E05BEF5B6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54905" y="18609510"/>
          <a:ext cx="215728" cy="223193"/>
        </a:xfrm>
        <a:prstGeom prst="rect">
          <a:avLst/>
        </a:prstGeom>
      </xdr:spPr>
    </xdr:pic>
    <xdr:clientData/>
  </xdr:oneCellAnchor>
  <xdr:oneCellAnchor>
    <xdr:from>
      <xdr:col>104</xdr:col>
      <xdr:colOff>14569</xdr:colOff>
      <xdr:row>91</xdr:row>
      <xdr:rowOff>184133</xdr:rowOff>
    </xdr:from>
    <xdr:ext cx="235759" cy="235808"/>
    <xdr:pic>
      <xdr:nvPicPr>
        <xdr:cNvPr id="741" name="Gráfico 740" descr="DJ">
          <a:extLst>
            <a:ext uri="{FF2B5EF4-FFF2-40B4-BE49-F238E27FC236}">
              <a16:creationId xmlns:a16="http://schemas.microsoft.com/office/drawing/2014/main" id="{56CCA3D1-9F5D-42BC-8549-4D0F0A86A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103419" y="18603578"/>
          <a:ext cx="235759" cy="235808"/>
        </a:xfrm>
        <a:prstGeom prst="rect">
          <a:avLst/>
        </a:prstGeom>
      </xdr:spPr>
    </xdr:pic>
    <xdr:clientData/>
  </xdr:oneCellAnchor>
  <xdr:oneCellAnchor>
    <xdr:from>
      <xdr:col>106</xdr:col>
      <xdr:colOff>17915</xdr:colOff>
      <xdr:row>92</xdr:row>
      <xdr:rowOff>1470</xdr:rowOff>
    </xdr:from>
    <xdr:ext cx="215728" cy="223193"/>
    <xdr:pic>
      <xdr:nvPicPr>
        <xdr:cNvPr id="742" name="Gráfico 741" descr="Bateria">
          <a:extLst>
            <a:ext uri="{FF2B5EF4-FFF2-40B4-BE49-F238E27FC236}">
              <a16:creationId xmlns:a16="http://schemas.microsoft.com/office/drawing/2014/main" id="{011823C0-24B4-49B7-8740-DC43ACEF2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35365" y="18609510"/>
          <a:ext cx="215728" cy="223193"/>
        </a:xfrm>
        <a:prstGeom prst="rect">
          <a:avLst/>
        </a:prstGeom>
      </xdr:spPr>
    </xdr:pic>
    <xdr:clientData/>
  </xdr:oneCellAnchor>
  <xdr:oneCellAnchor>
    <xdr:from>
      <xdr:col>24</xdr:col>
      <xdr:colOff>18822</xdr:colOff>
      <xdr:row>101</xdr:row>
      <xdr:rowOff>180960</xdr:rowOff>
    </xdr:from>
    <xdr:ext cx="235759" cy="235808"/>
    <xdr:pic>
      <xdr:nvPicPr>
        <xdr:cNvPr id="743" name="Gráfico 742" descr="DJ">
          <a:extLst>
            <a:ext uri="{FF2B5EF4-FFF2-40B4-BE49-F238E27FC236}">
              <a16:creationId xmlns:a16="http://schemas.microsoft.com/office/drawing/2014/main" id="{12C8719E-6D6D-4FC0-9D82-F55DE1DA9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97752" y="20573985"/>
          <a:ext cx="235759" cy="235808"/>
        </a:xfrm>
        <a:prstGeom prst="rect">
          <a:avLst/>
        </a:prstGeom>
      </xdr:spPr>
    </xdr:pic>
    <xdr:clientData/>
  </xdr:oneCellAnchor>
  <xdr:oneCellAnchor>
    <xdr:from>
      <xdr:col>26</xdr:col>
      <xdr:colOff>22168</xdr:colOff>
      <xdr:row>101</xdr:row>
      <xdr:rowOff>187397</xdr:rowOff>
    </xdr:from>
    <xdr:ext cx="215728" cy="223193"/>
    <xdr:pic>
      <xdr:nvPicPr>
        <xdr:cNvPr id="744" name="Gráfico 743" descr="Bateria">
          <a:extLst>
            <a:ext uri="{FF2B5EF4-FFF2-40B4-BE49-F238E27FC236}">
              <a16:creationId xmlns:a16="http://schemas.microsoft.com/office/drawing/2014/main" id="{717F4D45-246C-4AD4-85F5-4551F93F8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29698" y="20578517"/>
          <a:ext cx="215728" cy="223193"/>
        </a:xfrm>
        <a:prstGeom prst="rect">
          <a:avLst/>
        </a:prstGeom>
      </xdr:spPr>
    </xdr:pic>
    <xdr:clientData/>
  </xdr:oneCellAnchor>
  <xdr:oneCellAnchor>
    <xdr:from>
      <xdr:col>40</xdr:col>
      <xdr:colOff>18822</xdr:colOff>
      <xdr:row>101</xdr:row>
      <xdr:rowOff>180960</xdr:rowOff>
    </xdr:from>
    <xdr:ext cx="235759" cy="235808"/>
    <xdr:pic>
      <xdr:nvPicPr>
        <xdr:cNvPr id="745" name="Gráfico 744" descr="DJ">
          <a:extLst>
            <a:ext uri="{FF2B5EF4-FFF2-40B4-BE49-F238E27FC236}">
              <a16:creationId xmlns:a16="http://schemas.microsoft.com/office/drawing/2014/main" id="{33A82E2C-D00D-4967-8973-CF9C41B51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85832" y="20573985"/>
          <a:ext cx="235759" cy="235808"/>
        </a:xfrm>
        <a:prstGeom prst="rect">
          <a:avLst/>
        </a:prstGeom>
      </xdr:spPr>
    </xdr:pic>
    <xdr:clientData/>
  </xdr:oneCellAnchor>
  <xdr:oneCellAnchor>
    <xdr:from>
      <xdr:col>42</xdr:col>
      <xdr:colOff>22168</xdr:colOff>
      <xdr:row>101</xdr:row>
      <xdr:rowOff>187397</xdr:rowOff>
    </xdr:from>
    <xdr:ext cx="215728" cy="223193"/>
    <xdr:pic>
      <xdr:nvPicPr>
        <xdr:cNvPr id="746" name="Gráfico 745" descr="Bateria">
          <a:extLst>
            <a:ext uri="{FF2B5EF4-FFF2-40B4-BE49-F238E27FC236}">
              <a16:creationId xmlns:a16="http://schemas.microsoft.com/office/drawing/2014/main" id="{26E90B73-8F9E-47E5-8F29-C20034D90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17778" y="20578517"/>
          <a:ext cx="215728" cy="223193"/>
        </a:xfrm>
        <a:prstGeom prst="rect">
          <a:avLst/>
        </a:prstGeom>
      </xdr:spPr>
    </xdr:pic>
    <xdr:clientData/>
  </xdr:oneCellAnchor>
  <xdr:oneCellAnchor>
    <xdr:from>
      <xdr:col>56</xdr:col>
      <xdr:colOff>18822</xdr:colOff>
      <xdr:row>101</xdr:row>
      <xdr:rowOff>180960</xdr:rowOff>
    </xdr:from>
    <xdr:ext cx="235759" cy="235808"/>
    <xdr:pic>
      <xdr:nvPicPr>
        <xdr:cNvPr id="747" name="Gráfico 746" descr="DJ">
          <a:extLst>
            <a:ext uri="{FF2B5EF4-FFF2-40B4-BE49-F238E27FC236}">
              <a16:creationId xmlns:a16="http://schemas.microsoft.com/office/drawing/2014/main" id="{85C5302F-7DBC-4401-9D0F-042B25153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66292" y="20573985"/>
          <a:ext cx="235759" cy="235808"/>
        </a:xfrm>
        <a:prstGeom prst="rect">
          <a:avLst/>
        </a:prstGeom>
      </xdr:spPr>
    </xdr:pic>
    <xdr:clientData/>
  </xdr:oneCellAnchor>
  <xdr:oneCellAnchor>
    <xdr:from>
      <xdr:col>58</xdr:col>
      <xdr:colOff>22168</xdr:colOff>
      <xdr:row>101</xdr:row>
      <xdr:rowOff>187397</xdr:rowOff>
    </xdr:from>
    <xdr:ext cx="215728" cy="223193"/>
    <xdr:pic>
      <xdr:nvPicPr>
        <xdr:cNvPr id="748" name="Gráfico 747" descr="Bateria">
          <a:extLst>
            <a:ext uri="{FF2B5EF4-FFF2-40B4-BE49-F238E27FC236}">
              <a16:creationId xmlns:a16="http://schemas.microsoft.com/office/drawing/2014/main" id="{A763627B-8D23-4E09-98A6-025A6AB75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98238" y="20578517"/>
          <a:ext cx="215728" cy="223193"/>
        </a:xfrm>
        <a:prstGeom prst="rect">
          <a:avLst/>
        </a:prstGeom>
      </xdr:spPr>
    </xdr:pic>
    <xdr:clientData/>
  </xdr:oneCellAnchor>
  <xdr:oneCellAnchor>
    <xdr:from>
      <xdr:col>72</xdr:col>
      <xdr:colOff>18822</xdr:colOff>
      <xdr:row>101</xdr:row>
      <xdr:rowOff>180960</xdr:rowOff>
    </xdr:from>
    <xdr:ext cx="235759" cy="235808"/>
    <xdr:pic>
      <xdr:nvPicPr>
        <xdr:cNvPr id="749" name="Gráfico 748" descr="DJ">
          <a:extLst>
            <a:ext uri="{FF2B5EF4-FFF2-40B4-BE49-F238E27FC236}">
              <a16:creationId xmlns:a16="http://schemas.microsoft.com/office/drawing/2014/main" id="{11798A5E-8037-4746-8B6F-81437B196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46752" y="20573985"/>
          <a:ext cx="235759" cy="235808"/>
        </a:xfrm>
        <a:prstGeom prst="rect">
          <a:avLst/>
        </a:prstGeom>
      </xdr:spPr>
    </xdr:pic>
    <xdr:clientData/>
  </xdr:oneCellAnchor>
  <xdr:oneCellAnchor>
    <xdr:from>
      <xdr:col>74</xdr:col>
      <xdr:colOff>22168</xdr:colOff>
      <xdr:row>101</xdr:row>
      <xdr:rowOff>187397</xdr:rowOff>
    </xdr:from>
    <xdr:ext cx="215728" cy="223193"/>
    <xdr:pic>
      <xdr:nvPicPr>
        <xdr:cNvPr id="750" name="Gráfico 749" descr="Bateria">
          <a:extLst>
            <a:ext uri="{FF2B5EF4-FFF2-40B4-BE49-F238E27FC236}">
              <a16:creationId xmlns:a16="http://schemas.microsoft.com/office/drawing/2014/main" id="{0FF69273-8A85-44F7-AC35-C4F2603E8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78698" y="20578517"/>
          <a:ext cx="215728" cy="223193"/>
        </a:xfrm>
        <a:prstGeom prst="rect">
          <a:avLst/>
        </a:prstGeom>
      </xdr:spPr>
    </xdr:pic>
    <xdr:clientData/>
  </xdr:oneCellAnchor>
  <xdr:oneCellAnchor>
    <xdr:from>
      <xdr:col>88</xdr:col>
      <xdr:colOff>18822</xdr:colOff>
      <xdr:row>101</xdr:row>
      <xdr:rowOff>180960</xdr:rowOff>
    </xdr:from>
    <xdr:ext cx="235759" cy="235808"/>
    <xdr:pic>
      <xdr:nvPicPr>
        <xdr:cNvPr id="751" name="Gráfico 750" descr="DJ">
          <a:extLst>
            <a:ext uri="{FF2B5EF4-FFF2-40B4-BE49-F238E27FC236}">
              <a16:creationId xmlns:a16="http://schemas.microsoft.com/office/drawing/2014/main" id="{9D213B62-A3B5-420D-8063-A376E0FE4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27212" y="20573985"/>
          <a:ext cx="235759" cy="235808"/>
        </a:xfrm>
        <a:prstGeom prst="rect">
          <a:avLst/>
        </a:prstGeom>
      </xdr:spPr>
    </xdr:pic>
    <xdr:clientData/>
  </xdr:oneCellAnchor>
  <xdr:oneCellAnchor>
    <xdr:from>
      <xdr:col>90</xdr:col>
      <xdr:colOff>22168</xdr:colOff>
      <xdr:row>101</xdr:row>
      <xdr:rowOff>187397</xdr:rowOff>
    </xdr:from>
    <xdr:ext cx="215728" cy="223193"/>
    <xdr:pic>
      <xdr:nvPicPr>
        <xdr:cNvPr id="752" name="Gráfico 751" descr="Bateria">
          <a:extLst>
            <a:ext uri="{FF2B5EF4-FFF2-40B4-BE49-F238E27FC236}">
              <a16:creationId xmlns:a16="http://schemas.microsoft.com/office/drawing/2014/main" id="{F95A8E27-FAD5-458B-9E90-B930F1B60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59158" y="20578517"/>
          <a:ext cx="215728" cy="223193"/>
        </a:xfrm>
        <a:prstGeom prst="rect">
          <a:avLst/>
        </a:prstGeom>
      </xdr:spPr>
    </xdr:pic>
    <xdr:clientData/>
  </xdr:oneCellAnchor>
  <xdr:oneCellAnchor>
    <xdr:from>
      <xdr:col>104</xdr:col>
      <xdr:colOff>18822</xdr:colOff>
      <xdr:row>101</xdr:row>
      <xdr:rowOff>180960</xdr:rowOff>
    </xdr:from>
    <xdr:ext cx="235759" cy="235808"/>
    <xdr:pic>
      <xdr:nvPicPr>
        <xdr:cNvPr id="753" name="Gráfico 752" descr="DJ">
          <a:extLst>
            <a:ext uri="{FF2B5EF4-FFF2-40B4-BE49-F238E27FC236}">
              <a16:creationId xmlns:a16="http://schemas.microsoft.com/office/drawing/2014/main" id="{E40A195D-2285-47B1-AF81-F7D01A6DB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107672" y="20573985"/>
          <a:ext cx="235759" cy="235808"/>
        </a:xfrm>
        <a:prstGeom prst="rect">
          <a:avLst/>
        </a:prstGeom>
      </xdr:spPr>
    </xdr:pic>
    <xdr:clientData/>
  </xdr:oneCellAnchor>
  <xdr:oneCellAnchor>
    <xdr:from>
      <xdr:col>106</xdr:col>
      <xdr:colOff>22168</xdr:colOff>
      <xdr:row>101</xdr:row>
      <xdr:rowOff>187397</xdr:rowOff>
    </xdr:from>
    <xdr:ext cx="215728" cy="223193"/>
    <xdr:pic>
      <xdr:nvPicPr>
        <xdr:cNvPr id="754" name="Gráfico 753" descr="Bateria">
          <a:extLst>
            <a:ext uri="{FF2B5EF4-FFF2-40B4-BE49-F238E27FC236}">
              <a16:creationId xmlns:a16="http://schemas.microsoft.com/office/drawing/2014/main" id="{B7692569-706A-4DEA-8547-EA8072A4F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39618" y="20578517"/>
          <a:ext cx="215728" cy="223193"/>
        </a:xfrm>
        <a:prstGeom prst="rect">
          <a:avLst/>
        </a:prstGeom>
      </xdr:spPr>
    </xdr:pic>
    <xdr:clientData/>
  </xdr:oneCellAnchor>
  <xdr:oneCellAnchor>
    <xdr:from>
      <xdr:col>26</xdr:col>
      <xdr:colOff>15165</xdr:colOff>
      <xdr:row>111</xdr:row>
      <xdr:rowOff>180393</xdr:rowOff>
    </xdr:from>
    <xdr:ext cx="215728" cy="223193"/>
    <xdr:pic>
      <xdr:nvPicPr>
        <xdr:cNvPr id="755" name="Gráfico 754" descr="Bateria">
          <a:extLst>
            <a:ext uri="{FF2B5EF4-FFF2-40B4-BE49-F238E27FC236}">
              <a16:creationId xmlns:a16="http://schemas.microsoft.com/office/drawing/2014/main" id="{B4C997D9-B92B-4BA6-82E8-3E2E6ACCA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22695" y="22546998"/>
          <a:ext cx="215728" cy="223193"/>
        </a:xfrm>
        <a:prstGeom prst="rect">
          <a:avLst/>
        </a:prstGeom>
      </xdr:spPr>
    </xdr:pic>
    <xdr:clientData/>
  </xdr:oneCellAnchor>
  <xdr:oneCellAnchor>
    <xdr:from>
      <xdr:col>42</xdr:col>
      <xdr:colOff>15165</xdr:colOff>
      <xdr:row>111</xdr:row>
      <xdr:rowOff>180393</xdr:rowOff>
    </xdr:from>
    <xdr:ext cx="215728" cy="223193"/>
    <xdr:pic>
      <xdr:nvPicPr>
        <xdr:cNvPr id="756" name="Gráfico 755" descr="Bateria">
          <a:extLst>
            <a:ext uri="{FF2B5EF4-FFF2-40B4-BE49-F238E27FC236}">
              <a16:creationId xmlns:a16="http://schemas.microsoft.com/office/drawing/2014/main" id="{4408651A-3F3B-419E-96C2-0FAC22303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10775" y="22546998"/>
          <a:ext cx="215728" cy="223193"/>
        </a:xfrm>
        <a:prstGeom prst="rect">
          <a:avLst/>
        </a:prstGeom>
      </xdr:spPr>
    </xdr:pic>
    <xdr:clientData/>
  </xdr:oneCellAnchor>
  <xdr:oneCellAnchor>
    <xdr:from>
      <xdr:col>58</xdr:col>
      <xdr:colOff>15165</xdr:colOff>
      <xdr:row>111</xdr:row>
      <xdr:rowOff>180393</xdr:rowOff>
    </xdr:from>
    <xdr:ext cx="215728" cy="223193"/>
    <xdr:pic>
      <xdr:nvPicPr>
        <xdr:cNvPr id="757" name="Gráfico 756" descr="Bateria">
          <a:extLst>
            <a:ext uri="{FF2B5EF4-FFF2-40B4-BE49-F238E27FC236}">
              <a16:creationId xmlns:a16="http://schemas.microsoft.com/office/drawing/2014/main" id="{F33D5F85-05F3-47C9-8039-F7432BEF1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91235" y="22546998"/>
          <a:ext cx="215728" cy="223193"/>
        </a:xfrm>
        <a:prstGeom prst="rect">
          <a:avLst/>
        </a:prstGeom>
      </xdr:spPr>
    </xdr:pic>
    <xdr:clientData/>
  </xdr:oneCellAnchor>
  <xdr:oneCellAnchor>
    <xdr:from>
      <xdr:col>74</xdr:col>
      <xdr:colOff>15165</xdr:colOff>
      <xdr:row>111</xdr:row>
      <xdr:rowOff>180393</xdr:rowOff>
    </xdr:from>
    <xdr:ext cx="215728" cy="223193"/>
    <xdr:pic>
      <xdr:nvPicPr>
        <xdr:cNvPr id="758" name="Gráfico 757" descr="Bateria">
          <a:extLst>
            <a:ext uri="{FF2B5EF4-FFF2-40B4-BE49-F238E27FC236}">
              <a16:creationId xmlns:a16="http://schemas.microsoft.com/office/drawing/2014/main" id="{77F9EB96-75ED-4493-87C6-68AA5BDE7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71695" y="22546998"/>
          <a:ext cx="215728" cy="223193"/>
        </a:xfrm>
        <a:prstGeom prst="rect">
          <a:avLst/>
        </a:prstGeom>
      </xdr:spPr>
    </xdr:pic>
    <xdr:clientData/>
  </xdr:oneCellAnchor>
  <xdr:oneCellAnchor>
    <xdr:from>
      <xdr:col>90</xdr:col>
      <xdr:colOff>15165</xdr:colOff>
      <xdr:row>111</xdr:row>
      <xdr:rowOff>180393</xdr:rowOff>
    </xdr:from>
    <xdr:ext cx="215728" cy="223193"/>
    <xdr:pic>
      <xdr:nvPicPr>
        <xdr:cNvPr id="759" name="Gráfico 758" descr="Bateria">
          <a:extLst>
            <a:ext uri="{FF2B5EF4-FFF2-40B4-BE49-F238E27FC236}">
              <a16:creationId xmlns:a16="http://schemas.microsoft.com/office/drawing/2014/main" id="{967F321E-9385-48A9-8B4A-D13C9E8B3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52155" y="22546998"/>
          <a:ext cx="215728" cy="223193"/>
        </a:xfrm>
        <a:prstGeom prst="rect">
          <a:avLst/>
        </a:prstGeom>
      </xdr:spPr>
    </xdr:pic>
    <xdr:clientData/>
  </xdr:oneCellAnchor>
  <xdr:oneCellAnchor>
    <xdr:from>
      <xdr:col>106</xdr:col>
      <xdr:colOff>15165</xdr:colOff>
      <xdr:row>111</xdr:row>
      <xdr:rowOff>180393</xdr:rowOff>
    </xdr:from>
    <xdr:ext cx="215728" cy="223193"/>
    <xdr:pic>
      <xdr:nvPicPr>
        <xdr:cNvPr id="760" name="Gráfico 759" descr="Bateria">
          <a:extLst>
            <a:ext uri="{FF2B5EF4-FFF2-40B4-BE49-F238E27FC236}">
              <a16:creationId xmlns:a16="http://schemas.microsoft.com/office/drawing/2014/main" id="{70D22E08-E67E-47E3-AF27-447D21A2A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32615" y="22546998"/>
          <a:ext cx="215728" cy="223193"/>
        </a:xfrm>
        <a:prstGeom prst="rect">
          <a:avLst/>
        </a:prstGeom>
      </xdr:spPr>
    </xdr:pic>
    <xdr:clientData/>
  </xdr:oneCellAnchor>
  <xdr:oneCellAnchor>
    <xdr:from>
      <xdr:col>24</xdr:col>
      <xdr:colOff>18822</xdr:colOff>
      <xdr:row>131</xdr:row>
      <xdr:rowOff>180959</xdr:rowOff>
    </xdr:from>
    <xdr:ext cx="235759" cy="235808"/>
    <xdr:pic>
      <xdr:nvPicPr>
        <xdr:cNvPr id="761" name="Gráfico 760" descr="DJ">
          <a:extLst>
            <a:ext uri="{FF2B5EF4-FFF2-40B4-BE49-F238E27FC236}">
              <a16:creationId xmlns:a16="http://schemas.microsoft.com/office/drawing/2014/main" id="{9326C7F4-D3B3-4896-8E6B-F647A7DF4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97752" y="26494724"/>
          <a:ext cx="235759" cy="235808"/>
        </a:xfrm>
        <a:prstGeom prst="rect">
          <a:avLst/>
        </a:prstGeom>
      </xdr:spPr>
    </xdr:pic>
    <xdr:clientData/>
  </xdr:oneCellAnchor>
  <xdr:oneCellAnchor>
    <xdr:from>
      <xdr:col>28</xdr:col>
      <xdr:colOff>17758</xdr:colOff>
      <xdr:row>132</xdr:row>
      <xdr:rowOff>22343</xdr:rowOff>
    </xdr:from>
    <xdr:ext cx="179917" cy="184157"/>
    <xdr:pic>
      <xdr:nvPicPr>
        <xdr:cNvPr id="762" name="Gráfico 761" descr="Lâmpada">
          <a:extLst>
            <a:ext uri="{FF2B5EF4-FFF2-40B4-BE49-F238E27FC236}">
              <a16:creationId xmlns:a16="http://schemas.microsoft.com/office/drawing/2014/main" id="{EF9D36BC-750F-4761-AB04-5AB36B3F2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53888" y="26528513"/>
          <a:ext cx="179917" cy="184157"/>
        </a:xfrm>
        <a:prstGeom prst="rect">
          <a:avLst/>
        </a:prstGeom>
      </xdr:spPr>
    </xdr:pic>
    <xdr:clientData/>
  </xdr:oneCellAnchor>
  <xdr:oneCellAnchor>
    <xdr:from>
      <xdr:col>40</xdr:col>
      <xdr:colOff>18822</xdr:colOff>
      <xdr:row>131</xdr:row>
      <xdr:rowOff>180959</xdr:rowOff>
    </xdr:from>
    <xdr:ext cx="235759" cy="235808"/>
    <xdr:pic>
      <xdr:nvPicPr>
        <xdr:cNvPr id="763" name="Gráfico 762" descr="DJ">
          <a:extLst>
            <a:ext uri="{FF2B5EF4-FFF2-40B4-BE49-F238E27FC236}">
              <a16:creationId xmlns:a16="http://schemas.microsoft.com/office/drawing/2014/main" id="{3A89382F-D07D-4774-9FD4-F42C378E9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85832" y="26494724"/>
          <a:ext cx="235759" cy="235808"/>
        </a:xfrm>
        <a:prstGeom prst="rect">
          <a:avLst/>
        </a:prstGeom>
      </xdr:spPr>
    </xdr:pic>
    <xdr:clientData/>
  </xdr:oneCellAnchor>
  <xdr:oneCellAnchor>
    <xdr:from>
      <xdr:col>44</xdr:col>
      <xdr:colOff>17758</xdr:colOff>
      <xdr:row>132</xdr:row>
      <xdr:rowOff>22343</xdr:rowOff>
    </xdr:from>
    <xdr:ext cx="179917" cy="184157"/>
    <xdr:pic>
      <xdr:nvPicPr>
        <xdr:cNvPr id="764" name="Gráfico 763" descr="Lâmpada">
          <a:extLst>
            <a:ext uri="{FF2B5EF4-FFF2-40B4-BE49-F238E27FC236}">
              <a16:creationId xmlns:a16="http://schemas.microsoft.com/office/drawing/2014/main" id="{3FA61F4A-8898-4A1F-A022-E01268C28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41968" y="26528513"/>
          <a:ext cx="179917" cy="184157"/>
        </a:xfrm>
        <a:prstGeom prst="rect">
          <a:avLst/>
        </a:prstGeom>
      </xdr:spPr>
    </xdr:pic>
    <xdr:clientData/>
  </xdr:oneCellAnchor>
  <xdr:oneCellAnchor>
    <xdr:from>
      <xdr:col>56</xdr:col>
      <xdr:colOff>18822</xdr:colOff>
      <xdr:row>131</xdr:row>
      <xdr:rowOff>180959</xdr:rowOff>
    </xdr:from>
    <xdr:ext cx="235759" cy="235808"/>
    <xdr:pic>
      <xdr:nvPicPr>
        <xdr:cNvPr id="765" name="Gráfico 764" descr="DJ">
          <a:extLst>
            <a:ext uri="{FF2B5EF4-FFF2-40B4-BE49-F238E27FC236}">
              <a16:creationId xmlns:a16="http://schemas.microsoft.com/office/drawing/2014/main" id="{4BA5B85E-8BEC-446E-94B0-D96365DC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66292" y="26494724"/>
          <a:ext cx="235759" cy="235808"/>
        </a:xfrm>
        <a:prstGeom prst="rect">
          <a:avLst/>
        </a:prstGeom>
      </xdr:spPr>
    </xdr:pic>
    <xdr:clientData/>
  </xdr:oneCellAnchor>
  <xdr:oneCellAnchor>
    <xdr:from>
      <xdr:col>60</xdr:col>
      <xdr:colOff>17758</xdr:colOff>
      <xdr:row>132</xdr:row>
      <xdr:rowOff>22343</xdr:rowOff>
    </xdr:from>
    <xdr:ext cx="179917" cy="184157"/>
    <xdr:pic>
      <xdr:nvPicPr>
        <xdr:cNvPr id="766" name="Gráfico 765" descr="Lâmpada">
          <a:extLst>
            <a:ext uri="{FF2B5EF4-FFF2-40B4-BE49-F238E27FC236}">
              <a16:creationId xmlns:a16="http://schemas.microsoft.com/office/drawing/2014/main" id="{4EB83ADA-9229-4D78-A3BF-46E0A160F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22428" y="26528513"/>
          <a:ext cx="179917" cy="184157"/>
        </a:xfrm>
        <a:prstGeom prst="rect">
          <a:avLst/>
        </a:prstGeom>
      </xdr:spPr>
    </xdr:pic>
    <xdr:clientData/>
  </xdr:oneCellAnchor>
  <xdr:oneCellAnchor>
    <xdr:from>
      <xdr:col>72</xdr:col>
      <xdr:colOff>18822</xdr:colOff>
      <xdr:row>131</xdr:row>
      <xdr:rowOff>180959</xdr:rowOff>
    </xdr:from>
    <xdr:ext cx="235759" cy="235808"/>
    <xdr:pic>
      <xdr:nvPicPr>
        <xdr:cNvPr id="767" name="Gráfico 766" descr="DJ">
          <a:extLst>
            <a:ext uri="{FF2B5EF4-FFF2-40B4-BE49-F238E27FC236}">
              <a16:creationId xmlns:a16="http://schemas.microsoft.com/office/drawing/2014/main" id="{174633FB-A408-4A7B-9E52-B8949D1D4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46752" y="26494724"/>
          <a:ext cx="235759" cy="235808"/>
        </a:xfrm>
        <a:prstGeom prst="rect">
          <a:avLst/>
        </a:prstGeom>
      </xdr:spPr>
    </xdr:pic>
    <xdr:clientData/>
  </xdr:oneCellAnchor>
  <xdr:oneCellAnchor>
    <xdr:from>
      <xdr:col>76</xdr:col>
      <xdr:colOff>17758</xdr:colOff>
      <xdr:row>132</xdr:row>
      <xdr:rowOff>22343</xdr:rowOff>
    </xdr:from>
    <xdr:ext cx="179917" cy="184157"/>
    <xdr:pic>
      <xdr:nvPicPr>
        <xdr:cNvPr id="768" name="Gráfico 767" descr="Lâmpada">
          <a:extLst>
            <a:ext uri="{FF2B5EF4-FFF2-40B4-BE49-F238E27FC236}">
              <a16:creationId xmlns:a16="http://schemas.microsoft.com/office/drawing/2014/main" id="{1BAAE51E-44F1-4457-8D2B-26508F636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02888" y="26528513"/>
          <a:ext cx="179917" cy="184157"/>
        </a:xfrm>
        <a:prstGeom prst="rect">
          <a:avLst/>
        </a:prstGeom>
      </xdr:spPr>
    </xdr:pic>
    <xdr:clientData/>
  </xdr:oneCellAnchor>
  <xdr:oneCellAnchor>
    <xdr:from>
      <xdr:col>88</xdr:col>
      <xdr:colOff>18822</xdr:colOff>
      <xdr:row>131</xdr:row>
      <xdr:rowOff>180959</xdr:rowOff>
    </xdr:from>
    <xdr:ext cx="235759" cy="235808"/>
    <xdr:pic>
      <xdr:nvPicPr>
        <xdr:cNvPr id="769" name="Gráfico 768" descr="DJ">
          <a:extLst>
            <a:ext uri="{FF2B5EF4-FFF2-40B4-BE49-F238E27FC236}">
              <a16:creationId xmlns:a16="http://schemas.microsoft.com/office/drawing/2014/main" id="{0EF1015F-C803-4910-9886-FDC13E63F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27212" y="26494724"/>
          <a:ext cx="235759" cy="235808"/>
        </a:xfrm>
        <a:prstGeom prst="rect">
          <a:avLst/>
        </a:prstGeom>
      </xdr:spPr>
    </xdr:pic>
    <xdr:clientData/>
  </xdr:oneCellAnchor>
  <xdr:oneCellAnchor>
    <xdr:from>
      <xdr:col>92</xdr:col>
      <xdr:colOff>17758</xdr:colOff>
      <xdr:row>132</xdr:row>
      <xdr:rowOff>22343</xdr:rowOff>
    </xdr:from>
    <xdr:ext cx="179917" cy="184157"/>
    <xdr:pic>
      <xdr:nvPicPr>
        <xdr:cNvPr id="770" name="Gráfico 769" descr="Lâmpada">
          <a:extLst>
            <a:ext uri="{FF2B5EF4-FFF2-40B4-BE49-F238E27FC236}">
              <a16:creationId xmlns:a16="http://schemas.microsoft.com/office/drawing/2014/main" id="{2BFF72FB-5AB2-4377-AC36-4C62804D2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883348" y="26528513"/>
          <a:ext cx="179917" cy="184157"/>
        </a:xfrm>
        <a:prstGeom prst="rect">
          <a:avLst/>
        </a:prstGeom>
      </xdr:spPr>
    </xdr:pic>
    <xdr:clientData/>
  </xdr:oneCellAnchor>
  <xdr:oneCellAnchor>
    <xdr:from>
      <xdr:col>104</xdr:col>
      <xdr:colOff>18822</xdr:colOff>
      <xdr:row>131</xdr:row>
      <xdr:rowOff>180959</xdr:rowOff>
    </xdr:from>
    <xdr:ext cx="235759" cy="235808"/>
    <xdr:pic>
      <xdr:nvPicPr>
        <xdr:cNvPr id="771" name="Gráfico 770" descr="DJ">
          <a:extLst>
            <a:ext uri="{FF2B5EF4-FFF2-40B4-BE49-F238E27FC236}">
              <a16:creationId xmlns:a16="http://schemas.microsoft.com/office/drawing/2014/main" id="{374B9467-3619-49B9-9686-60FB516FA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107672" y="26494724"/>
          <a:ext cx="235759" cy="235808"/>
        </a:xfrm>
        <a:prstGeom prst="rect">
          <a:avLst/>
        </a:prstGeom>
      </xdr:spPr>
    </xdr:pic>
    <xdr:clientData/>
  </xdr:oneCellAnchor>
  <xdr:oneCellAnchor>
    <xdr:from>
      <xdr:col>108</xdr:col>
      <xdr:colOff>17758</xdr:colOff>
      <xdr:row>132</xdr:row>
      <xdr:rowOff>22343</xdr:rowOff>
    </xdr:from>
    <xdr:ext cx="179917" cy="184157"/>
    <xdr:pic>
      <xdr:nvPicPr>
        <xdr:cNvPr id="772" name="Gráfico 771" descr="Lâmpada">
          <a:extLst>
            <a:ext uri="{FF2B5EF4-FFF2-40B4-BE49-F238E27FC236}">
              <a16:creationId xmlns:a16="http://schemas.microsoft.com/office/drawing/2014/main" id="{4BE1DECF-6AF3-4D7A-8CFA-0C1558F33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63808" y="26528513"/>
          <a:ext cx="179917" cy="18415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64433</xdr:colOff>
      <xdr:row>166</xdr:row>
      <xdr:rowOff>18002</xdr:rowOff>
    </xdr:from>
    <xdr:ext cx="170890" cy="166798"/>
    <xdr:pic>
      <xdr:nvPicPr>
        <xdr:cNvPr id="2" name="Imagem 1">
          <a:extLst>
            <a:ext uri="{FF2B5EF4-FFF2-40B4-BE49-F238E27FC236}">
              <a16:creationId xmlns:a16="http://schemas.microsoft.com/office/drawing/2014/main" id="{021D049F-659E-42AA-A0A3-7CE1F54D8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9978" y="33062132"/>
          <a:ext cx="170890" cy="166798"/>
        </a:xfrm>
        <a:prstGeom prst="rect">
          <a:avLst/>
        </a:prstGeom>
      </xdr:spPr>
    </xdr:pic>
    <xdr:clientData/>
  </xdr:oneCellAnchor>
  <xdr:oneCellAnchor>
    <xdr:from>
      <xdr:col>8</xdr:col>
      <xdr:colOff>16330</xdr:colOff>
      <xdr:row>166</xdr:row>
      <xdr:rowOff>0</xdr:rowOff>
    </xdr:from>
    <xdr:ext cx="214275" cy="214133"/>
    <xdr:pic>
      <xdr:nvPicPr>
        <xdr:cNvPr id="3" name="Gráfico 2" descr="Lua e estrelas">
          <a:extLst>
            <a:ext uri="{FF2B5EF4-FFF2-40B4-BE49-F238E27FC236}">
              <a16:creationId xmlns:a16="http://schemas.microsoft.com/office/drawing/2014/main" id="{CFABC7A9-9E9C-43B0-BE3C-F6D8007B7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 flipH="1">
          <a:off x="3007180" y="33040320"/>
          <a:ext cx="214275" cy="214133"/>
        </a:xfrm>
        <a:prstGeom prst="rect">
          <a:avLst/>
        </a:prstGeom>
      </xdr:spPr>
    </xdr:pic>
    <xdr:clientData/>
  </xdr:oneCellAnchor>
  <xdr:oneCellAnchor>
    <xdr:from>
      <xdr:col>6</xdr:col>
      <xdr:colOff>20412</xdr:colOff>
      <xdr:row>165</xdr:row>
      <xdr:rowOff>197303</xdr:rowOff>
    </xdr:from>
    <xdr:ext cx="207509" cy="207151"/>
    <xdr:pic>
      <xdr:nvPicPr>
        <xdr:cNvPr id="4" name="Gráfico 3" descr="Sol">
          <a:extLst>
            <a:ext uri="{FF2B5EF4-FFF2-40B4-BE49-F238E27FC236}">
              <a16:creationId xmlns:a16="http://schemas.microsoft.com/office/drawing/2014/main" id="{D2A84E03-F441-4B6C-8D7F-40D0D2F32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775042" y="33037598"/>
          <a:ext cx="207509" cy="207151"/>
        </a:xfrm>
        <a:prstGeom prst="rect">
          <a:avLst/>
        </a:prstGeom>
      </xdr:spPr>
    </xdr:pic>
    <xdr:clientData/>
  </xdr:oneCellAnchor>
  <xdr:oneCellAnchor>
    <xdr:from>
      <xdr:col>2</xdr:col>
      <xdr:colOff>183698</xdr:colOff>
      <xdr:row>165</xdr:row>
      <xdr:rowOff>197303</xdr:rowOff>
    </xdr:from>
    <xdr:ext cx="216819" cy="213954"/>
    <xdr:pic>
      <xdr:nvPicPr>
        <xdr:cNvPr id="5" name="Gráfico 4" descr="Piloto">
          <a:extLst>
            <a:ext uri="{FF2B5EF4-FFF2-40B4-BE49-F238E27FC236}">
              <a16:creationId xmlns:a16="http://schemas.microsoft.com/office/drawing/2014/main" id="{C24F9992-A6CC-4E1D-B913-51CB730E5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008563" y="33037598"/>
          <a:ext cx="216819" cy="213954"/>
        </a:xfrm>
        <a:prstGeom prst="rect">
          <a:avLst/>
        </a:prstGeom>
      </xdr:spPr>
    </xdr:pic>
    <xdr:clientData/>
  </xdr:oneCellAnchor>
  <xdr:oneCellAnchor>
    <xdr:from>
      <xdr:col>3</xdr:col>
      <xdr:colOff>316365</xdr:colOff>
      <xdr:row>165</xdr:row>
      <xdr:rowOff>139473</xdr:rowOff>
    </xdr:from>
    <xdr:ext cx="326571" cy="326213"/>
    <xdr:pic>
      <xdr:nvPicPr>
        <xdr:cNvPr id="6" name="Gráfico 5" descr="Caminhão">
          <a:extLst>
            <a:ext uri="{FF2B5EF4-FFF2-40B4-BE49-F238E27FC236}">
              <a16:creationId xmlns:a16="http://schemas.microsoft.com/office/drawing/2014/main" id="{54F4C38B-AA78-48AE-8290-27104BC47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373640" y="32983578"/>
          <a:ext cx="326571" cy="326213"/>
        </a:xfrm>
        <a:prstGeom prst="rect">
          <a:avLst/>
        </a:prstGeom>
      </xdr:spPr>
    </xdr:pic>
    <xdr:clientData/>
  </xdr:oneCellAnchor>
  <xdr:oneCellAnchor>
    <xdr:from>
      <xdr:col>3</xdr:col>
      <xdr:colOff>782410</xdr:colOff>
      <xdr:row>165</xdr:row>
      <xdr:rowOff>163286</xdr:rowOff>
    </xdr:from>
    <xdr:ext cx="275545" cy="275187"/>
    <xdr:pic>
      <xdr:nvPicPr>
        <xdr:cNvPr id="7" name="Gráfico 6" descr="Dinheiro">
          <a:extLst>
            <a:ext uri="{FF2B5EF4-FFF2-40B4-BE49-F238E27FC236}">
              <a16:creationId xmlns:a16="http://schemas.microsoft.com/office/drawing/2014/main" id="{173CAD31-0A26-4A5A-9583-4627E75E7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845400" y="33003581"/>
          <a:ext cx="275545" cy="275187"/>
        </a:xfrm>
        <a:prstGeom prst="rect">
          <a:avLst/>
        </a:prstGeom>
      </xdr:spPr>
    </xdr:pic>
    <xdr:clientData/>
  </xdr:oneCellAnchor>
  <xdr:oneCellAnchor>
    <xdr:from>
      <xdr:col>3</xdr:col>
      <xdr:colOff>1160318</xdr:colOff>
      <xdr:row>165</xdr:row>
      <xdr:rowOff>177362</xdr:rowOff>
    </xdr:from>
    <xdr:ext cx="240059" cy="245461"/>
    <xdr:pic>
      <xdr:nvPicPr>
        <xdr:cNvPr id="8" name="Gráfico 7" descr="Marcador">
          <a:extLst>
            <a:ext uri="{FF2B5EF4-FFF2-40B4-BE49-F238E27FC236}">
              <a16:creationId xmlns:a16="http://schemas.microsoft.com/office/drawing/2014/main" id="{BD72034B-9E83-42DB-A5BF-954571238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23308" y="33021467"/>
          <a:ext cx="240059" cy="245461"/>
        </a:xfrm>
        <a:prstGeom prst="rect">
          <a:avLst/>
        </a:prstGeom>
      </xdr:spPr>
    </xdr:pic>
    <xdr:clientData/>
  </xdr:oneCellAnchor>
  <xdr:oneCellAnchor>
    <xdr:from>
      <xdr:col>21</xdr:col>
      <xdr:colOff>64433</xdr:colOff>
      <xdr:row>69</xdr:row>
      <xdr:rowOff>18002</xdr:rowOff>
    </xdr:from>
    <xdr:ext cx="170890" cy="166798"/>
    <xdr:pic>
      <xdr:nvPicPr>
        <xdr:cNvPr id="9" name="Imagem 8">
          <a:extLst>
            <a:ext uri="{FF2B5EF4-FFF2-40B4-BE49-F238E27FC236}">
              <a16:creationId xmlns:a16="http://schemas.microsoft.com/office/drawing/2014/main" id="{EFBA1FC7-A3C5-4424-A840-3AF26F3BF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8058" y="13890212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1160318</xdr:colOff>
      <xdr:row>68</xdr:row>
      <xdr:rowOff>167837</xdr:rowOff>
    </xdr:from>
    <xdr:ext cx="240059" cy="245461"/>
    <xdr:pic>
      <xdr:nvPicPr>
        <xdr:cNvPr id="10" name="Gráfico 9" descr="Marcador">
          <a:extLst>
            <a:ext uri="{FF2B5EF4-FFF2-40B4-BE49-F238E27FC236}">
              <a16:creationId xmlns:a16="http://schemas.microsoft.com/office/drawing/2014/main" id="{2A47524C-2397-41D3-B266-1BDCBE80F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11388" y="13849547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9526</xdr:colOff>
      <xdr:row>68</xdr:row>
      <xdr:rowOff>173767</xdr:rowOff>
    </xdr:from>
    <xdr:ext cx="235759" cy="235808"/>
    <xdr:pic>
      <xdr:nvPicPr>
        <xdr:cNvPr id="11" name="Gráfico 10" descr="DJ">
          <a:extLst>
            <a:ext uri="{FF2B5EF4-FFF2-40B4-BE49-F238E27FC236}">
              <a16:creationId xmlns:a16="http://schemas.microsoft.com/office/drawing/2014/main" id="{894EB255-E6DD-4E54-BDFD-57A295290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82741" y="13855477"/>
          <a:ext cx="235759" cy="235808"/>
        </a:xfrm>
        <a:prstGeom prst="rect">
          <a:avLst/>
        </a:prstGeom>
      </xdr:spPr>
    </xdr:pic>
    <xdr:clientData/>
  </xdr:oneCellAnchor>
  <xdr:oneCellAnchor>
    <xdr:from>
      <xdr:col>21</xdr:col>
      <xdr:colOff>289612</xdr:colOff>
      <xdr:row>68</xdr:row>
      <xdr:rowOff>160896</xdr:rowOff>
    </xdr:from>
    <xdr:ext cx="256660" cy="255372"/>
    <xdr:pic>
      <xdr:nvPicPr>
        <xdr:cNvPr id="12" name="Gráfico 11" descr="Funcionário de escritório">
          <a:extLst>
            <a:ext uri="{FF2B5EF4-FFF2-40B4-BE49-F238E27FC236}">
              <a16:creationId xmlns:a16="http://schemas.microsoft.com/office/drawing/2014/main" id="{33255A8C-37B7-4773-B022-90A2C52C3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35142" y="13836891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12872</xdr:colOff>
      <xdr:row>68</xdr:row>
      <xdr:rowOff>180204</xdr:rowOff>
    </xdr:from>
    <xdr:ext cx="222164" cy="223193"/>
    <xdr:pic>
      <xdr:nvPicPr>
        <xdr:cNvPr id="13" name="Gráfico 12" descr="Bateria">
          <a:extLst>
            <a:ext uri="{FF2B5EF4-FFF2-40B4-BE49-F238E27FC236}">
              <a16:creationId xmlns:a16="http://schemas.microsoft.com/office/drawing/2014/main" id="{61E1D084-B097-406F-BDB8-79B9E228C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14687" y="13860009"/>
          <a:ext cx="222164" cy="223193"/>
        </a:xfrm>
        <a:prstGeom prst="rect">
          <a:avLst/>
        </a:prstGeom>
      </xdr:spPr>
    </xdr:pic>
    <xdr:clientData/>
  </xdr:oneCellAnchor>
  <xdr:oneCellAnchor>
    <xdr:from>
      <xdr:col>30</xdr:col>
      <xdr:colOff>26516</xdr:colOff>
      <xdr:row>69</xdr:row>
      <xdr:rowOff>6435</xdr:rowOff>
    </xdr:from>
    <xdr:ext cx="180715" cy="180203"/>
    <xdr:pic>
      <xdr:nvPicPr>
        <xdr:cNvPr id="14" name="Gráfico 13" descr="Garfo e faca">
          <a:extLst>
            <a:ext uri="{FF2B5EF4-FFF2-40B4-BE49-F238E27FC236}">
              <a16:creationId xmlns:a16="http://schemas.microsoft.com/office/drawing/2014/main" id="{C8C0201D-CD4F-4A64-8A6E-9E142444C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389341" y="13872930"/>
          <a:ext cx="180715" cy="180203"/>
        </a:xfrm>
        <a:prstGeom prst="rect">
          <a:avLst/>
        </a:prstGeom>
      </xdr:spPr>
    </xdr:pic>
    <xdr:clientData/>
  </xdr:oneCellAnchor>
  <xdr:oneCellAnchor>
    <xdr:from>
      <xdr:col>5</xdr:col>
      <xdr:colOff>64433</xdr:colOff>
      <xdr:row>69</xdr:row>
      <xdr:rowOff>18002</xdr:rowOff>
    </xdr:from>
    <xdr:ext cx="170890" cy="166798"/>
    <xdr:pic>
      <xdr:nvPicPr>
        <xdr:cNvPr id="15" name="Imagem 14">
          <a:extLst>
            <a:ext uri="{FF2B5EF4-FFF2-40B4-BE49-F238E27FC236}">
              <a16:creationId xmlns:a16="http://schemas.microsoft.com/office/drawing/2014/main" id="{A59B24D4-D1CA-4C04-8E8F-49D95E812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9978" y="13890212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1160318</xdr:colOff>
      <xdr:row>68</xdr:row>
      <xdr:rowOff>167837</xdr:rowOff>
    </xdr:from>
    <xdr:ext cx="240059" cy="245461"/>
    <xdr:pic>
      <xdr:nvPicPr>
        <xdr:cNvPr id="16" name="Gráfico 15" descr="Marcador">
          <a:extLst>
            <a:ext uri="{FF2B5EF4-FFF2-40B4-BE49-F238E27FC236}">
              <a16:creationId xmlns:a16="http://schemas.microsoft.com/office/drawing/2014/main" id="{22251ABB-1FA4-4200-B20B-45089FCD9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23308" y="13849547"/>
          <a:ext cx="240059" cy="245461"/>
        </a:xfrm>
        <a:prstGeom prst="rect">
          <a:avLst/>
        </a:prstGeom>
      </xdr:spPr>
    </xdr:pic>
    <xdr:clientData/>
  </xdr:oneCellAnchor>
  <xdr:oneCellAnchor>
    <xdr:from>
      <xdr:col>8</xdr:col>
      <xdr:colOff>9526</xdr:colOff>
      <xdr:row>68</xdr:row>
      <xdr:rowOff>173767</xdr:rowOff>
    </xdr:from>
    <xdr:ext cx="235759" cy="235808"/>
    <xdr:pic>
      <xdr:nvPicPr>
        <xdr:cNvPr id="17" name="Gráfico 16" descr="DJ">
          <a:extLst>
            <a:ext uri="{FF2B5EF4-FFF2-40B4-BE49-F238E27FC236}">
              <a16:creationId xmlns:a16="http://schemas.microsoft.com/office/drawing/2014/main" id="{2C32E6CE-0060-4C82-B72A-4B10F5FCB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994661" y="13855477"/>
          <a:ext cx="235759" cy="235808"/>
        </a:xfrm>
        <a:prstGeom prst="rect">
          <a:avLst/>
        </a:prstGeom>
      </xdr:spPr>
    </xdr:pic>
    <xdr:clientData/>
  </xdr:oneCellAnchor>
  <xdr:oneCellAnchor>
    <xdr:from>
      <xdr:col>5</xdr:col>
      <xdr:colOff>289612</xdr:colOff>
      <xdr:row>68</xdr:row>
      <xdr:rowOff>160896</xdr:rowOff>
    </xdr:from>
    <xdr:ext cx="256660" cy="255372"/>
    <xdr:pic>
      <xdr:nvPicPr>
        <xdr:cNvPr id="18" name="Gráfico 17" descr="Funcionário de escritório">
          <a:extLst>
            <a:ext uri="{FF2B5EF4-FFF2-40B4-BE49-F238E27FC236}">
              <a16:creationId xmlns:a16="http://schemas.microsoft.com/office/drawing/2014/main" id="{8A6233B9-2C69-4ED9-BA59-F083F41E9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47062" y="13836891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12872</xdr:colOff>
      <xdr:row>68</xdr:row>
      <xdr:rowOff>180204</xdr:rowOff>
    </xdr:from>
    <xdr:ext cx="215728" cy="223193"/>
    <xdr:pic>
      <xdr:nvPicPr>
        <xdr:cNvPr id="19" name="Gráfico 18" descr="Bateria">
          <a:extLst>
            <a:ext uri="{FF2B5EF4-FFF2-40B4-BE49-F238E27FC236}">
              <a16:creationId xmlns:a16="http://schemas.microsoft.com/office/drawing/2014/main" id="{F05A8EA5-4FD5-486C-82CE-F89B55A2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26607" y="13860009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26516</xdr:colOff>
      <xdr:row>69</xdr:row>
      <xdr:rowOff>6435</xdr:rowOff>
    </xdr:from>
    <xdr:ext cx="180715" cy="180203"/>
    <xdr:pic>
      <xdr:nvPicPr>
        <xdr:cNvPr id="20" name="Gráfico 19" descr="Garfo e faca">
          <a:extLst>
            <a:ext uri="{FF2B5EF4-FFF2-40B4-BE49-F238E27FC236}">
              <a16:creationId xmlns:a16="http://schemas.microsoft.com/office/drawing/2014/main" id="{29D1C53B-7C61-4355-87B1-D3C439B19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01261" y="13872930"/>
          <a:ext cx="180715" cy="180203"/>
        </a:xfrm>
        <a:prstGeom prst="rect">
          <a:avLst/>
        </a:prstGeom>
      </xdr:spPr>
    </xdr:pic>
    <xdr:clientData/>
  </xdr:oneCellAnchor>
  <xdr:oneCellAnchor>
    <xdr:from>
      <xdr:col>5</xdr:col>
      <xdr:colOff>64433</xdr:colOff>
      <xdr:row>59</xdr:row>
      <xdr:rowOff>18002</xdr:rowOff>
    </xdr:from>
    <xdr:ext cx="170890" cy="166798"/>
    <xdr:pic>
      <xdr:nvPicPr>
        <xdr:cNvPr id="21" name="Imagem 20">
          <a:extLst>
            <a:ext uri="{FF2B5EF4-FFF2-40B4-BE49-F238E27FC236}">
              <a16:creationId xmlns:a16="http://schemas.microsoft.com/office/drawing/2014/main" id="{DEEFBD9C-EAB6-43EC-B526-F6F1C3E06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9978" y="11916632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1160318</xdr:colOff>
      <xdr:row>58</xdr:row>
      <xdr:rowOff>167837</xdr:rowOff>
    </xdr:from>
    <xdr:ext cx="240059" cy="245461"/>
    <xdr:pic>
      <xdr:nvPicPr>
        <xdr:cNvPr id="22" name="Gráfico 21" descr="Marcador">
          <a:extLst>
            <a:ext uri="{FF2B5EF4-FFF2-40B4-BE49-F238E27FC236}">
              <a16:creationId xmlns:a16="http://schemas.microsoft.com/office/drawing/2014/main" id="{91EBAF09-39DD-43A8-9293-A396B0E9F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23308" y="11875967"/>
          <a:ext cx="240059" cy="245461"/>
        </a:xfrm>
        <a:prstGeom prst="rect">
          <a:avLst/>
        </a:prstGeom>
      </xdr:spPr>
    </xdr:pic>
    <xdr:clientData/>
  </xdr:oneCellAnchor>
  <xdr:oneCellAnchor>
    <xdr:from>
      <xdr:col>8</xdr:col>
      <xdr:colOff>9526</xdr:colOff>
      <xdr:row>58</xdr:row>
      <xdr:rowOff>173767</xdr:rowOff>
    </xdr:from>
    <xdr:ext cx="235759" cy="235808"/>
    <xdr:pic>
      <xdr:nvPicPr>
        <xdr:cNvPr id="23" name="Gráfico 22" descr="DJ">
          <a:extLst>
            <a:ext uri="{FF2B5EF4-FFF2-40B4-BE49-F238E27FC236}">
              <a16:creationId xmlns:a16="http://schemas.microsoft.com/office/drawing/2014/main" id="{645DB174-BA98-40BC-BEAE-8E6D887DB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994661" y="11881897"/>
          <a:ext cx="235759" cy="235808"/>
        </a:xfrm>
        <a:prstGeom prst="rect">
          <a:avLst/>
        </a:prstGeom>
      </xdr:spPr>
    </xdr:pic>
    <xdr:clientData/>
  </xdr:oneCellAnchor>
  <xdr:oneCellAnchor>
    <xdr:from>
      <xdr:col>5</xdr:col>
      <xdr:colOff>289612</xdr:colOff>
      <xdr:row>58</xdr:row>
      <xdr:rowOff>160896</xdr:rowOff>
    </xdr:from>
    <xdr:ext cx="256660" cy="255372"/>
    <xdr:pic>
      <xdr:nvPicPr>
        <xdr:cNvPr id="24" name="Gráfico 23" descr="Funcionário de escritório">
          <a:extLst>
            <a:ext uri="{FF2B5EF4-FFF2-40B4-BE49-F238E27FC236}">
              <a16:creationId xmlns:a16="http://schemas.microsoft.com/office/drawing/2014/main" id="{CF0CDE70-F5C1-4A13-A560-1B98A139F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47062" y="11863311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12872</xdr:colOff>
      <xdr:row>58</xdr:row>
      <xdr:rowOff>180204</xdr:rowOff>
    </xdr:from>
    <xdr:ext cx="215728" cy="223193"/>
    <xdr:pic>
      <xdr:nvPicPr>
        <xdr:cNvPr id="25" name="Gráfico 24" descr="Bateria">
          <a:extLst>
            <a:ext uri="{FF2B5EF4-FFF2-40B4-BE49-F238E27FC236}">
              <a16:creationId xmlns:a16="http://schemas.microsoft.com/office/drawing/2014/main" id="{E8BD3173-3B91-4ADE-8778-259CBCB84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26607" y="11886429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26516</xdr:colOff>
      <xdr:row>59</xdr:row>
      <xdr:rowOff>6435</xdr:rowOff>
    </xdr:from>
    <xdr:ext cx="180715" cy="180203"/>
    <xdr:pic>
      <xdr:nvPicPr>
        <xdr:cNvPr id="26" name="Gráfico 25" descr="Garfo e faca">
          <a:extLst>
            <a:ext uri="{FF2B5EF4-FFF2-40B4-BE49-F238E27FC236}">
              <a16:creationId xmlns:a16="http://schemas.microsoft.com/office/drawing/2014/main" id="{58652C8B-0F21-45F9-B404-F91B830E8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01261" y="11899350"/>
          <a:ext cx="180715" cy="180203"/>
        </a:xfrm>
        <a:prstGeom prst="rect">
          <a:avLst/>
        </a:prstGeom>
      </xdr:spPr>
    </xdr:pic>
    <xdr:clientData/>
  </xdr:oneCellAnchor>
  <xdr:oneCellAnchor>
    <xdr:from>
      <xdr:col>5</xdr:col>
      <xdr:colOff>64433</xdr:colOff>
      <xdr:row>49</xdr:row>
      <xdr:rowOff>18002</xdr:rowOff>
    </xdr:from>
    <xdr:ext cx="170890" cy="166798"/>
    <xdr:pic>
      <xdr:nvPicPr>
        <xdr:cNvPr id="27" name="Imagem 26">
          <a:extLst>
            <a:ext uri="{FF2B5EF4-FFF2-40B4-BE49-F238E27FC236}">
              <a16:creationId xmlns:a16="http://schemas.microsoft.com/office/drawing/2014/main" id="{01CDA0E3-2A1D-4A41-87AC-9EFF55F2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9978" y="9943052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1160318</xdr:colOff>
      <xdr:row>48</xdr:row>
      <xdr:rowOff>167837</xdr:rowOff>
    </xdr:from>
    <xdr:ext cx="240059" cy="245461"/>
    <xdr:pic>
      <xdr:nvPicPr>
        <xdr:cNvPr id="28" name="Gráfico 27" descr="Marcador">
          <a:extLst>
            <a:ext uri="{FF2B5EF4-FFF2-40B4-BE49-F238E27FC236}">
              <a16:creationId xmlns:a16="http://schemas.microsoft.com/office/drawing/2014/main" id="{FF47887C-6C1E-4C5D-9F23-F708FA1AA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23308" y="9902387"/>
          <a:ext cx="240059" cy="245461"/>
        </a:xfrm>
        <a:prstGeom prst="rect">
          <a:avLst/>
        </a:prstGeom>
      </xdr:spPr>
    </xdr:pic>
    <xdr:clientData/>
  </xdr:oneCellAnchor>
  <xdr:oneCellAnchor>
    <xdr:from>
      <xdr:col>8</xdr:col>
      <xdr:colOff>9526</xdr:colOff>
      <xdr:row>48</xdr:row>
      <xdr:rowOff>173767</xdr:rowOff>
    </xdr:from>
    <xdr:ext cx="235759" cy="235808"/>
    <xdr:pic>
      <xdr:nvPicPr>
        <xdr:cNvPr id="29" name="Gráfico 28" descr="DJ">
          <a:extLst>
            <a:ext uri="{FF2B5EF4-FFF2-40B4-BE49-F238E27FC236}">
              <a16:creationId xmlns:a16="http://schemas.microsoft.com/office/drawing/2014/main" id="{6AA2712F-A4C1-45D0-8373-E13C09A20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994661" y="9908317"/>
          <a:ext cx="235759" cy="235808"/>
        </a:xfrm>
        <a:prstGeom prst="rect">
          <a:avLst/>
        </a:prstGeom>
      </xdr:spPr>
    </xdr:pic>
    <xdr:clientData/>
  </xdr:oneCellAnchor>
  <xdr:oneCellAnchor>
    <xdr:from>
      <xdr:col>5</xdr:col>
      <xdr:colOff>289612</xdr:colOff>
      <xdr:row>48</xdr:row>
      <xdr:rowOff>160896</xdr:rowOff>
    </xdr:from>
    <xdr:ext cx="256660" cy="255372"/>
    <xdr:pic>
      <xdr:nvPicPr>
        <xdr:cNvPr id="30" name="Gráfico 29" descr="Funcionário de escritório">
          <a:extLst>
            <a:ext uri="{FF2B5EF4-FFF2-40B4-BE49-F238E27FC236}">
              <a16:creationId xmlns:a16="http://schemas.microsoft.com/office/drawing/2014/main" id="{C8D69FA3-A962-449B-83A9-A3917245F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47062" y="9889731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12872</xdr:colOff>
      <xdr:row>48</xdr:row>
      <xdr:rowOff>180204</xdr:rowOff>
    </xdr:from>
    <xdr:ext cx="215728" cy="223193"/>
    <xdr:pic>
      <xdr:nvPicPr>
        <xdr:cNvPr id="31" name="Gráfico 30" descr="Bateria">
          <a:extLst>
            <a:ext uri="{FF2B5EF4-FFF2-40B4-BE49-F238E27FC236}">
              <a16:creationId xmlns:a16="http://schemas.microsoft.com/office/drawing/2014/main" id="{D78964E5-78D8-41FF-9BBE-DF1C4170B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26607" y="9912849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26516</xdr:colOff>
      <xdr:row>49</xdr:row>
      <xdr:rowOff>6435</xdr:rowOff>
    </xdr:from>
    <xdr:ext cx="180715" cy="180203"/>
    <xdr:pic>
      <xdr:nvPicPr>
        <xdr:cNvPr id="32" name="Gráfico 31" descr="Garfo e faca">
          <a:extLst>
            <a:ext uri="{FF2B5EF4-FFF2-40B4-BE49-F238E27FC236}">
              <a16:creationId xmlns:a16="http://schemas.microsoft.com/office/drawing/2014/main" id="{08ECBCD6-11BD-4E10-8266-08791B91B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01261" y="9925770"/>
          <a:ext cx="180715" cy="180203"/>
        </a:xfrm>
        <a:prstGeom prst="rect">
          <a:avLst/>
        </a:prstGeom>
      </xdr:spPr>
    </xdr:pic>
    <xdr:clientData/>
  </xdr:oneCellAnchor>
  <xdr:oneCellAnchor>
    <xdr:from>
      <xdr:col>5</xdr:col>
      <xdr:colOff>64433</xdr:colOff>
      <xdr:row>39</xdr:row>
      <xdr:rowOff>18002</xdr:rowOff>
    </xdr:from>
    <xdr:ext cx="170890" cy="166798"/>
    <xdr:pic>
      <xdr:nvPicPr>
        <xdr:cNvPr id="33" name="Imagem 32">
          <a:extLst>
            <a:ext uri="{FF2B5EF4-FFF2-40B4-BE49-F238E27FC236}">
              <a16:creationId xmlns:a16="http://schemas.microsoft.com/office/drawing/2014/main" id="{9347D89D-D168-4F05-B760-3EFAA1232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9978" y="7969472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1160318</xdr:colOff>
      <xdr:row>38</xdr:row>
      <xdr:rowOff>167837</xdr:rowOff>
    </xdr:from>
    <xdr:ext cx="240059" cy="245461"/>
    <xdr:pic>
      <xdr:nvPicPr>
        <xdr:cNvPr id="34" name="Gráfico 33" descr="Marcador">
          <a:extLst>
            <a:ext uri="{FF2B5EF4-FFF2-40B4-BE49-F238E27FC236}">
              <a16:creationId xmlns:a16="http://schemas.microsoft.com/office/drawing/2014/main" id="{30A67AE0-2A6E-45B8-8E46-829158CAB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23308" y="7928807"/>
          <a:ext cx="240059" cy="245461"/>
        </a:xfrm>
        <a:prstGeom prst="rect">
          <a:avLst/>
        </a:prstGeom>
      </xdr:spPr>
    </xdr:pic>
    <xdr:clientData/>
  </xdr:oneCellAnchor>
  <xdr:oneCellAnchor>
    <xdr:from>
      <xdr:col>8</xdr:col>
      <xdr:colOff>9526</xdr:colOff>
      <xdr:row>38</xdr:row>
      <xdr:rowOff>173767</xdr:rowOff>
    </xdr:from>
    <xdr:ext cx="235759" cy="235808"/>
    <xdr:pic>
      <xdr:nvPicPr>
        <xdr:cNvPr id="35" name="Gráfico 34" descr="DJ">
          <a:extLst>
            <a:ext uri="{FF2B5EF4-FFF2-40B4-BE49-F238E27FC236}">
              <a16:creationId xmlns:a16="http://schemas.microsoft.com/office/drawing/2014/main" id="{37A81848-9501-4E3D-86C5-3FE1E8AA9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994661" y="7934737"/>
          <a:ext cx="235759" cy="235808"/>
        </a:xfrm>
        <a:prstGeom prst="rect">
          <a:avLst/>
        </a:prstGeom>
      </xdr:spPr>
    </xdr:pic>
    <xdr:clientData/>
  </xdr:oneCellAnchor>
  <xdr:oneCellAnchor>
    <xdr:from>
      <xdr:col>5</xdr:col>
      <xdr:colOff>289612</xdr:colOff>
      <xdr:row>38</xdr:row>
      <xdr:rowOff>160896</xdr:rowOff>
    </xdr:from>
    <xdr:ext cx="256660" cy="255372"/>
    <xdr:pic>
      <xdr:nvPicPr>
        <xdr:cNvPr id="36" name="Gráfico 35" descr="Funcionário de escritório">
          <a:extLst>
            <a:ext uri="{FF2B5EF4-FFF2-40B4-BE49-F238E27FC236}">
              <a16:creationId xmlns:a16="http://schemas.microsoft.com/office/drawing/2014/main" id="{4904BB3F-E5DC-4B45-9E21-5B3B51391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47062" y="7916151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12872</xdr:colOff>
      <xdr:row>38</xdr:row>
      <xdr:rowOff>180204</xdr:rowOff>
    </xdr:from>
    <xdr:ext cx="215728" cy="223193"/>
    <xdr:pic>
      <xdr:nvPicPr>
        <xdr:cNvPr id="37" name="Gráfico 36" descr="Bateria">
          <a:extLst>
            <a:ext uri="{FF2B5EF4-FFF2-40B4-BE49-F238E27FC236}">
              <a16:creationId xmlns:a16="http://schemas.microsoft.com/office/drawing/2014/main" id="{567E3CED-399F-43A4-B8D3-98BB86F8F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26607" y="7939269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26516</xdr:colOff>
      <xdr:row>39</xdr:row>
      <xdr:rowOff>6435</xdr:rowOff>
    </xdr:from>
    <xdr:ext cx="180715" cy="180203"/>
    <xdr:pic>
      <xdr:nvPicPr>
        <xdr:cNvPr id="38" name="Gráfico 37" descr="Garfo e faca">
          <a:extLst>
            <a:ext uri="{FF2B5EF4-FFF2-40B4-BE49-F238E27FC236}">
              <a16:creationId xmlns:a16="http://schemas.microsoft.com/office/drawing/2014/main" id="{143DBCB7-0978-4969-95F3-795F29A16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01261" y="7952190"/>
          <a:ext cx="180715" cy="180203"/>
        </a:xfrm>
        <a:prstGeom prst="rect">
          <a:avLst/>
        </a:prstGeom>
      </xdr:spPr>
    </xdr:pic>
    <xdr:clientData/>
  </xdr:oneCellAnchor>
  <xdr:oneCellAnchor>
    <xdr:from>
      <xdr:col>5</xdr:col>
      <xdr:colOff>64433</xdr:colOff>
      <xdr:row>28</xdr:row>
      <xdr:rowOff>18002</xdr:rowOff>
    </xdr:from>
    <xdr:ext cx="170890" cy="166798"/>
    <xdr:pic>
      <xdr:nvPicPr>
        <xdr:cNvPr id="39" name="Imagem 38">
          <a:extLst>
            <a:ext uri="{FF2B5EF4-FFF2-40B4-BE49-F238E27FC236}">
              <a16:creationId xmlns:a16="http://schemas.microsoft.com/office/drawing/2014/main" id="{96EDC576-D9FE-442E-B5CA-38DACE4EE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9978" y="5797772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1160318</xdr:colOff>
      <xdr:row>27</xdr:row>
      <xdr:rowOff>167837</xdr:rowOff>
    </xdr:from>
    <xdr:ext cx="240059" cy="245461"/>
    <xdr:pic>
      <xdr:nvPicPr>
        <xdr:cNvPr id="40" name="Gráfico 39" descr="Marcador">
          <a:extLst>
            <a:ext uri="{FF2B5EF4-FFF2-40B4-BE49-F238E27FC236}">
              <a16:creationId xmlns:a16="http://schemas.microsoft.com/office/drawing/2014/main" id="{BEBF9E10-FE23-44B9-BA38-946B3F4A8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23308" y="5757107"/>
          <a:ext cx="240059" cy="245461"/>
        </a:xfrm>
        <a:prstGeom prst="rect">
          <a:avLst/>
        </a:prstGeom>
      </xdr:spPr>
    </xdr:pic>
    <xdr:clientData/>
  </xdr:oneCellAnchor>
  <xdr:oneCellAnchor>
    <xdr:from>
      <xdr:col>8</xdr:col>
      <xdr:colOff>9526</xdr:colOff>
      <xdr:row>27</xdr:row>
      <xdr:rowOff>173767</xdr:rowOff>
    </xdr:from>
    <xdr:ext cx="235759" cy="235808"/>
    <xdr:pic>
      <xdr:nvPicPr>
        <xdr:cNvPr id="41" name="Gráfico 40" descr="DJ">
          <a:extLst>
            <a:ext uri="{FF2B5EF4-FFF2-40B4-BE49-F238E27FC236}">
              <a16:creationId xmlns:a16="http://schemas.microsoft.com/office/drawing/2014/main" id="{BE58FDBB-4DDC-46D0-8EF1-15381A6F9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994661" y="5763037"/>
          <a:ext cx="235759" cy="235808"/>
        </a:xfrm>
        <a:prstGeom prst="rect">
          <a:avLst/>
        </a:prstGeom>
      </xdr:spPr>
    </xdr:pic>
    <xdr:clientData/>
  </xdr:oneCellAnchor>
  <xdr:oneCellAnchor>
    <xdr:from>
      <xdr:col>5</xdr:col>
      <xdr:colOff>289612</xdr:colOff>
      <xdr:row>27</xdr:row>
      <xdr:rowOff>160896</xdr:rowOff>
    </xdr:from>
    <xdr:ext cx="256660" cy="255372"/>
    <xdr:pic>
      <xdr:nvPicPr>
        <xdr:cNvPr id="42" name="Gráfico 41" descr="Funcionário de escritório">
          <a:extLst>
            <a:ext uri="{FF2B5EF4-FFF2-40B4-BE49-F238E27FC236}">
              <a16:creationId xmlns:a16="http://schemas.microsoft.com/office/drawing/2014/main" id="{DAC26183-6B0C-412E-9D0A-91C1EC728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47062" y="5744451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12872</xdr:colOff>
      <xdr:row>27</xdr:row>
      <xdr:rowOff>180204</xdr:rowOff>
    </xdr:from>
    <xdr:ext cx="215728" cy="223193"/>
    <xdr:pic>
      <xdr:nvPicPr>
        <xdr:cNvPr id="43" name="Gráfico 42" descr="Bateria">
          <a:extLst>
            <a:ext uri="{FF2B5EF4-FFF2-40B4-BE49-F238E27FC236}">
              <a16:creationId xmlns:a16="http://schemas.microsoft.com/office/drawing/2014/main" id="{49D3F226-0BA7-40D1-904E-886E8FF2D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26607" y="5767569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26516</xdr:colOff>
      <xdr:row>28</xdr:row>
      <xdr:rowOff>6435</xdr:rowOff>
    </xdr:from>
    <xdr:ext cx="180715" cy="180203"/>
    <xdr:pic>
      <xdr:nvPicPr>
        <xdr:cNvPr id="44" name="Gráfico 43" descr="Garfo e faca">
          <a:extLst>
            <a:ext uri="{FF2B5EF4-FFF2-40B4-BE49-F238E27FC236}">
              <a16:creationId xmlns:a16="http://schemas.microsoft.com/office/drawing/2014/main" id="{17892D20-F262-468C-BD3F-6043AA293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01261" y="5780490"/>
          <a:ext cx="180715" cy="180203"/>
        </a:xfrm>
        <a:prstGeom prst="rect">
          <a:avLst/>
        </a:prstGeom>
      </xdr:spPr>
    </xdr:pic>
    <xdr:clientData/>
  </xdr:oneCellAnchor>
  <xdr:oneCellAnchor>
    <xdr:from>
      <xdr:col>5</xdr:col>
      <xdr:colOff>64433</xdr:colOff>
      <xdr:row>17</xdr:row>
      <xdr:rowOff>18002</xdr:rowOff>
    </xdr:from>
    <xdr:ext cx="170890" cy="166798"/>
    <xdr:pic>
      <xdr:nvPicPr>
        <xdr:cNvPr id="45" name="Imagem 44">
          <a:extLst>
            <a:ext uri="{FF2B5EF4-FFF2-40B4-BE49-F238E27FC236}">
              <a16:creationId xmlns:a16="http://schemas.microsoft.com/office/drawing/2014/main" id="{94712949-3DD1-4165-8093-AE2935BAE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9978" y="3824192"/>
          <a:ext cx="170890" cy="166798"/>
        </a:xfrm>
        <a:prstGeom prst="rect">
          <a:avLst/>
        </a:prstGeom>
      </xdr:spPr>
    </xdr:pic>
    <xdr:clientData/>
  </xdr:oneCellAnchor>
  <xdr:oneCellAnchor>
    <xdr:from>
      <xdr:col>8</xdr:col>
      <xdr:colOff>9526</xdr:colOff>
      <xdr:row>16</xdr:row>
      <xdr:rowOff>173767</xdr:rowOff>
    </xdr:from>
    <xdr:ext cx="235759" cy="235808"/>
    <xdr:pic>
      <xdr:nvPicPr>
        <xdr:cNvPr id="46" name="Gráfico 45" descr="DJ">
          <a:extLst>
            <a:ext uri="{FF2B5EF4-FFF2-40B4-BE49-F238E27FC236}">
              <a16:creationId xmlns:a16="http://schemas.microsoft.com/office/drawing/2014/main" id="{FEA9BC4B-A6BA-4524-9CD2-09E888CEB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994661" y="3789457"/>
          <a:ext cx="235759" cy="235808"/>
        </a:xfrm>
        <a:prstGeom prst="rect">
          <a:avLst/>
        </a:prstGeom>
      </xdr:spPr>
    </xdr:pic>
    <xdr:clientData/>
  </xdr:oneCellAnchor>
  <xdr:oneCellAnchor>
    <xdr:from>
      <xdr:col>5</xdr:col>
      <xdr:colOff>289612</xdr:colOff>
      <xdr:row>16</xdr:row>
      <xdr:rowOff>160896</xdr:rowOff>
    </xdr:from>
    <xdr:ext cx="256660" cy="255372"/>
    <xdr:pic>
      <xdr:nvPicPr>
        <xdr:cNvPr id="47" name="Gráfico 46" descr="Funcionário de escritório">
          <a:extLst>
            <a:ext uri="{FF2B5EF4-FFF2-40B4-BE49-F238E27FC236}">
              <a16:creationId xmlns:a16="http://schemas.microsoft.com/office/drawing/2014/main" id="{07043A98-54B6-4BFF-880A-34FE8B4F5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47062" y="3770871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12872</xdr:colOff>
      <xdr:row>16</xdr:row>
      <xdr:rowOff>180204</xdr:rowOff>
    </xdr:from>
    <xdr:ext cx="215728" cy="223193"/>
    <xdr:pic>
      <xdr:nvPicPr>
        <xdr:cNvPr id="48" name="Gráfico 47" descr="Bateria">
          <a:extLst>
            <a:ext uri="{FF2B5EF4-FFF2-40B4-BE49-F238E27FC236}">
              <a16:creationId xmlns:a16="http://schemas.microsoft.com/office/drawing/2014/main" id="{AABDD0AB-B2E2-401C-928A-92A214CC1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26607" y="3793989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26516</xdr:colOff>
      <xdr:row>17</xdr:row>
      <xdr:rowOff>6435</xdr:rowOff>
    </xdr:from>
    <xdr:ext cx="180715" cy="180203"/>
    <xdr:pic>
      <xdr:nvPicPr>
        <xdr:cNvPr id="49" name="Gráfico 48" descr="Garfo e faca">
          <a:extLst>
            <a:ext uri="{FF2B5EF4-FFF2-40B4-BE49-F238E27FC236}">
              <a16:creationId xmlns:a16="http://schemas.microsoft.com/office/drawing/2014/main" id="{B5AD71AC-0AE3-4645-B52F-8B42AC2C4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01261" y="3806910"/>
          <a:ext cx="180715" cy="180203"/>
        </a:xfrm>
        <a:prstGeom prst="rect">
          <a:avLst/>
        </a:prstGeom>
      </xdr:spPr>
    </xdr:pic>
    <xdr:clientData/>
  </xdr:oneCellAnchor>
  <xdr:oneCellAnchor>
    <xdr:from>
      <xdr:col>5</xdr:col>
      <xdr:colOff>64433</xdr:colOff>
      <xdr:row>4</xdr:row>
      <xdr:rowOff>18002</xdr:rowOff>
    </xdr:from>
    <xdr:ext cx="170890" cy="166798"/>
    <xdr:pic>
      <xdr:nvPicPr>
        <xdr:cNvPr id="50" name="Imagem 49">
          <a:extLst>
            <a:ext uri="{FF2B5EF4-FFF2-40B4-BE49-F238E27FC236}">
              <a16:creationId xmlns:a16="http://schemas.microsoft.com/office/drawing/2014/main" id="{1F7C273F-F357-4925-80DC-FD82A6F47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9978" y="1256252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1160318</xdr:colOff>
      <xdr:row>3</xdr:row>
      <xdr:rowOff>167837</xdr:rowOff>
    </xdr:from>
    <xdr:ext cx="240059" cy="245461"/>
    <xdr:pic>
      <xdr:nvPicPr>
        <xdr:cNvPr id="51" name="Gráfico 50" descr="Marcador">
          <a:extLst>
            <a:ext uri="{FF2B5EF4-FFF2-40B4-BE49-F238E27FC236}">
              <a16:creationId xmlns:a16="http://schemas.microsoft.com/office/drawing/2014/main" id="{AAB4C37D-EA4C-464E-8743-55240057A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23308" y="1215587"/>
          <a:ext cx="240059" cy="245461"/>
        </a:xfrm>
        <a:prstGeom prst="rect">
          <a:avLst/>
        </a:prstGeom>
      </xdr:spPr>
    </xdr:pic>
    <xdr:clientData/>
  </xdr:oneCellAnchor>
  <xdr:oneCellAnchor>
    <xdr:from>
      <xdr:col>8</xdr:col>
      <xdr:colOff>9526</xdr:colOff>
      <xdr:row>3</xdr:row>
      <xdr:rowOff>173767</xdr:rowOff>
    </xdr:from>
    <xdr:ext cx="235759" cy="235808"/>
    <xdr:pic>
      <xdr:nvPicPr>
        <xdr:cNvPr id="52" name="Gráfico 51" descr="DJ">
          <a:extLst>
            <a:ext uri="{FF2B5EF4-FFF2-40B4-BE49-F238E27FC236}">
              <a16:creationId xmlns:a16="http://schemas.microsoft.com/office/drawing/2014/main" id="{77128ECA-94BB-4D80-8940-2EF8EA974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994661" y="1221517"/>
          <a:ext cx="235759" cy="235808"/>
        </a:xfrm>
        <a:prstGeom prst="rect">
          <a:avLst/>
        </a:prstGeom>
      </xdr:spPr>
    </xdr:pic>
    <xdr:clientData/>
  </xdr:oneCellAnchor>
  <xdr:oneCellAnchor>
    <xdr:from>
      <xdr:col>5</xdr:col>
      <xdr:colOff>289612</xdr:colOff>
      <xdr:row>3</xdr:row>
      <xdr:rowOff>160896</xdr:rowOff>
    </xdr:from>
    <xdr:ext cx="256660" cy="255372"/>
    <xdr:pic>
      <xdr:nvPicPr>
        <xdr:cNvPr id="53" name="Gráfico 52" descr="Funcionário de escritório">
          <a:extLst>
            <a:ext uri="{FF2B5EF4-FFF2-40B4-BE49-F238E27FC236}">
              <a16:creationId xmlns:a16="http://schemas.microsoft.com/office/drawing/2014/main" id="{B15ECD06-F2E8-4494-AB37-E2BEC4625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47062" y="1202931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12872</xdr:colOff>
      <xdr:row>3</xdr:row>
      <xdr:rowOff>180204</xdr:rowOff>
    </xdr:from>
    <xdr:ext cx="215728" cy="223193"/>
    <xdr:pic>
      <xdr:nvPicPr>
        <xdr:cNvPr id="54" name="Gráfico 53" descr="Bateria">
          <a:extLst>
            <a:ext uri="{FF2B5EF4-FFF2-40B4-BE49-F238E27FC236}">
              <a16:creationId xmlns:a16="http://schemas.microsoft.com/office/drawing/2014/main" id="{AF4CDE13-F31F-4CE5-ABA8-1727A299A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26607" y="1226049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26516</xdr:colOff>
      <xdr:row>4</xdr:row>
      <xdr:rowOff>6435</xdr:rowOff>
    </xdr:from>
    <xdr:ext cx="180715" cy="180203"/>
    <xdr:pic>
      <xdr:nvPicPr>
        <xdr:cNvPr id="55" name="Gráfico 54" descr="Garfo e faca">
          <a:extLst>
            <a:ext uri="{FF2B5EF4-FFF2-40B4-BE49-F238E27FC236}">
              <a16:creationId xmlns:a16="http://schemas.microsoft.com/office/drawing/2014/main" id="{F6C2269B-BBC1-48AA-86B4-EAAD639D1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01261" y="1238970"/>
          <a:ext cx="180715" cy="180203"/>
        </a:xfrm>
        <a:prstGeom prst="rect">
          <a:avLst/>
        </a:prstGeom>
      </xdr:spPr>
    </xdr:pic>
    <xdr:clientData/>
  </xdr:oneCellAnchor>
  <xdr:twoCellAnchor editAs="oneCell">
    <xdr:from>
      <xdr:col>12</xdr:col>
      <xdr:colOff>21012</xdr:colOff>
      <xdr:row>4</xdr:row>
      <xdr:rowOff>7003</xdr:rowOff>
    </xdr:from>
    <xdr:to>
      <xdr:col>12</xdr:col>
      <xdr:colOff>224424</xdr:colOff>
      <xdr:row>4</xdr:row>
      <xdr:rowOff>186920</xdr:rowOff>
    </xdr:to>
    <xdr:pic>
      <xdr:nvPicPr>
        <xdr:cNvPr id="56" name="Gráfico 55" descr="Lâmpada">
          <a:extLst>
            <a:ext uri="{FF2B5EF4-FFF2-40B4-BE49-F238E27FC236}">
              <a16:creationId xmlns:a16="http://schemas.microsoft.com/office/drawing/2014/main" id="{71BA5B89-8820-4F9B-88D1-4BAA90974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469062" y="1239538"/>
          <a:ext cx="186267" cy="181822"/>
        </a:xfrm>
        <a:prstGeom prst="rect">
          <a:avLst/>
        </a:prstGeom>
      </xdr:spPr>
    </xdr:pic>
    <xdr:clientData/>
  </xdr:twoCellAnchor>
  <xdr:twoCellAnchor editAs="oneCell">
    <xdr:from>
      <xdr:col>12</xdr:col>
      <xdr:colOff>29473</xdr:colOff>
      <xdr:row>17</xdr:row>
      <xdr:rowOff>17173</xdr:rowOff>
    </xdr:from>
    <xdr:to>
      <xdr:col>12</xdr:col>
      <xdr:colOff>224630</xdr:colOff>
      <xdr:row>18</xdr:row>
      <xdr:rowOff>1705</xdr:rowOff>
    </xdr:to>
    <xdr:pic>
      <xdr:nvPicPr>
        <xdr:cNvPr id="57" name="Gráfico 56" descr="Lâmpada">
          <a:extLst>
            <a:ext uri="{FF2B5EF4-FFF2-40B4-BE49-F238E27FC236}">
              <a16:creationId xmlns:a16="http://schemas.microsoft.com/office/drawing/2014/main" id="{77AFB458-59A8-4128-BC72-5A35B5E92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475618" y="3823363"/>
          <a:ext cx="181822" cy="178842"/>
        </a:xfrm>
        <a:prstGeom prst="rect">
          <a:avLst/>
        </a:prstGeom>
      </xdr:spPr>
    </xdr:pic>
    <xdr:clientData/>
  </xdr:twoCellAnchor>
  <xdr:twoCellAnchor editAs="oneCell">
    <xdr:from>
      <xdr:col>12</xdr:col>
      <xdr:colOff>14008</xdr:colOff>
      <xdr:row>28</xdr:row>
      <xdr:rowOff>7004</xdr:rowOff>
    </xdr:from>
    <xdr:to>
      <xdr:col>12</xdr:col>
      <xdr:colOff>193925</xdr:colOff>
      <xdr:row>28</xdr:row>
      <xdr:rowOff>186921</xdr:rowOff>
    </xdr:to>
    <xdr:pic>
      <xdr:nvPicPr>
        <xdr:cNvPr id="58" name="Gráfico 57" descr="Lâmpada">
          <a:extLst>
            <a:ext uri="{FF2B5EF4-FFF2-40B4-BE49-F238E27FC236}">
              <a16:creationId xmlns:a16="http://schemas.microsoft.com/office/drawing/2014/main" id="{C7BF952F-30EE-4E6D-AD92-F822D0E26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456343" y="5781059"/>
          <a:ext cx="181822" cy="181822"/>
        </a:xfrm>
        <a:prstGeom prst="rect">
          <a:avLst/>
        </a:prstGeom>
      </xdr:spPr>
    </xdr:pic>
    <xdr:clientData/>
  </xdr:twoCellAnchor>
  <xdr:twoCellAnchor editAs="oneCell">
    <xdr:from>
      <xdr:col>12</xdr:col>
      <xdr:colOff>22470</xdr:colOff>
      <xdr:row>39</xdr:row>
      <xdr:rowOff>16551</xdr:rowOff>
    </xdr:from>
    <xdr:to>
      <xdr:col>12</xdr:col>
      <xdr:colOff>224612</xdr:colOff>
      <xdr:row>40</xdr:row>
      <xdr:rowOff>1084</xdr:rowOff>
    </xdr:to>
    <xdr:pic>
      <xdr:nvPicPr>
        <xdr:cNvPr id="59" name="Gráfico 58" descr="Lâmpada">
          <a:extLst>
            <a:ext uri="{FF2B5EF4-FFF2-40B4-BE49-F238E27FC236}">
              <a16:creationId xmlns:a16="http://schemas.microsoft.com/office/drawing/2014/main" id="{4F6583D5-EA5E-4863-898A-082ED63DA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470520" y="7968021"/>
          <a:ext cx="183092" cy="178843"/>
        </a:xfrm>
        <a:prstGeom prst="rect">
          <a:avLst/>
        </a:prstGeom>
      </xdr:spPr>
    </xdr:pic>
    <xdr:clientData/>
  </xdr:twoCellAnchor>
  <xdr:twoCellAnchor editAs="oneCell">
    <xdr:from>
      <xdr:col>12</xdr:col>
      <xdr:colOff>15467</xdr:colOff>
      <xdr:row>49</xdr:row>
      <xdr:rowOff>20753</xdr:rowOff>
    </xdr:from>
    <xdr:to>
      <xdr:col>12</xdr:col>
      <xdr:colOff>223959</xdr:colOff>
      <xdr:row>50</xdr:row>
      <xdr:rowOff>1887</xdr:rowOff>
    </xdr:to>
    <xdr:pic>
      <xdr:nvPicPr>
        <xdr:cNvPr id="60" name="Gráfico 59" descr="Lâmpada">
          <a:extLst>
            <a:ext uri="{FF2B5EF4-FFF2-40B4-BE49-F238E27FC236}">
              <a16:creationId xmlns:a16="http://schemas.microsoft.com/office/drawing/2014/main" id="{B7CDCDDE-51E4-4CE9-AC4D-0956FEEFC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463517" y="9945803"/>
          <a:ext cx="189442" cy="175444"/>
        </a:xfrm>
        <a:prstGeom prst="rect">
          <a:avLst/>
        </a:prstGeom>
      </xdr:spPr>
    </xdr:pic>
    <xdr:clientData/>
  </xdr:twoCellAnchor>
  <xdr:twoCellAnchor editAs="oneCell">
    <xdr:from>
      <xdr:col>12</xdr:col>
      <xdr:colOff>22117</xdr:colOff>
      <xdr:row>59</xdr:row>
      <xdr:rowOff>15478</xdr:rowOff>
    </xdr:from>
    <xdr:to>
      <xdr:col>12</xdr:col>
      <xdr:colOff>224259</xdr:colOff>
      <xdr:row>60</xdr:row>
      <xdr:rowOff>10</xdr:rowOff>
    </xdr:to>
    <xdr:pic>
      <xdr:nvPicPr>
        <xdr:cNvPr id="61" name="Gráfico 60" descr="Lâmpada">
          <a:extLst>
            <a:ext uri="{FF2B5EF4-FFF2-40B4-BE49-F238E27FC236}">
              <a16:creationId xmlns:a16="http://schemas.microsoft.com/office/drawing/2014/main" id="{8322F27D-92E4-4097-98FE-00AAAE2C2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470167" y="11914108"/>
          <a:ext cx="183092" cy="178842"/>
        </a:xfrm>
        <a:prstGeom prst="rect">
          <a:avLst/>
        </a:prstGeom>
      </xdr:spPr>
    </xdr:pic>
    <xdr:clientData/>
  </xdr:twoCellAnchor>
  <xdr:twoCellAnchor editAs="oneCell">
    <xdr:from>
      <xdr:col>12</xdr:col>
      <xdr:colOff>43481</xdr:colOff>
      <xdr:row>69</xdr:row>
      <xdr:rowOff>1143</xdr:rowOff>
    </xdr:from>
    <xdr:to>
      <xdr:col>13</xdr:col>
      <xdr:colOff>0</xdr:colOff>
      <xdr:row>69</xdr:row>
      <xdr:rowOff>187410</xdr:rowOff>
    </xdr:to>
    <xdr:pic>
      <xdr:nvPicPr>
        <xdr:cNvPr id="62" name="Gráfico 61" descr="Lâmpada">
          <a:extLst>
            <a:ext uri="{FF2B5EF4-FFF2-40B4-BE49-F238E27FC236}">
              <a16:creationId xmlns:a16="http://schemas.microsoft.com/office/drawing/2014/main" id="{8C016A8C-9282-4B50-9F56-C94050C45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485816" y="13869543"/>
          <a:ext cx="187024" cy="186267"/>
        </a:xfrm>
        <a:prstGeom prst="rect">
          <a:avLst/>
        </a:prstGeom>
      </xdr:spPr>
    </xdr:pic>
    <xdr:clientData/>
  </xdr:twoCellAnchor>
  <xdr:oneCellAnchor>
    <xdr:from>
      <xdr:col>5</xdr:col>
      <xdr:colOff>71157</xdr:colOff>
      <xdr:row>80</xdr:row>
      <xdr:rowOff>16041</xdr:rowOff>
    </xdr:from>
    <xdr:ext cx="170890" cy="166798"/>
    <xdr:pic>
      <xdr:nvPicPr>
        <xdr:cNvPr id="63" name="Imagem 62">
          <a:extLst>
            <a:ext uri="{FF2B5EF4-FFF2-40B4-BE49-F238E27FC236}">
              <a16:creationId xmlns:a16="http://schemas.microsoft.com/office/drawing/2014/main" id="{09225A07-8EFB-465E-BA1F-0D21490A7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6702" y="16059951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1167042</xdr:colOff>
      <xdr:row>79</xdr:row>
      <xdr:rowOff>165876</xdr:rowOff>
    </xdr:from>
    <xdr:ext cx="240059" cy="245461"/>
    <xdr:pic>
      <xdr:nvPicPr>
        <xdr:cNvPr id="64" name="Gráfico 63" descr="Marcador">
          <a:extLst>
            <a:ext uri="{FF2B5EF4-FFF2-40B4-BE49-F238E27FC236}">
              <a16:creationId xmlns:a16="http://schemas.microsoft.com/office/drawing/2014/main" id="{F03546FE-D1BA-4916-9942-137258F4F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28127" y="16013571"/>
          <a:ext cx="240059" cy="245461"/>
        </a:xfrm>
        <a:prstGeom prst="rect">
          <a:avLst/>
        </a:prstGeom>
      </xdr:spPr>
    </xdr:pic>
    <xdr:clientData/>
  </xdr:oneCellAnchor>
  <xdr:oneCellAnchor>
    <xdr:from>
      <xdr:col>8</xdr:col>
      <xdr:colOff>16250</xdr:colOff>
      <xdr:row>79</xdr:row>
      <xdr:rowOff>171806</xdr:rowOff>
    </xdr:from>
    <xdr:ext cx="235759" cy="235808"/>
    <xdr:pic>
      <xdr:nvPicPr>
        <xdr:cNvPr id="65" name="Gráfico 64" descr="DJ">
          <a:extLst>
            <a:ext uri="{FF2B5EF4-FFF2-40B4-BE49-F238E27FC236}">
              <a16:creationId xmlns:a16="http://schemas.microsoft.com/office/drawing/2014/main" id="{8C922BE1-463D-4BAE-A02E-C1DAECDB4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3007100" y="16025216"/>
          <a:ext cx="235759" cy="235808"/>
        </a:xfrm>
        <a:prstGeom prst="rect">
          <a:avLst/>
        </a:prstGeom>
      </xdr:spPr>
    </xdr:pic>
    <xdr:clientData/>
  </xdr:oneCellAnchor>
  <xdr:oneCellAnchor>
    <xdr:from>
      <xdr:col>6</xdr:col>
      <xdr:colOff>2182</xdr:colOff>
      <xdr:row>79</xdr:row>
      <xdr:rowOff>158935</xdr:rowOff>
    </xdr:from>
    <xdr:ext cx="256660" cy="255372"/>
    <xdr:pic>
      <xdr:nvPicPr>
        <xdr:cNvPr id="66" name="Gráfico 65" descr="Funcionário de escritório">
          <a:extLst>
            <a:ext uri="{FF2B5EF4-FFF2-40B4-BE49-F238E27FC236}">
              <a16:creationId xmlns:a16="http://schemas.microsoft.com/office/drawing/2014/main" id="{E746CC4E-7D14-41CB-A028-9CB5DC356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53002" y="16006630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19596</xdr:colOff>
      <xdr:row>79</xdr:row>
      <xdr:rowOff>178243</xdr:rowOff>
    </xdr:from>
    <xdr:ext cx="215728" cy="223193"/>
    <xdr:pic>
      <xdr:nvPicPr>
        <xdr:cNvPr id="67" name="Gráfico 66" descr="Bateria">
          <a:extLst>
            <a:ext uri="{FF2B5EF4-FFF2-40B4-BE49-F238E27FC236}">
              <a16:creationId xmlns:a16="http://schemas.microsoft.com/office/drawing/2014/main" id="{5777E74B-37A3-4065-9EE1-AFA93DC11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39046" y="16029748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33240</xdr:colOff>
      <xdr:row>80</xdr:row>
      <xdr:rowOff>4474</xdr:rowOff>
    </xdr:from>
    <xdr:ext cx="180715" cy="180203"/>
    <xdr:pic>
      <xdr:nvPicPr>
        <xdr:cNvPr id="68" name="Gráfico 67" descr="Garfo e faca">
          <a:extLst>
            <a:ext uri="{FF2B5EF4-FFF2-40B4-BE49-F238E27FC236}">
              <a16:creationId xmlns:a16="http://schemas.microsoft.com/office/drawing/2014/main" id="{C945FC6C-CA72-447B-9612-0852AF1F9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07985" y="16044574"/>
          <a:ext cx="180715" cy="180203"/>
        </a:xfrm>
        <a:prstGeom prst="rect">
          <a:avLst/>
        </a:prstGeom>
      </xdr:spPr>
    </xdr:pic>
    <xdr:clientData/>
  </xdr:oneCellAnchor>
  <xdr:twoCellAnchor editAs="oneCell">
    <xdr:from>
      <xdr:col>12</xdr:col>
      <xdr:colOff>50205</xdr:colOff>
      <xdr:row>79</xdr:row>
      <xdr:rowOff>188281</xdr:rowOff>
    </xdr:from>
    <xdr:to>
      <xdr:col>13</xdr:col>
      <xdr:colOff>0</xdr:colOff>
      <xdr:row>80</xdr:row>
      <xdr:rowOff>188624</xdr:rowOff>
    </xdr:to>
    <xdr:pic>
      <xdr:nvPicPr>
        <xdr:cNvPr id="69" name="Gráfico 68" descr="Lâmpada">
          <a:extLst>
            <a:ext uri="{FF2B5EF4-FFF2-40B4-BE49-F238E27FC236}">
              <a16:creationId xmlns:a16="http://schemas.microsoft.com/office/drawing/2014/main" id="{79940084-1D08-4950-AD94-A03CAB0E7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492540" y="16037881"/>
          <a:ext cx="180300" cy="190843"/>
        </a:xfrm>
        <a:prstGeom prst="rect">
          <a:avLst/>
        </a:prstGeom>
      </xdr:spPr>
    </xdr:pic>
    <xdr:clientData/>
  </xdr:twoCellAnchor>
  <xdr:oneCellAnchor>
    <xdr:from>
      <xdr:col>5</xdr:col>
      <xdr:colOff>69476</xdr:colOff>
      <xdr:row>93</xdr:row>
      <xdr:rowOff>28367</xdr:rowOff>
    </xdr:from>
    <xdr:ext cx="170890" cy="166798"/>
    <xdr:pic>
      <xdr:nvPicPr>
        <xdr:cNvPr id="70" name="Imagem 69">
          <a:extLst>
            <a:ext uri="{FF2B5EF4-FFF2-40B4-BE49-F238E27FC236}">
              <a16:creationId xmlns:a16="http://schemas.microsoft.com/office/drawing/2014/main" id="{5E1672E1-8B2D-45DB-8EAB-3D03654D2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021" y="18638312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1165361</xdr:colOff>
      <xdr:row>92</xdr:row>
      <xdr:rowOff>178203</xdr:rowOff>
    </xdr:from>
    <xdr:ext cx="240059" cy="245461"/>
    <xdr:pic>
      <xdr:nvPicPr>
        <xdr:cNvPr id="71" name="Gráfico 70" descr="Marcador">
          <a:extLst>
            <a:ext uri="{FF2B5EF4-FFF2-40B4-BE49-F238E27FC236}">
              <a16:creationId xmlns:a16="http://schemas.microsoft.com/office/drawing/2014/main" id="{C1B00CAF-D186-42F0-BB0F-602DD0194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28351" y="18597648"/>
          <a:ext cx="240059" cy="245461"/>
        </a:xfrm>
        <a:prstGeom prst="rect">
          <a:avLst/>
        </a:prstGeom>
      </xdr:spPr>
    </xdr:pic>
    <xdr:clientData/>
  </xdr:oneCellAnchor>
  <xdr:oneCellAnchor>
    <xdr:from>
      <xdr:col>8</xdr:col>
      <xdr:colOff>14569</xdr:colOff>
      <xdr:row>92</xdr:row>
      <xdr:rowOff>184133</xdr:rowOff>
    </xdr:from>
    <xdr:ext cx="235759" cy="235808"/>
    <xdr:pic>
      <xdr:nvPicPr>
        <xdr:cNvPr id="72" name="Gráfico 71" descr="DJ">
          <a:extLst>
            <a:ext uri="{FF2B5EF4-FFF2-40B4-BE49-F238E27FC236}">
              <a16:creationId xmlns:a16="http://schemas.microsoft.com/office/drawing/2014/main" id="{0DB1F450-4888-42DD-B078-6EEDB35BA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3005419" y="18603578"/>
          <a:ext cx="235759" cy="235808"/>
        </a:xfrm>
        <a:prstGeom prst="rect">
          <a:avLst/>
        </a:prstGeom>
      </xdr:spPr>
    </xdr:pic>
    <xdr:clientData/>
  </xdr:oneCellAnchor>
  <xdr:oneCellAnchor>
    <xdr:from>
      <xdr:col>6</xdr:col>
      <xdr:colOff>501</xdr:colOff>
      <xdr:row>92</xdr:row>
      <xdr:rowOff>171262</xdr:rowOff>
    </xdr:from>
    <xdr:ext cx="256660" cy="255372"/>
    <xdr:pic>
      <xdr:nvPicPr>
        <xdr:cNvPr id="73" name="Gráfico 72" descr="Funcionário de escritório">
          <a:extLst>
            <a:ext uri="{FF2B5EF4-FFF2-40B4-BE49-F238E27FC236}">
              <a16:creationId xmlns:a16="http://schemas.microsoft.com/office/drawing/2014/main" id="{44EFB404-CE2D-4B1F-AFC6-26E7FEE0A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51321" y="18592612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17915</xdr:colOff>
      <xdr:row>93</xdr:row>
      <xdr:rowOff>1470</xdr:rowOff>
    </xdr:from>
    <xdr:ext cx="215728" cy="223193"/>
    <xdr:pic>
      <xdr:nvPicPr>
        <xdr:cNvPr id="74" name="Gráfico 73" descr="Bateria">
          <a:extLst>
            <a:ext uri="{FF2B5EF4-FFF2-40B4-BE49-F238E27FC236}">
              <a16:creationId xmlns:a16="http://schemas.microsoft.com/office/drawing/2014/main" id="{4FD8AFA6-F1EB-4FBD-A5AD-2D57015FF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37365" y="18609510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31559</xdr:colOff>
      <xdr:row>93</xdr:row>
      <xdr:rowOff>16800</xdr:rowOff>
    </xdr:from>
    <xdr:ext cx="180715" cy="180203"/>
    <xdr:pic>
      <xdr:nvPicPr>
        <xdr:cNvPr id="75" name="Gráfico 74" descr="Garfo e faca">
          <a:extLst>
            <a:ext uri="{FF2B5EF4-FFF2-40B4-BE49-F238E27FC236}">
              <a16:creationId xmlns:a16="http://schemas.microsoft.com/office/drawing/2014/main" id="{461AB111-86DB-43AB-ADFA-7D979A103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06304" y="18628650"/>
          <a:ext cx="180715" cy="180203"/>
        </a:xfrm>
        <a:prstGeom prst="rect">
          <a:avLst/>
        </a:prstGeom>
      </xdr:spPr>
    </xdr:pic>
    <xdr:clientData/>
  </xdr:oneCellAnchor>
  <xdr:twoCellAnchor editAs="oneCell">
    <xdr:from>
      <xdr:col>12</xdr:col>
      <xdr:colOff>48524</xdr:colOff>
      <xdr:row>93</xdr:row>
      <xdr:rowOff>11508</xdr:rowOff>
    </xdr:from>
    <xdr:to>
      <xdr:col>13</xdr:col>
      <xdr:colOff>0</xdr:colOff>
      <xdr:row>93</xdr:row>
      <xdr:rowOff>191425</xdr:rowOff>
    </xdr:to>
    <xdr:pic>
      <xdr:nvPicPr>
        <xdr:cNvPr id="76" name="Gráfico 75" descr="Lâmpada">
          <a:extLst>
            <a:ext uri="{FF2B5EF4-FFF2-40B4-BE49-F238E27FC236}">
              <a16:creationId xmlns:a16="http://schemas.microsoft.com/office/drawing/2014/main" id="{D419164A-518F-4C3B-AE60-F0D43430E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490859" y="18617643"/>
          <a:ext cx="181981" cy="181822"/>
        </a:xfrm>
        <a:prstGeom prst="rect">
          <a:avLst/>
        </a:prstGeom>
      </xdr:spPr>
    </xdr:pic>
    <xdr:clientData/>
  </xdr:twoCellAnchor>
  <xdr:oneCellAnchor>
    <xdr:from>
      <xdr:col>5</xdr:col>
      <xdr:colOff>73729</xdr:colOff>
      <xdr:row>103</xdr:row>
      <xdr:rowOff>25195</xdr:rowOff>
    </xdr:from>
    <xdr:ext cx="170890" cy="166798"/>
    <xdr:pic>
      <xdr:nvPicPr>
        <xdr:cNvPr id="77" name="Imagem 76">
          <a:extLst>
            <a:ext uri="{FF2B5EF4-FFF2-40B4-BE49-F238E27FC236}">
              <a16:creationId xmlns:a16="http://schemas.microsoft.com/office/drawing/2014/main" id="{5C525290-DFC3-403E-90F3-25F5D5FAC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7369" y="20608720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1169614</xdr:colOff>
      <xdr:row>102</xdr:row>
      <xdr:rowOff>175030</xdr:rowOff>
    </xdr:from>
    <xdr:ext cx="240059" cy="245461"/>
    <xdr:pic>
      <xdr:nvPicPr>
        <xdr:cNvPr id="78" name="Gráfico 77" descr="Marcador">
          <a:extLst>
            <a:ext uri="{FF2B5EF4-FFF2-40B4-BE49-F238E27FC236}">
              <a16:creationId xmlns:a16="http://schemas.microsoft.com/office/drawing/2014/main" id="{98F0F2DD-7124-4069-B735-F52DB2CA7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30699" y="20569960"/>
          <a:ext cx="240059" cy="245461"/>
        </a:xfrm>
        <a:prstGeom prst="rect">
          <a:avLst/>
        </a:prstGeom>
      </xdr:spPr>
    </xdr:pic>
    <xdr:clientData/>
  </xdr:oneCellAnchor>
  <xdr:oneCellAnchor>
    <xdr:from>
      <xdr:col>8</xdr:col>
      <xdr:colOff>18822</xdr:colOff>
      <xdr:row>102</xdr:row>
      <xdr:rowOff>180960</xdr:rowOff>
    </xdr:from>
    <xdr:ext cx="235759" cy="235808"/>
    <xdr:pic>
      <xdr:nvPicPr>
        <xdr:cNvPr id="79" name="Gráfico 78" descr="DJ">
          <a:extLst>
            <a:ext uri="{FF2B5EF4-FFF2-40B4-BE49-F238E27FC236}">
              <a16:creationId xmlns:a16="http://schemas.microsoft.com/office/drawing/2014/main" id="{EDE4B69D-AB79-4C3F-AFC9-AD462C482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3009672" y="20573985"/>
          <a:ext cx="235759" cy="235808"/>
        </a:xfrm>
        <a:prstGeom prst="rect">
          <a:avLst/>
        </a:prstGeom>
      </xdr:spPr>
    </xdr:pic>
    <xdr:clientData/>
  </xdr:oneCellAnchor>
  <xdr:oneCellAnchor>
    <xdr:from>
      <xdr:col>6</xdr:col>
      <xdr:colOff>4754</xdr:colOff>
      <xdr:row>102</xdr:row>
      <xdr:rowOff>168089</xdr:rowOff>
    </xdr:from>
    <xdr:ext cx="256660" cy="255372"/>
    <xdr:pic>
      <xdr:nvPicPr>
        <xdr:cNvPr id="80" name="Gráfico 79" descr="Funcionário de escritório">
          <a:extLst>
            <a:ext uri="{FF2B5EF4-FFF2-40B4-BE49-F238E27FC236}">
              <a16:creationId xmlns:a16="http://schemas.microsoft.com/office/drawing/2014/main" id="{C2D49183-FAE0-40A0-8507-6FA43D106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55574" y="20563019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22168</xdr:colOff>
      <xdr:row>102</xdr:row>
      <xdr:rowOff>187397</xdr:rowOff>
    </xdr:from>
    <xdr:ext cx="215728" cy="223193"/>
    <xdr:pic>
      <xdr:nvPicPr>
        <xdr:cNvPr id="81" name="Gráfico 80" descr="Bateria">
          <a:extLst>
            <a:ext uri="{FF2B5EF4-FFF2-40B4-BE49-F238E27FC236}">
              <a16:creationId xmlns:a16="http://schemas.microsoft.com/office/drawing/2014/main" id="{6F50EC1E-3DCB-4F20-9394-9B93FDDF6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41618" y="20578517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35812</xdr:colOff>
      <xdr:row>103</xdr:row>
      <xdr:rowOff>13628</xdr:rowOff>
    </xdr:from>
    <xdr:ext cx="180715" cy="180203"/>
    <xdr:pic>
      <xdr:nvPicPr>
        <xdr:cNvPr id="82" name="Gráfico 81" descr="Garfo e faca">
          <a:extLst>
            <a:ext uri="{FF2B5EF4-FFF2-40B4-BE49-F238E27FC236}">
              <a16:creationId xmlns:a16="http://schemas.microsoft.com/office/drawing/2014/main" id="{98B22885-A2AF-4493-B0CE-A5034579A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08652" y="20593343"/>
          <a:ext cx="180715" cy="180203"/>
        </a:xfrm>
        <a:prstGeom prst="rect">
          <a:avLst/>
        </a:prstGeom>
      </xdr:spPr>
    </xdr:pic>
    <xdr:clientData/>
  </xdr:oneCellAnchor>
  <xdr:twoCellAnchor editAs="oneCell">
    <xdr:from>
      <xdr:col>12</xdr:col>
      <xdr:colOff>52777</xdr:colOff>
      <xdr:row>103</xdr:row>
      <xdr:rowOff>8336</xdr:rowOff>
    </xdr:from>
    <xdr:to>
      <xdr:col>13</xdr:col>
      <xdr:colOff>0</xdr:colOff>
      <xdr:row>103</xdr:row>
      <xdr:rowOff>188253</xdr:rowOff>
    </xdr:to>
    <xdr:pic>
      <xdr:nvPicPr>
        <xdr:cNvPr id="83" name="Gráfico 82" descr="Lâmpada">
          <a:extLst>
            <a:ext uri="{FF2B5EF4-FFF2-40B4-BE49-F238E27FC236}">
              <a16:creationId xmlns:a16="http://schemas.microsoft.com/office/drawing/2014/main" id="{4E62F1FC-D0F2-45FF-BDA5-B10A62308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500827" y="20588051"/>
          <a:ext cx="172013" cy="181822"/>
        </a:xfrm>
        <a:prstGeom prst="rect">
          <a:avLst/>
        </a:prstGeom>
      </xdr:spPr>
    </xdr:pic>
    <xdr:clientData/>
  </xdr:twoCellAnchor>
  <xdr:oneCellAnchor>
    <xdr:from>
      <xdr:col>5</xdr:col>
      <xdr:colOff>66726</xdr:colOff>
      <xdr:row>113</xdr:row>
      <xdr:rowOff>18191</xdr:rowOff>
    </xdr:from>
    <xdr:ext cx="170890" cy="166798"/>
    <xdr:pic>
      <xdr:nvPicPr>
        <xdr:cNvPr id="84" name="Imagem 83">
          <a:extLst>
            <a:ext uri="{FF2B5EF4-FFF2-40B4-BE49-F238E27FC236}">
              <a16:creationId xmlns:a16="http://schemas.microsoft.com/office/drawing/2014/main" id="{F685F304-D27C-4206-B458-464B20B3D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2271" y="22577201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1162611</xdr:colOff>
      <xdr:row>112</xdr:row>
      <xdr:rowOff>168026</xdr:rowOff>
    </xdr:from>
    <xdr:ext cx="240059" cy="245461"/>
    <xdr:pic>
      <xdr:nvPicPr>
        <xdr:cNvPr id="85" name="Gráfico 84" descr="Marcador">
          <a:extLst>
            <a:ext uri="{FF2B5EF4-FFF2-40B4-BE49-F238E27FC236}">
              <a16:creationId xmlns:a16="http://schemas.microsoft.com/office/drawing/2014/main" id="{3C9BC98C-2FBF-48F0-B766-35EAAD895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25601" y="22536536"/>
          <a:ext cx="240059" cy="245461"/>
        </a:xfrm>
        <a:prstGeom prst="rect">
          <a:avLst/>
        </a:prstGeom>
      </xdr:spPr>
    </xdr:pic>
    <xdr:clientData/>
  </xdr:oneCellAnchor>
  <xdr:oneCellAnchor>
    <xdr:from>
      <xdr:col>8</xdr:col>
      <xdr:colOff>11819</xdr:colOff>
      <xdr:row>112</xdr:row>
      <xdr:rowOff>173956</xdr:rowOff>
    </xdr:from>
    <xdr:ext cx="235759" cy="235808"/>
    <xdr:pic>
      <xdr:nvPicPr>
        <xdr:cNvPr id="86" name="Gráfico 85" descr="DJ">
          <a:extLst>
            <a:ext uri="{FF2B5EF4-FFF2-40B4-BE49-F238E27FC236}">
              <a16:creationId xmlns:a16="http://schemas.microsoft.com/office/drawing/2014/main" id="{928006F5-BB54-4B7E-BB96-218F4114F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996954" y="22542466"/>
          <a:ext cx="235759" cy="235808"/>
        </a:xfrm>
        <a:prstGeom prst="rect">
          <a:avLst/>
        </a:prstGeom>
      </xdr:spPr>
    </xdr:pic>
    <xdr:clientData/>
  </xdr:oneCellAnchor>
  <xdr:oneCellAnchor>
    <xdr:from>
      <xdr:col>5</xdr:col>
      <xdr:colOff>291905</xdr:colOff>
      <xdr:row>112</xdr:row>
      <xdr:rowOff>161085</xdr:rowOff>
    </xdr:from>
    <xdr:ext cx="256660" cy="255372"/>
    <xdr:pic>
      <xdr:nvPicPr>
        <xdr:cNvPr id="87" name="Gráfico 86" descr="Funcionário de escritório">
          <a:extLst>
            <a:ext uri="{FF2B5EF4-FFF2-40B4-BE49-F238E27FC236}">
              <a16:creationId xmlns:a16="http://schemas.microsoft.com/office/drawing/2014/main" id="{724E61E1-102B-41D4-BA2E-63DFC7948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47450" y="22523880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15165</xdr:colOff>
      <xdr:row>112</xdr:row>
      <xdr:rowOff>180393</xdr:rowOff>
    </xdr:from>
    <xdr:ext cx="215728" cy="223193"/>
    <xdr:pic>
      <xdr:nvPicPr>
        <xdr:cNvPr id="88" name="Gráfico 87" descr="Bateria">
          <a:extLst>
            <a:ext uri="{FF2B5EF4-FFF2-40B4-BE49-F238E27FC236}">
              <a16:creationId xmlns:a16="http://schemas.microsoft.com/office/drawing/2014/main" id="{35BD7EC1-A169-495A-9B23-CB21FA3F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34615" y="22546998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28809</xdr:colOff>
      <xdr:row>113</xdr:row>
      <xdr:rowOff>6624</xdr:rowOff>
    </xdr:from>
    <xdr:ext cx="180715" cy="180203"/>
    <xdr:pic>
      <xdr:nvPicPr>
        <xdr:cNvPr id="89" name="Gráfico 88" descr="Garfo e faca">
          <a:extLst>
            <a:ext uri="{FF2B5EF4-FFF2-40B4-BE49-F238E27FC236}">
              <a16:creationId xmlns:a16="http://schemas.microsoft.com/office/drawing/2014/main" id="{8C473239-FFCD-4D33-9EAD-CF4C73309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03554" y="22559919"/>
          <a:ext cx="180715" cy="180203"/>
        </a:xfrm>
        <a:prstGeom prst="rect">
          <a:avLst/>
        </a:prstGeom>
      </xdr:spPr>
    </xdr:pic>
    <xdr:clientData/>
  </xdr:oneCellAnchor>
  <xdr:twoCellAnchor editAs="oneCell">
    <xdr:from>
      <xdr:col>12</xdr:col>
      <xdr:colOff>45774</xdr:colOff>
      <xdr:row>113</xdr:row>
      <xdr:rowOff>1332</xdr:rowOff>
    </xdr:from>
    <xdr:to>
      <xdr:col>13</xdr:col>
      <xdr:colOff>0</xdr:colOff>
      <xdr:row>113</xdr:row>
      <xdr:rowOff>187599</xdr:rowOff>
    </xdr:to>
    <xdr:pic>
      <xdr:nvPicPr>
        <xdr:cNvPr id="90" name="Gráfico 89" descr="Lâmpada">
          <a:extLst>
            <a:ext uri="{FF2B5EF4-FFF2-40B4-BE49-F238E27FC236}">
              <a16:creationId xmlns:a16="http://schemas.microsoft.com/office/drawing/2014/main" id="{448262AB-D7F0-4697-B5F0-BDE1F826C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488109" y="22556532"/>
          <a:ext cx="184731" cy="186267"/>
        </a:xfrm>
        <a:prstGeom prst="rect">
          <a:avLst/>
        </a:prstGeom>
      </xdr:spPr>
    </xdr:pic>
    <xdr:clientData/>
  </xdr:twoCellAnchor>
  <xdr:oneCellAnchor>
    <xdr:from>
      <xdr:col>5</xdr:col>
      <xdr:colOff>65045</xdr:colOff>
      <xdr:row>123</xdr:row>
      <xdr:rowOff>16510</xdr:rowOff>
    </xdr:from>
    <xdr:ext cx="170890" cy="166798"/>
    <xdr:pic>
      <xdr:nvPicPr>
        <xdr:cNvPr id="91" name="Imagem 90">
          <a:extLst>
            <a:ext uri="{FF2B5EF4-FFF2-40B4-BE49-F238E27FC236}">
              <a16:creationId xmlns:a16="http://schemas.microsoft.com/office/drawing/2014/main" id="{1A3C20A2-F6FE-4387-878A-8FC6E4DEC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0590" y="24549100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1160930</xdr:colOff>
      <xdr:row>122</xdr:row>
      <xdr:rowOff>166345</xdr:rowOff>
    </xdr:from>
    <xdr:ext cx="240059" cy="245461"/>
    <xdr:pic>
      <xdr:nvPicPr>
        <xdr:cNvPr id="92" name="Gráfico 91" descr="Marcador">
          <a:extLst>
            <a:ext uri="{FF2B5EF4-FFF2-40B4-BE49-F238E27FC236}">
              <a16:creationId xmlns:a16="http://schemas.microsoft.com/office/drawing/2014/main" id="{32EF8B43-F504-4715-9551-E3E7044BD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23920" y="24502720"/>
          <a:ext cx="240059" cy="245461"/>
        </a:xfrm>
        <a:prstGeom prst="rect">
          <a:avLst/>
        </a:prstGeom>
      </xdr:spPr>
    </xdr:pic>
    <xdr:clientData/>
  </xdr:oneCellAnchor>
  <xdr:oneCellAnchor>
    <xdr:from>
      <xdr:col>7</xdr:col>
      <xdr:colOff>10138</xdr:colOff>
      <xdr:row>122</xdr:row>
      <xdr:rowOff>172275</xdr:rowOff>
    </xdr:from>
    <xdr:ext cx="235759" cy="235808"/>
    <xdr:pic>
      <xdr:nvPicPr>
        <xdr:cNvPr id="93" name="Gráfico 92" descr="DJ">
          <a:extLst>
            <a:ext uri="{FF2B5EF4-FFF2-40B4-BE49-F238E27FC236}">
              <a16:creationId xmlns:a16="http://schemas.microsoft.com/office/drawing/2014/main" id="{73560B8F-9D37-4B11-A531-7117D4C14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987040" y="24514365"/>
          <a:ext cx="235759" cy="235808"/>
        </a:xfrm>
        <a:prstGeom prst="rect">
          <a:avLst/>
        </a:prstGeom>
      </xdr:spPr>
    </xdr:pic>
    <xdr:clientData/>
  </xdr:oneCellAnchor>
  <xdr:oneCellAnchor>
    <xdr:from>
      <xdr:col>5</xdr:col>
      <xdr:colOff>290224</xdr:colOff>
      <xdr:row>122</xdr:row>
      <xdr:rowOff>159404</xdr:rowOff>
    </xdr:from>
    <xdr:ext cx="256660" cy="255372"/>
    <xdr:pic>
      <xdr:nvPicPr>
        <xdr:cNvPr id="94" name="Gráfico 93" descr="Funcionário de escritório">
          <a:extLst>
            <a:ext uri="{FF2B5EF4-FFF2-40B4-BE49-F238E27FC236}">
              <a16:creationId xmlns:a16="http://schemas.microsoft.com/office/drawing/2014/main" id="{F1893E36-48FD-4DAD-A58B-CACE05EA7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47674" y="24495779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13484</xdr:colOff>
      <xdr:row>122</xdr:row>
      <xdr:rowOff>178712</xdr:rowOff>
    </xdr:from>
    <xdr:ext cx="215728" cy="223193"/>
    <xdr:pic>
      <xdr:nvPicPr>
        <xdr:cNvPr id="95" name="Gráfico 94" descr="Bateria">
          <a:extLst>
            <a:ext uri="{FF2B5EF4-FFF2-40B4-BE49-F238E27FC236}">
              <a16:creationId xmlns:a16="http://schemas.microsoft.com/office/drawing/2014/main" id="{910BFFBB-EE32-4944-AA5A-9F64BB54A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27219" y="24518897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27128</xdr:colOff>
      <xdr:row>123</xdr:row>
      <xdr:rowOff>4943</xdr:rowOff>
    </xdr:from>
    <xdr:ext cx="180715" cy="180203"/>
    <xdr:pic>
      <xdr:nvPicPr>
        <xdr:cNvPr id="96" name="Gráfico 95" descr="Garfo e faca">
          <a:extLst>
            <a:ext uri="{FF2B5EF4-FFF2-40B4-BE49-F238E27FC236}">
              <a16:creationId xmlns:a16="http://schemas.microsoft.com/office/drawing/2014/main" id="{A205EE06-C2DC-429A-A3E2-AA2AF1562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01873" y="24531818"/>
          <a:ext cx="180715" cy="180203"/>
        </a:xfrm>
        <a:prstGeom prst="rect">
          <a:avLst/>
        </a:prstGeom>
      </xdr:spPr>
    </xdr:pic>
    <xdr:clientData/>
  </xdr:oneCellAnchor>
  <xdr:twoCellAnchor editAs="oneCell">
    <xdr:from>
      <xdr:col>12</xdr:col>
      <xdr:colOff>44093</xdr:colOff>
      <xdr:row>123</xdr:row>
      <xdr:rowOff>48</xdr:rowOff>
    </xdr:from>
    <xdr:to>
      <xdr:col>13</xdr:col>
      <xdr:colOff>0</xdr:colOff>
      <xdr:row>123</xdr:row>
      <xdr:rowOff>185918</xdr:rowOff>
    </xdr:to>
    <xdr:pic>
      <xdr:nvPicPr>
        <xdr:cNvPr id="97" name="Gráfico 96" descr="Lâmpada">
          <a:extLst>
            <a:ext uri="{FF2B5EF4-FFF2-40B4-BE49-F238E27FC236}">
              <a16:creationId xmlns:a16="http://schemas.microsoft.com/office/drawing/2014/main" id="{2F65A69A-6F0A-4BC1-A16D-E82EDF0E5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486428" y="24528828"/>
          <a:ext cx="186412" cy="185870"/>
        </a:xfrm>
        <a:prstGeom prst="rect">
          <a:avLst/>
        </a:prstGeom>
      </xdr:spPr>
    </xdr:pic>
    <xdr:clientData/>
  </xdr:twoCellAnchor>
  <xdr:oneCellAnchor>
    <xdr:from>
      <xdr:col>5</xdr:col>
      <xdr:colOff>73729</xdr:colOff>
      <xdr:row>133</xdr:row>
      <xdr:rowOff>25194</xdr:rowOff>
    </xdr:from>
    <xdr:ext cx="170890" cy="166798"/>
    <xdr:pic>
      <xdr:nvPicPr>
        <xdr:cNvPr id="98" name="Imagem 97">
          <a:extLst>
            <a:ext uri="{FF2B5EF4-FFF2-40B4-BE49-F238E27FC236}">
              <a16:creationId xmlns:a16="http://schemas.microsoft.com/office/drawing/2014/main" id="{864A0D2C-8427-43CF-AF4A-24EDB3669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7369" y="26529459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1169614</xdr:colOff>
      <xdr:row>132</xdr:row>
      <xdr:rowOff>175029</xdr:rowOff>
    </xdr:from>
    <xdr:ext cx="240059" cy="245461"/>
    <xdr:pic>
      <xdr:nvPicPr>
        <xdr:cNvPr id="99" name="Gráfico 98" descr="Marcador">
          <a:extLst>
            <a:ext uri="{FF2B5EF4-FFF2-40B4-BE49-F238E27FC236}">
              <a16:creationId xmlns:a16="http://schemas.microsoft.com/office/drawing/2014/main" id="{DFFB82BF-C994-435A-8FE5-AA2F70CC3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30699" y="26490699"/>
          <a:ext cx="240059" cy="245461"/>
        </a:xfrm>
        <a:prstGeom prst="rect">
          <a:avLst/>
        </a:prstGeom>
      </xdr:spPr>
    </xdr:pic>
    <xdr:clientData/>
  </xdr:oneCellAnchor>
  <xdr:oneCellAnchor>
    <xdr:from>
      <xdr:col>8</xdr:col>
      <xdr:colOff>18822</xdr:colOff>
      <xdr:row>132</xdr:row>
      <xdr:rowOff>180959</xdr:rowOff>
    </xdr:from>
    <xdr:ext cx="235759" cy="235808"/>
    <xdr:pic>
      <xdr:nvPicPr>
        <xdr:cNvPr id="100" name="Gráfico 99" descr="DJ">
          <a:extLst>
            <a:ext uri="{FF2B5EF4-FFF2-40B4-BE49-F238E27FC236}">
              <a16:creationId xmlns:a16="http://schemas.microsoft.com/office/drawing/2014/main" id="{421A76B8-05F5-4591-8AE3-C5B7B1585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3009672" y="26494724"/>
          <a:ext cx="235759" cy="235808"/>
        </a:xfrm>
        <a:prstGeom prst="rect">
          <a:avLst/>
        </a:prstGeom>
      </xdr:spPr>
    </xdr:pic>
    <xdr:clientData/>
  </xdr:oneCellAnchor>
  <xdr:oneCellAnchor>
    <xdr:from>
      <xdr:col>6</xdr:col>
      <xdr:colOff>4754</xdr:colOff>
      <xdr:row>132</xdr:row>
      <xdr:rowOff>168088</xdr:rowOff>
    </xdr:from>
    <xdr:ext cx="256660" cy="255372"/>
    <xdr:pic>
      <xdr:nvPicPr>
        <xdr:cNvPr id="101" name="Gráfico 100" descr="Funcionário de escritório">
          <a:extLst>
            <a:ext uri="{FF2B5EF4-FFF2-40B4-BE49-F238E27FC236}">
              <a16:creationId xmlns:a16="http://schemas.microsoft.com/office/drawing/2014/main" id="{760B5742-BB47-4D19-B7B2-90F4D234A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55574" y="26483758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22168</xdr:colOff>
      <xdr:row>132</xdr:row>
      <xdr:rowOff>166385</xdr:rowOff>
    </xdr:from>
    <xdr:ext cx="215728" cy="223193"/>
    <xdr:pic>
      <xdr:nvPicPr>
        <xdr:cNvPr id="102" name="Gráfico 101" descr="Bateria">
          <a:extLst>
            <a:ext uri="{FF2B5EF4-FFF2-40B4-BE49-F238E27FC236}">
              <a16:creationId xmlns:a16="http://schemas.microsoft.com/office/drawing/2014/main" id="{69A2A2D8-665B-4909-A73C-F620D4736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41618" y="26476340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35812</xdr:colOff>
      <xdr:row>133</xdr:row>
      <xdr:rowOff>13627</xdr:rowOff>
    </xdr:from>
    <xdr:ext cx="180715" cy="180203"/>
    <xdr:pic>
      <xdr:nvPicPr>
        <xdr:cNvPr id="103" name="Gráfico 102" descr="Garfo e faca">
          <a:extLst>
            <a:ext uri="{FF2B5EF4-FFF2-40B4-BE49-F238E27FC236}">
              <a16:creationId xmlns:a16="http://schemas.microsoft.com/office/drawing/2014/main" id="{400039E2-3C28-40C4-B79F-485BA2BD7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08652" y="26514082"/>
          <a:ext cx="180715" cy="180203"/>
        </a:xfrm>
        <a:prstGeom prst="rect">
          <a:avLst/>
        </a:prstGeom>
      </xdr:spPr>
    </xdr:pic>
    <xdr:clientData/>
  </xdr:oneCellAnchor>
  <xdr:twoCellAnchor editAs="oneCell">
    <xdr:from>
      <xdr:col>12</xdr:col>
      <xdr:colOff>17758</xdr:colOff>
      <xdr:row>133</xdr:row>
      <xdr:rowOff>22343</xdr:rowOff>
    </xdr:from>
    <xdr:to>
      <xdr:col>12</xdr:col>
      <xdr:colOff>224345</xdr:colOff>
      <xdr:row>134</xdr:row>
      <xdr:rowOff>555</xdr:rowOff>
    </xdr:to>
    <xdr:pic>
      <xdr:nvPicPr>
        <xdr:cNvPr id="104" name="Gráfico 103" descr="Lâmpada">
          <a:extLst>
            <a:ext uri="{FF2B5EF4-FFF2-40B4-BE49-F238E27FC236}">
              <a16:creationId xmlns:a16="http://schemas.microsoft.com/office/drawing/2014/main" id="{BA3F4CF1-4FDB-4BEB-8C65-2AB284A2F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465808" y="26528513"/>
          <a:ext cx="189442" cy="172522"/>
        </a:xfrm>
        <a:prstGeom prst="rect">
          <a:avLst/>
        </a:prstGeom>
      </xdr:spPr>
    </xdr:pic>
    <xdr:clientData/>
  </xdr:twoCellAnchor>
  <xdr:oneCellAnchor>
    <xdr:from>
      <xdr:col>21</xdr:col>
      <xdr:colOff>71157</xdr:colOff>
      <xdr:row>80</xdr:row>
      <xdr:rowOff>16041</xdr:rowOff>
    </xdr:from>
    <xdr:ext cx="170890" cy="166798"/>
    <xdr:pic>
      <xdr:nvPicPr>
        <xdr:cNvPr id="105" name="Imagem 104">
          <a:extLst>
            <a:ext uri="{FF2B5EF4-FFF2-40B4-BE49-F238E27FC236}">
              <a16:creationId xmlns:a16="http://schemas.microsoft.com/office/drawing/2014/main" id="{2936F5A7-3510-4BC4-8227-16AF112DD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4782" y="16059951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1167042</xdr:colOff>
      <xdr:row>79</xdr:row>
      <xdr:rowOff>165876</xdr:rowOff>
    </xdr:from>
    <xdr:ext cx="240059" cy="245461"/>
    <xdr:pic>
      <xdr:nvPicPr>
        <xdr:cNvPr id="106" name="Gráfico 105" descr="Marcador">
          <a:extLst>
            <a:ext uri="{FF2B5EF4-FFF2-40B4-BE49-F238E27FC236}">
              <a16:creationId xmlns:a16="http://schemas.microsoft.com/office/drawing/2014/main" id="{181BAB27-7CA6-406E-BB71-F5E4D5C4A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16207" y="16013571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16250</xdr:colOff>
      <xdr:row>79</xdr:row>
      <xdr:rowOff>171806</xdr:rowOff>
    </xdr:from>
    <xdr:ext cx="235759" cy="235808"/>
    <xdr:pic>
      <xdr:nvPicPr>
        <xdr:cNvPr id="107" name="Gráfico 106" descr="DJ">
          <a:extLst>
            <a:ext uri="{FF2B5EF4-FFF2-40B4-BE49-F238E27FC236}">
              <a16:creationId xmlns:a16="http://schemas.microsoft.com/office/drawing/2014/main" id="{0CA0F679-2247-47F6-88C5-28A4F1E00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95180" y="16025216"/>
          <a:ext cx="235759" cy="235808"/>
        </a:xfrm>
        <a:prstGeom prst="rect">
          <a:avLst/>
        </a:prstGeom>
      </xdr:spPr>
    </xdr:pic>
    <xdr:clientData/>
  </xdr:oneCellAnchor>
  <xdr:oneCellAnchor>
    <xdr:from>
      <xdr:col>22</xdr:col>
      <xdr:colOff>2182</xdr:colOff>
      <xdr:row>79</xdr:row>
      <xdr:rowOff>158935</xdr:rowOff>
    </xdr:from>
    <xdr:ext cx="256660" cy="255372"/>
    <xdr:pic>
      <xdr:nvPicPr>
        <xdr:cNvPr id="108" name="Gráfico 107" descr="Funcionário de escritório">
          <a:extLst>
            <a:ext uri="{FF2B5EF4-FFF2-40B4-BE49-F238E27FC236}">
              <a16:creationId xmlns:a16="http://schemas.microsoft.com/office/drawing/2014/main" id="{0DBC9029-971E-467C-887C-D9E07A78A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41082" y="16006630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19596</xdr:colOff>
      <xdr:row>79</xdr:row>
      <xdr:rowOff>178243</xdr:rowOff>
    </xdr:from>
    <xdr:ext cx="215728" cy="223193"/>
    <xdr:pic>
      <xdr:nvPicPr>
        <xdr:cNvPr id="109" name="Gráfico 108" descr="Bateria">
          <a:extLst>
            <a:ext uri="{FF2B5EF4-FFF2-40B4-BE49-F238E27FC236}">
              <a16:creationId xmlns:a16="http://schemas.microsoft.com/office/drawing/2014/main" id="{FBE3FEF2-67F5-4938-B24A-27D002A15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27126" y="16029748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33240</xdr:colOff>
      <xdr:row>80</xdr:row>
      <xdr:rowOff>4474</xdr:rowOff>
    </xdr:from>
    <xdr:ext cx="180715" cy="180203"/>
    <xdr:pic>
      <xdr:nvPicPr>
        <xdr:cNvPr id="110" name="Gráfico 109" descr="Garfo e faca">
          <a:extLst>
            <a:ext uri="{FF2B5EF4-FFF2-40B4-BE49-F238E27FC236}">
              <a16:creationId xmlns:a16="http://schemas.microsoft.com/office/drawing/2014/main" id="{6F730785-9352-4A7D-895F-F65C755DE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396065" y="16044574"/>
          <a:ext cx="180715" cy="180203"/>
        </a:xfrm>
        <a:prstGeom prst="rect">
          <a:avLst/>
        </a:prstGeom>
      </xdr:spPr>
    </xdr:pic>
    <xdr:clientData/>
  </xdr:oneCellAnchor>
  <xdr:oneCellAnchor>
    <xdr:from>
      <xdr:col>28</xdr:col>
      <xdr:colOff>50205</xdr:colOff>
      <xdr:row>80</xdr:row>
      <xdr:rowOff>10481</xdr:rowOff>
    </xdr:from>
    <xdr:ext cx="178395" cy="181318"/>
    <xdr:pic>
      <xdr:nvPicPr>
        <xdr:cNvPr id="111" name="Gráfico 110" descr="Lâmpada">
          <a:extLst>
            <a:ext uri="{FF2B5EF4-FFF2-40B4-BE49-F238E27FC236}">
              <a16:creationId xmlns:a16="http://schemas.microsoft.com/office/drawing/2014/main" id="{0A51E8A3-BE34-4737-B505-9DFC0D703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80620" y="16048676"/>
          <a:ext cx="178395" cy="181318"/>
        </a:xfrm>
        <a:prstGeom prst="rect">
          <a:avLst/>
        </a:prstGeom>
      </xdr:spPr>
    </xdr:pic>
    <xdr:clientData/>
  </xdr:oneCellAnchor>
  <xdr:oneCellAnchor>
    <xdr:from>
      <xdr:col>28</xdr:col>
      <xdr:colOff>43481</xdr:colOff>
      <xdr:row>69</xdr:row>
      <xdr:rowOff>13843</xdr:rowOff>
    </xdr:from>
    <xdr:ext cx="179917" cy="179917"/>
    <xdr:pic>
      <xdr:nvPicPr>
        <xdr:cNvPr id="112" name="Gráfico 111" descr="Lâmpada">
          <a:extLst>
            <a:ext uri="{FF2B5EF4-FFF2-40B4-BE49-F238E27FC236}">
              <a16:creationId xmlns:a16="http://schemas.microsoft.com/office/drawing/2014/main" id="{892636FD-44A5-4055-B1B4-A12FBF0EC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73896" y="13880338"/>
          <a:ext cx="179917" cy="179917"/>
        </a:xfrm>
        <a:prstGeom prst="rect">
          <a:avLst/>
        </a:prstGeom>
      </xdr:spPr>
    </xdr:pic>
    <xdr:clientData/>
  </xdr:oneCellAnchor>
  <xdr:oneCellAnchor>
    <xdr:from>
      <xdr:col>21</xdr:col>
      <xdr:colOff>64433</xdr:colOff>
      <xdr:row>59</xdr:row>
      <xdr:rowOff>18002</xdr:rowOff>
    </xdr:from>
    <xdr:ext cx="170890" cy="166798"/>
    <xdr:pic>
      <xdr:nvPicPr>
        <xdr:cNvPr id="113" name="Imagem 112">
          <a:extLst>
            <a:ext uri="{FF2B5EF4-FFF2-40B4-BE49-F238E27FC236}">
              <a16:creationId xmlns:a16="http://schemas.microsoft.com/office/drawing/2014/main" id="{A35FB3A5-D598-4465-AB83-AAAC38645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8058" y="11916632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1160318</xdr:colOff>
      <xdr:row>58</xdr:row>
      <xdr:rowOff>167837</xdr:rowOff>
    </xdr:from>
    <xdr:ext cx="240059" cy="245461"/>
    <xdr:pic>
      <xdr:nvPicPr>
        <xdr:cNvPr id="114" name="Gráfico 113" descr="Marcador">
          <a:extLst>
            <a:ext uri="{FF2B5EF4-FFF2-40B4-BE49-F238E27FC236}">
              <a16:creationId xmlns:a16="http://schemas.microsoft.com/office/drawing/2014/main" id="{9F5F1DBD-60B6-4936-AB15-E97D5D2FB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11388" y="11875967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9526</xdr:colOff>
      <xdr:row>58</xdr:row>
      <xdr:rowOff>173767</xdr:rowOff>
    </xdr:from>
    <xdr:ext cx="235759" cy="235808"/>
    <xdr:pic>
      <xdr:nvPicPr>
        <xdr:cNvPr id="115" name="Gráfico 114" descr="DJ">
          <a:extLst>
            <a:ext uri="{FF2B5EF4-FFF2-40B4-BE49-F238E27FC236}">
              <a16:creationId xmlns:a16="http://schemas.microsoft.com/office/drawing/2014/main" id="{7E392EC4-9A3A-4676-8D14-515B56B52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82741" y="11881897"/>
          <a:ext cx="235759" cy="235808"/>
        </a:xfrm>
        <a:prstGeom prst="rect">
          <a:avLst/>
        </a:prstGeom>
      </xdr:spPr>
    </xdr:pic>
    <xdr:clientData/>
  </xdr:oneCellAnchor>
  <xdr:oneCellAnchor>
    <xdr:from>
      <xdr:col>21</xdr:col>
      <xdr:colOff>289612</xdr:colOff>
      <xdr:row>58</xdr:row>
      <xdr:rowOff>160896</xdr:rowOff>
    </xdr:from>
    <xdr:ext cx="256660" cy="255372"/>
    <xdr:pic>
      <xdr:nvPicPr>
        <xdr:cNvPr id="116" name="Gráfico 115" descr="Funcionário de escritório">
          <a:extLst>
            <a:ext uri="{FF2B5EF4-FFF2-40B4-BE49-F238E27FC236}">
              <a16:creationId xmlns:a16="http://schemas.microsoft.com/office/drawing/2014/main" id="{C341C5F7-5679-4DE3-B4A7-37153D0E0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35142" y="11863311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12872</xdr:colOff>
      <xdr:row>58</xdr:row>
      <xdr:rowOff>180204</xdr:rowOff>
    </xdr:from>
    <xdr:ext cx="215728" cy="223193"/>
    <xdr:pic>
      <xdr:nvPicPr>
        <xdr:cNvPr id="117" name="Gráfico 116" descr="Bateria">
          <a:extLst>
            <a:ext uri="{FF2B5EF4-FFF2-40B4-BE49-F238E27FC236}">
              <a16:creationId xmlns:a16="http://schemas.microsoft.com/office/drawing/2014/main" id="{C56F67E7-B65F-47A2-B667-452E17286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14687" y="11886429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26516</xdr:colOff>
      <xdr:row>59</xdr:row>
      <xdr:rowOff>6435</xdr:rowOff>
    </xdr:from>
    <xdr:ext cx="180715" cy="180203"/>
    <xdr:pic>
      <xdr:nvPicPr>
        <xdr:cNvPr id="118" name="Gráfico 117" descr="Garfo e faca">
          <a:extLst>
            <a:ext uri="{FF2B5EF4-FFF2-40B4-BE49-F238E27FC236}">
              <a16:creationId xmlns:a16="http://schemas.microsoft.com/office/drawing/2014/main" id="{A11894AC-B656-49C9-BCE3-221B2F40A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389341" y="11899350"/>
          <a:ext cx="180715" cy="180203"/>
        </a:xfrm>
        <a:prstGeom prst="rect">
          <a:avLst/>
        </a:prstGeom>
      </xdr:spPr>
    </xdr:pic>
    <xdr:clientData/>
  </xdr:oneCellAnchor>
  <xdr:oneCellAnchor>
    <xdr:from>
      <xdr:col>28</xdr:col>
      <xdr:colOff>22117</xdr:colOff>
      <xdr:row>59</xdr:row>
      <xdr:rowOff>15478</xdr:rowOff>
    </xdr:from>
    <xdr:ext cx="179917" cy="179917"/>
    <xdr:pic>
      <xdr:nvPicPr>
        <xdr:cNvPr id="119" name="Gráfico 118" descr="Lâmpada">
          <a:extLst>
            <a:ext uri="{FF2B5EF4-FFF2-40B4-BE49-F238E27FC236}">
              <a16:creationId xmlns:a16="http://schemas.microsoft.com/office/drawing/2014/main" id="{0417091E-67E3-44FE-A45F-85E919013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58247" y="11914108"/>
          <a:ext cx="179917" cy="179917"/>
        </a:xfrm>
        <a:prstGeom prst="rect">
          <a:avLst/>
        </a:prstGeom>
      </xdr:spPr>
    </xdr:pic>
    <xdr:clientData/>
  </xdr:oneCellAnchor>
  <xdr:oneCellAnchor>
    <xdr:from>
      <xdr:col>21</xdr:col>
      <xdr:colOff>64433</xdr:colOff>
      <xdr:row>49</xdr:row>
      <xdr:rowOff>18002</xdr:rowOff>
    </xdr:from>
    <xdr:ext cx="170890" cy="166798"/>
    <xdr:pic>
      <xdr:nvPicPr>
        <xdr:cNvPr id="120" name="Imagem 119">
          <a:extLst>
            <a:ext uri="{FF2B5EF4-FFF2-40B4-BE49-F238E27FC236}">
              <a16:creationId xmlns:a16="http://schemas.microsoft.com/office/drawing/2014/main" id="{8C7B8F79-5C64-4B2D-81AD-1A087B437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8058" y="9943052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1160318</xdr:colOff>
      <xdr:row>48</xdr:row>
      <xdr:rowOff>167837</xdr:rowOff>
    </xdr:from>
    <xdr:ext cx="240059" cy="245461"/>
    <xdr:pic>
      <xdr:nvPicPr>
        <xdr:cNvPr id="121" name="Gráfico 120" descr="Marcador">
          <a:extLst>
            <a:ext uri="{FF2B5EF4-FFF2-40B4-BE49-F238E27FC236}">
              <a16:creationId xmlns:a16="http://schemas.microsoft.com/office/drawing/2014/main" id="{16F7F419-197F-419F-B255-262E20E4B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11388" y="9902387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9526</xdr:colOff>
      <xdr:row>48</xdr:row>
      <xdr:rowOff>173767</xdr:rowOff>
    </xdr:from>
    <xdr:ext cx="235759" cy="235808"/>
    <xdr:pic>
      <xdr:nvPicPr>
        <xdr:cNvPr id="122" name="Gráfico 121" descr="DJ">
          <a:extLst>
            <a:ext uri="{FF2B5EF4-FFF2-40B4-BE49-F238E27FC236}">
              <a16:creationId xmlns:a16="http://schemas.microsoft.com/office/drawing/2014/main" id="{C556A4AF-42EA-4B34-B24E-2D764453C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82741" y="9908317"/>
          <a:ext cx="235759" cy="235808"/>
        </a:xfrm>
        <a:prstGeom prst="rect">
          <a:avLst/>
        </a:prstGeom>
      </xdr:spPr>
    </xdr:pic>
    <xdr:clientData/>
  </xdr:oneCellAnchor>
  <xdr:oneCellAnchor>
    <xdr:from>
      <xdr:col>21</xdr:col>
      <xdr:colOff>289612</xdr:colOff>
      <xdr:row>48</xdr:row>
      <xdr:rowOff>160896</xdr:rowOff>
    </xdr:from>
    <xdr:ext cx="256660" cy="255372"/>
    <xdr:pic>
      <xdr:nvPicPr>
        <xdr:cNvPr id="123" name="Gráfico 122" descr="Funcionário de escritório">
          <a:extLst>
            <a:ext uri="{FF2B5EF4-FFF2-40B4-BE49-F238E27FC236}">
              <a16:creationId xmlns:a16="http://schemas.microsoft.com/office/drawing/2014/main" id="{1245F493-2D94-45FE-9D33-D3B01CAE8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35142" y="9889731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12872</xdr:colOff>
      <xdr:row>48</xdr:row>
      <xdr:rowOff>180204</xdr:rowOff>
    </xdr:from>
    <xdr:ext cx="215728" cy="223193"/>
    <xdr:pic>
      <xdr:nvPicPr>
        <xdr:cNvPr id="124" name="Gráfico 123" descr="Bateria">
          <a:extLst>
            <a:ext uri="{FF2B5EF4-FFF2-40B4-BE49-F238E27FC236}">
              <a16:creationId xmlns:a16="http://schemas.microsoft.com/office/drawing/2014/main" id="{A107B44E-10F6-450B-92F9-4BB22D286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14687" y="9912849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26516</xdr:colOff>
      <xdr:row>49</xdr:row>
      <xdr:rowOff>6435</xdr:rowOff>
    </xdr:from>
    <xdr:ext cx="180715" cy="180203"/>
    <xdr:pic>
      <xdr:nvPicPr>
        <xdr:cNvPr id="125" name="Gráfico 124" descr="Garfo e faca">
          <a:extLst>
            <a:ext uri="{FF2B5EF4-FFF2-40B4-BE49-F238E27FC236}">
              <a16:creationId xmlns:a16="http://schemas.microsoft.com/office/drawing/2014/main" id="{BB45A9AD-1674-4EA7-A799-EB2414243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389341" y="9925770"/>
          <a:ext cx="180715" cy="180203"/>
        </a:xfrm>
        <a:prstGeom prst="rect">
          <a:avLst/>
        </a:prstGeom>
      </xdr:spPr>
    </xdr:pic>
    <xdr:clientData/>
  </xdr:oneCellAnchor>
  <xdr:oneCellAnchor>
    <xdr:from>
      <xdr:col>21</xdr:col>
      <xdr:colOff>64433</xdr:colOff>
      <xdr:row>39</xdr:row>
      <xdr:rowOff>18002</xdr:rowOff>
    </xdr:from>
    <xdr:ext cx="170890" cy="166798"/>
    <xdr:pic>
      <xdr:nvPicPr>
        <xdr:cNvPr id="126" name="Imagem 125">
          <a:extLst>
            <a:ext uri="{FF2B5EF4-FFF2-40B4-BE49-F238E27FC236}">
              <a16:creationId xmlns:a16="http://schemas.microsoft.com/office/drawing/2014/main" id="{94321C6A-B994-4178-95BA-272A73684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8058" y="7969472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1160318</xdr:colOff>
      <xdr:row>38</xdr:row>
      <xdr:rowOff>167837</xdr:rowOff>
    </xdr:from>
    <xdr:ext cx="240059" cy="245461"/>
    <xdr:pic>
      <xdr:nvPicPr>
        <xdr:cNvPr id="127" name="Gráfico 126" descr="Marcador">
          <a:extLst>
            <a:ext uri="{FF2B5EF4-FFF2-40B4-BE49-F238E27FC236}">
              <a16:creationId xmlns:a16="http://schemas.microsoft.com/office/drawing/2014/main" id="{E9774786-2A02-4ABD-9F93-8E9DF9E13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11388" y="7928807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9526</xdr:colOff>
      <xdr:row>38</xdr:row>
      <xdr:rowOff>173767</xdr:rowOff>
    </xdr:from>
    <xdr:ext cx="235759" cy="235808"/>
    <xdr:pic>
      <xdr:nvPicPr>
        <xdr:cNvPr id="128" name="Gráfico 127" descr="DJ">
          <a:extLst>
            <a:ext uri="{FF2B5EF4-FFF2-40B4-BE49-F238E27FC236}">
              <a16:creationId xmlns:a16="http://schemas.microsoft.com/office/drawing/2014/main" id="{CDD93C41-875E-43FD-9740-848B8ACEF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82741" y="7934737"/>
          <a:ext cx="235759" cy="235808"/>
        </a:xfrm>
        <a:prstGeom prst="rect">
          <a:avLst/>
        </a:prstGeom>
      </xdr:spPr>
    </xdr:pic>
    <xdr:clientData/>
  </xdr:oneCellAnchor>
  <xdr:oneCellAnchor>
    <xdr:from>
      <xdr:col>21</xdr:col>
      <xdr:colOff>289612</xdr:colOff>
      <xdr:row>38</xdr:row>
      <xdr:rowOff>160896</xdr:rowOff>
    </xdr:from>
    <xdr:ext cx="256660" cy="255372"/>
    <xdr:pic>
      <xdr:nvPicPr>
        <xdr:cNvPr id="129" name="Gráfico 128" descr="Funcionário de escritório">
          <a:extLst>
            <a:ext uri="{FF2B5EF4-FFF2-40B4-BE49-F238E27FC236}">
              <a16:creationId xmlns:a16="http://schemas.microsoft.com/office/drawing/2014/main" id="{373FD94C-DF64-4E0E-812F-8F549742A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35142" y="7916151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12872</xdr:colOff>
      <xdr:row>38</xdr:row>
      <xdr:rowOff>180204</xdr:rowOff>
    </xdr:from>
    <xdr:ext cx="215728" cy="223193"/>
    <xdr:pic>
      <xdr:nvPicPr>
        <xdr:cNvPr id="130" name="Gráfico 129" descr="Bateria">
          <a:extLst>
            <a:ext uri="{FF2B5EF4-FFF2-40B4-BE49-F238E27FC236}">
              <a16:creationId xmlns:a16="http://schemas.microsoft.com/office/drawing/2014/main" id="{610F19B7-3099-4D4F-9772-6F1C49215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14687" y="7939269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26516</xdr:colOff>
      <xdr:row>39</xdr:row>
      <xdr:rowOff>6435</xdr:rowOff>
    </xdr:from>
    <xdr:ext cx="180715" cy="180203"/>
    <xdr:pic>
      <xdr:nvPicPr>
        <xdr:cNvPr id="131" name="Gráfico 130" descr="Garfo e faca">
          <a:extLst>
            <a:ext uri="{FF2B5EF4-FFF2-40B4-BE49-F238E27FC236}">
              <a16:creationId xmlns:a16="http://schemas.microsoft.com/office/drawing/2014/main" id="{6B344928-64C4-4279-8189-E49C9E913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389341" y="7952190"/>
          <a:ext cx="180715" cy="180203"/>
        </a:xfrm>
        <a:prstGeom prst="rect">
          <a:avLst/>
        </a:prstGeom>
      </xdr:spPr>
    </xdr:pic>
    <xdr:clientData/>
  </xdr:oneCellAnchor>
  <xdr:oneCellAnchor>
    <xdr:from>
      <xdr:col>21</xdr:col>
      <xdr:colOff>64433</xdr:colOff>
      <xdr:row>28</xdr:row>
      <xdr:rowOff>18002</xdr:rowOff>
    </xdr:from>
    <xdr:ext cx="170890" cy="166798"/>
    <xdr:pic>
      <xdr:nvPicPr>
        <xdr:cNvPr id="132" name="Imagem 131">
          <a:extLst>
            <a:ext uri="{FF2B5EF4-FFF2-40B4-BE49-F238E27FC236}">
              <a16:creationId xmlns:a16="http://schemas.microsoft.com/office/drawing/2014/main" id="{144D4B5F-ADE2-4AE7-B2B6-0D6E90831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8058" y="5797772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1160318</xdr:colOff>
      <xdr:row>27</xdr:row>
      <xdr:rowOff>167837</xdr:rowOff>
    </xdr:from>
    <xdr:ext cx="240059" cy="245461"/>
    <xdr:pic>
      <xdr:nvPicPr>
        <xdr:cNvPr id="133" name="Gráfico 132" descr="Marcador">
          <a:extLst>
            <a:ext uri="{FF2B5EF4-FFF2-40B4-BE49-F238E27FC236}">
              <a16:creationId xmlns:a16="http://schemas.microsoft.com/office/drawing/2014/main" id="{C0ACA620-60E5-4F39-A0E9-AB2C6DEE7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11388" y="5757107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9526</xdr:colOff>
      <xdr:row>27</xdr:row>
      <xdr:rowOff>173767</xdr:rowOff>
    </xdr:from>
    <xdr:ext cx="235759" cy="235808"/>
    <xdr:pic>
      <xdr:nvPicPr>
        <xdr:cNvPr id="134" name="Gráfico 133" descr="DJ">
          <a:extLst>
            <a:ext uri="{FF2B5EF4-FFF2-40B4-BE49-F238E27FC236}">
              <a16:creationId xmlns:a16="http://schemas.microsoft.com/office/drawing/2014/main" id="{E7C0B4E7-C7D1-406C-A6DF-ED9AC6A25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82741" y="5763037"/>
          <a:ext cx="235759" cy="235808"/>
        </a:xfrm>
        <a:prstGeom prst="rect">
          <a:avLst/>
        </a:prstGeom>
      </xdr:spPr>
    </xdr:pic>
    <xdr:clientData/>
  </xdr:oneCellAnchor>
  <xdr:oneCellAnchor>
    <xdr:from>
      <xdr:col>21</xdr:col>
      <xdr:colOff>289612</xdr:colOff>
      <xdr:row>27</xdr:row>
      <xdr:rowOff>160896</xdr:rowOff>
    </xdr:from>
    <xdr:ext cx="256660" cy="255372"/>
    <xdr:pic>
      <xdr:nvPicPr>
        <xdr:cNvPr id="135" name="Gráfico 134" descr="Funcionário de escritório">
          <a:extLst>
            <a:ext uri="{FF2B5EF4-FFF2-40B4-BE49-F238E27FC236}">
              <a16:creationId xmlns:a16="http://schemas.microsoft.com/office/drawing/2014/main" id="{2A0C2BAB-59EA-4D56-B222-7694B4C5F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35142" y="5744451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12872</xdr:colOff>
      <xdr:row>27</xdr:row>
      <xdr:rowOff>180204</xdr:rowOff>
    </xdr:from>
    <xdr:ext cx="215728" cy="223193"/>
    <xdr:pic>
      <xdr:nvPicPr>
        <xdr:cNvPr id="136" name="Gráfico 135" descr="Bateria">
          <a:extLst>
            <a:ext uri="{FF2B5EF4-FFF2-40B4-BE49-F238E27FC236}">
              <a16:creationId xmlns:a16="http://schemas.microsoft.com/office/drawing/2014/main" id="{2997767D-9993-4E8C-80F1-55E4536A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14687" y="5767569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26516</xdr:colOff>
      <xdr:row>28</xdr:row>
      <xdr:rowOff>6435</xdr:rowOff>
    </xdr:from>
    <xdr:ext cx="180715" cy="180203"/>
    <xdr:pic>
      <xdr:nvPicPr>
        <xdr:cNvPr id="137" name="Gráfico 136" descr="Garfo e faca">
          <a:extLst>
            <a:ext uri="{FF2B5EF4-FFF2-40B4-BE49-F238E27FC236}">
              <a16:creationId xmlns:a16="http://schemas.microsoft.com/office/drawing/2014/main" id="{D33AB7F0-EA79-445C-99C9-61CF124F5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389341" y="5780490"/>
          <a:ext cx="180715" cy="180203"/>
        </a:xfrm>
        <a:prstGeom prst="rect">
          <a:avLst/>
        </a:prstGeom>
      </xdr:spPr>
    </xdr:pic>
    <xdr:clientData/>
  </xdr:oneCellAnchor>
  <xdr:oneCellAnchor>
    <xdr:from>
      <xdr:col>21</xdr:col>
      <xdr:colOff>64433</xdr:colOff>
      <xdr:row>17</xdr:row>
      <xdr:rowOff>18002</xdr:rowOff>
    </xdr:from>
    <xdr:ext cx="170890" cy="166798"/>
    <xdr:pic>
      <xdr:nvPicPr>
        <xdr:cNvPr id="138" name="Imagem 137">
          <a:extLst>
            <a:ext uri="{FF2B5EF4-FFF2-40B4-BE49-F238E27FC236}">
              <a16:creationId xmlns:a16="http://schemas.microsoft.com/office/drawing/2014/main" id="{628B7720-67B5-4433-9BB4-962C3C9AA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8058" y="3824192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1160318</xdr:colOff>
      <xdr:row>16</xdr:row>
      <xdr:rowOff>167837</xdr:rowOff>
    </xdr:from>
    <xdr:ext cx="240059" cy="245461"/>
    <xdr:pic>
      <xdr:nvPicPr>
        <xdr:cNvPr id="139" name="Gráfico 138" descr="Marcador">
          <a:extLst>
            <a:ext uri="{FF2B5EF4-FFF2-40B4-BE49-F238E27FC236}">
              <a16:creationId xmlns:a16="http://schemas.microsoft.com/office/drawing/2014/main" id="{725C46FD-0B8B-438F-ABDB-B914A7BD9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11388" y="3783527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9526</xdr:colOff>
      <xdr:row>16</xdr:row>
      <xdr:rowOff>173767</xdr:rowOff>
    </xdr:from>
    <xdr:ext cx="235759" cy="235808"/>
    <xdr:pic>
      <xdr:nvPicPr>
        <xdr:cNvPr id="140" name="Gráfico 139" descr="DJ">
          <a:extLst>
            <a:ext uri="{FF2B5EF4-FFF2-40B4-BE49-F238E27FC236}">
              <a16:creationId xmlns:a16="http://schemas.microsoft.com/office/drawing/2014/main" id="{FBA26AAE-EA2A-4472-9B91-7C8ACEF2A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82741" y="3789457"/>
          <a:ext cx="235759" cy="235808"/>
        </a:xfrm>
        <a:prstGeom prst="rect">
          <a:avLst/>
        </a:prstGeom>
      </xdr:spPr>
    </xdr:pic>
    <xdr:clientData/>
  </xdr:oneCellAnchor>
  <xdr:oneCellAnchor>
    <xdr:from>
      <xdr:col>21</xdr:col>
      <xdr:colOff>247278</xdr:colOff>
      <xdr:row>16</xdr:row>
      <xdr:rowOff>182062</xdr:rowOff>
    </xdr:from>
    <xdr:ext cx="256660" cy="255372"/>
    <xdr:pic>
      <xdr:nvPicPr>
        <xdr:cNvPr id="141" name="Gráfico 140" descr="Funcionário de escritório">
          <a:extLst>
            <a:ext uri="{FF2B5EF4-FFF2-40B4-BE49-F238E27FC236}">
              <a16:creationId xmlns:a16="http://schemas.microsoft.com/office/drawing/2014/main" id="{6236C8B4-7880-43A7-8D8C-29E6D5353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392808" y="3795847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12872</xdr:colOff>
      <xdr:row>16</xdr:row>
      <xdr:rowOff>180204</xdr:rowOff>
    </xdr:from>
    <xdr:ext cx="215728" cy="223193"/>
    <xdr:pic>
      <xdr:nvPicPr>
        <xdr:cNvPr id="142" name="Gráfico 141" descr="Bateria">
          <a:extLst>
            <a:ext uri="{FF2B5EF4-FFF2-40B4-BE49-F238E27FC236}">
              <a16:creationId xmlns:a16="http://schemas.microsoft.com/office/drawing/2014/main" id="{55E75E61-2226-4626-9DF2-21FFDECFA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14687" y="3793989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26516</xdr:colOff>
      <xdr:row>17</xdr:row>
      <xdr:rowOff>6435</xdr:rowOff>
    </xdr:from>
    <xdr:ext cx="180715" cy="180203"/>
    <xdr:pic>
      <xdr:nvPicPr>
        <xdr:cNvPr id="143" name="Gráfico 142" descr="Garfo e faca">
          <a:extLst>
            <a:ext uri="{FF2B5EF4-FFF2-40B4-BE49-F238E27FC236}">
              <a16:creationId xmlns:a16="http://schemas.microsoft.com/office/drawing/2014/main" id="{D19A5080-ABA3-480B-BF0D-16D670DCE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389341" y="3806910"/>
          <a:ext cx="180715" cy="180203"/>
        </a:xfrm>
        <a:prstGeom prst="rect">
          <a:avLst/>
        </a:prstGeom>
      </xdr:spPr>
    </xdr:pic>
    <xdr:clientData/>
  </xdr:oneCellAnchor>
  <xdr:oneCellAnchor>
    <xdr:from>
      <xdr:col>21</xdr:col>
      <xdr:colOff>64433</xdr:colOff>
      <xdr:row>4</xdr:row>
      <xdr:rowOff>18002</xdr:rowOff>
    </xdr:from>
    <xdr:ext cx="170890" cy="166798"/>
    <xdr:pic>
      <xdr:nvPicPr>
        <xdr:cNvPr id="144" name="Imagem 143">
          <a:extLst>
            <a:ext uri="{FF2B5EF4-FFF2-40B4-BE49-F238E27FC236}">
              <a16:creationId xmlns:a16="http://schemas.microsoft.com/office/drawing/2014/main" id="{92A18AC1-78A1-4F06-9FD1-9781C8938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8058" y="1256252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1160318</xdr:colOff>
      <xdr:row>3</xdr:row>
      <xdr:rowOff>167837</xdr:rowOff>
    </xdr:from>
    <xdr:ext cx="240059" cy="245461"/>
    <xdr:pic>
      <xdr:nvPicPr>
        <xdr:cNvPr id="145" name="Gráfico 144" descr="Marcador">
          <a:extLst>
            <a:ext uri="{FF2B5EF4-FFF2-40B4-BE49-F238E27FC236}">
              <a16:creationId xmlns:a16="http://schemas.microsoft.com/office/drawing/2014/main" id="{0B6FD188-C3E7-4D40-ADDC-2C95ECB05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11388" y="1215587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9526</xdr:colOff>
      <xdr:row>3</xdr:row>
      <xdr:rowOff>173767</xdr:rowOff>
    </xdr:from>
    <xdr:ext cx="235759" cy="235808"/>
    <xdr:pic>
      <xdr:nvPicPr>
        <xdr:cNvPr id="146" name="Gráfico 145" descr="DJ">
          <a:extLst>
            <a:ext uri="{FF2B5EF4-FFF2-40B4-BE49-F238E27FC236}">
              <a16:creationId xmlns:a16="http://schemas.microsoft.com/office/drawing/2014/main" id="{9CA4A40D-DCDD-4E6E-BCC7-C26874BC7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82741" y="1221517"/>
          <a:ext cx="235759" cy="235808"/>
        </a:xfrm>
        <a:prstGeom prst="rect">
          <a:avLst/>
        </a:prstGeom>
      </xdr:spPr>
    </xdr:pic>
    <xdr:clientData/>
  </xdr:oneCellAnchor>
  <xdr:oneCellAnchor>
    <xdr:from>
      <xdr:col>21</xdr:col>
      <xdr:colOff>289612</xdr:colOff>
      <xdr:row>3</xdr:row>
      <xdr:rowOff>160896</xdr:rowOff>
    </xdr:from>
    <xdr:ext cx="256660" cy="255372"/>
    <xdr:pic>
      <xdr:nvPicPr>
        <xdr:cNvPr id="147" name="Gráfico 146" descr="Funcionário de escritório">
          <a:extLst>
            <a:ext uri="{FF2B5EF4-FFF2-40B4-BE49-F238E27FC236}">
              <a16:creationId xmlns:a16="http://schemas.microsoft.com/office/drawing/2014/main" id="{9582693A-CA38-42EC-A191-C99AFBAA7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35142" y="1202931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12872</xdr:colOff>
      <xdr:row>3</xdr:row>
      <xdr:rowOff>180204</xdr:rowOff>
    </xdr:from>
    <xdr:ext cx="215728" cy="223193"/>
    <xdr:pic>
      <xdr:nvPicPr>
        <xdr:cNvPr id="148" name="Gráfico 147" descr="Bateria">
          <a:extLst>
            <a:ext uri="{FF2B5EF4-FFF2-40B4-BE49-F238E27FC236}">
              <a16:creationId xmlns:a16="http://schemas.microsoft.com/office/drawing/2014/main" id="{3D5B5DC4-519A-4BA8-A426-C1E3118DB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14687" y="1226049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26516</xdr:colOff>
      <xdr:row>4</xdr:row>
      <xdr:rowOff>6435</xdr:rowOff>
    </xdr:from>
    <xdr:ext cx="180715" cy="180203"/>
    <xdr:pic>
      <xdr:nvPicPr>
        <xdr:cNvPr id="149" name="Gráfico 148" descr="Garfo e faca">
          <a:extLst>
            <a:ext uri="{FF2B5EF4-FFF2-40B4-BE49-F238E27FC236}">
              <a16:creationId xmlns:a16="http://schemas.microsoft.com/office/drawing/2014/main" id="{9065C015-1393-4E2D-9AF6-8AFF18A9A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389341" y="1238970"/>
          <a:ext cx="180715" cy="180203"/>
        </a:xfrm>
        <a:prstGeom prst="rect">
          <a:avLst/>
        </a:prstGeom>
      </xdr:spPr>
    </xdr:pic>
    <xdr:clientData/>
  </xdr:oneCellAnchor>
  <xdr:oneCellAnchor>
    <xdr:from>
      <xdr:col>28</xdr:col>
      <xdr:colOff>21012</xdr:colOff>
      <xdr:row>4</xdr:row>
      <xdr:rowOff>7003</xdr:rowOff>
    </xdr:from>
    <xdr:ext cx="179917" cy="179917"/>
    <xdr:pic>
      <xdr:nvPicPr>
        <xdr:cNvPr id="150" name="Gráfico 149" descr="Lâmpada">
          <a:extLst>
            <a:ext uri="{FF2B5EF4-FFF2-40B4-BE49-F238E27FC236}">
              <a16:creationId xmlns:a16="http://schemas.microsoft.com/office/drawing/2014/main" id="{75EEF147-A8A0-4864-AB0F-1645B79B1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57142" y="1239538"/>
          <a:ext cx="179917" cy="179917"/>
        </a:xfrm>
        <a:prstGeom prst="rect">
          <a:avLst/>
        </a:prstGeom>
      </xdr:spPr>
    </xdr:pic>
    <xdr:clientData/>
  </xdr:oneCellAnchor>
  <xdr:oneCellAnchor>
    <xdr:from>
      <xdr:col>28</xdr:col>
      <xdr:colOff>29473</xdr:colOff>
      <xdr:row>17</xdr:row>
      <xdr:rowOff>17173</xdr:rowOff>
    </xdr:from>
    <xdr:ext cx="179917" cy="179917"/>
    <xdr:pic>
      <xdr:nvPicPr>
        <xdr:cNvPr id="151" name="Gráfico 150" descr="Lâmpada">
          <a:extLst>
            <a:ext uri="{FF2B5EF4-FFF2-40B4-BE49-F238E27FC236}">
              <a16:creationId xmlns:a16="http://schemas.microsoft.com/office/drawing/2014/main" id="{1FAECD52-D3C6-43BB-B7A0-7ECB78077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63698" y="3823363"/>
          <a:ext cx="179917" cy="179917"/>
        </a:xfrm>
        <a:prstGeom prst="rect">
          <a:avLst/>
        </a:prstGeom>
      </xdr:spPr>
    </xdr:pic>
    <xdr:clientData/>
  </xdr:oneCellAnchor>
  <xdr:oneCellAnchor>
    <xdr:from>
      <xdr:col>28</xdr:col>
      <xdr:colOff>14008</xdr:colOff>
      <xdr:row>28</xdr:row>
      <xdr:rowOff>7004</xdr:rowOff>
    </xdr:from>
    <xdr:ext cx="179917" cy="179917"/>
    <xdr:pic>
      <xdr:nvPicPr>
        <xdr:cNvPr id="152" name="Gráfico 151" descr="Lâmpada">
          <a:extLst>
            <a:ext uri="{FF2B5EF4-FFF2-40B4-BE49-F238E27FC236}">
              <a16:creationId xmlns:a16="http://schemas.microsoft.com/office/drawing/2014/main" id="{5DBAB604-2B46-4A71-85BD-CCAF8FCD8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44423" y="5781059"/>
          <a:ext cx="179917" cy="179917"/>
        </a:xfrm>
        <a:prstGeom prst="rect">
          <a:avLst/>
        </a:prstGeom>
      </xdr:spPr>
    </xdr:pic>
    <xdr:clientData/>
  </xdr:oneCellAnchor>
  <xdr:oneCellAnchor>
    <xdr:from>
      <xdr:col>28</xdr:col>
      <xdr:colOff>22470</xdr:colOff>
      <xdr:row>39</xdr:row>
      <xdr:rowOff>16551</xdr:rowOff>
    </xdr:from>
    <xdr:ext cx="179917" cy="179917"/>
    <xdr:pic>
      <xdr:nvPicPr>
        <xdr:cNvPr id="153" name="Gráfico 152" descr="Lâmpada">
          <a:extLst>
            <a:ext uri="{FF2B5EF4-FFF2-40B4-BE49-F238E27FC236}">
              <a16:creationId xmlns:a16="http://schemas.microsoft.com/office/drawing/2014/main" id="{433CE1B3-2197-46DC-8FF2-03FC09D6A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58600" y="7968021"/>
          <a:ext cx="179917" cy="179917"/>
        </a:xfrm>
        <a:prstGeom prst="rect">
          <a:avLst/>
        </a:prstGeom>
      </xdr:spPr>
    </xdr:pic>
    <xdr:clientData/>
  </xdr:oneCellAnchor>
  <xdr:oneCellAnchor>
    <xdr:from>
      <xdr:col>28</xdr:col>
      <xdr:colOff>15467</xdr:colOff>
      <xdr:row>49</xdr:row>
      <xdr:rowOff>20753</xdr:rowOff>
    </xdr:from>
    <xdr:ext cx="179917" cy="184334"/>
    <xdr:pic>
      <xdr:nvPicPr>
        <xdr:cNvPr id="154" name="Gráfico 153" descr="Lâmpada">
          <a:extLst>
            <a:ext uri="{FF2B5EF4-FFF2-40B4-BE49-F238E27FC236}">
              <a16:creationId xmlns:a16="http://schemas.microsoft.com/office/drawing/2014/main" id="{78077928-EC29-4FAA-B41F-AA34CC9BD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51597" y="9945803"/>
          <a:ext cx="179917" cy="184334"/>
        </a:xfrm>
        <a:prstGeom prst="rect">
          <a:avLst/>
        </a:prstGeom>
      </xdr:spPr>
    </xdr:pic>
    <xdr:clientData/>
  </xdr:oneCellAnchor>
  <xdr:oneCellAnchor>
    <xdr:from>
      <xdr:col>21</xdr:col>
      <xdr:colOff>64433</xdr:colOff>
      <xdr:row>166</xdr:row>
      <xdr:rowOff>18002</xdr:rowOff>
    </xdr:from>
    <xdr:ext cx="170890" cy="166798"/>
    <xdr:pic>
      <xdr:nvPicPr>
        <xdr:cNvPr id="155" name="Imagem 154">
          <a:extLst>
            <a:ext uri="{FF2B5EF4-FFF2-40B4-BE49-F238E27FC236}">
              <a16:creationId xmlns:a16="http://schemas.microsoft.com/office/drawing/2014/main" id="{4F047DE4-E173-4A69-B10A-D823B0413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8058" y="33062132"/>
          <a:ext cx="170890" cy="166798"/>
        </a:xfrm>
        <a:prstGeom prst="rect">
          <a:avLst/>
        </a:prstGeom>
      </xdr:spPr>
    </xdr:pic>
    <xdr:clientData/>
  </xdr:oneCellAnchor>
  <xdr:oneCellAnchor>
    <xdr:from>
      <xdr:col>24</xdr:col>
      <xdr:colOff>16330</xdr:colOff>
      <xdr:row>166</xdr:row>
      <xdr:rowOff>0</xdr:rowOff>
    </xdr:from>
    <xdr:ext cx="214275" cy="214133"/>
    <xdr:pic>
      <xdr:nvPicPr>
        <xdr:cNvPr id="156" name="Gráfico 155" descr="Lua e estrelas">
          <a:extLst>
            <a:ext uri="{FF2B5EF4-FFF2-40B4-BE49-F238E27FC236}">
              <a16:creationId xmlns:a16="http://schemas.microsoft.com/office/drawing/2014/main" id="{BCDAE311-CA83-4A42-9F84-902F6E8DA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 flipH="1">
          <a:off x="6695260" y="33040320"/>
          <a:ext cx="214275" cy="214133"/>
        </a:xfrm>
        <a:prstGeom prst="rect">
          <a:avLst/>
        </a:prstGeom>
      </xdr:spPr>
    </xdr:pic>
    <xdr:clientData/>
  </xdr:oneCellAnchor>
  <xdr:oneCellAnchor>
    <xdr:from>
      <xdr:col>22</xdr:col>
      <xdr:colOff>20412</xdr:colOff>
      <xdr:row>165</xdr:row>
      <xdr:rowOff>197303</xdr:rowOff>
    </xdr:from>
    <xdr:ext cx="207509" cy="207151"/>
    <xdr:pic>
      <xdr:nvPicPr>
        <xdr:cNvPr id="157" name="Gráfico 156" descr="Sol">
          <a:extLst>
            <a:ext uri="{FF2B5EF4-FFF2-40B4-BE49-F238E27FC236}">
              <a16:creationId xmlns:a16="http://schemas.microsoft.com/office/drawing/2014/main" id="{F54A8F64-BAC4-416A-9FF3-196E6E253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6463122" y="33037598"/>
          <a:ext cx="207509" cy="207151"/>
        </a:xfrm>
        <a:prstGeom prst="rect">
          <a:avLst/>
        </a:prstGeom>
      </xdr:spPr>
    </xdr:pic>
    <xdr:clientData/>
  </xdr:oneCellAnchor>
  <xdr:oneCellAnchor>
    <xdr:from>
      <xdr:col>18</xdr:col>
      <xdr:colOff>183698</xdr:colOff>
      <xdr:row>165</xdr:row>
      <xdr:rowOff>197303</xdr:rowOff>
    </xdr:from>
    <xdr:ext cx="216819" cy="213954"/>
    <xdr:pic>
      <xdr:nvPicPr>
        <xdr:cNvPr id="158" name="Gráfico 157" descr="Piloto">
          <a:extLst>
            <a:ext uri="{FF2B5EF4-FFF2-40B4-BE49-F238E27FC236}">
              <a16:creationId xmlns:a16="http://schemas.microsoft.com/office/drawing/2014/main" id="{1711BE71-ECD6-402F-A80F-5A0ED6D1E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4696643" y="33037598"/>
          <a:ext cx="216819" cy="213954"/>
        </a:xfrm>
        <a:prstGeom prst="rect">
          <a:avLst/>
        </a:prstGeom>
      </xdr:spPr>
    </xdr:pic>
    <xdr:clientData/>
  </xdr:oneCellAnchor>
  <xdr:oneCellAnchor>
    <xdr:from>
      <xdr:col>19</xdr:col>
      <xdr:colOff>316365</xdr:colOff>
      <xdr:row>165</xdr:row>
      <xdr:rowOff>139473</xdr:rowOff>
    </xdr:from>
    <xdr:ext cx="326571" cy="326213"/>
    <xdr:pic>
      <xdr:nvPicPr>
        <xdr:cNvPr id="159" name="Gráfico 158" descr="Caminhão">
          <a:extLst>
            <a:ext uri="{FF2B5EF4-FFF2-40B4-BE49-F238E27FC236}">
              <a16:creationId xmlns:a16="http://schemas.microsoft.com/office/drawing/2014/main" id="{CC2DA965-6C8E-4780-B8CD-40AFC7AD7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5061720" y="32983578"/>
          <a:ext cx="326571" cy="326213"/>
        </a:xfrm>
        <a:prstGeom prst="rect">
          <a:avLst/>
        </a:prstGeom>
      </xdr:spPr>
    </xdr:pic>
    <xdr:clientData/>
  </xdr:oneCellAnchor>
  <xdr:oneCellAnchor>
    <xdr:from>
      <xdr:col>19</xdr:col>
      <xdr:colOff>782410</xdr:colOff>
      <xdr:row>165</xdr:row>
      <xdr:rowOff>163286</xdr:rowOff>
    </xdr:from>
    <xdr:ext cx="275545" cy="275187"/>
    <xdr:pic>
      <xdr:nvPicPr>
        <xdr:cNvPr id="160" name="Gráfico 159" descr="Dinheiro">
          <a:extLst>
            <a:ext uri="{FF2B5EF4-FFF2-40B4-BE49-F238E27FC236}">
              <a16:creationId xmlns:a16="http://schemas.microsoft.com/office/drawing/2014/main" id="{4B6174BC-9968-46F8-93EF-51AC6A114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5533480" y="33003581"/>
          <a:ext cx="275545" cy="275187"/>
        </a:xfrm>
        <a:prstGeom prst="rect">
          <a:avLst/>
        </a:prstGeom>
      </xdr:spPr>
    </xdr:pic>
    <xdr:clientData/>
  </xdr:oneCellAnchor>
  <xdr:oneCellAnchor>
    <xdr:from>
      <xdr:col>19</xdr:col>
      <xdr:colOff>1160318</xdr:colOff>
      <xdr:row>165</xdr:row>
      <xdr:rowOff>177362</xdr:rowOff>
    </xdr:from>
    <xdr:ext cx="240059" cy="245461"/>
    <xdr:pic>
      <xdr:nvPicPr>
        <xdr:cNvPr id="161" name="Gráfico 160" descr="Marcador">
          <a:extLst>
            <a:ext uri="{FF2B5EF4-FFF2-40B4-BE49-F238E27FC236}">
              <a16:creationId xmlns:a16="http://schemas.microsoft.com/office/drawing/2014/main" id="{FC43B751-AE47-445F-8FE1-EC4006C3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11388" y="33021467"/>
          <a:ext cx="240059" cy="245461"/>
        </a:xfrm>
        <a:prstGeom prst="rect">
          <a:avLst/>
        </a:prstGeom>
      </xdr:spPr>
    </xdr:pic>
    <xdr:clientData/>
  </xdr:oneCellAnchor>
  <xdr:oneCellAnchor>
    <xdr:from>
      <xdr:col>21</xdr:col>
      <xdr:colOff>69476</xdr:colOff>
      <xdr:row>93</xdr:row>
      <xdr:rowOff>28367</xdr:rowOff>
    </xdr:from>
    <xdr:ext cx="170890" cy="166798"/>
    <xdr:pic>
      <xdr:nvPicPr>
        <xdr:cNvPr id="162" name="Imagem 161">
          <a:extLst>
            <a:ext uri="{FF2B5EF4-FFF2-40B4-BE49-F238E27FC236}">
              <a16:creationId xmlns:a16="http://schemas.microsoft.com/office/drawing/2014/main" id="{74D39162-4BF9-4FDA-83EC-543736746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3101" y="18638312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1165361</xdr:colOff>
      <xdr:row>92</xdr:row>
      <xdr:rowOff>178203</xdr:rowOff>
    </xdr:from>
    <xdr:ext cx="240059" cy="245461"/>
    <xdr:pic>
      <xdr:nvPicPr>
        <xdr:cNvPr id="163" name="Gráfico 162" descr="Marcador">
          <a:extLst>
            <a:ext uri="{FF2B5EF4-FFF2-40B4-BE49-F238E27FC236}">
              <a16:creationId xmlns:a16="http://schemas.microsoft.com/office/drawing/2014/main" id="{DC0B3BA3-459D-4DAB-A4B2-B2FFC11BE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16431" y="18597648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14569</xdr:colOff>
      <xdr:row>92</xdr:row>
      <xdr:rowOff>184133</xdr:rowOff>
    </xdr:from>
    <xdr:ext cx="235759" cy="235808"/>
    <xdr:pic>
      <xdr:nvPicPr>
        <xdr:cNvPr id="164" name="Gráfico 163" descr="DJ">
          <a:extLst>
            <a:ext uri="{FF2B5EF4-FFF2-40B4-BE49-F238E27FC236}">
              <a16:creationId xmlns:a16="http://schemas.microsoft.com/office/drawing/2014/main" id="{C9C489C8-3612-4D22-8E26-C45B65658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93499" y="18603578"/>
          <a:ext cx="235759" cy="235808"/>
        </a:xfrm>
        <a:prstGeom prst="rect">
          <a:avLst/>
        </a:prstGeom>
      </xdr:spPr>
    </xdr:pic>
    <xdr:clientData/>
  </xdr:oneCellAnchor>
  <xdr:oneCellAnchor>
    <xdr:from>
      <xdr:col>22</xdr:col>
      <xdr:colOff>501</xdr:colOff>
      <xdr:row>92</xdr:row>
      <xdr:rowOff>171262</xdr:rowOff>
    </xdr:from>
    <xdr:ext cx="256660" cy="255372"/>
    <xdr:pic>
      <xdr:nvPicPr>
        <xdr:cNvPr id="165" name="Gráfico 164" descr="Funcionário de escritório">
          <a:extLst>
            <a:ext uri="{FF2B5EF4-FFF2-40B4-BE49-F238E27FC236}">
              <a16:creationId xmlns:a16="http://schemas.microsoft.com/office/drawing/2014/main" id="{81F474C5-4335-43B0-9590-3BED63588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39401" y="18592612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17915</xdr:colOff>
      <xdr:row>93</xdr:row>
      <xdr:rowOff>1470</xdr:rowOff>
    </xdr:from>
    <xdr:ext cx="215728" cy="223193"/>
    <xdr:pic>
      <xdr:nvPicPr>
        <xdr:cNvPr id="166" name="Gráfico 165" descr="Bateria">
          <a:extLst>
            <a:ext uri="{FF2B5EF4-FFF2-40B4-BE49-F238E27FC236}">
              <a16:creationId xmlns:a16="http://schemas.microsoft.com/office/drawing/2014/main" id="{EF9281B1-4737-4568-91CA-C898DBFD2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25445" y="18609510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31559</xdr:colOff>
      <xdr:row>93</xdr:row>
      <xdr:rowOff>16800</xdr:rowOff>
    </xdr:from>
    <xdr:ext cx="180715" cy="180203"/>
    <xdr:pic>
      <xdr:nvPicPr>
        <xdr:cNvPr id="167" name="Gráfico 166" descr="Garfo e faca">
          <a:extLst>
            <a:ext uri="{FF2B5EF4-FFF2-40B4-BE49-F238E27FC236}">
              <a16:creationId xmlns:a16="http://schemas.microsoft.com/office/drawing/2014/main" id="{6B60BE9C-3D0D-4320-A1C8-A3A5FF24A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394384" y="18628650"/>
          <a:ext cx="180715" cy="180203"/>
        </a:xfrm>
        <a:prstGeom prst="rect">
          <a:avLst/>
        </a:prstGeom>
      </xdr:spPr>
    </xdr:pic>
    <xdr:clientData/>
  </xdr:oneCellAnchor>
  <xdr:oneCellAnchor>
    <xdr:from>
      <xdr:col>28</xdr:col>
      <xdr:colOff>48524</xdr:colOff>
      <xdr:row>93</xdr:row>
      <xdr:rowOff>11508</xdr:rowOff>
    </xdr:from>
    <xdr:ext cx="180076" cy="179917"/>
    <xdr:pic>
      <xdr:nvPicPr>
        <xdr:cNvPr id="168" name="Gráfico 167" descr="Lâmpada">
          <a:extLst>
            <a:ext uri="{FF2B5EF4-FFF2-40B4-BE49-F238E27FC236}">
              <a16:creationId xmlns:a16="http://schemas.microsoft.com/office/drawing/2014/main" id="{FB70C063-BC0F-4F57-BA58-1533C79E7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78939" y="18617643"/>
          <a:ext cx="180076" cy="179917"/>
        </a:xfrm>
        <a:prstGeom prst="rect">
          <a:avLst/>
        </a:prstGeom>
      </xdr:spPr>
    </xdr:pic>
    <xdr:clientData/>
  </xdr:oneCellAnchor>
  <xdr:oneCellAnchor>
    <xdr:from>
      <xdr:col>21</xdr:col>
      <xdr:colOff>73729</xdr:colOff>
      <xdr:row>103</xdr:row>
      <xdr:rowOff>25195</xdr:rowOff>
    </xdr:from>
    <xdr:ext cx="170890" cy="166798"/>
    <xdr:pic>
      <xdr:nvPicPr>
        <xdr:cNvPr id="169" name="Imagem 168">
          <a:extLst>
            <a:ext uri="{FF2B5EF4-FFF2-40B4-BE49-F238E27FC236}">
              <a16:creationId xmlns:a16="http://schemas.microsoft.com/office/drawing/2014/main" id="{13532490-5AAA-41FB-9AAD-38AFA576E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5449" y="20608720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1169614</xdr:colOff>
      <xdr:row>102</xdr:row>
      <xdr:rowOff>175030</xdr:rowOff>
    </xdr:from>
    <xdr:ext cx="240059" cy="245461"/>
    <xdr:pic>
      <xdr:nvPicPr>
        <xdr:cNvPr id="170" name="Gráfico 169" descr="Marcador">
          <a:extLst>
            <a:ext uri="{FF2B5EF4-FFF2-40B4-BE49-F238E27FC236}">
              <a16:creationId xmlns:a16="http://schemas.microsoft.com/office/drawing/2014/main" id="{A607F32C-460B-42C7-8FA5-CA027A22B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18779" y="20569960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18822</xdr:colOff>
      <xdr:row>102</xdr:row>
      <xdr:rowOff>180960</xdr:rowOff>
    </xdr:from>
    <xdr:ext cx="235759" cy="235808"/>
    <xdr:pic>
      <xdr:nvPicPr>
        <xdr:cNvPr id="171" name="Gráfico 170" descr="DJ">
          <a:extLst>
            <a:ext uri="{FF2B5EF4-FFF2-40B4-BE49-F238E27FC236}">
              <a16:creationId xmlns:a16="http://schemas.microsoft.com/office/drawing/2014/main" id="{48702149-786E-4E20-B9CE-A8BE752DB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97752" y="20573985"/>
          <a:ext cx="235759" cy="235808"/>
        </a:xfrm>
        <a:prstGeom prst="rect">
          <a:avLst/>
        </a:prstGeom>
      </xdr:spPr>
    </xdr:pic>
    <xdr:clientData/>
  </xdr:oneCellAnchor>
  <xdr:oneCellAnchor>
    <xdr:from>
      <xdr:col>22</xdr:col>
      <xdr:colOff>4754</xdr:colOff>
      <xdr:row>102</xdr:row>
      <xdr:rowOff>168089</xdr:rowOff>
    </xdr:from>
    <xdr:ext cx="256660" cy="255372"/>
    <xdr:pic>
      <xdr:nvPicPr>
        <xdr:cNvPr id="172" name="Gráfico 171" descr="Funcionário de escritório">
          <a:extLst>
            <a:ext uri="{FF2B5EF4-FFF2-40B4-BE49-F238E27FC236}">
              <a16:creationId xmlns:a16="http://schemas.microsoft.com/office/drawing/2014/main" id="{AF2FF66F-429B-4E2E-9999-6BE6E8E96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43654" y="20563019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22168</xdr:colOff>
      <xdr:row>102</xdr:row>
      <xdr:rowOff>187397</xdr:rowOff>
    </xdr:from>
    <xdr:ext cx="215728" cy="223193"/>
    <xdr:pic>
      <xdr:nvPicPr>
        <xdr:cNvPr id="173" name="Gráfico 172" descr="Bateria">
          <a:extLst>
            <a:ext uri="{FF2B5EF4-FFF2-40B4-BE49-F238E27FC236}">
              <a16:creationId xmlns:a16="http://schemas.microsoft.com/office/drawing/2014/main" id="{D64FAC77-0EE0-4DD4-8DFC-61B2BE74B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29698" y="20578517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35812</xdr:colOff>
      <xdr:row>103</xdr:row>
      <xdr:rowOff>13628</xdr:rowOff>
    </xdr:from>
    <xdr:ext cx="180715" cy="180203"/>
    <xdr:pic>
      <xdr:nvPicPr>
        <xdr:cNvPr id="174" name="Gráfico 173" descr="Garfo e faca">
          <a:extLst>
            <a:ext uri="{FF2B5EF4-FFF2-40B4-BE49-F238E27FC236}">
              <a16:creationId xmlns:a16="http://schemas.microsoft.com/office/drawing/2014/main" id="{59EE5405-A787-4A07-B1AD-51B1DC0A9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396732" y="20593343"/>
          <a:ext cx="180715" cy="180203"/>
        </a:xfrm>
        <a:prstGeom prst="rect">
          <a:avLst/>
        </a:prstGeom>
      </xdr:spPr>
    </xdr:pic>
    <xdr:clientData/>
  </xdr:oneCellAnchor>
  <xdr:oneCellAnchor>
    <xdr:from>
      <xdr:col>28</xdr:col>
      <xdr:colOff>52777</xdr:colOff>
      <xdr:row>103</xdr:row>
      <xdr:rowOff>8336</xdr:rowOff>
    </xdr:from>
    <xdr:ext cx="175823" cy="179917"/>
    <xdr:pic>
      <xdr:nvPicPr>
        <xdr:cNvPr id="175" name="Gráfico 174" descr="Lâmpada">
          <a:extLst>
            <a:ext uri="{FF2B5EF4-FFF2-40B4-BE49-F238E27FC236}">
              <a16:creationId xmlns:a16="http://schemas.microsoft.com/office/drawing/2014/main" id="{329D182C-14C0-419E-8F43-D96CC5D73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88907" y="20588051"/>
          <a:ext cx="175823" cy="179917"/>
        </a:xfrm>
        <a:prstGeom prst="rect">
          <a:avLst/>
        </a:prstGeom>
      </xdr:spPr>
    </xdr:pic>
    <xdr:clientData/>
  </xdr:oneCellAnchor>
  <xdr:oneCellAnchor>
    <xdr:from>
      <xdr:col>21</xdr:col>
      <xdr:colOff>66726</xdr:colOff>
      <xdr:row>113</xdr:row>
      <xdr:rowOff>18191</xdr:rowOff>
    </xdr:from>
    <xdr:ext cx="170890" cy="166798"/>
    <xdr:pic>
      <xdr:nvPicPr>
        <xdr:cNvPr id="176" name="Imagem 175">
          <a:extLst>
            <a:ext uri="{FF2B5EF4-FFF2-40B4-BE49-F238E27FC236}">
              <a16:creationId xmlns:a16="http://schemas.microsoft.com/office/drawing/2014/main" id="{389A44EB-1D9D-4C83-A9C2-3801CC379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0351" y="22577201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1162611</xdr:colOff>
      <xdr:row>112</xdr:row>
      <xdr:rowOff>168026</xdr:rowOff>
    </xdr:from>
    <xdr:ext cx="240059" cy="245461"/>
    <xdr:pic>
      <xdr:nvPicPr>
        <xdr:cNvPr id="177" name="Gráfico 176" descr="Marcador">
          <a:extLst>
            <a:ext uri="{FF2B5EF4-FFF2-40B4-BE49-F238E27FC236}">
              <a16:creationId xmlns:a16="http://schemas.microsoft.com/office/drawing/2014/main" id="{5065D67F-A347-4856-9599-E30B01014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13681" y="22536536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11819</xdr:colOff>
      <xdr:row>112</xdr:row>
      <xdr:rowOff>173956</xdr:rowOff>
    </xdr:from>
    <xdr:ext cx="235759" cy="235808"/>
    <xdr:pic>
      <xdr:nvPicPr>
        <xdr:cNvPr id="178" name="Gráfico 177" descr="DJ">
          <a:extLst>
            <a:ext uri="{FF2B5EF4-FFF2-40B4-BE49-F238E27FC236}">
              <a16:creationId xmlns:a16="http://schemas.microsoft.com/office/drawing/2014/main" id="{002153F5-FE0E-43FD-AD3E-CB6B9AF1C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85034" y="22542466"/>
          <a:ext cx="235759" cy="235808"/>
        </a:xfrm>
        <a:prstGeom prst="rect">
          <a:avLst/>
        </a:prstGeom>
      </xdr:spPr>
    </xdr:pic>
    <xdr:clientData/>
  </xdr:oneCellAnchor>
  <xdr:oneCellAnchor>
    <xdr:from>
      <xdr:col>21</xdr:col>
      <xdr:colOff>291905</xdr:colOff>
      <xdr:row>112</xdr:row>
      <xdr:rowOff>161085</xdr:rowOff>
    </xdr:from>
    <xdr:ext cx="256660" cy="255372"/>
    <xdr:pic>
      <xdr:nvPicPr>
        <xdr:cNvPr id="179" name="Gráfico 178" descr="Funcionário de escritório">
          <a:extLst>
            <a:ext uri="{FF2B5EF4-FFF2-40B4-BE49-F238E27FC236}">
              <a16:creationId xmlns:a16="http://schemas.microsoft.com/office/drawing/2014/main" id="{A013FA3C-993F-4B7F-93EB-3060D23BD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35530" y="22523880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15165</xdr:colOff>
      <xdr:row>112</xdr:row>
      <xdr:rowOff>180393</xdr:rowOff>
    </xdr:from>
    <xdr:ext cx="215728" cy="223193"/>
    <xdr:pic>
      <xdr:nvPicPr>
        <xdr:cNvPr id="180" name="Gráfico 179" descr="Bateria">
          <a:extLst>
            <a:ext uri="{FF2B5EF4-FFF2-40B4-BE49-F238E27FC236}">
              <a16:creationId xmlns:a16="http://schemas.microsoft.com/office/drawing/2014/main" id="{F1D0637A-014C-4F23-B24C-BFC436911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22695" y="22546998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28809</xdr:colOff>
      <xdr:row>113</xdr:row>
      <xdr:rowOff>6624</xdr:rowOff>
    </xdr:from>
    <xdr:ext cx="180715" cy="180203"/>
    <xdr:pic>
      <xdr:nvPicPr>
        <xdr:cNvPr id="181" name="Gráfico 180" descr="Garfo e faca">
          <a:extLst>
            <a:ext uri="{FF2B5EF4-FFF2-40B4-BE49-F238E27FC236}">
              <a16:creationId xmlns:a16="http://schemas.microsoft.com/office/drawing/2014/main" id="{0B1618F3-7C8F-4320-AF35-5C8C90D11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391634" y="22559919"/>
          <a:ext cx="180715" cy="180203"/>
        </a:xfrm>
        <a:prstGeom prst="rect">
          <a:avLst/>
        </a:prstGeom>
      </xdr:spPr>
    </xdr:pic>
    <xdr:clientData/>
  </xdr:oneCellAnchor>
  <xdr:oneCellAnchor>
    <xdr:from>
      <xdr:col>28</xdr:col>
      <xdr:colOff>45774</xdr:colOff>
      <xdr:row>113</xdr:row>
      <xdr:rowOff>1332</xdr:rowOff>
    </xdr:from>
    <xdr:ext cx="182826" cy="179917"/>
    <xdr:pic>
      <xdr:nvPicPr>
        <xdr:cNvPr id="182" name="Gráfico 181" descr="Lâmpada">
          <a:extLst>
            <a:ext uri="{FF2B5EF4-FFF2-40B4-BE49-F238E27FC236}">
              <a16:creationId xmlns:a16="http://schemas.microsoft.com/office/drawing/2014/main" id="{A3C7F1FA-68BB-4C6D-9767-B5F4A4EE0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76189" y="22556532"/>
          <a:ext cx="182826" cy="179917"/>
        </a:xfrm>
        <a:prstGeom prst="rect">
          <a:avLst/>
        </a:prstGeom>
      </xdr:spPr>
    </xdr:pic>
    <xdr:clientData/>
  </xdr:oneCellAnchor>
  <xdr:oneCellAnchor>
    <xdr:from>
      <xdr:col>21</xdr:col>
      <xdr:colOff>65045</xdr:colOff>
      <xdr:row>123</xdr:row>
      <xdr:rowOff>16510</xdr:rowOff>
    </xdr:from>
    <xdr:ext cx="170890" cy="166798"/>
    <xdr:pic>
      <xdr:nvPicPr>
        <xdr:cNvPr id="183" name="Imagem 182">
          <a:extLst>
            <a:ext uri="{FF2B5EF4-FFF2-40B4-BE49-F238E27FC236}">
              <a16:creationId xmlns:a16="http://schemas.microsoft.com/office/drawing/2014/main" id="{E2B5EB3B-3C64-4B8F-979D-E0B6714D4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8670" y="24549100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1160930</xdr:colOff>
      <xdr:row>122</xdr:row>
      <xdr:rowOff>166345</xdr:rowOff>
    </xdr:from>
    <xdr:ext cx="240059" cy="245461"/>
    <xdr:pic>
      <xdr:nvPicPr>
        <xdr:cNvPr id="184" name="Gráfico 183" descr="Marcador">
          <a:extLst>
            <a:ext uri="{FF2B5EF4-FFF2-40B4-BE49-F238E27FC236}">
              <a16:creationId xmlns:a16="http://schemas.microsoft.com/office/drawing/2014/main" id="{A40EDC67-5265-42BC-914D-BE0431DF4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12000" y="24502720"/>
          <a:ext cx="240059" cy="245461"/>
        </a:xfrm>
        <a:prstGeom prst="rect">
          <a:avLst/>
        </a:prstGeom>
      </xdr:spPr>
    </xdr:pic>
    <xdr:clientData/>
  </xdr:oneCellAnchor>
  <xdr:oneCellAnchor>
    <xdr:from>
      <xdr:col>23</xdr:col>
      <xdr:colOff>10138</xdr:colOff>
      <xdr:row>122</xdr:row>
      <xdr:rowOff>172275</xdr:rowOff>
    </xdr:from>
    <xdr:ext cx="235759" cy="235808"/>
    <xdr:pic>
      <xdr:nvPicPr>
        <xdr:cNvPr id="185" name="Gráfico 184" descr="DJ">
          <a:extLst>
            <a:ext uri="{FF2B5EF4-FFF2-40B4-BE49-F238E27FC236}">
              <a16:creationId xmlns:a16="http://schemas.microsoft.com/office/drawing/2014/main" id="{B4B5DC07-4E3E-45A3-9E90-A4CA48539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75120" y="24514365"/>
          <a:ext cx="235759" cy="235808"/>
        </a:xfrm>
        <a:prstGeom prst="rect">
          <a:avLst/>
        </a:prstGeom>
      </xdr:spPr>
    </xdr:pic>
    <xdr:clientData/>
  </xdr:oneCellAnchor>
  <xdr:oneCellAnchor>
    <xdr:from>
      <xdr:col>21</xdr:col>
      <xdr:colOff>290224</xdr:colOff>
      <xdr:row>122</xdr:row>
      <xdr:rowOff>159404</xdr:rowOff>
    </xdr:from>
    <xdr:ext cx="256660" cy="255372"/>
    <xdr:pic>
      <xdr:nvPicPr>
        <xdr:cNvPr id="186" name="Gráfico 185" descr="Funcionário de escritório">
          <a:extLst>
            <a:ext uri="{FF2B5EF4-FFF2-40B4-BE49-F238E27FC236}">
              <a16:creationId xmlns:a16="http://schemas.microsoft.com/office/drawing/2014/main" id="{911FC577-C0E6-4E50-A8D3-E737F22AB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35754" y="24495779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13484</xdr:colOff>
      <xdr:row>122</xdr:row>
      <xdr:rowOff>178712</xdr:rowOff>
    </xdr:from>
    <xdr:ext cx="215728" cy="223193"/>
    <xdr:pic>
      <xdr:nvPicPr>
        <xdr:cNvPr id="187" name="Gráfico 186" descr="Bateria">
          <a:extLst>
            <a:ext uri="{FF2B5EF4-FFF2-40B4-BE49-F238E27FC236}">
              <a16:creationId xmlns:a16="http://schemas.microsoft.com/office/drawing/2014/main" id="{F06DDF7B-D471-4EC1-86DE-4F7C34BEB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15299" y="24518897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27128</xdr:colOff>
      <xdr:row>123</xdr:row>
      <xdr:rowOff>4943</xdr:rowOff>
    </xdr:from>
    <xdr:ext cx="180715" cy="180203"/>
    <xdr:pic>
      <xdr:nvPicPr>
        <xdr:cNvPr id="188" name="Gráfico 187" descr="Garfo e faca">
          <a:extLst>
            <a:ext uri="{FF2B5EF4-FFF2-40B4-BE49-F238E27FC236}">
              <a16:creationId xmlns:a16="http://schemas.microsoft.com/office/drawing/2014/main" id="{0D5467A2-C7BB-471E-B0FA-A990D950E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389953" y="24531818"/>
          <a:ext cx="180715" cy="180203"/>
        </a:xfrm>
        <a:prstGeom prst="rect">
          <a:avLst/>
        </a:prstGeom>
      </xdr:spPr>
    </xdr:pic>
    <xdr:clientData/>
  </xdr:oneCellAnchor>
  <xdr:oneCellAnchor>
    <xdr:from>
      <xdr:col>28</xdr:col>
      <xdr:colOff>44093</xdr:colOff>
      <xdr:row>123</xdr:row>
      <xdr:rowOff>48</xdr:rowOff>
    </xdr:from>
    <xdr:ext cx="179917" cy="181318"/>
    <xdr:pic>
      <xdr:nvPicPr>
        <xdr:cNvPr id="189" name="Gráfico 188" descr="Lâmpada">
          <a:extLst>
            <a:ext uri="{FF2B5EF4-FFF2-40B4-BE49-F238E27FC236}">
              <a16:creationId xmlns:a16="http://schemas.microsoft.com/office/drawing/2014/main" id="{DC81A3FA-B8D8-4BEF-A8AC-7E93D6125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74508" y="24528828"/>
          <a:ext cx="179917" cy="181318"/>
        </a:xfrm>
        <a:prstGeom prst="rect">
          <a:avLst/>
        </a:prstGeom>
      </xdr:spPr>
    </xdr:pic>
    <xdr:clientData/>
  </xdr:oneCellAnchor>
  <xdr:oneCellAnchor>
    <xdr:from>
      <xdr:col>21</xdr:col>
      <xdr:colOff>73729</xdr:colOff>
      <xdr:row>133</xdr:row>
      <xdr:rowOff>25194</xdr:rowOff>
    </xdr:from>
    <xdr:ext cx="170890" cy="166798"/>
    <xdr:pic>
      <xdr:nvPicPr>
        <xdr:cNvPr id="190" name="Imagem 189">
          <a:extLst>
            <a:ext uri="{FF2B5EF4-FFF2-40B4-BE49-F238E27FC236}">
              <a16:creationId xmlns:a16="http://schemas.microsoft.com/office/drawing/2014/main" id="{5BD36672-9A2C-43E5-B024-DACD81EA7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5449" y="26529459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1169614</xdr:colOff>
      <xdr:row>132</xdr:row>
      <xdr:rowOff>175029</xdr:rowOff>
    </xdr:from>
    <xdr:ext cx="240059" cy="245461"/>
    <xdr:pic>
      <xdr:nvPicPr>
        <xdr:cNvPr id="191" name="Gráfico 190" descr="Marcador">
          <a:extLst>
            <a:ext uri="{FF2B5EF4-FFF2-40B4-BE49-F238E27FC236}">
              <a16:creationId xmlns:a16="http://schemas.microsoft.com/office/drawing/2014/main" id="{FF2035B1-9A49-461E-9904-4DFBCDCC3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18779" y="26490699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18822</xdr:colOff>
      <xdr:row>132</xdr:row>
      <xdr:rowOff>180959</xdr:rowOff>
    </xdr:from>
    <xdr:ext cx="235759" cy="235808"/>
    <xdr:pic>
      <xdr:nvPicPr>
        <xdr:cNvPr id="192" name="Gráfico 191" descr="DJ">
          <a:extLst>
            <a:ext uri="{FF2B5EF4-FFF2-40B4-BE49-F238E27FC236}">
              <a16:creationId xmlns:a16="http://schemas.microsoft.com/office/drawing/2014/main" id="{D5F64EC4-B12A-4E76-9F5A-614273C85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97752" y="26494724"/>
          <a:ext cx="235759" cy="235808"/>
        </a:xfrm>
        <a:prstGeom prst="rect">
          <a:avLst/>
        </a:prstGeom>
      </xdr:spPr>
    </xdr:pic>
    <xdr:clientData/>
  </xdr:oneCellAnchor>
  <xdr:oneCellAnchor>
    <xdr:from>
      <xdr:col>22</xdr:col>
      <xdr:colOff>4754</xdr:colOff>
      <xdr:row>132</xdr:row>
      <xdr:rowOff>168088</xdr:rowOff>
    </xdr:from>
    <xdr:ext cx="256660" cy="255372"/>
    <xdr:pic>
      <xdr:nvPicPr>
        <xdr:cNvPr id="193" name="Gráfico 192" descr="Funcionário de escritório">
          <a:extLst>
            <a:ext uri="{FF2B5EF4-FFF2-40B4-BE49-F238E27FC236}">
              <a16:creationId xmlns:a16="http://schemas.microsoft.com/office/drawing/2014/main" id="{BEF90BB7-573A-49F4-8A01-F322CB69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43654" y="26483758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22168</xdr:colOff>
      <xdr:row>132</xdr:row>
      <xdr:rowOff>166385</xdr:rowOff>
    </xdr:from>
    <xdr:ext cx="215728" cy="223193"/>
    <xdr:pic>
      <xdr:nvPicPr>
        <xdr:cNvPr id="194" name="Gráfico 193" descr="Bateria">
          <a:extLst>
            <a:ext uri="{FF2B5EF4-FFF2-40B4-BE49-F238E27FC236}">
              <a16:creationId xmlns:a16="http://schemas.microsoft.com/office/drawing/2014/main" id="{5E9B1532-7BAF-4E7C-91A4-98C698C56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29698" y="26476340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35812</xdr:colOff>
      <xdr:row>133</xdr:row>
      <xdr:rowOff>13627</xdr:rowOff>
    </xdr:from>
    <xdr:ext cx="180715" cy="180203"/>
    <xdr:pic>
      <xdr:nvPicPr>
        <xdr:cNvPr id="195" name="Gráfico 194" descr="Garfo e faca">
          <a:extLst>
            <a:ext uri="{FF2B5EF4-FFF2-40B4-BE49-F238E27FC236}">
              <a16:creationId xmlns:a16="http://schemas.microsoft.com/office/drawing/2014/main" id="{F38CD909-0C5C-45AC-BB9F-5112F123E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396732" y="26514082"/>
          <a:ext cx="180715" cy="180203"/>
        </a:xfrm>
        <a:prstGeom prst="rect">
          <a:avLst/>
        </a:prstGeom>
      </xdr:spPr>
    </xdr:pic>
    <xdr:clientData/>
  </xdr:oneCellAnchor>
  <xdr:oneCellAnchor>
    <xdr:from>
      <xdr:col>28</xdr:col>
      <xdr:colOff>17758</xdr:colOff>
      <xdr:row>133</xdr:row>
      <xdr:rowOff>22343</xdr:rowOff>
    </xdr:from>
    <xdr:ext cx="179917" cy="181411"/>
    <xdr:pic>
      <xdr:nvPicPr>
        <xdr:cNvPr id="196" name="Gráfico 195" descr="Lâmpada">
          <a:extLst>
            <a:ext uri="{FF2B5EF4-FFF2-40B4-BE49-F238E27FC236}">
              <a16:creationId xmlns:a16="http://schemas.microsoft.com/office/drawing/2014/main" id="{8B7AD26E-94C9-4CF2-BA65-A3172B4BC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53888" y="26528513"/>
          <a:ext cx="179917" cy="181411"/>
        </a:xfrm>
        <a:prstGeom prst="rect">
          <a:avLst/>
        </a:prstGeom>
      </xdr:spPr>
    </xdr:pic>
    <xdr:clientData/>
  </xdr:oneCellAnchor>
  <xdr:oneCellAnchor>
    <xdr:from>
      <xdr:col>37</xdr:col>
      <xdr:colOff>64433</xdr:colOff>
      <xdr:row>69</xdr:row>
      <xdr:rowOff>18002</xdr:rowOff>
    </xdr:from>
    <xdr:ext cx="170890" cy="166798"/>
    <xdr:pic>
      <xdr:nvPicPr>
        <xdr:cNvPr id="197" name="Imagem 196">
          <a:extLst>
            <a:ext uri="{FF2B5EF4-FFF2-40B4-BE49-F238E27FC236}">
              <a16:creationId xmlns:a16="http://schemas.microsoft.com/office/drawing/2014/main" id="{3EB86A78-F0A9-49BF-B32E-4A8048138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6138" y="13890212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1160318</xdr:colOff>
      <xdr:row>68</xdr:row>
      <xdr:rowOff>167837</xdr:rowOff>
    </xdr:from>
    <xdr:ext cx="240059" cy="245461"/>
    <xdr:pic>
      <xdr:nvPicPr>
        <xdr:cNvPr id="198" name="Gráfico 197" descr="Marcador">
          <a:extLst>
            <a:ext uri="{FF2B5EF4-FFF2-40B4-BE49-F238E27FC236}">
              <a16:creationId xmlns:a16="http://schemas.microsoft.com/office/drawing/2014/main" id="{BD4FAB55-31D5-4387-8265-E290911DF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599468" y="13849547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9526</xdr:colOff>
      <xdr:row>68</xdr:row>
      <xdr:rowOff>173767</xdr:rowOff>
    </xdr:from>
    <xdr:ext cx="235759" cy="235808"/>
    <xdr:pic>
      <xdr:nvPicPr>
        <xdr:cNvPr id="199" name="Gráfico 198" descr="DJ">
          <a:extLst>
            <a:ext uri="{FF2B5EF4-FFF2-40B4-BE49-F238E27FC236}">
              <a16:creationId xmlns:a16="http://schemas.microsoft.com/office/drawing/2014/main" id="{B863272E-C6CC-479E-AA50-5BD1A7E34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70821" y="13855477"/>
          <a:ext cx="235759" cy="235808"/>
        </a:xfrm>
        <a:prstGeom prst="rect">
          <a:avLst/>
        </a:prstGeom>
      </xdr:spPr>
    </xdr:pic>
    <xdr:clientData/>
  </xdr:oneCellAnchor>
  <xdr:oneCellAnchor>
    <xdr:from>
      <xdr:col>37</xdr:col>
      <xdr:colOff>289612</xdr:colOff>
      <xdr:row>68</xdr:row>
      <xdr:rowOff>160896</xdr:rowOff>
    </xdr:from>
    <xdr:ext cx="256660" cy="255372"/>
    <xdr:pic>
      <xdr:nvPicPr>
        <xdr:cNvPr id="200" name="Gráfico 199" descr="Funcionário de escritório">
          <a:extLst>
            <a:ext uri="{FF2B5EF4-FFF2-40B4-BE49-F238E27FC236}">
              <a16:creationId xmlns:a16="http://schemas.microsoft.com/office/drawing/2014/main" id="{313CA974-B1C9-427D-9F4B-4601AB471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23222" y="13836891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12872</xdr:colOff>
      <xdr:row>68</xdr:row>
      <xdr:rowOff>180204</xdr:rowOff>
    </xdr:from>
    <xdr:ext cx="222164" cy="223193"/>
    <xdr:pic>
      <xdr:nvPicPr>
        <xdr:cNvPr id="201" name="Gráfico 200" descr="Bateria">
          <a:extLst>
            <a:ext uri="{FF2B5EF4-FFF2-40B4-BE49-F238E27FC236}">
              <a16:creationId xmlns:a16="http://schemas.microsoft.com/office/drawing/2014/main" id="{0F557A18-4132-41A4-AE60-B0A28940A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02767" y="13860009"/>
          <a:ext cx="222164" cy="223193"/>
        </a:xfrm>
        <a:prstGeom prst="rect">
          <a:avLst/>
        </a:prstGeom>
      </xdr:spPr>
    </xdr:pic>
    <xdr:clientData/>
  </xdr:oneCellAnchor>
  <xdr:oneCellAnchor>
    <xdr:from>
      <xdr:col>46</xdr:col>
      <xdr:colOff>26516</xdr:colOff>
      <xdr:row>69</xdr:row>
      <xdr:rowOff>6435</xdr:rowOff>
    </xdr:from>
    <xdr:ext cx="180715" cy="180203"/>
    <xdr:pic>
      <xdr:nvPicPr>
        <xdr:cNvPr id="202" name="Gráfico 201" descr="Garfo e faca">
          <a:extLst>
            <a:ext uri="{FF2B5EF4-FFF2-40B4-BE49-F238E27FC236}">
              <a16:creationId xmlns:a16="http://schemas.microsoft.com/office/drawing/2014/main" id="{FDA4AF23-F6ED-4F16-AB91-4EF7DA4E1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069801" y="13872930"/>
          <a:ext cx="180715" cy="180203"/>
        </a:xfrm>
        <a:prstGeom prst="rect">
          <a:avLst/>
        </a:prstGeom>
      </xdr:spPr>
    </xdr:pic>
    <xdr:clientData/>
  </xdr:oneCellAnchor>
  <xdr:oneCellAnchor>
    <xdr:from>
      <xdr:col>37</xdr:col>
      <xdr:colOff>71157</xdr:colOff>
      <xdr:row>80</xdr:row>
      <xdr:rowOff>16041</xdr:rowOff>
    </xdr:from>
    <xdr:ext cx="170890" cy="166798"/>
    <xdr:pic>
      <xdr:nvPicPr>
        <xdr:cNvPr id="203" name="Imagem 202">
          <a:extLst>
            <a:ext uri="{FF2B5EF4-FFF2-40B4-BE49-F238E27FC236}">
              <a16:creationId xmlns:a16="http://schemas.microsoft.com/office/drawing/2014/main" id="{E96D9583-105C-4082-86EA-48951DD9E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862" y="16059951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1167042</xdr:colOff>
      <xdr:row>79</xdr:row>
      <xdr:rowOff>165876</xdr:rowOff>
    </xdr:from>
    <xdr:ext cx="240059" cy="245461"/>
    <xdr:pic>
      <xdr:nvPicPr>
        <xdr:cNvPr id="204" name="Gráfico 203" descr="Marcador">
          <a:extLst>
            <a:ext uri="{FF2B5EF4-FFF2-40B4-BE49-F238E27FC236}">
              <a16:creationId xmlns:a16="http://schemas.microsoft.com/office/drawing/2014/main" id="{FA933AA9-A5F2-4425-962D-56E5C6CB4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604287" y="16013571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16250</xdr:colOff>
      <xdr:row>79</xdr:row>
      <xdr:rowOff>171806</xdr:rowOff>
    </xdr:from>
    <xdr:ext cx="235759" cy="235808"/>
    <xdr:pic>
      <xdr:nvPicPr>
        <xdr:cNvPr id="205" name="Gráfico 204" descr="DJ">
          <a:extLst>
            <a:ext uri="{FF2B5EF4-FFF2-40B4-BE49-F238E27FC236}">
              <a16:creationId xmlns:a16="http://schemas.microsoft.com/office/drawing/2014/main" id="{D95EBD98-02B3-443E-958D-6B43FBD54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83260" y="16025216"/>
          <a:ext cx="235759" cy="235808"/>
        </a:xfrm>
        <a:prstGeom prst="rect">
          <a:avLst/>
        </a:prstGeom>
      </xdr:spPr>
    </xdr:pic>
    <xdr:clientData/>
  </xdr:oneCellAnchor>
  <xdr:oneCellAnchor>
    <xdr:from>
      <xdr:col>38</xdr:col>
      <xdr:colOff>2182</xdr:colOff>
      <xdr:row>79</xdr:row>
      <xdr:rowOff>158935</xdr:rowOff>
    </xdr:from>
    <xdr:ext cx="256660" cy="255372"/>
    <xdr:pic>
      <xdr:nvPicPr>
        <xdr:cNvPr id="206" name="Gráfico 205" descr="Funcionário de escritório">
          <a:extLst>
            <a:ext uri="{FF2B5EF4-FFF2-40B4-BE49-F238E27FC236}">
              <a16:creationId xmlns:a16="http://schemas.microsoft.com/office/drawing/2014/main" id="{88C9F9FF-6EF6-4D31-A819-5763868A0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29162" y="16006630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19596</xdr:colOff>
      <xdr:row>79</xdr:row>
      <xdr:rowOff>178243</xdr:rowOff>
    </xdr:from>
    <xdr:ext cx="215728" cy="223193"/>
    <xdr:pic>
      <xdr:nvPicPr>
        <xdr:cNvPr id="207" name="Gráfico 206" descr="Bateria">
          <a:extLst>
            <a:ext uri="{FF2B5EF4-FFF2-40B4-BE49-F238E27FC236}">
              <a16:creationId xmlns:a16="http://schemas.microsoft.com/office/drawing/2014/main" id="{FD8AFFFF-D7FD-47F0-B2F6-6D746DD0E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15206" y="16029748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33240</xdr:colOff>
      <xdr:row>80</xdr:row>
      <xdr:rowOff>4474</xdr:rowOff>
    </xdr:from>
    <xdr:ext cx="180715" cy="180203"/>
    <xdr:pic>
      <xdr:nvPicPr>
        <xdr:cNvPr id="208" name="Gráfico 207" descr="Garfo e faca">
          <a:extLst>
            <a:ext uri="{FF2B5EF4-FFF2-40B4-BE49-F238E27FC236}">
              <a16:creationId xmlns:a16="http://schemas.microsoft.com/office/drawing/2014/main" id="{D8E67F67-2032-46EA-9D13-6DE329859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076525" y="16044574"/>
          <a:ext cx="180715" cy="180203"/>
        </a:xfrm>
        <a:prstGeom prst="rect">
          <a:avLst/>
        </a:prstGeom>
      </xdr:spPr>
    </xdr:pic>
    <xdr:clientData/>
  </xdr:oneCellAnchor>
  <xdr:oneCellAnchor>
    <xdr:from>
      <xdr:col>44</xdr:col>
      <xdr:colOff>50205</xdr:colOff>
      <xdr:row>80</xdr:row>
      <xdr:rowOff>10481</xdr:rowOff>
    </xdr:from>
    <xdr:ext cx="178395" cy="181318"/>
    <xdr:pic>
      <xdr:nvPicPr>
        <xdr:cNvPr id="209" name="Gráfico 208" descr="Lâmpada">
          <a:extLst>
            <a:ext uri="{FF2B5EF4-FFF2-40B4-BE49-F238E27FC236}">
              <a16:creationId xmlns:a16="http://schemas.microsoft.com/office/drawing/2014/main" id="{722819B0-50B3-4287-BC64-C124B2305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68700" y="16048676"/>
          <a:ext cx="178395" cy="181318"/>
        </a:xfrm>
        <a:prstGeom prst="rect">
          <a:avLst/>
        </a:prstGeom>
      </xdr:spPr>
    </xdr:pic>
    <xdr:clientData/>
  </xdr:oneCellAnchor>
  <xdr:oneCellAnchor>
    <xdr:from>
      <xdr:col>44</xdr:col>
      <xdr:colOff>43481</xdr:colOff>
      <xdr:row>69</xdr:row>
      <xdr:rowOff>13843</xdr:rowOff>
    </xdr:from>
    <xdr:ext cx="179917" cy="179917"/>
    <xdr:pic>
      <xdr:nvPicPr>
        <xdr:cNvPr id="210" name="Gráfico 209" descr="Lâmpada">
          <a:extLst>
            <a:ext uri="{FF2B5EF4-FFF2-40B4-BE49-F238E27FC236}">
              <a16:creationId xmlns:a16="http://schemas.microsoft.com/office/drawing/2014/main" id="{640D9ED5-FABB-4BF0-86C9-BE2E533D7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61976" y="13880338"/>
          <a:ext cx="179917" cy="179917"/>
        </a:xfrm>
        <a:prstGeom prst="rect">
          <a:avLst/>
        </a:prstGeom>
      </xdr:spPr>
    </xdr:pic>
    <xdr:clientData/>
  </xdr:oneCellAnchor>
  <xdr:oneCellAnchor>
    <xdr:from>
      <xdr:col>37</xdr:col>
      <xdr:colOff>64433</xdr:colOff>
      <xdr:row>59</xdr:row>
      <xdr:rowOff>18002</xdr:rowOff>
    </xdr:from>
    <xdr:ext cx="170890" cy="166798"/>
    <xdr:pic>
      <xdr:nvPicPr>
        <xdr:cNvPr id="211" name="Imagem 210">
          <a:extLst>
            <a:ext uri="{FF2B5EF4-FFF2-40B4-BE49-F238E27FC236}">
              <a16:creationId xmlns:a16="http://schemas.microsoft.com/office/drawing/2014/main" id="{4AC87515-D9A3-40B3-AEF7-4C40E9DE3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6138" y="11916632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1160318</xdr:colOff>
      <xdr:row>58</xdr:row>
      <xdr:rowOff>167837</xdr:rowOff>
    </xdr:from>
    <xdr:ext cx="240059" cy="245461"/>
    <xdr:pic>
      <xdr:nvPicPr>
        <xdr:cNvPr id="212" name="Gráfico 211" descr="Marcador">
          <a:extLst>
            <a:ext uri="{FF2B5EF4-FFF2-40B4-BE49-F238E27FC236}">
              <a16:creationId xmlns:a16="http://schemas.microsoft.com/office/drawing/2014/main" id="{1BD526AF-727B-48A1-A6E1-D5A5CDFDD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599468" y="11875967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9526</xdr:colOff>
      <xdr:row>58</xdr:row>
      <xdr:rowOff>173767</xdr:rowOff>
    </xdr:from>
    <xdr:ext cx="235759" cy="235808"/>
    <xdr:pic>
      <xdr:nvPicPr>
        <xdr:cNvPr id="213" name="Gráfico 212" descr="DJ">
          <a:extLst>
            <a:ext uri="{FF2B5EF4-FFF2-40B4-BE49-F238E27FC236}">
              <a16:creationId xmlns:a16="http://schemas.microsoft.com/office/drawing/2014/main" id="{9120519A-793D-4E96-AF17-D34EBB03F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70821" y="11881897"/>
          <a:ext cx="235759" cy="235808"/>
        </a:xfrm>
        <a:prstGeom prst="rect">
          <a:avLst/>
        </a:prstGeom>
      </xdr:spPr>
    </xdr:pic>
    <xdr:clientData/>
  </xdr:oneCellAnchor>
  <xdr:oneCellAnchor>
    <xdr:from>
      <xdr:col>37</xdr:col>
      <xdr:colOff>289612</xdr:colOff>
      <xdr:row>58</xdr:row>
      <xdr:rowOff>160896</xdr:rowOff>
    </xdr:from>
    <xdr:ext cx="256660" cy="255372"/>
    <xdr:pic>
      <xdr:nvPicPr>
        <xdr:cNvPr id="214" name="Gráfico 213" descr="Funcionário de escritório">
          <a:extLst>
            <a:ext uri="{FF2B5EF4-FFF2-40B4-BE49-F238E27FC236}">
              <a16:creationId xmlns:a16="http://schemas.microsoft.com/office/drawing/2014/main" id="{A5738712-DE4A-4759-843F-5F5B18062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23222" y="11863311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12872</xdr:colOff>
      <xdr:row>58</xdr:row>
      <xdr:rowOff>180204</xdr:rowOff>
    </xdr:from>
    <xdr:ext cx="215728" cy="223193"/>
    <xdr:pic>
      <xdr:nvPicPr>
        <xdr:cNvPr id="215" name="Gráfico 214" descr="Bateria">
          <a:extLst>
            <a:ext uri="{FF2B5EF4-FFF2-40B4-BE49-F238E27FC236}">
              <a16:creationId xmlns:a16="http://schemas.microsoft.com/office/drawing/2014/main" id="{E2596700-4323-4F0B-9C09-9E23CF447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02767" y="11886429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26516</xdr:colOff>
      <xdr:row>59</xdr:row>
      <xdr:rowOff>6435</xdr:rowOff>
    </xdr:from>
    <xdr:ext cx="180715" cy="180203"/>
    <xdr:pic>
      <xdr:nvPicPr>
        <xdr:cNvPr id="216" name="Gráfico 215" descr="Garfo e faca">
          <a:extLst>
            <a:ext uri="{FF2B5EF4-FFF2-40B4-BE49-F238E27FC236}">
              <a16:creationId xmlns:a16="http://schemas.microsoft.com/office/drawing/2014/main" id="{A04A4000-4D3C-4B15-800C-C7E7F5A1C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069801" y="11899350"/>
          <a:ext cx="180715" cy="180203"/>
        </a:xfrm>
        <a:prstGeom prst="rect">
          <a:avLst/>
        </a:prstGeom>
      </xdr:spPr>
    </xdr:pic>
    <xdr:clientData/>
  </xdr:oneCellAnchor>
  <xdr:oneCellAnchor>
    <xdr:from>
      <xdr:col>44</xdr:col>
      <xdr:colOff>22117</xdr:colOff>
      <xdr:row>59</xdr:row>
      <xdr:rowOff>15478</xdr:rowOff>
    </xdr:from>
    <xdr:ext cx="179917" cy="179917"/>
    <xdr:pic>
      <xdr:nvPicPr>
        <xdr:cNvPr id="217" name="Gráfico 216" descr="Lâmpada">
          <a:extLst>
            <a:ext uri="{FF2B5EF4-FFF2-40B4-BE49-F238E27FC236}">
              <a16:creationId xmlns:a16="http://schemas.microsoft.com/office/drawing/2014/main" id="{EED88891-5E97-4260-AD28-71B4EF88D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46327" y="11914108"/>
          <a:ext cx="179917" cy="179917"/>
        </a:xfrm>
        <a:prstGeom prst="rect">
          <a:avLst/>
        </a:prstGeom>
      </xdr:spPr>
    </xdr:pic>
    <xdr:clientData/>
  </xdr:oneCellAnchor>
  <xdr:oneCellAnchor>
    <xdr:from>
      <xdr:col>37</xdr:col>
      <xdr:colOff>64433</xdr:colOff>
      <xdr:row>49</xdr:row>
      <xdr:rowOff>18002</xdr:rowOff>
    </xdr:from>
    <xdr:ext cx="170890" cy="166798"/>
    <xdr:pic>
      <xdr:nvPicPr>
        <xdr:cNvPr id="218" name="Imagem 217">
          <a:extLst>
            <a:ext uri="{FF2B5EF4-FFF2-40B4-BE49-F238E27FC236}">
              <a16:creationId xmlns:a16="http://schemas.microsoft.com/office/drawing/2014/main" id="{AE025DD6-6922-4B3B-9099-D289F6273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6138" y="9943052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1160318</xdr:colOff>
      <xdr:row>48</xdr:row>
      <xdr:rowOff>167837</xdr:rowOff>
    </xdr:from>
    <xdr:ext cx="240059" cy="245461"/>
    <xdr:pic>
      <xdr:nvPicPr>
        <xdr:cNvPr id="219" name="Gráfico 218" descr="Marcador">
          <a:extLst>
            <a:ext uri="{FF2B5EF4-FFF2-40B4-BE49-F238E27FC236}">
              <a16:creationId xmlns:a16="http://schemas.microsoft.com/office/drawing/2014/main" id="{3582D9CE-E6CB-467F-95D9-80DF455A7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599468" y="9902387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9526</xdr:colOff>
      <xdr:row>48</xdr:row>
      <xdr:rowOff>173767</xdr:rowOff>
    </xdr:from>
    <xdr:ext cx="235759" cy="235808"/>
    <xdr:pic>
      <xdr:nvPicPr>
        <xdr:cNvPr id="220" name="Gráfico 219" descr="DJ">
          <a:extLst>
            <a:ext uri="{FF2B5EF4-FFF2-40B4-BE49-F238E27FC236}">
              <a16:creationId xmlns:a16="http://schemas.microsoft.com/office/drawing/2014/main" id="{DA9F256B-1366-4091-946B-0DEE64D7D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70821" y="9908317"/>
          <a:ext cx="235759" cy="235808"/>
        </a:xfrm>
        <a:prstGeom prst="rect">
          <a:avLst/>
        </a:prstGeom>
      </xdr:spPr>
    </xdr:pic>
    <xdr:clientData/>
  </xdr:oneCellAnchor>
  <xdr:oneCellAnchor>
    <xdr:from>
      <xdr:col>37</xdr:col>
      <xdr:colOff>289612</xdr:colOff>
      <xdr:row>48</xdr:row>
      <xdr:rowOff>160896</xdr:rowOff>
    </xdr:from>
    <xdr:ext cx="256660" cy="255372"/>
    <xdr:pic>
      <xdr:nvPicPr>
        <xdr:cNvPr id="221" name="Gráfico 220" descr="Funcionário de escritório">
          <a:extLst>
            <a:ext uri="{FF2B5EF4-FFF2-40B4-BE49-F238E27FC236}">
              <a16:creationId xmlns:a16="http://schemas.microsoft.com/office/drawing/2014/main" id="{0AAA03FA-F707-4F9F-9259-BDF5C8FD0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23222" y="9889731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12872</xdr:colOff>
      <xdr:row>48</xdr:row>
      <xdr:rowOff>180204</xdr:rowOff>
    </xdr:from>
    <xdr:ext cx="215728" cy="223193"/>
    <xdr:pic>
      <xdr:nvPicPr>
        <xdr:cNvPr id="222" name="Gráfico 221" descr="Bateria">
          <a:extLst>
            <a:ext uri="{FF2B5EF4-FFF2-40B4-BE49-F238E27FC236}">
              <a16:creationId xmlns:a16="http://schemas.microsoft.com/office/drawing/2014/main" id="{443A477A-1ACE-45BF-AC07-972E6881C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02767" y="9912849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26516</xdr:colOff>
      <xdr:row>49</xdr:row>
      <xdr:rowOff>6435</xdr:rowOff>
    </xdr:from>
    <xdr:ext cx="180715" cy="180203"/>
    <xdr:pic>
      <xdr:nvPicPr>
        <xdr:cNvPr id="223" name="Gráfico 222" descr="Garfo e faca">
          <a:extLst>
            <a:ext uri="{FF2B5EF4-FFF2-40B4-BE49-F238E27FC236}">
              <a16:creationId xmlns:a16="http://schemas.microsoft.com/office/drawing/2014/main" id="{04FA3C2A-6700-4376-ABB8-771B180F7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069801" y="9925770"/>
          <a:ext cx="180715" cy="180203"/>
        </a:xfrm>
        <a:prstGeom prst="rect">
          <a:avLst/>
        </a:prstGeom>
      </xdr:spPr>
    </xdr:pic>
    <xdr:clientData/>
  </xdr:oneCellAnchor>
  <xdr:oneCellAnchor>
    <xdr:from>
      <xdr:col>37</xdr:col>
      <xdr:colOff>64433</xdr:colOff>
      <xdr:row>39</xdr:row>
      <xdr:rowOff>18002</xdr:rowOff>
    </xdr:from>
    <xdr:ext cx="170890" cy="166798"/>
    <xdr:pic>
      <xdr:nvPicPr>
        <xdr:cNvPr id="224" name="Imagem 223">
          <a:extLst>
            <a:ext uri="{FF2B5EF4-FFF2-40B4-BE49-F238E27FC236}">
              <a16:creationId xmlns:a16="http://schemas.microsoft.com/office/drawing/2014/main" id="{D234D923-7F25-44CC-9D24-1B7EF8D02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6138" y="7969472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1160318</xdr:colOff>
      <xdr:row>38</xdr:row>
      <xdr:rowOff>167837</xdr:rowOff>
    </xdr:from>
    <xdr:ext cx="240059" cy="245461"/>
    <xdr:pic>
      <xdr:nvPicPr>
        <xdr:cNvPr id="225" name="Gráfico 224" descr="Marcador">
          <a:extLst>
            <a:ext uri="{FF2B5EF4-FFF2-40B4-BE49-F238E27FC236}">
              <a16:creationId xmlns:a16="http://schemas.microsoft.com/office/drawing/2014/main" id="{71FE1CA6-B61B-46BA-A1A5-99132C9DC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599468" y="7928807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9526</xdr:colOff>
      <xdr:row>38</xdr:row>
      <xdr:rowOff>173767</xdr:rowOff>
    </xdr:from>
    <xdr:ext cx="235759" cy="235808"/>
    <xdr:pic>
      <xdr:nvPicPr>
        <xdr:cNvPr id="226" name="Gráfico 225" descr="DJ">
          <a:extLst>
            <a:ext uri="{FF2B5EF4-FFF2-40B4-BE49-F238E27FC236}">
              <a16:creationId xmlns:a16="http://schemas.microsoft.com/office/drawing/2014/main" id="{89C34FF3-2AE1-4728-A5F6-4D8C8BBD4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70821" y="7934737"/>
          <a:ext cx="235759" cy="235808"/>
        </a:xfrm>
        <a:prstGeom prst="rect">
          <a:avLst/>
        </a:prstGeom>
      </xdr:spPr>
    </xdr:pic>
    <xdr:clientData/>
  </xdr:oneCellAnchor>
  <xdr:oneCellAnchor>
    <xdr:from>
      <xdr:col>37</xdr:col>
      <xdr:colOff>289612</xdr:colOff>
      <xdr:row>38</xdr:row>
      <xdr:rowOff>160896</xdr:rowOff>
    </xdr:from>
    <xdr:ext cx="256660" cy="255372"/>
    <xdr:pic>
      <xdr:nvPicPr>
        <xdr:cNvPr id="227" name="Gráfico 226" descr="Funcionário de escritório">
          <a:extLst>
            <a:ext uri="{FF2B5EF4-FFF2-40B4-BE49-F238E27FC236}">
              <a16:creationId xmlns:a16="http://schemas.microsoft.com/office/drawing/2014/main" id="{213462F9-1A41-4933-9786-E2B238A62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23222" y="7916151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12872</xdr:colOff>
      <xdr:row>38</xdr:row>
      <xdr:rowOff>180204</xdr:rowOff>
    </xdr:from>
    <xdr:ext cx="215728" cy="223193"/>
    <xdr:pic>
      <xdr:nvPicPr>
        <xdr:cNvPr id="228" name="Gráfico 227" descr="Bateria">
          <a:extLst>
            <a:ext uri="{FF2B5EF4-FFF2-40B4-BE49-F238E27FC236}">
              <a16:creationId xmlns:a16="http://schemas.microsoft.com/office/drawing/2014/main" id="{C36F4F86-2A90-4736-9BEC-1D04E5751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02767" y="7939269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26516</xdr:colOff>
      <xdr:row>39</xdr:row>
      <xdr:rowOff>6435</xdr:rowOff>
    </xdr:from>
    <xdr:ext cx="180715" cy="180203"/>
    <xdr:pic>
      <xdr:nvPicPr>
        <xdr:cNvPr id="229" name="Gráfico 228" descr="Garfo e faca">
          <a:extLst>
            <a:ext uri="{FF2B5EF4-FFF2-40B4-BE49-F238E27FC236}">
              <a16:creationId xmlns:a16="http://schemas.microsoft.com/office/drawing/2014/main" id="{BF27545D-BB7A-4C8B-BD9C-CE3D3BB30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069801" y="7952190"/>
          <a:ext cx="180715" cy="180203"/>
        </a:xfrm>
        <a:prstGeom prst="rect">
          <a:avLst/>
        </a:prstGeom>
      </xdr:spPr>
    </xdr:pic>
    <xdr:clientData/>
  </xdr:oneCellAnchor>
  <xdr:oneCellAnchor>
    <xdr:from>
      <xdr:col>37</xdr:col>
      <xdr:colOff>64433</xdr:colOff>
      <xdr:row>28</xdr:row>
      <xdr:rowOff>18002</xdr:rowOff>
    </xdr:from>
    <xdr:ext cx="170890" cy="166798"/>
    <xdr:pic>
      <xdr:nvPicPr>
        <xdr:cNvPr id="230" name="Imagem 229">
          <a:extLst>
            <a:ext uri="{FF2B5EF4-FFF2-40B4-BE49-F238E27FC236}">
              <a16:creationId xmlns:a16="http://schemas.microsoft.com/office/drawing/2014/main" id="{28F98080-BC82-4779-8DE7-0D4CB1ED3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6138" y="5797772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1160318</xdr:colOff>
      <xdr:row>27</xdr:row>
      <xdr:rowOff>167837</xdr:rowOff>
    </xdr:from>
    <xdr:ext cx="240059" cy="245461"/>
    <xdr:pic>
      <xdr:nvPicPr>
        <xdr:cNvPr id="231" name="Gráfico 230" descr="Marcador">
          <a:extLst>
            <a:ext uri="{FF2B5EF4-FFF2-40B4-BE49-F238E27FC236}">
              <a16:creationId xmlns:a16="http://schemas.microsoft.com/office/drawing/2014/main" id="{EF4EC98F-4892-4E4F-95A2-D7D5D3143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599468" y="5757107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9526</xdr:colOff>
      <xdr:row>27</xdr:row>
      <xdr:rowOff>173767</xdr:rowOff>
    </xdr:from>
    <xdr:ext cx="235759" cy="235808"/>
    <xdr:pic>
      <xdr:nvPicPr>
        <xdr:cNvPr id="232" name="Gráfico 231" descr="DJ">
          <a:extLst>
            <a:ext uri="{FF2B5EF4-FFF2-40B4-BE49-F238E27FC236}">
              <a16:creationId xmlns:a16="http://schemas.microsoft.com/office/drawing/2014/main" id="{84DD59F2-18F3-44D4-8AD0-9FAF28CA0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70821" y="5763037"/>
          <a:ext cx="235759" cy="235808"/>
        </a:xfrm>
        <a:prstGeom prst="rect">
          <a:avLst/>
        </a:prstGeom>
      </xdr:spPr>
    </xdr:pic>
    <xdr:clientData/>
  </xdr:oneCellAnchor>
  <xdr:oneCellAnchor>
    <xdr:from>
      <xdr:col>37</xdr:col>
      <xdr:colOff>289612</xdr:colOff>
      <xdr:row>27</xdr:row>
      <xdr:rowOff>160896</xdr:rowOff>
    </xdr:from>
    <xdr:ext cx="256660" cy="255372"/>
    <xdr:pic>
      <xdr:nvPicPr>
        <xdr:cNvPr id="233" name="Gráfico 232" descr="Funcionário de escritório">
          <a:extLst>
            <a:ext uri="{FF2B5EF4-FFF2-40B4-BE49-F238E27FC236}">
              <a16:creationId xmlns:a16="http://schemas.microsoft.com/office/drawing/2014/main" id="{7ADEA422-09E1-46C4-91BD-42DB3F1D4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23222" y="5744451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12872</xdr:colOff>
      <xdr:row>27</xdr:row>
      <xdr:rowOff>180204</xdr:rowOff>
    </xdr:from>
    <xdr:ext cx="215728" cy="223193"/>
    <xdr:pic>
      <xdr:nvPicPr>
        <xdr:cNvPr id="234" name="Gráfico 233" descr="Bateria">
          <a:extLst>
            <a:ext uri="{FF2B5EF4-FFF2-40B4-BE49-F238E27FC236}">
              <a16:creationId xmlns:a16="http://schemas.microsoft.com/office/drawing/2014/main" id="{EE33C165-CBEF-42AC-AA65-56BAEC2D3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02767" y="5767569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26516</xdr:colOff>
      <xdr:row>28</xdr:row>
      <xdr:rowOff>6435</xdr:rowOff>
    </xdr:from>
    <xdr:ext cx="180715" cy="180203"/>
    <xdr:pic>
      <xdr:nvPicPr>
        <xdr:cNvPr id="235" name="Gráfico 234" descr="Garfo e faca">
          <a:extLst>
            <a:ext uri="{FF2B5EF4-FFF2-40B4-BE49-F238E27FC236}">
              <a16:creationId xmlns:a16="http://schemas.microsoft.com/office/drawing/2014/main" id="{170C8EB1-F0C9-4BD4-B032-7997A68D9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069801" y="5780490"/>
          <a:ext cx="180715" cy="180203"/>
        </a:xfrm>
        <a:prstGeom prst="rect">
          <a:avLst/>
        </a:prstGeom>
      </xdr:spPr>
    </xdr:pic>
    <xdr:clientData/>
  </xdr:oneCellAnchor>
  <xdr:oneCellAnchor>
    <xdr:from>
      <xdr:col>37</xdr:col>
      <xdr:colOff>64433</xdr:colOff>
      <xdr:row>17</xdr:row>
      <xdr:rowOff>18002</xdr:rowOff>
    </xdr:from>
    <xdr:ext cx="170890" cy="166798"/>
    <xdr:pic>
      <xdr:nvPicPr>
        <xdr:cNvPr id="236" name="Imagem 235">
          <a:extLst>
            <a:ext uri="{FF2B5EF4-FFF2-40B4-BE49-F238E27FC236}">
              <a16:creationId xmlns:a16="http://schemas.microsoft.com/office/drawing/2014/main" id="{BC264A5E-2D07-494C-B47F-F561D6D43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6138" y="3824192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1160318</xdr:colOff>
      <xdr:row>16</xdr:row>
      <xdr:rowOff>167837</xdr:rowOff>
    </xdr:from>
    <xdr:ext cx="240059" cy="245461"/>
    <xdr:pic>
      <xdr:nvPicPr>
        <xdr:cNvPr id="237" name="Gráfico 236" descr="Marcador">
          <a:extLst>
            <a:ext uri="{FF2B5EF4-FFF2-40B4-BE49-F238E27FC236}">
              <a16:creationId xmlns:a16="http://schemas.microsoft.com/office/drawing/2014/main" id="{1E502D25-5F23-4A8D-A98D-764878B30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599468" y="3783527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9526</xdr:colOff>
      <xdr:row>16</xdr:row>
      <xdr:rowOff>173767</xdr:rowOff>
    </xdr:from>
    <xdr:ext cx="235759" cy="235808"/>
    <xdr:pic>
      <xdr:nvPicPr>
        <xdr:cNvPr id="238" name="Gráfico 237" descr="DJ">
          <a:extLst>
            <a:ext uri="{FF2B5EF4-FFF2-40B4-BE49-F238E27FC236}">
              <a16:creationId xmlns:a16="http://schemas.microsoft.com/office/drawing/2014/main" id="{F2B6E62D-EFA7-4119-9254-455FCD4E7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70821" y="3789457"/>
          <a:ext cx="235759" cy="235808"/>
        </a:xfrm>
        <a:prstGeom prst="rect">
          <a:avLst/>
        </a:prstGeom>
      </xdr:spPr>
    </xdr:pic>
    <xdr:clientData/>
  </xdr:oneCellAnchor>
  <xdr:oneCellAnchor>
    <xdr:from>
      <xdr:col>37</xdr:col>
      <xdr:colOff>289612</xdr:colOff>
      <xdr:row>16</xdr:row>
      <xdr:rowOff>160896</xdr:rowOff>
    </xdr:from>
    <xdr:ext cx="256660" cy="255372"/>
    <xdr:pic>
      <xdr:nvPicPr>
        <xdr:cNvPr id="239" name="Gráfico 238" descr="Funcionário de escritório">
          <a:extLst>
            <a:ext uri="{FF2B5EF4-FFF2-40B4-BE49-F238E27FC236}">
              <a16:creationId xmlns:a16="http://schemas.microsoft.com/office/drawing/2014/main" id="{B7489A24-DA49-43BB-93C5-857BF77E6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23222" y="3770871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12872</xdr:colOff>
      <xdr:row>16</xdr:row>
      <xdr:rowOff>180204</xdr:rowOff>
    </xdr:from>
    <xdr:ext cx="215728" cy="223193"/>
    <xdr:pic>
      <xdr:nvPicPr>
        <xdr:cNvPr id="240" name="Gráfico 239" descr="Bateria">
          <a:extLst>
            <a:ext uri="{FF2B5EF4-FFF2-40B4-BE49-F238E27FC236}">
              <a16:creationId xmlns:a16="http://schemas.microsoft.com/office/drawing/2014/main" id="{5B0033E9-5F34-45BF-8AA8-15D4EB7B5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02767" y="3793989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26516</xdr:colOff>
      <xdr:row>17</xdr:row>
      <xdr:rowOff>6435</xdr:rowOff>
    </xdr:from>
    <xdr:ext cx="180715" cy="180203"/>
    <xdr:pic>
      <xdr:nvPicPr>
        <xdr:cNvPr id="241" name="Gráfico 240" descr="Garfo e faca">
          <a:extLst>
            <a:ext uri="{FF2B5EF4-FFF2-40B4-BE49-F238E27FC236}">
              <a16:creationId xmlns:a16="http://schemas.microsoft.com/office/drawing/2014/main" id="{C900D48B-6782-411E-875A-F9C1EABF1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069801" y="3806910"/>
          <a:ext cx="180715" cy="180203"/>
        </a:xfrm>
        <a:prstGeom prst="rect">
          <a:avLst/>
        </a:prstGeom>
      </xdr:spPr>
    </xdr:pic>
    <xdr:clientData/>
  </xdr:oneCellAnchor>
  <xdr:oneCellAnchor>
    <xdr:from>
      <xdr:col>37</xdr:col>
      <xdr:colOff>64433</xdr:colOff>
      <xdr:row>4</xdr:row>
      <xdr:rowOff>18002</xdr:rowOff>
    </xdr:from>
    <xdr:ext cx="170890" cy="166798"/>
    <xdr:pic>
      <xdr:nvPicPr>
        <xdr:cNvPr id="242" name="Imagem 241">
          <a:extLst>
            <a:ext uri="{FF2B5EF4-FFF2-40B4-BE49-F238E27FC236}">
              <a16:creationId xmlns:a16="http://schemas.microsoft.com/office/drawing/2014/main" id="{7FB3998E-650C-4608-87D7-EF959CE92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6138" y="1256252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1160318</xdr:colOff>
      <xdr:row>3</xdr:row>
      <xdr:rowOff>167837</xdr:rowOff>
    </xdr:from>
    <xdr:ext cx="240059" cy="245461"/>
    <xdr:pic>
      <xdr:nvPicPr>
        <xdr:cNvPr id="243" name="Gráfico 242" descr="Marcador">
          <a:extLst>
            <a:ext uri="{FF2B5EF4-FFF2-40B4-BE49-F238E27FC236}">
              <a16:creationId xmlns:a16="http://schemas.microsoft.com/office/drawing/2014/main" id="{003E3C8E-E1F9-49F2-BEF5-BF96F5634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599468" y="1215587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9526</xdr:colOff>
      <xdr:row>3</xdr:row>
      <xdr:rowOff>173767</xdr:rowOff>
    </xdr:from>
    <xdr:ext cx="235759" cy="235808"/>
    <xdr:pic>
      <xdr:nvPicPr>
        <xdr:cNvPr id="244" name="Gráfico 243" descr="DJ">
          <a:extLst>
            <a:ext uri="{FF2B5EF4-FFF2-40B4-BE49-F238E27FC236}">
              <a16:creationId xmlns:a16="http://schemas.microsoft.com/office/drawing/2014/main" id="{94AC444A-B8FA-4C3B-BFA0-26BFB1E9C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70821" y="1221517"/>
          <a:ext cx="235759" cy="235808"/>
        </a:xfrm>
        <a:prstGeom prst="rect">
          <a:avLst/>
        </a:prstGeom>
      </xdr:spPr>
    </xdr:pic>
    <xdr:clientData/>
  </xdr:oneCellAnchor>
  <xdr:oneCellAnchor>
    <xdr:from>
      <xdr:col>37</xdr:col>
      <xdr:colOff>289612</xdr:colOff>
      <xdr:row>3</xdr:row>
      <xdr:rowOff>160896</xdr:rowOff>
    </xdr:from>
    <xdr:ext cx="256660" cy="255372"/>
    <xdr:pic>
      <xdr:nvPicPr>
        <xdr:cNvPr id="245" name="Gráfico 244" descr="Funcionário de escritório">
          <a:extLst>
            <a:ext uri="{FF2B5EF4-FFF2-40B4-BE49-F238E27FC236}">
              <a16:creationId xmlns:a16="http://schemas.microsoft.com/office/drawing/2014/main" id="{EE632AE6-192A-4B09-ACD1-E78FE5955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23222" y="1202931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12872</xdr:colOff>
      <xdr:row>3</xdr:row>
      <xdr:rowOff>180204</xdr:rowOff>
    </xdr:from>
    <xdr:ext cx="215728" cy="223193"/>
    <xdr:pic>
      <xdr:nvPicPr>
        <xdr:cNvPr id="246" name="Gráfico 245" descr="Bateria">
          <a:extLst>
            <a:ext uri="{FF2B5EF4-FFF2-40B4-BE49-F238E27FC236}">
              <a16:creationId xmlns:a16="http://schemas.microsoft.com/office/drawing/2014/main" id="{F2345E3A-CEF8-4FC4-9508-D52285B48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02767" y="1226049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26516</xdr:colOff>
      <xdr:row>4</xdr:row>
      <xdr:rowOff>6435</xdr:rowOff>
    </xdr:from>
    <xdr:ext cx="180715" cy="180203"/>
    <xdr:pic>
      <xdr:nvPicPr>
        <xdr:cNvPr id="247" name="Gráfico 246" descr="Garfo e faca">
          <a:extLst>
            <a:ext uri="{FF2B5EF4-FFF2-40B4-BE49-F238E27FC236}">
              <a16:creationId xmlns:a16="http://schemas.microsoft.com/office/drawing/2014/main" id="{7C57C919-56B3-4B43-8B5F-08960785A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069801" y="1238970"/>
          <a:ext cx="180715" cy="180203"/>
        </a:xfrm>
        <a:prstGeom prst="rect">
          <a:avLst/>
        </a:prstGeom>
      </xdr:spPr>
    </xdr:pic>
    <xdr:clientData/>
  </xdr:oneCellAnchor>
  <xdr:oneCellAnchor>
    <xdr:from>
      <xdr:col>44</xdr:col>
      <xdr:colOff>21012</xdr:colOff>
      <xdr:row>4</xdr:row>
      <xdr:rowOff>7003</xdr:rowOff>
    </xdr:from>
    <xdr:ext cx="179917" cy="179917"/>
    <xdr:pic>
      <xdr:nvPicPr>
        <xdr:cNvPr id="248" name="Gráfico 247" descr="Lâmpada">
          <a:extLst>
            <a:ext uri="{FF2B5EF4-FFF2-40B4-BE49-F238E27FC236}">
              <a16:creationId xmlns:a16="http://schemas.microsoft.com/office/drawing/2014/main" id="{DA1AD619-5227-49C4-854A-3D6424FCA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45222" y="1239538"/>
          <a:ext cx="179917" cy="179917"/>
        </a:xfrm>
        <a:prstGeom prst="rect">
          <a:avLst/>
        </a:prstGeom>
      </xdr:spPr>
    </xdr:pic>
    <xdr:clientData/>
  </xdr:oneCellAnchor>
  <xdr:oneCellAnchor>
    <xdr:from>
      <xdr:col>44</xdr:col>
      <xdr:colOff>29473</xdr:colOff>
      <xdr:row>17</xdr:row>
      <xdr:rowOff>17173</xdr:rowOff>
    </xdr:from>
    <xdr:ext cx="179917" cy="179917"/>
    <xdr:pic>
      <xdr:nvPicPr>
        <xdr:cNvPr id="249" name="Gráfico 248" descr="Lâmpada">
          <a:extLst>
            <a:ext uri="{FF2B5EF4-FFF2-40B4-BE49-F238E27FC236}">
              <a16:creationId xmlns:a16="http://schemas.microsoft.com/office/drawing/2014/main" id="{6CA0929F-0EA1-4F3D-BA9B-8E1217DCF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51778" y="3823363"/>
          <a:ext cx="179917" cy="179917"/>
        </a:xfrm>
        <a:prstGeom prst="rect">
          <a:avLst/>
        </a:prstGeom>
      </xdr:spPr>
    </xdr:pic>
    <xdr:clientData/>
  </xdr:oneCellAnchor>
  <xdr:oneCellAnchor>
    <xdr:from>
      <xdr:col>44</xdr:col>
      <xdr:colOff>14008</xdr:colOff>
      <xdr:row>28</xdr:row>
      <xdr:rowOff>7004</xdr:rowOff>
    </xdr:from>
    <xdr:ext cx="179917" cy="179917"/>
    <xdr:pic>
      <xdr:nvPicPr>
        <xdr:cNvPr id="250" name="Gráfico 249" descr="Lâmpada">
          <a:extLst>
            <a:ext uri="{FF2B5EF4-FFF2-40B4-BE49-F238E27FC236}">
              <a16:creationId xmlns:a16="http://schemas.microsoft.com/office/drawing/2014/main" id="{5FEF9142-3D6C-4C02-95EF-C3EE7E617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32503" y="5781059"/>
          <a:ext cx="179917" cy="179917"/>
        </a:xfrm>
        <a:prstGeom prst="rect">
          <a:avLst/>
        </a:prstGeom>
      </xdr:spPr>
    </xdr:pic>
    <xdr:clientData/>
  </xdr:oneCellAnchor>
  <xdr:oneCellAnchor>
    <xdr:from>
      <xdr:col>44</xdr:col>
      <xdr:colOff>22470</xdr:colOff>
      <xdr:row>39</xdr:row>
      <xdr:rowOff>16551</xdr:rowOff>
    </xdr:from>
    <xdr:ext cx="179917" cy="179917"/>
    <xdr:pic>
      <xdr:nvPicPr>
        <xdr:cNvPr id="251" name="Gráfico 250" descr="Lâmpada">
          <a:extLst>
            <a:ext uri="{FF2B5EF4-FFF2-40B4-BE49-F238E27FC236}">
              <a16:creationId xmlns:a16="http://schemas.microsoft.com/office/drawing/2014/main" id="{A83D7A4D-20A0-453C-895B-510F0F888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46680" y="7968021"/>
          <a:ext cx="179917" cy="179917"/>
        </a:xfrm>
        <a:prstGeom prst="rect">
          <a:avLst/>
        </a:prstGeom>
      </xdr:spPr>
    </xdr:pic>
    <xdr:clientData/>
  </xdr:oneCellAnchor>
  <xdr:oneCellAnchor>
    <xdr:from>
      <xdr:col>44</xdr:col>
      <xdr:colOff>15467</xdr:colOff>
      <xdr:row>49</xdr:row>
      <xdr:rowOff>20753</xdr:rowOff>
    </xdr:from>
    <xdr:ext cx="179917" cy="184334"/>
    <xdr:pic>
      <xdr:nvPicPr>
        <xdr:cNvPr id="252" name="Gráfico 251" descr="Lâmpada">
          <a:extLst>
            <a:ext uri="{FF2B5EF4-FFF2-40B4-BE49-F238E27FC236}">
              <a16:creationId xmlns:a16="http://schemas.microsoft.com/office/drawing/2014/main" id="{DC1A61E4-5B38-4DC7-9A4B-7C7C8CB9A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39677" y="9945803"/>
          <a:ext cx="179917" cy="184334"/>
        </a:xfrm>
        <a:prstGeom prst="rect">
          <a:avLst/>
        </a:prstGeom>
      </xdr:spPr>
    </xdr:pic>
    <xdr:clientData/>
  </xdr:oneCellAnchor>
  <xdr:oneCellAnchor>
    <xdr:from>
      <xdr:col>37</xdr:col>
      <xdr:colOff>64433</xdr:colOff>
      <xdr:row>166</xdr:row>
      <xdr:rowOff>18002</xdr:rowOff>
    </xdr:from>
    <xdr:ext cx="170890" cy="166798"/>
    <xdr:pic>
      <xdr:nvPicPr>
        <xdr:cNvPr id="253" name="Imagem 252">
          <a:extLst>
            <a:ext uri="{FF2B5EF4-FFF2-40B4-BE49-F238E27FC236}">
              <a16:creationId xmlns:a16="http://schemas.microsoft.com/office/drawing/2014/main" id="{10903CCC-227E-4F4A-AFFF-2D6A088A7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6138" y="33062132"/>
          <a:ext cx="170890" cy="166798"/>
        </a:xfrm>
        <a:prstGeom prst="rect">
          <a:avLst/>
        </a:prstGeom>
      </xdr:spPr>
    </xdr:pic>
    <xdr:clientData/>
  </xdr:oneCellAnchor>
  <xdr:oneCellAnchor>
    <xdr:from>
      <xdr:col>40</xdr:col>
      <xdr:colOff>16330</xdr:colOff>
      <xdr:row>166</xdr:row>
      <xdr:rowOff>0</xdr:rowOff>
    </xdr:from>
    <xdr:ext cx="214275" cy="214133"/>
    <xdr:pic>
      <xdr:nvPicPr>
        <xdr:cNvPr id="254" name="Gráfico 253" descr="Lua e estrelas">
          <a:extLst>
            <a:ext uri="{FF2B5EF4-FFF2-40B4-BE49-F238E27FC236}">
              <a16:creationId xmlns:a16="http://schemas.microsoft.com/office/drawing/2014/main" id="{F3A6CE25-7A56-43E8-8017-CB76D2963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 flipH="1">
          <a:off x="10383340" y="33040320"/>
          <a:ext cx="214275" cy="214133"/>
        </a:xfrm>
        <a:prstGeom prst="rect">
          <a:avLst/>
        </a:prstGeom>
      </xdr:spPr>
    </xdr:pic>
    <xdr:clientData/>
  </xdr:oneCellAnchor>
  <xdr:oneCellAnchor>
    <xdr:from>
      <xdr:col>38</xdr:col>
      <xdr:colOff>20412</xdr:colOff>
      <xdr:row>165</xdr:row>
      <xdr:rowOff>197303</xdr:rowOff>
    </xdr:from>
    <xdr:ext cx="207509" cy="207151"/>
    <xdr:pic>
      <xdr:nvPicPr>
        <xdr:cNvPr id="255" name="Gráfico 254" descr="Sol">
          <a:extLst>
            <a:ext uri="{FF2B5EF4-FFF2-40B4-BE49-F238E27FC236}">
              <a16:creationId xmlns:a16="http://schemas.microsoft.com/office/drawing/2014/main" id="{1F793E7E-895E-4530-89F5-9FBB70468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0151202" y="33037598"/>
          <a:ext cx="207509" cy="207151"/>
        </a:xfrm>
        <a:prstGeom prst="rect">
          <a:avLst/>
        </a:prstGeom>
      </xdr:spPr>
    </xdr:pic>
    <xdr:clientData/>
  </xdr:oneCellAnchor>
  <xdr:oneCellAnchor>
    <xdr:from>
      <xdr:col>34</xdr:col>
      <xdr:colOff>183698</xdr:colOff>
      <xdr:row>165</xdr:row>
      <xdr:rowOff>197303</xdr:rowOff>
    </xdr:from>
    <xdr:ext cx="216819" cy="213954"/>
    <xdr:pic>
      <xdr:nvPicPr>
        <xdr:cNvPr id="256" name="Gráfico 255" descr="Piloto">
          <a:extLst>
            <a:ext uri="{FF2B5EF4-FFF2-40B4-BE49-F238E27FC236}">
              <a16:creationId xmlns:a16="http://schemas.microsoft.com/office/drawing/2014/main" id="{19A7E906-02B9-4ADE-8385-1E2A1B42E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8384723" y="33037598"/>
          <a:ext cx="216819" cy="213954"/>
        </a:xfrm>
        <a:prstGeom prst="rect">
          <a:avLst/>
        </a:prstGeom>
      </xdr:spPr>
    </xdr:pic>
    <xdr:clientData/>
  </xdr:oneCellAnchor>
  <xdr:oneCellAnchor>
    <xdr:from>
      <xdr:col>35</xdr:col>
      <xdr:colOff>316365</xdr:colOff>
      <xdr:row>165</xdr:row>
      <xdr:rowOff>139473</xdr:rowOff>
    </xdr:from>
    <xdr:ext cx="326571" cy="326213"/>
    <xdr:pic>
      <xdr:nvPicPr>
        <xdr:cNvPr id="257" name="Gráfico 256" descr="Caminhão">
          <a:extLst>
            <a:ext uri="{FF2B5EF4-FFF2-40B4-BE49-F238E27FC236}">
              <a16:creationId xmlns:a16="http://schemas.microsoft.com/office/drawing/2014/main" id="{99FFD7C7-6EE2-41D6-BB23-E16D05FA7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8749800" y="32983578"/>
          <a:ext cx="326571" cy="326213"/>
        </a:xfrm>
        <a:prstGeom prst="rect">
          <a:avLst/>
        </a:prstGeom>
      </xdr:spPr>
    </xdr:pic>
    <xdr:clientData/>
  </xdr:oneCellAnchor>
  <xdr:oneCellAnchor>
    <xdr:from>
      <xdr:col>35</xdr:col>
      <xdr:colOff>782410</xdr:colOff>
      <xdr:row>165</xdr:row>
      <xdr:rowOff>163286</xdr:rowOff>
    </xdr:from>
    <xdr:ext cx="275545" cy="275187"/>
    <xdr:pic>
      <xdr:nvPicPr>
        <xdr:cNvPr id="258" name="Gráfico 257" descr="Dinheiro">
          <a:extLst>
            <a:ext uri="{FF2B5EF4-FFF2-40B4-BE49-F238E27FC236}">
              <a16:creationId xmlns:a16="http://schemas.microsoft.com/office/drawing/2014/main" id="{C4FF4523-8A87-4BEC-A5A8-CBAD6E0B4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9221560" y="33003581"/>
          <a:ext cx="275545" cy="275187"/>
        </a:xfrm>
        <a:prstGeom prst="rect">
          <a:avLst/>
        </a:prstGeom>
      </xdr:spPr>
    </xdr:pic>
    <xdr:clientData/>
  </xdr:oneCellAnchor>
  <xdr:oneCellAnchor>
    <xdr:from>
      <xdr:col>35</xdr:col>
      <xdr:colOff>1160318</xdr:colOff>
      <xdr:row>165</xdr:row>
      <xdr:rowOff>177362</xdr:rowOff>
    </xdr:from>
    <xdr:ext cx="240059" cy="245461"/>
    <xdr:pic>
      <xdr:nvPicPr>
        <xdr:cNvPr id="259" name="Gráfico 258" descr="Marcador">
          <a:extLst>
            <a:ext uri="{FF2B5EF4-FFF2-40B4-BE49-F238E27FC236}">
              <a16:creationId xmlns:a16="http://schemas.microsoft.com/office/drawing/2014/main" id="{92BFF00A-151E-4A25-96E1-8C714D4F1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599468" y="33021467"/>
          <a:ext cx="240059" cy="245461"/>
        </a:xfrm>
        <a:prstGeom prst="rect">
          <a:avLst/>
        </a:prstGeom>
      </xdr:spPr>
    </xdr:pic>
    <xdr:clientData/>
  </xdr:oneCellAnchor>
  <xdr:oneCellAnchor>
    <xdr:from>
      <xdr:col>37</xdr:col>
      <xdr:colOff>69476</xdr:colOff>
      <xdr:row>93</xdr:row>
      <xdr:rowOff>28367</xdr:rowOff>
    </xdr:from>
    <xdr:ext cx="170890" cy="166798"/>
    <xdr:pic>
      <xdr:nvPicPr>
        <xdr:cNvPr id="260" name="Imagem 259">
          <a:extLst>
            <a:ext uri="{FF2B5EF4-FFF2-40B4-BE49-F238E27FC236}">
              <a16:creationId xmlns:a16="http://schemas.microsoft.com/office/drawing/2014/main" id="{7CD0F777-5970-4F3D-B195-1520F52E7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181" y="18638312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1165361</xdr:colOff>
      <xdr:row>92</xdr:row>
      <xdr:rowOff>178203</xdr:rowOff>
    </xdr:from>
    <xdr:ext cx="240059" cy="245461"/>
    <xdr:pic>
      <xdr:nvPicPr>
        <xdr:cNvPr id="261" name="Gráfico 260" descr="Marcador">
          <a:extLst>
            <a:ext uri="{FF2B5EF4-FFF2-40B4-BE49-F238E27FC236}">
              <a16:creationId xmlns:a16="http://schemas.microsoft.com/office/drawing/2014/main" id="{6B0373B5-0C94-4F20-860B-58BA7994D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604511" y="18597648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14569</xdr:colOff>
      <xdr:row>92</xdr:row>
      <xdr:rowOff>184133</xdr:rowOff>
    </xdr:from>
    <xdr:ext cx="235759" cy="235808"/>
    <xdr:pic>
      <xdr:nvPicPr>
        <xdr:cNvPr id="262" name="Gráfico 261" descr="DJ">
          <a:extLst>
            <a:ext uri="{FF2B5EF4-FFF2-40B4-BE49-F238E27FC236}">
              <a16:creationId xmlns:a16="http://schemas.microsoft.com/office/drawing/2014/main" id="{5CEC6026-9B82-41F1-8445-A3AAE16A8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81579" y="18603578"/>
          <a:ext cx="235759" cy="235808"/>
        </a:xfrm>
        <a:prstGeom prst="rect">
          <a:avLst/>
        </a:prstGeom>
      </xdr:spPr>
    </xdr:pic>
    <xdr:clientData/>
  </xdr:oneCellAnchor>
  <xdr:oneCellAnchor>
    <xdr:from>
      <xdr:col>38</xdr:col>
      <xdr:colOff>501</xdr:colOff>
      <xdr:row>92</xdr:row>
      <xdr:rowOff>171262</xdr:rowOff>
    </xdr:from>
    <xdr:ext cx="256660" cy="255372"/>
    <xdr:pic>
      <xdr:nvPicPr>
        <xdr:cNvPr id="263" name="Gráfico 262" descr="Funcionário de escritório">
          <a:extLst>
            <a:ext uri="{FF2B5EF4-FFF2-40B4-BE49-F238E27FC236}">
              <a16:creationId xmlns:a16="http://schemas.microsoft.com/office/drawing/2014/main" id="{48CDEC53-1495-4C32-BE8B-0B4B3D617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27481" y="18592612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17915</xdr:colOff>
      <xdr:row>93</xdr:row>
      <xdr:rowOff>1470</xdr:rowOff>
    </xdr:from>
    <xdr:ext cx="215728" cy="223193"/>
    <xdr:pic>
      <xdr:nvPicPr>
        <xdr:cNvPr id="264" name="Gráfico 263" descr="Bateria">
          <a:extLst>
            <a:ext uri="{FF2B5EF4-FFF2-40B4-BE49-F238E27FC236}">
              <a16:creationId xmlns:a16="http://schemas.microsoft.com/office/drawing/2014/main" id="{1791A46C-2897-47F9-9A20-8F0E1DAE4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13525" y="18609510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31559</xdr:colOff>
      <xdr:row>93</xdr:row>
      <xdr:rowOff>16800</xdr:rowOff>
    </xdr:from>
    <xdr:ext cx="180715" cy="180203"/>
    <xdr:pic>
      <xdr:nvPicPr>
        <xdr:cNvPr id="265" name="Gráfico 264" descr="Garfo e faca">
          <a:extLst>
            <a:ext uri="{FF2B5EF4-FFF2-40B4-BE49-F238E27FC236}">
              <a16:creationId xmlns:a16="http://schemas.microsoft.com/office/drawing/2014/main" id="{994C5106-7683-42DF-A66D-94F11A1EC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074844" y="18628650"/>
          <a:ext cx="180715" cy="180203"/>
        </a:xfrm>
        <a:prstGeom prst="rect">
          <a:avLst/>
        </a:prstGeom>
      </xdr:spPr>
    </xdr:pic>
    <xdr:clientData/>
  </xdr:oneCellAnchor>
  <xdr:oneCellAnchor>
    <xdr:from>
      <xdr:col>44</xdr:col>
      <xdr:colOff>48524</xdr:colOff>
      <xdr:row>93</xdr:row>
      <xdr:rowOff>11508</xdr:rowOff>
    </xdr:from>
    <xdr:ext cx="180076" cy="179917"/>
    <xdr:pic>
      <xdr:nvPicPr>
        <xdr:cNvPr id="266" name="Gráfico 265" descr="Lâmpada">
          <a:extLst>
            <a:ext uri="{FF2B5EF4-FFF2-40B4-BE49-F238E27FC236}">
              <a16:creationId xmlns:a16="http://schemas.microsoft.com/office/drawing/2014/main" id="{B4EAB9F5-B89B-40A4-9733-C36503BC3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67019" y="18617643"/>
          <a:ext cx="180076" cy="179917"/>
        </a:xfrm>
        <a:prstGeom prst="rect">
          <a:avLst/>
        </a:prstGeom>
      </xdr:spPr>
    </xdr:pic>
    <xdr:clientData/>
  </xdr:oneCellAnchor>
  <xdr:oneCellAnchor>
    <xdr:from>
      <xdr:col>37</xdr:col>
      <xdr:colOff>73729</xdr:colOff>
      <xdr:row>103</xdr:row>
      <xdr:rowOff>25195</xdr:rowOff>
    </xdr:from>
    <xdr:ext cx="170890" cy="166798"/>
    <xdr:pic>
      <xdr:nvPicPr>
        <xdr:cNvPr id="267" name="Imagem 266">
          <a:extLst>
            <a:ext uri="{FF2B5EF4-FFF2-40B4-BE49-F238E27FC236}">
              <a16:creationId xmlns:a16="http://schemas.microsoft.com/office/drawing/2014/main" id="{3E063A08-9251-4053-8F17-BBA63A7BF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529" y="20608720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1169614</xdr:colOff>
      <xdr:row>102</xdr:row>
      <xdr:rowOff>175030</xdr:rowOff>
    </xdr:from>
    <xdr:ext cx="240059" cy="245461"/>
    <xdr:pic>
      <xdr:nvPicPr>
        <xdr:cNvPr id="268" name="Gráfico 267" descr="Marcador">
          <a:extLst>
            <a:ext uri="{FF2B5EF4-FFF2-40B4-BE49-F238E27FC236}">
              <a16:creationId xmlns:a16="http://schemas.microsoft.com/office/drawing/2014/main" id="{1DA472E1-88F8-4844-8947-AB8B7AC72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606859" y="20569960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18822</xdr:colOff>
      <xdr:row>102</xdr:row>
      <xdr:rowOff>180960</xdr:rowOff>
    </xdr:from>
    <xdr:ext cx="235759" cy="235808"/>
    <xdr:pic>
      <xdr:nvPicPr>
        <xdr:cNvPr id="269" name="Gráfico 268" descr="DJ">
          <a:extLst>
            <a:ext uri="{FF2B5EF4-FFF2-40B4-BE49-F238E27FC236}">
              <a16:creationId xmlns:a16="http://schemas.microsoft.com/office/drawing/2014/main" id="{D25D644B-6A98-4953-BE8A-FB8F2E34D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85832" y="20573985"/>
          <a:ext cx="235759" cy="235808"/>
        </a:xfrm>
        <a:prstGeom prst="rect">
          <a:avLst/>
        </a:prstGeom>
      </xdr:spPr>
    </xdr:pic>
    <xdr:clientData/>
  </xdr:oneCellAnchor>
  <xdr:oneCellAnchor>
    <xdr:from>
      <xdr:col>38</xdr:col>
      <xdr:colOff>4754</xdr:colOff>
      <xdr:row>102</xdr:row>
      <xdr:rowOff>168089</xdr:rowOff>
    </xdr:from>
    <xdr:ext cx="256660" cy="255372"/>
    <xdr:pic>
      <xdr:nvPicPr>
        <xdr:cNvPr id="270" name="Gráfico 269" descr="Funcionário de escritório">
          <a:extLst>
            <a:ext uri="{FF2B5EF4-FFF2-40B4-BE49-F238E27FC236}">
              <a16:creationId xmlns:a16="http://schemas.microsoft.com/office/drawing/2014/main" id="{17A95D6A-930C-4899-BA75-257C74A74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31734" y="20563019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22168</xdr:colOff>
      <xdr:row>102</xdr:row>
      <xdr:rowOff>187397</xdr:rowOff>
    </xdr:from>
    <xdr:ext cx="215728" cy="223193"/>
    <xdr:pic>
      <xdr:nvPicPr>
        <xdr:cNvPr id="271" name="Gráfico 270" descr="Bateria">
          <a:extLst>
            <a:ext uri="{FF2B5EF4-FFF2-40B4-BE49-F238E27FC236}">
              <a16:creationId xmlns:a16="http://schemas.microsoft.com/office/drawing/2014/main" id="{DFD0DBAC-0FE0-4FAF-98A9-C126328AF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17778" y="20578517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35812</xdr:colOff>
      <xdr:row>103</xdr:row>
      <xdr:rowOff>13628</xdr:rowOff>
    </xdr:from>
    <xdr:ext cx="180715" cy="180203"/>
    <xdr:pic>
      <xdr:nvPicPr>
        <xdr:cNvPr id="272" name="Gráfico 271" descr="Garfo e faca">
          <a:extLst>
            <a:ext uri="{FF2B5EF4-FFF2-40B4-BE49-F238E27FC236}">
              <a16:creationId xmlns:a16="http://schemas.microsoft.com/office/drawing/2014/main" id="{A09329BC-92A4-46CA-BE9E-6CDCF9477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077192" y="20593343"/>
          <a:ext cx="180715" cy="180203"/>
        </a:xfrm>
        <a:prstGeom prst="rect">
          <a:avLst/>
        </a:prstGeom>
      </xdr:spPr>
    </xdr:pic>
    <xdr:clientData/>
  </xdr:oneCellAnchor>
  <xdr:oneCellAnchor>
    <xdr:from>
      <xdr:col>44</xdr:col>
      <xdr:colOff>52777</xdr:colOff>
      <xdr:row>103</xdr:row>
      <xdr:rowOff>8336</xdr:rowOff>
    </xdr:from>
    <xdr:ext cx="175823" cy="179917"/>
    <xdr:pic>
      <xdr:nvPicPr>
        <xdr:cNvPr id="273" name="Gráfico 272" descr="Lâmpada">
          <a:extLst>
            <a:ext uri="{FF2B5EF4-FFF2-40B4-BE49-F238E27FC236}">
              <a16:creationId xmlns:a16="http://schemas.microsoft.com/office/drawing/2014/main" id="{E5F3951D-1233-4A2F-B6AC-2DBC3140E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76987" y="20588051"/>
          <a:ext cx="175823" cy="179917"/>
        </a:xfrm>
        <a:prstGeom prst="rect">
          <a:avLst/>
        </a:prstGeom>
      </xdr:spPr>
    </xdr:pic>
    <xdr:clientData/>
  </xdr:oneCellAnchor>
  <xdr:oneCellAnchor>
    <xdr:from>
      <xdr:col>37</xdr:col>
      <xdr:colOff>66726</xdr:colOff>
      <xdr:row>113</xdr:row>
      <xdr:rowOff>18191</xdr:rowOff>
    </xdr:from>
    <xdr:ext cx="170890" cy="166798"/>
    <xdr:pic>
      <xdr:nvPicPr>
        <xdr:cNvPr id="274" name="Imagem 273">
          <a:extLst>
            <a:ext uri="{FF2B5EF4-FFF2-40B4-BE49-F238E27FC236}">
              <a16:creationId xmlns:a16="http://schemas.microsoft.com/office/drawing/2014/main" id="{6DEE5936-685D-4E4F-8D72-17C4BDA01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8431" y="22577201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1162611</xdr:colOff>
      <xdr:row>112</xdr:row>
      <xdr:rowOff>168026</xdr:rowOff>
    </xdr:from>
    <xdr:ext cx="240059" cy="245461"/>
    <xdr:pic>
      <xdr:nvPicPr>
        <xdr:cNvPr id="275" name="Gráfico 274" descr="Marcador">
          <a:extLst>
            <a:ext uri="{FF2B5EF4-FFF2-40B4-BE49-F238E27FC236}">
              <a16:creationId xmlns:a16="http://schemas.microsoft.com/office/drawing/2014/main" id="{3E178783-7D0B-4EF5-9A9A-F602CEC14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601761" y="22536536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11819</xdr:colOff>
      <xdr:row>112</xdr:row>
      <xdr:rowOff>173956</xdr:rowOff>
    </xdr:from>
    <xdr:ext cx="235759" cy="235808"/>
    <xdr:pic>
      <xdr:nvPicPr>
        <xdr:cNvPr id="276" name="Gráfico 275" descr="DJ">
          <a:extLst>
            <a:ext uri="{FF2B5EF4-FFF2-40B4-BE49-F238E27FC236}">
              <a16:creationId xmlns:a16="http://schemas.microsoft.com/office/drawing/2014/main" id="{43218965-CFEE-4934-8485-329691CFF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73114" y="22542466"/>
          <a:ext cx="235759" cy="235808"/>
        </a:xfrm>
        <a:prstGeom prst="rect">
          <a:avLst/>
        </a:prstGeom>
      </xdr:spPr>
    </xdr:pic>
    <xdr:clientData/>
  </xdr:oneCellAnchor>
  <xdr:oneCellAnchor>
    <xdr:from>
      <xdr:col>37</xdr:col>
      <xdr:colOff>291905</xdr:colOff>
      <xdr:row>112</xdr:row>
      <xdr:rowOff>161085</xdr:rowOff>
    </xdr:from>
    <xdr:ext cx="256660" cy="255372"/>
    <xdr:pic>
      <xdr:nvPicPr>
        <xdr:cNvPr id="277" name="Gráfico 276" descr="Funcionário de escritório">
          <a:extLst>
            <a:ext uri="{FF2B5EF4-FFF2-40B4-BE49-F238E27FC236}">
              <a16:creationId xmlns:a16="http://schemas.microsoft.com/office/drawing/2014/main" id="{507F05A1-AA76-41BE-8EE4-772255D76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23610" y="22523880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15165</xdr:colOff>
      <xdr:row>112</xdr:row>
      <xdr:rowOff>180393</xdr:rowOff>
    </xdr:from>
    <xdr:ext cx="215728" cy="223193"/>
    <xdr:pic>
      <xdr:nvPicPr>
        <xdr:cNvPr id="278" name="Gráfico 277" descr="Bateria">
          <a:extLst>
            <a:ext uri="{FF2B5EF4-FFF2-40B4-BE49-F238E27FC236}">
              <a16:creationId xmlns:a16="http://schemas.microsoft.com/office/drawing/2014/main" id="{69D79210-9CCB-4E78-AC95-04ECABA03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10775" y="22546998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28809</xdr:colOff>
      <xdr:row>113</xdr:row>
      <xdr:rowOff>6624</xdr:rowOff>
    </xdr:from>
    <xdr:ext cx="180715" cy="180203"/>
    <xdr:pic>
      <xdr:nvPicPr>
        <xdr:cNvPr id="279" name="Gráfico 278" descr="Garfo e faca">
          <a:extLst>
            <a:ext uri="{FF2B5EF4-FFF2-40B4-BE49-F238E27FC236}">
              <a16:creationId xmlns:a16="http://schemas.microsoft.com/office/drawing/2014/main" id="{6F81F012-9405-4311-8B67-4AD839FB0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072094" y="22559919"/>
          <a:ext cx="180715" cy="180203"/>
        </a:xfrm>
        <a:prstGeom prst="rect">
          <a:avLst/>
        </a:prstGeom>
      </xdr:spPr>
    </xdr:pic>
    <xdr:clientData/>
  </xdr:oneCellAnchor>
  <xdr:oneCellAnchor>
    <xdr:from>
      <xdr:col>44</xdr:col>
      <xdr:colOff>45774</xdr:colOff>
      <xdr:row>113</xdr:row>
      <xdr:rowOff>1332</xdr:rowOff>
    </xdr:from>
    <xdr:ext cx="182826" cy="179917"/>
    <xdr:pic>
      <xdr:nvPicPr>
        <xdr:cNvPr id="280" name="Gráfico 279" descr="Lâmpada">
          <a:extLst>
            <a:ext uri="{FF2B5EF4-FFF2-40B4-BE49-F238E27FC236}">
              <a16:creationId xmlns:a16="http://schemas.microsoft.com/office/drawing/2014/main" id="{B16E1B29-F1ED-4A16-9367-9739D2665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64269" y="22556532"/>
          <a:ext cx="182826" cy="179917"/>
        </a:xfrm>
        <a:prstGeom prst="rect">
          <a:avLst/>
        </a:prstGeom>
      </xdr:spPr>
    </xdr:pic>
    <xdr:clientData/>
  </xdr:oneCellAnchor>
  <xdr:oneCellAnchor>
    <xdr:from>
      <xdr:col>37</xdr:col>
      <xdr:colOff>65045</xdr:colOff>
      <xdr:row>123</xdr:row>
      <xdr:rowOff>16510</xdr:rowOff>
    </xdr:from>
    <xdr:ext cx="170890" cy="166798"/>
    <xdr:pic>
      <xdr:nvPicPr>
        <xdr:cNvPr id="281" name="Imagem 280">
          <a:extLst>
            <a:ext uri="{FF2B5EF4-FFF2-40B4-BE49-F238E27FC236}">
              <a16:creationId xmlns:a16="http://schemas.microsoft.com/office/drawing/2014/main" id="{9F1B60EE-684C-41FB-92A6-AB6337900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6750" y="24549100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1160930</xdr:colOff>
      <xdr:row>122</xdr:row>
      <xdr:rowOff>166345</xdr:rowOff>
    </xdr:from>
    <xdr:ext cx="240059" cy="245461"/>
    <xdr:pic>
      <xdr:nvPicPr>
        <xdr:cNvPr id="282" name="Gráfico 281" descr="Marcador">
          <a:extLst>
            <a:ext uri="{FF2B5EF4-FFF2-40B4-BE49-F238E27FC236}">
              <a16:creationId xmlns:a16="http://schemas.microsoft.com/office/drawing/2014/main" id="{324B5B68-2886-4A51-A588-EF223270F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600080" y="24502720"/>
          <a:ext cx="240059" cy="245461"/>
        </a:xfrm>
        <a:prstGeom prst="rect">
          <a:avLst/>
        </a:prstGeom>
      </xdr:spPr>
    </xdr:pic>
    <xdr:clientData/>
  </xdr:oneCellAnchor>
  <xdr:oneCellAnchor>
    <xdr:from>
      <xdr:col>39</xdr:col>
      <xdr:colOff>10138</xdr:colOff>
      <xdr:row>122</xdr:row>
      <xdr:rowOff>172275</xdr:rowOff>
    </xdr:from>
    <xdr:ext cx="235759" cy="235808"/>
    <xdr:pic>
      <xdr:nvPicPr>
        <xdr:cNvPr id="283" name="Gráfico 282" descr="DJ">
          <a:extLst>
            <a:ext uri="{FF2B5EF4-FFF2-40B4-BE49-F238E27FC236}">
              <a16:creationId xmlns:a16="http://schemas.microsoft.com/office/drawing/2014/main" id="{2FA8DA35-6F16-4DB8-8A8F-A1D079538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63200" y="24514365"/>
          <a:ext cx="235759" cy="235808"/>
        </a:xfrm>
        <a:prstGeom prst="rect">
          <a:avLst/>
        </a:prstGeom>
      </xdr:spPr>
    </xdr:pic>
    <xdr:clientData/>
  </xdr:oneCellAnchor>
  <xdr:oneCellAnchor>
    <xdr:from>
      <xdr:col>37</xdr:col>
      <xdr:colOff>290224</xdr:colOff>
      <xdr:row>122</xdr:row>
      <xdr:rowOff>159404</xdr:rowOff>
    </xdr:from>
    <xdr:ext cx="256660" cy="255372"/>
    <xdr:pic>
      <xdr:nvPicPr>
        <xdr:cNvPr id="284" name="Gráfico 283" descr="Funcionário de escritório">
          <a:extLst>
            <a:ext uri="{FF2B5EF4-FFF2-40B4-BE49-F238E27FC236}">
              <a16:creationId xmlns:a16="http://schemas.microsoft.com/office/drawing/2014/main" id="{3B5D3234-A845-4B93-B45A-5817003C7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23834" y="24495779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13484</xdr:colOff>
      <xdr:row>122</xdr:row>
      <xdr:rowOff>178712</xdr:rowOff>
    </xdr:from>
    <xdr:ext cx="215728" cy="223193"/>
    <xdr:pic>
      <xdr:nvPicPr>
        <xdr:cNvPr id="285" name="Gráfico 284" descr="Bateria">
          <a:extLst>
            <a:ext uri="{FF2B5EF4-FFF2-40B4-BE49-F238E27FC236}">
              <a16:creationId xmlns:a16="http://schemas.microsoft.com/office/drawing/2014/main" id="{64798A97-6B5B-4413-80EF-4CB81C4C9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03379" y="24518897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27128</xdr:colOff>
      <xdr:row>123</xdr:row>
      <xdr:rowOff>4943</xdr:rowOff>
    </xdr:from>
    <xdr:ext cx="180715" cy="180203"/>
    <xdr:pic>
      <xdr:nvPicPr>
        <xdr:cNvPr id="286" name="Gráfico 285" descr="Garfo e faca">
          <a:extLst>
            <a:ext uri="{FF2B5EF4-FFF2-40B4-BE49-F238E27FC236}">
              <a16:creationId xmlns:a16="http://schemas.microsoft.com/office/drawing/2014/main" id="{16FB28DC-1AF1-4590-BC79-60176825F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070413" y="24531818"/>
          <a:ext cx="180715" cy="180203"/>
        </a:xfrm>
        <a:prstGeom prst="rect">
          <a:avLst/>
        </a:prstGeom>
      </xdr:spPr>
    </xdr:pic>
    <xdr:clientData/>
  </xdr:oneCellAnchor>
  <xdr:oneCellAnchor>
    <xdr:from>
      <xdr:col>44</xdr:col>
      <xdr:colOff>44093</xdr:colOff>
      <xdr:row>123</xdr:row>
      <xdr:rowOff>48</xdr:rowOff>
    </xdr:from>
    <xdr:ext cx="179917" cy="181318"/>
    <xdr:pic>
      <xdr:nvPicPr>
        <xdr:cNvPr id="287" name="Gráfico 286" descr="Lâmpada">
          <a:extLst>
            <a:ext uri="{FF2B5EF4-FFF2-40B4-BE49-F238E27FC236}">
              <a16:creationId xmlns:a16="http://schemas.microsoft.com/office/drawing/2014/main" id="{6CE13135-5ED5-41DA-8043-E4361DFE1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62588" y="24528828"/>
          <a:ext cx="179917" cy="181318"/>
        </a:xfrm>
        <a:prstGeom prst="rect">
          <a:avLst/>
        </a:prstGeom>
      </xdr:spPr>
    </xdr:pic>
    <xdr:clientData/>
  </xdr:oneCellAnchor>
  <xdr:oneCellAnchor>
    <xdr:from>
      <xdr:col>37</xdr:col>
      <xdr:colOff>73729</xdr:colOff>
      <xdr:row>133</xdr:row>
      <xdr:rowOff>25194</xdr:rowOff>
    </xdr:from>
    <xdr:ext cx="170890" cy="166798"/>
    <xdr:pic>
      <xdr:nvPicPr>
        <xdr:cNvPr id="288" name="Imagem 287">
          <a:extLst>
            <a:ext uri="{FF2B5EF4-FFF2-40B4-BE49-F238E27FC236}">
              <a16:creationId xmlns:a16="http://schemas.microsoft.com/office/drawing/2014/main" id="{C00ED1F3-2AF6-4870-8654-01F7150D2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529" y="26529459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1169614</xdr:colOff>
      <xdr:row>132</xdr:row>
      <xdr:rowOff>175029</xdr:rowOff>
    </xdr:from>
    <xdr:ext cx="240059" cy="245461"/>
    <xdr:pic>
      <xdr:nvPicPr>
        <xdr:cNvPr id="289" name="Gráfico 288" descr="Marcador">
          <a:extLst>
            <a:ext uri="{FF2B5EF4-FFF2-40B4-BE49-F238E27FC236}">
              <a16:creationId xmlns:a16="http://schemas.microsoft.com/office/drawing/2014/main" id="{7071A104-637D-4C17-B3BA-8A11B371B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606859" y="26490699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18822</xdr:colOff>
      <xdr:row>132</xdr:row>
      <xdr:rowOff>180959</xdr:rowOff>
    </xdr:from>
    <xdr:ext cx="235759" cy="235808"/>
    <xdr:pic>
      <xdr:nvPicPr>
        <xdr:cNvPr id="290" name="Gráfico 289" descr="DJ">
          <a:extLst>
            <a:ext uri="{FF2B5EF4-FFF2-40B4-BE49-F238E27FC236}">
              <a16:creationId xmlns:a16="http://schemas.microsoft.com/office/drawing/2014/main" id="{9DAF058E-2D2E-47C3-B5B3-A7CD4BDD8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85832" y="26494724"/>
          <a:ext cx="235759" cy="235808"/>
        </a:xfrm>
        <a:prstGeom prst="rect">
          <a:avLst/>
        </a:prstGeom>
      </xdr:spPr>
    </xdr:pic>
    <xdr:clientData/>
  </xdr:oneCellAnchor>
  <xdr:oneCellAnchor>
    <xdr:from>
      <xdr:col>38</xdr:col>
      <xdr:colOff>4754</xdr:colOff>
      <xdr:row>132</xdr:row>
      <xdr:rowOff>168088</xdr:rowOff>
    </xdr:from>
    <xdr:ext cx="256660" cy="255372"/>
    <xdr:pic>
      <xdr:nvPicPr>
        <xdr:cNvPr id="291" name="Gráfico 290" descr="Funcionário de escritório">
          <a:extLst>
            <a:ext uri="{FF2B5EF4-FFF2-40B4-BE49-F238E27FC236}">
              <a16:creationId xmlns:a16="http://schemas.microsoft.com/office/drawing/2014/main" id="{7A99A452-E822-41E5-ACD0-132176438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31734" y="26483758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22168</xdr:colOff>
      <xdr:row>132</xdr:row>
      <xdr:rowOff>166385</xdr:rowOff>
    </xdr:from>
    <xdr:ext cx="215728" cy="223193"/>
    <xdr:pic>
      <xdr:nvPicPr>
        <xdr:cNvPr id="292" name="Gráfico 291" descr="Bateria">
          <a:extLst>
            <a:ext uri="{FF2B5EF4-FFF2-40B4-BE49-F238E27FC236}">
              <a16:creationId xmlns:a16="http://schemas.microsoft.com/office/drawing/2014/main" id="{D8DB1771-0328-44C0-B81C-8780E1F57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17778" y="26476340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35812</xdr:colOff>
      <xdr:row>133</xdr:row>
      <xdr:rowOff>13627</xdr:rowOff>
    </xdr:from>
    <xdr:ext cx="180715" cy="180203"/>
    <xdr:pic>
      <xdr:nvPicPr>
        <xdr:cNvPr id="293" name="Gráfico 292" descr="Garfo e faca">
          <a:extLst>
            <a:ext uri="{FF2B5EF4-FFF2-40B4-BE49-F238E27FC236}">
              <a16:creationId xmlns:a16="http://schemas.microsoft.com/office/drawing/2014/main" id="{7D65CA80-7FE4-41E5-958A-8EEFE02BC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077192" y="26514082"/>
          <a:ext cx="180715" cy="180203"/>
        </a:xfrm>
        <a:prstGeom prst="rect">
          <a:avLst/>
        </a:prstGeom>
      </xdr:spPr>
    </xdr:pic>
    <xdr:clientData/>
  </xdr:oneCellAnchor>
  <xdr:oneCellAnchor>
    <xdr:from>
      <xdr:col>44</xdr:col>
      <xdr:colOff>17758</xdr:colOff>
      <xdr:row>133</xdr:row>
      <xdr:rowOff>22343</xdr:rowOff>
    </xdr:from>
    <xdr:ext cx="179917" cy="181411"/>
    <xdr:pic>
      <xdr:nvPicPr>
        <xdr:cNvPr id="294" name="Gráfico 293" descr="Lâmpada">
          <a:extLst>
            <a:ext uri="{FF2B5EF4-FFF2-40B4-BE49-F238E27FC236}">
              <a16:creationId xmlns:a16="http://schemas.microsoft.com/office/drawing/2014/main" id="{1F3594E8-7FB9-480A-9645-BCE2901D4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41968" y="26528513"/>
          <a:ext cx="179917" cy="181411"/>
        </a:xfrm>
        <a:prstGeom prst="rect">
          <a:avLst/>
        </a:prstGeom>
      </xdr:spPr>
    </xdr:pic>
    <xdr:clientData/>
  </xdr:oneCellAnchor>
  <xdr:oneCellAnchor>
    <xdr:from>
      <xdr:col>53</xdr:col>
      <xdr:colOff>64433</xdr:colOff>
      <xdr:row>69</xdr:row>
      <xdr:rowOff>18002</xdr:rowOff>
    </xdr:from>
    <xdr:ext cx="170890" cy="166798"/>
    <xdr:pic>
      <xdr:nvPicPr>
        <xdr:cNvPr id="295" name="Imagem 294">
          <a:extLst>
            <a:ext uri="{FF2B5EF4-FFF2-40B4-BE49-F238E27FC236}">
              <a16:creationId xmlns:a16="http://schemas.microsoft.com/office/drawing/2014/main" id="{DA4385AA-B8DF-4237-8413-785184707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76598" y="13890212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1160318</xdr:colOff>
      <xdr:row>68</xdr:row>
      <xdr:rowOff>167837</xdr:rowOff>
    </xdr:from>
    <xdr:ext cx="240059" cy="245461"/>
    <xdr:pic>
      <xdr:nvPicPr>
        <xdr:cNvPr id="296" name="Gráfico 295" descr="Marcador">
          <a:extLst>
            <a:ext uri="{FF2B5EF4-FFF2-40B4-BE49-F238E27FC236}">
              <a16:creationId xmlns:a16="http://schemas.microsoft.com/office/drawing/2014/main" id="{25605271-D2E4-4028-AF54-EE0A76441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279928" y="13849547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9526</xdr:colOff>
      <xdr:row>68</xdr:row>
      <xdr:rowOff>173767</xdr:rowOff>
    </xdr:from>
    <xdr:ext cx="235759" cy="235808"/>
    <xdr:pic>
      <xdr:nvPicPr>
        <xdr:cNvPr id="297" name="Gráfico 296" descr="DJ">
          <a:extLst>
            <a:ext uri="{FF2B5EF4-FFF2-40B4-BE49-F238E27FC236}">
              <a16:creationId xmlns:a16="http://schemas.microsoft.com/office/drawing/2014/main" id="{694E4E83-FB2F-4377-903A-099830AB7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51281" y="13855477"/>
          <a:ext cx="235759" cy="235808"/>
        </a:xfrm>
        <a:prstGeom prst="rect">
          <a:avLst/>
        </a:prstGeom>
      </xdr:spPr>
    </xdr:pic>
    <xdr:clientData/>
  </xdr:oneCellAnchor>
  <xdr:oneCellAnchor>
    <xdr:from>
      <xdr:col>53</xdr:col>
      <xdr:colOff>289612</xdr:colOff>
      <xdr:row>68</xdr:row>
      <xdr:rowOff>160896</xdr:rowOff>
    </xdr:from>
    <xdr:ext cx="256660" cy="255372"/>
    <xdr:pic>
      <xdr:nvPicPr>
        <xdr:cNvPr id="298" name="Gráfico 297" descr="Funcionário de escritório">
          <a:extLst>
            <a:ext uri="{FF2B5EF4-FFF2-40B4-BE49-F238E27FC236}">
              <a16:creationId xmlns:a16="http://schemas.microsoft.com/office/drawing/2014/main" id="{67B4E542-120B-47E2-B862-CDE6A77E0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03682" y="13836891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12872</xdr:colOff>
      <xdr:row>68</xdr:row>
      <xdr:rowOff>180204</xdr:rowOff>
    </xdr:from>
    <xdr:ext cx="222164" cy="223193"/>
    <xdr:pic>
      <xdr:nvPicPr>
        <xdr:cNvPr id="299" name="Gráfico 298" descr="Bateria">
          <a:extLst>
            <a:ext uri="{FF2B5EF4-FFF2-40B4-BE49-F238E27FC236}">
              <a16:creationId xmlns:a16="http://schemas.microsoft.com/office/drawing/2014/main" id="{BAA09F7B-9DCA-49D5-A460-6969B1861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83227" y="13860009"/>
          <a:ext cx="222164" cy="223193"/>
        </a:xfrm>
        <a:prstGeom prst="rect">
          <a:avLst/>
        </a:prstGeom>
      </xdr:spPr>
    </xdr:pic>
    <xdr:clientData/>
  </xdr:oneCellAnchor>
  <xdr:oneCellAnchor>
    <xdr:from>
      <xdr:col>62</xdr:col>
      <xdr:colOff>26516</xdr:colOff>
      <xdr:row>69</xdr:row>
      <xdr:rowOff>6435</xdr:rowOff>
    </xdr:from>
    <xdr:ext cx="180715" cy="180203"/>
    <xdr:pic>
      <xdr:nvPicPr>
        <xdr:cNvPr id="300" name="Gráfico 299" descr="Garfo e faca">
          <a:extLst>
            <a:ext uri="{FF2B5EF4-FFF2-40B4-BE49-F238E27FC236}">
              <a16:creationId xmlns:a16="http://schemas.microsoft.com/office/drawing/2014/main" id="{A81DC2CE-9397-4289-9FB1-CEDE1E073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50261" y="13872930"/>
          <a:ext cx="180715" cy="180203"/>
        </a:xfrm>
        <a:prstGeom prst="rect">
          <a:avLst/>
        </a:prstGeom>
      </xdr:spPr>
    </xdr:pic>
    <xdr:clientData/>
  </xdr:oneCellAnchor>
  <xdr:oneCellAnchor>
    <xdr:from>
      <xdr:col>53</xdr:col>
      <xdr:colOff>71157</xdr:colOff>
      <xdr:row>80</xdr:row>
      <xdr:rowOff>16041</xdr:rowOff>
    </xdr:from>
    <xdr:ext cx="170890" cy="166798"/>
    <xdr:pic>
      <xdr:nvPicPr>
        <xdr:cNvPr id="301" name="Imagem 300">
          <a:extLst>
            <a:ext uri="{FF2B5EF4-FFF2-40B4-BE49-F238E27FC236}">
              <a16:creationId xmlns:a16="http://schemas.microsoft.com/office/drawing/2014/main" id="{E3A1CA49-FE71-4B21-9B3C-F76DAB3EB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83322" y="16059951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1167042</xdr:colOff>
      <xdr:row>79</xdr:row>
      <xdr:rowOff>165876</xdr:rowOff>
    </xdr:from>
    <xdr:ext cx="240059" cy="245461"/>
    <xdr:pic>
      <xdr:nvPicPr>
        <xdr:cNvPr id="302" name="Gráfico 301" descr="Marcador">
          <a:extLst>
            <a:ext uri="{FF2B5EF4-FFF2-40B4-BE49-F238E27FC236}">
              <a16:creationId xmlns:a16="http://schemas.microsoft.com/office/drawing/2014/main" id="{D1312AD1-2EA0-4BCA-8FDB-9C1CD0DA1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284747" y="16013571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16250</xdr:colOff>
      <xdr:row>79</xdr:row>
      <xdr:rowOff>171806</xdr:rowOff>
    </xdr:from>
    <xdr:ext cx="235759" cy="235808"/>
    <xdr:pic>
      <xdr:nvPicPr>
        <xdr:cNvPr id="303" name="Gráfico 302" descr="DJ">
          <a:extLst>
            <a:ext uri="{FF2B5EF4-FFF2-40B4-BE49-F238E27FC236}">
              <a16:creationId xmlns:a16="http://schemas.microsoft.com/office/drawing/2014/main" id="{70C191A3-1428-4621-8B3E-0B101E851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63720" y="16025216"/>
          <a:ext cx="235759" cy="235808"/>
        </a:xfrm>
        <a:prstGeom prst="rect">
          <a:avLst/>
        </a:prstGeom>
      </xdr:spPr>
    </xdr:pic>
    <xdr:clientData/>
  </xdr:oneCellAnchor>
  <xdr:oneCellAnchor>
    <xdr:from>
      <xdr:col>54</xdr:col>
      <xdr:colOff>2182</xdr:colOff>
      <xdr:row>79</xdr:row>
      <xdr:rowOff>158935</xdr:rowOff>
    </xdr:from>
    <xdr:ext cx="256660" cy="255372"/>
    <xdr:pic>
      <xdr:nvPicPr>
        <xdr:cNvPr id="304" name="Gráfico 303" descr="Funcionário de escritório">
          <a:extLst>
            <a:ext uri="{FF2B5EF4-FFF2-40B4-BE49-F238E27FC236}">
              <a16:creationId xmlns:a16="http://schemas.microsoft.com/office/drawing/2014/main" id="{497011EE-6FDE-4BC6-ABA5-21C2BEE33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09622" y="16006630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19596</xdr:colOff>
      <xdr:row>79</xdr:row>
      <xdr:rowOff>178243</xdr:rowOff>
    </xdr:from>
    <xdr:ext cx="215728" cy="223193"/>
    <xdr:pic>
      <xdr:nvPicPr>
        <xdr:cNvPr id="305" name="Gráfico 304" descr="Bateria">
          <a:extLst>
            <a:ext uri="{FF2B5EF4-FFF2-40B4-BE49-F238E27FC236}">
              <a16:creationId xmlns:a16="http://schemas.microsoft.com/office/drawing/2014/main" id="{3E41A850-1079-40A7-BF9A-2F98D9A3F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95666" y="16029748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33240</xdr:colOff>
      <xdr:row>80</xdr:row>
      <xdr:rowOff>4474</xdr:rowOff>
    </xdr:from>
    <xdr:ext cx="180715" cy="180203"/>
    <xdr:pic>
      <xdr:nvPicPr>
        <xdr:cNvPr id="306" name="Gráfico 305" descr="Garfo e faca">
          <a:extLst>
            <a:ext uri="{FF2B5EF4-FFF2-40B4-BE49-F238E27FC236}">
              <a16:creationId xmlns:a16="http://schemas.microsoft.com/office/drawing/2014/main" id="{7B6E4B87-F941-4466-9009-7AF9C8A7A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56985" y="16044574"/>
          <a:ext cx="180715" cy="180203"/>
        </a:xfrm>
        <a:prstGeom prst="rect">
          <a:avLst/>
        </a:prstGeom>
      </xdr:spPr>
    </xdr:pic>
    <xdr:clientData/>
  </xdr:oneCellAnchor>
  <xdr:oneCellAnchor>
    <xdr:from>
      <xdr:col>60</xdr:col>
      <xdr:colOff>50205</xdr:colOff>
      <xdr:row>80</xdr:row>
      <xdr:rowOff>10481</xdr:rowOff>
    </xdr:from>
    <xdr:ext cx="178395" cy="181318"/>
    <xdr:pic>
      <xdr:nvPicPr>
        <xdr:cNvPr id="307" name="Gráfico 306" descr="Lâmpada">
          <a:extLst>
            <a:ext uri="{FF2B5EF4-FFF2-40B4-BE49-F238E27FC236}">
              <a16:creationId xmlns:a16="http://schemas.microsoft.com/office/drawing/2014/main" id="{86780911-DA40-441C-8B73-53727D950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49160" y="16048676"/>
          <a:ext cx="178395" cy="181318"/>
        </a:xfrm>
        <a:prstGeom prst="rect">
          <a:avLst/>
        </a:prstGeom>
      </xdr:spPr>
    </xdr:pic>
    <xdr:clientData/>
  </xdr:oneCellAnchor>
  <xdr:oneCellAnchor>
    <xdr:from>
      <xdr:col>60</xdr:col>
      <xdr:colOff>43481</xdr:colOff>
      <xdr:row>69</xdr:row>
      <xdr:rowOff>13843</xdr:rowOff>
    </xdr:from>
    <xdr:ext cx="179917" cy="179917"/>
    <xdr:pic>
      <xdr:nvPicPr>
        <xdr:cNvPr id="308" name="Gráfico 307" descr="Lâmpada">
          <a:extLst>
            <a:ext uri="{FF2B5EF4-FFF2-40B4-BE49-F238E27FC236}">
              <a16:creationId xmlns:a16="http://schemas.microsoft.com/office/drawing/2014/main" id="{7693F32B-9D9A-4727-BAA6-BF591DA42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42436" y="13880338"/>
          <a:ext cx="179917" cy="179917"/>
        </a:xfrm>
        <a:prstGeom prst="rect">
          <a:avLst/>
        </a:prstGeom>
      </xdr:spPr>
    </xdr:pic>
    <xdr:clientData/>
  </xdr:oneCellAnchor>
  <xdr:oneCellAnchor>
    <xdr:from>
      <xdr:col>53</xdr:col>
      <xdr:colOff>64433</xdr:colOff>
      <xdr:row>59</xdr:row>
      <xdr:rowOff>18002</xdr:rowOff>
    </xdr:from>
    <xdr:ext cx="170890" cy="166798"/>
    <xdr:pic>
      <xdr:nvPicPr>
        <xdr:cNvPr id="309" name="Imagem 308">
          <a:extLst>
            <a:ext uri="{FF2B5EF4-FFF2-40B4-BE49-F238E27FC236}">
              <a16:creationId xmlns:a16="http://schemas.microsoft.com/office/drawing/2014/main" id="{5D720396-B4F4-481C-8159-203414594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76598" y="11916632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1160318</xdr:colOff>
      <xdr:row>58</xdr:row>
      <xdr:rowOff>167837</xdr:rowOff>
    </xdr:from>
    <xdr:ext cx="240059" cy="245461"/>
    <xdr:pic>
      <xdr:nvPicPr>
        <xdr:cNvPr id="310" name="Gráfico 309" descr="Marcador">
          <a:extLst>
            <a:ext uri="{FF2B5EF4-FFF2-40B4-BE49-F238E27FC236}">
              <a16:creationId xmlns:a16="http://schemas.microsoft.com/office/drawing/2014/main" id="{EFE1EAEA-BED0-4181-B3ED-870CE59DD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279928" y="11875967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9526</xdr:colOff>
      <xdr:row>58</xdr:row>
      <xdr:rowOff>173767</xdr:rowOff>
    </xdr:from>
    <xdr:ext cx="235759" cy="235808"/>
    <xdr:pic>
      <xdr:nvPicPr>
        <xdr:cNvPr id="311" name="Gráfico 310" descr="DJ">
          <a:extLst>
            <a:ext uri="{FF2B5EF4-FFF2-40B4-BE49-F238E27FC236}">
              <a16:creationId xmlns:a16="http://schemas.microsoft.com/office/drawing/2014/main" id="{3ABDEEBD-B8CF-4541-9F70-B6CAC42C6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51281" y="11881897"/>
          <a:ext cx="235759" cy="235808"/>
        </a:xfrm>
        <a:prstGeom prst="rect">
          <a:avLst/>
        </a:prstGeom>
      </xdr:spPr>
    </xdr:pic>
    <xdr:clientData/>
  </xdr:oneCellAnchor>
  <xdr:oneCellAnchor>
    <xdr:from>
      <xdr:col>53</xdr:col>
      <xdr:colOff>289612</xdr:colOff>
      <xdr:row>58</xdr:row>
      <xdr:rowOff>160896</xdr:rowOff>
    </xdr:from>
    <xdr:ext cx="256660" cy="255372"/>
    <xdr:pic>
      <xdr:nvPicPr>
        <xdr:cNvPr id="312" name="Gráfico 311" descr="Funcionário de escritório">
          <a:extLst>
            <a:ext uri="{FF2B5EF4-FFF2-40B4-BE49-F238E27FC236}">
              <a16:creationId xmlns:a16="http://schemas.microsoft.com/office/drawing/2014/main" id="{41D9E570-A7D0-4C15-A7D1-D93513374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03682" y="11863311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12872</xdr:colOff>
      <xdr:row>58</xdr:row>
      <xdr:rowOff>180204</xdr:rowOff>
    </xdr:from>
    <xdr:ext cx="215728" cy="223193"/>
    <xdr:pic>
      <xdr:nvPicPr>
        <xdr:cNvPr id="313" name="Gráfico 312" descr="Bateria">
          <a:extLst>
            <a:ext uri="{FF2B5EF4-FFF2-40B4-BE49-F238E27FC236}">
              <a16:creationId xmlns:a16="http://schemas.microsoft.com/office/drawing/2014/main" id="{1A5AFF9F-049E-4859-9933-583F8E606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83227" y="11886429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26516</xdr:colOff>
      <xdr:row>59</xdr:row>
      <xdr:rowOff>6435</xdr:rowOff>
    </xdr:from>
    <xdr:ext cx="180715" cy="180203"/>
    <xdr:pic>
      <xdr:nvPicPr>
        <xdr:cNvPr id="314" name="Gráfico 313" descr="Garfo e faca">
          <a:extLst>
            <a:ext uri="{FF2B5EF4-FFF2-40B4-BE49-F238E27FC236}">
              <a16:creationId xmlns:a16="http://schemas.microsoft.com/office/drawing/2014/main" id="{0C5D8DF7-8BC5-4AA1-99AB-BB8487D06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50261" y="11899350"/>
          <a:ext cx="180715" cy="180203"/>
        </a:xfrm>
        <a:prstGeom prst="rect">
          <a:avLst/>
        </a:prstGeom>
      </xdr:spPr>
    </xdr:pic>
    <xdr:clientData/>
  </xdr:oneCellAnchor>
  <xdr:oneCellAnchor>
    <xdr:from>
      <xdr:col>60</xdr:col>
      <xdr:colOff>22117</xdr:colOff>
      <xdr:row>59</xdr:row>
      <xdr:rowOff>15478</xdr:rowOff>
    </xdr:from>
    <xdr:ext cx="179917" cy="179917"/>
    <xdr:pic>
      <xdr:nvPicPr>
        <xdr:cNvPr id="315" name="Gráfico 314" descr="Lâmpada">
          <a:extLst>
            <a:ext uri="{FF2B5EF4-FFF2-40B4-BE49-F238E27FC236}">
              <a16:creationId xmlns:a16="http://schemas.microsoft.com/office/drawing/2014/main" id="{FC113DFD-FD36-4382-BCD2-7ACA8553B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26787" y="11914108"/>
          <a:ext cx="179917" cy="179917"/>
        </a:xfrm>
        <a:prstGeom prst="rect">
          <a:avLst/>
        </a:prstGeom>
      </xdr:spPr>
    </xdr:pic>
    <xdr:clientData/>
  </xdr:oneCellAnchor>
  <xdr:oneCellAnchor>
    <xdr:from>
      <xdr:col>53</xdr:col>
      <xdr:colOff>64433</xdr:colOff>
      <xdr:row>49</xdr:row>
      <xdr:rowOff>18002</xdr:rowOff>
    </xdr:from>
    <xdr:ext cx="170890" cy="166798"/>
    <xdr:pic>
      <xdr:nvPicPr>
        <xdr:cNvPr id="316" name="Imagem 315">
          <a:extLst>
            <a:ext uri="{FF2B5EF4-FFF2-40B4-BE49-F238E27FC236}">
              <a16:creationId xmlns:a16="http://schemas.microsoft.com/office/drawing/2014/main" id="{53477644-C324-4872-8664-EF75644F8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76598" y="9943052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1160318</xdr:colOff>
      <xdr:row>48</xdr:row>
      <xdr:rowOff>167837</xdr:rowOff>
    </xdr:from>
    <xdr:ext cx="240059" cy="245461"/>
    <xdr:pic>
      <xdr:nvPicPr>
        <xdr:cNvPr id="317" name="Gráfico 316" descr="Marcador">
          <a:extLst>
            <a:ext uri="{FF2B5EF4-FFF2-40B4-BE49-F238E27FC236}">
              <a16:creationId xmlns:a16="http://schemas.microsoft.com/office/drawing/2014/main" id="{D538255E-F155-4520-86FE-2D8362326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279928" y="9902387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9526</xdr:colOff>
      <xdr:row>48</xdr:row>
      <xdr:rowOff>173767</xdr:rowOff>
    </xdr:from>
    <xdr:ext cx="235759" cy="235808"/>
    <xdr:pic>
      <xdr:nvPicPr>
        <xdr:cNvPr id="318" name="Gráfico 317" descr="DJ">
          <a:extLst>
            <a:ext uri="{FF2B5EF4-FFF2-40B4-BE49-F238E27FC236}">
              <a16:creationId xmlns:a16="http://schemas.microsoft.com/office/drawing/2014/main" id="{F3787E6C-6034-42CD-BEF6-0A7972E8B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51281" y="9908317"/>
          <a:ext cx="235759" cy="235808"/>
        </a:xfrm>
        <a:prstGeom prst="rect">
          <a:avLst/>
        </a:prstGeom>
      </xdr:spPr>
    </xdr:pic>
    <xdr:clientData/>
  </xdr:oneCellAnchor>
  <xdr:oneCellAnchor>
    <xdr:from>
      <xdr:col>53</xdr:col>
      <xdr:colOff>289612</xdr:colOff>
      <xdr:row>48</xdr:row>
      <xdr:rowOff>160896</xdr:rowOff>
    </xdr:from>
    <xdr:ext cx="256660" cy="255372"/>
    <xdr:pic>
      <xdr:nvPicPr>
        <xdr:cNvPr id="319" name="Gráfico 318" descr="Funcionário de escritório">
          <a:extLst>
            <a:ext uri="{FF2B5EF4-FFF2-40B4-BE49-F238E27FC236}">
              <a16:creationId xmlns:a16="http://schemas.microsoft.com/office/drawing/2014/main" id="{3BD9B247-34BA-416B-B755-E0E02E2FF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03682" y="9889731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12872</xdr:colOff>
      <xdr:row>48</xdr:row>
      <xdr:rowOff>180204</xdr:rowOff>
    </xdr:from>
    <xdr:ext cx="215728" cy="223193"/>
    <xdr:pic>
      <xdr:nvPicPr>
        <xdr:cNvPr id="320" name="Gráfico 319" descr="Bateria">
          <a:extLst>
            <a:ext uri="{FF2B5EF4-FFF2-40B4-BE49-F238E27FC236}">
              <a16:creationId xmlns:a16="http://schemas.microsoft.com/office/drawing/2014/main" id="{058BC7FD-79E1-4372-92FD-39D6E6C22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83227" y="9912849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26516</xdr:colOff>
      <xdr:row>49</xdr:row>
      <xdr:rowOff>6435</xdr:rowOff>
    </xdr:from>
    <xdr:ext cx="180715" cy="180203"/>
    <xdr:pic>
      <xdr:nvPicPr>
        <xdr:cNvPr id="321" name="Gráfico 320" descr="Garfo e faca">
          <a:extLst>
            <a:ext uri="{FF2B5EF4-FFF2-40B4-BE49-F238E27FC236}">
              <a16:creationId xmlns:a16="http://schemas.microsoft.com/office/drawing/2014/main" id="{ADB38A4A-5FD5-4E16-8609-4302400BC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50261" y="9925770"/>
          <a:ext cx="180715" cy="180203"/>
        </a:xfrm>
        <a:prstGeom prst="rect">
          <a:avLst/>
        </a:prstGeom>
      </xdr:spPr>
    </xdr:pic>
    <xdr:clientData/>
  </xdr:oneCellAnchor>
  <xdr:oneCellAnchor>
    <xdr:from>
      <xdr:col>53</xdr:col>
      <xdr:colOff>64433</xdr:colOff>
      <xdr:row>39</xdr:row>
      <xdr:rowOff>18002</xdr:rowOff>
    </xdr:from>
    <xdr:ext cx="170890" cy="166798"/>
    <xdr:pic>
      <xdr:nvPicPr>
        <xdr:cNvPr id="322" name="Imagem 321">
          <a:extLst>
            <a:ext uri="{FF2B5EF4-FFF2-40B4-BE49-F238E27FC236}">
              <a16:creationId xmlns:a16="http://schemas.microsoft.com/office/drawing/2014/main" id="{8B28EB41-7E40-4ECA-8F06-09FFBE065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76598" y="7969472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1160318</xdr:colOff>
      <xdr:row>38</xdr:row>
      <xdr:rowOff>167837</xdr:rowOff>
    </xdr:from>
    <xdr:ext cx="240059" cy="245461"/>
    <xdr:pic>
      <xdr:nvPicPr>
        <xdr:cNvPr id="323" name="Gráfico 322" descr="Marcador">
          <a:extLst>
            <a:ext uri="{FF2B5EF4-FFF2-40B4-BE49-F238E27FC236}">
              <a16:creationId xmlns:a16="http://schemas.microsoft.com/office/drawing/2014/main" id="{E4A70076-0CF7-471B-8291-92FB20C7D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279928" y="7928807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9526</xdr:colOff>
      <xdr:row>38</xdr:row>
      <xdr:rowOff>173767</xdr:rowOff>
    </xdr:from>
    <xdr:ext cx="235759" cy="235808"/>
    <xdr:pic>
      <xdr:nvPicPr>
        <xdr:cNvPr id="324" name="Gráfico 323" descr="DJ">
          <a:extLst>
            <a:ext uri="{FF2B5EF4-FFF2-40B4-BE49-F238E27FC236}">
              <a16:creationId xmlns:a16="http://schemas.microsoft.com/office/drawing/2014/main" id="{D9D07BCB-170C-41D1-BBE0-49304F093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51281" y="7934737"/>
          <a:ext cx="235759" cy="235808"/>
        </a:xfrm>
        <a:prstGeom prst="rect">
          <a:avLst/>
        </a:prstGeom>
      </xdr:spPr>
    </xdr:pic>
    <xdr:clientData/>
  </xdr:oneCellAnchor>
  <xdr:oneCellAnchor>
    <xdr:from>
      <xdr:col>53</xdr:col>
      <xdr:colOff>289612</xdr:colOff>
      <xdr:row>38</xdr:row>
      <xdr:rowOff>160896</xdr:rowOff>
    </xdr:from>
    <xdr:ext cx="256660" cy="255372"/>
    <xdr:pic>
      <xdr:nvPicPr>
        <xdr:cNvPr id="325" name="Gráfico 324" descr="Funcionário de escritório">
          <a:extLst>
            <a:ext uri="{FF2B5EF4-FFF2-40B4-BE49-F238E27FC236}">
              <a16:creationId xmlns:a16="http://schemas.microsoft.com/office/drawing/2014/main" id="{42C5B85D-40F6-4FE2-9F09-4206D1E2E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03682" y="7916151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12872</xdr:colOff>
      <xdr:row>38</xdr:row>
      <xdr:rowOff>180204</xdr:rowOff>
    </xdr:from>
    <xdr:ext cx="215728" cy="223193"/>
    <xdr:pic>
      <xdr:nvPicPr>
        <xdr:cNvPr id="326" name="Gráfico 325" descr="Bateria">
          <a:extLst>
            <a:ext uri="{FF2B5EF4-FFF2-40B4-BE49-F238E27FC236}">
              <a16:creationId xmlns:a16="http://schemas.microsoft.com/office/drawing/2014/main" id="{161495C1-60E7-444A-84DD-878FE8F8D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83227" y="7939269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26516</xdr:colOff>
      <xdr:row>39</xdr:row>
      <xdr:rowOff>6435</xdr:rowOff>
    </xdr:from>
    <xdr:ext cx="180715" cy="180203"/>
    <xdr:pic>
      <xdr:nvPicPr>
        <xdr:cNvPr id="327" name="Gráfico 326" descr="Garfo e faca">
          <a:extLst>
            <a:ext uri="{FF2B5EF4-FFF2-40B4-BE49-F238E27FC236}">
              <a16:creationId xmlns:a16="http://schemas.microsoft.com/office/drawing/2014/main" id="{33D02272-183E-46AB-977A-DD408566A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50261" y="7952190"/>
          <a:ext cx="180715" cy="180203"/>
        </a:xfrm>
        <a:prstGeom prst="rect">
          <a:avLst/>
        </a:prstGeom>
      </xdr:spPr>
    </xdr:pic>
    <xdr:clientData/>
  </xdr:oneCellAnchor>
  <xdr:oneCellAnchor>
    <xdr:from>
      <xdr:col>53</xdr:col>
      <xdr:colOff>64433</xdr:colOff>
      <xdr:row>28</xdr:row>
      <xdr:rowOff>18002</xdr:rowOff>
    </xdr:from>
    <xdr:ext cx="170890" cy="166798"/>
    <xdr:pic>
      <xdr:nvPicPr>
        <xdr:cNvPr id="328" name="Imagem 327">
          <a:extLst>
            <a:ext uri="{FF2B5EF4-FFF2-40B4-BE49-F238E27FC236}">
              <a16:creationId xmlns:a16="http://schemas.microsoft.com/office/drawing/2014/main" id="{F16F85F3-32B7-4CA8-8B59-6D961429F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76598" y="5797772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1160318</xdr:colOff>
      <xdr:row>27</xdr:row>
      <xdr:rowOff>167837</xdr:rowOff>
    </xdr:from>
    <xdr:ext cx="240059" cy="245461"/>
    <xdr:pic>
      <xdr:nvPicPr>
        <xdr:cNvPr id="329" name="Gráfico 328" descr="Marcador">
          <a:extLst>
            <a:ext uri="{FF2B5EF4-FFF2-40B4-BE49-F238E27FC236}">
              <a16:creationId xmlns:a16="http://schemas.microsoft.com/office/drawing/2014/main" id="{3047D1A9-84F2-43AA-A1C5-B2FC113C0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279928" y="5757107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9526</xdr:colOff>
      <xdr:row>27</xdr:row>
      <xdr:rowOff>173767</xdr:rowOff>
    </xdr:from>
    <xdr:ext cx="235759" cy="235808"/>
    <xdr:pic>
      <xdr:nvPicPr>
        <xdr:cNvPr id="330" name="Gráfico 329" descr="DJ">
          <a:extLst>
            <a:ext uri="{FF2B5EF4-FFF2-40B4-BE49-F238E27FC236}">
              <a16:creationId xmlns:a16="http://schemas.microsoft.com/office/drawing/2014/main" id="{2C43B20D-C053-433C-ABBC-1A72A7F37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51281" y="5763037"/>
          <a:ext cx="235759" cy="235808"/>
        </a:xfrm>
        <a:prstGeom prst="rect">
          <a:avLst/>
        </a:prstGeom>
      </xdr:spPr>
    </xdr:pic>
    <xdr:clientData/>
  </xdr:oneCellAnchor>
  <xdr:oneCellAnchor>
    <xdr:from>
      <xdr:col>53</xdr:col>
      <xdr:colOff>289612</xdr:colOff>
      <xdr:row>27</xdr:row>
      <xdr:rowOff>160896</xdr:rowOff>
    </xdr:from>
    <xdr:ext cx="256660" cy="255372"/>
    <xdr:pic>
      <xdr:nvPicPr>
        <xdr:cNvPr id="331" name="Gráfico 330" descr="Funcionário de escritório">
          <a:extLst>
            <a:ext uri="{FF2B5EF4-FFF2-40B4-BE49-F238E27FC236}">
              <a16:creationId xmlns:a16="http://schemas.microsoft.com/office/drawing/2014/main" id="{05BDB64D-EC4C-4EFB-9ADC-07CDC8989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03682" y="5744451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12872</xdr:colOff>
      <xdr:row>27</xdr:row>
      <xdr:rowOff>180204</xdr:rowOff>
    </xdr:from>
    <xdr:ext cx="215728" cy="223193"/>
    <xdr:pic>
      <xdr:nvPicPr>
        <xdr:cNvPr id="332" name="Gráfico 331" descr="Bateria">
          <a:extLst>
            <a:ext uri="{FF2B5EF4-FFF2-40B4-BE49-F238E27FC236}">
              <a16:creationId xmlns:a16="http://schemas.microsoft.com/office/drawing/2014/main" id="{BF2FB659-AB23-41E7-BAC7-4FD2CF356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83227" y="5767569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26516</xdr:colOff>
      <xdr:row>28</xdr:row>
      <xdr:rowOff>6435</xdr:rowOff>
    </xdr:from>
    <xdr:ext cx="180715" cy="180203"/>
    <xdr:pic>
      <xdr:nvPicPr>
        <xdr:cNvPr id="333" name="Gráfico 332" descr="Garfo e faca">
          <a:extLst>
            <a:ext uri="{FF2B5EF4-FFF2-40B4-BE49-F238E27FC236}">
              <a16:creationId xmlns:a16="http://schemas.microsoft.com/office/drawing/2014/main" id="{398267D9-E58A-46C4-9387-87272F710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50261" y="5780490"/>
          <a:ext cx="180715" cy="180203"/>
        </a:xfrm>
        <a:prstGeom prst="rect">
          <a:avLst/>
        </a:prstGeom>
      </xdr:spPr>
    </xdr:pic>
    <xdr:clientData/>
  </xdr:oneCellAnchor>
  <xdr:oneCellAnchor>
    <xdr:from>
      <xdr:col>53</xdr:col>
      <xdr:colOff>64433</xdr:colOff>
      <xdr:row>17</xdr:row>
      <xdr:rowOff>18002</xdr:rowOff>
    </xdr:from>
    <xdr:ext cx="170890" cy="166798"/>
    <xdr:pic>
      <xdr:nvPicPr>
        <xdr:cNvPr id="334" name="Imagem 333">
          <a:extLst>
            <a:ext uri="{FF2B5EF4-FFF2-40B4-BE49-F238E27FC236}">
              <a16:creationId xmlns:a16="http://schemas.microsoft.com/office/drawing/2014/main" id="{3C30869E-44B9-456E-9C0F-BE7A352AA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76598" y="3824192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1160318</xdr:colOff>
      <xdr:row>16</xdr:row>
      <xdr:rowOff>167837</xdr:rowOff>
    </xdr:from>
    <xdr:ext cx="240059" cy="245461"/>
    <xdr:pic>
      <xdr:nvPicPr>
        <xdr:cNvPr id="335" name="Gráfico 334" descr="Marcador">
          <a:extLst>
            <a:ext uri="{FF2B5EF4-FFF2-40B4-BE49-F238E27FC236}">
              <a16:creationId xmlns:a16="http://schemas.microsoft.com/office/drawing/2014/main" id="{E7838CF0-16F4-48D6-ACDC-EC2951A28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279928" y="3783527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9526</xdr:colOff>
      <xdr:row>16</xdr:row>
      <xdr:rowOff>173767</xdr:rowOff>
    </xdr:from>
    <xdr:ext cx="235759" cy="235808"/>
    <xdr:pic>
      <xdr:nvPicPr>
        <xdr:cNvPr id="336" name="Gráfico 335" descr="DJ">
          <a:extLst>
            <a:ext uri="{FF2B5EF4-FFF2-40B4-BE49-F238E27FC236}">
              <a16:creationId xmlns:a16="http://schemas.microsoft.com/office/drawing/2014/main" id="{2DFB631B-8853-4E68-AD05-23F64E175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51281" y="3789457"/>
          <a:ext cx="235759" cy="235808"/>
        </a:xfrm>
        <a:prstGeom prst="rect">
          <a:avLst/>
        </a:prstGeom>
      </xdr:spPr>
    </xdr:pic>
    <xdr:clientData/>
  </xdr:oneCellAnchor>
  <xdr:oneCellAnchor>
    <xdr:from>
      <xdr:col>53</xdr:col>
      <xdr:colOff>289612</xdr:colOff>
      <xdr:row>16</xdr:row>
      <xdr:rowOff>160896</xdr:rowOff>
    </xdr:from>
    <xdr:ext cx="256660" cy="255372"/>
    <xdr:pic>
      <xdr:nvPicPr>
        <xdr:cNvPr id="337" name="Gráfico 336" descr="Funcionário de escritório">
          <a:extLst>
            <a:ext uri="{FF2B5EF4-FFF2-40B4-BE49-F238E27FC236}">
              <a16:creationId xmlns:a16="http://schemas.microsoft.com/office/drawing/2014/main" id="{B9F9D26D-E12F-4E02-8D08-9FF248341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03682" y="3770871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12872</xdr:colOff>
      <xdr:row>16</xdr:row>
      <xdr:rowOff>180204</xdr:rowOff>
    </xdr:from>
    <xdr:ext cx="215728" cy="223193"/>
    <xdr:pic>
      <xdr:nvPicPr>
        <xdr:cNvPr id="338" name="Gráfico 337" descr="Bateria">
          <a:extLst>
            <a:ext uri="{FF2B5EF4-FFF2-40B4-BE49-F238E27FC236}">
              <a16:creationId xmlns:a16="http://schemas.microsoft.com/office/drawing/2014/main" id="{A6F38A94-B6B9-4E4B-ACB4-AB9B72A84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83227" y="3793989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26516</xdr:colOff>
      <xdr:row>17</xdr:row>
      <xdr:rowOff>6435</xdr:rowOff>
    </xdr:from>
    <xdr:ext cx="180715" cy="180203"/>
    <xdr:pic>
      <xdr:nvPicPr>
        <xdr:cNvPr id="339" name="Gráfico 338" descr="Garfo e faca">
          <a:extLst>
            <a:ext uri="{FF2B5EF4-FFF2-40B4-BE49-F238E27FC236}">
              <a16:creationId xmlns:a16="http://schemas.microsoft.com/office/drawing/2014/main" id="{1E5A4D84-E8F4-477B-9B4E-53928DE43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50261" y="3806910"/>
          <a:ext cx="180715" cy="180203"/>
        </a:xfrm>
        <a:prstGeom prst="rect">
          <a:avLst/>
        </a:prstGeom>
      </xdr:spPr>
    </xdr:pic>
    <xdr:clientData/>
  </xdr:oneCellAnchor>
  <xdr:oneCellAnchor>
    <xdr:from>
      <xdr:col>53</xdr:col>
      <xdr:colOff>64433</xdr:colOff>
      <xdr:row>4</xdr:row>
      <xdr:rowOff>18002</xdr:rowOff>
    </xdr:from>
    <xdr:ext cx="170890" cy="166798"/>
    <xdr:pic>
      <xdr:nvPicPr>
        <xdr:cNvPr id="340" name="Imagem 339">
          <a:extLst>
            <a:ext uri="{FF2B5EF4-FFF2-40B4-BE49-F238E27FC236}">
              <a16:creationId xmlns:a16="http://schemas.microsoft.com/office/drawing/2014/main" id="{B0BF1AA2-EE6C-4023-8E2F-7A627B4B7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76598" y="1256252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1160318</xdr:colOff>
      <xdr:row>3</xdr:row>
      <xdr:rowOff>167837</xdr:rowOff>
    </xdr:from>
    <xdr:ext cx="240059" cy="245461"/>
    <xdr:pic>
      <xdr:nvPicPr>
        <xdr:cNvPr id="341" name="Gráfico 340" descr="Marcador">
          <a:extLst>
            <a:ext uri="{FF2B5EF4-FFF2-40B4-BE49-F238E27FC236}">
              <a16:creationId xmlns:a16="http://schemas.microsoft.com/office/drawing/2014/main" id="{6396230F-C20F-42E3-B627-DD830E8C8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279928" y="1215587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9526</xdr:colOff>
      <xdr:row>3</xdr:row>
      <xdr:rowOff>173767</xdr:rowOff>
    </xdr:from>
    <xdr:ext cx="235759" cy="235808"/>
    <xdr:pic>
      <xdr:nvPicPr>
        <xdr:cNvPr id="342" name="Gráfico 341" descr="DJ">
          <a:extLst>
            <a:ext uri="{FF2B5EF4-FFF2-40B4-BE49-F238E27FC236}">
              <a16:creationId xmlns:a16="http://schemas.microsoft.com/office/drawing/2014/main" id="{1443E6FD-9034-4244-B922-0BF321249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51281" y="1221517"/>
          <a:ext cx="235759" cy="235808"/>
        </a:xfrm>
        <a:prstGeom prst="rect">
          <a:avLst/>
        </a:prstGeom>
      </xdr:spPr>
    </xdr:pic>
    <xdr:clientData/>
  </xdr:oneCellAnchor>
  <xdr:oneCellAnchor>
    <xdr:from>
      <xdr:col>53</xdr:col>
      <xdr:colOff>289612</xdr:colOff>
      <xdr:row>3</xdr:row>
      <xdr:rowOff>160896</xdr:rowOff>
    </xdr:from>
    <xdr:ext cx="256660" cy="255372"/>
    <xdr:pic>
      <xdr:nvPicPr>
        <xdr:cNvPr id="343" name="Gráfico 342" descr="Funcionário de escritório">
          <a:extLst>
            <a:ext uri="{FF2B5EF4-FFF2-40B4-BE49-F238E27FC236}">
              <a16:creationId xmlns:a16="http://schemas.microsoft.com/office/drawing/2014/main" id="{DD2876F8-67C4-4B67-85BE-14FDC8277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03682" y="1202931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12872</xdr:colOff>
      <xdr:row>3</xdr:row>
      <xdr:rowOff>180204</xdr:rowOff>
    </xdr:from>
    <xdr:ext cx="215728" cy="223193"/>
    <xdr:pic>
      <xdr:nvPicPr>
        <xdr:cNvPr id="344" name="Gráfico 343" descr="Bateria">
          <a:extLst>
            <a:ext uri="{FF2B5EF4-FFF2-40B4-BE49-F238E27FC236}">
              <a16:creationId xmlns:a16="http://schemas.microsoft.com/office/drawing/2014/main" id="{194A4B86-F763-49E3-B7FE-1588EABAB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83227" y="1226049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26516</xdr:colOff>
      <xdr:row>4</xdr:row>
      <xdr:rowOff>6435</xdr:rowOff>
    </xdr:from>
    <xdr:ext cx="180715" cy="180203"/>
    <xdr:pic>
      <xdr:nvPicPr>
        <xdr:cNvPr id="345" name="Gráfico 344" descr="Garfo e faca">
          <a:extLst>
            <a:ext uri="{FF2B5EF4-FFF2-40B4-BE49-F238E27FC236}">
              <a16:creationId xmlns:a16="http://schemas.microsoft.com/office/drawing/2014/main" id="{3D7157E2-39FC-496B-89DC-A281A5E9A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50261" y="1238970"/>
          <a:ext cx="180715" cy="180203"/>
        </a:xfrm>
        <a:prstGeom prst="rect">
          <a:avLst/>
        </a:prstGeom>
      </xdr:spPr>
    </xdr:pic>
    <xdr:clientData/>
  </xdr:oneCellAnchor>
  <xdr:oneCellAnchor>
    <xdr:from>
      <xdr:col>60</xdr:col>
      <xdr:colOff>21012</xdr:colOff>
      <xdr:row>4</xdr:row>
      <xdr:rowOff>7003</xdr:rowOff>
    </xdr:from>
    <xdr:ext cx="179917" cy="179917"/>
    <xdr:pic>
      <xdr:nvPicPr>
        <xdr:cNvPr id="346" name="Gráfico 345" descr="Lâmpada">
          <a:extLst>
            <a:ext uri="{FF2B5EF4-FFF2-40B4-BE49-F238E27FC236}">
              <a16:creationId xmlns:a16="http://schemas.microsoft.com/office/drawing/2014/main" id="{8FF92A31-778F-414B-B47E-BEFD39C02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25682" y="1239538"/>
          <a:ext cx="179917" cy="179917"/>
        </a:xfrm>
        <a:prstGeom prst="rect">
          <a:avLst/>
        </a:prstGeom>
      </xdr:spPr>
    </xdr:pic>
    <xdr:clientData/>
  </xdr:oneCellAnchor>
  <xdr:oneCellAnchor>
    <xdr:from>
      <xdr:col>60</xdr:col>
      <xdr:colOff>29473</xdr:colOff>
      <xdr:row>17</xdr:row>
      <xdr:rowOff>17173</xdr:rowOff>
    </xdr:from>
    <xdr:ext cx="179917" cy="179917"/>
    <xdr:pic>
      <xdr:nvPicPr>
        <xdr:cNvPr id="347" name="Gráfico 346" descr="Lâmpada">
          <a:extLst>
            <a:ext uri="{FF2B5EF4-FFF2-40B4-BE49-F238E27FC236}">
              <a16:creationId xmlns:a16="http://schemas.microsoft.com/office/drawing/2014/main" id="{2170C125-262A-4F0A-838E-206794C23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32238" y="3823363"/>
          <a:ext cx="179917" cy="179917"/>
        </a:xfrm>
        <a:prstGeom prst="rect">
          <a:avLst/>
        </a:prstGeom>
      </xdr:spPr>
    </xdr:pic>
    <xdr:clientData/>
  </xdr:oneCellAnchor>
  <xdr:oneCellAnchor>
    <xdr:from>
      <xdr:col>60</xdr:col>
      <xdr:colOff>14008</xdr:colOff>
      <xdr:row>28</xdr:row>
      <xdr:rowOff>7004</xdr:rowOff>
    </xdr:from>
    <xdr:ext cx="179917" cy="179917"/>
    <xdr:pic>
      <xdr:nvPicPr>
        <xdr:cNvPr id="348" name="Gráfico 347" descr="Lâmpada">
          <a:extLst>
            <a:ext uri="{FF2B5EF4-FFF2-40B4-BE49-F238E27FC236}">
              <a16:creationId xmlns:a16="http://schemas.microsoft.com/office/drawing/2014/main" id="{E8EDE824-81B7-480A-AD1C-EAF1F5836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12963" y="5781059"/>
          <a:ext cx="179917" cy="179917"/>
        </a:xfrm>
        <a:prstGeom prst="rect">
          <a:avLst/>
        </a:prstGeom>
      </xdr:spPr>
    </xdr:pic>
    <xdr:clientData/>
  </xdr:oneCellAnchor>
  <xdr:oneCellAnchor>
    <xdr:from>
      <xdr:col>60</xdr:col>
      <xdr:colOff>22470</xdr:colOff>
      <xdr:row>39</xdr:row>
      <xdr:rowOff>16551</xdr:rowOff>
    </xdr:from>
    <xdr:ext cx="179917" cy="179917"/>
    <xdr:pic>
      <xdr:nvPicPr>
        <xdr:cNvPr id="349" name="Gráfico 348" descr="Lâmpada">
          <a:extLst>
            <a:ext uri="{FF2B5EF4-FFF2-40B4-BE49-F238E27FC236}">
              <a16:creationId xmlns:a16="http://schemas.microsoft.com/office/drawing/2014/main" id="{0AAA8CB6-FE4D-4856-BC81-0A97F22DD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27140" y="7968021"/>
          <a:ext cx="179917" cy="179917"/>
        </a:xfrm>
        <a:prstGeom prst="rect">
          <a:avLst/>
        </a:prstGeom>
      </xdr:spPr>
    </xdr:pic>
    <xdr:clientData/>
  </xdr:oneCellAnchor>
  <xdr:oneCellAnchor>
    <xdr:from>
      <xdr:col>60</xdr:col>
      <xdr:colOff>15467</xdr:colOff>
      <xdr:row>49</xdr:row>
      <xdr:rowOff>20753</xdr:rowOff>
    </xdr:from>
    <xdr:ext cx="179917" cy="184334"/>
    <xdr:pic>
      <xdr:nvPicPr>
        <xdr:cNvPr id="350" name="Gráfico 349" descr="Lâmpada">
          <a:extLst>
            <a:ext uri="{FF2B5EF4-FFF2-40B4-BE49-F238E27FC236}">
              <a16:creationId xmlns:a16="http://schemas.microsoft.com/office/drawing/2014/main" id="{2A714722-9D96-46C2-8EAF-BD3CA325B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20137" y="9945803"/>
          <a:ext cx="179917" cy="184334"/>
        </a:xfrm>
        <a:prstGeom prst="rect">
          <a:avLst/>
        </a:prstGeom>
      </xdr:spPr>
    </xdr:pic>
    <xdr:clientData/>
  </xdr:oneCellAnchor>
  <xdr:oneCellAnchor>
    <xdr:from>
      <xdr:col>53</xdr:col>
      <xdr:colOff>64433</xdr:colOff>
      <xdr:row>166</xdr:row>
      <xdr:rowOff>18002</xdr:rowOff>
    </xdr:from>
    <xdr:ext cx="170890" cy="166798"/>
    <xdr:pic>
      <xdr:nvPicPr>
        <xdr:cNvPr id="351" name="Imagem 350">
          <a:extLst>
            <a:ext uri="{FF2B5EF4-FFF2-40B4-BE49-F238E27FC236}">
              <a16:creationId xmlns:a16="http://schemas.microsoft.com/office/drawing/2014/main" id="{22474C5D-ADD0-4FD2-8931-F9B1C5EF5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76598" y="33062132"/>
          <a:ext cx="170890" cy="166798"/>
        </a:xfrm>
        <a:prstGeom prst="rect">
          <a:avLst/>
        </a:prstGeom>
      </xdr:spPr>
    </xdr:pic>
    <xdr:clientData/>
  </xdr:oneCellAnchor>
  <xdr:oneCellAnchor>
    <xdr:from>
      <xdr:col>56</xdr:col>
      <xdr:colOff>16330</xdr:colOff>
      <xdr:row>166</xdr:row>
      <xdr:rowOff>0</xdr:rowOff>
    </xdr:from>
    <xdr:ext cx="214275" cy="214133"/>
    <xdr:pic>
      <xdr:nvPicPr>
        <xdr:cNvPr id="352" name="Gráfico 351" descr="Lua e estrelas">
          <a:extLst>
            <a:ext uri="{FF2B5EF4-FFF2-40B4-BE49-F238E27FC236}">
              <a16:creationId xmlns:a16="http://schemas.microsoft.com/office/drawing/2014/main" id="{BCCEA5C7-4C72-40C1-896E-04079DC45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 flipH="1">
          <a:off x="14063800" y="33040320"/>
          <a:ext cx="214275" cy="214133"/>
        </a:xfrm>
        <a:prstGeom prst="rect">
          <a:avLst/>
        </a:prstGeom>
      </xdr:spPr>
    </xdr:pic>
    <xdr:clientData/>
  </xdr:oneCellAnchor>
  <xdr:oneCellAnchor>
    <xdr:from>
      <xdr:col>54</xdr:col>
      <xdr:colOff>20412</xdr:colOff>
      <xdr:row>165</xdr:row>
      <xdr:rowOff>197303</xdr:rowOff>
    </xdr:from>
    <xdr:ext cx="207509" cy="207151"/>
    <xdr:pic>
      <xdr:nvPicPr>
        <xdr:cNvPr id="353" name="Gráfico 352" descr="Sol">
          <a:extLst>
            <a:ext uri="{FF2B5EF4-FFF2-40B4-BE49-F238E27FC236}">
              <a16:creationId xmlns:a16="http://schemas.microsoft.com/office/drawing/2014/main" id="{EC6ECBAC-3972-4490-A4A4-3C4F51A04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3831662" y="33037598"/>
          <a:ext cx="207509" cy="207151"/>
        </a:xfrm>
        <a:prstGeom prst="rect">
          <a:avLst/>
        </a:prstGeom>
      </xdr:spPr>
    </xdr:pic>
    <xdr:clientData/>
  </xdr:oneCellAnchor>
  <xdr:oneCellAnchor>
    <xdr:from>
      <xdr:col>50</xdr:col>
      <xdr:colOff>183698</xdr:colOff>
      <xdr:row>165</xdr:row>
      <xdr:rowOff>197303</xdr:rowOff>
    </xdr:from>
    <xdr:ext cx="216819" cy="213954"/>
    <xdr:pic>
      <xdr:nvPicPr>
        <xdr:cNvPr id="354" name="Gráfico 353" descr="Piloto">
          <a:extLst>
            <a:ext uri="{FF2B5EF4-FFF2-40B4-BE49-F238E27FC236}">
              <a16:creationId xmlns:a16="http://schemas.microsoft.com/office/drawing/2014/main" id="{F5303AA8-0E74-4453-B220-D40D75771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2065183" y="33037598"/>
          <a:ext cx="216819" cy="213954"/>
        </a:xfrm>
        <a:prstGeom prst="rect">
          <a:avLst/>
        </a:prstGeom>
      </xdr:spPr>
    </xdr:pic>
    <xdr:clientData/>
  </xdr:oneCellAnchor>
  <xdr:oneCellAnchor>
    <xdr:from>
      <xdr:col>51</xdr:col>
      <xdr:colOff>316365</xdr:colOff>
      <xdr:row>165</xdr:row>
      <xdr:rowOff>139473</xdr:rowOff>
    </xdr:from>
    <xdr:ext cx="326571" cy="326213"/>
    <xdr:pic>
      <xdr:nvPicPr>
        <xdr:cNvPr id="355" name="Gráfico 354" descr="Caminhão">
          <a:extLst>
            <a:ext uri="{FF2B5EF4-FFF2-40B4-BE49-F238E27FC236}">
              <a16:creationId xmlns:a16="http://schemas.microsoft.com/office/drawing/2014/main" id="{629D0CE8-DD8C-4A4E-B42C-A46B38014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2430260" y="32983578"/>
          <a:ext cx="326571" cy="326213"/>
        </a:xfrm>
        <a:prstGeom prst="rect">
          <a:avLst/>
        </a:prstGeom>
      </xdr:spPr>
    </xdr:pic>
    <xdr:clientData/>
  </xdr:oneCellAnchor>
  <xdr:oneCellAnchor>
    <xdr:from>
      <xdr:col>51</xdr:col>
      <xdr:colOff>782410</xdr:colOff>
      <xdr:row>165</xdr:row>
      <xdr:rowOff>163286</xdr:rowOff>
    </xdr:from>
    <xdr:ext cx="275545" cy="275187"/>
    <xdr:pic>
      <xdr:nvPicPr>
        <xdr:cNvPr id="356" name="Gráfico 355" descr="Dinheiro">
          <a:extLst>
            <a:ext uri="{FF2B5EF4-FFF2-40B4-BE49-F238E27FC236}">
              <a16:creationId xmlns:a16="http://schemas.microsoft.com/office/drawing/2014/main" id="{1D6EC4D3-3534-4E41-801E-216F8687C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2902020" y="33003581"/>
          <a:ext cx="275545" cy="275187"/>
        </a:xfrm>
        <a:prstGeom prst="rect">
          <a:avLst/>
        </a:prstGeom>
      </xdr:spPr>
    </xdr:pic>
    <xdr:clientData/>
  </xdr:oneCellAnchor>
  <xdr:oneCellAnchor>
    <xdr:from>
      <xdr:col>51</xdr:col>
      <xdr:colOff>1160318</xdr:colOff>
      <xdr:row>165</xdr:row>
      <xdr:rowOff>177362</xdr:rowOff>
    </xdr:from>
    <xdr:ext cx="240059" cy="245461"/>
    <xdr:pic>
      <xdr:nvPicPr>
        <xdr:cNvPr id="357" name="Gráfico 356" descr="Marcador">
          <a:extLst>
            <a:ext uri="{FF2B5EF4-FFF2-40B4-BE49-F238E27FC236}">
              <a16:creationId xmlns:a16="http://schemas.microsoft.com/office/drawing/2014/main" id="{220F0FF7-9574-4B39-A342-29FF35E51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279928" y="33021467"/>
          <a:ext cx="240059" cy="245461"/>
        </a:xfrm>
        <a:prstGeom prst="rect">
          <a:avLst/>
        </a:prstGeom>
      </xdr:spPr>
    </xdr:pic>
    <xdr:clientData/>
  </xdr:oneCellAnchor>
  <xdr:oneCellAnchor>
    <xdr:from>
      <xdr:col>53</xdr:col>
      <xdr:colOff>69476</xdr:colOff>
      <xdr:row>93</xdr:row>
      <xdr:rowOff>28367</xdr:rowOff>
    </xdr:from>
    <xdr:ext cx="170890" cy="166798"/>
    <xdr:pic>
      <xdr:nvPicPr>
        <xdr:cNvPr id="358" name="Imagem 357">
          <a:extLst>
            <a:ext uri="{FF2B5EF4-FFF2-40B4-BE49-F238E27FC236}">
              <a16:creationId xmlns:a16="http://schemas.microsoft.com/office/drawing/2014/main" id="{0C6D7F1D-FD6F-46DC-B73C-491A6385E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81641" y="18638312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1165361</xdr:colOff>
      <xdr:row>92</xdr:row>
      <xdr:rowOff>178203</xdr:rowOff>
    </xdr:from>
    <xdr:ext cx="240059" cy="245461"/>
    <xdr:pic>
      <xdr:nvPicPr>
        <xdr:cNvPr id="359" name="Gráfico 358" descr="Marcador">
          <a:extLst>
            <a:ext uri="{FF2B5EF4-FFF2-40B4-BE49-F238E27FC236}">
              <a16:creationId xmlns:a16="http://schemas.microsoft.com/office/drawing/2014/main" id="{4707C549-524A-4071-BE38-75A3FDEB1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284971" y="18597648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14569</xdr:colOff>
      <xdr:row>92</xdr:row>
      <xdr:rowOff>184133</xdr:rowOff>
    </xdr:from>
    <xdr:ext cx="235759" cy="235808"/>
    <xdr:pic>
      <xdr:nvPicPr>
        <xdr:cNvPr id="360" name="Gráfico 359" descr="DJ">
          <a:extLst>
            <a:ext uri="{FF2B5EF4-FFF2-40B4-BE49-F238E27FC236}">
              <a16:creationId xmlns:a16="http://schemas.microsoft.com/office/drawing/2014/main" id="{B2AA4AAD-A9B5-4842-B17D-E470CCBD4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62039" y="18603578"/>
          <a:ext cx="235759" cy="235808"/>
        </a:xfrm>
        <a:prstGeom prst="rect">
          <a:avLst/>
        </a:prstGeom>
      </xdr:spPr>
    </xdr:pic>
    <xdr:clientData/>
  </xdr:oneCellAnchor>
  <xdr:oneCellAnchor>
    <xdr:from>
      <xdr:col>54</xdr:col>
      <xdr:colOff>501</xdr:colOff>
      <xdr:row>92</xdr:row>
      <xdr:rowOff>171262</xdr:rowOff>
    </xdr:from>
    <xdr:ext cx="256660" cy="255372"/>
    <xdr:pic>
      <xdr:nvPicPr>
        <xdr:cNvPr id="361" name="Gráfico 360" descr="Funcionário de escritório">
          <a:extLst>
            <a:ext uri="{FF2B5EF4-FFF2-40B4-BE49-F238E27FC236}">
              <a16:creationId xmlns:a16="http://schemas.microsoft.com/office/drawing/2014/main" id="{071771A1-6B84-4137-BD4B-35730642F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07941" y="18592612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17915</xdr:colOff>
      <xdr:row>93</xdr:row>
      <xdr:rowOff>1470</xdr:rowOff>
    </xdr:from>
    <xdr:ext cx="215728" cy="223193"/>
    <xdr:pic>
      <xdr:nvPicPr>
        <xdr:cNvPr id="362" name="Gráfico 361" descr="Bateria">
          <a:extLst>
            <a:ext uri="{FF2B5EF4-FFF2-40B4-BE49-F238E27FC236}">
              <a16:creationId xmlns:a16="http://schemas.microsoft.com/office/drawing/2014/main" id="{36E0B8F8-2CA6-4E9A-B152-D06FD9354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93985" y="18609510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31559</xdr:colOff>
      <xdr:row>93</xdr:row>
      <xdr:rowOff>16800</xdr:rowOff>
    </xdr:from>
    <xdr:ext cx="180715" cy="180203"/>
    <xdr:pic>
      <xdr:nvPicPr>
        <xdr:cNvPr id="363" name="Gráfico 362" descr="Garfo e faca">
          <a:extLst>
            <a:ext uri="{FF2B5EF4-FFF2-40B4-BE49-F238E27FC236}">
              <a16:creationId xmlns:a16="http://schemas.microsoft.com/office/drawing/2014/main" id="{2CDAF92A-2398-4C0E-9671-EF0A21477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55304" y="18628650"/>
          <a:ext cx="180715" cy="180203"/>
        </a:xfrm>
        <a:prstGeom prst="rect">
          <a:avLst/>
        </a:prstGeom>
      </xdr:spPr>
    </xdr:pic>
    <xdr:clientData/>
  </xdr:oneCellAnchor>
  <xdr:oneCellAnchor>
    <xdr:from>
      <xdr:col>60</xdr:col>
      <xdr:colOff>48524</xdr:colOff>
      <xdr:row>93</xdr:row>
      <xdr:rowOff>11508</xdr:rowOff>
    </xdr:from>
    <xdr:ext cx="180076" cy="179917"/>
    <xdr:pic>
      <xdr:nvPicPr>
        <xdr:cNvPr id="364" name="Gráfico 363" descr="Lâmpada">
          <a:extLst>
            <a:ext uri="{FF2B5EF4-FFF2-40B4-BE49-F238E27FC236}">
              <a16:creationId xmlns:a16="http://schemas.microsoft.com/office/drawing/2014/main" id="{F8117488-51B3-43B9-B695-35682030F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47479" y="18617643"/>
          <a:ext cx="180076" cy="179917"/>
        </a:xfrm>
        <a:prstGeom prst="rect">
          <a:avLst/>
        </a:prstGeom>
      </xdr:spPr>
    </xdr:pic>
    <xdr:clientData/>
  </xdr:oneCellAnchor>
  <xdr:oneCellAnchor>
    <xdr:from>
      <xdr:col>53</xdr:col>
      <xdr:colOff>73729</xdr:colOff>
      <xdr:row>103</xdr:row>
      <xdr:rowOff>25195</xdr:rowOff>
    </xdr:from>
    <xdr:ext cx="170890" cy="166798"/>
    <xdr:pic>
      <xdr:nvPicPr>
        <xdr:cNvPr id="365" name="Imagem 364">
          <a:extLst>
            <a:ext uri="{FF2B5EF4-FFF2-40B4-BE49-F238E27FC236}">
              <a16:creationId xmlns:a16="http://schemas.microsoft.com/office/drawing/2014/main" id="{ED89D9C5-CEE5-4726-9FC2-0688CB77F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83989" y="20608720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1169614</xdr:colOff>
      <xdr:row>102</xdr:row>
      <xdr:rowOff>175030</xdr:rowOff>
    </xdr:from>
    <xdr:ext cx="240059" cy="245461"/>
    <xdr:pic>
      <xdr:nvPicPr>
        <xdr:cNvPr id="366" name="Gráfico 365" descr="Marcador">
          <a:extLst>
            <a:ext uri="{FF2B5EF4-FFF2-40B4-BE49-F238E27FC236}">
              <a16:creationId xmlns:a16="http://schemas.microsoft.com/office/drawing/2014/main" id="{720B138D-B5CF-4F94-B995-10DEDB679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287319" y="20569960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18822</xdr:colOff>
      <xdr:row>102</xdr:row>
      <xdr:rowOff>180960</xdr:rowOff>
    </xdr:from>
    <xdr:ext cx="235759" cy="235808"/>
    <xdr:pic>
      <xdr:nvPicPr>
        <xdr:cNvPr id="367" name="Gráfico 366" descr="DJ">
          <a:extLst>
            <a:ext uri="{FF2B5EF4-FFF2-40B4-BE49-F238E27FC236}">
              <a16:creationId xmlns:a16="http://schemas.microsoft.com/office/drawing/2014/main" id="{649CB2F1-6DF0-4E72-BCCD-FB3DDAC98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66292" y="20573985"/>
          <a:ext cx="235759" cy="235808"/>
        </a:xfrm>
        <a:prstGeom prst="rect">
          <a:avLst/>
        </a:prstGeom>
      </xdr:spPr>
    </xdr:pic>
    <xdr:clientData/>
  </xdr:oneCellAnchor>
  <xdr:oneCellAnchor>
    <xdr:from>
      <xdr:col>54</xdr:col>
      <xdr:colOff>4754</xdr:colOff>
      <xdr:row>102</xdr:row>
      <xdr:rowOff>168089</xdr:rowOff>
    </xdr:from>
    <xdr:ext cx="256660" cy="255372"/>
    <xdr:pic>
      <xdr:nvPicPr>
        <xdr:cNvPr id="368" name="Gráfico 367" descr="Funcionário de escritório">
          <a:extLst>
            <a:ext uri="{FF2B5EF4-FFF2-40B4-BE49-F238E27FC236}">
              <a16:creationId xmlns:a16="http://schemas.microsoft.com/office/drawing/2014/main" id="{6BC3C49F-3331-4A33-8072-7FD60D1AE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12194" y="20563019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22168</xdr:colOff>
      <xdr:row>102</xdr:row>
      <xdr:rowOff>187397</xdr:rowOff>
    </xdr:from>
    <xdr:ext cx="215728" cy="223193"/>
    <xdr:pic>
      <xdr:nvPicPr>
        <xdr:cNvPr id="369" name="Gráfico 368" descr="Bateria">
          <a:extLst>
            <a:ext uri="{FF2B5EF4-FFF2-40B4-BE49-F238E27FC236}">
              <a16:creationId xmlns:a16="http://schemas.microsoft.com/office/drawing/2014/main" id="{B81FB1A5-A197-4118-9341-98D18FC60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98238" y="20578517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35812</xdr:colOff>
      <xdr:row>103</xdr:row>
      <xdr:rowOff>13628</xdr:rowOff>
    </xdr:from>
    <xdr:ext cx="180715" cy="180203"/>
    <xdr:pic>
      <xdr:nvPicPr>
        <xdr:cNvPr id="370" name="Gráfico 369" descr="Garfo e faca">
          <a:extLst>
            <a:ext uri="{FF2B5EF4-FFF2-40B4-BE49-F238E27FC236}">
              <a16:creationId xmlns:a16="http://schemas.microsoft.com/office/drawing/2014/main" id="{33A89378-F4EC-408E-9D58-D4C2FCC87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57652" y="20593343"/>
          <a:ext cx="180715" cy="180203"/>
        </a:xfrm>
        <a:prstGeom prst="rect">
          <a:avLst/>
        </a:prstGeom>
      </xdr:spPr>
    </xdr:pic>
    <xdr:clientData/>
  </xdr:oneCellAnchor>
  <xdr:oneCellAnchor>
    <xdr:from>
      <xdr:col>60</xdr:col>
      <xdr:colOff>52777</xdr:colOff>
      <xdr:row>103</xdr:row>
      <xdr:rowOff>8336</xdr:rowOff>
    </xdr:from>
    <xdr:ext cx="175823" cy="179917"/>
    <xdr:pic>
      <xdr:nvPicPr>
        <xdr:cNvPr id="371" name="Gráfico 370" descr="Lâmpada">
          <a:extLst>
            <a:ext uri="{FF2B5EF4-FFF2-40B4-BE49-F238E27FC236}">
              <a16:creationId xmlns:a16="http://schemas.microsoft.com/office/drawing/2014/main" id="{D88B3809-89F8-47CF-B146-ACDC04F2A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57447" y="20588051"/>
          <a:ext cx="175823" cy="179917"/>
        </a:xfrm>
        <a:prstGeom prst="rect">
          <a:avLst/>
        </a:prstGeom>
      </xdr:spPr>
    </xdr:pic>
    <xdr:clientData/>
  </xdr:oneCellAnchor>
  <xdr:oneCellAnchor>
    <xdr:from>
      <xdr:col>53</xdr:col>
      <xdr:colOff>66726</xdr:colOff>
      <xdr:row>113</xdr:row>
      <xdr:rowOff>18191</xdr:rowOff>
    </xdr:from>
    <xdr:ext cx="170890" cy="166798"/>
    <xdr:pic>
      <xdr:nvPicPr>
        <xdr:cNvPr id="372" name="Imagem 371">
          <a:extLst>
            <a:ext uri="{FF2B5EF4-FFF2-40B4-BE49-F238E27FC236}">
              <a16:creationId xmlns:a16="http://schemas.microsoft.com/office/drawing/2014/main" id="{19437F8C-EC6B-4307-9DB7-4402C53F3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78891" y="22577201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1162611</xdr:colOff>
      <xdr:row>112</xdr:row>
      <xdr:rowOff>168026</xdr:rowOff>
    </xdr:from>
    <xdr:ext cx="240059" cy="245461"/>
    <xdr:pic>
      <xdr:nvPicPr>
        <xdr:cNvPr id="373" name="Gráfico 372" descr="Marcador">
          <a:extLst>
            <a:ext uri="{FF2B5EF4-FFF2-40B4-BE49-F238E27FC236}">
              <a16:creationId xmlns:a16="http://schemas.microsoft.com/office/drawing/2014/main" id="{5D7C0E55-DE80-4B87-B9F7-5F1EC522F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282221" y="22536536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11819</xdr:colOff>
      <xdr:row>112</xdr:row>
      <xdr:rowOff>173956</xdr:rowOff>
    </xdr:from>
    <xdr:ext cx="235759" cy="235808"/>
    <xdr:pic>
      <xdr:nvPicPr>
        <xdr:cNvPr id="374" name="Gráfico 373" descr="DJ">
          <a:extLst>
            <a:ext uri="{FF2B5EF4-FFF2-40B4-BE49-F238E27FC236}">
              <a16:creationId xmlns:a16="http://schemas.microsoft.com/office/drawing/2014/main" id="{2BBC032E-BB1A-4A27-B207-6248CA89E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53574" y="22542466"/>
          <a:ext cx="235759" cy="235808"/>
        </a:xfrm>
        <a:prstGeom prst="rect">
          <a:avLst/>
        </a:prstGeom>
      </xdr:spPr>
    </xdr:pic>
    <xdr:clientData/>
  </xdr:oneCellAnchor>
  <xdr:oneCellAnchor>
    <xdr:from>
      <xdr:col>53</xdr:col>
      <xdr:colOff>291905</xdr:colOff>
      <xdr:row>112</xdr:row>
      <xdr:rowOff>161085</xdr:rowOff>
    </xdr:from>
    <xdr:ext cx="256660" cy="255372"/>
    <xdr:pic>
      <xdr:nvPicPr>
        <xdr:cNvPr id="375" name="Gráfico 374" descr="Funcionário de escritório">
          <a:extLst>
            <a:ext uri="{FF2B5EF4-FFF2-40B4-BE49-F238E27FC236}">
              <a16:creationId xmlns:a16="http://schemas.microsoft.com/office/drawing/2014/main" id="{4EF0FBBA-A256-4ACD-AB07-AA90CE743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04070" y="22523880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15165</xdr:colOff>
      <xdr:row>112</xdr:row>
      <xdr:rowOff>180393</xdr:rowOff>
    </xdr:from>
    <xdr:ext cx="215728" cy="223193"/>
    <xdr:pic>
      <xdr:nvPicPr>
        <xdr:cNvPr id="376" name="Gráfico 375" descr="Bateria">
          <a:extLst>
            <a:ext uri="{FF2B5EF4-FFF2-40B4-BE49-F238E27FC236}">
              <a16:creationId xmlns:a16="http://schemas.microsoft.com/office/drawing/2014/main" id="{9ECE2E8E-3728-4D2D-84AF-92A708C35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91235" y="22546998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28809</xdr:colOff>
      <xdr:row>113</xdr:row>
      <xdr:rowOff>6624</xdr:rowOff>
    </xdr:from>
    <xdr:ext cx="180715" cy="180203"/>
    <xdr:pic>
      <xdr:nvPicPr>
        <xdr:cNvPr id="377" name="Gráfico 376" descr="Garfo e faca">
          <a:extLst>
            <a:ext uri="{FF2B5EF4-FFF2-40B4-BE49-F238E27FC236}">
              <a16:creationId xmlns:a16="http://schemas.microsoft.com/office/drawing/2014/main" id="{6C31F2B4-E0E5-44F7-9FC8-1849EB605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52554" y="22559919"/>
          <a:ext cx="180715" cy="180203"/>
        </a:xfrm>
        <a:prstGeom prst="rect">
          <a:avLst/>
        </a:prstGeom>
      </xdr:spPr>
    </xdr:pic>
    <xdr:clientData/>
  </xdr:oneCellAnchor>
  <xdr:oneCellAnchor>
    <xdr:from>
      <xdr:col>60</xdr:col>
      <xdr:colOff>45774</xdr:colOff>
      <xdr:row>113</xdr:row>
      <xdr:rowOff>1332</xdr:rowOff>
    </xdr:from>
    <xdr:ext cx="182826" cy="179917"/>
    <xdr:pic>
      <xdr:nvPicPr>
        <xdr:cNvPr id="378" name="Gráfico 377" descr="Lâmpada">
          <a:extLst>
            <a:ext uri="{FF2B5EF4-FFF2-40B4-BE49-F238E27FC236}">
              <a16:creationId xmlns:a16="http://schemas.microsoft.com/office/drawing/2014/main" id="{65F8412D-7C85-497C-98A5-5DB7134C3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44729" y="22556532"/>
          <a:ext cx="182826" cy="179917"/>
        </a:xfrm>
        <a:prstGeom prst="rect">
          <a:avLst/>
        </a:prstGeom>
      </xdr:spPr>
    </xdr:pic>
    <xdr:clientData/>
  </xdr:oneCellAnchor>
  <xdr:oneCellAnchor>
    <xdr:from>
      <xdr:col>53</xdr:col>
      <xdr:colOff>65045</xdr:colOff>
      <xdr:row>123</xdr:row>
      <xdr:rowOff>16510</xdr:rowOff>
    </xdr:from>
    <xdr:ext cx="170890" cy="166798"/>
    <xdr:pic>
      <xdr:nvPicPr>
        <xdr:cNvPr id="379" name="Imagem 378">
          <a:extLst>
            <a:ext uri="{FF2B5EF4-FFF2-40B4-BE49-F238E27FC236}">
              <a16:creationId xmlns:a16="http://schemas.microsoft.com/office/drawing/2014/main" id="{DC46E683-EF7C-4D2E-8190-F979593FA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77210" y="24549100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1160930</xdr:colOff>
      <xdr:row>122</xdr:row>
      <xdr:rowOff>166345</xdr:rowOff>
    </xdr:from>
    <xdr:ext cx="240059" cy="245461"/>
    <xdr:pic>
      <xdr:nvPicPr>
        <xdr:cNvPr id="380" name="Gráfico 379" descr="Marcador">
          <a:extLst>
            <a:ext uri="{FF2B5EF4-FFF2-40B4-BE49-F238E27FC236}">
              <a16:creationId xmlns:a16="http://schemas.microsoft.com/office/drawing/2014/main" id="{F161C765-544B-4278-BD83-AFF4ED0FF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280540" y="24502720"/>
          <a:ext cx="240059" cy="245461"/>
        </a:xfrm>
        <a:prstGeom prst="rect">
          <a:avLst/>
        </a:prstGeom>
      </xdr:spPr>
    </xdr:pic>
    <xdr:clientData/>
  </xdr:oneCellAnchor>
  <xdr:oneCellAnchor>
    <xdr:from>
      <xdr:col>55</xdr:col>
      <xdr:colOff>10138</xdr:colOff>
      <xdr:row>122</xdr:row>
      <xdr:rowOff>172275</xdr:rowOff>
    </xdr:from>
    <xdr:ext cx="235759" cy="235808"/>
    <xdr:pic>
      <xdr:nvPicPr>
        <xdr:cNvPr id="381" name="Gráfico 380" descr="DJ">
          <a:extLst>
            <a:ext uri="{FF2B5EF4-FFF2-40B4-BE49-F238E27FC236}">
              <a16:creationId xmlns:a16="http://schemas.microsoft.com/office/drawing/2014/main" id="{4DF96978-035D-463D-AC32-B5B29C9F5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43660" y="24514365"/>
          <a:ext cx="235759" cy="235808"/>
        </a:xfrm>
        <a:prstGeom prst="rect">
          <a:avLst/>
        </a:prstGeom>
      </xdr:spPr>
    </xdr:pic>
    <xdr:clientData/>
  </xdr:oneCellAnchor>
  <xdr:oneCellAnchor>
    <xdr:from>
      <xdr:col>53</xdr:col>
      <xdr:colOff>290224</xdr:colOff>
      <xdr:row>122</xdr:row>
      <xdr:rowOff>159404</xdr:rowOff>
    </xdr:from>
    <xdr:ext cx="256660" cy="255372"/>
    <xdr:pic>
      <xdr:nvPicPr>
        <xdr:cNvPr id="382" name="Gráfico 381" descr="Funcionário de escritório">
          <a:extLst>
            <a:ext uri="{FF2B5EF4-FFF2-40B4-BE49-F238E27FC236}">
              <a16:creationId xmlns:a16="http://schemas.microsoft.com/office/drawing/2014/main" id="{31FD31E6-4677-4CA7-B3C1-2BD0EC67D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04294" y="24495779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13484</xdr:colOff>
      <xdr:row>122</xdr:row>
      <xdr:rowOff>178712</xdr:rowOff>
    </xdr:from>
    <xdr:ext cx="215728" cy="223193"/>
    <xdr:pic>
      <xdr:nvPicPr>
        <xdr:cNvPr id="383" name="Gráfico 382" descr="Bateria">
          <a:extLst>
            <a:ext uri="{FF2B5EF4-FFF2-40B4-BE49-F238E27FC236}">
              <a16:creationId xmlns:a16="http://schemas.microsoft.com/office/drawing/2014/main" id="{FEFF8451-E78C-4E4E-8411-1E857A1FF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83839" y="24518897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27128</xdr:colOff>
      <xdr:row>123</xdr:row>
      <xdr:rowOff>4943</xdr:rowOff>
    </xdr:from>
    <xdr:ext cx="180715" cy="180203"/>
    <xdr:pic>
      <xdr:nvPicPr>
        <xdr:cNvPr id="384" name="Gráfico 383" descr="Garfo e faca">
          <a:extLst>
            <a:ext uri="{FF2B5EF4-FFF2-40B4-BE49-F238E27FC236}">
              <a16:creationId xmlns:a16="http://schemas.microsoft.com/office/drawing/2014/main" id="{931D7677-3115-4348-BF53-A89958FC0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50873" y="24531818"/>
          <a:ext cx="180715" cy="180203"/>
        </a:xfrm>
        <a:prstGeom prst="rect">
          <a:avLst/>
        </a:prstGeom>
      </xdr:spPr>
    </xdr:pic>
    <xdr:clientData/>
  </xdr:oneCellAnchor>
  <xdr:oneCellAnchor>
    <xdr:from>
      <xdr:col>60</xdr:col>
      <xdr:colOff>44093</xdr:colOff>
      <xdr:row>123</xdr:row>
      <xdr:rowOff>48</xdr:rowOff>
    </xdr:from>
    <xdr:ext cx="179917" cy="181318"/>
    <xdr:pic>
      <xdr:nvPicPr>
        <xdr:cNvPr id="385" name="Gráfico 384" descr="Lâmpada">
          <a:extLst>
            <a:ext uri="{FF2B5EF4-FFF2-40B4-BE49-F238E27FC236}">
              <a16:creationId xmlns:a16="http://schemas.microsoft.com/office/drawing/2014/main" id="{F6455939-6799-45C8-81D7-5298E04A2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43048" y="24528828"/>
          <a:ext cx="179917" cy="181318"/>
        </a:xfrm>
        <a:prstGeom prst="rect">
          <a:avLst/>
        </a:prstGeom>
      </xdr:spPr>
    </xdr:pic>
    <xdr:clientData/>
  </xdr:oneCellAnchor>
  <xdr:oneCellAnchor>
    <xdr:from>
      <xdr:col>53</xdr:col>
      <xdr:colOff>73729</xdr:colOff>
      <xdr:row>133</xdr:row>
      <xdr:rowOff>25194</xdr:rowOff>
    </xdr:from>
    <xdr:ext cx="170890" cy="166798"/>
    <xdr:pic>
      <xdr:nvPicPr>
        <xdr:cNvPr id="386" name="Imagem 385">
          <a:extLst>
            <a:ext uri="{FF2B5EF4-FFF2-40B4-BE49-F238E27FC236}">
              <a16:creationId xmlns:a16="http://schemas.microsoft.com/office/drawing/2014/main" id="{1C645AA1-E36D-4FE8-9C44-B5C4D60B9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83989" y="26529459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1169614</xdr:colOff>
      <xdr:row>132</xdr:row>
      <xdr:rowOff>175029</xdr:rowOff>
    </xdr:from>
    <xdr:ext cx="240059" cy="245461"/>
    <xdr:pic>
      <xdr:nvPicPr>
        <xdr:cNvPr id="387" name="Gráfico 386" descr="Marcador">
          <a:extLst>
            <a:ext uri="{FF2B5EF4-FFF2-40B4-BE49-F238E27FC236}">
              <a16:creationId xmlns:a16="http://schemas.microsoft.com/office/drawing/2014/main" id="{6D58B598-A5C4-4127-8385-D6EBD0D50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287319" y="26490699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18822</xdr:colOff>
      <xdr:row>132</xdr:row>
      <xdr:rowOff>180959</xdr:rowOff>
    </xdr:from>
    <xdr:ext cx="235759" cy="235808"/>
    <xdr:pic>
      <xdr:nvPicPr>
        <xdr:cNvPr id="388" name="Gráfico 387" descr="DJ">
          <a:extLst>
            <a:ext uri="{FF2B5EF4-FFF2-40B4-BE49-F238E27FC236}">
              <a16:creationId xmlns:a16="http://schemas.microsoft.com/office/drawing/2014/main" id="{D47E0B16-1CFA-441E-9627-79274CFF2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66292" y="26494724"/>
          <a:ext cx="235759" cy="235808"/>
        </a:xfrm>
        <a:prstGeom prst="rect">
          <a:avLst/>
        </a:prstGeom>
      </xdr:spPr>
    </xdr:pic>
    <xdr:clientData/>
  </xdr:oneCellAnchor>
  <xdr:oneCellAnchor>
    <xdr:from>
      <xdr:col>54</xdr:col>
      <xdr:colOff>4754</xdr:colOff>
      <xdr:row>132</xdr:row>
      <xdr:rowOff>168088</xdr:rowOff>
    </xdr:from>
    <xdr:ext cx="256660" cy="255372"/>
    <xdr:pic>
      <xdr:nvPicPr>
        <xdr:cNvPr id="389" name="Gráfico 388" descr="Funcionário de escritório">
          <a:extLst>
            <a:ext uri="{FF2B5EF4-FFF2-40B4-BE49-F238E27FC236}">
              <a16:creationId xmlns:a16="http://schemas.microsoft.com/office/drawing/2014/main" id="{D4E9E34C-508E-4913-BD7C-5903F44DE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12194" y="26483758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22168</xdr:colOff>
      <xdr:row>132</xdr:row>
      <xdr:rowOff>166385</xdr:rowOff>
    </xdr:from>
    <xdr:ext cx="215728" cy="223193"/>
    <xdr:pic>
      <xdr:nvPicPr>
        <xdr:cNvPr id="390" name="Gráfico 389" descr="Bateria">
          <a:extLst>
            <a:ext uri="{FF2B5EF4-FFF2-40B4-BE49-F238E27FC236}">
              <a16:creationId xmlns:a16="http://schemas.microsoft.com/office/drawing/2014/main" id="{7D35693A-AFFB-4FB0-A3C3-BB3A27D39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98238" y="26476340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35812</xdr:colOff>
      <xdr:row>133</xdr:row>
      <xdr:rowOff>13627</xdr:rowOff>
    </xdr:from>
    <xdr:ext cx="180715" cy="180203"/>
    <xdr:pic>
      <xdr:nvPicPr>
        <xdr:cNvPr id="391" name="Gráfico 390" descr="Garfo e faca">
          <a:extLst>
            <a:ext uri="{FF2B5EF4-FFF2-40B4-BE49-F238E27FC236}">
              <a16:creationId xmlns:a16="http://schemas.microsoft.com/office/drawing/2014/main" id="{2B882D2A-2137-432F-8EF6-67DF601B1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57652" y="26514082"/>
          <a:ext cx="180715" cy="180203"/>
        </a:xfrm>
        <a:prstGeom prst="rect">
          <a:avLst/>
        </a:prstGeom>
      </xdr:spPr>
    </xdr:pic>
    <xdr:clientData/>
  </xdr:oneCellAnchor>
  <xdr:oneCellAnchor>
    <xdr:from>
      <xdr:col>60</xdr:col>
      <xdr:colOff>17758</xdr:colOff>
      <xdr:row>133</xdr:row>
      <xdr:rowOff>22343</xdr:rowOff>
    </xdr:from>
    <xdr:ext cx="179917" cy="181411"/>
    <xdr:pic>
      <xdr:nvPicPr>
        <xdr:cNvPr id="392" name="Gráfico 391" descr="Lâmpada">
          <a:extLst>
            <a:ext uri="{FF2B5EF4-FFF2-40B4-BE49-F238E27FC236}">
              <a16:creationId xmlns:a16="http://schemas.microsoft.com/office/drawing/2014/main" id="{8C7FEE7F-FB94-4268-97AB-E102953E5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22428" y="26528513"/>
          <a:ext cx="179917" cy="181411"/>
        </a:xfrm>
        <a:prstGeom prst="rect">
          <a:avLst/>
        </a:prstGeom>
      </xdr:spPr>
    </xdr:pic>
    <xdr:clientData/>
  </xdr:oneCellAnchor>
  <xdr:oneCellAnchor>
    <xdr:from>
      <xdr:col>69</xdr:col>
      <xdr:colOff>64433</xdr:colOff>
      <xdr:row>69</xdr:row>
      <xdr:rowOff>18002</xdr:rowOff>
    </xdr:from>
    <xdr:ext cx="170890" cy="166798"/>
    <xdr:pic>
      <xdr:nvPicPr>
        <xdr:cNvPr id="393" name="Imagem 392">
          <a:extLst>
            <a:ext uri="{FF2B5EF4-FFF2-40B4-BE49-F238E27FC236}">
              <a16:creationId xmlns:a16="http://schemas.microsoft.com/office/drawing/2014/main" id="{2DC02698-3916-4C22-A7C1-CA3300160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57058" y="13890212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1160318</xdr:colOff>
      <xdr:row>68</xdr:row>
      <xdr:rowOff>167837</xdr:rowOff>
    </xdr:from>
    <xdr:ext cx="240059" cy="245461"/>
    <xdr:pic>
      <xdr:nvPicPr>
        <xdr:cNvPr id="394" name="Gráfico 393" descr="Marcador">
          <a:extLst>
            <a:ext uri="{FF2B5EF4-FFF2-40B4-BE49-F238E27FC236}">
              <a16:creationId xmlns:a16="http://schemas.microsoft.com/office/drawing/2014/main" id="{10C0407A-E3D8-47F9-8C88-6FEB9672D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60388" y="13849547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9526</xdr:colOff>
      <xdr:row>68</xdr:row>
      <xdr:rowOff>173767</xdr:rowOff>
    </xdr:from>
    <xdr:ext cx="235759" cy="235808"/>
    <xdr:pic>
      <xdr:nvPicPr>
        <xdr:cNvPr id="395" name="Gráfico 394" descr="DJ">
          <a:extLst>
            <a:ext uri="{FF2B5EF4-FFF2-40B4-BE49-F238E27FC236}">
              <a16:creationId xmlns:a16="http://schemas.microsoft.com/office/drawing/2014/main" id="{13A62AED-8891-44E3-9C1B-74E5DD1BE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31741" y="13855477"/>
          <a:ext cx="235759" cy="235808"/>
        </a:xfrm>
        <a:prstGeom prst="rect">
          <a:avLst/>
        </a:prstGeom>
      </xdr:spPr>
    </xdr:pic>
    <xdr:clientData/>
  </xdr:oneCellAnchor>
  <xdr:oneCellAnchor>
    <xdr:from>
      <xdr:col>69</xdr:col>
      <xdr:colOff>289612</xdr:colOff>
      <xdr:row>68</xdr:row>
      <xdr:rowOff>160896</xdr:rowOff>
    </xdr:from>
    <xdr:ext cx="256660" cy="255372"/>
    <xdr:pic>
      <xdr:nvPicPr>
        <xdr:cNvPr id="396" name="Gráfico 395" descr="Funcionário de escritório">
          <a:extLst>
            <a:ext uri="{FF2B5EF4-FFF2-40B4-BE49-F238E27FC236}">
              <a16:creationId xmlns:a16="http://schemas.microsoft.com/office/drawing/2014/main" id="{7B9286C1-2EA0-4FC1-A484-3312A69F3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484142" y="13836891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12872</xdr:colOff>
      <xdr:row>68</xdr:row>
      <xdr:rowOff>180204</xdr:rowOff>
    </xdr:from>
    <xdr:ext cx="222164" cy="223193"/>
    <xdr:pic>
      <xdr:nvPicPr>
        <xdr:cNvPr id="397" name="Gráfico 396" descr="Bateria">
          <a:extLst>
            <a:ext uri="{FF2B5EF4-FFF2-40B4-BE49-F238E27FC236}">
              <a16:creationId xmlns:a16="http://schemas.microsoft.com/office/drawing/2014/main" id="{775B014F-44C4-484B-AFB6-AF84F831C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63687" y="13860009"/>
          <a:ext cx="222164" cy="223193"/>
        </a:xfrm>
        <a:prstGeom prst="rect">
          <a:avLst/>
        </a:prstGeom>
      </xdr:spPr>
    </xdr:pic>
    <xdr:clientData/>
  </xdr:oneCellAnchor>
  <xdr:oneCellAnchor>
    <xdr:from>
      <xdr:col>78</xdr:col>
      <xdr:colOff>26516</xdr:colOff>
      <xdr:row>69</xdr:row>
      <xdr:rowOff>6435</xdr:rowOff>
    </xdr:from>
    <xdr:ext cx="180715" cy="180203"/>
    <xdr:pic>
      <xdr:nvPicPr>
        <xdr:cNvPr id="398" name="Gráfico 397" descr="Garfo e faca">
          <a:extLst>
            <a:ext uri="{FF2B5EF4-FFF2-40B4-BE49-F238E27FC236}">
              <a16:creationId xmlns:a16="http://schemas.microsoft.com/office/drawing/2014/main" id="{259E00E5-C73B-4C88-A302-A080C852B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30721" y="13872930"/>
          <a:ext cx="180715" cy="180203"/>
        </a:xfrm>
        <a:prstGeom prst="rect">
          <a:avLst/>
        </a:prstGeom>
      </xdr:spPr>
    </xdr:pic>
    <xdr:clientData/>
  </xdr:oneCellAnchor>
  <xdr:oneCellAnchor>
    <xdr:from>
      <xdr:col>69</xdr:col>
      <xdr:colOff>71157</xdr:colOff>
      <xdr:row>80</xdr:row>
      <xdr:rowOff>16041</xdr:rowOff>
    </xdr:from>
    <xdr:ext cx="170890" cy="166798"/>
    <xdr:pic>
      <xdr:nvPicPr>
        <xdr:cNvPr id="399" name="Imagem 398">
          <a:extLst>
            <a:ext uri="{FF2B5EF4-FFF2-40B4-BE49-F238E27FC236}">
              <a16:creationId xmlns:a16="http://schemas.microsoft.com/office/drawing/2014/main" id="{51F31067-2047-4F69-AE3F-C133AC5D6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63782" y="16059951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1167042</xdr:colOff>
      <xdr:row>79</xdr:row>
      <xdr:rowOff>165876</xdr:rowOff>
    </xdr:from>
    <xdr:ext cx="240059" cy="245461"/>
    <xdr:pic>
      <xdr:nvPicPr>
        <xdr:cNvPr id="400" name="Gráfico 399" descr="Marcador">
          <a:extLst>
            <a:ext uri="{FF2B5EF4-FFF2-40B4-BE49-F238E27FC236}">
              <a16:creationId xmlns:a16="http://schemas.microsoft.com/office/drawing/2014/main" id="{29B4E57C-ED92-4EBC-A8CC-CDBE1E2D4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65207" y="16013571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16250</xdr:colOff>
      <xdr:row>79</xdr:row>
      <xdr:rowOff>171806</xdr:rowOff>
    </xdr:from>
    <xdr:ext cx="235759" cy="235808"/>
    <xdr:pic>
      <xdr:nvPicPr>
        <xdr:cNvPr id="401" name="Gráfico 400" descr="DJ">
          <a:extLst>
            <a:ext uri="{FF2B5EF4-FFF2-40B4-BE49-F238E27FC236}">
              <a16:creationId xmlns:a16="http://schemas.microsoft.com/office/drawing/2014/main" id="{5ECCD218-5720-468E-B9ED-87DD47843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44180" y="16025216"/>
          <a:ext cx="235759" cy="235808"/>
        </a:xfrm>
        <a:prstGeom prst="rect">
          <a:avLst/>
        </a:prstGeom>
      </xdr:spPr>
    </xdr:pic>
    <xdr:clientData/>
  </xdr:oneCellAnchor>
  <xdr:oneCellAnchor>
    <xdr:from>
      <xdr:col>70</xdr:col>
      <xdr:colOff>2182</xdr:colOff>
      <xdr:row>79</xdr:row>
      <xdr:rowOff>158935</xdr:rowOff>
    </xdr:from>
    <xdr:ext cx="256660" cy="255372"/>
    <xdr:pic>
      <xdr:nvPicPr>
        <xdr:cNvPr id="402" name="Gráfico 401" descr="Funcionário de escritório">
          <a:extLst>
            <a:ext uri="{FF2B5EF4-FFF2-40B4-BE49-F238E27FC236}">
              <a16:creationId xmlns:a16="http://schemas.microsoft.com/office/drawing/2014/main" id="{2DF59297-9D26-48BC-AF8C-BB026ABF9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490082" y="16006630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19596</xdr:colOff>
      <xdr:row>79</xdr:row>
      <xdr:rowOff>178243</xdr:rowOff>
    </xdr:from>
    <xdr:ext cx="215728" cy="223193"/>
    <xdr:pic>
      <xdr:nvPicPr>
        <xdr:cNvPr id="403" name="Gráfico 402" descr="Bateria">
          <a:extLst>
            <a:ext uri="{FF2B5EF4-FFF2-40B4-BE49-F238E27FC236}">
              <a16:creationId xmlns:a16="http://schemas.microsoft.com/office/drawing/2014/main" id="{4C5B377B-EBE3-478B-A78F-EF5CD1A5D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76126" y="16029748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33240</xdr:colOff>
      <xdr:row>80</xdr:row>
      <xdr:rowOff>4474</xdr:rowOff>
    </xdr:from>
    <xdr:ext cx="180715" cy="180203"/>
    <xdr:pic>
      <xdr:nvPicPr>
        <xdr:cNvPr id="404" name="Gráfico 403" descr="Garfo e faca">
          <a:extLst>
            <a:ext uri="{FF2B5EF4-FFF2-40B4-BE49-F238E27FC236}">
              <a16:creationId xmlns:a16="http://schemas.microsoft.com/office/drawing/2014/main" id="{81E0BA90-784B-4CC1-8860-0CE06C710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37445" y="16044574"/>
          <a:ext cx="180715" cy="180203"/>
        </a:xfrm>
        <a:prstGeom prst="rect">
          <a:avLst/>
        </a:prstGeom>
      </xdr:spPr>
    </xdr:pic>
    <xdr:clientData/>
  </xdr:oneCellAnchor>
  <xdr:oneCellAnchor>
    <xdr:from>
      <xdr:col>76</xdr:col>
      <xdr:colOff>50205</xdr:colOff>
      <xdr:row>80</xdr:row>
      <xdr:rowOff>10481</xdr:rowOff>
    </xdr:from>
    <xdr:ext cx="178395" cy="181318"/>
    <xdr:pic>
      <xdr:nvPicPr>
        <xdr:cNvPr id="405" name="Gráfico 404" descr="Lâmpada">
          <a:extLst>
            <a:ext uri="{FF2B5EF4-FFF2-40B4-BE49-F238E27FC236}">
              <a16:creationId xmlns:a16="http://schemas.microsoft.com/office/drawing/2014/main" id="{E465427A-99A0-41D9-AF95-A51200A5F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29620" y="16048676"/>
          <a:ext cx="178395" cy="181318"/>
        </a:xfrm>
        <a:prstGeom prst="rect">
          <a:avLst/>
        </a:prstGeom>
      </xdr:spPr>
    </xdr:pic>
    <xdr:clientData/>
  </xdr:oneCellAnchor>
  <xdr:oneCellAnchor>
    <xdr:from>
      <xdr:col>76</xdr:col>
      <xdr:colOff>43481</xdr:colOff>
      <xdr:row>69</xdr:row>
      <xdr:rowOff>13843</xdr:rowOff>
    </xdr:from>
    <xdr:ext cx="179917" cy="179917"/>
    <xdr:pic>
      <xdr:nvPicPr>
        <xdr:cNvPr id="406" name="Gráfico 405" descr="Lâmpada">
          <a:extLst>
            <a:ext uri="{FF2B5EF4-FFF2-40B4-BE49-F238E27FC236}">
              <a16:creationId xmlns:a16="http://schemas.microsoft.com/office/drawing/2014/main" id="{81619674-865D-4FFE-BDEE-178D78252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22896" y="13880338"/>
          <a:ext cx="179917" cy="179917"/>
        </a:xfrm>
        <a:prstGeom prst="rect">
          <a:avLst/>
        </a:prstGeom>
      </xdr:spPr>
    </xdr:pic>
    <xdr:clientData/>
  </xdr:oneCellAnchor>
  <xdr:oneCellAnchor>
    <xdr:from>
      <xdr:col>69</xdr:col>
      <xdr:colOff>64433</xdr:colOff>
      <xdr:row>59</xdr:row>
      <xdr:rowOff>18002</xdr:rowOff>
    </xdr:from>
    <xdr:ext cx="170890" cy="166798"/>
    <xdr:pic>
      <xdr:nvPicPr>
        <xdr:cNvPr id="407" name="Imagem 406">
          <a:extLst>
            <a:ext uri="{FF2B5EF4-FFF2-40B4-BE49-F238E27FC236}">
              <a16:creationId xmlns:a16="http://schemas.microsoft.com/office/drawing/2014/main" id="{09E52A01-F639-455C-B6B2-904EC3D7E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57058" y="11916632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1160318</xdr:colOff>
      <xdr:row>58</xdr:row>
      <xdr:rowOff>167837</xdr:rowOff>
    </xdr:from>
    <xdr:ext cx="240059" cy="245461"/>
    <xdr:pic>
      <xdr:nvPicPr>
        <xdr:cNvPr id="408" name="Gráfico 407" descr="Marcador">
          <a:extLst>
            <a:ext uri="{FF2B5EF4-FFF2-40B4-BE49-F238E27FC236}">
              <a16:creationId xmlns:a16="http://schemas.microsoft.com/office/drawing/2014/main" id="{30EFA943-772F-4580-965F-1145FC80F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60388" y="11875967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9526</xdr:colOff>
      <xdr:row>58</xdr:row>
      <xdr:rowOff>173767</xdr:rowOff>
    </xdr:from>
    <xdr:ext cx="235759" cy="235808"/>
    <xdr:pic>
      <xdr:nvPicPr>
        <xdr:cNvPr id="409" name="Gráfico 408" descr="DJ">
          <a:extLst>
            <a:ext uri="{FF2B5EF4-FFF2-40B4-BE49-F238E27FC236}">
              <a16:creationId xmlns:a16="http://schemas.microsoft.com/office/drawing/2014/main" id="{C5C255B2-7AFA-4154-95DA-C5EBF2631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31741" y="11881897"/>
          <a:ext cx="235759" cy="235808"/>
        </a:xfrm>
        <a:prstGeom prst="rect">
          <a:avLst/>
        </a:prstGeom>
      </xdr:spPr>
    </xdr:pic>
    <xdr:clientData/>
  </xdr:oneCellAnchor>
  <xdr:oneCellAnchor>
    <xdr:from>
      <xdr:col>69</xdr:col>
      <xdr:colOff>289612</xdr:colOff>
      <xdr:row>58</xdr:row>
      <xdr:rowOff>160896</xdr:rowOff>
    </xdr:from>
    <xdr:ext cx="256660" cy="255372"/>
    <xdr:pic>
      <xdr:nvPicPr>
        <xdr:cNvPr id="410" name="Gráfico 409" descr="Funcionário de escritório">
          <a:extLst>
            <a:ext uri="{FF2B5EF4-FFF2-40B4-BE49-F238E27FC236}">
              <a16:creationId xmlns:a16="http://schemas.microsoft.com/office/drawing/2014/main" id="{34CE3C0D-364A-4FBF-B7FA-390DE6E0F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484142" y="11863311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12872</xdr:colOff>
      <xdr:row>58</xdr:row>
      <xdr:rowOff>180204</xdr:rowOff>
    </xdr:from>
    <xdr:ext cx="215728" cy="223193"/>
    <xdr:pic>
      <xdr:nvPicPr>
        <xdr:cNvPr id="411" name="Gráfico 410" descr="Bateria">
          <a:extLst>
            <a:ext uri="{FF2B5EF4-FFF2-40B4-BE49-F238E27FC236}">
              <a16:creationId xmlns:a16="http://schemas.microsoft.com/office/drawing/2014/main" id="{306B668D-AA41-4010-A2B6-45136C11D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63687" y="11886429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26516</xdr:colOff>
      <xdr:row>59</xdr:row>
      <xdr:rowOff>6435</xdr:rowOff>
    </xdr:from>
    <xdr:ext cx="180715" cy="180203"/>
    <xdr:pic>
      <xdr:nvPicPr>
        <xdr:cNvPr id="412" name="Gráfico 411" descr="Garfo e faca">
          <a:extLst>
            <a:ext uri="{FF2B5EF4-FFF2-40B4-BE49-F238E27FC236}">
              <a16:creationId xmlns:a16="http://schemas.microsoft.com/office/drawing/2014/main" id="{FF17757A-AF5F-40B4-AD8F-C458FD957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30721" y="11899350"/>
          <a:ext cx="180715" cy="180203"/>
        </a:xfrm>
        <a:prstGeom prst="rect">
          <a:avLst/>
        </a:prstGeom>
      </xdr:spPr>
    </xdr:pic>
    <xdr:clientData/>
  </xdr:oneCellAnchor>
  <xdr:oneCellAnchor>
    <xdr:from>
      <xdr:col>76</xdr:col>
      <xdr:colOff>22117</xdr:colOff>
      <xdr:row>59</xdr:row>
      <xdr:rowOff>15478</xdr:rowOff>
    </xdr:from>
    <xdr:ext cx="179917" cy="179917"/>
    <xdr:pic>
      <xdr:nvPicPr>
        <xdr:cNvPr id="413" name="Gráfico 412" descr="Lâmpada">
          <a:extLst>
            <a:ext uri="{FF2B5EF4-FFF2-40B4-BE49-F238E27FC236}">
              <a16:creationId xmlns:a16="http://schemas.microsoft.com/office/drawing/2014/main" id="{D4F9ABC6-C433-49DE-8D14-C8551C1E9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07247" y="11914108"/>
          <a:ext cx="179917" cy="179917"/>
        </a:xfrm>
        <a:prstGeom prst="rect">
          <a:avLst/>
        </a:prstGeom>
      </xdr:spPr>
    </xdr:pic>
    <xdr:clientData/>
  </xdr:oneCellAnchor>
  <xdr:oneCellAnchor>
    <xdr:from>
      <xdr:col>69</xdr:col>
      <xdr:colOff>64433</xdr:colOff>
      <xdr:row>49</xdr:row>
      <xdr:rowOff>18002</xdr:rowOff>
    </xdr:from>
    <xdr:ext cx="170890" cy="166798"/>
    <xdr:pic>
      <xdr:nvPicPr>
        <xdr:cNvPr id="414" name="Imagem 413">
          <a:extLst>
            <a:ext uri="{FF2B5EF4-FFF2-40B4-BE49-F238E27FC236}">
              <a16:creationId xmlns:a16="http://schemas.microsoft.com/office/drawing/2014/main" id="{B13A3671-68D5-4496-B184-BBC47D3D0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57058" y="9943052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1160318</xdr:colOff>
      <xdr:row>48</xdr:row>
      <xdr:rowOff>167837</xdr:rowOff>
    </xdr:from>
    <xdr:ext cx="240059" cy="245461"/>
    <xdr:pic>
      <xdr:nvPicPr>
        <xdr:cNvPr id="415" name="Gráfico 414" descr="Marcador">
          <a:extLst>
            <a:ext uri="{FF2B5EF4-FFF2-40B4-BE49-F238E27FC236}">
              <a16:creationId xmlns:a16="http://schemas.microsoft.com/office/drawing/2014/main" id="{0C666ECB-2360-47C3-9D5D-5CBF17570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60388" y="9902387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9526</xdr:colOff>
      <xdr:row>48</xdr:row>
      <xdr:rowOff>173767</xdr:rowOff>
    </xdr:from>
    <xdr:ext cx="235759" cy="235808"/>
    <xdr:pic>
      <xdr:nvPicPr>
        <xdr:cNvPr id="416" name="Gráfico 415" descr="DJ">
          <a:extLst>
            <a:ext uri="{FF2B5EF4-FFF2-40B4-BE49-F238E27FC236}">
              <a16:creationId xmlns:a16="http://schemas.microsoft.com/office/drawing/2014/main" id="{81AE3B09-14DC-4AED-8366-75B3810B6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31741" y="9908317"/>
          <a:ext cx="235759" cy="235808"/>
        </a:xfrm>
        <a:prstGeom prst="rect">
          <a:avLst/>
        </a:prstGeom>
      </xdr:spPr>
    </xdr:pic>
    <xdr:clientData/>
  </xdr:oneCellAnchor>
  <xdr:oneCellAnchor>
    <xdr:from>
      <xdr:col>69</xdr:col>
      <xdr:colOff>289612</xdr:colOff>
      <xdr:row>48</xdr:row>
      <xdr:rowOff>160896</xdr:rowOff>
    </xdr:from>
    <xdr:ext cx="256660" cy="255372"/>
    <xdr:pic>
      <xdr:nvPicPr>
        <xdr:cNvPr id="417" name="Gráfico 416" descr="Funcionário de escritório">
          <a:extLst>
            <a:ext uri="{FF2B5EF4-FFF2-40B4-BE49-F238E27FC236}">
              <a16:creationId xmlns:a16="http://schemas.microsoft.com/office/drawing/2014/main" id="{0107A731-EF65-4298-9B10-B83AB4E22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484142" y="9889731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12872</xdr:colOff>
      <xdr:row>48</xdr:row>
      <xdr:rowOff>180204</xdr:rowOff>
    </xdr:from>
    <xdr:ext cx="215728" cy="223193"/>
    <xdr:pic>
      <xdr:nvPicPr>
        <xdr:cNvPr id="418" name="Gráfico 417" descr="Bateria">
          <a:extLst>
            <a:ext uri="{FF2B5EF4-FFF2-40B4-BE49-F238E27FC236}">
              <a16:creationId xmlns:a16="http://schemas.microsoft.com/office/drawing/2014/main" id="{40C0B42A-C7F3-42AC-99B2-85FC079EA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63687" y="9912849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26516</xdr:colOff>
      <xdr:row>49</xdr:row>
      <xdr:rowOff>6435</xdr:rowOff>
    </xdr:from>
    <xdr:ext cx="180715" cy="180203"/>
    <xdr:pic>
      <xdr:nvPicPr>
        <xdr:cNvPr id="419" name="Gráfico 418" descr="Garfo e faca">
          <a:extLst>
            <a:ext uri="{FF2B5EF4-FFF2-40B4-BE49-F238E27FC236}">
              <a16:creationId xmlns:a16="http://schemas.microsoft.com/office/drawing/2014/main" id="{23EBCA9D-5FFF-475C-AF80-CB85BD487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30721" y="9925770"/>
          <a:ext cx="180715" cy="180203"/>
        </a:xfrm>
        <a:prstGeom prst="rect">
          <a:avLst/>
        </a:prstGeom>
      </xdr:spPr>
    </xdr:pic>
    <xdr:clientData/>
  </xdr:oneCellAnchor>
  <xdr:oneCellAnchor>
    <xdr:from>
      <xdr:col>69</xdr:col>
      <xdr:colOff>64433</xdr:colOff>
      <xdr:row>39</xdr:row>
      <xdr:rowOff>18002</xdr:rowOff>
    </xdr:from>
    <xdr:ext cx="170890" cy="166798"/>
    <xdr:pic>
      <xdr:nvPicPr>
        <xdr:cNvPr id="420" name="Imagem 419">
          <a:extLst>
            <a:ext uri="{FF2B5EF4-FFF2-40B4-BE49-F238E27FC236}">
              <a16:creationId xmlns:a16="http://schemas.microsoft.com/office/drawing/2014/main" id="{4076C6E5-76BB-4898-9F5D-975F57653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57058" y="7969472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1160318</xdr:colOff>
      <xdr:row>38</xdr:row>
      <xdr:rowOff>167837</xdr:rowOff>
    </xdr:from>
    <xdr:ext cx="240059" cy="245461"/>
    <xdr:pic>
      <xdr:nvPicPr>
        <xdr:cNvPr id="421" name="Gráfico 420" descr="Marcador">
          <a:extLst>
            <a:ext uri="{FF2B5EF4-FFF2-40B4-BE49-F238E27FC236}">
              <a16:creationId xmlns:a16="http://schemas.microsoft.com/office/drawing/2014/main" id="{1FB7D2D9-9C5F-4D96-B42B-24A2237F7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60388" y="7928807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9526</xdr:colOff>
      <xdr:row>38</xdr:row>
      <xdr:rowOff>173767</xdr:rowOff>
    </xdr:from>
    <xdr:ext cx="235759" cy="235808"/>
    <xdr:pic>
      <xdr:nvPicPr>
        <xdr:cNvPr id="422" name="Gráfico 421" descr="DJ">
          <a:extLst>
            <a:ext uri="{FF2B5EF4-FFF2-40B4-BE49-F238E27FC236}">
              <a16:creationId xmlns:a16="http://schemas.microsoft.com/office/drawing/2014/main" id="{BD873C4D-2387-4599-88C6-B522CF92F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31741" y="7934737"/>
          <a:ext cx="235759" cy="235808"/>
        </a:xfrm>
        <a:prstGeom prst="rect">
          <a:avLst/>
        </a:prstGeom>
      </xdr:spPr>
    </xdr:pic>
    <xdr:clientData/>
  </xdr:oneCellAnchor>
  <xdr:oneCellAnchor>
    <xdr:from>
      <xdr:col>69</xdr:col>
      <xdr:colOff>289612</xdr:colOff>
      <xdr:row>38</xdr:row>
      <xdr:rowOff>160896</xdr:rowOff>
    </xdr:from>
    <xdr:ext cx="256660" cy="255372"/>
    <xdr:pic>
      <xdr:nvPicPr>
        <xdr:cNvPr id="423" name="Gráfico 422" descr="Funcionário de escritório">
          <a:extLst>
            <a:ext uri="{FF2B5EF4-FFF2-40B4-BE49-F238E27FC236}">
              <a16:creationId xmlns:a16="http://schemas.microsoft.com/office/drawing/2014/main" id="{56591ED2-7442-4A9F-960C-236B48D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484142" y="7916151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12872</xdr:colOff>
      <xdr:row>38</xdr:row>
      <xdr:rowOff>180204</xdr:rowOff>
    </xdr:from>
    <xdr:ext cx="215728" cy="223193"/>
    <xdr:pic>
      <xdr:nvPicPr>
        <xdr:cNvPr id="424" name="Gráfico 423" descr="Bateria">
          <a:extLst>
            <a:ext uri="{FF2B5EF4-FFF2-40B4-BE49-F238E27FC236}">
              <a16:creationId xmlns:a16="http://schemas.microsoft.com/office/drawing/2014/main" id="{126EEBD8-BFD4-42E3-91A4-A96492E10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63687" y="7939269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26516</xdr:colOff>
      <xdr:row>39</xdr:row>
      <xdr:rowOff>6435</xdr:rowOff>
    </xdr:from>
    <xdr:ext cx="180715" cy="180203"/>
    <xdr:pic>
      <xdr:nvPicPr>
        <xdr:cNvPr id="425" name="Gráfico 424" descr="Garfo e faca">
          <a:extLst>
            <a:ext uri="{FF2B5EF4-FFF2-40B4-BE49-F238E27FC236}">
              <a16:creationId xmlns:a16="http://schemas.microsoft.com/office/drawing/2014/main" id="{D624F5A5-C06A-4680-807F-83608004D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30721" y="7952190"/>
          <a:ext cx="180715" cy="180203"/>
        </a:xfrm>
        <a:prstGeom prst="rect">
          <a:avLst/>
        </a:prstGeom>
      </xdr:spPr>
    </xdr:pic>
    <xdr:clientData/>
  </xdr:oneCellAnchor>
  <xdr:oneCellAnchor>
    <xdr:from>
      <xdr:col>69</xdr:col>
      <xdr:colOff>64433</xdr:colOff>
      <xdr:row>28</xdr:row>
      <xdr:rowOff>18002</xdr:rowOff>
    </xdr:from>
    <xdr:ext cx="170890" cy="166798"/>
    <xdr:pic>
      <xdr:nvPicPr>
        <xdr:cNvPr id="426" name="Imagem 425">
          <a:extLst>
            <a:ext uri="{FF2B5EF4-FFF2-40B4-BE49-F238E27FC236}">
              <a16:creationId xmlns:a16="http://schemas.microsoft.com/office/drawing/2014/main" id="{63BA3F84-E5BA-46C2-98FF-1D3A2B0C7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57058" y="5797772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1160318</xdr:colOff>
      <xdr:row>27</xdr:row>
      <xdr:rowOff>167837</xdr:rowOff>
    </xdr:from>
    <xdr:ext cx="240059" cy="245461"/>
    <xdr:pic>
      <xdr:nvPicPr>
        <xdr:cNvPr id="427" name="Gráfico 426" descr="Marcador">
          <a:extLst>
            <a:ext uri="{FF2B5EF4-FFF2-40B4-BE49-F238E27FC236}">
              <a16:creationId xmlns:a16="http://schemas.microsoft.com/office/drawing/2014/main" id="{288F4AF2-6BD4-4949-B685-84AA33893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60388" y="5757107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9526</xdr:colOff>
      <xdr:row>27</xdr:row>
      <xdr:rowOff>173767</xdr:rowOff>
    </xdr:from>
    <xdr:ext cx="235759" cy="235808"/>
    <xdr:pic>
      <xdr:nvPicPr>
        <xdr:cNvPr id="428" name="Gráfico 427" descr="DJ">
          <a:extLst>
            <a:ext uri="{FF2B5EF4-FFF2-40B4-BE49-F238E27FC236}">
              <a16:creationId xmlns:a16="http://schemas.microsoft.com/office/drawing/2014/main" id="{7E599858-50D8-4B98-BE98-B7A87E038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31741" y="5763037"/>
          <a:ext cx="235759" cy="235808"/>
        </a:xfrm>
        <a:prstGeom prst="rect">
          <a:avLst/>
        </a:prstGeom>
      </xdr:spPr>
    </xdr:pic>
    <xdr:clientData/>
  </xdr:oneCellAnchor>
  <xdr:oneCellAnchor>
    <xdr:from>
      <xdr:col>69</xdr:col>
      <xdr:colOff>289612</xdr:colOff>
      <xdr:row>27</xdr:row>
      <xdr:rowOff>160896</xdr:rowOff>
    </xdr:from>
    <xdr:ext cx="256660" cy="255372"/>
    <xdr:pic>
      <xdr:nvPicPr>
        <xdr:cNvPr id="429" name="Gráfico 428" descr="Funcionário de escritório">
          <a:extLst>
            <a:ext uri="{FF2B5EF4-FFF2-40B4-BE49-F238E27FC236}">
              <a16:creationId xmlns:a16="http://schemas.microsoft.com/office/drawing/2014/main" id="{1DCF393F-BBF0-4B10-8872-AD0F58F98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484142" y="5744451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12872</xdr:colOff>
      <xdr:row>27</xdr:row>
      <xdr:rowOff>180204</xdr:rowOff>
    </xdr:from>
    <xdr:ext cx="215728" cy="223193"/>
    <xdr:pic>
      <xdr:nvPicPr>
        <xdr:cNvPr id="430" name="Gráfico 429" descr="Bateria">
          <a:extLst>
            <a:ext uri="{FF2B5EF4-FFF2-40B4-BE49-F238E27FC236}">
              <a16:creationId xmlns:a16="http://schemas.microsoft.com/office/drawing/2014/main" id="{5D851B44-E01E-412E-A1CE-60824137F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63687" y="5767569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26516</xdr:colOff>
      <xdr:row>28</xdr:row>
      <xdr:rowOff>6435</xdr:rowOff>
    </xdr:from>
    <xdr:ext cx="180715" cy="180203"/>
    <xdr:pic>
      <xdr:nvPicPr>
        <xdr:cNvPr id="431" name="Gráfico 430" descr="Garfo e faca">
          <a:extLst>
            <a:ext uri="{FF2B5EF4-FFF2-40B4-BE49-F238E27FC236}">
              <a16:creationId xmlns:a16="http://schemas.microsoft.com/office/drawing/2014/main" id="{E9C754CE-339D-40AA-8EC1-EA68D3BC3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30721" y="5780490"/>
          <a:ext cx="180715" cy="180203"/>
        </a:xfrm>
        <a:prstGeom prst="rect">
          <a:avLst/>
        </a:prstGeom>
      </xdr:spPr>
    </xdr:pic>
    <xdr:clientData/>
  </xdr:oneCellAnchor>
  <xdr:oneCellAnchor>
    <xdr:from>
      <xdr:col>69</xdr:col>
      <xdr:colOff>64433</xdr:colOff>
      <xdr:row>17</xdr:row>
      <xdr:rowOff>18002</xdr:rowOff>
    </xdr:from>
    <xdr:ext cx="170890" cy="166798"/>
    <xdr:pic>
      <xdr:nvPicPr>
        <xdr:cNvPr id="432" name="Imagem 431">
          <a:extLst>
            <a:ext uri="{FF2B5EF4-FFF2-40B4-BE49-F238E27FC236}">
              <a16:creationId xmlns:a16="http://schemas.microsoft.com/office/drawing/2014/main" id="{B1E0A4A0-AB28-49F0-BC1D-4E81E56BD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57058" y="3824192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1160318</xdr:colOff>
      <xdr:row>16</xdr:row>
      <xdr:rowOff>167837</xdr:rowOff>
    </xdr:from>
    <xdr:ext cx="240059" cy="245461"/>
    <xdr:pic>
      <xdr:nvPicPr>
        <xdr:cNvPr id="433" name="Gráfico 432" descr="Marcador">
          <a:extLst>
            <a:ext uri="{FF2B5EF4-FFF2-40B4-BE49-F238E27FC236}">
              <a16:creationId xmlns:a16="http://schemas.microsoft.com/office/drawing/2014/main" id="{43EDC85F-77B6-4AB4-889A-EB421B4B4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60388" y="3783527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9526</xdr:colOff>
      <xdr:row>16</xdr:row>
      <xdr:rowOff>173767</xdr:rowOff>
    </xdr:from>
    <xdr:ext cx="235759" cy="235808"/>
    <xdr:pic>
      <xdr:nvPicPr>
        <xdr:cNvPr id="434" name="Gráfico 433" descr="DJ">
          <a:extLst>
            <a:ext uri="{FF2B5EF4-FFF2-40B4-BE49-F238E27FC236}">
              <a16:creationId xmlns:a16="http://schemas.microsoft.com/office/drawing/2014/main" id="{2108226E-A6C4-4569-B469-4C888D713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31741" y="3789457"/>
          <a:ext cx="235759" cy="235808"/>
        </a:xfrm>
        <a:prstGeom prst="rect">
          <a:avLst/>
        </a:prstGeom>
      </xdr:spPr>
    </xdr:pic>
    <xdr:clientData/>
  </xdr:oneCellAnchor>
  <xdr:oneCellAnchor>
    <xdr:from>
      <xdr:col>69</xdr:col>
      <xdr:colOff>289612</xdr:colOff>
      <xdr:row>16</xdr:row>
      <xdr:rowOff>160896</xdr:rowOff>
    </xdr:from>
    <xdr:ext cx="256660" cy="255372"/>
    <xdr:pic>
      <xdr:nvPicPr>
        <xdr:cNvPr id="435" name="Gráfico 434" descr="Funcionário de escritório">
          <a:extLst>
            <a:ext uri="{FF2B5EF4-FFF2-40B4-BE49-F238E27FC236}">
              <a16:creationId xmlns:a16="http://schemas.microsoft.com/office/drawing/2014/main" id="{2974A62C-DBD4-4BA4-962A-81F2E6B6E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484142" y="3770871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12872</xdr:colOff>
      <xdr:row>16</xdr:row>
      <xdr:rowOff>180204</xdr:rowOff>
    </xdr:from>
    <xdr:ext cx="215728" cy="223193"/>
    <xdr:pic>
      <xdr:nvPicPr>
        <xdr:cNvPr id="436" name="Gráfico 435" descr="Bateria">
          <a:extLst>
            <a:ext uri="{FF2B5EF4-FFF2-40B4-BE49-F238E27FC236}">
              <a16:creationId xmlns:a16="http://schemas.microsoft.com/office/drawing/2014/main" id="{430A1CBE-BA4B-4E66-BA24-2EE000AA7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63687" y="3793989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26516</xdr:colOff>
      <xdr:row>17</xdr:row>
      <xdr:rowOff>6435</xdr:rowOff>
    </xdr:from>
    <xdr:ext cx="180715" cy="180203"/>
    <xdr:pic>
      <xdr:nvPicPr>
        <xdr:cNvPr id="437" name="Gráfico 436" descr="Garfo e faca">
          <a:extLst>
            <a:ext uri="{FF2B5EF4-FFF2-40B4-BE49-F238E27FC236}">
              <a16:creationId xmlns:a16="http://schemas.microsoft.com/office/drawing/2014/main" id="{CB7C4542-4567-4D44-BF95-8B8F498B9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30721" y="3806910"/>
          <a:ext cx="180715" cy="180203"/>
        </a:xfrm>
        <a:prstGeom prst="rect">
          <a:avLst/>
        </a:prstGeom>
      </xdr:spPr>
    </xdr:pic>
    <xdr:clientData/>
  </xdr:oneCellAnchor>
  <xdr:oneCellAnchor>
    <xdr:from>
      <xdr:col>69</xdr:col>
      <xdr:colOff>64433</xdr:colOff>
      <xdr:row>4</xdr:row>
      <xdr:rowOff>18002</xdr:rowOff>
    </xdr:from>
    <xdr:ext cx="170890" cy="166798"/>
    <xdr:pic>
      <xdr:nvPicPr>
        <xdr:cNvPr id="438" name="Imagem 437">
          <a:extLst>
            <a:ext uri="{FF2B5EF4-FFF2-40B4-BE49-F238E27FC236}">
              <a16:creationId xmlns:a16="http://schemas.microsoft.com/office/drawing/2014/main" id="{DD04A3C7-CD6A-4920-B3A9-925B7292F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57058" y="1256252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1160318</xdr:colOff>
      <xdr:row>3</xdr:row>
      <xdr:rowOff>167837</xdr:rowOff>
    </xdr:from>
    <xdr:ext cx="240059" cy="245461"/>
    <xdr:pic>
      <xdr:nvPicPr>
        <xdr:cNvPr id="439" name="Gráfico 438" descr="Marcador">
          <a:extLst>
            <a:ext uri="{FF2B5EF4-FFF2-40B4-BE49-F238E27FC236}">
              <a16:creationId xmlns:a16="http://schemas.microsoft.com/office/drawing/2014/main" id="{4525B57F-B59D-40E8-A809-4ECE4C37B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60388" y="1215587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9526</xdr:colOff>
      <xdr:row>3</xdr:row>
      <xdr:rowOff>173767</xdr:rowOff>
    </xdr:from>
    <xdr:ext cx="235759" cy="235808"/>
    <xdr:pic>
      <xdr:nvPicPr>
        <xdr:cNvPr id="440" name="Gráfico 439" descr="DJ">
          <a:extLst>
            <a:ext uri="{FF2B5EF4-FFF2-40B4-BE49-F238E27FC236}">
              <a16:creationId xmlns:a16="http://schemas.microsoft.com/office/drawing/2014/main" id="{52664F45-C864-4A4A-9E00-5C23E1801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31741" y="1221517"/>
          <a:ext cx="235759" cy="235808"/>
        </a:xfrm>
        <a:prstGeom prst="rect">
          <a:avLst/>
        </a:prstGeom>
      </xdr:spPr>
    </xdr:pic>
    <xdr:clientData/>
  </xdr:oneCellAnchor>
  <xdr:oneCellAnchor>
    <xdr:from>
      <xdr:col>70</xdr:col>
      <xdr:colOff>25028</xdr:colOff>
      <xdr:row>3</xdr:row>
      <xdr:rowOff>182063</xdr:rowOff>
    </xdr:from>
    <xdr:ext cx="256660" cy="255372"/>
    <xdr:pic>
      <xdr:nvPicPr>
        <xdr:cNvPr id="441" name="Gráfico 440" descr="Funcionário de escritório">
          <a:extLst>
            <a:ext uri="{FF2B5EF4-FFF2-40B4-BE49-F238E27FC236}">
              <a16:creationId xmlns:a16="http://schemas.microsoft.com/office/drawing/2014/main" id="{8FF84FF0-676C-4E8D-BD27-10A97AE76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514833" y="1227908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12872</xdr:colOff>
      <xdr:row>3</xdr:row>
      <xdr:rowOff>180204</xdr:rowOff>
    </xdr:from>
    <xdr:ext cx="215728" cy="223193"/>
    <xdr:pic>
      <xdr:nvPicPr>
        <xdr:cNvPr id="442" name="Gráfico 441" descr="Bateria">
          <a:extLst>
            <a:ext uri="{FF2B5EF4-FFF2-40B4-BE49-F238E27FC236}">
              <a16:creationId xmlns:a16="http://schemas.microsoft.com/office/drawing/2014/main" id="{AAA41081-4EE3-46B0-A123-5F7A5F851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63687" y="1226049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26516</xdr:colOff>
      <xdr:row>4</xdr:row>
      <xdr:rowOff>6435</xdr:rowOff>
    </xdr:from>
    <xdr:ext cx="180715" cy="180203"/>
    <xdr:pic>
      <xdr:nvPicPr>
        <xdr:cNvPr id="443" name="Gráfico 442" descr="Garfo e faca">
          <a:extLst>
            <a:ext uri="{FF2B5EF4-FFF2-40B4-BE49-F238E27FC236}">
              <a16:creationId xmlns:a16="http://schemas.microsoft.com/office/drawing/2014/main" id="{476A433F-51AC-4900-8259-12132640C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30721" y="1238970"/>
          <a:ext cx="180715" cy="180203"/>
        </a:xfrm>
        <a:prstGeom prst="rect">
          <a:avLst/>
        </a:prstGeom>
      </xdr:spPr>
    </xdr:pic>
    <xdr:clientData/>
  </xdr:oneCellAnchor>
  <xdr:oneCellAnchor>
    <xdr:from>
      <xdr:col>76</xdr:col>
      <xdr:colOff>21012</xdr:colOff>
      <xdr:row>4</xdr:row>
      <xdr:rowOff>7003</xdr:rowOff>
    </xdr:from>
    <xdr:ext cx="179917" cy="179917"/>
    <xdr:pic>
      <xdr:nvPicPr>
        <xdr:cNvPr id="444" name="Gráfico 443" descr="Lâmpada">
          <a:extLst>
            <a:ext uri="{FF2B5EF4-FFF2-40B4-BE49-F238E27FC236}">
              <a16:creationId xmlns:a16="http://schemas.microsoft.com/office/drawing/2014/main" id="{83AD31BA-72F4-478D-AE47-0564CD642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06142" y="1239538"/>
          <a:ext cx="179917" cy="179917"/>
        </a:xfrm>
        <a:prstGeom prst="rect">
          <a:avLst/>
        </a:prstGeom>
      </xdr:spPr>
    </xdr:pic>
    <xdr:clientData/>
  </xdr:oneCellAnchor>
  <xdr:oneCellAnchor>
    <xdr:from>
      <xdr:col>76</xdr:col>
      <xdr:colOff>29473</xdr:colOff>
      <xdr:row>17</xdr:row>
      <xdr:rowOff>17173</xdr:rowOff>
    </xdr:from>
    <xdr:ext cx="179917" cy="179917"/>
    <xdr:pic>
      <xdr:nvPicPr>
        <xdr:cNvPr id="445" name="Gráfico 444" descr="Lâmpada">
          <a:extLst>
            <a:ext uri="{FF2B5EF4-FFF2-40B4-BE49-F238E27FC236}">
              <a16:creationId xmlns:a16="http://schemas.microsoft.com/office/drawing/2014/main" id="{3581579F-AF77-406E-906E-59893C58F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12698" y="3823363"/>
          <a:ext cx="179917" cy="179917"/>
        </a:xfrm>
        <a:prstGeom prst="rect">
          <a:avLst/>
        </a:prstGeom>
      </xdr:spPr>
    </xdr:pic>
    <xdr:clientData/>
  </xdr:oneCellAnchor>
  <xdr:oneCellAnchor>
    <xdr:from>
      <xdr:col>76</xdr:col>
      <xdr:colOff>14008</xdr:colOff>
      <xdr:row>28</xdr:row>
      <xdr:rowOff>7004</xdr:rowOff>
    </xdr:from>
    <xdr:ext cx="179917" cy="179917"/>
    <xdr:pic>
      <xdr:nvPicPr>
        <xdr:cNvPr id="446" name="Gráfico 445" descr="Lâmpada">
          <a:extLst>
            <a:ext uri="{FF2B5EF4-FFF2-40B4-BE49-F238E27FC236}">
              <a16:creationId xmlns:a16="http://schemas.microsoft.com/office/drawing/2014/main" id="{62F542EF-E1B9-46FF-8C29-C17E3853F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193423" y="5781059"/>
          <a:ext cx="179917" cy="179917"/>
        </a:xfrm>
        <a:prstGeom prst="rect">
          <a:avLst/>
        </a:prstGeom>
      </xdr:spPr>
    </xdr:pic>
    <xdr:clientData/>
  </xdr:oneCellAnchor>
  <xdr:oneCellAnchor>
    <xdr:from>
      <xdr:col>76</xdr:col>
      <xdr:colOff>22470</xdr:colOff>
      <xdr:row>39</xdr:row>
      <xdr:rowOff>16551</xdr:rowOff>
    </xdr:from>
    <xdr:ext cx="179917" cy="179917"/>
    <xdr:pic>
      <xdr:nvPicPr>
        <xdr:cNvPr id="447" name="Gráfico 446" descr="Lâmpada">
          <a:extLst>
            <a:ext uri="{FF2B5EF4-FFF2-40B4-BE49-F238E27FC236}">
              <a16:creationId xmlns:a16="http://schemas.microsoft.com/office/drawing/2014/main" id="{6A65049A-B7CD-45C9-AF81-B7CF2CC15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07600" y="7968021"/>
          <a:ext cx="179917" cy="179917"/>
        </a:xfrm>
        <a:prstGeom prst="rect">
          <a:avLst/>
        </a:prstGeom>
      </xdr:spPr>
    </xdr:pic>
    <xdr:clientData/>
  </xdr:oneCellAnchor>
  <xdr:oneCellAnchor>
    <xdr:from>
      <xdr:col>76</xdr:col>
      <xdr:colOff>15467</xdr:colOff>
      <xdr:row>49</xdr:row>
      <xdr:rowOff>20753</xdr:rowOff>
    </xdr:from>
    <xdr:ext cx="179917" cy="184334"/>
    <xdr:pic>
      <xdr:nvPicPr>
        <xdr:cNvPr id="448" name="Gráfico 447" descr="Lâmpada">
          <a:extLst>
            <a:ext uri="{FF2B5EF4-FFF2-40B4-BE49-F238E27FC236}">
              <a16:creationId xmlns:a16="http://schemas.microsoft.com/office/drawing/2014/main" id="{1C777D20-418F-4002-8975-A9589B22E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00597" y="9945803"/>
          <a:ext cx="179917" cy="184334"/>
        </a:xfrm>
        <a:prstGeom prst="rect">
          <a:avLst/>
        </a:prstGeom>
      </xdr:spPr>
    </xdr:pic>
    <xdr:clientData/>
  </xdr:oneCellAnchor>
  <xdr:oneCellAnchor>
    <xdr:from>
      <xdr:col>69</xdr:col>
      <xdr:colOff>64433</xdr:colOff>
      <xdr:row>166</xdr:row>
      <xdr:rowOff>18002</xdr:rowOff>
    </xdr:from>
    <xdr:ext cx="170890" cy="166798"/>
    <xdr:pic>
      <xdr:nvPicPr>
        <xdr:cNvPr id="449" name="Imagem 448">
          <a:extLst>
            <a:ext uri="{FF2B5EF4-FFF2-40B4-BE49-F238E27FC236}">
              <a16:creationId xmlns:a16="http://schemas.microsoft.com/office/drawing/2014/main" id="{311F032F-E70E-43EE-B876-F6FBEC9FC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57058" y="33062132"/>
          <a:ext cx="170890" cy="166798"/>
        </a:xfrm>
        <a:prstGeom prst="rect">
          <a:avLst/>
        </a:prstGeom>
      </xdr:spPr>
    </xdr:pic>
    <xdr:clientData/>
  </xdr:oneCellAnchor>
  <xdr:oneCellAnchor>
    <xdr:from>
      <xdr:col>72</xdr:col>
      <xdr:colOff>16330</xdr:colOff>
      <xdr:row>166</xdr:row>
      <xdr:rowOff>0</xdr:rowOff>
    </xdr:from>
    <xdr:ext cx="214275" cy="214133"/>
    <xdr:pic>
      <xdr:nvPicPr>
        <xdr:cNvPr id="450" name="Gráfico 449" descr="Lua e estrelas">
          <a:extLst>
            <a:ext uri="{FF2B5EF4-FFF2-40B4-BE49-F238E27FC236}">
              <a16:creationId xmlns:a16="http://schemas.microsoft.com/office/drawing/2014/main" id="{99A69084-F6D5-4499-BFB5-488BAFEF0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 flipH="1">
          <a:off x="17744260" y="33040320"/>
          <a:ext cx="214275" cy="214133"/>
        </a:xfrm>
        <a:prstGeom prst="rect">
          <a:avLst/>
        </a:prstGeom>
      </xdr:spPr>
    </xdr:pic>
    <xdr:clientData/>
  </xdr:oneCellAnchor>
  <xdr:oneCellAnchor>
    <xdr:from>
      <xdr:col>70</xdr:col>
      <xdr:colOff>20412</xdr:colOff>
      <xdr:row>165</xdr:row>
      <xdr:rowOff>197303</xdr:rowOff>
    </xdr:from>
    <xdr:ext cx="207509" cy="207151"/>
    <xdr:pic>
      <xdr:nvPicPr>
        <xdr:cNvPr id="451" name="Gráfico 450" descr="Sol">
          <a:extLst>
            <a:ext uri="{FF2B5EF4-FFF2-40B4-BE49-F238E27FC236}">
              <a16:creationId xmlns:a16="http://schemas.microsoft.com/office/drawing/2014/main" id="{CBAF104B-38EA-4168-82BF-0DDABEFDA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7512122" y="33037598"/>
          <a:ext cx="207509" cy="207151"/>
        </a:xfrm>
        <a:prstGeom prst="rect">
          <a:avLst/>
        </a:prstGeom>
      </xdr:spPr>
    </xdr:pic>
    <xdr:clientData/>
  </xdr:oneCellAnchor>
  <xdr:oneCellAnchor>
    <xdr:from>
      <xdr:col>66</xdr:col>
      <xdr:colOff>183698</xdr:colOff>
      <xdr:row>165</xdr:row>
      <xdr:rowOff>197303</xdr:rowOff>
    </xdr:from>
    <xdr:ext cx="216819" cy="213954"/>
    <xdr:pic>
      <xdr:nvPicPr>
        <xdr:cNvPr id="452" name="Gráfico 451" descr="Piloto">
          <a:extLst>
            <a:ext uri="{FF2B5EF4-FFF2-40B4-BE49-F238E27FC236}">
              <a16:creationId xmlns:a16="http://schemas.microsoft.com/office/drawing/2014/main" id="{169D49F1-C44E-42FF-AD5A-7A587E363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5745643" y="33037598"/>
          <a:ext cx="216819" cy="213954"/>
        </a:xfrm>
        <a:prstGeom prst="rect">
          <a:avLst/>
        </a:prstGeom>
      </xdr:spPr>
    </xdr:pic>
    <xdr:clientData/>
  </xdr:oneCellAnchor>
  <xdr:oneCellAnchor>
    <xdr:from>
      <xdr:col>67</xdr:col>
      <xdr:colOff>316365</xdr:colOff>
      <xdr:row>165</xdr:row>
      <xdr:rowOff>139473</xdr:rowOff>
    </xdr:from>
    <xdr:ext cx="326571" cy="326213"/>
    <xdr:pic>
      <xdr:nvPicPr>
        <xdr:cNvPr id="453" name="Gráfico 452" descr="Caminhão">
          <a:extLst>
            <a:ext uri="{FF2B5EF4-FFF2-40B4-BE49-F238E27FC236}">
              <a16:creationId xmlns:a16="http://schemas.microsoft.com/office/drawing/2014/main" id="{E5CE7280-E129-4C92-BD67-48812D44B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6110720" y="32983578"/>
          <a:ext cx="326571" cy="326213"/>
        </a:xfrm>
        <a:prstGeom prst="rect">
          <a:avLst/>
        </a:prstGeom>
      </xdr:spPr>
    </xdr:pic>
    <xdr:clientData/>
  </xdr:oneCellAnchor>
  <xdr:oneCellAnchor>
    <xdr:from>
      <xdr:col>67</xdr:col>
      <xdr:colOff>782410</xdr:colOff>
      <xdr:row>165</xdr:row>
      <xdr:rowOff>163286</xdr:rowOff>
    </xdr:from>
    <xdr:ext cx="275545" cy="275187"/>
    <xdr:pic>
      <xdr:nvPicPr>
        <xdr:cNvPr id="454" name="Gráfico 453" descr="Dinheiro">
          <a:extLst>
            <a:ext uri="{FF2B5EF4-FFF2-40B4-BE49-F238E27FC236}">
              <a16:creationId xmlns:a16="http://schemas.microsoft.com/office/drawing/2014/main" id="{38D8B98F-2BF4-45F6-A092-1B9FC482B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6582480" y="33003581"/>
          <a:ext cx="275545" cy="275187"/>
        </a:xfrm>
        <a:prstGeom prst="rect">
          <a:avLst/>
        </a:prstGeom>
      </xdr:spPr>
    </xdr:pic>
    <xdr:clientData/>
  </xdr:oneCellAnchor>
  <xdr:oneCellAnchor>
    <xdr:from>
      <xdr:col>67</xdr:col>
      <xdr:colOff>1160318</xdr:colOff>
      <xdr:row>165</xdr:row>
      <xdr:rowOff>177362</xdr:rowOff>
    </xdr:from>
    <xdr:ext cx="240059" cy="245461"/>
    <xdr:pic>
      <xdr:nvPicPr>
        <xdr:cNvPr id="455" name="Gráfico 454" descr="Marcador">
          <a:extLst>
            <a:ext uri="{FF2B5EF4-FFF2-40B4-BE49-F238E27FC236}">
              <a16:creationId xmlns:a16="http://schemas.microsoft.com/office/drawing/2014/main" id="{D441E674-E51D-4A16-9C3C-C6B58F20B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60388" y="33021467"/>
          <a:ext cx="240059" cy="245461"/>
        </a:xfrm>
        <a:prstGeom prst="rect">
          <a:avLst/>
        </a:prstGeom>
      </xdr:spPr>
    </xdr:pic>
    <xdr:clientData/>
  </xdr:oneCellAnchor>
  <xdr:oneCellAnchor>
    <xdr:from>
      <xdr:col>69</xdr:col>
      <xdr:colOff>69476</xdr:colOff>
      <xdr:row>93</xdr:row>
      <xdr:rowOff>28367</xdr:rowOff>
    </xdr:from>
    <xdr:ext cx="170890" cy="166798"/>
    <xdr:pic>
      <xdr:nvPicPr>
        <xdr:cNvPr id="456" name="Imagem 455">
          <a:extLst>
            <a:ext uri="{FF2B5EF4-FFF2-40B4-BE49-F238E27FC236}">
              <a16:creationId xmlns:a16="http://schemas.microsoft.com/office/drawing/2014/main" id="{7BBF4E5F-AE80-4B90-B661-7CCA0450A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62101" y="18638312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1165361</xdr:colOff>
      <xdr:row>92</xdr:row>
      <xdr:rowOff>178203</xdr:rowOff>
    </xdr:from>
    <xdr:ext cx="240059" cy="245461"/>
    <xdr:pic>
      <xdr:nvPicPr>
        <xdr:cNvPr id="457" name="Gráfico 456" descr="Marcador">
          <a:extLst>
            <a:ext uri="{FF2B5EF4-FFF2-40B4-BE49-F238E27FC236}">
              <a16:creationId xmlns:a16="http://schemas.microsoft.com/office/drawing/2014/main" id="{2D68FD52-5FE2-46FB-AC9E-1D5480150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65431" y="18597648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14569</xdr:colOff>
      <xdr:row>92</xdr:row>
      <xdr:rowOff>184133</xdr:rowOff>
    </xdr:from>
    <xdr:ext cx="235759" cy="235808"/>
    <xdr:pic>
      <xdr:nvPicPr>
        <xdr:cNvPr id="458" name="Gráfico 457" descr="DJ">
          <a:extLst>
            <a:ext uri="{FF2B5EF4-FFF2-40B4-BE49-F238E27FC236}">
              <a16:creationId xmlns:a16="http://schemas.microsoft.com/office/drawing/2014/main" id="{E2512106-5059-414D-994D-5FA1207E3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42499" y="18603578"/>
          <a:ext cx="235759" cy="235808"/>
        </a:xfrm>
        <a:prstGeom prst="rect">
          <a:avLst/>
        </a:prstGeom>
      </xdr:spPr>
    </xdr:pic>
    <xdr:clientData/>
  </xdr:oneCellAnchor>
  <xdr:oneCellAnchor>
    <xdr:from>
      <xdr:col>70</xdr:col>
      <xdr:colOff>501</xdr:colOff>
      <xdr:row>92</xdr:row>
      <xdr:rowOff>171262</xdr:rowOff>
    </xdr:from>
    <xdr:ext cx="256660" cy="255372"/>
    <xdr:pic>
      <xdr:nvPicPr>
        <xdr:cNvPr id="459" name="Gráfico 458" descr="Funcionário de escritório">
          <a:extLst>
            <a:ext uri="{FF2B5EF4-FFF2-40B4-BE49-F238E27FC236}">
              <a16:creationId xmlns:a16="http://schemas.microsoft.com/office/drawing/2014/main" id="{DD2634B3-CA58-495D-A619-CAE1C0741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488401" y="18592612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17915</xdr:colOff>
      <xdr:row>93</xdr:row>
      <xdr:rowOff>1470</xdr:rowOff>
    </xdr:from>
    <xdr:ext cx="215728" cy="223193"/>
    <xdr:pic>
      <xdr:nvPicPr>
        <xdr:cNvPr id="460" name="Gráfico 459" descr="Bateria">
          <a:extLst>
            <a:ext uri="{FF2B5EF4-FFF2-40B4-BE49-F238E27FC236}">
              <a16:creationId xmlns:a16="http://schemas.microsoft.com/office/drawing/2014/main" id="{BD61104B-88B2-4EE5-9448-6B778C332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74445" y="18609510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31559</xdr:colOff>
      <xdr:row>93</xdr:row>
      <xdr:rowOff>16800</xdr:rowOff>
    </xdr:from>
    <xdr:ext cx="180715" cy="180203"/>
    <xdr:pic>
      <xdr:nvPicPr>
        <xdr:cNvPr id="461" name="Gráfico 460" descr="Garfo e faca">
          <a:extLst>
            <a:ext uri="{FF2B5EF4-FFF2-40B4-BE49-F238E27FC236}">
              <a16:creationId xmlns:a16="http://schemas.microsoft.com/office/drawing/2014/main" id="{CAA23F09-AE43-4B73-9C64-57B5B65C1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35764" y="18628650"/>
          <a:ext cx="180715" cy="180203"/>
        </a:xfrm>
        <a:prstGeom prst="rect">
          <a:avLst/>
        </a:prstGeom>
      </xdr:spPr>
    </xdr:pic>
    <xdr:clientData/>
  </xdr:oneCellAnchor>
  <xdr:oneCellAnchor>
    <xdr:from>
      <xdr:col>76</xdr:col>
      <xdr:colOff>48524</xdr:colOff>
      <xdr:row>93</xdr:row>
      <xdr:rowOff>11508</xdr:rowOff>
    </xdr:from>
    <xdr:ext cx="180076" cy="179917"/>
    <xdr:pic>
      <xdr:nvPicPr>
        <xdr:cNvPr id="462" name="Gráfico 461" descr="Lâmpada">
          <a:extLst>
            <a:ext uri="{FF2B5EF4-FFF2-40B4-BE49-F238E27FC236}">
              <a16:creationId xmlns:a16="http://schemas.microsoft.com/office/drawing/2014/main" id="{31AA67C0-3862-47B0-9CDD-6F064565E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27939" y="18617643"/>
          <a:ext cx="180076" cy="179917"/>
        </a:xfrm>
        <a:prstGeom prst="rect">
          <a:avLst/>
        </a:prstGeom>
      </xdr:spPr>
    </xdr:pic>
    <xdr:clientData/>
  </xdr:oneCellAnchor>
  <xdr:oneCellAnchor>
    <xdr:from>
      <xdr:col>69</xdr:col>
      <xdr:colOff>73729</xdr:colOff>
      <xdr:row>103</xdr:row>
      <xdr:rowOff>25195</xdr:rowOff>
    </xdr:from>
    <xdr:ext cx="170890" cy="166798"/>
    <xdr:pic>
      <xdr:nvPicPr>
        <xdr:cNvPr id="463" name="Imagem 462">
          <a:extLst>
            <a:ext uri="{FF2B5EF4-FFF2-40B4-BE49-F238E27FC236}">
              <a16:creationId xmlns:a16="http://schemas.microsoft.com/office/drawing/2014/main" id="{F70456AE-0743-4005-BD8D-8E6791FCA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64449" y="20608720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1169614</xdr:colOff>
      <xdr:row>102</xdr:row>
      <xdr:rowOff>175030</xdr:rowOff>
    </xdr:from>
    <xdr:ext cx="240059" cy="245461"/>
    <xdr:pic>
      <xdr:nvPicPr>
        <xdr:cNvPr id="464" name="Gráfico 463" descr="Marcador">
          <a:extLst>
            <a:ext uri="{FF2B5EF4-FFF2-40B4-BE49-F238E27FC236}">
              <a16:creationId xmlns:a16="http://schemas.microsoft.com/office/drawing/2014/main" id="{80CE2C4B-5E14-4C2E-8585-3E9B456C6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67779" y="20569960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18822</xdr:colOff>
      <xdr:row>102</xdr:row>
      <xdr:rowOff>180960</xdr:rowOff>
    </xdr:from>
    <xdr:ext cx="235759" cy="235808"/>
    <xdr:pic>
      <xdr:nvPicPr>
        <xdr:cNvPr id="465" name="Gráfico 464" descr="DJ">
          <a:extLst>
            <a:ext uri="{FF2B5EF4-FFF2-40B4-BE49-F238E27FC236}">
              <a16:creationId xmlns:a16="http://schemas.microsoft.com/office/drawing/2014/main" id="{5F591090-248A-46A8-81C4-983E76E42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46752" y="20573985"/>
          <a:ext cx="235759" cy="235808"/>
        </a:xfrm>
        <a:prstGeom prst="rect">
          <a:avLst/>
        </a:prstGeom>
      </xdr:spPr>
    </xdr:pic>
    <xdr:clientData/>
  </xdr:oneCellAnchor>
  <xdr:oneCellAnchor>
    <xdr:from>
      <xdr:col>70</xdr:col>
      <xdr:colOff>4754</xdr:colOff>
      <xdr:row>102</xdr:row>
      <xdr:rowOff>168089</xdr:rowOff>
    </xdr:from>
    <xdr:ext cx="256660" cy="255372"/>
    <xdr:pic>
      <xdr:nvPicPr>
        <xdr:cNvPr id="466" name="Gráfico 465" descr="Funcionário de escritório">
          <a:extLst>
            <a:ext uri="{FF2B5EF4-FFF2-40B4-BE49-F238E27FC236}">
              <a16:creationId xmlns:a16="http://schemas.microsoft.com/office/drawing/2014/main" id="{E6F70FF4-10DE-4213-AA2B-452CE1DB5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492654" y="20563019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22168</xdr:colOff>
      <xdr:row>102</xdr:row>
      <xdr:rowOff>187397</xdr:rowOff>
    </xdr:from>
    <xdr:ext cx="215728" cy="223193"/>
    <xdr:pic>
      <xdr:nvPicPr>
        <xdr:cNvPr id="467" name="Gráfico 466" descr="Bateria">
          <a:extLst>
            <a:ext uri="{FF2B5EF4-FFF2-40B4-BE49-F238E27FC236}">
              <a16:creationId xmlns:a16="http://schemas.microsoft.com/office/drawing/2014/main" id="{B6EFD322-F7F0-4CF2-BD96-761968038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78698" y="20578517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35812</xdr:colOff>
      <xdr:row>103</xdr:row>
      <xdr:rowOff>13628</xdr:rowOff>
    </xdr:from>
    <xdr:ext cx="180715" cy="180203"/>
    <xdr:pic>
      <xdr:nvPicPr>
        <xdr:cNvPr id="468" name="Gráfico 467" descr="Garfo e faca">
          <a:extLst>
            <a:ext uri="{FF2B5EF4-FFF2-40B4-BE49-F238E27FC236}">
              <a16:creationId xmlns:a16="http://schemas.microsoft.com/office/drawing/2014/main" id="{23136D03-099C-41C8-9139-913F16731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38112" y="20593343"/>
          <a:ext cx="180715" cy="180203"/>
        </a:xfrm>
        <a:prstGeom prst="rect">
          <a:avLst/>
        </a:prstGeom>
      </xdr:spPr>
    </xdr:pic>
    <xdr:clientData/>
  </xdr:oneCellAnchor>
  <xdr:oneCellAnchor>
    <xdr:from>
      <xdr:col>76</xdr:col>
      <xdr:colOff>52777</xdr:colOff>
      <xdr:row>103</xdr:row>
      <xdr:rowOff>8336</xdr:rowOff>
    </xdr:from>
    <xdr:ext cx="175823" cy="179917"/>
    <xdr:pic>
      <xdr:nvPicPr>
        <xdr:cNvPr id="469" name="Gráfico 468" descr="Lâmpada">
          <a:extLst>
            <a:ext uri="{FF2B5EF4-FFF2-40B4-BE49-F238E27FC236}">
              <a16:creationId xmlns:a16="http://schemas.microsoft.com/office/drawing/2014/main" id="{62C6754F-0D71-4B73-98A3-63B5D6C90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37907" y="20588051"/>
          <a:ext cx="175823" cy="179917"/>
        </a:xfrm>
        <a:prstGeom prst="rect">
          <a:avLst/>
        </a:prstGeom>
      </xdr:spPr>
    </xdr:pic>
    <xdr:clientData/>
  </xdr:oneCellAnchor>
  <xdr:oneCellAnchor>
    <xdr:from>
      <xdr:col>69</xdr:col>
      <xdr:colOff>66726</xdr:colOff>
      <xdr:row>113</xdr:row>
      <xdr:rowOff>18191</xdr:rowOff>
    </xdr:from>
    <xdr:ext cx="170890" cy="166798"/>
    <xdr:pic>
      <xdr:nvPicPr>
        <xdr:cNvPr id="470" name="Imagem 469">
          <a:extLst>
            <a:ext uri="{FF2B5EF4-FFF2-40B4-BE49-F238E27FC236}">
              <a16:creationId xmlns:a16="http://schemas.microsoft.com/office/drawing/2014/main" id="{68603DAE-FDC2-482A-9E3B-A28BE1D67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59351" y="22577201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1162611</xdr:colOff>
      <xdr:row>112</xdr:row>
      <xdr:rowOff>168026</xdr:rowOff>
    </xdr:from>
    <xdr:ext cx="240059" cy="245461"/>
    <xdr:pic>
      <xdr:nvPicPr>
        <xdr:cNvPr id="471" name="Gráfico 470" descr="Marcador">
          <a:extLst>
            <a:ext uri="{FF2B5EF4-FFF2-40B4-BE49-F238E27FC236}">
              <a16:creationId xmlns:a16="http://schemas.microsoft.com/office/drawing/2014/main" id="{46402994-9039-4990-AD1E-D34AFA045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62681" y="22536536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11819</xdr:colOff>
      <xdr:row>112</xdr:row>
      <xdr:rowOff>173956</xdr:rowOff>
    </xdr:from>
    <xdr:ext cx="235759" cy="235808"/>
    <xdr:pic>
      <xdr:nvPicPr>
        <xdr:cNvPr id="472" name="Gráfico 471" descr="DJ">
          <a:extLst>
            <a:ext uri="{FF2B5EF4-FFF2-40B4-BE49-F238E27FC236}">
              <a16:creationId xmlns:a16="http://schemas.microsoft.com/office/drawing/2014/main" id="{6B5134D7-6568-4821-A1E1-B140A0E06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34034" y="22542466"/>
          <a:ext cx="235759" cy="235808"/>
        </a:xfrm>
        <a:prstGeom prst="rect">
          <a:avLst/>
        </a:prstGeom>
      </xdr:spPr>
    </xdr:pic>
    <xdr:clientData/>
  </xdr:oneCellAnchor>
  <xdr:oneCellAnchor>
    <xdr:from>
      <xdr:col>69</xdr:col>
      <xdr:colOff>291905</xdr:colOff>
      <xdr:row>112</xdr:row>
      <xdr:rowOff>161085</xdr:rowOff>
    </xdr:from>
    <xdr:ext cx="256660" cy="255372"/>
    <xdr:pic>
      <xdr:nvPicPr>
        <xdr:cNvPr id="473" name="Gráfico 472" descr="Funcionário de escritório">
          <a:extLst>
            <a:ext uri="{FF2B5EF4-FFF2-40B4-BE49-F238E27FC236}">
              <a16:creationId xmlns:a16="http://schemas.microsoft.com/office/drawing/2014/main" id="{0F97444B-B3EB-4303-9ACB-9507DCC11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484530" y="22523880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15165</xdr:colOff>
      <xdr:row>112</xdr:row>
      <xdr:rowOff>180393</xdr:rowOff>
    </xdr:from>
    <xdr:ext cx="215728" cy="223193"/>
    <xdr:pic>
      <xdr:nvPicPr>
        <xdr:cNvPr id="474" name="Gráfico 473" descr="Bateria">
          <a:extLst>
            <a:ext uri="{FF2B5EF4-FFF2-40B4-BE49-F238E27FC236}">
              <a16:creationId xmlns:a16="http://schemas.microsoft.com/office/drawing/2014/main" id="{9D51B46A-E18C-4960-AD32-6438A638A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71695" y="22546998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28809</xdr:colOff>
      <xdr:row>113</xdr:row>
      <xdr:rowOff>6624</xdr:rowOff>
    </xdr:from>
    <xdr:ext cx="180715" cy="180203"/>
    <xdr:pic>
      <xdr:nvPicPr>
        <xdr:cNvPr id="475" name="Gráfico 474" descr="Garfo e faca">
          <a:extLst>
            <a:ext uri="{FF2B5EF4-FFF2-40B4-BE49-F238E27FC236}">
              <a16:creationId xmlns:a16="http://schemas.microsoft.com/office/drawing/2014/main" id="{A1DA52D6-25A1-4ACA-8C67-5D5B31716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33014" y="22559919"/>
          <a:ext cx="180715" cy="180203"/>
        </a:xfrm>
        <a:prstGeom prst="rect">
          <a:avLst/>
        </a:prstGeom>
      </xdr:spPr>
    </xdr:pic>
    <xdr:clientData/>
  </xdr:oneCellAnchor>
  <xdr:oneCellAnchor>
    <xdr:from>
      <xdr:col>76</xdr:col>
      <xdr:colOff>45774</xdr:colOff>
      <xdr:row>113</xdr:row>
      <xdr:rowOff>1332</xdr:rowOff>
    </xdr:from>
    <xdr:ext cx="182826" cy="179917"/>
    <xdr:pic>
      <xdr:nvPicPr>
        <xdr:cNvPr id="476" name="Gráfico 475" descr="Lâmpada">
          <a:extLst>
            <a:ext uri="{FF2B5EF4-FFF2-40B4-BE49-F238E27FC236}">
              <a16:creationId xmlns:a16="http://schemas.microsoft.com/office/drawing/2014/main" id="{829B6E5E-5BA7-4917-9F37-ACB366DC3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25189" y="22556532"/>
          <a:ext cx="182826" cy="179917"/>
        </a:xfrm>
        <a:prstGeom prst="rect">
          <a:avLst/>
        </a:prstGeom>
      </xdr:spPr>
    </xdr:pic>
    <xdr:clientData/>
  </xdr:oneCellAnchor>
  <xdr:oneCellAnchor>
    <xdr:from>
      <xdr:col>69</xdr:col>
      <xdr:colOff>65045</xdr:colOff>
      <xdr:row>123</xdr:row>
      <xdr:rowOff>16510</xdr:rowOff>
    </xdr:from>
    <xdr:ext cx="170890" cy="166798"/>
    <xdr:pic>
      <xdr:nvPicPr>
        <xdr:cNvPr id="477" name="Imagem 476">
          <a:extLst>
            <a:ext uri="{FF2B5EF4-FFF2-40B4-BE49-F238E27FC236}">
              <a16:creationId xmlns:a16="http://schemas.microsoft.com/office/drawing/2014/main" id="{CCCC8E7E-699B-4718-B2CF-0284A3F3A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57670" y="24549100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1160930</xdr:colOff>
      <xdr:row>122</xdr:row>
      <xdr:rowOff>166345</xdr:rowOff>
    </xdr:from>
    <xdr:ext cx="240059" cy="245461"/>
    <xdr:pic>
      <xdr:nvPicPr>
        <xdr:cNvPr id="478" name="Gráfico 477" descr="Marcador">
          <a:extLst>
            <a:ext uri="{FF2B5EF4-FFF2-40B4-BE49-F238E27FC236}">
              <a16:creationId xmlns:a16="http://schemas.microsoft.com/office/drawing/2014/main" id="{B80B3C2A-20FA-4044-AF90-360AC8130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61000" y="24502720"/>
          <a:ext cx="240059" cy="245461"/>
        </a:xfrm>
        <a:prstGeom prst="rect">
          <a:avLst/>
        </a:prstGeom>
      </xdr:spPr>
    </xdr:pic>
    <xdr:clientData/>
  </xdr:oneCellAnchor>
  <xdr:oneCellAnchor>
    <xdr:from>
      <xdr:col>71</xdr:col>
      <xdr:colOff>10138</xdr:colOff>
      <xdr:row>122</xdr:row>
      <xdr:rowOff>172275</xdr:rowOff>
    </xdr:from>
    <xdr:ext cx="235759" cy="235808"/>
    <xdr:pic>
      <xdr:nvPicPr>
        <xdr:cNvPr id="479" name="Gráfico 478" descr="DJ">
          <a:extLst>
            <a:ext uri="{FF2B5EF4-FFF2-40B4-BE49-F238E27FC236}">
              <a16:creationId xmlns:a16="http://schemas.microsoft.com/office/drawing/2014/main" id="{32FB2C82-2F53-4911-AC73-0A5CCD50F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24120" y="24514365"/>
          <a:ext cx="235759" cy="235808"/>
        </a:xfrm>
        <a:prstGeom prst="rect">
          <a:avLst/>
        </a:prstGeom>
      </xdr:spPr>
    </xdr:pic>
    <xdr:clientData/>
  </xdr:oneCellAnchor>
  <xdr:oneCellAnchor>
    <xdr:from>
      <xdr:col>69</xdr:col>
      <xdr:colOff>290224</xdr:colOff>
      <xdr:row>122</xdr:row>
      <xdr:rowOff>159404</xdr:rowOff>
    </xdr:from>
    <xdr:ext cx="256660" cy="255372"/>
    <xdr:pic>
      <xdr:nvPicPr>
        <xdr:cNvPr id="480" name="Gráfico 479" descr="Funcionário de escritório">
          <a:extLst>
            <a:ext uri="{FF2B5EF4-FFF2-40B4-BE49-F238E27FC236}">
              <a16:creationId xmlns:a16="http://schemas.microsoft.com/office/drawing/2014/main" id="{545E8CBF-4953-4F95-9AB2-8CA27EDD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484754" y="24495779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13484</xdr:colOff>
      <xdr:row>122</xdr:row>
      <xdr:rowOff>178712</xdr:rowOff>
    </xdr:from>
    <xdr:ext cx="215728" cy="223193"/>
    <xdr:pic>
      <xdr:nvPicPr>
        <xdr:cNvPr id="481" name="Gráfico 480" descr="Bateria">
          <a:extLst>
            <a:ext uri="{FF2B5EF4-FFF2-40B4-BE49-F238E27FC236}">
              <a16:creationId xmlns:a16="http://schemas.microsoft.com/office/drawing/2014/main" id="{135B2FBF-6D38-4269-B9D2-945346BD9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64299" y="24518897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27128</xdr:colOff>
      <xdr:row>123</xdr:row>
      <xdr:rowOff>4943</xdr:rowOff>
    </xdr:from>
    <xdr:ext cx="180715" cy="180203"/>
    <xdr:pic>
      <xdr:nvPicPr>
        <xdr:cNvPr id="482" name="Gráfico 481" descr="Garfo e faca">
          <a:extLst>
            <a:ext uri="{FF2B5EF4-FFF2-40B4-BE49-F238E27FC236}">
              <a16:creationId xmlns:a16="http://schemas.microsoft.com/office/drawing/2014/main" id="{EB401B68-2542-42CC-8335-DFB1C31B4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31333" y="24531818"/>
          <a:ext cx="180715" cy="180203"/>
        </a:xfrm>
        <a:prstGeom prst="rect">
          <a:avLst/>
        </a:prstGeom>
      </xdr:spPr>
    </xdr:pic>
    <xdr:clientData/>
  </xdr:oneCellAnchor>
  <xdr:oneCellAnchor>
    <xdr:from>
      <xdr:col>76</xdr:col>
      <xdr:colOff>44093</xdr:colOff>
      <xdr:row>123</xdr:row>
      <xdr:rowOff>48</xdr:rowOff>
    </xdr:from>
    <xdr:ext cx="179917" cy="181318"/>
    <xdr:pic>
      <xdr:nvPicPr>
        <xdr:cNvPr id="483" name="Gráfico 482" descr="Lâmpada">
          <a:extLst>
            <a:ext uri="{FF2B5EF4-FFF2-40B4-BE49-F238E27FC236}">
              <a16:creationId xmlns:a16="http://schemas.microsoft.com/office/drawing/2014/main" id="{71A733D1-46A3-4DCB-A683-FB6689E2A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23508" y="24528828"/>
          <a:ext cx="179917" cy="181318"/>
        </a:xfrm>
        <a:prstGeom prst="rect">
          <a:avLst/>
        </a:prstGeom>
      </xdr:spPr>
    </xdr:pic>
    <xdr:clientData/>
  </xdr:oneCellAnchor>
  <xdr:oneCellAnchor>
    <xdr:from>
      <xdr:col>69</xdr:col>
      <xdr:colOff>73729</xdr:colOff>
      <xdr:row>133</xdr:row>
      <xdr:rowOff>25194</xdr:rowOff>
    </xdr:from>
    <xdr:ext cx="170890" cy="166798"/>
    <xdr:pic>
      <xdr:nvPicPr>
        <xdr:cNvPr id="484" name="Imagem 483">
          <a:extLst>
            <a:ext uri="{FF2B5EF4-FFF2-40B4-BE49-F238E27FC236}">
              <a16:creationId xmlns:a16="http://schemas.microsoft.com/office/drawing/2014/main" id="{A53E2EE9-8CE1-442C-9737-36455E0C7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64449" y="26529459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1169614</xdr:colOff>
      <xdr:row>132</xdr:row>
      <xdr:rowOff>175029</xdr:rowOff>
    </xdr:from>
    <xdr:ext cx="240059" cy="245461"/>
    <xdr:pic>
      <xdr:nvPicPr>
        <xdr:cNvPr id="485" name="Gráfico 484" descr="Marcador">
          <a:extLst>
            <a:ext uri="{FF2B5EF4-FFF2-40B4-BE49-F238E27FC236}">
              <a16:creationId xmlns:a16="http://schemas.microsoft.com/office/drawing/2014/main" id="{1ED1CCFD-C177-4B45-B126-47016998C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67779" y="26490699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18822</xdr:colOff>
      <xdr:row>132</xdr:row>
      <xdr:rowOff>180959</xdr:rowOff>
    </xdr:from>
    <xdr:ext cx="235759" cy="235808"/>
    <xdr:pic>
      <xdr:nvPicPr>
        <xdr:cNvPr id="486" name="Gráfico 485" descr="DJ">
          <a:extLst>
            <a:ext uri="{FF2B5EF4-FFF2-40B4-BE49-F238E27FC236}">
              <a16:creationId xmlns:a16="http://schemas.microsoft.com/office/drawing/2014/main" id="{80B9E175-73EE-4D0D-A095-24966F4FB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46752" y="26494724"/>
          <a:ext cx="235759" cy="235808"/>
        </a:xfrm>
        <a:prstGeom prst="rect">
          <a:avLst/>
        </a:prstGeom>
      </xdr:spPr>
    </xdr:pic>
    <xdr:clientData/>
  </xdr:oneCellAnchor>
  <xdr:oneCellAnchor>
    <xdr:from>
      <xdr:col>70</xdr:col>
      <xdr:colOff>4754</xdr:colOff>
      <xdr:row>132</xdr:row>
      <xdr:rowOff>168088</xdr:rowOff>
    </xdr:from>
    <xdr:ext cx="256660" cy="255372"/>
    <xdr:pic>
      <xdr:nvPicPr>
        <xdr:cNvPr id="487" name="Gráfico 486" descr="Funcionário de escritório">
          <a:extLst>
            <a:ext uri="{FF2B5EF4-FFF2-40B4-BE49-F238E27FC236}">
              <a16:creationId xmlns:a16="http://schemas.microsoft.com/office/drawing/2014/main" id="{6A376A96-CA79-4284-AFAD-A5A5F6C23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492654" y="26483758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22168</xdr:colOff>
      <xdr:row>132</xdr:row>
      <xdr:rowOff>166385</xdr:rowOff>
    </xdr:from>
    <xdr:ext cx="215728" cy="223193"/>
    <xdr:pic>
      <xdr:nvPicPr>
        <xdr:cNvPr id="488" name="Gráfico 487" descr="Bateria">
          <a:extLst>
            <a:ext uri="{FF2B5EF4-FFF2-40B4-BE49-F238E27FC236}">
              <a16:creationId xmlns:a16="http://schemas.microsoft.com/office/drawing/2014/main" id="{45FB89F0-597A-4006-9DAB-ECDF5A1CE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78698" y="26476340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35812</xdr:colOff>
      <xdr:row>133</xdr:row>
      <xdr:rowOff>13627</xdr:rowOff>
    </xdr:from>
    <xdr:ext cx="180715" cy="180203"/>
    <xdr:pic>
      <xdr:nvPicPr>
        <xdr:cNvPr id="489" name="Gráfico 488" descr="Garfo e faca">
          <a:extLst>
            <a:ext uri="{FF2B5EF4-FFF2-40B4-BE49-F238E27FC236}">
              <a16:creationId xmlns:a16="http://schemas.microsoft.com/office/drawing/2014/main" id="{0B022D19-6D83-4BBB-9929-0E9794924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38112" y="26514082"/>
          <a:ext cx="180715" cy="180203"/>
        </a:xfrm>
        <a:prstGeom prst="rect">
          <a:avLst/>
        </a:prstGeom>
      </xdr:spPr>
    </xdr:pic>
    <xdr:clientData/>
  </xdr:oneCellAnchor>
  <xdr:oneCellAnchor>
    <xdr:from>
      <xdr:col>76</xdr:col>
      <xdr:colOff>17758</xdr:colOff>
      <xdr:row>133</xdr:row>
      <xdr:rowOff>22343</xdr:rowOff>
    </xdr:from>
    <xdr:ext cx="179917" cy="181411"/>
    <xdr:pic>
      <xdr:nvPicPr>
        <xdr:cNvPr id="490" name="Gráfico 489" descr="Lâmpada">
          <a:extLst>
            <a:ext uri="{FF2B5EF4-FFF2-40B4-BE49-F238E27FC236}">
              <a16:creationId xmlns:a16="http://schemas.microsoft.com/office/drawing/2014/main" id="{FC82FA7A-0599-4195-B2FC-5361B0F39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02888" y="26528513"/>
          <a:ext cx="179917" cy="181411"/>
        </a:xfrm>
        <a:prstGeom prst="rect">
          <a:avLst/>
        </a:prstGeom>
      </xdr:spPr>
    </xdr:pic>
    <xdr:clientData/>
  </xdr:oneCellAnchor>
  <xdr:oneCellAnchor>
    <xdr:from>
      <xdr:col>85</xdr:col>
      <xdr:colOff>64433</xdr:colOff>
      <xdr:row>69</xdr:row>
      <xdr:rowOff>18002</xdr:rowOff>
    </xdr:from>
    <xdr:ext cx="170890" cy="166798"/>
    <xdr:pic>
      <xdr:nvPicPr>
        <xdr:cNvPr id="491" name="Imagem 490">
          <a:extLst>
            <a:ext uri="{FF2B5EF4-FFF2-40B4-BE49-F238E27FC236}">
              <a16:creationId xmlns:a16="http://schemas.microsoft.com/office/drawing/2014/main" id="{BA69D0CB-013A-49FB-93F9-7F26E4863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37518" y="13890212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1160318</xdr:colOff>
      <xdr:row>68</xdr:row>
      <xdr:rowOff>167837</xdr:rowOff>
    </xdr:from>
    <xdr:ext cx="240059" cy="245461"/>
    <xdr:pic>
      <xdr:nvPicPr>
        <xdr:cNvPr id="492" name="Gráfico 491" descr="Marcador">
          <a:extLst>
            <a:ext uri="{FF2B5EF4-FFF2-40B4-BE49-F238E27FC236}">
              <a16:creationId xmlns:a16="http://schemas.microsoft.com/office/drawing/2014/main" id="{A0A12759-0AB6-4FB9-8B1A-B9211CB21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40848" y="13849547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9526</xdr:colOff>
      <xdr:row>68</xdr:row>
      <xdr:rowOff>173767</xdr:rowOff>
    </xdr:from>
    <xdr:ext cx="235759" cy="235808"/>
    <xdr:pic>
      <xdr:nvPicPr>
        <xdr:cNvPr id="493" name="Gráfico 492" descr="DJ">
          <a:extLst>
            <a:ext uri="{FF2B5EF4-FFF2-40B4-BE49-F238E27FC236}">
              <a16:creationId xmlns:a16="http://schemas.microsoft.com/office/drawing/2014/main" id="{2C56447A-5099-40F8-8C51-2B1DCB73A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12201" y="13855477"/>
          <a:ext cx="235759" cy="235808"/>
        </a:xfrm>
        <a:prstGeom prst="rect">
          <a:avLst/>
        </a:prstGeom>
      </xdr:spPr>
    </xdr:pic>
    <xdr:clientData/>
  </xdr:oneCellAnchor>
  <xdr:oneCellAnchor>
    <xdr:from>
      <xdr:col>85</xdr:col>
      <xdr:colOff>289612</xdr:colOff>
      <xdr:row>68</xdr:row>
      <xdr:rowOff>160896</xdr:rowOff>
    </xdr:from>
    <xdr:ext cx="256660" cy="255372"/>
    <xdr:pic>
      <xdr:nvPicPr>
        <xdr:cNvPr id="494" name="Gráfico 493" descr="Funcionário de escritório">
          <a:extLst>
            <a:ext uri="{FF2B5EF4-FFF2-40B4-BE49-F238E27FC236}">
              <a16:creationId xmlns:a16="http://schemas.microsoft.com/office/drawing/2014/main" id="{F55CCB56-A7CC-4FF2-AB00-D597017FA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164602" y="13836891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12872</xdr:colOff>
      <xdr:row>68</xdr:row>
      <xdr:rowOff>180204</xdr:rowOff>
    </xdr:from>
    <xdr:ext cx="222164" cy="223193"/>
    <xdr:pic>
      <xdr:nvPicPr>
        <xdr:cNvPr id="495" name="Gráfico 494" descr="Bateria">
          <a:extLst>
            <a:ext uri="{FF2B5EF4-FFF2-40B4-BE49-F238E27FC236}">
              <a16:creationId xmlns:a16="http://schemas.microsoft.com/office/drawing/2014/main" id="{E7FCE3E1-DB6B-4937-B8A8-7690ABD73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44147" y="13860009"/>
          <a:ext cx="222164" cy="223193"/>
        </a:xfrm>
        <a:prstGeom prst="rect">
          <a:avLst/>
        </a:prstGeom>
      </xdr:spPr>
    </xdr:pic>
    <xdr:clientData/>
  </xdr:oneCellAnchor>
  <xdr:oneCellAnchor>
    <xdr:from>
      <xdr:col>94</xdr:col>
      <xdr:colOff>26516</xdr:colOff>
      <xdr:row>69</xdr:row>
      <xdr:rowOff>6435</xdr:rowOff>
    </xdr:from>
    <xdr:ext cx="180715" cy="180203"/>
    <xdr:pic>
      <xdr:nvPicPr>
        <xdr:cNvPr id="496" name="Gráfico 495" descr="Garfo e faca">
          <a:extLst>
            <a:ext uri="{FF2B5EF4-FFF2-40B4-BE49-F238E27FC236}">
              <a16:creationId xmlns:a16="http://schemas.microsoft.com/office/drawing/2014/main" id="{198FA398-6658-40B9-A0BE-A142664A0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11181" y="13872930"/>
          <a:ext cx="180715" cy="180203"/>
        </a:xfrm>
        <a:prstGeom prst="rect">
          <a:avLst/>
        </a:prstGeom>
      </xdr:spPr>
    </xdr:pic>
    <xdr:clientData/>
  </xdr:oneCellAnchor>
  <xdr:oneCellAnchor>
    <xdr:from>
      <xdr:col>85</xdr:col>
      <xdr:colOff>71157</xdr:colOff>
      <xdr:row>80</xdr:row>
      <xdr:rowOff>16041</xdr:rowOff>
    </xdr:from>
    <xdr:ext cx="170890" cy="166798"/>
    <xdr:pic>
      <xdr:nvPicPr>
        <xdr:cNvPr id="497" name="Imagem 496">
          <a:extLst>
            <a:ext uri="{FF2B5EF4-FFF2-40B4-BE49-F238E27FC236}">
              <a16:creationId xmlns:a16="http://schemas.microsoft.com/office/drawing/2014/main" id="{BCE8E9F2-2F75-4D91-AE4F-40F06F203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44242" y="16059951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1167042</xdr:colOff>
      <xdr:row>79</xdr:row>
      <xdr:rowOff>165876</xdr:rowOff>
    </xdr:from>
    <xdr:ext cx="240059" cy="245461"/>
    <xdr:pic>
      <xdr:nvPicPr>
        <xdr:cNvPr id="498" name="Gráfico 497" descr="Marcador">
          <a:extLst>
            <a:ext uri="{FF2B5EF4-FFF2-40B4-BE49-F238E27FC236}">
              <a16:creationId xmlns:a16="http://schemas.microsoft.com/office/drawing/2014/main" id="{660B259B-72F3-4151-8F35-D02EF9A7D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45667" y="16013571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16250</xdr:colOff>
      <xdr:row>79</xdr:row>
      <xdr:rowOff>171806</xdr:rowOff>
    </xdr:from>
    <xdr:ext cx="235759" cy="235808"/>
    <xdr:pic>
      <xdr:nvPicPr>
        <xdr:cNvPr id="499" name="Gráfico 498" descr="DJ">
          <a:extLst>
            <a:ext uri="{FF2B5EF4-FFF2-40B4-BE49-F238E27FC236}">
              <a16:creationId xmlns:a16="http://schemas.microsoft.com/office/drawing/2014/main" id="{DFAC77D7-5D1F-4EF5-8291-EB68444CD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24640" y="16025216"/>
          <a:ext cx="235759" cy="235808"/>
        </a:xfrm>
        <a:prstGeom prst="rect">
          <a:avLst/>
        </a:prstGeom>
      </xdr:spPr>
    </xdr:pic>
    <xdr:clientData/>
  </xdr:oneCellAnchor>
  <xdr:oneCellAnchor>
    <xdr:from>
      <xdr:col>86</xdr:col>
      <xdr:colOff>2182</xdr:colOff>
      <xdr:row>79</xdr:row>
      <xdr:rowOff>158935</xdr:rowOff>
    </xdr:from>
    <xdr:ext cx="256660" cy="255372"/>
    <xdr:pic>
      <xdr:nvPicPr>
        <xdr:cNvPr id="500" name="Gráfico 499" descr="Funcionário de escritório">
          <a:extLst>
            <a:ext uri="{FF2B5EF4-FFF2-40B4-BE49-F238E27FC236}">
              <a16:creationId xmlns:a16="http://schemas.microsoft.com/office/drawing/2014/main" id="{057D9BC1-D8C6-4098-B76D-20757A5B6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170542" y="16006630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19596</xdr:colOff>
      <xdr:row>79</xdr:row>
      <xdr:rowOff>178243</xdr:rowOff>
    </xdr:from>
    <xdr:ext cx="215728" cy="223193"/>
    <xdr:pic>
      <xdr:nvPicPr>
        <xdr:cNvPr id="501" name="Gráfico 500" descr="Bateria">
          <a:extLst>
            <a:ext uri="{FF2B5EF4-FFF2-40B4-BE49-F238E27FC236}">
              <a16:creationId xmlns:a16="http://schemas.microsoft.com/office/drawing/2014/main" id="{E0D5445D-0652-4F50-8249-99149144C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56586" y="16029748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33240</xdr:colOff>
      <xdr:row>80</xdr:row>
      <xdr:rowOff>4474</xdr:rowOff>
    </xdr:from>
    <xdr:ext cx="180715" cy="180203"/>
    <xdr:pic>
      <xdr:nvPicPr>
        <xdr:cNvPr id="502" name="Gráfico 501" descr="Garfo e faca">
          <a:extLst>
            <a:ext uri="{FF2B5EF4-FFF2-40B4-BE49-F238E27FC236}">
              <a16:creationId xmlns:a16="http://schemas.microsoft.com/office/drawing/2014/main" id="{23849ABA-BAFD-4050-885B-693E87759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17905" y="16044574"/>
          <a:ext cx="180715" cy="180203"/>
        </a:xfrm>
        <a:prstGeom prst="rect">
          <a:avLst/>
        </a:prstGeom>
      </xdr:spPr>
    </xdr:pic>
    <xdr:clientData/>
  </xdr:oneCellAnchor>
  <xdr:oneCellAnchor>
    <xdr:from>
      <xdr:col>92</xdr:col>
      <xdr:colOff>50205</xdr:colOff>
      <xdr:row>80</xdr:row>
      <xdr:rowOff>10481</xdr:rowOff>
    </xdr:from>
    <xdr:ext cx="178395" cy="181318"/>
    <xdr:pic>
      <xdr:nvPicPr>
        <xdr:cNvPr id="503" name="Gráfico 502" descr="Lâmpada">
          <a:extLst>
            <a:ext uri="{FF2B5EF4-FFF2-40B4-BE49-F238E27FC236}">
              <a16:creationId xmlns:a16="http://schemas.microsoft.com/office/drawing/2014/main" id="{3D75833E-A424-41D4-9A41-A567472D9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910080" y="16048676"/>
          <a:ext cx="178395" cy="181318"/>
        </a:xfrm>
        <a:prstGeom prst="rect">
          <a:avLst/>
        </a:prstGeom>
      </xdr:spPr>
    </xdr:pic>
    <xdr:clientData/>
  </xdr:oneCellAnchor>
  <xdr:oneCellAnchor>
    <xdr:from>
      <xdr:col>92</xdr:col>
      <xdr:colOff>43481</xdr:colOff>
      <xdr:row>69</xdr:row>
      <xdr:rowOff>13843</xdr:rowOff>
    </xdr:from>
    <xdr:ext cx="179917" cy="179917"/>
    <xdr:pic>
      <xdr:nvPicPr>
        <xdr:cNvPr id="504" name="Gráfico 503" descr="Lâmpada">
          <a:extLst>
            <a:ext uri="{FF2B5EF4-FFF2-40B4-BE49-F238E27FC236}">
              <a16:creationId xmlns:a16="http://schemas.microsoft.com/office/drawing/2014/main" id="{32AEA040-F23F-4A81-82D2-83B848069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903356" y="13880338"/>
          <a:ext cx="179917" cy="179917"/>
        </a:xfrm>
        <a:prstGeom prst="rect">
          <a:avLst/>
        </a:prstGeom>
      </xdr:spPr>
    </xdr:pic>
    <xdr:clientData/>
  </xdr:oneCellAnchor>
  <xdr:oneCellAnchor>
    <xdr:from>
      <xdr:col>85</xdr:col>
      <xdr:colOff>64433</xdr:colOff>
      <xdr:row>59</xdr:row>
      <xdr:rowOff>18002</xdr:rowOff>
    </xdr:from>
    <xdr:ext cx="170890" cy="166798"/>
    <xdr:pic>
      <xdr:nvPicPr>
        <xdr:cNvPr id="505" name="Imagem 504">
          <a:extLst>
            <a:ext uri="{FF2B5EF4-FFF2-40B4-BE49-F238E27FC236}">
              <a16:creationId xmlns:a16="http://schemas.microsoft.com/office/drawing/2014/main" id="{1FB3AA72-6323-447C-9180-4E6AD7029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37518" y="11916632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1160318</xdr:colOff>
      <xdr:row>58</xdr:row>
      <xdr:rowOff>167837</xdr:rowOff>
    </xdr:from>
    <xdr:ext cx="240059" cy="245461"/>
    <xdr:pic>
      <xdr:nvPicPr>
        <xdr:cNvPr id="506" name="Gráfico 505" descr="Marcador">
          <a:extLst>
            <a:ext uri="{FF2B5EF4-FFF2-40B4-BE49-F238E27FC236}">
              <a16:creationId xmlns:a16="http://schemas.microsoft.com/office/drawing/2014/main" id="{874158B7-B966-44AE-9C8D-2EBED749A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40848" y="11875967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9526</xdr:colOff>
      <xdr:row>58</xdr:row>
      <xdr:rowOff>173767</xdr:rowOff>
    </xdr:from>
    <xdr:ext cx="235759" cy="235808"/>
    <xdr:pic>
      <xdr:nvPicPr>
        <xdr:cNvPr id="507" name="Gráfico 506" descr="DJ">
          <a:extLst>
            <a:ext uri="{FF2B5EF4-FFF2-40B4-BE49-F238E27FC236}">
              <a16:creationId xmlns:a16="http://schemas.microsoft.com/office/drawing/2014/main" id="{615EB2B1-BC16-479E-BC8E-829406CB4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12201" y="11881897"/>
          <a:ext cx="235759" cy="235808"/>
        </a:xfrm>
        <a:prstGeom prst="rect">
          <a:avLst/>
        </a:prstGeom>
      </xdr:spPr>
    </xdr:pic>
    <xdr:clientData/>
  </xdr:oneCellAnchor>
  <xdr:oneCellAnchor>
    <xdr:from>
      <xdr:col>85</xdr:col>
      <xdr:colOff>289612</xdr:colOff>
      <xdr:row>58</xdr:row>
      <xdr:rowOff>160896</xdr:rowOff>
    </xdr:from>
    <xdr:ext cx="256660" cy="255372"/>
    <xdr:pic>
      <xdr:nvPicPr>
        <xdr:cNvPr id="508" name="Gráfico 507" descr="Funcionário de escritório">
          <a:extLst>
            <a:ext uri="{FF2B5EF4-FFF2-40B4-BE49-F238E27FC236}">
              <a16:creationId xmlns:a16="http://schemas.microsoft.com/office/drawing/2014/main" id="{84E8234E-B20F-44E8-B3F4-807B368A2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164602" y="11863311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12872</xdr:colOff>
      <xdr:row>58</xdr:row>
      <xdr:rowOff>180204</xdr:rowOff>
    </xdr:from>
    <xdr:ext cx="215728" cy="223193"/>
    <xdr:pic>
      <xdr:nvPicPr>
        <xdr:cNvPr id="509" name="Gráfico 508" descr="Bateria">
          <a:extLst>
            <a:ext uri="{FF2B5EF4-FFF2-40B4-BE49-F238E27FC236}">
              <a16:creationId xmlns:a16="http://schemas.microsoft.com/office/drawing/2014/main" id="{95D46F78-C24A-41F8-990B-B53B96C29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44147" y="11886429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26516</xdr:colOff>
      <xdr:row>59</xdr:row>
      <xdr:rowOff>6435</xdr:rowOff>
    </xdr:from>
    <xdr:ext cx="180715" cy="180203"/>
    <xdr:pic>
      <xdr:nvPicPr>
        <xdr:cNvPr id="510" name="Gráfico 509" descr="Garfo e faca">
          <a:extLst>
            <a:ext uri="{FF2B5EF4-FFF2-40B4-BE49-F238E27FC236}">
              <a16:creationId xmlns:a16="http://schemas.microsoft.com/office/drawing/2014/main" id="{5C5461EA-3F30-44D4-92BB-E430014EA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11181" y="11899350"/>
          <a:ext cx="180715" cy="180203"/>
        </a:xfrm>
        <a:prstGeom prst="rect">
          <a:avLst/>
        </a:prstGeom>
      </xdr:spPr>
    </xdr:pic>
    <xdr:clientData/>
  </xdr:oneCellAnchor>
  <xdr:oneCellAnchor>
    <xdr:from>
      <xdr:col>92</xdr:col>
      <xdr:colOff>22117</xdr:colOff>
      <xdr:row>59</xdr:row>
      <xdr:rowOff>15478</xdr:rowOff>
    </xdr:from>
    <xdr:ext cx="179917" cy="179917"/>
    <xdr:pic>
      <xdr:nvPicPr>
        <xdr:cNvPr id="511" name="Gráfico 510" descr="Lâmpada">
          <a:extLst>
            <a:ext uri="{FF2B5EF4-FFF2-40B4-BE49-F238E27FC236}">
              <a16:creationId xmlns:a16="http://schemas.microsoft.com/office/drawing/2014/main" id="{8C8BE57D-079B-48E8-BEE9-BBDB057DB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887707" y="11914108"/>
          <a:ext cx="179917" cy="179917"/>
        </a:xfrm>
        <a:prstGeom prst="rect">
          <a:avLst/>
        </a:prstGeom>
      </xdr:spPr>
    </xdr:pic>
    <xdr:clientData/>
  </xdr:oneCellAnchor>
  <xdr:oneCellAnchor>
    <xdr:from>
      <xdr:col>85</xdr:col>
      <xdr:colOff>64433</xdr:colOff>
      <xdr:row>49</xdr:row>
      <xdr:rowOff>18002</xdr:rowOff>
    </xdr:from>
    <xdr:ext cx="170890" cy="166798"/>
    <xdr:pic>
      <xdr:nvPicPr>
        <xdr:cNvPr id="512" name="Imagem 511">
          <a:extLst>
            <a:ext uri="{FF2B5EF4-FFF2-40B4-BE49-F238E27FC236}">
              <a16:creationId xmlns:a16="http://schemas.microsoft.com/office/drawing/2014/main" id="{9F56FA38-2CCB-40FB-8098-53E089478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37518" y="9943052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1160318</xdr:colOff>
      <xdr:row>48</xdr:row>
      <xdr:rowOff>167837</xdr:rowOff>
    </xdr:from>
    <xdr:ext cx="240059" cy="245461"/>
    <xdr:pic>
      <xdr:nvPicPr>
        <xdr:cNvPr id="513" name="Gráfico 512" descr="Marcador">
          <a:extLst>
            <a:ext uri="{FF2B5EF4-FFF2-40B4-BE49-F238E27FC236}">
              <a16:creationId xmlns:a16="http://schemas.microsoft.com/office/drawing/2014/main" id="{8AB1EB5F-6EDE-4ACF-BCBF-83D2CFC6B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40848" y="9902387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9526</xdr:colOff>
      <xdr:row>48</xdr:row>
      <xdr:rowOff>173767</xdr:rowOff>
    </xdr:from>
    <xdr:ext cx="235759" cy="235808"/>
    <xdr:pic>
      <xdr:nvPicPr>
        <xdr:cNvPr id="514" name="Gráfico 513" descr="DJ">
          <a:extLst>
            <a:ext uri="{FF2B5EF4-FFF2-40B4-BE49-F238E27FC236}">
              <a16:creationId xmlns:a16="http://schemas.microsoft.com/office/drawing/2014/main" id="{D9C5682C-6AA4-4E7D-BC8A-460F701CC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12201" y="9908317"/>
          <a:ext cx="235759" cy="235808"/>
        </a:xfrm>
        <a:prstGeom prst="rect">
          <a:avLst/>
        </a:prstGeom>
      </xdr:spPr>
    </xdr:pic>
    <xdr:clientData/>
  </xdr:oneCellAnchor>
  <xdr:oneCellAnchor>
    <xdr:from>
      <xdr:col>85</xdr:col>
      <xdr:colOff>289612</xdr:colOff>
      <xdr:row>48</xdr:row>
      <xdr:rowOff>160896</xdr:rowOff>
    </xdr:from>
    <xdr:ext cx="256660" cy="255372"/>
    <xdr:pic>
      <xdr:nvPicPr>
        <xdr:cNvPr id="515" name="Gráfico 514" descr="Funcionário de escritório">
          <a:extLst>
            <a:ext uri="{FF2B5EF4-FFF2-40B4-BE49-F238E27FC236}">
              <a16:creationId xmlns:a16="http://schemas.microsoft.com/office/drawing/2014/main" id="{8E3959F2-1494-4BB0-BB0A-37ADB1C38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164602" y="9889731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12872</xdr:colOff>
      <xdr:row>48</xdr:row>
      <xdr:rowOff>180204</xdr:rowOff>
    </xdr:from>
    <xdr:ext cx="215728" cy="223193"/>
    <xdr:pic>
      <xdr:nvPicPr>
        <xdr:cNvPr id="516" name="Gráfico 515" descr="Bateria">
          <a:extLst>
            <a:ext uri="{FF2B5EF4-FFF2-40B4-BE49-F238E27FC236}">
              <a16:creationId xmlns:a16="http://schemas.microsoft.com/office/drawing/2014/main" id="{C8A15398-843D-4629-829D-35F815AC5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44147" y="9912849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26516</xdr:colOff>
      <xdr:row>49</xdr:row>
      <xdr:rowOff>6435</xdr:rowOff>
    </xdr:from>
    <xdr:ext cx="180715" cy="180203"/>
    <xdr:pic>
      <xdr:nvPicPr>
        <xdr:cNvPr id="517" name="Gráfico 516" descr="Garfo e faca">
          <a:extLst>
            <a:ext uri="{FF2B5EF4-FFF2-40B4-BE49-F238E27FC236}">
              <a16:creationId xmlns:a16="http://schemas.microsoft.com/office/drawing/2014/main" id="{DC246E58-ACD7-4572-886D-ACF737A00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11181" y="9925770"/>
          <a:ext cx="180715" cy="180203"/>
        </a:xfrm>
        <a:prstGeom prst="rect">
          <a:avLst/>
        </a:prstGeom>
      </xdr:spPr>
    </xdr:pic>
    <xdr:clientData/>
  </xdr:oneCellAnchor>
  <xdr:oneCellAnchor>
    <xdr:from>
      <xdr:col>85</xdr:col>
      <xdr:colOff>64433</xdr:colOff>
      <xdr:row>39</xdr:row>
      <xdr:rowOff>18002</xdr:rowOff>
    </xdr:from>
    <xdr:ext cx="170890" cy="166798"/>
    <xdr:pic>
      <xdr:nvPicPr>
        <xdr:cNvPr id="518" name="Imagem 517">
          <a:extLst>
            <a:ext uri="{FF2B5EF4-FFF2-40B4-BE49-F238E27FC236}">
              <a16:creationId xmlns:a16="http://schemas.microsoft.com/office/drawing/2014/main" id="{C93A45D1-4908-493C-87DB-C83CADFDC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37518" y="7969472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1160318</xdr:colOff>
      <xdr:row>38</xdr:row>
      <xdr:rowOff>167837</xdr:rowOff>
    </xdr:from>
    <xdr:ext cx="240059" cy="245461"/>
    <xdr:pic>
      <xdr:nvPicPr>
        <xdr:cNvPr id="519" name="Gráfico 518" descr="Marcador">
          <a:extLst>
            <a:ext uri="{FF2B5EF4-FFF2-40B4-BE49-F238E27FC236}">
              <a16:creationId xmlns:a16="http://schemas.microsoft.com/office/drawing/2014/main" id="{01620491-8D38-4222-8C5C-A94F41ABE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40848" y="7928807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9526</xdr:colOff>
      <xdr:row>38</xdr:row>
      <xdr:rowOff>173767</xdr:rowOff>
    </xdr:from>
    <xdr:ext cx="235759" cy="235808"/>
    <xdr:pic>
      <xdr:nvPicPr>
        <xdr:cNvPr id="520" name="Gráfico 519" descr="DJ">
          <a:extLst>
            <a:ext uri="{FF2B5EF4-FFF2-40B4-BE49-F238E27FC236}">
              <a16:creationId xmlns:a16="http://schemas.microsoft.com/office/drawing/2014/main" id="{758B614A-0C12-4142-A610-00D58BA63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12201" y="7934737"/>
          <a:ext cx="235759" cy="235808"/>
        </a:xfrm>
        <a:prstGeom prst="rect">
          <a:avLst/>
        </a:prstGeom>
      </xdr:spPr>
    </xdr:pic>
    <xdr:clientData/>
  </xdr:oneCellAnchor>
  <xdr:oneCellAnchor>
    <xdr:from>
      <xdr:col>85</xdr:col>
      <xdr:colOff>289612</xdr:colOff>
      <xdr:row>38</xdr:row>
      <xdr:rowOff>160896</xdr:rowOff>
    </xdr:from>
    <xdr:ext cx="256660" cy="255372"/>
    <xdr:pic>
      <xdr:nvPicPr>
        <xdr:cNvPr id="521" name="Gráfico 520" descr="Funcionário de escritório">
          <a:extLst>
            <a:ext uri="{FF2B5EF4-FFF2-40B4-BE49-F238E27FC236}">
              <a16:creationId xmlns:a16="http://schemas.microsoft.com/office/drawing/2014/main" id="{ED638F45-DDD1-4016-8C55-8E5144C2D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164602" y="7916151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12872</xdr:colOff>
      <xdr:row>38</xdr:row>
      <xdr:rowOff>180204</xdr:rowOff>
    </xdr:from>
    <xdr:ext cx="215728" cy="223193"/>
    <xdr:pic>
      <xdr:nvPicPr>
        <xdr:cNvPr id="522" name="Gráfico 521" descr="Bateria">
          <a:extLst>
            <a:ext uri="{FF2B5EF4-FFF2-40B4-BE49-F238E27FC236}">
              <a16:creationId xmlns:a16="http://schemas.microsoft.com/office/drawing/2014/main" id="{ED7276B3-04AF-411F-ADB7-B972098F0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44147" y="7939269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26516</xdr:colOff>
      <xdr:row>39</xdr:row>
      <xdr:rowOff>6435</xdr:rowOff>
    </xdr:from>
    <xdr:ext cx="180715" cy="180203"/>
    <xdr:pic>
      <xdr:nvPicPr>
        <xdr:cNvPr id="523" name="Gráfico 522" descr="Garfo e faca">
          <a:extLst>
            <a:ext uri="{FF2B5EF4-FFF2-40B4-BE49-F238E27FC236}">
              <a16:creationId xmlns:a16="http://schemas.microsoft.com/office/drawing/2014/main" id="{958C00B4-07F4-4160-807B-786E6A898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11181" y="7952190"/>
          <a:ext cx="180715" cy="180203"/>
        </a:xfrm>
        <a:prstGeom prst="rect">
          <a:avLst/>
        </a:prstGeom>
      </xdr:spPr>
    </xdr:pic>
    <xdr:clientData/>
  </xdr:oneCellAnchor>
  <xdr:oneCellAnchor>
    <xdr:from>
      <xdr:col>85</xdr:col>
      <xdr:colOff>64433</xdr:colOff>
      <xdr:row>28</xdr:row>
      <xdr:rowOff>18002</xdr:rowOff>
    </xdr:from>
    <xdr:ext cx="170890" cy="166798"/>
    <xdr:pic>
      <xdr:nvPicPr>
        <xdr:cNvPr id="524" name="Imagem 523">
          <a:extLst>
            <a:ext uri="{FF2B5EF4-FFF2-40B4-BE49-F238E27FC236}">
              <a16:creationId xmlns:a16="http://schemas.microsoft.com/office/drawing/2014/main" id="{6BD2701F-868A-40FE-8233-EA59CFD6C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37518" y="5797772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1160318</xdr:colOff>
      <xdr:row>27</xdr:row>
      <xdr:rowOff>167837</xdr:rowOff>
    </xdr:from>
    <xdr:ext cx="240059" cy="245461"/>
    <xdr:pic>
      <xdr:nvPicPr>
        <xdr:cNvPr id="525" name="Gráfico 524" descr="Marcador">
          <a:extLst>
            <a:ext uri="{FF2B5EF4-FFF2-40B4-BE49-F238E27FC236}">
              <a16:creationId xmlns:a16="http://schemas.microsoft.com/office/drawing/2014/main" id="{241B9B52-70BD-4915-9B9A-7615EA69F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40848" y="5757107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9526</xdr:colOff>
      <xdr:row>27</xdr:row>
      <xdr:rowOff>173767</xdr:rowOff>
    </xdr:from>
    <xdr:ext cx="235759" cy="235808"/>
    <xdr:pic>
      <xdr:nvPicPr>
        <xdr:cNvPr id="526" name="Gráfico 525" descr="DJ">
          <a:extLst>
            <a:ext uri="{FF2B5EF4-FFF2-40B4-BE49-F238E27FC236}">
              <a16:creationId xmlns:a16="http://schemas.microsoft.com/office/drawing/2014/main" id="{A3F6D686-3BE0-46C6-A4A1-3C6D48993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12201" y="5763037"/>
          <a:ext cx="235759" cy="235808"/>
        </a:xfrm>
        <a:prstGeom prst="rect">
          <a:avLst/>
        </a:prstGeom>
      </xdr:spPr>
    </xdr:pic>
    <xdr:clientData/>
  </xdr:oneCellAnchor>
  <xdr:oneCellAnchor>
    <xdr:from>
      <xdr:col>85</xdr:col>
      <xdr:colOff>289612</xdr:colOff>
      <xdr:row>27</xdr:row>
      <xdr:rowOff>160896</xdr:rowOff>
    </xdr:from>
    <xdr:ext cx="256660" cy="255372"/>
    <xdr:pic>
      <xdr:nvPicPr>
        <xdr:cNvPr id="527" name="Gráfico 526" descr="Funcionário de escritório">
          <a:extLst>
            <a:ext uri="{FF2B5EF4-FFF2-40B4-BE49-F238E27FC236}">
              <a16:creationId xmlns:a16="http://schemas.microsoft.com/office/drawing/2014/main" id="{F466865E-F816-4D17-8BA7-B9CA5687B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164602" y="5744451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12872</xdr:colOff>
      <xdr:row>27</xdr:row>
      <xdr:rowOff>180204</xdr:rowOff>
    </xdr:from>
    <xdr:ext cx="215728" cy="223193"/>
    <xdr:pic>
      <xdr:nvPicPr>
        <xdr:cNvPr id="528" name="Gráfico 527" descr="Bateria">
          <a:extLst>
            <a:ext uri="{FF2B5EF4-FFF2-40B4-BE49-F238E27FC236}">
              <a16:creationId xmlns:a16="http://schemas.microsoft.com/office/drawing/2014/main" id="{2E1C448A-E7A2-49CB-A64E-0CBCED966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44147" y="5767569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26516</xdr:colOff>
      <xdr:row>28</xdr:row>
      <xdr:rowOff>6435</xdr:rowOff>
    </xdr:from>
    <xdr:ext cx="180715" cy="180203"/>
    <xdr:pic>
      <xdr:nvPicPr>
        <xdr:cNvPr id="529" name="Gráfico 528" descr="Garfo e faca">
          <a:extLst>
            <a:ext uri="{FF2B5EF4-FFF2-40B4-BE49-F238E27FC236}">
              <a16:creationId xmlns:a16="http://schemas.microsoft.com/office/drawing/2014/main" id="{7E04DF7D-79EC-4ACD-99CC-9F2EC9069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11181" y="5780490"/>
          <a:ext cx="180715" cy="180203"/>
        </a:xfrm>
        <a:prstGeom prst="rect">
          <a:avLst/>
        </a:prstGeom>
      </xdr:spPr>
    </xdr:pic>
    <xdr:clientData/>
  </xdr:oneCellAnchor>
  <xdr:oneCellAnchor>
    <xdr:from>
      <xdr:col>85</xdr:col>
      <xdr:colOff>64433</xdr:colOff>
      <xdr:row>17</xdr:row>
      <xdr:rowOff>18002</xdr:rowOff>
    </xdr:from>
    <xdr:ext cx="170890" cy="166798"/>
    <xdr:pic>
      <xdr:nvPicPr>
        <xdr:cNvPr id="530" name="Imagem 529">
          <a:extLst>
            <a:ext uri="{FF2B5EF4-FFF2-40B4-BE49-F238E27FC236}">
              <a16:creationId xmlns:a16="http://schemas.microsoft.com/office/drawing/2014/main" id="{3E569D4A-1B41-47A9-8ADF-B97E43AF1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37518" y="3824192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1170900</xdr:colOff>
      <xdr:row>16</xdr:row>
      <xdr:rowOff>178421</xdr:rowOff>
    </xdr:from>
    <xdr:ext cx="240059" cy="245461"/>
    <xdr:pic>
      <xdr:nvPicPr>
        <xdr:cNvPr id="531" name="Gráfico 530" descr="Marcador">
          <a:extLst>
            <a:ext uri="{FF2B5EF4-FFF2-40B4-BE49-F238E27FC236}">
              <a16:creationId xmlns:a16="http://schemas.microsoft.com/office/drawing/2014/main" id="{BB3A6403-ADB4-4608-AD0E-138C857B5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49525" y="3792206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9526</xdr:colOff>
      <xdr:row>16</xdr:row>
      <xdr:rowOff>173767</xdr:rowOff>
    </xdr:from>
    <xdr:ext cx="235759" cy="235808"/>
    <xdr:pic>
      <xdr:nvPicPr>
        <xdr:cNvPr id="532" name="Gráfico 531" descr="DJ">
          <a:extLst>
            <a:ext uri="{FF2B5EF4-FFF2-40B4-BE49-F238E27FC236}">
              <a16:creationId xmlns:a16="http://schemas.microsoft.com/office/drawing/2014/main" id="{8266AB18-360B-43C8-BC2E-09278E953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12201" y="3789457"/>
          <a:ext cx="235759" cy="235808"/>
        </a:xfrm>
        <a:prstGeom prst="rect">
          <a:avLst/>
        </a:prstGeom>
      </xdr:spPr>
    </xdr:pic>
    <xdr:clientData/>
  </xdr:oneCellAnchor>
  <xdr:oneCellAnchor>
    <xdr:from>
      <xdr:col>85</xdr:col>
      <xdr:colOff>289612</xdr:colOff>
      <xdr:row>16</xdr:row>
      <xdr:rowOff>160896</xdr:rowOff>
    </xdr:from>
    <xdr:ext cx="256660" cy="255372"/>
    <xdr:pic>
      <xdr:nvPicPr>
        <xdr:cNvPr id="533" name="Gráfico 532" descr="Funcionário de escritório">
          <a:extLst>
            <a:ext uri="{FF2B5EF4-FFF2-40B4-BE49-F238E27FC236}">
              <a16:creationId xmlns:a16="http://schemas.microsoft.com/office/drawing/2014/main" id="{079C5D24-A076-48EA-B66D-1BB4CE76B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164602" y="3770871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12872</xdr:colOff>
      <xdr:row>16</xdr:row>
      <xdr:rowOff>180204</xdr:rowOff>
    </xdr:from>
    <xdr:ext cx="215728" cy="223193"/>
    <xdr:pic>
      <xdr:nvPicPr>
        <xdr:cNvPr id="534" name="Gráfico 533" descr="Bateria">
          <a:extLst>
            <a:ext uri="{FF2B5EF4-FFF2-40B4-BE49-F238E27FC236}">
              <a16:creationId xmlns:a16="http://schemas.microsoft.com/office/drawing/2014/main" id="{3618ED9D-E1AB-41E9-A090-E93443B5D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44147" y="3793989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26516</xdr:colOff>
      <xdr:row>17</xdr:row>
      <xdr:rowOff>6435</xdr:rowOff>
    </xdr:from>
    <xdr:ext cx="180715" cy="180203"/>
    <xdr:pic>
      <xdr:nvPicPr>
        <xdr:cNvPr id="535" name="Gráfico 534" descr="Garfo e faca">
          <a:extLst>
            <a:ext uri="{FF2B5EF4-FFF2-40B4-BE49-F238E27FC236}">
              <a16:creationId xmlns:a16="http://schemas.microsoft.com/office/drawing/2014/main" id="{60321613-8542-4460-8037-EBB1587B7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11181" y="3806910"/>
          <a:ext cx="180715" cy="180203"/>
        </a:xfrm>
        <a:prstGeom prst="rect">
          <a:avLst/>
        </a:prstGeom>
      </xdr:spPr>
    </xdr:pic>
    <xdr:clientData/>
  </xdr:oneCellAnchor>
  <xdr:oneCellAnchor>
    <xdr:from>
      <xdr:col>85</xdr:col>
      <xdr:colOff>64433</xdr:colOff>
      <xdr:row>4</xdr:row>
      <xdr:rowOff>18002</xdr:rowOff>
    </xdr:from>
    <xdr:ext cx="170890" cy="166798"/>
    <xdr:pic>
      <xdr:nvPicPr>
        <xdr:cNvPr id="536" name="Imagem 535">
          <a:extLst>
            <a:ext uri="{FF2B5EF4-FFF2-40B4-BE49-F238E27FC236}">
              <a16:creationId xmlns:a16="http://schemas.microsoft.com/office/drawing/2014/main" id="{4CCA7E86-6A4F-4D62-B143-64E18D39E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37518" y="1256252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1160318</xdr:colOff>
      <xdr:row>3</xdr:row>
      <xdr:rowOff>167837</xdr:rowOff>
    </xdr:from>
    <xdr:ext cx="240059" cy="245461"/>
    <xdr:pic>
      <xdr:nvPicPr>
        <xdr:cNvPr id="537" name="Gráfico 536" descr="Marcador">
          <a:extLst>
            <a:ext uri="{FF2B5EF4-FFF2-40B4-BE49-F238E27FC236}">
              <a16:creationId xmlns:a16="http://schemas.microsoft.com/office/drawing/2014/main" id="{D5C6F75B-9181-4BB7-989E-0E1A56E8B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40848" y="1215587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9526</xdr:colOff>
      <xdr:row>3</xdr:row>
      <xdr:rowOff>173767</xdr:rowOff>
    </xdr:from>
    <xdr:ext cx="235759" cy="235808"/>
    <xdr:pic>
      <xdr:nvPicPr>
        <xdr:cNvPr id="538" name="Gráfico 537" descr="DJ">
          <a:extLst>
            <a:ext uri="{FF2B5EF4-FFF2-40B4-BE49-F238E27FC236}">
              <a16:creationId xmlns:a16="http://schemas.microsoft.com/office/drawing/2014/main" id="{709EE4E8-586B-4A02-B175-378EE8D7D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12201" y="1221517"/>
          <a:ext cx="235759" cy="235808"/>
        </a:xfrm>
        <a:prstGeom prst="rect">
          <a:avLst/>
        </a:prstGeom>
      </xdr:spPr>
    </xdr:pic>
    <xdr:clientData/>
  </xdr:oneCellAnchor>
  <xdr:oneCellAnchor>
    <xdr:from>
      <xdr:col>85</xdr:col>
      <xdr:colOff>289612</xdr:colOff>
      <xdr:row>3</xdr:row>
      <xdr:rowOff>160896</xdr:rowOff>
    </xdr:from>
    <xdr:ext cx="256660" cy="255372"/>
    <xdr:pic>
      <xdr:nvPicPr>
        <xdr:cNvPr id="539" name="Gráfico 538" descr="Funcionário de escritório">
          <a:extLst>
            <a:ext uri="{FF2B5EF4-FFF2-40B4-BE49-F238E27FC236}">
              <a16:creationId xmlns:a16="http://schemas.microsoft.com/office/drawing/2014/main" id="{22857BF2-548B-4AF5-A90A-64269B5EE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164602" y="1202931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12872</xdr:colOff>
      <xdr:row>3</xdr:row>
      <xdr:rowOff>180204</xdr:rowOff>
    </xdr:from>
    <xdr:ext cx="215728" cy="223193"/>
    <xdr:pic>
      <xdr:nvPicPr>
        <xdr:cNvPr id="540" name="Gráfico 539" descr="Bateria">
          <a:extLst>
            <a:ext uri="{FF2B5EF4-FFF2-40B4-BE49-F238E27FC236}">
              <a16:creationId xmlns:a16="http://schemas.microsoft.com/office/drawing/2014/main" id="{781E9EB2-A350-4259-8EB0-349C04BFE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44147" y="1226049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26516</xdr:colOff>
      <xdr:row>4</xdr:row>
      <xdr:rowOff>6435</xdr:rowOff>
    </xdr:from>
    <xdr:ext cx="180715" cy="180203"/>
    <xdr:pic>
      <xdr:nvPicPr>
        <xdr:cNvPr id="541" name="Gráfico 540" descr="Garfo e faca">
          <a:extLst>
            <a:ext uri="{FF2B5EF4-FFF2-40B4-BE49-F238E27FC236}">
              <a16:creationId xmlns:a16="http://schemas.microsoft.com/office/drawing/2014/main" id="{C9BA0D01-A855-4A01-9776-E82F94E68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11181" y="1238970"/>
          <a:ext cx="180715" cy="180203"/>
        </a:xfrm>
        <a:prstGeom prst="rect">
          <a:avLst/>
        </a:prstGeom>
      </xdr:spPr>
    </xdr:pic>
    <xdr:clientData/>
  </xdr:oneCellAnchor>
  <xdr:oneCellAnchor>
    <xdr:from>
      <xdr:col>92</xdr:col>
      <xdr:colOff>21012</xdr:colOff>
      <xdr:row>4</xdr:row>
      <xdr:rowOff>7003</xdr:rowOff>
    </xdr:from>
    <xdr:ext cx="179917" cy="179917"/>
    <xdr:pic>
      <xdr:nvPicPr>
        <xdr:cNvPr id="542" name="Gráfico 541" descr="Lâmpada">
          <a:extLst>
            <a:ext uri="{FF2B5EF4-FFF2-40B4-BE49-F238E27FC236}">
              <a16:creationId xmlns:a16="http://schemas.microsoft.com/office/drawing/2014/main" id="{5647D114-D4EB-426A-91A7-DF33D308F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886602" y="1239538"/>
          <a:ext cx="179917" cy="179917"/>
        </a:xfrm>
        <a:prstGeom prst="rect">
          <a:avLst/>
        </a:prstGeom>
      </xdr:spPr>
    </xdr:pic>
    <xdr:clientData/>
  </xdr:oneCellAnchor>
  <xdr:oneCellAnchor>
    <xdr:from>
      <xdr:col>92</xdr:col>
      <xdr:colOff>29473</xdr:colOff>
      <xdr:row>17</xdr:row>
      <xdr:rowOff>17173</xdr:rowOff>
    </xdr:from>
    <xdr:ext cx="179917" cy="179917"/>
    <xdr:pic>
      <xdr:nvPicPr>
        <xdr:cNvPr id="543" name="Gráfico 542" descr="Lâmpada">
          <a:extLst>
            <a:ext uri="{FF2B5EF4-FFF2-40B4-BE49-F238E27FC236}">
              <a16:creationId xmlns:a16="http://schemas.microsoft.com/office/drawing/2014/main" id="{303F34C0-1A07-47CB-B190-92A3A0D24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893158" y="3823363"/>
          <a:ext cx="179917" cy="179917"/>
        </a:xfrm>
        <a:prstGeom prst="rect">
          <a:avLst/>
        </a:prstGeom>
      </xdr:spPr>
    </xdr:pic>
    <xdr:clientData/>
  </xdr:oneCellAnchor>
  <xdr:oneCellAnchor>
    <xdr:from>
      <xdr:col>92</xdr:col>
      <xdr:colOff>14008</xdr:colOff>
      <xdr:row>28</xdr:row>
      <xdr:rowOff>7004</xdr:rowOff>
    </xdr:from>
    <xdr:ext cx="179917" cy="179917"/>
    <xdr:pic>
      <xdr:nvPicPr>
        <xdr:cNvPr id="544" name="Gráfico 543" descr="Lâmpada">
          <a:extLst>
            <a:ext uri="{FF2B5EF4-FFF2-40B4-BE49-F238E27FC236}">
              <a16:creationId xmlns:a16="http://schemas.microsoft.com/office/drawing/2014/main" id="{96BCFFEA-01B5-4E0F-8661-5D79D8BC5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873883" y="5781059"/>
          <a:ext cx="179917" cy="179917"/>
        </a:xfrm>
        <a:prstGeom prst="rect">
          <a:avLst/>
        </a:prstGeom>
      </xdr:spPr>
    </xdr:pic>
    <xdr:clientData/>
  </xdr:oneCellAnchor>
  <xdr:oneCellAnchor>
    <xdr:from>
      <xdr:col>92</xdr:col>
      <xdr:colOff>22470</xdr:colOff>
      <xdr:row>39</xdr:row>
      <xdr:rowOff>16551</xdr:rowOff>
    </xdr:from>
    <xdr:ext cx="179917" cy="179917"/>
    <xdr:pic>
      <xdr:nvPicPr>
        <xdr:cNvPr id="545" name="Gráfico 544" descr="Lâmpada">
          <a:extLst>
            <a:ext uri="{FF2B5EF4-FFF2-40B4-BE49-F238E27FC236}">
              <a16:creationId xmlns:a16="http://schemas.microsoft.com/office/drawing/2014/main" id="{C45DB3CF-9418-4044-8EBD-47E0EE086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888060" y="7968021"/>
          <a:ext cx="179917" cy="179917"/>
        </a:xfrm>
        <a:prstGeom prst="rect">
          <a:avLst/>
        </a:prstGeom>
      </xdr:spPr>
    </xdr:pic>
    <xdr:clientData/>
  </xdr:oneCellAnchor>
  <xdr:oneCellAnchor>
    <xdr:from>
      <xdr:col>92</xdr:col>
      <xdr:colOff>15467</xdr:colOff>
      <xdr:row>49</xdr:row>
      <xdr:rowOff>20753</xdr:rowOff>
    </xdr:from>
    <xdr:ext cx="179917" cy="184334"/>
    <xdr:pic>
      <xdr:nvPicPr>
        <xdr:cNvPr id="546" name="Gráfico 545" descr="Lâmpada">
          <a:extLst>
            <a:ext uri="{FF2B5EF4-FFF2-40B4-BE49-F238E27FC236}">
              <a16:creationId xmlns:a16="http://schemas.microsoft.com/office/drawing/2014/main" id="{CC495293-3055-4815-AB84-DAC9C189E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881057" y="9945803"/>
          <a:ext cx="179917" cy="184334"/>
        </a:xfrm>
        <a:prstGeom prst="rect">
          <a:avLst/>
        </a:prstGeom>
      </xdr:spPr>
    </xdr:pic>
    <xdr:clientData/>
  </xdr:oneCellAnchor>
  <xdr:oneCellAnchor>
    <xdr:from>
      <xdr:col>85</xdr:col>
      <xdr:colOff>64433</xdr:colOff>
      <xdr:row>166</xdr:row>
      <xdr:rowOff>18002</xdr:rowOff>
    </xdr:from>
    <xdr:ext cx="170890" cy="166798"/>
    <xdr:pic>
      <xdr:nvPicPr>
        <xdr:cNvPr id="547" name="Imagem 546">
          <a:extLst>
            <a:ext uri="{FF2B5EF4-FFF2-40B4-BE49-F238E27FC236}">
              <a16:creationId xmlns:a16="http://schemas.microsoft.com/office/drawing/2014/main" id="{87B4E055-84A6-4078-BF42-793E74C3D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37518" y="33062132"/>
          <a:ext cx="170890" cy="166798"/>
        </a:xfrm>
        <a:prstGeom prst="rect">
          <a:avLst/>
        </a:prstGeom>
      </xdr:spPr>
    </xdr:pic>
    <xdr:clientData/>
  </xdr:oneCellAnchor>
  <xdr:oneCellAnchor>
    <xdr:from>
      <xdr:col>88</xdr:col>
      <xdr:colOff>16330</xdr:colOff>
      <xdr:row>166</xdr:row>
      <xdr:rowOff>0</xdr:rowOff>
    </xdr:from>
    <xdr:ext cx="214275" cy="214133"/>
    <xdr:pic>
      <xdr:nvPicPr>
        <xdr:cNvPr id="548" name="Gráfico 547" descr="Lua e estrelas">
          <a:extLst>
            <a:ext uri="{FF2B5EF4-FFF2-40B4-BE49-F238E27FC236}">
              <a16:creationId xmlns:a16="http://schemas.microsoft.com/office/drawing/2014/main" id="{F31A33E1-AE9B-49E9-BD99-85EB68480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 flipH="1">
          <a:off x="21424720" y="33040320"/>
          <a:ext cx="214275" cy="214133"/>
        </a:xfrm>
        <a:prstGeom prst="rect">
          <a:avLst/>
        </a:prstGeom>
      </xdr:spPr>
    </xdr:pic>
    <xdr:clientData/>
  </xdr:oneCellAnchor>
  <xdr:oneCellAnchor>
    <xdr:from>
      <xdr:col>86</xdr:col>
      <xdr:colOff>20412</xdr:colOff>
      <xdr:row>165</xdr:row>
      <xdr:rowOff>197303</xdr:rowOff>
    </xdr:from>
    <xdr:ext cx="207509" cy="207151"/>
    <xdr:pic>
      <xdr:nvPicPr>
        <xdr:cNvPr id="549" name="Gráfico 548" descr="Sol">
          <a:extLst>
            <a:ext uri="{FF2B5EF4-FFF2-40B4-BE49-F238E27FC236}">
              <a16:creationId xmlns:a16="http://schemas.microsoft.com/office/drawing/2014/main" id="{25B36923-3E8A-42FF-8BD9-ED440F341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1192582" y="33037598"/>
          <a:ext cx="207509" cy="207151"/>
        </a:xfrm>
        <a:prstGeom prst="rect">
          <a:avLst/>
        </a:prstGeom>
      </xdr:spPr>
    </xdr:pic>
    <xdr:clientData/>
  </xdr:oneCellAnchor>
  <xdr:oneCellAnchor>
    <xdr:from>
      <xdr:col>82</xdr:col>
      <xdr:colOff>183698</xdr:colOff>
      <xdr:row>165</xdr:row>
      <xdr:rowOff>197303</xdr:rowOff>
    </xdr:from>
    <xdr:ext cx="216819" cy="213954"/>
    <xdr:pic>
      <xdr:nvPicPr>
        <xdr:cNvPr id="550" name="Gráfico 549" descr="Piloto">
          <a:extLst>
            <a:ext uri="{FF2B5EF4-FFF2-40B4-BE49-F238E27FC236}">
              <a16:creationId xmlns:a16="http://schemas.microsoft.com/office/drawing/2014/main" id="{FAA1D6DC-E4F6-41B4-B3F0-B674787AF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9426103" y="33037598"/>
          <a:ext cx="216819" cy="213954"/>
        </a:xfrm>
        <a:prstGeom prst="rect">
          <a:avLst/>
        </a:prstGeom>
      </xdr:spPr>
    </xdr:pic>
    <xdr:clientData/>
  </xdr:oneCellAnchor>
  <xdr:oneCellAnchor>
    <xdr:from>
      <xdr:col>83</xdr:col>
      <xdr:colOff>316365</xdr:colOff>
      <xdr:row>165</xdr:row>
      <xdr:rowOff>139473</xdr:rowOff>
    </xdr:from>
    <xdr:ext cx="326571" cy="326213"/>
    <xdr:pic>
      <xdr:nvPicPr>
        <xdr:cNvPr id="551" name="Gráfico 550" descr="Caminhão">
          <a:extLst>
            <a:ext uri="{FF2B5EF4-FFF2-40B4-BE49-F238E27FC236}">
              <a16:creationId xmlns:a16="http://schemas.microsoft.com/office/drawing/2014/main" id="{152A73F7-314F-494E-B2C9-94BEA0AF1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9791180" y="32983578"/>
          <a:ext cx="326571" cy="326213"/>
        </a:xfrm>
        <a:prstGeom prst="rect">
          <a:avLst/>
        </a:prstGeom>
      </xdr:spPr>
    </xdr:pic>
    <xdr:clientData/>
  </xdr:oneCellAnchor>
  <xdr:oneCellAnchor>
    <xdr:from>
      <xdr:col>83</xdr:col>
      <xdr:colOff>782410</xdr:colOff>
      <xdr:row>165</xdr:row>
      <xdr:rowOff>163286</xdr:rowOff>
    </xdr:from>
    <xdr:ext cx="275545" cy="275187"/>
    <xdr:pic>
      <xdr:nvPicPr>
        <xdr:cNvPr id="552" name="Gráfico 551" descr="Dinheiro">
          <a:extLst>
            <a:ext uri="{FF2B5EF4-FFF2-40B4-BE49-F238E27FC236}">
              <a16:creationId xmlns:a16="http://schemas.microsoft.com/office/drawing/2014/main" id="{BC52E92C-19EC-4312-ACFA-91CDCCEA0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20262940" y="33003581"/>
          <a:ext cx="275545" cy="275187"/>
        </a:xfrm>
        <a:prstGeom prst="rect">
          <a:avLst/>
        </a:prstGeom>
      </xdr:spPr>
    </xdr:pic>
    <xdr:clientData/>
  </xdr:oneCellAnchor>
  <xdr:oneCellAnchor>
    <xdr:from>
      <xdr:col>83</xdr:col>
      <xdr:colOff>1160318</xdr:colOff>
      <xdr:row>165</xdr:row>
      <xdr:rowOff>177362</xdr:rowOff>
    </xdr:from>
    <xdr:ext cx="240059" cy="245461"/>
    <xdr:pic>
      <xdr:nvPicPr>
        <xdr:cNvPr id="553" name="Gráfico 552" descr="Marcador">
          <a:extLst>
            <a:ext uri="{FF2B5EF4-FFF2-40B4-BE49-F238E27FC236}">
              <a16:creationId xmlns:a16="http://schemas.microsoft.com/office/drawing/2014/main" id="{BE033B1E-9B95-4413-96FA-401FE4B8E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40848" y="33021467"/>
          <a:ext cx="240059" cy="245461"/>
        </a:xfrm>
        <a:prstGeom prst="rect">
          <a:avLst/>
        </a:prstGeom>
      </xdr:spPr>
    </xdr:pic>
    <xdr:clientData/>
  </xdr:oneCellAnchor>
  <xdr:oneCellAnchor>
    <xdr:from>
      <xdr:col>85</xdr:col>
      <xdr:colOff>69476</xdr:colOff>
      <xdr:row>93</xdr:row>
      <xdr:rowOff>28367</xdr:rowOff>
    </xdr:from>
    <xdr:ext cx="170890" cy="166798"/>
    <xdr:pic>
      <xdr:nvPicPr>
        <xdr:cNvPr id="554" name="Imagem 553">
          <a:extLst>
            <a:ext uri="{FF2B5EF4-FFF2-40B4-BE49-F238E27FC236}">
              <a16:creationId xmlns:a16="http://schemas.microsoft.com/office/drawing/2014/main" id="{F80DA555-86C3-42A5-9B9C-9E6412F8F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42561" y="18638312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1165361</xdr:colOff>
      <xdr:row>92</xdr:row>
      <xdr:rowOff>178203</xdr:rowOff>
    </xdr:from>
    <xdr:ext cx="240059" cy="245461"/>
    <xdr:pic>
      <xdr:nvPicPr>
        <xdr:cNvPr id="555" name="Gráfico 554" descr="Marcador">
          <a:extLst>
            <a:ext uri="{FF2B5EF4-FFF2-40B4-BE49-F238E27FC236}">
              <a16:creationId xmlns:a16="http://schemas.microsoft.com/office/drawing/2014/main" id="{74BCAA91-C296-4373-9B5F-580E7DDE6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45891" y="18597648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14569</xdr:colOff>
      <xdr:row>92</xdr:row>
      <xdr:rowOff>184133</xdr:rowOff>
    </xdr:from>
    <xdr:ext cx="235759" cy="235808"/>
    <xdr:pic>
      <xdr:nvPicPr>
        <xdr:cNvPr id="556" name="Gráfico 555" descr="DJ">
          <a:extLst>
            <a:ext uri="{FF2B5EF4-FFF2-40B4-BE49-F238E27FC236}">
              <a16:creationId xmlns:a16="http://schemas.microsoft.com/office/drawing/2014/main" id="{61FD55A9-86E6-4033-A31E-37DD893EB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22959" y="18603578"/>
          <a:ext cx="235759" cy="235808"/>
        </a:xfrm>
        <a:prstGeom prst="rect">
          <a:avLst/>
        </a:prstGeom>
      </xdr:spPr>
    </xdr:pic>
    <xdr:clientData/>
  </xdr:oneCellAnchor>
  <xdr:oneCellAnchor>
    <xdr:from>
      <xdr:col>86</xdr:col>
      <xdr:colOff>501</xdr:colOff>
      <xdr:row>92</xdr:row>
      <xdr:rowOff>171262</xdr:rowOff>
    </xdr:from>
    <xdr:ext cx="256660" cy="255372"/>
    <xdr:pic>
      <xdr:nvPicPr>
        <xdr:cNvPr id="557" name="Gráfico 556" descr="Funcionário de escritório">
          <a:extLst>
            <a:ext uri="{FF2B5EF4-FFF2-40B4-BE49-F238E27FC236}">
              <a16:creationId xmlns:a16="http://schemas.microsoft.com/office/drawing/2014/main" id="{49AD7491-5232-41CF-8F5A-0C937543C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168861" y="18592612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17915</xdr:colOff>
      <xdr:row>93</xdr:row>
      <xdr:rowOff>1470</xdr:rowOff>
    </xdr:from>
    <xdr:ext cx="215728" cy="223193"/>
    <xdr:pic>
      <xdr:nvPicPr>
        <xdr:cNvPr id="558" name="Gráfico 557" descr="Bateria">
          <a:extLst>
            <a:ext uri="{FF2B5EF4-FFF2-40B4-BE49-F238E27FC236}">
              <a16:creationId xmlns:a16="http://schemas.microsoft.com/office/drawing/2014/main" id="{02923C4C-CF32-4002-99F9-E8FF890F8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54905" y="18609510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31559</xdr:colOff>
      <xdr:row>93</xdr:row>
      <xdr:rowOff>16800</xdr:rowOff>
    </xdr:from>
    <xdr:ext cx="180715" cy="180203"/>
    <xdr:pic>
      <xdr:nvPicPr>
        <xdr:cNvPr id="559" name="Gráfico 558" descr="Garfo e faca">
          <a:extLst>
            <a:ext uri="{FF2B5EF4-FFF2-40B4-BE49-F238E27FC236}">
              <a16:creationId xmlns:a16="http://schemas.microsoft.com/office/drawing/2014/main" id="{456F35FB-F93C-4A4D-B8FF-699BD7830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16224" y="18628650"/>
          <a:ext cx="180715" cy="180203"/>
        </a:xfrm>
        <a:prstGeom prst="rect">
          <a:avLst/>
        </a:prstGeom>
      </xdr:spPr>
    </xdr:pic>
    <xdr:clientData/>
  </xdr:oneCellAnchor>
  <xdr:oneCellAnchor>
    <xdr:from>
      <xdr:col>92</xdr:col>
      <xdr:colOff>48524</xdr:colOff>
      <xdr:row>93</xdr:row>
      <xdr:rowOff>11508</xdr:rowOff>
    </xdr:from>
    <xdr:ext cx="180076" cy="179917"/>
    <xdr:pic>
      <xdr:nvPicPr>
        <xdr:cNvPr id="560" name="Gráfico 559" descr="Lâmpada">
          <a:extLst>
            <a:ext uri="{FF2B5EF4-FFF2-40B4-BE49-F238E27FC236}">
              <a16:creationId xmlns:a16="http://schemas.microsoft.com/office/drawing/2014/main" id="{95E2529C-D609-4097-9B40-57E4ED939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908399" y="18617643"/>
          <a:ext cx="180076" cy="179917"/>
        </a:xfrm>
        <a:prstGeom prst="rect">
          <a:avLst/>
        </a:prstGeom>
      </xdr:spPr>
    </xdr:pic>
    <xdr:clientData/>
  </xdr:oneCellAnchor>
  <xdr:oneCellAnchor>
    <xdr:from>
      <xdr:col>85</xdr:col>
      <xdr:colOff>73729</xdr:colOff>
      <xdr:row>103</xdr:row>
      <xdr:rowOff>25195</xdr:rowOff>
    </xdr:from>
    <xdr:ext cx="170890" cy="166798"/>
    <xdr:pic>
      <xdr:nvPicPr>
        <xdr:cNvPr id="561" name="Imagem 560">
          <a:extLst>
            <a:ext uri="{FF2B5EF4-FFF2-40B4-BE49-F238E27FC236}">
              <a16:creationId xmlns:a16="http://schemas.microsoft.com/office/drawing/2014/main" id="{18C74513-D80B-4DBD-AF81-667026BA2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44909" y="20608720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1169614</xdr:colOff>
      <xdr:row>102</xdr:row>
      <xdr:rowOff>175030</xdr:rowOff>
    </xdr:from>
    <xdr:ext cx="240059" cy="245461"/>
    <xdr:pic>
      <xdr:nvPicPr>
        <xdr:cNvPr id="562" name="Gráfico 561" descr="Marcador">
          <a:extLst>
            <a:ext uri="{FF2B5EF4-FFF2-40B4-BE49-F238E27FC236}">
              <a16:creationId xmlns:a16="http://schemas.microsoft.com/office/drawing/2014/main" id="{B225262B-23DA-4DCD-9DA4-0BC7CE8E4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48239" y="20569960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18822</xdr:colOff>
      <xdr:row>102</xdr:row>
      <xdr:rowOff>180960</xdr:rowOff>
    </xdr:from>
    <xdr:ext cx="235759" cy="235808"/>
    <xdr:pic>
      <xdr:nvPicPr>
        <xdr:cNvPr id="563" name="Gráfico 562" descr="DJ">
          <a:extLst>
            <a:ext uri="{FF2B5EF4-FFF2-40B4-BE49-F238E27FC236}">
              <a16:creationId xmlns:a16="http://schemas.microsoft.com/office/drawing/2014/main" id="{2327613D-2689-4760-A8CD-9D8D5A8C2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27212" y="20573985"/>
          <a:ext cx="235759" cy="235808"/>
        </a:xfrm>
        <a:prstGeom prst="rect">
          <a:avLst/>
        </a:prstGeom>
      </xdr:spPr>
    </xdr:pic>
    <xdr:clientData/>
  </xdr:oneCellAnchor>
  <xdr:oneCellAnchor>
    <xdr:from>
      <xdr:col>86</xdr:col>
      <xdr:colOff>4754</xdr:colOff>
      <xdr:row>102</xdr:row>
      <xdr:rowOff>168089</xdr:rowOff>
    </xdr:from>
    <xdr:ext cx="256660" cy="255372"/>
    <xdr:pic>
      <xdr:nvPicPr>
        <xdr:cNvPr id="564" name="Gráfico 563" descr="Funcionário de escritório">
          <a:extLst>
            <a:ext uri="{FF2B5EF4-FFF2-40B4-BE49-F238E27FC236}">
              <a16:creationId xmlns:a16="http://schemas.microsoft.com/office/drawing/2014/main" id="{FEB92F2C-7546-4C0D-B8A1-860A2D196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173114" y="20563019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22168</xdr:colOff>
      <xdr:row>102</xdr:row>
      <xdr:rowOff>187397</xdr:rowOff>
    </xdr:from>
    <xdr:ext cx="215728" cy="223193"/>
    <xdr:pic>
      <xdr:nvPicPr>
        <xdr:cNvPr id="565" name="Gráfico 564" descr="Bateria">
          <a:extLst>
            <a:ext uri="{FF2B5EF4-FFF2-40B4-BE49-F238E27FC236}">
              <a16:creationId xmlns:a16="http://schemas.microsoft.com/office/drawing/2014/main" id="{7F6ACF40-C687-4620-B398-1AD196716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59158" y="20578517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35812</xdr:colOff>
      <xdr:row>103</xdr:row>
      <xdr:rowOff>13628</xdr:rowOff>
    </xdr:from>
    <xdr:ext cx="180715" cy="180203"/>
    <xdr:pic>
      <xdr:nvPicPr>
        <xdr:cNvPr id="566" name="Gráfico 565" descr="Garfo e faca">
          <a:extLst>
            <a:ext uri="{FF2B5EF4-FFF2-40B4-BE49-F238E27FC236}">
              <a16:creationId xmlns:a16="http://schemas.microsoft.com/office/drawing/2014/main" id="{E4D39BB4-8897-4C64-B5F2-CEDEDE18A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18572" y="20593343"/>
          <a:ext cx="180715" cy="180203"/>
        </a:xfrm>
        <a:prstGeom prst="rect">
          <a:avLst/>
        </a:prstGeom>
      </xdr:spPr>
    </xdr:pic>
    <xdr:clientData/>
  </xdr:oneCellAnchor>
  <xdr:oneCellAnchor>
    <xdr:from>
      <xdr:col>92</xdr:col>
      <xdr:colOff>52777</xdr:colOff>
      <xdr:row>103</xdr:row>
      <xdr:rowOff>8336</xdr:rowOff>
    </xdr:from>
    <xdr:ext cx="175823" cy="179917"/>
    <xdr:pic>
      <xdr:nvPicPr>
        <xdr:cNvPr id="567" name="Gráfico 566" descr="Lâmpada">
          <a:extLst>
            <a:ext uri="{FF2B5EF4-FFF2-40B4-BE49-F238E27FC236}">
              <a16:creationId xmlns:a16="http://schemas.microsoft.com/office/drawing/2014/main" id="{91572107-6580-4F1B-905E-C1BB3F418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918367" y="20588051"/>
          <a:ext cx="175823" cy="179917"/>
        </a:xfrm>
        <a:prstGeom prst="rect">
          <a:avLst/>
        </a:prstGeom>
      </xdr:spPr>
    </xdr:pic>
    <xdr:clientData/>
  </xdr:oneCellAnchor>
  <xdr:oneCellAnchor>
    <xdr:from>
      <xdr:col>85</xdr:col>
      <xdr:colOff>66726</xdr:colOff>
      <xdr:row>113</xdr:row>
      <xdr:rowOff>18191</xdr:rowOff>
    </xdr:from>
    <xdr:ext cx="170890" cy="166798"/>
    <xdr:pic>
      <xdr:nvPicPr>
        <xdr:cNvPr id="568" name="Imagem 567">
          <a:extLst>
            <a:ext uri="{FF2B5EF4-FFF2-40B4-BE49-F238E27FC236}">
              <a16:creationId xmlns:a16="http://schemas.microsoft.com/office/drawing/2014/main" id="{0900869C-2871-47F7-9029-44D5AB8F1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39811" y="22577201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1162611</xdr:colOff>
      <xdr:row>112</xdr:row>
      <xdr:rowOff>168026</xdr:rowOff>
    </xdr:from>
    <xdr:ext cx="240059" cy="245461"/>
    <xdr:pic>
      <xdr:nvPicPr>
        <xdr:cNvPr id="569" name="Gráfico 568" descr="Marcador">
          <a:extLst>
            <a:ext uri="{FF2B5EF4-FFF2-40B4-BE49-F238E27FC236}">
              <a16:creationId xmlns:a16="http://schemas.microsoft.com/office/drawing/2014/main" id="{37133EC4-9520-4EED-9D3F-73E2DAAA8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43141" y="22536536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11819</xdr:colOff>
      <xdr:row>112</xdr:row>
      <xdr:rowOff>173956</xdr:rowOff>
    </xdr:from>
    <xdr:ext cx="235759" cy="235808"/>
    <xdr:pic>
      <xdr:nvPicPr>
        <xdr:cNvPr id="570" name="Gráfico 569" descr="DJ">
          <a:extLst>
            <a:ext uri="{FF2B5EF4-FFF2-40B4-BE49-F238E27FC236}">
              <a16:creationId xmlns:a16="http://schemas.microsoft.com/office/drawing/2014/main" id="{A430D601-E5D7-4D7E-B3EC-B6EA59776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14494" y="22542466"/>
          <a:ext cx="235759" cy="235808"/>
        </a:xfrm>
        <a:prstGeom prst="rect">
          <a:avLst/>
        </a:prstGeom>
      </xdr:spPr>
    </xdr:pic>
    <xdr:clientData/>
  </xdr:oneCellAnchor>
  <xdr:oneCellAnchor>
    <xdr:from>
      <xdr:col>85</xdr:col>
      <xdr:colOff>291905</xdr:colOff>
      <xdr:row>112</xdr:row>
      <xdr:rowOff>161085</xdr:rowOff>
    </xdr:from>
    <xdr:ext cx="256660" cy="255372"/>
    <xdr:pic>
      <xdr:nvPicPr>
        <xdr:cNvPr id="571" name="Gráfico 570" descr="Funcionário de escritório">
          <a:extLst>
            <a:ext uri="{FF2B5EF4-FFF2-40B4-BE49-F238E27FC236}">
              <a16:creationId xmlns:a16="http://schemas.microsoft.com/office/drawing/2014/main" id="{7A5FE78A-882F-4C7D-A642-F9A99AB99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164990" y="22523880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15165</xdr:colOff>
      <xdr:row>112</xdr:row>
      <xdr:rowOff>180393</xdr:rowOff>
    </xdr:from>
    <xdr:ext cx="215728" cy="223193"/>
    <xdr:pic>
      <xdr:nvPicPr>
        <xdr:cNvPr id="572" name="Gráfico 571" descr="Bateria">
          <a:extLst>
            <a:ext uri="{FF2B5EF4-FFF2-40B4-BE49-F238E27FC236}">
              <a16:creationId xmlns:a16="http://schemas.microsoft.com/office/drawing/2014/main" id="{07DEB8FE-E423-43B7-81DA-CD4D5136B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52155" y="22546998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28809</xdr:colOff>
      <xdr:row>113</xdr:row>
      <xdr:rowOff>6624</xdr:rowOff>
    </xdr:from>
    <xdr:ext cx="180715" cy="180203"/>
    <xdr:pic>
      <xdr:nvPicPr>
        <xdr:cNvPr id="573" name="Gráfico 572" descr="Garfo e faca">
          <a:extLst>
            <a:ext uri="{FF2B5EF4-FFF2-40B4-BE49-F238E27FC236}">
              <a16:creationId xmlns:a16="http://schemas.microsoft.com/office/drawing/2014/main" id="{319C1FBA-231C-435B-8787-62E2E6855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13474" y="22559919"/>
          <a:ext cx="180715" cy="180203"/>
        </a:xfrm>
        <a:prstGeom prst="rect">
          <a:avLst/>
        </a:prstGeom>
      </xdr:spPr>
    </xdr:pic>
    <xdr:clientData/>
  </xdr:oneCellAnchor>
  <xdr:oneCellAnchor>
    <xdr:from>
      <xdr:col>92</xdr:col>
      <xdr:colOff>45774</xdr:colOff>
      <xdr:row>113</xdr:row>
      <xdr:rowOff>1332</xdr:rowOff>
    </xdr:from>
    <xdr:ext cx="182826" cy="179917"/>
    <xdr:pic>
      <xdr:nvPicPr>
        <xdr:cNvPr id="574" name="Gráfico 573" descr="Lâmpada">
          <a:extLst>
            <a:ext uri="{FF2B5EF4-FFF2-40B4-BE49-F238E27FC236}">
              <a16:creationId xmlns:a16="http://schemas.microsoft.com/office/drawing/2014/main" id="{E957E637-8545-4B07-9B10-01C7E299C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905649" y="22556532"/>
          <a:ext cx="182826" cy="179917"/>
        </a:xfrm>
        <a:prstGeom prst="rect">
          <a:avLst/>
        </a:prstGeom>
      </xdr:spPr>
    </xdr:pic>
    <xdr:clientData/>
  </xdr:oneCellAnchor>
  <xdr:oneCellAnchor>
    <xdr:from>
      <xdr:col>85</xdr:col>
      <xdr:colOff>65045</xdr:colOff>
      <xdr:row>123</xdr:row>
      <xdr:rowOff>16510</xdr:rowOff>
    </xdr:from>
    <xdr:ext cx="170890" cy="166798"/>
    <xdr:pic>
      <xdr:nvPicPr>
        <xdr:cNvPr id="575" name="Imagem 574">
          <a:extLst>
            <a:ext uri="{FF2B5EF4-FFF2-40B4-BE49-F238E27FC236}">
              <a16:creationId xmlns:a16="http://schemas.microsoft.com/office/drawing/2014/main" id="{EFF71FDE-7361-4845-AEA5-B8A0E99BE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38130" y="24549100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1160930</xdr:colOff>
      <xdr:row>122</xdr:row>
      <xdr:rowOff>166345</xdr:rowOff>
    </xdr:from>
    <xdr:ext cx="240059" cy="245461"/>
    <xdr:pic>
      <xdr:nvPicPr>
        <xdr:cNvPr id="576" name="Gráfico 575" descr="Marcador">
          <a:extLst>
            <a:ext uri="{FF2B5EF4-FFF2-40B4-BE49-F238E27FC236}">
              <a16:creationId xmlns:a16="http://schemas.microsoft.com/office/drawing/2014/main" id="{44217A9F-2956-41C5-9FDA-571C3DA4C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41460" y="24502720"/>
          <a:ext cx="240059" cy="245461"/>
        </a:xfrm>
        <a:prstGeom prst="rect">
          <a:avLst/>
        </a:prstGeom>
      </xdr:spPr>
    </xdr:pic>
    <xdr:clientData/>
  </xdr:oneCellAnchor>
  <xdr:oneCellAnchor>
    <xdr:from>
      <xdr:col>87</xdr:col>
      <xdr:colOff>10138</xdr:colOff>
      <xdr:row>122</xdr:row>
      <xdr:rowOff>172275</xdr:rowOff>
    </xdr:from>
    <xdr:ext cx="235759" cy="235808"/>
    <xdr:pic>
      <xdr:nvPicPr>
        <xdr:cNvPr id="577" name="Gráfico 576" descr="DJ">
          <a:extLst>
            <a:ext uri="{FF2B5EF4-FFF2-40B4-BE49-F238E27FC236}">
              <a16:creationId xmlns:a16="http://schemas.microsoft.com/office/drawing/2014/main" id="{1EEC42CB-F8B2-4BFA-87D1-8340C6251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04580" y="24514365"/>
          <a:ext cx="235759" cy="235808"/>
        </a:xfrm>
        <a:prstGeom prst="rect">
          <a:avLst/>
        </a:prstGeom>
      </xdr:spPr>
    </xdr:pic>
    <xdr:clientData/>
  </xdr:oneCellAnchor>
  <xdr:oneCellAnchor>
    <xdr:from>
      <xdr:col>85</xdr:col>
      <xdr:colOff>290224</xdr:colOff>
      <xdr:row>122</xdr:row>
      <xdr:rowOff>159404</xdr:rowOff>
    </xdr:from>
    <xdr:ext cx="256660" cy="255372"/>
    <xdr:pic>
      <xdr:nvPicPr>
        <xdr:cNvPr id="578" name="Gráfico 577" descr="Funcionário de escritório">
          <a:extLst>
            <a:ext uri="{FF2B5EF4-FFF2-40B4-BE49-F238E27FC236}">
              <a16:creationId xmlns:a16="http://schemas.microsoft.com/office/drawing/2014/main" id="{75810F8E-43B6-4EBD-AFC3-FFAB770B7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165214" y="24495779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13484</xdr:colOff>
      <xdr:row>122</xdr:row>
      <xdr:rowOff>178712</xdr:rowOff>
    </xdr:from>
    <xdr:ext cx="215728" cy="223193"/>
    <xdr:pic>
      <xdr:nvPicPr>
        <xdr:cNvPr id="579" name="Gráfico 578" descr="Bateria">
          <a:extLst>
            <a:ext uri="{FF2B5EF4-FFF2-40B4-BE49-F238E27FC236}">
              <a16:creationId xmlns:a16="http://schemas.microsoft.com/office/drawing/2014/main" id="{F1493764-A2DB-4F56-978A-0AE3CA7ED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44759" y="24518897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27128</xdr:colOff>
      <xdr:row>123</xdr:row>
      <xdr:rowOff>4943</xdr:rowOff>
    </xdr:from>
    <xdr:ext cx="180715" cy="180203"/>
    <xdr:pic>
      <xdr:nvPicPr>
        <xdr:cNvPr id="580" name="Gráfico 579" descr="Garfo e faca">
          <a:extLst>
            <a:ext uri="{FF2B5EF4-FFF2-40B4-BE49-F238E27FC236}">
              <a16:creationId xmlns:a16="http://schemas.microsoft.com/office/drawing/2014/main" id="{D0063309-65C1-4D71-B344-761F3C14C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11793" y="24531818"/>
          <a:ext cx="180715" cy="180203"/>
        </a:xfrm>
        <a:prstGeom prst="rect">
          <a:avLst/>
        </a:prstGeom>
      </xdr:spPr>
    </xdr:pic>
    <xdr:clientData/>
  </xdr:oneCellAnchor>
  <xdr:oneCellAnchor>
    <xdr:from>
      <xdr:col>92</xdr:col>
      <xdr:colOff>44093</xdr:colOff>
      <xdr:row>123</xdr:row>
      <xdr:rowOff>48</xdr:rowOff>
    </xdr:from>
    <xdr:ext cx="179917" cy="181318"/>
    <xdr:pic>
      <xdr:nvPicPr>
        <xdr:cNvPr id="581" name="Gráfico 580" descr="Lâmpada">
          <a:extLst>
            <a:ext uri="{FF2B5EF4-FFF2-40B4-BE49-F238E27FC236}">
              <a16:creationId xmlns:a16="http://schemas.microsoft.com/office/drawing/2014/main" id="{8198FBD6-CAEA-412A-8117-84503A583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903968" y="24528828"/>
          <a:ext cx="179917" cy="181318"/>
        </a:xfrm>
        <a:prstGeom prst="rect">
          <a:avLst/>
        </a:prstGeom>
      </xdr:spPr>
    </xdr:pic>
    <xdr:clientData/>
  </xdr:oneCellAnchor>
  <xdr:oneCellAnchor>
    <xdr:from>
      <xdr:col>85</xdr:col>
      <xdr:colOff>73729</xdr:colOff>
      <xdr:row>133</xdr:row>
      <xdr:rowOff>25194</xdr:rowOff>
    </xdr:from>
    <xdr:ext cx="170890" cy="166798"/>
    <xdr:pic>
      <xdr:nvPicPr>
        <xdr:cNvPr id="582" name="Imagem 581">
          <a:extLst>
            <a:ext uri="{FF2B5EF4-FFF2-40B4-BE49-F238E27FC236}">
              <a16:creationId xmlns:a16="http://schemas.microsoft.com/office/drawing/2014/main" id="{1BC11A7B-AA7D-4FED-82FB-74CE8580E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44909" y="26529459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1169614</xdr:colOff>
      <xdr:row>132</xdr:row>
      <xdr:rowOff>175029</xdr:rowOff>
    </xdr:from>
    <xdr:ext cx="240059" cy="245461"/>
    <xdr:pic>
      <xdr:nvPicPr>
        <xdr:cNvPr id="583" name="Gráfico 582" descr="Marcador">
          <a:extLst>
            <a:ext uri="{FF2B5EF4-FFF2-40B4-BE49-F238E27FC236}">
              <a16:creationId xmlns:a16="http://schemas.microsoft.com/office/drawing/2014/main" id="{B1B255C2-372F-4F03-BBD7-BA27EF85B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48239" y="26490699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18822</xdr:colOff>
      <xdr:row>132</xdr:row>
      <xdr:rowOff>180959</xdr:rowOff>
    </xdr:from>
    <xdr:ext cx="235759" cy="235808"/>
    <xdr:pic>
      <xdr:nvPicPr>
        <xdr:cNvPr id="584" name="Gráfico 583" descr="DJ">
          <a:extLst>
            <a:ext uri="{FF2B5EF4-FFF2-40B4-BE49-F238E27FC236}">
              <a16:creationId xmlns:a16="http://schemas.microsoft.com/office/drawing/2014/main" id="{DE3A9A97-460A-4839-AE8C-DC2DB001A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27212" y="26494724"/>
          <a:ext cx="235759" cy="235808"/>
        </a:xfrm>
        <a:prstGeom prst="rect">
          <a:avLst/>
        </a:prstGeom>
      </xdr:spPr>
    </xdr:pic>
    <xdr:clientData/>
  </xdr:oneCellAnchor>
  <xdr:oneCellAnchor>
    <xdr:from>
      <xdr:col>86</xdr:col>
      <xdr:colOff>4754</xdr:colOff>
      <xdr:row>132</xdr:row>
      <xdr:rowOff>168088</xdr:rowOff>
    </xdr:from>
    <xdr:ext cx="256660" cy="255372"/>
    <xdr:pic>
      <xdr:nvPicPr>
        <xdr:cNvPr id="585" name="Gráfico 584" descr="Funcionário de escritório">
          <a:extLst>
            <a:ext uri="{FF2B5EF4-FFF2-40B4-BE49-F238E27FC236}">
              <a16:creationId xmlns:a16="http://schemas.microsoft.com/office/drawing/2014/main" id="{46F14F21-AA45-4039-9243-FDA35812C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173114" y="26483758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22168</xdr:colOff>
      <xdr:row>132</xdr:row>
      <xdr:rowOff>166385</xdr:rowOff>
    </xdr:from>
    <xdr:ext cx="215728" cy="223193"/>
    <xdr:pic>
      <xdr:nvPicPr>
        <xdr:cNvPr id="586" name="Gráfico 585" descr="Bateria">
          <a:extLst>
            <a:ext uri="{FF2B5EF4-FFF2-40B4-BE49-F238E27FC236}">
              <a16:creationId xmlns:a16="http://schemas.microsoft.com/office/drawing/2014/main" id="{72C3A284-7F82-400E-93E0-26CC65CFF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59158" y="26476340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35812</xdr:colOff>
      <xdr:row>133</xdr:row>
      <xdr:rowOff>13627</xdr:rowOff>
    </xdr:from>
    <xdr:ext cx="180715" cy="180203"/>
    <xdr:pic>
      <xdr:nvPicPr>
        <xdr:cNvPr id="587" name="Gráfico 586" descr="Garfo e faca">
          <a:extLst>
            <a:ext uri="{FF2B5EF4-FFF2-40B4-BE49-F238E27FC236}">
              <a16:creationId xmlns:a16="http://schemas.microsoft.com/office/drawing/2014/main" id="{36931729-DA0E-42B4-BCDF-F017263DB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18572" y="26514082"/>
          <a:ext cx="180715" cy="180203"/>
        </a:xfrm>
        <a:prstGeom prst="rect">
          <a:avLst/>
        </a:prstGeom>
      </xdr:spPr>
    </xdr:pic>
    <xdr:clientData/>
  </xdr:oneCellAnchor>
  <xdr:oneCellAnchor>
    <xdr:from>
      <xdr:col>92</xdr:col>
      <xdr:colOff>17758</xdr:colOff>
      <xdr:row>133</xdr:row>
      <xdr:rowOff>22343</xdr:rowOff>
    </xdr:from>
    <xdr:ext cx="179917" cy="181411"/>
    <xdr:pic>
      <xdr:nvPicPr>
        <xdr:cNvPr id="588" name="Gráfico 587" descr="Lâmpada">
          <a:extLst>
            <a:ext uri="{FF2B5EF4-FFF2-40B4-BE49-F238E27FC236}">
              <a16:creationId xmlns:a16="http://schemas.microsoft.com/office/drawing/2014/main" id="{8A835A78-4B55-42B6-A927-F83C81C18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883348" y="26528513"/>
          <a:ext cx="179917" cy="181411"/>
        </a:xfrm>
        <a:prstGeom prst="rect">
          <a:avLst/>
        </a:prstGeom>
      </xdr:spPr>
    </xdr:pic>
    <xdr:clientData/>
  </xdr:oneCellAnchor>
  <xdr:oneCellAnchor>
    <xdr:from>
      <xdr:col>101</xdr:col>
      <xdr:colOff>64433</xdr:colOff>
      <xdr:row>69</xdr:row>
      <xdr:rowOff>18002</xdr:rowOff>
    </xdr:from>
    <xdr:ext cx="170890" cy="166798"/>
    <xdr:pic>
      <xdr:nvPicPr>
        <xdr:cNvPr id="589" name="Imagem 588">
          <a:extLst>
            <a:ext uri="{FF2B5EF4-FFF2-40B4-BE49-F238E27FC236}">
              <a16:creationId xmlns:a16="http://schemas.microsoft.com/office/drawing/2014/main" id="{FCF4D4E3-AFE8-4A58-B0FC-F9DBBE5E0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7978" y="13890212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1160318</xdr:colOff>
      <xdr:row>68</xdr:row>
      <xdr:rowOff>167837</xdr:rowOff>
    </xdr:from>
    <xdr:ext cx="240059" cy="245461"/>
    <xdr:pic>
      <xdr:nvPicPr>
        <xdr:cNvPr id="590" name="Gráfico 589" descr="Marcador">
          <a:extLst>
            <a:ext uri="{FF2B5EF4-FFF2-40B4-BE49-F238E27FC236}">
              <a16:creationId xmlns:a16="http://schemas.microsoft.com/office/drawing/2014/main" id="{A825F25F-1FA6-4574-BE8A-68F33DA55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21308" y="13849547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9526</xdr:colOff>
      <xdr:row>68</xdr:row>
      <xdr:rowOff>173767</xdr:rowOff>
    </xdr:from>
    <xdr:ext cx="235759" cy="235808"/>
    <xdr:pic>
      <xdr:nvPicPr>
        <xdr:cNvPr id="591" name="Gráfico 590" descr="DJ">
          <a:extLst>
            <a:ext uri="{FF2B5EF4-FFF2-40B4-BE49-F238E27FC236}">
              <a16:creationId xmlns:a16="http://schemas.microsoft.com/office/drawing/2014/main" id="{C654F440-F061-4B17-B023-5CE4BA914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092661" y="13855477"/>
          <a:ext cx="235759" cy="235808"/>
        </a:xfrm>
        <a:prstGeom prst="rect">
          <a:avLst/>
        </a:prstGeom>
      </xdr:spPr>
    </xdr:pic>
    <xdr:clientData/>
  </xdr:oneCellAnchor>
  <xdr:oneCellAnchor>
    <xdr:from>
      <xdr:col>101</xdr:col>
      <xdr:colOff>289612</xdr:colOff>
      <xdr:row>68</xdr:row>
      <xdr:rowOff>160896</xdr:rowOff>
    </xdr:from>
    <xdr:ext cx="256660" cy="255372"/>
    <xdr:pic>
      <xdr:nvPicPr>
        <xdr:cNvPr id="592" name="Gráfico 591" descr="Funcionário de escritório">
          <a:extLst>
            <a:ext uri="{FF2B5EF4-FFF2-40B4-BE49-F238E27FC236}">
              <a16:creationId xmlns:a16="http://schemas.microsoft.com/office/drawing/2014/main" id="{6AAF4C08-37D1-4DE7-BDAC-B398269EF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845062" y="13836891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68</xdr:row>
      <xdr:rowOff>180204</xdr:rowOff>
    </xdr:from>
    <xdr:ext cx="222164" cy="223193"/>
    <xdr:pic>
      <xdr:nvPicPr>
        <xdr:cNvPr id="593" name="Gráfico 592" descr="Bateria">
          <a:extLst>
            <a:ext uri="{FF2B5EF4-FFF2-40B4-BE49-F238E27FC236}">
              <a16:creationId xmlns:a16="http://schemas.microsoft.com/office/drawing/2014/main" id="{F4DE5810-D6E4-4877-A700-D06908511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24607" y="13860009"/>
          <a:ext cx="222164" cy="223193"/>
        </a:xfrm>
        <a:prstGeom prst="rect">
          <a:avLst/>
        </a:prstGeom>
      </xdr:spPr>
    </xdr:pic>
    <xdr:clientData/>
  </xdr:oneCellAnchor>
  <xdr:oneCellAnchor>
    <xdr:from>
      <xdr:col>110</xdr:col>
      <xdr:colOff>26516</xdr:colOff>
      <xdr:row>69</xdr:row>
      <xdr:rowOff>6435</xdr:rowOff>
    </xdr:from>
    <xdr:ext cx="180715" cy="180203"/>
    <xdr:pic>
      <xdr:nvPicPr>
        <xdr:cNvPr id="594" name="Gráfico 593" descr="Garfo e faca">
          <a:extLst>
            <a:ext uri="{FF2B5EF4-FFF2-40B4-BE49-F238E27FC236}">
              <a16:creationId xmlns:a16="http://schemas.microsoft.com/office/drawing/2014/main" id="{2DF856FF-591A-4677-9208-1E57F77A1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791641" y="13872930"/>
          <a:ext cx="180715" cy="180203"/>
        </a:xfrm>
        <a:prstGeom prst="rect">
          <a:avLst/>
        </a:prstGeom>
      </xdr:spPr>
    </xdr:pic>
    <xdr:clientData/>
  </xdr:oneCellAnchor>
  <xdr:oneCellAnchor>
    <xdr:from>
      <xdr:col>101</xdr:col>
      <xdr:colOff>71157</xdr:colOff>
      <xdr:row>80</xdr:row>
      <xdr:rowOff>16041</xdr:rowOff>
    </xdr:from>
    <xdr:ext cx="170890" cy="166798"/>
    <xdr:pic>
      <xdr:nvPicPr>
        <xdr:cNvPr id="595" name="Imagem 594">
          <a:extLst>
            <a:ext uri="{FF2B5EF4-FFF2-40B4-BE49-F238E27FC236}">
              <a16:creationId xmlns:a16="http://schemas.microsoft.com/office/drawing/2014/main" id="{C2A989B5-A736-4FE7-8926-D859B2F1C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24702" y="16059951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1167042</xdr:colOff>
      <xdr:row>79</xdr:row>
      <xdr:rowOff>165876</xdr:rowOff>
    </xdr:from>
    <xdr:ext cx="240059" cy="245461"/>
    <xdr:pic>
      <xdr:nvPicPr>
        <xdr:cNvPr id="596" name="Gráfico 595" descr="Marcador">
          <a:extLst>
            <a:ext uri="{FF2B5EF4-FFF2-40B4-BE49-F238E27FC236}">
              <a16:creationId xmlns:a16="http://schemas.microsoft.com/office/drawing/2014/main" id="{7C10B0D7-D8C3-44C4-A6F4-025AD70A8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26127" y="16013571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16250</xdr:colOff>
      <xdr:row>79</xdr:row>
      <xdr:rowOff>171806</xdr:rowOff>
    </xdr:from>
    <xdr:ext cx="235759" cy="235808"/>
    <xdr:pic>
      <xdr:nvPicPr>
        <xdr:cNvPr id="597" name="Gráfico 596" descr="DJ">
          <a:extLst>
            <a:ext uri="{FF2B5EF4-FFF2-40B4-BE49-F238E27FC236}">
              <a16:creationId xmlns:a16="http://schemas.microsoft.com/office/drawing/2014/main" id="{9275C15F-EC92-47E8-9031-4D373B1E2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105100" y="16025216"/>
          <a:ext cx="235759" cy="235808"/>
        </a:xfrm>
        <a:prstGeom prst="rect">
          <a:avLst/>
        </a:prstGeom>
      </xdr:spPr>
    </xdr:pic>
    <xdr:clientData/>
  </xdr:oneCellAnchor>
  <xdr:oneCellAnchor>
    <xdr:from>
      <xdr:col>102</xdr:col>
      <xdr:colOff>2182</xdr:colOff>
      <xdr:row>79</xdr:row>
      <xdr:rowOff>158935</xdr:rowOff>
    </xdr:from>
    <xdr:ext cx="256660" cy="255372"/>
    <xdr:pic>
      <xdr:nvPicPr>
        <xdr:cNvPr id="598" name="Gráfico 597" descr="Funcionário de escritório">
          <a:extLst>
            <a:ext uri="{FF2B5EF4-FFF2-40B4-BE49-F238E27FC236}">
              <a16:creationId xmlns:a16="http://schemas.microsoft.com/office/drawing/2014/main" id="{9427D0A0-9873-4937-B2F1-5DF342F19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851002" y="16006630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19596</xdr:colOff>
      <xdr:row>79</xdr:row>
      <xdr:rowOff>178243</xdr:rowOff>
    </xdr:from>
    <xdr:ext cx="215728" cy="223193"/>
    <xdr:pic>
      <xdr:nvPicPr>
        <xdr:cNvPr id="599" name="Gráfico 598" descr="Bateria">
          <a:extLst>
            <a:ext uri="{FF2B5EF4-FFF2-40B4-BE49-F238E27FC236}">
              <a16:creationId xmlns:a16="http://schemas.microsoft.com/office/drawing/2014/main" id="{3B18757D-CCA7-4E7F-9F71-A4D04420A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37046" y="16029748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33240</xdr:colOff>
      <xdr:row>80</xdr:row>
      <xdr:rowOff>4474</xdr:rowOff>
    </xdr:from>
    <xdr:ext cx="180715" cy="180203"/>
    <xdr:pic>
      <xdr:nvPicPr>
        <xdr:cNvPr id="600" name="Gráfico 599" descr="Garfo e faca">
          <a:extLst>
            <a:ext uri="{FF2B5EF4-FFF2-40B4-BE49-F238E27FC236}">
              <a16:creationId xmlns:a16="http://schemas.microsoft.com/office/drawing/2014/main" id="{0E2AD54C-F8BF-4B49-B646-98CB5DF4C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798365" y="16044574"/>
          <a:ext cx="180715" cy="180203"/>
        </a:xfrm>
        <a:prstGeom prst="rect">
          <a:avLst/>
        </a:prstGeom>
      </xdr:spPr>
    </xdr:pic>
    <xdr:clientData/>
  </xdr:oneCellAnchor>
  <xdr:oneCellAnchor>
    <xdr:from>
      <xdr:col>108</xdr:col>
      <xdr:colOff>50205</xdr:colOff>
      <xdr:row>80</xdr:row>
      <xdr:rowOff>10481</xdr:rowOff>
    </xdr:from>
    <xdr:ext cx="178395" cy="181318"/>
    <xdr:pic>
      <xdr:nvPicPr>
        <xdr:cNvPr id="601" name="Gráfico 600" descr="Lâmpada">
          <a:extLst>
            <a:ext uri="{FF2B5EF4-FFF2-40B4-BE49-F238E27FC236}">
              <a16:creationId xmlns:a16="http://schemas.microsoft.com/office/drawing/2014/main" id="{91279633-B111-4B9D-8442-A12C688C1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90540" y="16048676"/>
          <a:ext cx="178395" cy="181318"/>
        </a:xfrm>
        <a:prstGeom prst="rect">
          <a:avLst/>
        </a:prstGeom>
      </xdr:spPr>
    </xdr:pic>
    <xdr:clientData/>
  </xdr:oneCellAnchor>
  <xdr:oneCellAnchor>
    <xdr:from>
      <xdr:col>108</xdr:col>
      <xdr:colOff>43481</xdr:colOff>
      <xdr:row>69</xdr:row>
      <xdr:rowOff>13843</xdr:rowOff>
    </xdr:from>
    <xdr:ext cx="179917" cy="179917"/>
    <xdr:pic>
      <xdr:nvPicPr>
        <xdr:cNvPr id="602" name="Gráfico 601" descr="Lâmpada">
          <a:extLst>
            <a:ext uri="{FF2B5EF4-FFF2-40B4-BE49-F238E27FC236}">
              <a16:creationId xmlns:a16="http://schemas.microsoft.com/office/drawing/2014/main" id="{FF4084A3-0C60-4DB4-A0B5-7ACFF7539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83816" y="13880338"/>
          <a:ext cx="179917" cy="179917"/>
        </a:xfrm>
        <a:prstGeom prst="rect">
          <a:avLst/>
        </a:prstGeom>
      </xdr:spPr>
    </xdr:pic>
    <xdr:clientData/>
  </xdr:oneCellAnchor>
  <xdr:oneCellAnchor>
    <xdr:from>
      <xdr:col>101</xdr:col>
      <xdr:colOff>64433</xdr:colOff>
      <xdr:row>59</xdr:row>
      <xdr:rowOff>18002</xdr:rowOff>
    </xdr:from>
    <xdr:ext cx="170890" cy="166798"/>
    <xdr:pic>
      <xdr:nvPicPr>
        <xdr:cNvPr id="603" name="Imagem 602">
          <a:extLst>
            <a:ext uri="{FF2B5EF4-FFF2-40B4-BE49-F238E27FC236}">
              <a16:creationId xmlns:a16="http://schemas.microsoft.com/office/drawing/2014/main" id="{D407C9F4-7D57-4C14-9D39-E0AB88724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7978" y="11916632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1160318</xdr:colOff>
      <xdr:row>58</xdr:row>
      <xdr:rowOff>167837</xdr:rowOff>
    </xdr:from>
    <xdr:ext cx="240059" cy="245461"/>
    <xdr:pic>
      <xdr:nvPicPr>
        <xdr:cNvPr id="604" name="Gráfico 603" descr="Marcador">
          <a:extLst>
            <a:ext uri="{FF2B5EF4-FFF2-40B4-BE49-F238E27FC236}">
              <a16:creationId xmlns:a16="http://schemas.microsoft.com/office/drawing/2014/main" id="{C651BAD6-B88E-42E6-9BAD-BA35382C7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21308" y="11875967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9526</xdr:colOff>
      <xdr:row>58</xdr:row>
      <xdr:rowOff>173767</xdr:rowOff>
    </xdr:from>
    <xdr:ext cx="235759" cy="235808"/>
    <xdr:pic>
      <xdr:nvPicPr>
        <xdr:cNvPr id="605" name="Gráfico 604" descr="DJ">
          <a:extLst>
            <a:ext uri="{FF2B5EF4-FFF2-40B4-BE49-F238E27FC236}">
              <a16:creationId xmlns:a16="http://schemas.microsoft.com/office/drawing/2014/main" id="{D353BB11-9DAD-40EE-BC6A-F25BD7C9A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092661" y="11881897"/>
          <a:ext cx="235759" cy="235808"/>
        </a:xfrm>
        <a:prstGeom prst="rect">
          <a:avLst/>
        </a:prstGeom>
      </xdr:spPr>
    </xdr:pic>
    <xdr:clientData/>
  </xdr:oneCellAnchor>
  <xdr:oneCellAnchor>
    <xdr:from>
      <xdr:col>101</xdr:col>
      <xdr:colOff>289612</xdr:colOff>
      <xdr:row>58</xdr:row>
      <xdr:rowOff>160896</xdr:rowOff>
    </xdr:from>
    <xdr:ext cx="256660" cy="255372"/>
    <xdr:pic>
      <xdr:nvPicPr>
        <xdr:cNvPr id="606" name="Gráfico 605" descr="Funcionário de escritório">
          <a:extLst>
            <a:ext uri="{FF2B5EF4-FFF2-40B4-BE49-F238E27FC236}">
              <a16:creationId xmlns:a16="http://schemas.microsoft.com/office/drawing/2014/main" id="{BA74B0BB-E3DC-4380-B126-00E6ABA7B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845062" y="11863311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58</xdr:row>
      <xdr:rowOff>180204</xdr:rowOff>
    </xdr:from>
    <xdr:ext cx="215728" cy="223193"/>
    <xdr:pic>
      <xdr:nvPicPr>
        <xdr:cNvPr id="607" name="Gráfico 606" descr="Bateria">
          <a:extLst>
            <a:ext uri="{FF2B5EF4-FFF2-40B4-BE49-F238E27FC236}">
              <a16:creationId xmlns:a16="http://schemas.microsoft.com/office/drawing/2014/main" id="{6FAA0591-31E2-400A-A9DD-765D6BF85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24607" y="11886429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26516</xdr:colOff>
      <xdr:row>59</xdr:row>
      <xdr:rowOff>6435</xdr:rowOff>
    </xdr:from>
    <xdr:ext cx="180715" cy="180203"/>
    <xdr:pic>
      <xdr:nvPicPr>
        <xdr:cNvPr id="608" name="Gráfico 607" descr="Garfo e faca">
          <a:extLst>
            <a:ext uri="{FF2B5EF4-FFF2-40B4-BE49-F238E27FC236}">
              <a16:creationId xmlns:a16="http://schemas.microsoft.com/office/drawing/2014/main" id="{BC510DFE-FBFD-402F-A38A-A8D7D84EC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791641" y="11899350"/>
          <a:ext cx="180715" cy="180203"/>
        </a:xfrm>
        <a:prstGeom prst="rect">
          <a:avLst/>
        </a:prstGeom>
      </xdr:spPr>
    </xdr:pic>
    <xdr:clientData/>
  </xdr:oneCellAnchor>
  <xdr:oneCellAnchor>
    <xdr:from>
      <xdr:col>108</xdr:col>
      <xdr:colOff>22117</xdr:colOff>
      <xdr:row>59</xdr:row>
      <xdr:rowOff>15478</xdr:rowOff>
    </xdr:from>
    <xdr:ext cx="179917" cy="179917"/>
    <xdr:pic>
      <xdr:nvPicPr>
        <xdr:cNvPr id="609" name="Gráfico 608" descr="Lâmpada">
          <a:extLst>
            <a:ext uri="{FF2B5EF4-FFF2-40B4-BE49-F238E27FC236}">
              <a16:creationId xmlns:a16="http://schemas.microsoft.com/office/drawing/2014/main" id="{67B8ABB3-7069-479B-82F0-CAAF92B2F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68167" y="11914108"/>
          <a:ext cx="179917" cy="179917"/>
        </a:xfrm>
        <a:prstGeom prst="rect">
          <a:avLst/>
        </a:prstGeom>
      </xdr:spPr>
    </xdr:pic>
    <xdr:clientData/>
  </xdr:oneCellAnchor>
  <xdr:oneCellAnchor>
    <xdr:from>
      <xdr:col>101</xdr:col>
      <xdr:colOff>64433</xdr:colOff>
      <xdr:row>49</xdr:row>
      <xdr:rowOff>18002</xdr:rowOff>
    </xdr:from>
    <xdr:ext cx="170890" cy="166798"/>
    <xdr:pic>
      <xdr:nvPicPr>
        <xdr:cNvPr id="610" name="Imagem 609">
          <a:extLst>
            <a:ext uri="{FF2B5EF4-FFF2-40B4-BE49-F238E27FC236}">
              <a16:creationId xmlns:a16="http://schemas.microsoft.com/office/drawing/2014/main" id="{0F3FB0F4-06E1-41A7-8A88-45F8C8698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7978" y="9943052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1160318</xdr:colOff>
      <xdr:row>48</xdr:row>
      <xdr:rowOff>167837</xdr:rowOff>
    </xdr:from>
    <xdr:ext cx="240059" cy="245461"/>
    <xdr:pic>
      <xdr:nvPicPr>
        <xdr:cNvPr id="611" name="Gráfico 610" descr="Marcador">
          <a:extLst>
            <a:ext uri="{FF2B5EF4-FFF2-40B4-BE49-F238E27FC236}">
              <a16:creationId xmlns:a16="http://schemas.microsoft.com/office/drawing/2014/main" id="{2DE08C23-95AA-47F4-BCB3-8AE8821CE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21308" y="9902387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9526</xdr:colOff>
      <xdr:row>48</xdr:row>
      <xdr:rowOff>173767</xdr:rowOff>
    </xdr:from>
    <xdr:ext cx="235759" cy="235808"/>
    <xdr:pic>
      <xdr:nvPicPr>
        <xdr:cNvPr id="612" name="Gráfico 611" descr="DJ">
          <a:extLst>
            <a:ext uri="{FF2B5EF4-FFF2-40B4-BE49-F238E27FC236}">
              <a16:creationId xmlns:a16="http://schemas.microsoft.com/office/drawing/2014/main" id="{7B377F1B-5E9C-42DD-93C3-0B50AE428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092661" y="9908317"/>
          <a:ext cx="235759" cy="235808"/>
        </a:xfrm>
        <a:prstGeom prst="rect">
          <a:avLst/>
        </a:prstGeom>
      </xdr:spPr>
    </xdr:pic>
    <xdr:clientData/>
  </xdr:oneCellAnchor>
  <xdr:oneCellAnchor>
    <xdr:from>
      <xdr:col>101</xdr:col>
      <xdr:colOff>289612</xdr:colOff>
      <xdr:row>48</xdr:row>
      <xdr:rowOff>160896</xdr:rowOff>
    </xdr:from>
    <xdr:ext cx="256660" cy="255372"/>
    <xdr:pic>
      <xdr:nvPicPr>
        <xdr:cNvPr id="613" name="Gráfico 612" descr="Funcionário de escritório">
          <a:extLst>
            <a:ext uri="{FF2B5EF4-FFF2-40B4-BE49-F238E27FC236}">
              <a16:creationId xmlns:a16="http://schemas.microsoft.com/office/drawing/2014/main" id="{EEB82E1E-FAD3-4930-9CDA-2DB27DD88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845062" y="9889731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48</xdr:row>
      <xdr:rowOff>180204</xdr:rowOff>
    </xdr:from>
    <xdr:ext cx="215728" cy="223193"/>
    <xdr:pic>
      <xdr:nvPicPr>
        <xdr:cNvPr id="614" name="Gráfico 613" descr="Bateria">
          <a:extLst>
            <a:ext uri="{FF2B5EF4-FFF2-40B4-BE49-F238E27FC236}">
              <a16:creationId xmlns:a16="http://schemas.microsoft.com/office/drawing/2014/main" id="{EDE8F856-7303-4551-99D6-85384ABBE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24607" y="9912849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26516</xdr:colOff>
      <xdr:row>49</xdr:row>
      <xdr:rowOff>6435</xdr:rowOff>
    </xdr:from>
    <xdr:ext cx="180715" cy="180203"/>
    <xdr:pic>
      <xdr:nvPicPr>
        <xdr:cNvPr id="615" name="Gráfico 614" descr="Garfo e faca">
          <a:extLst>
            <a:ext uri="{FF2B5EF4-FFF2-40B4-BE49-F238E27FC236}">
              <a16:creationId xmlns:a16="http://schemas.microsoft.com/office/drawing/2014/main" id="{17323A39-217A-46C8-A388-85C4C163F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791641" y="9925770"/>
          <a:ext cx="180715" cy="180203"/>
        </a:xfrm>
        <a:prstGeom prst="rect">
          <a:avLst/>
        </a:prstGeom>
      </xdr:spPr>
    </xdr:pic>
    <xdr:clientData/>
  </xdr:oneCellAnchor>
  <xdr:oneCellAnchor>
    <xdr:from>
      <xdr:col>101</xdr:col>
      <xdr:colOff>64433</xdr:colOff>
      <xdr:row>39</xdr:row>
      <xdr:rowOff>18002</xdr:rowOff>
    </xdr:from>
    <xdr:ext cx="170890" cy="166798"/>
    <xdr:pic>
      <xdr:nvPicPr>
        <xdr:cNvPr id="616" name="Imagem 615">
          <a:extLst>
            <a:ext uri="{FF2B5EF4-FFF2-40B4-BE49-F238E27FC236}">
              <a16:creationId xmlns:a16="http://schemas.microsoft.com/office/drawing/2014/main" id="{FE257019-57DB-4001-AD99-E8856B7F9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7978" y="7969472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1160318</xdr:colOff>
      <xdr:row>38</xdr:row>
      <xdr:rowOff>167837</xdr:rowOff>
    </xdr:from>
    <xdr:ext cx="240059" cy="245461"/>
    <xdr:pic>
      <xdr:nvPicPr>
        <xdr:cNvPr id="617" name="Gráfico 616" descr="Marcador">
          <a:extLst>
            <a:ext uri="{FF2B5EF4-FFF2-40B4-BE49-F238E27FC236}">
              <a16:creationId xmlns:a16="http://schemas.microsoft.com/office/drawing/2014/main" id="{6C63A75E-F904-4BD0-88FF-9C351DEC2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21308" y="7928807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9526</xdr:colOff>
      <xdr:row>38</xdr:row>
      <xdr:rowOff>173767</xdr:rowOff>
    </xdr:from>
    <xdr:ext cx="235759" cy="235808"/>
    <xdr:pic>
      <xdr:nvPicPr>
        <xdr:cNvPr id="618" name="Gráfico 617" descr="DJ">
          <a:extLst>
            <a:ext uri="{FF2B5EF4-FFF2-40B4-BE49-F238E27FC236}">
              <a16:creationId xmlns:a16="http://schemas.microsoft.com/office/drawing/2014/main" id="{FE60D04C-ACFB-45C0-A2C7-170BA7280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092661" y="7934737"/>
          <a:ext cx="235759" cy="235808"/>
        </a:xfrm>
        <a:prstGeom prst="rect">
          <a:avLst/>
        </a:prstGeom>
      </xdr:spPr>
    </xdr:pic>
    <xdr:clientData/>
  </xdr:oneCellAnchor>
  <xdr:oneCellAnchor>
    <xdr:from>
      <xdr:col>101</xdr:col>
      <xdr:colOff>289612</xdr:colOff>
      <xdr:row>38</xdr:row>
      <xdr:rowOff>160896</xdr:rowOff>
    </xdr:from>
    <xdr:ext cx="256660" cy="255372"/>
    <xdr:pic>
      <xdr:nvPicPr>
        <xdr:cNvPr id="619" name="Gráfico 618" descr="Funcionário de escritório">
          <a:extLst>
            <a:ext uri="{FF2B5EF4-FFF2-40B4-BE49-F238E27FC236}">
              <a16:creationId xmlns:a16="http://schemas.microsoft.com/office/drawing/2014/main" id="{D83E800A-0B5C-4659-9918-941519ADE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845062" y="7916151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38</xdr:row>
      <xdr:rowOff>180204</xdr:rowOff>
    </xdr:from>
    <xdr:ext cx="215728" cy="223193"/>
    <xdr:pic>
      <xdr:nvPicPr>
        <xdr:cNvPr id="620" name="Gráfico 619" descr="Bateria">
          <a:extLst>
            <a:ext uri="{FF2B5EF4-FFF2-40B4-BE49-F238E27FC236}">
              <a16:creationId xmlns:a16="http://schemas.microsoft.com/office/drawing/2014/main" id="{CE96E87E-E55E-416F-ABED-3837D4321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24607" y="7939269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26516</xdr:colOff>
      <xdr:row>39</xdr:row>
      <xdr:rowOff>6435</xdr:rowOff>
    </xdr:from>
    <xdr:ext cx="180715" cy="180203"/>
    <xdr:pic>
      <xdr:nvPicPr>
        <xdr:cNvPr id="621" name="Gráfico 620" descr="Garfo e faca">
          <a:extLst>
            <a:ext uri="{FF2B5EF4-FFF2-40B4-BE49-F238E27FC236}">
              <a16:creationId xmlns:a16="http://schemas.microsoft.com/office/drawing/2014/main" id="{D4FCF19F-BB90-4396-8848-A4CC66C35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791641" y="7952190"/>
          <a:ext cx="180715" cy="180203"/>
        </a:xfrm>
        <a:prstGeom prst="rect">
          <a:avLst/>
        </a:prstGeom>
      </xdr:spPr>
    </xdr:pic>
    <xdr:clientData/>
  </xdr:oneCellAnchor>
  <xdr:oneCellAnchor>
    <xdr:from>
      <xdr:col>101</xdr:col>
      <xdr:colOff>64433</xdr:colOff>
      <xdr:row>28</xdr:row>
      <xdr:rowOff>18002</xdr:rowOff>
    </xdr:from>
    <xdr:ext cx="170890" cy="166798"/>
    <xdr:pic>
      <xdr:nvPicPr>
        <xdr:cNvPr id="622" name="Imagem 621">
          <a:extLst>
            <a:ext uri="{FF2B5EF4-FFF2-40B4-BE49-F238E27FC236}">
              <a16:creationId xmlns:a16="http://schemas.microsoft.com/office/drawing/2014/main" id="{0FDDC921-5A33-47FB-985D-5AF2B1658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7978" y="5797772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1160318</xdr:colOff>
      <xdr:row>27</xdr:row>
      <xdr:rowOff>167837</xdr:rowOff>
    </xdr:from>
    <xdr:ext cx="240059" cy="245461"/>
    <xdr:pic>
      <xdr:nvPicPr>
        <xdr:cNvPr id="623" name="Gráfico 622" descr="Marcador">
          <a:extLst>
            <a:ext uri="{FF2B5EF4-FFF2-40B4-BE49-F238E27FC236}">
              <a16:creationId xmlns:a16="http://schemas.microsoft.com/office/drawing/2014/main" id="{1973A70F-D5D4-473F-89A1-5E998CEFF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21308" y="5757107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9526</xdr:colOff>
      <xdr:row>27</xdr:row>
      <xdr:rowOff>173767</xdr:rowOff>
    </xdr:from>
    <xdr:ext cx="235759" cy="235808"/>
    <xdr:pic>
      <xdr:nvPicPr>
        <xdr:cNvPr id="624" name="Gráfico 623" descr="DJ">
          <a:extLst>
            <a:ext uri="{FF2B5EF4-FFF2-40B4-BE49-F238E27FC236}">
              <a16:creationId xmlns:a16="http://schemas.microsoft.com/office/drawing/2014/main" id="{35264150-AE4B-4550-AD02-1364FE305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092661" y="5763037"/>
          <a:ext cx="235759" cy="235808"/>
        </a:xfrm>
        <a:prstGeom prst="rect">
          <a:avLst/>
        </a:prstGeom>
      </xdr:spPr>
    </xdr:pic>
    <xdr:clientData/>
  </xdr:oneCellAnchor>
  <xdr:oneCellAnchor>
    <xdr:from>
      <xdr:col>101</xdr:col>
      <xdr:colOff>289612</xdr:colOff>
      <xdr:row>27</xdr:row>
      <xdr:rowOff>160896</xdr:rowOff>
    </xdr:from>
    <xdr:ext cx="256660" cy="255372"/>
    <xdr:pic>
      <xdr:nvPicPr>
        <xdr:cNvPr id="625" name="Gráfico 624" descr="Funcionário de escritório">
          <a:extLst>
            <a:ext uri="{FF2B5EF4-FFF2-40B4-BE49-F238E27FC236}">
              <a16:creationId xmlns:a16="http://schemas.microsoft.com/office/drawing/2014/main" id="{E718794C-924F-4F41-B0AF-39A8E3C6D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845062" y="5744451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27</xdr:row>
      <xdr:rowOff>180204</xdr:rowOff>
    </xdr:from>
    <xdr:ext cx="215728" cy="223193"/>
    <xdr:pic>
      <xdr:nvPicPr>
        <xdr:cNvPr id="626" name="Gráfico 625" descr="Bateria">
          <a:extLst>
            <a:ext uri="{FF2B5EF4-FFF2-40B4-BE49-F238E27FC236}">
              <a16:creationId xmlns:a16="http://schemas.microsoft.com/office/drawing/2014/main" id="{B180EDA8-5E90-4D12-8791-1FB05847A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24607" y="5767569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26516</xdr:colOff>
      <xdr:row>28</xdr:row>
      <xdr:rowOff>6435</xdr:rowOff>
    </xdr:from>
    <xdr:ext cx="180715" cy="180203"/>
    <xdr:pic>
      <xdr:nvPicPr>
        <xdr:cNvPr id="627" name="Gráfico 626" descr="Garfo e faca">
          <a:extLst>
            <a:ext uri="{FF2B5EF4-FFF2-40B4-BE49-F238E27FC236}">
              <a16:creationId xmlns:a16="http://schemas.microsoft.com/office/drawing/2014/main" id="{14F15506-139B-45EB-87CF-91ACEEBD1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791641" y="5780490"/>
          <a:ext cx="180715" cy="180203"/>
        </a:xfrm>
        <a:prstGeom prst="rect">
          <a:avLst/>
        </a:prstGeom>
      </xdr:spPr>
    </xdr:pic>
    <xdr:clientData/>
  </xdr:oneCellAnchor>
  <xdr:oneCellAnchor>
    <xdr:from>
      <xdr:col>101</xdr:col>
      <xdr:colOff>64433</xdr:colOff>
      <xdr:row>17</xdr:row>
      <xdr:rowOff>18002</xdr:rowOff>
    </xdr:from>
    <xdr:ext cx="170890" cy="166798"/>
    <xdr:pic>
      <xdr:nvPicPr>
        <xdr:cNvPr id="628" name="Imagem 627">
          <a:extLst>
            <a:ext uri="{FF2B5EF4-FFF2-40B4-BE49-F238E27FC236}">
              <a16:creationId xmlns:a16="http://schemas.microsoft.com/office/drawing/2014/main" id="{76BD8CDA-94AD-4B16-A512-21A64E884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7978" y="3824192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1160318</xdr:colOff>
      <xdr:row>16</xdr:row>
      <xdr:rowOff>167837</xdr:rowOff>
    </xdr:from>
    <xdr:ext cx="240059" cy="245461"/>
    <xdr:pic>
      <xdr:nvPicPr>
        <xdr:cNvPr id="629" name="Gráfico 628" descr="Marcador">
          <a:extLst>
            <a:ext uri="{FF2B5EF4-FFF2-40B4-BE49-F238E27FC236}">
              <a16:creationId xmlns:a16="http://schemas.microsoft.com/office/drawing/2014/main" id="{B2EA7188-1A69-41C8-A0CB-73F65CD83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21308" y="3783527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9526</xdr:colOff>
      <xdr:row>16</xdr:row>
      <xdr:rowOff>173767</xdr:rowOff>
    </xdr:from>
    <xdr:ext cx="235759" cy="235808"/>
    <xdr:pic>
      <xdr:nvPicPr>
        <xdr:cNvPr id="630" name="Gráfico 629" descr="DJ">
          <a:extLst>
            <a:ext uri="{FF2B5EF4-FFF2-40B4-BE49-F238E27FC236}">
              <a16:creationId xmlns:a16="http://schemas.microsoft.com/office/drawing/2014/main" id="{8FF4FC51-24BA-4181-866F-A39B18C65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092661" y="3789457"/>
          <a:ext cx="235759" cy="235808"/>
        </a:xfrm>
        <a:prstGeom prst="rect">
          <a:avLst/>
        </a:prstGeom>
      </xdr:spPr>
    </xdr:pic>
    <xdr:clientData/>
  </xdr:oneCellAnchor>
  <xdr:oneCellAnchor>
    <xdr:from>
      <xdr:col>101</xdr:col>
      <xdr:colOff>289612</xdr:colOff>
      <xdr:row>16</xdr:row>
      <xdr:rowOff>160896</xdr:rowOff>
    </xdr:from>
    <xdr:ext cx="256660" cy="255372"/>
    <xdr:pic>
      <xdr:nvPicPr>
        <xdr:cNvPr id="631" name="Gráfico 630" descr="Funcionário de escritório">
          <a:extLst>
            <a:ext uri="{FF2B5EF4-FFF2-40B4-BE49-F238E27FC236}">
              <a16:creationId xmlns:a16="http://schemas.microsoft.com/office/drawing/2014/main" id="{EAC3D257-C1D9-4AC7-8E3F-FD49C4EA2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845062" y="3770871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16</xdr:row>
      <xdr:rowOff>180204</xdr:rowOff>
    </xdr:from>
    <xdr:ext cx="215728" cy="223193"/>
    <xdr:pic>
      <xdr:nvPicPr>
        <xdr:cNvPr id="632" name="Gráfico 631" descr="Bateria">
          <a:extLst>
            <a:ext uri="{FF2B5EF4-FFF2-40B4-BE49-F238E27FC236}">
              <a16:creationId xmlns:a16="http://schemas.microsoft.com/office/drawing/2014/main" id="{2B37731E-63E8-41C1-BF38-1E129F73A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24607" y="3793989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26516</xdr:colOff>
      <xdr:row>17</xdr:row>
      <xdr:rowOff>6435</xdr:rowOff>
    </xdr:from>
    <xdr:ext cx="180715" cy="180203"/>
    <xdr:pic>
      <xdr:nvPicPr>
        <xdr:cNvPr id="633" name="Gráfico 632" descr="Garfo e faca">
          <a:extLst>
            <a:ext uri="{FF2B5EF4-FFF2-40B4-BE49-F238E27FC236}">
              <a16:creationId xmlns:a16="http://schemas.microsoft.com/office/drawing/2014/main" id="{846F5456-78A9-4B6F-8E07-A9BBC146C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791641" y="3806910"/>
          <a:ext cx="180715" cy="180203"/>
        </a:xfrm>
        <a:prstGeom prst="rect">
          <a:avLst/>
        </a:prstGeom>
      </xdr:spPr>
    </xdr:pic>
    <xdr:clientData/>
  </xdr:oneCellAnchor>
  <xdr:oneCellAnchor>
    <xdr:from>
      <xdr:col>101</xdr:col>
      <xdr:colOff>64433</xdr:colOff>
      <xdr:row>4</xdr:row>
      <xdr:rowOff>18002</xdr:rowOff>
    </xdr:from>
    <xdr:ext cx="170890" cy="166798"/>
    <xdr:pic>
      <xdr:nvPicPr>
        <xdr:cNvPr id="634" name="Imagem 633">
          <a:extLst>
            <a:ext uri="{FF2B5EF4-FFF2-40B4-BE49-F238E27FC236}">
              <a16:creationId xmlns:a16="http://schemas.microsoft.com/office/drawing/2014/main" id="{9B2E232F-C540-4371-A35F-CCE827D4A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7978" y="1256252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1160318</xdr:colOff>
      <xdr:row>3</xdr:row>
      <xdr:rowOff>167837</xdr:rowOff>
    </xdr:from>
    <xdr:ext cx="240059" cy="245461"/>
    <xdr:pic>
      <xdr:nvPicPr>
        <xdr:cNvPr id="635" name="Gráfico 634" descr="Marcador">
          <a:extLst>
            <a:ext uri="{FF2B5EF4-FFF2-40B4-BE49-F238E27FC236}">
              <a16:creationId xmlns:a16="http://schemas.microsoft.com/office/drawing/2014/main" id="{A79356D0-8617-43C0-A53C-F3F6C06F9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21308" y="1215587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9526</xdr:colOff>
      <xdr:row>3</xdr:row>
      <xdr:rowOff>173767</xdr:rowOff>
    </xdr:from>
    <xdr:ext cx="235759" cy="235808"/>
    <xdr:pic>
      <xdr:nvPicPr>
        <xdr:cNvPr id="636" name="Gráfico 635" descr="DJ">
          <a:extLst>
            <a:ext uri="{FF2B5EF4-FFF2-40B4-BE49-F238E27FC236}">
              <a16:creationId xmlns:a16="http://schemas.microsoft.com/office/drawing/2014/main" id="{3640173E-622B-4C2B-94B0-9365CCF58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092661" y="1221517"/>
          <a:ext cx="235759" cy="235808"/>
        </a:xfrm>
        <a:prstGeom prst="rect">
          <a:avLst/>
        </a:prstGeom>
      </xdr:spPr>
    </xdr:pic>
    <xdr:clientData/>
  </xdr:oneCellAnchor>
  <xdr:oneCellAnchor>
    <xdr:from>
      <xdr:col>101</xdr:col>
      <xdr:colOff>289612</xdr:colOff>
      <xdr:row>3</xdr:row>
      <xdr:rowOff>160896</xdr:rowOff>
    </xdr:from>
    <xdr:ext cx="256660" cy="255372"/>
    <xdr:pic>
      <xdr:nvPicPr>
        <xdr:cNvPr id="637" name="Gráfico 636" descr="Funcionário de escritório">
          <a:extLst>
            <a:ext uri="{FF2B5EF4-FFF2-40B4-BE49-F238E27FC236}">
              <a16:creationId xmlns:a16="http://schemas.microsoft.com/office/drawing/2014/main" id="{5522CD31-C1A5-4E6D-B6FF-B113AB4D7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845062" y="1202931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3</xdr:row>
      <xdr:rowOff>180204</xdr:rowOff>
    </xdr:from>
    <xdr:ext cx="215728" cy="223193"/>
    <xdr:pic>
      <xdr:nvPicPr>
        <xdr:cNvPr id="638" name="Gráfico 637" descr="Bateria">
          <a:extLst>
            <a:ext uri="{FF2B5EF4-FFF2-40B4-BE49-F238E27FC236}">
              <a16:creationId xmlns:a16="http://schemas.microsoft.com/office/drawing/2014/main" id="{B251AE3E-95A0-497A-815D-3A74339C7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24607" y="1226049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26516</xdr:colOff>
      <xdr:row>4</xdr:row>
      <xdr:rowOff>6435</xdr:rowOff>
    </xdr:from>
    <xdr:ext cx="180715" cy="180203"/>
    <xdr:pic>
      <xdr:nvPicPr>
        <xdr:cNvPr id="639" name="Gráfico 638" descr="Garfo e faca">
          <a:extLst>
            <a:ext uri="{FF2B5EF4-FFF2-40B4-BE49-F238E27FC236}">
              <a16:creationId xmlns:a16="http://schemas.microsoft.com/office/drawing/2014/main" id="{9BC01C3C-63C7-49B9-9DAA-D7104753D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791641" y="1238970"/>
          <a:ext cx="180715" cy="180203"/>
        </a:xfrm>
        <a:prstGeom prst="rect">
          <a:avLst/>
        </a:prstGeom>
      </xdr:spPr>
    </xdr:pic>
    <xdr:clientData/>
  </xdr:oneCellAnchor>
  <xdr:oneCellAnchor>
    <xdr:from>
      <xdr:col>108</xdr:col>
      <xdr:colOff>21012</xdr:colOff>
      <xdr:row>4</xdr:row>
      <xdr:rowOff>7003</xdr:rowOff>
    </xdr:from>
    <xdr:ext cx="179917" cy="179917"/>
    <xdr:pic>
      <xdr:nvPicPr>
        <xdr:cNvPr id="640" name="Gráfico 639" descr="Lâmpada">
          <a:extLst>
            <a:ext uri="{FF2B5EF4-FFF2-40B4-BE49-F238E27FC236}">
              <a16:creationId xmlns:a16="http://schemas.microsoft.com/office/drawing/2014/main" id="{54DE80F9-7508-45B2-8D42-064B3CAF9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67062" y="1239538"/>
          <a:ext cx="179917" cy="179917"/>
        </a:xfrm>
        <a:prstGeom prst="rect">
          <a:avLst/>
        </a:prstGeom>
      </xdr:spPr>
    </xdr:pic>
    <xdr:clientData/>
  </xdr:oneCellAnchor>
  <xdr:oneCellAnchor>
    <xdr:from>
      <xdr:col>108</xdr:col>
      <xdr:colOff>29473</xdr:colOff>
      <xdr:row>17</xdr:row>
      <xdr:rowOff>17173</xdr:rowOff>
    </xdr:from>
    <xdr:ext cx="179917" cy="179917"/>
    <xdr:pic>
      <xdr:nvPicPr>
        <xdr:cNvPr id="641" name="Gráfico 640" descr="Lâmpada">
          <a:extLst>
            <a:ext uri="{FF2B5EF4-FFF2-40B4-BE49-F238E27FC236}">
              <a16:creationId xmlns:a16="http://schemas.microsoft.com/office/drawing/2014/main" id="{F4332928-ABBA-4A3A-9946-8B4E634EB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73618" y="3823363"/>
          <a:ext cx="179917" cy="179917"/>
        </a:xfrm>
        <a:prstGeom prst="rect">
          <a:avLst/>
        </a:prstGeom>
      </xdr:spPr>
    </xdr:pic>
    <xdr:clientData/>
  </xdr:oneCellAnchor>
  <xdr:oneCellAnchor>
    <xdr:from>
      <xdr:col>108</xdr:col>
      <xdr:colOff>14008</xdr:colOff>
      <xdr:row>28</xdr:row>
      <xdr:rowOff>7004</xdr:rowOff>
    </xdr:from>
    <xdr:ext cx="179917" cy="179917"/>
    <xdr:pic>
      <xdr:nvPicPr>
        <xdr:cNvPr id="642" name="Gráfico 641" descr="Lâmpada">
          <a:extLst>
            <a:ext uri="{FF2B5EF4-FFF2-40B4-BE49-F238E27FC236}">
              <a16:creationId xmlns:a16="http://schemas.microsoft.com/office/drawing/2014/main" id="{90CD492B-A51E-4D5E-85B4-9933F3202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54343" y="5781059"/>
          <a:ext cx="179917" cy="179917"/>
        </a:xfrm>
        <a:prstGeom prst="rect">
          <a:avLst/>
        </a:prstGeom>
      </xdr:spPr>
    </xdr:pic>
    <xdr:clientData/>
  </xdr:oneCellAnchor>
  <xdr:oneCellAnchor>
    <xdr:from>
      <xdr:col>108</xdr:col>
      <xdr:colOff>22470</xdr:colOff>
      <xdr:row>39</xdr:row>
      <xdr:rowOff>16551</xdr:rowOff>
    </xdr:from>
    <xdr:ext cx="179917" cy="179917"/>
    <xdr:pic>
      <xdr:nvPicPr>
        <xdr:cNvPr id="643" name="Gráfico 642" descr="Lâmpada">
          <a:extLst>
            <a:ext uri="{FF2B5EF4-FFF2-40B4-BE49-F238E27FC236}">
              <a16:creationId xmlns:a16="http://schemas.microsoft.com/office/drawing/2014/main" id="{E423ACF4-D75F-4127-9634-E5D327E67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68520" y="7968021"/>
          <a:ext cx="179917" cy="179917"/>
        </a:xfrm>
        <a:prstGeom prst="rect">
          <a:avLst/>
        </a:prstGeom>
      </xdr:spPr>
    </xdr:pic>
    <xdr:clientData/>
  </xdr:oneCellAnchor>
  <xdr:oneCellAnchor>
    <xdr:from>
      <xdr:col>108</xdr:col>
      <xdr:colOff>15467</xdr:colOff>
      <xdr:row>49</xdr:row>
      <xdr:rowOff>20753</xdr:rowOff>
    </xdr:from>
    <xdr:ext cx="179917" cy="184334"/>
    <xdr:pic>
      <xdr:nvPicPr>
        <xdr:cNvPr id="644" name="Gráfico 643" descr="Lâmpada">
          <a:extLst>
            <a:ext uri="{FF2B5EF4-FFF2-40B4-BE49-F238E27FC236}">
              <a16:creationId xmlns:a16="http://schemas.microsoft.com/office/drawing/2014/main" id="{3089E004-2FDE-4B08-8FA6-9D90F88F7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61517" y="9945803"/>
          <a:ext cx="179917" cy="184334"/>
        </a:xfrm>
        <a:prstGeom prst="rect">
          <a:avLst/>
        </a:prstGeom>
      </xdr:spPr>
    </xdr:pic>
    <xdr:clientData/>
  </xdr:oneCellAnchor>
  <xdr:oneCellAnchor>
    <xdr:from>
      <xdr:col>101</xdr:col>
      <xdr:colOff>64433</xdr:colOff>
      <xdr:row>166</xdr:row>
      <xdr:rowOff>18002</xdr:rowOff>
    </xdr:from>
    <xdr:ext cx="170890" cy="166798"/>
    <xdr:pic>
      <xdr:nvPicPr>
        <xdr:cNvPr id="645" name="Imagem 644">
          <a:extLst>
            <a:ext uri="{FF2B5EF4-FFF2-40B4-BE49-F238E27FC236}">
              <a16:creationId xmlns:a16="http://schemas.microsoft.com/office/drawing/2014/main" id="{0BA002E8-D2F7-48F7-8C08-4AAEB0DCD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7978" y="33062132"/>
          <a:ext cx="170890" cy="166798"/>
        </a:xfrm>
        <a:prstGeom prst="rect">
          <a:avLst/>
        </a:prstGeom>
      </xdr:spPr>
    </xdr:pic>
    <xdr:clientData/>
  </xdr:oneCellAnchor>
  <xdr:oneCellAnchor>
    <xdr:from>
      <xdr:col>104</xdr:col>
      <xdr:colOff>16330</xdr:colOff>
      <xdr:row>166</xdr:row>
      <xdr:rowOff>0</xdr:rowOff>
    </xdr:from>
    <xdr:ext cx="214275" cy="214133"/>
    <xdr:pic>
      <xdr:nvPicPr>
        <xdr:cNvPr id="646" name="Gráfico 645" descr="Lua e estrelas">
          <a:extLst>
            <a:ext uri="{FF2B5EF4-FFF2-40B4-BE49-F238E27FC236}">
              <a16:creationId xmlns:a16="http://schemas.microsoft.com/office/drawing/2014/main" id="{EB569651-D4F4-4E0F-A31E-3852CA301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 flipH="1">
          <a:off x="25105180" y="33040320"/>
          <a:ext cx="214275" cy="214133"/>
        </a:xfrm>
        <a:prstGeom prst="rect">
          <a:avLst/>
        </a:prstGeom>
      </xdr:spPr>
    </xdr:pic>
    <xdr:clientData/>
  </xdr:oneCellAnchor>
  <xdr:oneCellAnchor>
    <xdr:from>
      <xdr:col>102</xdr:col>
      <xdr:colOff>20412</xdr:colOff>
      <xdr:row>165</xdr:row>
      <xdr:rowOff>197303</xdr:rowOff>
    </xdr:from>
    <xdr:ext cx="207509" cy="207151"/>
    <xdr:pic>
      <xdr:nvPicPr>
        <xdr:cNvPr id="647" name="Gráfico 646" descr="Sol">
          <a:extLst>
            <a:ext uri="{FF2B5EF4-FFF2-40B4-BE49-F238E27FC236}">
              <a16:creationId xmlns:a16="http://schemas.microsoft.com/office/drawing/2014/main" id="{42286FC6-06DB-4FDA-BDC7-7AAB0BC59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4873042" y="33037598"/>
          <a:ext cx="207509" cy="207151"/>
        </a:xfrm>
        <a:prstGeom prst="rect">
          <a:avLst/>
        </a:prstGeom>
      </xdr:spPr>
    </xdr:pic>
    <xdr:clientData/>
  </xdr:oneCellAnchor>
  <xdr:oneCellAnchor>
    <xdr:from>
      <xdr:col>98</xdr:col>
      <xdr:colOff>183698</xdr:colOff>
      <xdr:row>165</xdr:row>
      <xdr:rowOff>197303</xdr:rowOff>
    </xdr:from>
    <xdr:ext cx="216819" cy="213954"/>
    <xdr:pic>
      <xdr:nvPicPr>
        <xdr:cNvPr id="648" name="Gráfico 647" descr="Piloto">
          <a:extLst>
            <a:ext uri="{FF2B5EF4-FFF2-40B4-BE49-F238E27FC236}">
              <a16:creationId xmlns:a16="http://schemas.microsoft.com/office/drawing/2014/main" id="{D35AC307-057F-4C05-B081-81F4D51DA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23106563" y="33037598"/>
          <a:ext cx="216819" cy="213954"/>
        </a:xfrm>
        <a:prstGeom prst="rect">
          <a:avLst/>
        </a:prstGeom>
      </xdr:spPr>
    </xdr:pic>
    <xdr:clientData/>
  </xdr:oneCellAnchor>
  <xdr:oneCellAnchor>
    <xdr:from>
      <xdr:col>99</xdr:col>
      <xdr:colOff>316365</xdr:colOff>
      <xdr:row>165</xdr:row>
      <xdr:rowOff>139473</xdr:rowOff>
    </xdr:from>
    <xdr:ext cx="326571" cy="326213"/>
    <xdr:pic>
      <xdr:nvPicPr>
        <xdr:cNvPr id="649" name="Gráfico 648" descr="Caminhão">
          <a:extLst>
            <a:ext uri="{FF2B5EF4-FFF2-40B4-BE49-F238E27FC236}">
              <a16:creationId xmlns:a16="http://schemas.microsoft.com/office/drawing/2014/main" id="{E809120B-5D0F-4938-BB2D-0E360A40A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23471640" y="32983578"/>
          <a:ext cx="326571" cy="326213"/>
        </a:xfrm>
        <a:prstGeom prst="rect">
          <a:avLst/>
        </a:prstGeom>
      </xdr:spPr>
    </xdr:pic>
    <xdr:clientData/>
  </xdr:oneCellAnchor>
  <xdr:oneCellAnchor>
    <xdr:from>
      <xdr:col>99</xdr:col>
      <xdr:colOff>782410</xdr:colOff>
      <xdr:row>165</xdr:row>
      <xdr:rowOff>163286</xdr:rowOff>
    </xdr:from>
    <xdr:ext cx="275545" cy="275187"/>
    <xdr:pic>
      <xdr:nvPicPr>
        <xdr:cNvPr id="650" name="Gráfico 649" descr="Dinheiro">
          <a:extLst>
            <a:ext uri="{FF2B5EF4-FFF2-40B4-BE49-F238E27FC236}">
              <a16:creationId xmlns:a16="http://schemas.microsoft.com/office/drawing/2014/main" id="{DF2DD9F2-CEA9-458A-89EA-412F83481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23943400" y="33003581"/>
          <a:ext cx="275545" cy="275187"/>
        </a:xfrm>
        <a:prstGeom prst="rect">
          <a:avLst/>
        </a:prstGeom>
      </xdr:spPr>
    </xdr:pic>
    <xdr:clientData/>
  </xdr:oneCellAnchor>
  <xdr:oneCellAnchor>
    <xdr:from>
      <xdr:col>99</xdr:col>
      <xdr:colOff>1160318</xdr:colOff>
      <xdr:row>165</xdr:row>
      <xdr:rowOff>177362</xdr:rowOff>
    </xdr:from>
    <xdr:ext cx="240059" cy="245461"/>
    <xdr:pic>
      <xdr:nvPicPr>
        <xdr:cNvPr id="651" name="Gráfico 650" descr="Marcador">
          <a:extLst>
            <a:ext uri="{FF2B5EF4-FFF2-40B4-BE49-F238E27FC236}">
              <a16:creationId xmlns:a16="http://schemas.microsoft.com/office/drawing/2014/main" id="{4C23D4EA-A126-45B0-A00C-7971EA107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21308" y="33021467"/>
          <a:ext cx="240059" cy="245461"/>
        </a:xfrm>
        <a:prstGeom prst="rect">
          <a:avLst/>
        </a:prstGeom>
      </xdr:spPr>
    </xdr:pic>
    <xdr:clientData/>
  </xdr:oneCellAnchor>
  <xdr:oneCellAnchor>
    <xdr:from>
      <xdr:col>101</xdr:col>
      <xdr:colOff>69476</xdr:colOff>
      <xdr:row>93</xdr:row>
      <xdr:rowOff>28367</xdr:rowOff>
    </xdr:from>
    <xdr:ext cx="170890" cy="166798"/>
    <xdr:pic>
      <xdr:nvPicPr>
        <xdr:cNvPr id="652" name="Imagem 651">
          <a:extLst>
            <a:ext uri="{FF2B5EF4-FFF2-40B4-BE49-F238E27FC236}">
              <a16:creationId xmlns:a16="http://schemas.microsoft.com/office/drawing/2014/main" id="{25E5FAD9-4B75-4BDD-A254-16A257351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23021" y="18638312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1165361</xdr:colOff>
      <xdr:row>92</xdr:row>
      <xdr:rowOff>178203</xdr:rowOff>
    </xdr:from>
    <xdr:ext cx="240059" cy="245461"/>
    <xdr:pic>
      <xdr:nvPicPr>
        <xdr:cNvPr id="653" name="Gráfico 652" descr="Marcador">
          <a:extLst>
            <a:ext uri="{FF2B5EF4-FFF2-40B4-BE49-F238E27FC236}">
              <a16:creationId xmlns:a16="http://schemas.microsoft.com/office/drawing/2014/main" id="{1FEFE474-4C1D-4500-95CC-463CD1350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26351" y="18597648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14569</xdr:colOff>
      <xdr:row>92</xdr:row>
      <xdr:rowOff>184133</xdr:rowOff>
    </xdr:from>
    <xdr:ext cx="235759" cy="235808"/>
    <xdr:pic>
      <xdr:nvPicPr>
        <xdr:cNvPr id="654" name="Gráfico 653" descr="DJ">
          <a:extLst>
            <a:ext uri="{FF2B5EF4-FFF2-40B4-BE49-F238E27FC236}">
              <a16:creationId xmlns:a16="http://schemas.microsoft.com/office/drawing/2014/main" id="{EDDB27E7-EE42-4626-975E-966B42012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103419" y="18603578"/>
          <a:ext cx="235759" cy="235808"/>
        </a:xfrm>
        <a:prstGeom prst="rect">
          <a:avLst/>
        </a:prstGeom>
      </xdr:spPr>
    </xdr:pic>
    <xdr:clientData/>
  </xdr:oneCellAnchor>
  <xdr:oneCellAnchor>
    <xdr:from>
      <xdr:col>102</xdr:col>
      <xdr:colOff>501</xdr:colOff>
      <xdr:row>92</xdr:row>
      <xdr:rowOff>171262</xdr:rowOff>
    </xdr:from>
    <xdr:ext cx="256660" cy="255372"/>
    <xdr:pic>
      <xdr:nvPicPr>
        <xdr:cNvPr id="655" name="Gráfico 654" descr="Funcionário de escritório">
          <a:extLst>
            <a:ext uri="{FF2B5EF4-FFF2-40B4-BE49-F238E27FC236}">
              <a16:creationId xmlns:a16="http://schemas.microsoft.com/office/drawing/2014/main" id="{D6E32CC4-DA71-4236-84B4-C938F9F32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849321" y="18592612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17915</xdr:colOff>
      <xdr:row>93</xdr:row>
      <xdr:rowOff>1470</xdr:rowOff>
    </xdr:from>
    <xdr:ext cx="215728" cy="223193"/>
    <xdr:pic>
      <xdr:nvPicPr>
        <xdr:cNvPr id="656" name="Gráfico 655" descr="Bateria">
          <a:extLst>
            <a:ext uri="{FF2B5EF4-FFF2-40B4-BE49-F238E27FC236}">
              <a16:creationId xmlns:a16="http://schemas.microsoft.com/office/drawing/2014/main" id="{BCC604CF-3AAD-47ED-9FD3-90FBCF800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35365" y="18609510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31559</xdr:colOff>
      <xdr:row>93</xdr:row>
      <xdr:rowOff>16800</xdr:rowOff>
    </xdr:from>
    <xdr:ext cx="180715" cy="180203"/>
    <xdr:pic>
      <xdr:nvPicPr>
        <xdr:cNvPr id="657" name="Gráfico 656" descr="Garfo e faca">
          <a:extLst>
            <a:ext uri="{FF2B5EF4-FFF2-40B4-BE49-F238E27FC236}">
              <a16:creationId xmlns:a16="http://schemas.microsoft.com/office/drawing/2014/main" id="{04596C01-4218-4A9E-AA4F-657D9851F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796684" y="18628650"/>
          <a:ext cx="180715" cy="180203"/>
        </a:xfrm>
        <a:prstGeom prst="rect">
          <a:avLst/>
        </a:prstGeom>
      </xdr:spPr>
    </xdr:pic>
    <xdr:clientData/>
  </xdr:oneCellAnchor>
  <xdr:oneCellAnchor>
    <xdr:from>
      <xdr:col>108</xdr:col>
      <xdr:colOff>48524</xdr:colOff>
      <xdr:row>93</xdr:row>
      <xdr:rowOff>11508</xdr:rowOff>
    </xdr:from>
    <xdr:ext cx="180076" cy="179917"/>
    <xdr:pic>
      <xdr:nvPicPr>
        <xdr:cNvPr id="658" name="Gráfico 657" descr="Lâmpada">
          <a:extLst>
            <a:ext uri="{FF2B5EF4-FFF2-40B4-BE49-F238E27FC236}">
              <a16:creationId xmlns:a16="http://schemas.microsoft.com/office/drawing/2014/main" id="{D45C7C89-FB7D-406B-B277-9F697C52B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88859" y="18617643"/>
          <a:ext cx="180076" cy="179917"/>
        </a:xfrm>
        <a:prstGeom prst="rect">
          <a:avLst/>
        </a:prstGeom>
      </xdr:spPr>
    </xdr:pic>
    <xdr:clientData/>
  </xdr:oneCellAnchor>
  <xdr:oneCellAnchor>
    <xdr:from>
      <xdr:col>101</xdr:col>
      <xdr:colOff>73729</xdr:colOff>
      <xdr:row>103</xdr:row>
      <xdr:rowOff>25195</xdr:rowOff>
    </xdr:from>
    <xdr:ext cx="170890" cy="166798"/>
    <xdr:pic>
      <xdr:nvPicPr>
        <xdr:cNvPr id="659" name="Imagem 658">
          <a:extLst>
            <a:ext uri="{FF2B5EF4-FFF2-40B4-BE49-F238E27FC236}">
              <a16:creationId xmlns:a16="http://schemas.microsoft.com/office/drawing/2014/main" id="{CF0EAC43-2C0F-4642-96BE-412F4DA40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25369" y="20608720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1169614</xdr:colOff>
      <xdr:row>102</xdr:row>
      <xdr:rowOff>175030</xdr:rowOff>
    </xdr:from>
    <xdr:ext cx="240059" cy="245461"/>
    <xdr:pic>
      <xdr:nvPicPr>
        <xdr:cNvPr id="660" name="Gráfico 659" descr="Marcador">
          <a:extLst>
            <a:ext uri="{FF2B5EF4-FFF2-40B4-BE49-F238E27FC236}">
              <a16:creationId xmlns:a16="http://schemas.microsoft.com/office/drawing/2014/main" id="{31E03D43-2AB5-48E0-A173-B2F2545C3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28699" y="20569960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18822</xdr:colOff>
      <xdr:row>102</xdr:row>
      <xdr:rowOff>180960</xdr:rowOff>
    </xdr:from>
    <xdr:ext cx="235759" cy="235808"/>
    <xdr:pic>
      <xdr:nvPicPr>
        <xdr:cNvPr id="661" name="Gráfico 660" descr="DJ">
          <a:extLst>
            <a:ext uri="{FF2B5EF4-FFF2-40B4-BE49-F238E27FC236}">
              <a16:creationId xmlns:a16="http://schemas.microsoft.com/office/drawing/2014/main" id="{7CF1268A-A777-4909-8D11-2A3A9FF3D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107672" y="20573985"/>
          <a:ext cx="235759" cy="235808"/>
        </a:xfrm>
        <a:prstGeom prst="rect">
          <a:avLst/>
        </a:prstGeom>
      </xdr:spPr>
    </xdr:pic>
    <xdr:clientData/>
  </xdr:oneCellAnchor>
  <xdr:oneCellAnchor>
    <xdr:from>
      <xdr:col>102</xdr:col>
      <xdr:colOff>4754</xdr:colOff>
      <xdr:row>102</xdr:row>
      <xdr:rowOff>168089</xdr:rowOff>
    </xdr:from>
    <xdr:ext cx="256660" cy="255372"/>
    <xdr:pic>
      <xdr:nvPicPr>
        <xdr:cNvPr id="662" name="Gráfico 661" descr="Funcionário de escritório">
          <a:extLst>
            <a:ext uri="{FF2B5EF4-FFF2-40B4-BE49-F238E27FC236}">
              <a16:creationId xmlns:a16="http://schemas.microsoft.com/office/drawing/2014/main" id="{D2F84D60-E9AE-4C9E-A361-C320FB62C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853574" y="20563019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22168</xdr:colOff>
      <xdr:row>102</xdr:row>
      <xdr:rowOff>187397</xdr:rowOff>
    </xdr:from>
    <xdr:ext cx="215728" cy="223193"/>
    <xdr:pic>
      <xdr:nvPicPr>
        <xdr:cNvPr id="663" name="Gráfico 662" descr="Bateria">
          <a:extLst>
            <a:ext uri="{FF2B5EF4-FFF2-40B4-BE49-F238E27FC236}">
              <a16:creationId xmlns:a16="http://schemas.microsoft.com/office/drawing/2014/main" id="{065ECF31-253C-4663-B6E3-052479A45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39618" y="20578517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35812</xdr:colOff>
      <xdr:row>103</xdr:row>
      <xdr:rowOff>13628</xdr:rowOff>
    </xdr:from>
    <xdr:ext cx="180715" cy="180203"/>
    <xdr:pic>
      <xdr:nvPicPr>
        <xdr:cNvPr id="664" name="Gráfico 663" descr="Garfo e faca">
          <a:extLst>
            <a:ext uri="{FF2B5EF4-FFF2-40B4-BE49-F238E27FC236}">
              <a16:creationId xmlns:a16="http://schemas.microsoft.com/office/drawing/2014/main" id="{B76FFB94-7649-4ED7-BAC7-A5893D95B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799032" y="20593343"/>
          <a:ext cx="180715" cy="180203"/>
        </a:xfrm>
        <a:prstGeom prst="rect">
          <a:avLst/>
        </a:prstGeom>
      </xdr:spPr>
    </xdr:pic>
    <xdr:clientData/>
  </xdr:oneCellAnchor>
  <xdr:oneCellAnchor>
    <xdr:from>
      <xdr:col>108</xdr:col>
      <xdr:colOff>52777</xdr:colOff>
      <xdr:row>103</xdr:row>
      <xdr:rowOff>8336</xdr:rowOff>
    </xdr:from>
    <xdr:ext cx="175823" cy="179917"/>
    <xdr:pic>
      <xdr:nvPicPr>
        <xdr:cNvPr id="665" name="Gráfico 664" descr="Lâmpada">
          <a:extLst>
            <a:ext uri="{FF2B5EF4-FFF2-40B4-BE49-F238E27FC236}">
              <a16:creationId xmlns:a16="http://schemas.microsoft.com/office/drawing/2014/main" id="{1D0B3497-016A-4C14-AA85-56D94192C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98827" y="20588051"/>
          <a:ext cx="175823" cy="179917"/>
        </a:xfrm>
        <a:prstGeom prst="rect">
          <a:avLst/>
        </a:prstGeom>
      </xdr:spPr>
    </xdr:pic>
    <xdr:clientData/>
  </xdr:oneCellAnchor>
  <xdr:oneCellAnchor>
    <xdr:from>
      <xdr:col>101</xdr:col>
      <xdr:colOff>66726</xdr:colOff>
      <xdr:row>113</xdr:row>
      <xdr:rowOff>18191</xdr:rowOff>
    </xdr:from>
    <xdr:ext cx="170890" cy="166798"/>
    <xdr:pic>
      <xdr:nvPicPr>
        <xdr:cNvPr id="666" name="Imagem 665">
          <a:extLst>
            <a:ext uri="{FF2B5EF4-FFF2-40B4-BE49-F238E27FC236}">
              <a16:creationId xmlns:a16="http://schemas.microsoft.com/office/drawing/2014/main" id="{8FDE434B-1CC0-4D83-A772-35CAEA237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20271" y="22577201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1162611</xdr:colOff>
      <xdr:row>112</xdr:row>
      <xdr:rowOff>168026</xdr:rowOff>
    </xdr:from>
    <xdr:ext cx="240059" cy="245461"/>
    <xdr:pic>
      <xdr:nvPicPr>
        <xdr:cNvPr id="667" name="Gráfico 666" descr="Marcador">
          <a:extLst>
            <a:ext uri="{FF2B5EF4-FFF2-40B4-BE49-F238E27FC236}">
              <a16:creationId xmlns:a16="http://schemas.microsoft.com/office/drawing/2014/main" id="{03670EEF-F6B7-42FB-A6BC-708A26721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23601" y="22536536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11819</xdr:colOff>
      <xdr:row>112</xdr:row>
      <xdr:rowOff>173956</xdr:rowOff>
    </xdr:from>
    <xdr:ext cx="235759" cy="235808"/>
    <xdr:pic>
      <xdr:nvPicPr>
        <xdr:cNvPr id="668" name="Gráfico 667" descr="DJ">
          <a:extLst>
            <a:ext uri="{FF2B5EF4-FFF2-40B4-BE49-F238E27FC236}">
              <a16:creationId xmlns:a16="http://schemas.microsoft.com/office/drawing/2014/main" id="{FDC0D1F5-2891-4C3B-87F7-451825B33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094954" y="22542466"/>
          <a:ext cx="235759" cy="235808"/>
        </a:xfrm>
        <a:prstGeom prst="rect">
          <a:avLst/>
        </a:prstGeom>
      </xdr:spPr>
    </xdr:pic>
    <xdr:clientData/>
  </xdr:oneCellAnchor>
  <xdr:oneCellAnchor>
    <xdr:from>
      <xdr:col>101</xdr:col>
      <xdr:colOff>291905</xdr:colOff>
      <xdr:row>112</xdr:row>
      <xdr:rowOff>161085</xdr:rowOff>
    </xdr:from>
    <xdr:ext cx="256660" cy="255372"/>
    <xdr:pic>
      <xdr:nvPicPr>
        <xdr:cNvPr id="669" name="Gráfico 668" descr="Funcionário de escritório">
          <a:extLst>
            <a:ext uri="{FF2B5EF4-FFF2-40B4-BE49-F238E27FC236}">
              <a16:creationId xmlns:a16="http://schemas.microsoft.com/office/drawing/2014/main" id="{4A8A59E2-E713-4A6B-9A3F-467080457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845450" y="22523880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15165</xdr:colOff>
      <xdr:row>112</xdr:row>
      <xdr:rowOff>180393</xdr:rowOff>
    </xdr:from>
    <xdr:ext cx="215728" cy="223193"/>
    <xdr:pic>
      <xdr:nvPicPr>
        <xdr:cNvPr id="670" name="Gráfico 669" descr="Bateria">
          <a:extLst>
            <a:ext uri="{FF2B5EF4-FFF2-40B4-BE49-F238E27FC236}">
              <a16:creationId xmlns:a16="http://schemas.microsoft.com/office/drawing/2014/main" id="{03118554-E460-4869-B0F3-D88106571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32615" y="22546998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28809</xdr:colOff>
      <xdr:row>113</xdr:row>
      <xdr:rowOff>6624</xdr:rowOff>
    </xdr:from>
    <xdr:ext cx="180715" cy="180203"/>
    <xdr:pic>
      <xdr:nvPicPr>
        <xdr:cNvPr id="671" name="Gráfico 670" descr="Garfo e faca">
          <a:extLst>
            <a:ext uri="{FF2B5EF4-FFF2-40B4-BE49-F238E27FC236}">
              <a16:creationId xmlns:a16="http://schemas.microsoft.com/office/drawing/2014/main" id="{B05A7DC0-2935-47F7-96A2-9D1A02AAB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793934" y="22559919"/>
          <a:ext cx="180715" cy="180203"/>
        </a:xfrm>
        <a:prstGeom prst="rect">
          <a:avLst/>
        </a:prstGeom>
      </xdr:spPr>
    </xdr:pic>
    <xdr:clientData/>
  </xdr:oneCellAnchor>
  <xdr:oneCellAnchor>
    <xdr:from>
      <xdr:col>108</xdr:col>
      <xdr:colOff>45774</xdr:colOff>
      <xdr:row>113</xdr:row>
      <xdr:rowOff>1332</xdr:rowOff>
    </xdr:from>
    <xdr:ext cx="182826" cy="179917"/>
    <xdr:pic>
      <xdr:nvPicPr>
        <xdr:cNvPr id="672" name="Gráfico 671" descr="Lâmpada">
          <a:extLst>
            <a:ext uri="{FF2B5EF4-FFF2-40B4-BE49-F238E27FC236}">
              <a16:creationId xmlns:a16="http://schemas.microsoft.com/office/drawing/2014/main" id="{3F893943-CCA8-4796-BF88-F0B876249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86109" y="22556532"/>
          <a:ext cx="182826" cy="179917"/>
        </a:xfrm>
        <a:prstGeom prst="rect">
          <a:avLst/>
        </a:prstGeom>
      </xdr:spPr>
    </xdr:pic>
    <xdr:clientData/>
  </xdr:oneCellAnchor>
  <xdr:oneCellAnchor>
    <xdr:from>
      <xdr:col>101</xdr:col>
      <xdr:colOff>65045</xdr:colOff>
      <xdr:row>123</xdr:row>
      <xdr:rowOff>16510</xdr:rowOff>
    </xdr:from>
    <xdr:ext cx="170890" cy="166798"/>
    <xdr:pic>
      <xdr:nvPicPr>
        <xdr:cNvPr id="673" name="Imagem 672">
          <a:extLst>
            <a:ext uri="{FF2B5EF4-FFF2-40B4-BE49-F238E27FC236}">
              <a16:creationId xmlns:a16="http://schemas.microsoft.com/office/drawing/2014/main" id="{68D67EEB-1A0D-41CF-95CB-38D740458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8590" y="24549100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1160930</xdr:colOff>
      <xdr:row>122</xdr:row>
      <xdr:rowOff>166345</xdr:rowOff>
    </xdr:from>
    <xdr:ext cx="240059" cy="245461"/>
    <xdr:pic>
      <xdr:nvPicPr>
        <xdr:cNvPr id="674" name="Gráfico 673" descr="Marcador">
          <a:extLst>
            <a:ext uri="{FF2B5EF4-FFF2-40B4-BE49-F238E27FC236}">
              <a16:creationId xmlns:a16="http://schemas.microsoft.com/office/drawing/2014/main" id="{47238D42-B0A9-438A-86DD-048E59D10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21920" y="24502720"/>
          <a:ext cx="240059" cy="245461"/>
        </a:xfrm>
        <a:prstGeom prst="rect">
          <a:avLst/>
        </a:prstGeom>
      </xdr:spPr>
    </xdr:pic>
    <xdr:clientData/>
  </xdr:oneCellAnchor>
  <xdr:oneCellAnchor>
    <xdr:from>
      <xdr:col>103</xdr:col>
      <xdr:colOff>10138</xdr:colOff>
      <xdr:row>122</xdr:row>
      <xdr:rowOff>172275</xdr:rowOff>
    </xdr:from>
    <xdr:ext cx="235759" cy="235808"/>
    <xdr:pic>
      <xdr:nvPicPr>
        <xdr:cNvPr id="675" name="Gráfico 674" descr="DJ">
          <a:extLst>
            <a:ext uri="{FF2B5EF4-FFF2-40B4-BE49-F238E27FC236}">
              <a16:creationId xmlns:a16="http://schemas.microsoft.com/office/drawing/2014/main" id="{169F6476-199F-44BB-8E9D-4EDBF7B45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085040" y="24514365"/>
          <a:ext cx="235759" cy="235808"/>
        </a:xfrm>
        <a:prstGeom prst="rect">
          <a:avLst/>
        </a:prstGeom>
      </xdr:spPr>
    </xdr:pic>
    <xdr:clientData/>
  </xdr:oneCellAnchor>
  <xdr:oneCellAnchor>
    <xdr:from>
      <xdr:col>101</xdr:col>
      <xdr:colOff>290224</xdr:colOff>
      <xdr:row>122</xdr:row>
      <xdr:rowOff>159404</xdr:rowOff>
    </xdr:from>
    <xdr:ext cx="256660" cy="255372"/>
    <xdr:pic>
      <xdr:nvPicPr>
        <xdr:cNvPr id="676" name="Gráfico 675" descr="Funcionário de escritório">
          <a:extLst>
            <a:ext uri="{FF2B5EF4-FFF2-40B4-BE49-F238E27FC236}">
              <a16:creationId xmlns:a16="http://schemas.microsoft.com/office/drawing/2014/main" id="{CA8B489A-1295-4704-89AE-18B83012F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845674" y="24495779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13484</xdr:colOff>
      <xdr:row>122</xdr:row>
      <xdr:rowOff>178712</xdr:rowOff>
    </xdr:from>
    <xdr:ext cx="215728" cy="223193"/>
    <xdr:pic>
      <xdr:nvPicPr>
        <xdr:cNvPr id="677" name="Gráfico 676" descr="Bateria">
          <a:extLst>
            <a:ext uri="{FF2B5EF4-FFF2-40B4-BE49-F238E27FC236}">
              <a16:creationId xmlns:a16="http://schemas.microsoft.com/office/drawing/2014/main" id="{4798146D-33BD-4DE4-908F-48C3625B3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25219" y="24518897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27128</xdr:colOff>
      <xdr:row>123</xdr:row>
      <xdr:rowOff>4943</xdr:rowOff>
    </xdr:from>
    <xdr:ext cx="180715" cy="180203"/>
    <xdr:pic>
      <xdr:nvPicPr>
        <xdr:cNvPr id="678" name="Gráfico 677" descr="Garfo e faca">
          <a:extLst>
            <a:ext uri="{FF2B5EF4-FFF2-40B4-BE49-F238E27FC236}">
              <a16:creationId xmlns:a16="http://schemas.microsoft.com/office/drawing/2014/main" id="{0AC6682D-934F-4CB7-BC25-471937C83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792253" y="24531818"/>
          <a:ext cx="180715" cy="180203"/>
        </a:xfrm>
        <a:prstGeom prst="rect">
          <a:avLst/>
        </a:prstGeom>
      </xdr:spPr>
    </xdr:pic>
    <xdr:clientData/>
  </xdr:oneCellAnchor>
  <xdr:oneCellAnchor>
    <xdr:from>
      <xdr:col>108</xdr:col>
      <xdr:colOff>44093</xdr:colOff>
      <xdr:row>123</xdr:row>
      <xdr:rowOff>48</xdr:rowOff>
    </xdr:from>
    <xdr:ext cx="179917" cy="181318"/>
    <xdr:pic>
      <xdr:nvPicPr>
        <xdr:cNvPr id="679" name="Gráfico 678" descr="Lâmpada">
          <a:extLst>
            <a:ext uri="{FF2B5EF4-FFF2-40B4-BE49-F238E27FC236}">
              <a16:creationId xmlns:a16="http://schemas.microsoft.com/office/drawing/2014/main" id="{D0E2D268-CF8B-467C-BC9B-1EB0B71B4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84428" y="24528828"/>
          <a:ext cx="179917" cy="181318"/>
        </a:xfrm>
        <a:prstGeom prst="rect">
          <a:avLst/>
        </a:prstGeom>
      </xdr:spPr>
    </xdr:pic>
    <xdr:clientData/>
  </xdr:oneCellAnchor>
  <xdr:oneCellAnchor>
    <xdr:from>
      <xdr:col>101</xdr:col>
      <xdr:colOff>73729</xdr:colOff>
      <xdr:row>133</xdr:row>
      <xdr:rowOff>25194</xdr:rowOff>
    </xdr:from>
    <xdr:ext cx="170890" cy="166798"/>
    <xdr:pic>
      <xdr:nvPicPr>
        <xdr:cNvPr id="680" name="Imagem 679">
          <a:extLst>
            <a:ext uri="{FF2B5EF4-FFF2-40B4-BE49-F238E27FC236}">
              <a16:creationId xmlns:a16="http://schemas.microsoft.com/office/drawing/2014/main" id="{DDA0F1E1-27E7-4AE9-A1B7-BD51E365C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25369" y="26529459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1169614</xdr:colOff>
      <xdr:row>132</xdr:row>
      <xdr:rowOff>175029</xdr:rowOff>
    </xdr:from>
    <xdr:ext cx="240059" cy="245461"/>
    <xdr:pic>
      <xdr:nvPicPr>
        <xdr:cNvPr id="681" name="Gráfico 680" descr="Marcador">
          <a:extLst>
            <a:ext uri="{FF2B5EF4-FFF2-40B4-BE49-F238E27FC236}">
              <a16:creationId xmlns:a16="http://schemas.microsoft.com/office/drawing/2014/main" id="{6F17793D-3E0E-4330-877F-ADCAA0C9B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28699" y="26490699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18822</xdr:colOff>
      <xdr:row>132</xdr:row>
      <xdr:rowOff>180959</xdr:rowOff>
    </xdr:from>
    <xdr:ext cx="235759" cy="235808"/>
    <xdr:pic>
      <xdr:nvPicPr>
        <xdr:cNvPr id="682" name="Gráfico 681" descr="DJ">
          <a:extLst>
            <a:ext uri="{FF2B5EF4-FFF2-40B4-BE49-F238E27FC236}">
              <a16:creationId xmlns:a16="http://schemas.microsoft.com/office/drawing/2014/main" id="{5FA93622-489D-452F-BC65-5E54C6856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107672" y="26494724"/>
          <a:ext cx="235759" cy="235808"/>
        </a:xfrm>
        <a:prstGeom prst="rect">
          <a:avLst/>
        </a:prstGeom>
      </xdr:spPr>
    </xdr:pic>
    <xdr:clientData/>
  </xdr:oneCellAnchor>
  <xdr:oneCellAnchor>
    <xdr:from>
      <xdr:col>102</xdr:col>
      <xdr:colOff>4754</xdr:colOff>
      <xdr:row>132</xdr:row>
      <xdr:rowOff>168088</xdr:rowOff>
    </xdr:from>
    <xdr:ext cx="256660" cy="255372"/>
    <xdr:pic>
      <xdr:nvPicPr>
        <xdr:cNvPr id="683" name="Gráfico 682" descr="Funcionário de escritório">
          <a:extLst>
            <a:ext uri="{FF2B5EF4-FFF2-40B4-BE49-F238E27FC236}">
              <a16:creationId xmlns:a16="http://schemas.microsoft.com/office/drawing/2014/main" id="{3611B5D7-2099-44C1-AD13-FDACC82F5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853574" y="26483758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22168</xdr:colOff>
      <xdr:row>132</xdr:row>
      <xdr:rowOff>166385</xdr:rowOff>
    </xdr:from>
    <xdr:ext cx="215728" cy="223193"/>
    <xdr:pic>
      <xdr:nvPicPr>
        <xdr:cNvPr id="684" name="Gráfico 683" descr="Bateria">
          <a:extLst>
            <a:ext uri="{FF2B5EF4-FFF2-40B4-BE49-F238E27FC236}">
              <a16:creationId xmlns:a16="http://schemas.microsoft.com/office/drawing/2014/main" id="{3DD52FB8-1EAD-42BD-9BC5-DA6BD5CC2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39618" y="26476340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35812</xdr:colOff>
      <xdr:row>133</xdr:row>
      <xdr:rowOff>13627</xdr:rowOff>
    </xdr:from>
    <xdr:ext cx="180715" cy="180203"/>
    <xdr:pic>
      <xdr:nvPicPr>
        <xdr:cNvPr id="685" name="Gráfico 684" descr="Garfo e faca">
          <a:extLst>
            <a:ext uri="{FF2B5EF4-FFF2-40B4-BE49-F238E27FC236}">
              <a16:creationId xmlns:a16="http://schemas.microsoft.com/office/drawing/2014/main" id="{E8EB92DC-9B98-4147-9F39-5AEE5BBDA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799032" y="26514082"/>
          <a:ext cx="180715" cy="180203"/>
        </a:xfrm>
        <a:prstGeom prst="rect">
          <a:avLst/>
        </a:prstGeom>
      </xdr:spPr>
    </xdr:pic>
    <xdr:clientData/>
  </xdr:oneCellAnchor>
  <xdr:oneCellAnchor>
    <xdr:from>
      <xdr:col>108</xdr:col>
      <xdr:colOff>17758</xdr:colOff>
      <xdr:row>133</xdr:row>
      <xdr:rowOff>22343</xdr:rowOff>
    </xdr:from>
    <xdr:ext cx="179917" cy="181411"/>
    <xdr:pic>
      <xdr:nvPicPr>
        <xdr:cNvPr id="686" name="Gráfico 685" descr="Lâmpada">
          <a:extLst>
            <a:ext uri="{FF2B5EF4-FFF2-40B4-BE49-F238E27FC236}">
              <a16:creationId xmlns:a16="http://schemas.microsoft.com/office/drawing/2014/main" id="{634B92A5-D2FB-49D5-A5F7-D2FED919A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63808" y="26528513"/>
          <a:ext cx="179917" cy="181411"/>
        </a:xfrm>
        <a:prstGeom prst="rect">
          <a:avLst/>
        </a:prstGeom>
      </xdr:spPr>
    </xdr:pic>
    <xdr:clientData/>
  </xdr:oneCellAnchor>
  <xdr:oneCellAnchor>
    <xdr:from>
      <xdr:col>108</xdr:col>
      <xdr:colOff>29473</xdr:colOff>
      <xdr:row>17</xdr:row>
      <xdr:rowOff>17173</xdr:rowOff>
    </xdr:from>
    <xdr:ext cx="179917" cy="179917"/>
    <xdr:pic>
      <xdr:nvPicPr>
        <xdr:cNvPr id="687" name="Gráfico 686" descr="Lâmpada">
          <a:extLst>
            <a:ext uri="{FF2B5EF4-FFF2-40B4-BE49-F238E27FC236}">
              <a16:creationId xmlns:a16="http://schemas.microsoft.com/office/drawing/2014/main" id="{AEE9821F-4AC5-4997-B00E-33E6B1816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73618" y="3823363"/>
          <a:ext cx="179917" cy="179917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27</xdr:row>
      <xdr:rowOff>180204</xdr:rowOff>
    </xdr:from>
    <xdr:ext cx="215728" cy="223193"/>
    <xdr:pic>
      <xdr:nvPicPr>
        <xdr:cNvPr id="688" name="Gráfico 687" descr="Bateria">
          <a:extLst>
            <a:ext uri="{FF2B5EF4-FFF2-40B4-BE49-F238E27FC236}">
              <a16:creationId xmlns:a16="http://schemas.microsoft.com/office/drawing/2014/main" id="{DB7B6857-976C-4605-808A-A27D1002C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24607" y="5767569"/>
          <a:ext cx="215728" cy="223193"/>
        </a:xfrm>
        <a:prstGeom prst="rect">
          <a:avLst/>
        </a:prstGeom>
      </xdr:spPr>
    </xdr:pic>
    <xdr:clientData/>
  </xdr:oneCellAnchor>
  <xdr:oneCellAnchor>
    <xdr:from>
      <xdr:col>26</xdr:col>
      <xdr:colOff>12872</xdr:colOff>
      <xdr:row>38</xdr:row>
      <xdr:rowOff>180204</xdr:rowOff>
    </xdr:from>
    <xdr:ext cx="215728" cy="223193"/>
    <xdr:pic>
      <xdr:nvPicPr>
        <xdr:cNvPr id="689" name="Gráfico 688" descr="Bateria">
          <a:extLst>
            <a:ext uri="{FF2B5EF4-FFF2-40B4-BE49-F238E27FC236}">
              <a16:creationId xmlns:a16="http://schemas.microsoft.com/office/drawing/2014/main" id="{87450435-D9B9-4B2F-A003-87087B3FC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14687" y="7939269"/>
          <a:ext cx="215728" cy="223193"/>
        </a:xfrm>
        <a:prstGeom prst="rect">
          <a:avLst/>
        </a:prstGeom>
      </xdr:spPr>
    </xdr:pic>
    <xdr:clientData/>
  </xdr:oneCellAnchor>
  <xdr:oneCellAnchor>
    <xdr:from>
      <xdr:col>28</xdr:col>
      <xdr:colOff>22470</xdr:colOff>
      <xdr:row>39</xdr:row>
      <xdr:rowOff>16551</xdr:rowOff>
    </xdr:from>
    <xdr:ext cx="179917" cy="190479"/>
    <xdr:pic>
      <xdr:nvPicPr>
        <xdr:cNvPr id="690" name="Gráfico 689" descr="Lâmpada">
          <a:extLst>
            <a:ext uri="{FF2B5EF4-FFF2-40B4-BE49-F238E27FC236}">
              <a16:creationId xmlns:a16="http://schemas.microsoft.com/office/drawing/2014/main" id="{2B9338C1-B93F-404E-8204-EF69A150D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58600" y="7968021"/>
          <a:ext cx="179917" cy="190479"/>
        </a:xfrm>
        <a:prstGeom prst="rect">
          <a:avLst/>
        </a:prstGeom>
      </xdr:spPr>
    </xdr:pic>
    <xdr:clientData/>
  </xdr:oneCellAnchor>
  <xdr:oneCellAnchor>
    <xdr:from>
      <xdr:col>42</xdr:col>
      <xdr:colOff>12872</xdr:colOff>
      <xdr:row>38</xdr:row>
      <xdr:rowOff>180204</xdr:rowOff>
    </xdr:from>
    <xdr:ext cx="215728" cy="223193"/>
    <xdr:pic>
      <xdr:nvPicPr>
        <xdr:cNvPr id="691" name="Gráfico 690" descr="Bateria">
          <a:extLst>
            <a:ext uri="{FF2B5EF4-FFF2-40B4-BE49-F238E27FC236}">
              <a16:creationId xmlns:a16="http://schemas.microsoft.com/office/drawing/2014/main" id="{3A982937-DF31-401D-8EF5-684C6D62A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02767" y="7939269"/>
          <a:ext cx="215728" cy="223193"/>
        </a:xfrm>
        <a:prstGeom prst="rect">
          <a:avLst/>
        </a:prstGeom>
      </xdr:spPr>
    </xdr:pic>
    <xdr:clientData/>
  </xdr:oneCellAnchor>
  <xdr:oneCellAnchor>
    <xdr:from>
      <xdr:col>44</xdr:col>
      <xdr:colOff>22470</xdr:colOff>
      <xdr:row>39</xdr:row>
      <xdr:rowOff>16551</xdr:rowOff>
    </xdr:from>
    <xdr:ext cx="179917" cy="190479"/>
    <xdr:pic>
      <xdr:nvPicPr>
        <xdr:cNvPr id="692" name="Gráfico 691" descr="Lâmpada">
          <a:extLst>
            <a:ext uri="{FF2B5EF4-FFF2-40B4-BE49-F238E27FC236}">
              <a16:creationId xmlns:a16="http://schemas.microsoft.com/office/drawing/2014/main" id="{F7119896-9D11-42AB-B1E8-9965D8EC6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46680" y="7968021"/>
          <a:ext cx="179917" cy="190479"/>
        </a:xfrm>
        <a:prstGeom prst="rect">
          <a:avLst/>
        </a:prstGeom>
      </xdr:spPr>
    </xdr:pic>
    <xdr:clientData/>
  </xdr:oneCellAnchor>
  <xdr:oneCellAnchor>
    <xdr:from>
      <xdr:col>58</xdr:col>
      <xdr:colOff>12872</xdr:colOff>
      <xdr:row>38</xdr:row>
      <xdr:rowOff>180204</xdr:rowOff>
    </xdr:from>
    <xdr:ext cx="215728" cy="223193"/>
    <xdr:pic>
      <xdr:nvPicPr>
        <xdr:cNvPr id="693" name="Gráfico 692" descr="Bateria">
          <a:extLst>
            <a:ext uri="{FF2B5EF4-FFF2-40B4-BE49-F238E27FC236}">
              <a16:creationId xmlns:a16="http://schemas.microsoft.com/office/drawing/2014/main" id="{1CA379A3-1AD2-4658-9125-D6BF8D9DB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83227" y="7939269"/>
          <a:ext cx="215728" cy="223193"/>
        </a:xfrm>
        <a:prstGeom prst="rect">
          <a:avLst/>
        </a:prstGeom>
      </xdr:spPr>
    </xdr:pic>
    <xdr:clientData/>
  </xdr:oneCellAnchor>
  <xdr:oneCellAnchor>
    <xdr:from>
      <xdr:col>60</xdr:col>
      <xdr:colOff>22470</xdr:colOff>
      <xdr:row>39</xdr:row>
      <xdr:rowOff>16551</xdr:rowOff>
    </xdr:from>
    <xdr:ext cx="179917" cy="190479"/>
    <xdr:pic>
      <xdr:nvPicPr>
        <xdr:cNvPr id="694" name="Gráfico 693" descr="Lâmpada">
          <a:extLst>
            <a:ext uri="{FF2B5EF4-FFF2-40B4-BE49-F238E27FC236}">
              <a16:creationId xmlns:a16="http://schemas.microsoft.com/office/drawing/2014/main" id="{EC1097AA-AFFF-4A44-BDDF-1A9F31221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27140" y="7968021"/>
          <a:ext cx="179917" cy="190479"/>
        </a:xfrm>
        <a:prstGeom prst="rect">
          <a:avLst/>
        </a:prstGeom>
      </xdr:spPr>
    </xdr:pic>
    <xdr:clientData/>
  </xdr:oneCellAnchor>
  <xdr:oneCellAnchor>
    <xdr:from>
      <xdr:col>74</xdr:col>
      <xdr:colOff>12872</xdr:colOff>
      <xdr:row>38</xdr:row>
      <xdr:rowOff>180204</xdr:rowOff>
    </xdr:from>
    <xdr:ext cx="215728" cy="223193"/>
    <xdr:pic>
      <xdr:nvPicPr>
        <xdr:cNvPr id="695" name="Gráfico 694" descr="Bateria">
          <a:extLst>
            <a:ext uri="{FF2B5EF4-FFF2-40B4-BE49-F238E27FC236}">
              <a16:creationId xmlns:a16="http://schemas.microsoft.com/office/drawing/2014/main" id="{F8369CF4-4DFE-4B23-B9BF-896630DA4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63687" y="7939269"/>
          <a:ext cx="215728" cy="223193"/>
        </a:xfrm>
        <a:prstGeom prst="rect">
          <a:avLst/>
        </a:prstGeom>
      </xdr:spPr>
    </xdr:pic>
    <xdr:clientData/>
  </xdr:oneCellAnchor>
  <xdr:oneCellAnchor>
    <xdr:from>
      <xdr:col>76</xdr:col>
      <xdr:colOff>22470</xdr:colOff>
      <xdr:row>39</xdr:row>
      <xdr:rowOff>16551</xdr:rowOff>
    </xdr:from>
    <xdr:ext cx="179917" cy="190479"/>
    <xdr:pic>
      <xdr:nvPicPr>
        <xdr:cNvPr id="696" name="Gráfico 695" descr="Lâmpada">
          <a:extLst>
            <a:ext uri="{FF2B5EF4-FFF2-40B4-BE49-F238E27FC236}">
              <a16:creationId xmlns:a16="http://schemas.microsoft.com/office/drawing/2014/main" id="{940082D0-83BA-433D-813C-F3FB2C529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07600" y="7968021"/>
          <a:ext cx="179917" cy="190479"/>
        </a:xfrm>
        <a:prstGeom prst="rect">
          <a:avLst/>
        </a:prstGeom>
      </xdr:spPr>
    </xdr:pic>
    <xdr:clientData/>
  </xdr:oneCellAnchor>
  <xdr:oneCellAnchor>
    <xdr:from>
      <xdr:col>90</xdr:col>
      <xdr:colOff>12872</xdr:colOff>
      <xdr:row>38</xdr:row>
      <xdr:rowOff>180204</xdr:rowOff>
    </xdr:from>
    <xdr:ext cx="215728" cy="223193"/>
    <xdr:pic>
      <xdr:nvPicPr>
        <xdr:cNvPr id="697" name="Gráfico 696" descr="Bateria">
          <a:extLst>
            <a:ext uri="{FF2B5EF4-FFF2-40B4-BE49-F238E27FC236}">
              <a16:creationId xmlns:a16="http://schemas.microsoft.com/office/drawing/2014/main" id="{BC4CDF15-519E-46FE-951C-53BBABC78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44147" y="7939269"/>
          <a:ext cx="215728" cy="223193"/>
        </a:xfrm>
        <a:prstGeom prst="rect">
          <a:avLst/>
        </a:prstGeom>
      </xdr:spPr>
    </xdr:pic>
    <xdr:clientData/>
  </xdr:oneCellAnchor>
  <xdr:oneCellAnchor>
    <xdr:from>
      <xdr:col>92</xdr:col>
      <xdr:colOff>22470</xdr:colOff>
      <xdr:row>39</xdr:row>
      <xdr:rowOff>16551</xdr:rowOff>
    </xdr:from>
    <xdr:ext cx="179917" cy="190479"/>
    <xdr:pic>
      <xdr:nvPicPr>
        <xdr:cNvPr id="698" name="Gráfico 697" descr="Lâmpada">
          <a:extLst>
            <a:ext uri="{FF2B5EF4-FFF2-40B4-BE49-F238E27FC236}">
              <a16:creationId xmlns:a16="http://schemas.microsoft.com/office/drawing/2014/main" id="{C0E586BC-60FC-4105-AE39-F8C21846C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888060" y="7968021"/>
          <a:ext cx="179917" cy="190479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38</xdr:row>
      <xdr:rowOff>180204</xdr:rowOff>
    </xdr:from>
    <xdr:ext cx="215728" cy="223193"/>
    <xdr:pic>
      <xdr:nvPicPr>
        <xdr:cNvPr id="699" name="Gráfico 698" descr="Bateria">
          <a:extLst>
            <a:ext uri="{FF2B5EF4-FFF2-40B4-BE49-F238E27FC236}">
              <a16:creationId xmlns:a16="http://schemas.microsoft.com/office/drawing/2014/main" id="{2616B446-8173-432C-B0A5-591B232AD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24607" y="7939269"/>
          <a:ext cx="215728" cy="223193"/>
        </a:xfrm>
        <a:prstGeom prst="rect">
          <a:avLst/>
        </a:prstGeom>
      </xdr:spPr>
    </xdr:pic>
    <xdr:clientData/>
  </xdr:oneCellAnchor>
  <xdr:oneCellAnchor>
    <xdr:from>
      <xdr:col>108</xdr:col>
      <xdr:colOff>22470</xdr:colOff>
      <xdr:row>39</xdr:row>
      <xdr:rowOff>16551</xdr:rowOff>
    </xdr:from>
    <xdr:ext cx="179917" cy="190479"/>
    <xdr:pic>
      <xdr:nvPicPr>
        <xdr:cNvPr id="700" name="Gráfico 699" descr="Lâmpada">
          <a:extLst>
            <a:ext uri="{FF2B5EF4-FFF2-40B4-BE49-F238E27FC236}">
              <a16:creationId xmlns:a16="http://schemas.microsoft.com/office/drawing/2014/main" id="{CF405070-A27A-4F18-8EC4-67F9D3B2E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68520" y="7968021"/>
          <a:ext cx="179917" cy="190479"/>
        </a:xfrm>
        <a:prstGeom prst="rect">
          <a:avLst/>
        </a:prstGeom>
      </xdr:spPr>
    </xdr:pic>
    <xdr:clientData/>
  </xdr:oneCellAnchor>
  <xdr:oneCellAnchor>
    <xdr:from>
      <xdr:col>26</xdr:col>
      <xdr:colOff>12872</xdr:colOff>
      <xdr:row>48</xdr:row>
      <xdr:rowOff>180204</xdr:rowOff>
    </xdr:from>
    <xdr:ext cx="215728" cy="223193"/>
    <xdr:pic>
      <xdr:nvPicPr>
        <xdr:cNvPr id="701" name="Gráfico 700" descr="Bateria">
          <a:extLst>
            <a:ext uri="{FF2B5EF4-FFF2-40B4-BE49-F238E27FC236}">
              <a16:creationId xmlns:a16="http://schemas.microsoft.com/office/drawing/2014/main" id="{25D860CD-E3FE-421F-BAA2-1C1B7411F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14687" y="9912849"/>
          <a:ext cx="215728" cy="223193"/>
        </a:xfrm>
        <a:prstGeom prst="rect">
          <a:avLst/>
        </a:prstGeom>
      </xdr:spPr>
    </xdr:pic>
    <xdr:clientData/>
  </xdr:oneCellAnchor>
  <xdr:oneCellAnchor>
    <xdr:from>
      <xdr:col>28</xdr:col>
      <xdr:colOff>15467</xdr:colOff>
      <xdr:row>49</xdr:row>
      <xdr:rowOff>20753</xdr:rowOff>
    </xdr:from>
    <xdr:ext cx="179917" cy="187080"/>
    <xdr:pic>
      <xdr:nvPicPr>
        <xdr:cNvPr id="702" name="Gráfico 701" descr="Lâmpada">
          <a:extLst>
            <a:ext uri="{FF2B5EF4-FFF2-40B4-BE49-F238E27FC236}">
              <a16:creationId xmlns:a16="http://schemas.microsoft.com/office/drawing/2014/main" id="{372168E9-F80D-4913-9D90-B19B4D78D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51597" y="9945803"/>
          <a:ext cx="179917" cy="187080"/>
        </a:xfrm>
        <a:prstGeom prst="rect">
          <a:avLst/>
        </a:prstGeom>
      </xdr:spPr>
    </xdr:pic>
    <xdr:clientData/>
  </xdr:oneCellAnchor>
  <xdr:oneCellAnchor>
    <xdr:from>
      <xdr:col>42</xdr:col>
      <xdr:colOff>12872</xdr:colOff>
      <xdr:row>48</xdr:row>
      <xdr:rowOff>180204</xdr:rowOff>
    </xdr:from>
    <xdr:ext cx="215728" cy="223193"/>
    <xdr:pic>
      <xdr:nvPicPr>
        <xdr:cNvPr id="703" name="Gráfico 702" descr="Bateria">
          <a:extLst>
            <a:ext uri="{FF2B5EF4-FFF2-40B4-BE49-F238E27FC236}">
              <a16:creationId xmlns:a16="http://schemas.microsoft.com/office/drawing/2014/main" id="{99B9C1CB-E0D6-48C5-855B-F4FD450B9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02767" y="9912849"/>
          <a:ext cx="215728" cy="223193"/>
        </a:xfrm>
        <a:prstGeom prst="rect">
          <a:avLst/>
        </a:prstGeom>
      </xdr:spPr>
    </xdr:pic>
    <xdr:clientData/>
  </xdr:oneCellAnchor>
  <xdr:oneCellAnchor>
    <xdr:from>
      <xdr:col>44</xdr:col>
      <xdr:colOff>15467</xdr:colOff>
      <xdr:row>49</xdr:row>
      <xdr:rowOff>20753</xdr:rowOff>
    </xdr:from>
    <xdr:ext cx="179917" cy="187080"/>
    <xdr:pic>
      <xdr:nvPicPr>
        <xdr:cNvPr id="704" name="Gráfico 703" descr="Lâmpada">
          <a:extLst>
            <a:ext uri="{FF2B5EF4-FFF2-40B4-BE49-F238E27FC236}">
              <a16:creationId xmlns:a16="http://schemas.microsoft.com/office/drawing/2014/main" id="{2B5A01BE-1BF2-483B-8DC4-71CE33B19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39677" y="9945803"/>
          <a:ext cx="179917" cy="187080"/>
        </a:xfrm>
        <a:prstGeom prst="rect">
          <a:avLst/>
        </a:prstGeom>
      </xdr:spPr>
    </xdr:pic>
    <xdr:clientData/>
  </xdr:oneCellAnchor>
  <xdr:oneCellAnchor>
    <xdr:from>
      <xdr:col>58</xdr:col>
      <xdr:colOff>12872</xdr:colOff>
      <xdr:row>48</xdr:row>
      <xdr:rowOff>180204</xdr:rowOff>
    </xdr:from>
    <xdr:ext cx="215728" cy="223193"/>
    <xdr:pic>
      <xdr:nvPicPr>
        <xdr:cNvPr id="705" name="Gráfico 704" descr="Bateria">
          <a:extLst>
            <a:ext uri="{FF2B5EF4-FFF2-40B4-BE49-F238E27FC236}">
              <a16:creationId xmlns:a16="http://schemas.microsoft.com/office/drawing/2014/main" id="{F7B5DF16-C3CF-44D5-AF29-E3E8BFF8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83227" y="9912849"/>
          <a:ext cx="215728" cy="223193"/>
        </a:xfrm>
        <a:prstGeom prst="rect">
          <a:avLst/>
        </a:prstGeom>
      </xdr:spPr>
    </xdr:pic>
    <xdr:clientData/>
  </xdr:oneCellAnchor>
  <xdr:oneCellAnchor>
    <xdr:from>
      <xdr:col>60</xdr:col>
      <xdr:colOff>15467</xdr:colOff>
      <xdr:row>49</xdr:row>
      <xdr:rowOff>20753</xdr:rowOff>
    </xdr:from>
    <xdr:ext cx="179917" cy="187080"/>
    <xdr:pic>
      <xdr:nvPicPr>
        <xdr:cNvPr id="706" name="Gráfico 705" descr="Lâmpada">
          <a:extLst>
            <a:ext uri="{FF2B5EF4-FFF2-40B4-BE49-F238E27FC236}">
              <a16:creationId xmlns:a16="http://schemas.microsoft.com/office/drawing/2014/main" id="{AAEAAB88-5FBA-42C2-985E-AA64DEBEE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20137" y="9945803"/>
          <a:ext cx="179917" cy="187080"/>
        </a:xfrm>
        <a:prstGeom prst="rect">
          <a:avLst/>
        </a:prstGeom>
      </xdr:spPr>
    </xdr:pic>
    <xdr:clientData/>
  </xdr:oneCellAnchor>
  <xdr:oneCellAnchor>
    <xdr:from>
      <xdr:col>74</xdr:col>
      <xdr:colOff>12872</xdr:colOff>
      <xdr:row>48</xdr:row>
      <xdr:rowOff>180204</xdr:rowOff>
    </xdr:from>
    <xdr:ext cx="215728" cy="223193"/>
    <xdr:pic>
      <xdr:nvPicPr>
        <xdr:cNvPr id="707" name="Gráfico 706" descr="Bateria">
          <a:extLst>
            <a:ext uri="{FF2B5EF4-FFF2-40B4-BE49-F238E27FC236}">
              <a16:creationId xmlns:a16="http://schemas.microsoft.com/office/drawing/2014/main" id="{133A887B-0279-4587-B090-DF5792E7F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63687" y="9912849"/>
          <a:ext cx="215728" cy="223193"/>
        </a:xfrm>
        <a:prstGeom prst="rect">
          <a:avLst/>
        </a:prstGeom>
      </xdr:spPr>
    </xdr:pic>
    <xdr:clientData/>
  </xdr:oneCellAnchor>
  <xdr:oneCellAnchor>
    <xdr:from>
      <xdr:col>76</xdr:col>
      <xdr:colOff>15467</xdr:colOff>
      <xdr:row>49</xdr:row>
      <xdr:rowOff>20753</xdr:rowOff>
    </xdr:from>
    <xdr:ext cx="179917" cy="187080"/>
    <xdr:pic>
      <xdr:nvPicPr>
        <xdr:cNvPr id="708" name="Gráfico 707" descr="Lâmpada">
          <a:extLst>
            <a:ext uri="{FF2B5EF4-FFF2-40B4-BE49-F238E27FC236}">
              <a16:creationId xmlns:a16="http://schemas.microsoft.com/office/drawing/2014/main" id="{ABD9B4C4-A0E2-4604-990E-B21121B51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00597" y="9945803"/>
          <a:ext cx="179917" cy="187080"/>
        </a:xfrm>
        <a:prstGeom prst="rect">
          <a:avLst/>
        </a:prstGeom>
      </xdr:spPr>
    </xdr:pic>
    <xdr:clientData/>
  </xdr:oneCellAnchor>
  <xdr:oneCellAnchor>
    <xdr:from>
      <xdr:col>90</xdr:col>
      <xdr:colOff>12872</xdr:colOff>
      <xdr:row>48</xdr:row>
      <xdr:rowOff>180204</xdr:rowOff>
    </xdr:from>
    <xdr:ext cx="215728" cy="223193"/>
    <xdr:pic>
      <xdr:nvPicPr>
        <xdr:cNvPr id="709" name="Gráfico 708" descr="Bateria">
          <a:extLst>
            <a:ext uri="{FF2B5EF4-FFF2-40B4-BE49-F238E27FC236}">
              <a16:creationId xmlns:a16="http://schemas.microsoft.com/office/drawing/2014/main" id="{DBA511A9-1E83-4C44-B219-6000EB1F0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44147" y="9912849"/>
          <a:ext cx="215728" cy="223193"/>
        </a:xfrm>
        <a:prstGeom prst="rect">
          <a:avLst/>
        </a:prstGeom>
      </xdr:spPr>
    </xdr:pic>
    <xdr:clientData/>
  </xdr:oneCellAnchor>
  <xdr:oneCellAnchor>
    <xdr:from>
      <xdr:col>92</xdr:col>
      <xdr:colOff>15467</xdr:colOff>
      <xdr:row>49</xdr:row>
      <xdr:rowOff>20753</xdr:rowOff>
    </xdr:from>
    <xdr:ext cx="179917" cy="187080"/>
    <xdr:pic>
      <xdr:nvPicPr>
        <xdr:cNvPr id="710" name="Gráfico 709" descr="Lâmpada">
          <a:extLst>
            <a:ext uri="{FF2B5EF4-FFF2-40B4-BE49-F238E27FC236}">
              <a16:creationId xmlns:a16="http://schemas.microsoft.com/office/drawing/2014/main" id="{36611E91-C295-4C68-B248-B0A14C08B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881057" y="9945803"/>
          <a:ext cx="179917" cy="187080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48</xdr:row>
      <xdr:rowOff>180204</xdr:rowOff>
    </xdr:from>
    <xdr:ext cx="215728" cy="223193"/>
    <xdr:pic>
      <xdr:nvPicPr>
        <xdr:cNvPr id="711" name="Gráfico 710" descr="Bateria">
          <a:extLst>
            <a:ext uri="{FF2B5EF4-FFF2-40B4-BE49-F238E27FC236}">
              <a16:creationId xmlns:a16="http://schemas.microsoft.com/office/drawing/2014/main" id="{4A8AAD69-E430-4744-88A8-72B426EE3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24607" y="9912849"/>
          <a:ext cx="215728" cy="223193"/>
        </a:xfrm>
        <a:prstGeom prst="rect">
          <a:avLst/>
        </a:prstGeom>
      </xdr:spPr>
    </xdr:pic>
    <xdr:clientData/>
  </xdr:oneCellAnchor>
  <xdr:oneCellAnchor>
    <xdr:from>
      <xdr:col>108</xdr:col>
      <xdr:colOff>15467</xdr:colOff>
      <xdr:row>49</xdr:row>
      <xdr:rowOff>20753</xdr:rowOff>
    </xdr:from>
    <xdr:ext cx="179917" cy="187080"/>
    <xdr:pic>
      <xdr:nvPicPr>
        <xdr:cNvPr id="712" name="Gráfico 711" descr="Lâmpada">
          <a:extLst>
            <a:ext uri="{FF2B5EF4-FFF2-40B4-BE49-F238E27FC236}">
              <a16:creationId xmlns:a16="http://schemas.microsoft.com/office/drawing/2014/main" id="{89F8C1D4-8A8D-493E-9F5F-22C88F72F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61517" y="9945803"/>
          <a:ext cx="179917" cy="187080"/>
        </a:xfrm>
        <a:prstGeom prst="rect">
          <a:avLst/>
        </a:prstGeom>
      </xdr:spPr>
    </xdr:pic>
    <xdr:clientData/>
  </xdr:oneCellAnchor>
  <xdr:oneCellAnchor>
    <xdr:from>
      <xdr:col>26</xdr:col>
      <xdr:colOff>12872</xdr:colOff>
      <xdr:row>58</xdr:row>
      <xdr:rowOff>180204</xdr:rowOff>
    </xdr:from>
    <xdr:ext cx="215728" cy="223193"/>
    <xdr:pic>
      <xdr:nvPicPr>
        <xdr:cNvPr id="713" name="Gráfico 712" descr="Bateria">
          <a:extLst>
            <a:ext uri="{FF2B5EF4-FFF2-40B4-BE49-F238E27FC236}">
              <a16:creationId xmlns:a16="http://schemas.microsoft.com/office/drawing/2014/main" id="{E07A9F91-6C49-4B00-A445-F84F00946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14687" y="11886429"/>
          <a:ext cx="215728" cy="223193"/>
        </a:xfrm>
        <a:prstGeom prst="rect">
          <a:avLst/>
        </a:prstGeom>
      </xdr:spPr>
    </xdr:pic>
    <xdr:clientData/>
  </xdr:oneCellAnchor>
  <xdr:oneCellAnchor>
    <xdr:from>
      <xdr:col>28</xdr:col>
      <xdr:colOff>22117</xdr:colOff>
      <xdr:row>59</xdr:row>
      <xdr:rowOff>15478</xdr:rowOff>
    </xdr:from>
    <xdr:ext cx="179917" cy="190477"/>
    <xdr:pic>
      <xdr:nvPicPr>
        <xdr:cNvPr id="714" name="Gráfico 713" descr="Lâmpada">
          <a:extLst>
            <a:ext uri="{FF2B5EF4-FFF2-40B4-BE49-F238E27FC236}">
              <a16:creationId xmlns:a16="http://schemas.microsoft.com/office/drawing/2014/main" id="{2916CA4F-D034-4D8E-BED6-4CF0C88A1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58247" y="11914108"/>
          <a:ext cx="179917" cy="190477"/>
        </a:xfrm>
        <a:prstGeom prst="rect">
          <a:avLst/>
        </a:prstGeom>
      </xdr:spPr>
    </xdr:pic>
    <xdr:clientData/>
  </xdr:oneCellAnchor>
  <xdr:oneCellAnchor>
    <xdr:from>
      <xdr:col>42</xdr:col>
      <xdr:colOff>12872</xdr:colOff>
      <xdr:row>58</xdr:row>
      <xdr:rowOff>180204</xdr:rowOff>
    </xdr:from>
    <xdr:ext cx="215728" cy="223193"/>
    <xdr:pic>
      <xdr:nvPicPr>
        <xdr:cNvPr id="715" name="Gráfico 714" descr="Bateria">
          <a:extLst>
            <a:ext uri="{FF2B5EF4-FFF2-40B4-BE49-F238E27FC236}">
              <a16:creationId xmlns:a16="http://schemas.microsoft.com/office/drawing/2014/main" id="{F724CD40-A58F-483F-8111-944D98E2C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02767" y="11886429"/>
          <a:ext cx="215728" cy="223193"/>
        </a:xfrm>
        <a:prstGeom prst="rect">
          <a:avLst/>
        </a:prstGeom>
      </xdr:spPr>
    </xdr:pic>
    <xdr:clientData/>
  </xdr:oneCellAnchor>
  <xdr:oneCellAnchor>
    <xdr:from>
      <xdr:col>44</xdr:col>
      <xdr:colOff>22117</xdr:colOff>
      <xdr:row>59</xdr:row>
      <xdr:rowOff>15478</xdr:rowOff>
    </xdr:from>
    <xdr:ext cx="179917" cy="190477"/>
    <xdr:pic>
      <xdr:nvPicPr>
        <xdr:cNvPr id="716" name="Gráfico 715" descr="Lâmpada">
          <a:extLst>
            <a:ext uri="{FF2B5EF4-FFF2-40B4-BE49-F238E27FC236}">
              <a16:creationId xmlns:a16="http://schemas.microsoft.com/office/drawing/2014/main" id="{F5E8D022-B0B2-470F-BC21-FACCF8E50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46327" y="11914108"/>
          <a:ext cx="179917" cy="190477"/>
        </a:xfrm>
        <a:prstGeom prst="rect">
          <a:avLst/>
        </a:prstGeom>
      </xdr:spPr>
    </xdr:pic>
    <xdr:clientData/>
  </xdr:oneCellAnchor>
  <xdr:oneCellAnchor>
    <xdr:from>
      <xdr:col>58</xdr:col>
      <xdr:colOff>12872</xdr:colOff>
      <xdr:row>58</xdr:row>
      <xdr:rowOff>180204</xdr:rowOff>
    </xdr:from>
    <xdr:ext cx="215728" cy="223193"/>
    <xdr:pic>
      <xdr:nvPicPr>
        <xdr:cNvPr id="717" name="Gráfico 716" descr="Bateria">
          <a:extLst>
            <a:ext uri="{FF2B5EF4-FFF2-40B4-BE49-F238E27FC236}">
              <a16:creationId xmlns:a16="http://schemas.microsoft.com/office/drawing/2014/main" id="{0E43AF05-809D-4988-9A8C-A25B2DCE8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83227" y="11886429"/>
          <a:ext cx="215728" cy="223193"/>
        </a:xfrm>
        <a:prstGeom prst="rect">
          <a:avLst/>
        </a:prstGeom>
      </xdr:spPr>
    </xdr:pic>
    <xdr:clientData/>
  </xdr:oneCellAnchor>
  <xdr:oneCellAnchor>
    <xdr:from>
      <xdr:col>60</xdr:col>
      <xdr:colOff>22117</xdr:colOff>
      <xdr:row>59</xdr:row>
      <xdr:rowOff>15478</xdr:rowOff>
    </xdr:from>
    <xdr:ext cx="179917" cy="190477"/>
    <xdr:pic>
      <xdr:nvPicPr>
        <xdr:cNvPr id="718" name="Gráfico 717" descr="Lâmpada">
          <a:extLst>
            <a:ext uri="{FF2B5EF4-FFF2-40B4-BE49-F238E27FC236}">
              <a16:creationId xmlns:a16="http://schemas.microsoft.com/office/drawing/2014/main" id="{B943E68C-9EA8-4988-B1EC-6B5986AD2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26787" y="11914108"/>
          <a:ext cx="179917" cy="190477"/>
        </a:xfrm>
        <a:prstGeom prst="rect">
          <a:avLst/>
        </a:prstGeom>
      </xdr:spPr>
    </xdr:pic>
    <xdr:clientData/>
  </xdr:oneCellAnchor>
  <xdr:oneCellAnchor>
    <xdr:from>
      <xdr:col>74</xdr:col>
      <xdr:colOff>12872</xdr:colOff>
      <xdr:row>58</xdr:row>
      <xdr:rowOff>180204</xdr:rowOff>
    </xdr:from>
    <xdr:ext cx="215728" cy="223193"/>
    <xdr:pic>
      <xdr:nvPicPr>
        <xdr:cNvPr id="719" name="Gráfico 718" descr="Bateria">
          <a:extLst>
            <a:ext uri="{FF2B5EF4-FFF2-40B4-BE49-F238E27FC236}">
              <a16:creationId xmlns:a16="http://schemas.microsoft.com/office/drawing/2014/main" id="{4033DE7E-42A9-4D6A-AF79-57338D52A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63687" y="11886429"/>
          <a:ext cx="215728" cy="223193"/>
        </a:xfrm>
        <a:prstGeom prst="rect">
          <a:avLst/>
        </a:prstGeom>
      </xdr:spPr>
    </xdr:pic>
    <xdr:clientData/>
  </xdr:oneCellAnchor>
  <xdr:oneCellAnchor>
    <xdr:from>
      <xdr:col>76</xdr:col>
      <xdr:colOff>22117</xdr:colOff>
      <xdr:row>59</xdr:row>
      <xdr:rowOff>15478</xdr:rowOff>
    </xdr:from>
    <xdr:ext cx="179917" cy="190477"/>
    <xdr:pic>
      <xdr:nvPicPr>
        <xdr:cNvPr id="720" name="Gráfico 719" descr="Lâmpada">
          <a:extLst>
            <a:ext uri="{FF2B5EF4-FFF2-40B4-BE49-F238E27FC236}">
              <a16:creationId xmlns:a16="http://schemas.microsoft.com/office/drawing/2014/main" id="{6E0360C1-EA90-476C-BE30-0608B6310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07247" y="11914108"/>
          <a:ext cx="179917" cy="190477"/>
        </a:xfrm>
        <a:prstGeom prst="rect">
          <a:avLst/>
        </a:prstGeom>
      </xdr:spPr>
    </xdr:pic>
    <xdr:clientData/>
  </xdr:oneCellAnchor>
  <xdr:oneCellAnchor>
    <xdr:from>
      <xdr:col>90</xdr:col>
      <xdr:colOff>12872</xdr:colOff>
      <xdr:row>58</xdr:row>
      <xdr:rowOff>180204</xdr:rowOff>
    </xdr:from>
    <xdr:ext cx="215728" cy="223193"/>
    <xdr:pic>
      <xdr:nvPicPr>
        <xdr:cNvPr id="721" name="Gráfico 720" descr="Bateria">
          <a:extLst>
            <a:ext uri="{FF2B5EF4-FFF2-40B4-BE49-F238E27FC236}">
              <a16:creationId xmlns:a16="http://schemas.microsoft.com/office/drawing/2014/main" id="{AD387A02-3C18-41E8-A0C9-6E8BAFFE6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44147" y="11886429"/>
          <a:ext cx="215728" cy="223193"/>
        </a:xfrm>
        <a:prstGeom prst="rect">
          <a:avLst/>
        </a:prstGeom>
      </xdr:spPr>
    </xdr:pic>
    <xdr:clientData/>
  </xdr:oneCellAnchor>
  <xdr:oneCellAnchor>
    <xdr:from>
      <xdr:col>92</xdr:col>
      <xdr:colOff>22117</xdr:colOff>
      <xdr:row>59</xdr:row>
      <xdr:rowOff>15478</xdr:rowOff>
    </xdr:from>
    <xdr:ext cx="179917" cy="190477"/>
    <xdr:pic>
      <xdr:nvPicPr>
        <xdr:cNvPr id="722" name="Gráfico 721" descr="Lâmpada">
          <a:extLst>
            <a:ext uri="{FF2B5EF4-FFF2-40B4-BE49-F238E27FC236}">
              <a16:creationId xmlns:a16="http://schemas.microsoft.com/office/drawing/2014/main" id="{08455D74-CEB9-45E9-91B9-FEB55854C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887707" y="11914108"/>
          <a:ext cx="179917" cy="190477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58</xdr:row>
      <xdr:rowOff>180204</xdr:rowOff>
    </xdr:from>
    <xdr:ext cx="215728" cy="223193"/>
    <xdr:pic>
      <xdr:nvPicPr>
        <xdr:cNvPr id="723" name="Gráfico 722" descr="Bateria">
          <a:extLst>
            <a:ext uri="{FF2B5EF4-FFF2-40B4-BE49-F238E27FC236}">
              <a16:creationId xmlns:a16="http://schemas.microsoft.com/office/drawing/2014/main" id="{8205D76A-F3D5-4AB8-A50B-7E2A895DE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24607" y="11886429"/>
          <a:ext cx="215728" cy="223193"/>
        </a:xfrm>
        <a:prstGeom prst="rect">
          <a:avLst/>
        </a:prstGeom>
      </xdr:spPr>
    </xdr:pic>
    <xdr:clientData/>
  </xdr:oneCellAnchor>
  <xdr:oneCellAnchor>
    <xdr:from>
      <xdr:col>108</xdr:col>
      <xdr:colOff>22117</xdr:colOff>
      <xdr:row>59</xdr:row>
      <xdr:rowOff>15478</xdr:rowOff>
    </xdr:from>
    <xdr:ext cx="179917" cy="190477"/>
    <xdr:pic>
      <xdr:nvPicPr>
        <xdr:cNvPr id="724" name="Gráfico 723" descr="Lâmpada">
          <a:extLst>
            <a:ext uri="{FF2B5EF4-FFF2-40B4-BE49-F238E27FC236}">
              <a16:creationId xmlns:a16="http://schemas.microsoft.com/office/drawing/2014/main" id="{7526B9AE-3B03-4A66-854A-9F420BA21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68167" y="11914108"/>
          <a:ext cx="179917" cy="190477"/>
        </a:xfrm>
        <a:prstGeom prst="rect">
          <a:avLst/>
        </a:prstGeom>
      </xdr:spPr>
    </xdr:pic>
    <xdr:clientData/>
  </xdr:oneCellAnchor>
  <xdr:oneCellAnchor>
    <xdr:from>
      <xdr:col>26</xdr:col>
      <xdr:colOff>12872</xdr:colOff>
      <xdr:row>68</xdr:row>
      <xdr:rowOff>180204</xdr:rowOff>
    </xdr:from>
    <xdr:ext cx="215728" cy="223193"/>
    <xdr:pic>
      <xdr:nvPicPr>
        <xdr:cNvPr id="725" name="Gráfico 724" descr="Bateria">
          <a:extLst>
            <a:ext uri="{FF2B5EF4-FFF2-40B4-BE49-F238E27FC236}">
              <a16:creationId xmlns:a16="http://schemas.microsoft.com/office/drawing/2014/main" id="{1952A646-67E2-4EC2-84DC-E43EBCF5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14687" y="13860009"/>
          <a:ext cx="215728" cy="223193"/>
        </a:xfrm>
        <a:prstGeom prst="rect">
          <a:avLst/>
        </a:prstGeom>
      </xdr:spPr>
    </xdr:pic>
    <xdr:clientData/>
  </xdr:oneCellAnchor>
  <xdr:oneCellAnchor>
    <xdr:from>
      <xdr:col>42</xdr:col>
      <xdr:colOff>12872</xdr:colOff>
      <xdr:row>68</xdr:row>
      <xdr:rowOff>180204</xdr:rowOff>
    </xdr:from>
    <xdr:ext cx="215728" cy="223193"/>
    <xdr:pic>
      <xdr:nvPicPr>
        <xdr:cNvPr id="726" name="Gráfico 725" descr="Bateria">
          <a:extLst>
            <a:ext uri="{FF2B5EF4-FFF2-40B4-BE49-F238E27FC236}">
              <a16:creationId xmlns:a16="http://schemas.microsoft.com/office/drawing/2014/main" id="{07BB3EFC-0D84-4081-A736-AF09C532E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02767" y="13860009"/>
          <a:ext cx="215728" cy="223193"/>
        </a:xfrm>
        <a:prstGeom prst="rect">
          <a:avLst/>
        </a:prstGeom>
      </xdr:spPr>
    </xdr:pic>
    <xdr:clientData/>
  </xdr:oneCellAnchor>
  <xdr:oneCellAnchor>
    <xdr:from>
      <xdr:col>58</xdr:col>
      <xdr:colOff>12872</xdr:colOff>
      <xdr:row>68</xdr:row>
      <xdr:rowOff>180204</xdr:rowOff>
    </xdr:from>
    <xdr:ext cx="215728" cy="223193"/>
    <xdr:pic>
      <xdr:nvPicPr>
        <xdr:cNvPr id="727" name="Gráfico 726" descr="Bateria">
          <a:extLst>
            <a:ext uri="{FF2B5EF4-FFF2-40B4-BE49-F238E27FC236}">
              <a16:creationId xmlns:a16="http://schemas.microsoft.com/office/drawing/2014/main" id="{A11DF72F-EFA1-4CBE-866B-A2468167E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83227" y="13860009"/>
          <a:ext cx="215728" cy="223193"/>
        </a:xfrm>
        <a:prstGeom prst="rect">
          <a:avLst/>
        </a:prstGeom>
      </xdr:spPr>
    </xdr:pic>
    <xdr:clientData/>
  </xdr:oneCellAnchor>
  <xdr:oneCellAnchor>
    <xdr:from>
      <xdr:col>74</xdr:col>
      <xdr:colOff>12872</xdr:colOff>
      <xdr:row>68</xdr:row>
      <xdr:rowOff>180204</xdr:rowOff>
    </xdr:from>
    <xdr:ext cx="215728" cy="223193"/>
    <xdr:pic>
      <xdr:nvPicPr>
        <xdr:cNvPr id="728" name="Gráfico 727" descr="Bateria">
          <a:extLst>
            <a:ext uri="{FF2B5EF4-FFF2-40B4-BE49-F238E27FC236}">
              <a16:creationId xmlns:a16="http://schemas.microsoft.com/office/drawing/2014/main" id="{A3CB701F-CB59-428F-AD33-36C166BAB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63687" y="13860009"/>
          <a:ext cx="215728" cy="223193"/>
        </a:xfrm>
        <a:prstGeom prst="rect">
          <a:avLst/>
        </a:prstGeom>
      </xdr:spPr>
    </xdr:pic>
    <xdr:clientData/>
  </xdr:oneCellAnchor>
  <xdr:oneCellAnchor>
    <xdr:from>
      <xdr:col>90</xdr:col>
      <xdr:colOff>12872</xdr:colOff>
      <xdr:row>68</xdr:row>
      <xdr:rowOff>180204</xdr:rowOff>
    </xdr:from>
    <xdr:ext cx="215728" cy="223193"/>
    <xdr:pic>
      <xdr:nvPicPr>
        <xdr:cNvPr id="729" name="Gráfico 728" descr="Bateria">
          <a:extLst>
            <a:ext uri="{FF2B5EF4-FFF2-40B4-BE49-F238E27FC236}">
              <a16:creationId xmlns:a16="http://schemas.microsoft.com/office/drawing/2014/main" id="{EFCEC27C-9B25-47B1-9D36-84AB7DB3A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44147" y="13860009"/>
          <a:ext cx="215728" cy="223193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68</xdr:row>
      <xdr:rowOff>180204</xdr:rowOff>
    </xdr:from>
    <xdr:ext cx="215728" cy="223193"/>
    <xdr:pic>
      <xdr:nvPicPr>
        <xdr:cNvPr id="730" name="Gráfico 729" descr="Bateria">
          <a:extLst>
            <a:ext uri="{FF2B5EF4-FFF2-40B4-BE49-F238E27FC236}">
              <a16:creationId xmlns:a16="http://schemas.microsoft.com/office/drawing/2014/main" id="{A42BD3C2-2B9D-4640-8CDE-C30BBB8FB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24607" y="13860009"/>
          <a:ext cx="215728" cy="223193"/>
        </a:xfrm>
        <a:prstGeom prst="rect">
          <a:avLst/>
        </a:prstGeom>
      </xdr:spPr>
    </xdr:pic>
    <xdr:clientData/>
  </xdr:oneCellAnchor>
  <xdr:oneCellAnchor>
    <xdr:from>
      <xdr:col>24</xdr:col>
      <xdr:colOff>14569</xdr:colOff>
      <xdr:row>92</xdr:row>
      <xdr:rowOff>184133</xdr:rowOff>
    </xdr:from>
    <xdr:ext cx="235759" cy="235808"/>
    <xdr:pic>
      <xdr:nvPicPr>
        <xdr:cNvPr id="731" name="Gráfico 730" descr="DJ">
          <a:extLst>
            <a:ext uri="{FF2B5EF4-FFF2-40B4-BE49-F238E27FC236}">
              <a16:creationId xmlns:a16="http://schemas.microsoft.com/office/drawing/2014/main" id="{3BF24BCF-052C-4CE0-A469-CDFA19D1C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93499" y="18603578"/>
          <a:ext cx="235759" cy="235808"/>
        </a:xfrm>
        <a:prstGeom prst="rect">
          <a:avLst/>
        </a:prstGeom>
      </xdr:spPr>
    </xdr:pic>
    <xdr:clientData/>
  </xdr:oneCellAnchor>
  <xdr:oneCellAnchor>
    <xdr:from>
      <xdr:col>26</xdr:col>
      <xdr:colOff>17915</xdr:colOff>
      <xdr:row>93</xdr:row>
      <xdr:rowOff>1470</xdr:rowOff>
    </xdr:from>
    <xdr:ext cx="215728" cy="223193"/>
    <xdr:pic>
      <xdr:nvPicPr>
        <xdr:cNvPr id="732" name="Gráfico 731" descr="Bateria">
          <a:extLst>
            <a:ext uri="{FF2B5EF4-FFF2-40B4-BE49-F238E27FC236}">
              <a16:creationId xmlns:a16="http://schemas.microsoft.com/office/drawing/2014/main" id="{C37D1E0F-A405-4BE7-AEA9-DECAEC259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25445" y="18609510"/>
          <a:ext cx="215728" cy="223193"/>
        </a:xfrm>
        <a:prstGeom prst="rect">
          <a:avLst/>
        </a:prstGeom>
      </xdr:spPr>
    </xdr:pic>
    <xdr:clientData/>
  </xdr:oneCellAnchor>
  <xdr:oneCellAnchor>
    <xdr:from>
      <xdr:col>40</xdr:col>
      <xdr:colOff>14569</xdr:colOff>
      <xdr:row>92</xdr:row>
      <xdr:rowOff>184133</xdr:rowOff>
    </xdr:from>
    <xdr:ext cx="235759" cy="235808"/>
    <xdr:pic>
      <xdr:nvPicPr>
        <xdr:cNvPr id="733" name="Gráfico 732" descr="DJ">
          <a:extLst>
            <a:ext uri="{FF2B5EF4-FFF2-40B4-BE49-F238E27FC236}">
              <a16:creationId xmlns:a16="http://schemas.microsoft.com/office/drawing/2014/main" id="{3BD9C044-B832-41AA-B64C-6022DE251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81579" y="18603578"/>
          <a:ext cx="235759" cy="235808"/>
        </a:xfrm>
        <a:prstGeom prst="rect">
          <a:avLst/>
        </a:prstGeom>
      </xdr:spPr>
    </xdr:pic>
    <xdr:clientData/>
  </xdr:oneCellAnchor>
  <xdr:oneCellAnchor>
    <xdr:from>
      <xdr:col>42</xdr:col>
      <xdr:colOff>17915</xdr:colOff>
      <xdr:row>93</xdr:row>
      <xdr:rowOff>1470</xdr:rowOff>
    </xdr:from>
    <xdr:ext cx="215728" cy="223193"/>
    <xdr:pic>
      <xdr:nvPicPr>
        <xdr:cNvPr id="734" name="Gráfico 733" descr="Bateria">
          <a:extLst>
            <a:ext uri="{FF2B5EF4-FFF2-40B4-BE49-F238E27FC236}">
              <a16:creationId xmlns:a16="http://schemas.microsoft.com/office/drawing/2014/main" id="{3BD0C9C5-BCAE-467D-BCC8-A90611760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13525" y="18609510"/>
          <a:ext cx="215728" cy="223193"/>
        </a:xfrm>
        <a:prstGeom prst="rect">
          <a:avLst/>
        </a:prstGeom>
      </xdr:spPr>
    </xdr:pic>
    <xdr:clientData/>
  </xdr:oneCellAnchor>
  <xdr:oneCellAnchor>
    <xdr:from>
      <xdr:col>56</xdr:col>
      <xdr:colOff>14569</xdr:colOff>
      <xdr:row>92</xdr:row>
      <xdr:rowOff>184133</xdr:rowOff>
    </xdr:from>
    <xdr:ext cx="235759" cy="235808"/>
    <xdr:pic>
      <xdr:nvPicPr>
        <xdr:cNvPr id="735" name="Gráfico 734" descr="DJ">
          <a:extLst>
            <a:ext uri="{FF2B5EF4-FFF2-40B4-BE49-F238E27FC236}">
              <a16:creationId xmlns:a16="http://schemas.microsoft.com/office/drawing/2014/main" id="{92D289B9-F33B-4134-B23F-B843A88CB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62039" y="18603578"/>
          <a:ext cx="235759" cy="235808"/>
        </a:xfrm>
        <a:prstGeom prst="rect">
          <a:avLst/>
        </a:prstGeom>
      </xdr:spPr>
    </xdr:pic>
    <xdr:clientData/>
  </xdr:oneCellAnchor>
  <xdr:oneCellAnchor>
    <xdr:from>
      <xdr:col>58</xdr:col>
      <xdr:colOff>17915</xdr:colOff>
      <xdr:row>93</xdr:row>
      <xdr:rowOff>1470</xdr:rowOff>
    </xdr:from>
    <xdr:ext cx="215728" cy="223193"/>
    <xdr:pic>
      <xdr:nvPicPr>
        <xdr:cNvPr id="736" name="Gráfico 735" descr="Bateria">
          <a:extLst>
            <a:ext uri="{FF2B5EF4-FFF2-40B4-BE49-F238E27FC236}">
              <a16:creationId xmlns:a16="http://schemas.microsoft.com/office/drawing/2014/main" id="{D285CCC9-BC83-4132-B746-B1A45DFE8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93985" y="18609510"/>
          <a:ext cx="215728" cy="223193"/>
        </a:xfrm>
        <a:prstGeom prst="rect">
          <a:avLst/>
        </a:prstGeom>
      </xdr:spPr>
    </xdr:pic>
    <xdr:clientData/>
  </xdr:oneCellAnchor>
  <xdr:oneCellAnchor>
    <xdr:from>
      <xdr:col>72</xdr:col>
      <xdr:colOff>14569</xdr:colOff>
      <xdr:row>92</xdr:row>
      <xdr:rowOff>184133</xdr:rowOff>
    </xdr:from>
    <xdr:ext cx="235759" cy="235808"/>
    <xdr:pic>
      <xdr:nvPicPr>
        <xdr:cNvPr id="737" name="Gráfico 736" descr="DJ">
          <a:extLst>
            <a:ext uri="{FF2B5EF4-FFF2-40B4-BE49-F238E27FC236}">
              <a16:creationId xmlns:a16="http://schemas.microsoft.com/office/drawing/2014/main" id="{2834EDD9-C160-4F92-B6E1-1696CD7B2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42499" y="18603578"/>
          <a:ext cx="235759" cy="235808"/>
        </a:xfrm>
        <a:prstGeom prst="rect">
          <a:avLst/>
        </a:prstGeom>
      </xdr:spPr>
    </xdr:pic>
    <xdr:clientData/>
  </xdr:oneCellAnchor>
  <xdr:oneCellAnchor>
    <xdr:from>
      <xdr:col>74</xdr:col>
      <xdr:colOff>17915</xdr:colOff>
      <xdr:row>93</xdr:row>
      <xdr:rowOff>1470</xdr:rowOff>
    </xdr:from>
    <xdr:ext cx="215728" cy="223193"/>
    <xdr:pic>
      <xdr:nvPicPr>
        <xdr:cNvPr id="738" name="Gráfico 737" descr="Bateria">
          <a:extLst>
            <a:ext uri="{FF2B5EF4-FFF2-40B4-BE49-F238E27FC236}">
              <a16:creationId xmlns:a16="http://schemas.microsoft.com/office/drawing/2014/main" id="{1F6E8DE2-7553-40B6-B37A-3693B6163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74445" y="18609510"/>
          <a:ext cx="215728" cy="223193"/>
        </a:xfrm>
        <a:prstGeom prst="rect">
          <a:avLst/>
        </a:prstGeom>
      </xdr:spPr>
    </xdr:pic>
    <xdr:clientData/>
  </xdr:oneCellAnchor>
  <xdr:oneCellAnchor>
    <xdr:from>
      <xdr:col>88</xdr:col>
      <xdr:colOff>14569</xdr:colOff>
      <xdr:row>92</xdr:row>
      <xdr:rowOff>184133</xdr:rowOff>
    </xdr:from>
    <xdr:ext cx="235759" cy="235808"/>
    <xdr:pic>
      <xdr:nvPicPr>
        <xdr:cNvPr id="739" name="Gráfico 738" descr="DJ">
          <a:extLst>
            <a:ext uri="{FF2B5EF4-FFF2-40B4-BE49-F238E27FC236}">
              <a16:creationId xmlns:a16="http://schemas.microsoft.com/office/drawing/2014/main" id="{2364D4D3-0254-4C39-B659-55FD9AC41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22959" y="18603578"/>
          <a:ext cx="235759" cy="235808"/>
        </a:xfrm>
        <a:prstGeom prst="rect">
          <a:avLst/>
        </a:prstGeom>
      </xdr:spPr>
    </xdr:pic>
    <xdr:clientData/>
  </xdr:oneCellAnchor>
  <xdr:oneCellAnchor>
    <xdr:from>
      <xdr:col>90</xdr:col>
      <xdr:colOff>17915</xdr:colOff>
      <xdr:row>93</xdr:row>
      <xdr:rowOff>1470</xdr:rowOff>
    </xdr:from>
    <xdr:ext cx="215728" cy="223193"/>
    <xdr:pic>
      <xdr:nvPicPr>
        <xdr:cNvPr id="740" name="Gráfico 739" descr="Bateria">
          <a:extLst>
            <a:ext uri="{FF2B5EF4-FFF2-40B4-BE49-F238E27FC236}">
              <a16:creationId xmlns:a16="http://schemas.microsoft.com/office/drawing/2014/main" id="{C91DAAC0-285B-46A7-9AFA-5B955D807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54905" y="18609510"/>
          <a:ext cx="215728" cy="223193"/>
        </a:xfrm>
        <a:prstGeom prst="rect">
          <a:avLst/>
        </a:prstGeom>
      </xdr:spPr>
    </xdr:pic>
    <xdr:clientData/>
  </xdr:oneCellAnchor>
  <xdr:oneCellAnchor>
    <xdr:from>
      <xdr:col>104</xdr:col>
      <xdr:colOff>14569</xdr:colOff>
      <xdr:row>92</xdr:row>
      <xdr:rowOff>184133</xdr:rowOff>
    </xdr:from>
    <xdr:ext cx="235759" cy="235808"/>
    <xdr:pic>
      <xdr:nvPicPr>
        <xdr:cNvPr id="741" name="Gráfico 740" descr="DJ">
          <a:extLst>
            <a:ext uri="{FF2B5EF4-FFF2-40B4-BE49-F238E27FC236}">
              <a16:creationId xmlns:a16="http://schemas.microsoft.com/office/drawing/2014/main" id="{5D6CA2A0-B687-4CA6-9D2D-E677AC70F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103419" y="18603578"/>
          <a:ext cx="235759" cy="235808"/>
        </a:xfrm>
        <a:prstGeom prst="rect">
          <a:avLst/>
        </a:prstGeom>
      </xdr:spPr>
    </xdr:pic>
    <xdr:clientData/>
  </xdr:oneCellAnchor>
  <xdr:oneCellAnchor>
    <xdr:from>
      <xdr:col>106</xdr:col>
      <xdr:colOff>17915</xdr:colOff>
      <xdr:row>93</xdr:row>
      <xdr:rowOff>1470</xdr:rowOff>
    </xdr:from>
    <xdr:ext cx="215728" cy="223193"/>
    <xdr:pic>
      <xdr:nvPicPr>
        <xdr:cNvPr id="742" name="Gráfico 741" descr="Bateria">
          <a:extLst>
            <a:ext uri="{FF2B5EF4-FFF2-40B4-BE49-F238E27FC236}">
              <a16:creationId xmlns:a16="http://schemas.microsoft.com/office/drawing/2014/main" id="{AEA8D9C1-F220-4994-8778-D320860CD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35365" y="18609510"/>
          <a:ext cx="215728" cy="223193"/>
        </a:xfrm>
        <a:prstGeom prst="rect">
          <a:avLst/>
        </a:prstGeom>
      </xdr:spPr>
    </xdr:pic>
    <xdr:clientData/>
  </xdr:oneCellAnchor>
  <xdr:oneCellAnchor>
    <xdr:from>
      <xdr:col>24</xdr:col>
      <xdr:colOff>18822</xdr:colOff>
      <xdr:row>102</xdr:row>
      <xdr:rowOff>180960</xdr:rowOff>
    </xdr:from>
    <xdr:ext cx="235759" cy="235808"/>
    <xdr:pic>
      <xdr:nvPicPr>
        <xdr:cNvPr id="743" name="Gráfico 742" descr="DJ">
          <a:extLst>
            <a:ext uri="{FF2B5EF4-FFF2-40B4-BE49-F238E27FC236}">
              <a16:creationId xmlns:a16="http://schemas.microsoft.com/office/drawing/2014/main" id="{FE6D6C1E-BD4C-4794-9ACD-D4826C5DE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97752" y="20573985"/>
          <a:ext cx="235759" cy="235808"/>
        </a:xfrm>
        <a:prstGeom prst="rect">
          <a:avLst/>
        </a:prstGeom>
      </xdr:spPr>
    </xdr:pic>
    <xdr:clientData/>
  </xdr:oneCellAnchor>
  <xdr:oneCellAnchor>
    <xdr:from>
      <xdr:col>26</xdr:col>
      <xdr:colOff>22168</xdr:colOff>
      <xdr:row>102</xdr:row>
      <xdr:rowOff>187397</xdr:rowOff>
    </xdr:from>
    <xdr:ext cx="215728" cy="223193"/>
    <xdr:pic>
      <xdr:nvPicPr>
        <xdr:cNvPr id="744" name="Gráfico 743" descr="Bateria">
          <a:extLst>
            <a:ext uri="{FF2B5EF4-FFF2-40B4-BE49-F238E27FC236}">
              <a16:creationId xmlns:a16="http://schemas.microsoft.com/office/drawing/2014/main" id="{BECD470F-A268-4D4B-810B-7412F94E2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29698" y="20578517"/>
          <a:ext cx="215728" cy="223193"/>
        </a:xfrm>
        <a:prstGeom prst="rect">
          <a:avLst/>
        </a:prstGeom>
      </xdr:spPr>
    </xdr:pic>
    <xdr:clientData/>
  </xdr:oneCellAnchor>
  <xdr:oneCellAnchor>
    <xdr:from>
      <xdr:col>40</xdr:col>
      <xdr:colOff>18822</xdr:colOff>
      <xdr:row>102</xdr:row>
      <xdr:rowOff>180960</xdr:rowOff>
    </xdr:from>
    <xdr:ext cx="235759" cy="235808"/>
    <xdr:pic>
      <xdr:nvPicPr>
        <xdr:cNvPr id="745" name="Gráfico 744" descr="DJ">
          <a:extLst>
            <a:ext uri="{FF2B5EF4-FFF2-40B4-BE49-F238E27FC236}">
              <a16:creationId xmlns:a16="http://schemas.microsoft.com/office/drawing/2014/main" id="{B55031F8-6ADE-415A-9041-3D38D1A7A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85832" y="20573985"/>
          <a:ext cx="235759" cy="235808"/>
        </a:xfrm>
        <a:prstGeom prst="rect">
          <a:avLst/>
        </a:prstGeom>
      </xdr:spPr>
    </xdr:pic>
    <xdr:clientData/>
  </xdr:oneCellAnchor>
  <xdr:oneCellAnchor>
    <xdr:from>
      <xdr:col>42</xdr:col>
      <xdr:colOff>22168</xdr:colOff>
      <xdr:row>102</xdr:row>
      <xdr:rowOff>187397</xdr:rowOff>
    </xdr:from>
    <xdr:ext cx="215728" cy="223193"/>
    <xdr:pic>
      <xdr:nvPicPr>
        <xdr:cNvPr id="746" name="Gráfico 745" descr="Bateria">
          <a:extLst>
            <a:ext uri="{FF2B5EF4-FFF2-40B4-BE49-F238E27FC236}">
              <a16:creationId xmlns:a16="http://schemas.microsoft.com/office/drawing/2014/main" id="{3821A61A-9632-47C2-8D17-F0481C91F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17778" y="20578517"/>
          <a:ext cx="215728" cy="223193"/>
        </a:xfrm>
        <a:prstGeom prst="rect">
          <a:avLst/>
        </a:prstGeom>
      </xdr:spPr>
    </xdr:pic>
    <xdr:clientData/>
  </xdr:oneCellAnchor>
  <xdr:oneCellAnchor>
    <xdr:from>
      <xdr:col>56</xdr:col>
      <xdr:colOff>18822</xdr:colOff>
      <xdr:row>102</xdr:row>
      <xdr:rowOff>180960</xdr:rowOff>
    </xdr:from>
    <xdr:ext cx="235759" cy="235808"/>
    <xdr:pic>
      <xdr:nvPicPr>
        <xdr:cNvPr id="747" name="Gráfico 746" descr="DJ">
          <a:extLst>
            <a:ext uri="{FF2B5EF4-FFF2-40B4-BE49-F238E27FC236}">
              <a16:creationId xmlns:a16="http://schemas.microsoft.com/office/drawing/2014/main" id="{B461B433-CFE8-4E0A-806A-17B26CC7E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66292" y="20573985"/>
          <a:ext cx="235759" cy="235808"/>
        </a:xfrm>
        <a:prstGeom prst="rect">
          <a:avLst/>
        </a:prstGeom>
      </xdr:spPr>
    </xdr:pic>
    <xdr:clientData/>
  </xdr:oneCellAnchor>
  <xdr:oneCellAnchor>
    <xdr:from>
      <xdr:col>58</xdr:col>
      <xdr:colOff>22168</xdr:colOff>
      <xdr:row>102</xdr:row>
      <xdr:rowOff>187397</xdr:rowOff>
    </xdr:from>
    <xdr:ext cx="215728" cy="223193"/>
    <xdr:pic>
      <xdr:nvPicPr>
        <xdr:cNvPr id="748" name="Gráfico 747" descr="Bateria">
          <a:extLst>
            <a:ext uri="{FF2B5EF4-FFF2-40B4-BE49-F238E27FC236}">
              <a16:creationId xmlns:a16="http://schemas.microsoft.com/office/drawing/2014/main" id="{97294D5D-EFE0-412A-83BF-E156B316D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98238" y="20578517"/>
          <a:ext cx="215728" cy="223193"/>
        </a:xfrm>
        <a:prstGeom prst="rect">
          <a:avLst/>
        </a:prstGeom>
      </xdr:spPr>
    </xdr:pic>
    <xdr:clientData/>
  </xdr:oneCellAnchor>
  <xdr:oneCellAnchor>
    <xdr:from>
      <xdr:col>72</xdr:col>
      <xdr:colOff>18822</xdr:colOff>
      <xdr:row>102</xdr:row>
      <xdr:rowOff>180960</xdr:rowOff>
    </xdr:from>
    <xdr:ext cx="235759" cy="235808"/>
    <xdr:pic>
      <xdr:nvPicPr>
        <xdr:cNvPr id="749" name="Gráfico 748" descr="DJ">
          <a:extLst>
            <a:ext uri="{FF2B5EF4-FFF2-40B4-BE49-F238E27FC236}">
              <a16:creationId xmlns:a16="http://schemas.microsoft.com/office/drawing/2014/main" id="{8E2C786F-A0C1-4348-B198-C369854F5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46752" y="20573985"/>
          <a:ext cx="235759" cy="235808"/>
        </a:xfrm>
        <a:prstGeom prst="rect">
          <a:avLst/>
        </a:prstGeom>
      </xdr:spPr>
    </xdr:pic>
    <xdr:clientData/>
  </xdr:oneCellAnchor>
  <xdr:oneCellAnchor>
    <xdr:from>
      <xdr:col>74</xdr:col>
      <xdr:colOff>22168</xdr:colOff>
      <xdr:row>102</xdr:row>
      <xdr:rowOff>187397</xdr:rowOff>
    </xdr:from>
    <xdr:ext cx="215728" cy="223193"/>
    <xdr:pic>
      <xdr:nvPicPr>
        <xdr:cNvPr id="750" name="Gráfico 749" descr="Bateria">
          <a:extLst>
            <a:ext uri="{FF2B5EF4-FFF2-40B4-BE49-F238E27FC236}">
              <a16:creationId xmlns:a16="http://schemas.microsoft.com/office/drawing/2014/main" id="{6602D97E-31A7-4DD0-B2CE-CFA374EA3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78698" y="20578517"/>
          <a:ext cx="215728" cy="223193"/>
        </a:xfrm>
        <a:prstGeom prst="rect">
          <a:avLst/>
        </a:prstGeom>
      </xdr:spPr>
    </xdr:pic>
    <xdr:clientData/>
  </xdr:oneCellAnchor>
  <xdr:oneCellAnchor>
    <xdr:from>
      <xdr:col>88</xdr:col>
      <xdr:colOff>18822</xdr:colOff>
      <xdr:row>102</xdr:row>
      <xdr:rowOff>180960</xdr:rowOff>
    </xdr:from>
    <xdr:ext cx="235759" cy="235808"/>
    <xdr:pic>
      <xdr:nvPicPr>
        <xdr:cNvPr id="751" name="Gráfico 750" descr="DJ">
          <a:extLst>
            <a:ext uri="{FF2B5EF4-FFF2-40B4-BE49-F238E27FC236}">
              <a16:creationId xmlns:a16="http://schemas.microsoft.com/office/drawing/2014/main" id="{19146E80-DE38-42C7-A92A-C24E4BAFA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27212" y="20573985"/>
          <a:ext cx="235759" cy="235808"/>
        </a:xfrm>
        <a:prstGeom prst="rect">
          <a:avLst/>
        </a:prstGeom>
      </xdr:spPr>
    </xdr:pic>
    <xdr:clientData/>
  </xdr:oneCellAnchor>
  <xdr:oneCellAnchor>
    <xdr:from>
      <xdr:col>90</xdr:col>
      <xdr:colOff>22168</xdr:colOff>
      <xdr:row>102</xdr:row>
      <xdr:rowOff>187397</xdr:rowOff>
    </xdr:from>
    <xdr:ext cx="215728" cy="223193"/>
    <xdr:pic>
      <xdr:nvPicPr>
        <xdr:cNvPr id="752" name="Gráfico 751" descr="Bateria">
          <a:extLst>
            <a:ext uri="{FF2B5EF4-FFF2-40B4-BE49-F238E27FC236}">
              <a16:creationId xmlns:a16="http://schemas.microsoft.com/office/drawing/2014/main" id="{B9AA30D1-D1C7-4AF0-9D12-B5072546C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59158" y="20578517"/>
          <a:ext cx="215728" cy="223193"/>
        </a:xfrm>
        <a:prstGeom prst="rect">
          <a:avLst/>
        </a:prstGeom>
      </xdr:spPr>
    </xdr:pic>
    <xdr:clientData/>
  </xdr:oneCellAnchor>
  <xdr:oneCellAnchor>
    <xdr:from>
      <xdr:col>104</xdr:col>
      <xdr:colOff>18822</xdr:colOff>
      <xdr:row>102</xdr:row>
      <xdr:rowOff>180960</xdr:rowOff>
    </xdr:from>
    <xdr:ext cx="235759" cy="235808"/>
    <xdr:pic>
      <xdr:nvPicPr>
        <xdr:cNvPr id="753" name="Gráfico 752" descr="DJ">
          <a:extLst>
            <a:ext uri="{FF2B5EF4-FFF2-40B4-BE49-F238E27FC236}">
              <a16:creationId xmlns:a16="http://schemas.microsoft.com/office/drawing/2014/main" id="{ECEB1E2E-B597-4C6F-938A-93F36D3A9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107672" y="20573985"/>
          <a:ext cx="235759" cy="235808"/>
        </a:xfrm>
        <a:prstGeom prst="rect">
          <a:avLst/>
        </a:prstGeom>
      </xdr:spPr>
    </xdr:pic>
    <xdr:clientData/>
  </xdr:oneCellAnchor>
  <xdr:oneCellAnchor>
    <xdr:from>
      <xdr:col>106</xdr:col>
      <xdr:colOff>22168</xdr:colOff>
      <xdr:row>102</xdr:row>
      <xdr:rowOff>187397</xdr:rowOff>
    </xdr:from>
    <xdr:ext cx="215728" cy="223193"/>
    <xdr:pic>
      <xdr:nvPicPr>
        <xdr:cNvPr id="754" name="Gráfico 753" descr="Bateria">
          <a:extLst>
            <a:ext uri="{FF2B5EF4-FFF2-40B4-BE49-F238E27FC236}">
              <a16:creationId xmlns:a16="http://schemas.microsoft.com/office/drawing/2014/main" id="{9BEBE4AC-E16D-4811-96CA-040820D3B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39618" y="20578517"/>
          <a:ext cx="215728" cy="223193"/>
        </a:xfrm>
        <a:prstGeom prst="rect">
          <a:avLst/>
        </a:prstGeom>
      </xdr:spPr>
    </xdr:pic>
    <xdr:clientData/>
  </xdr:oneCellAnchor>
  <xdr:oneCellAnchor>
    <xdr:from>
      <xdr:col>26</xdr:col>
      <xdr:colOff>15165</xdr:colOff>
      <xdr:row>112</xdr:row>
      <xdr:rowOff>180393</xdr:rowOff>
    </xdr:from>
    <xdr:ext cx="215728" cy="223193"/>
    <xdr:pic>
      <xdr:nvPicPr>
        <xdr:cNvPr id="755" name="Gráfico 754" descr="Bateria">
          <a:extLst>
            <a:ext uri="{FF2B5EF4-FFF2-40B4-BE49-F238E27FC236}">
              <a16:creationId xmlns:a16="http://schemas.microsoft.com/office/drawing/2014/main" id="{1F25554A-7B69-4FB5-A897-9ED7E6FC7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22695" y="22546998"/>
          <a:ext cx="215728" cy="223193"/>
        </a:xfrm>
        <a:prstGeom prst="rect">
          <a:avLst/>
        </a:prstGeom>
      </xdr:spPr>
    </xdr:pic>
    <xdr:clientData/>
  </xdr:oneCellAnchor>
  <xdr:oneCellAnchor>
    <xdr:from>
      <xdr:col>42</xdr:col>
      <xdr:colOff>15165</xdr:colOff>
      <xdr:row>112</xdr:row>
      <xdr:rowOff>180393</xdr:rowOff>
    </xdr:from>
    <xdr:ext cx="215728" cy="223193"/>
    <xdr:pic>
      <xdr:nvPicPr>
        <xdr:cNvPr id="756" name="Gráfico 755" descr="Bateria">
          <a:extLst>
            <a:ext uri="{FF2B5EF4-FFF2-40B4-BE49-F238E27FC236}">
              <a16:creationId xmlns:a16="http://schemas.microsoft.com/office/drawing/2014/main" id="{58A6C74D-1AD8-4F9E-9A20-6B6CE04BE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10775" y="22546998"/>
          <a:ext cx="215728" cy="223193"/>
        </a:xfrm>
        <a:prstGeom prst="rect">
          <a:avLst/>
        </a:prstGeom>
      </xdr:spPr>
    </xdr:pic>
    <xdr:clientData/>
  </xdr:oneCellAnchor>
  <xdr:oneCellAnchor>
    <xdr:from>
      <xdr:col>58</xdr:col>
      <xdr:colOff>15165</xdr:colOff>
      <xdr:row>112</xdr:row>
      <xdr:rowOff>180393</xdr:rowOff>
    </xdr:from>
    <xdr:ext cx="215728" cy="223193"/>
    <xdr:pic>
      <xdr:nvPicPr>
        <xdr:cNvPr id="757" name="Gráfico 756" descr="Bateria">
          <a:extLst>
            <a:ext uri="{FF2B5EF4-FFF2-40B4-BE49-F238E27FC236}">
              <a16:creationId xmlns:a16="http://schemas.microsoft.com/office/drawing/2014/main" id="{FDBA8416-5D43-4261-B0F4-345588861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91235" y="22546998"/>
          <a:ext cx="215728" cy="223193"/>
        </a:xfrm>
        <a:prstGeom prst="rect">
          <a:avLst/>
        </a:prstGeom>
      </xdr:spPr>
    </xdr:pic>
    <xdr:clientData/>
  </xdr:oneCellAnchor>
  <xdr:oneCellAnchor>
    <xdr:from>
      <xdr:col>74</xdr:col>
      <xdr:colOff>15165</xdr:colOff>
      <xdr:row>112</xdr:row>
      <xdr:rowOff>180393</xdr:rowOff>
    </xdr:from>
    <xdr:ext cx="215728" cy="223193"/>
    <xdr:pic>
      <xdr:nvPicPr>
        <xdr:cNvPr id="758" name="Gráfico 757" descr="Bateria">
          <a:extLst>
            <a:ext uri="{FF2B5EF4-FFF2-40B4-BE49-F238E27FC236}">
              <a16:creationId xmlns:a16="http://schemas.microsoft.com/office/drawing/2014/main" id="{AFF8A63A-C7FB-4C19-933F-D28BE1643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71695" y="22546998"/>
          <a:ext cx="215728" cy="223193"/>
        </a:xfrm>
        <a:prstGeom prst="rect">
          <a:avLst/>
        </a:prstGeom>
      </xdr:spPr>
    </xdr:pic>
    <xdr:clientData/>
  </xdr:oneCellAnchor>
  <xdr:oneCellAnchor>
    <xdr:from>
      <xdr:col>90</xdr:col>
      <xdr:colOff>15165</xdr:colOff>
      <xdr:row>112</xdr:row>
      <xdr:rowOff>180393</xdr:rowOff>
    </xdr:from>
    <xdr:ext cx="215728" cy="223193"/>
    <xdr:pic>
      <xdr:nvPicPr>
        <xdr:cNvPr id="759" name="Gráfico 758" descr="Bateria">
          <a:extLst>
            <a:ext uri="{FF2B5EF4-FFF2-40B4-BE49-F238E27FC236}">
              <a16:creationId xmlns:a16="http://schemas.microsoft.com/office/drawing/2014/main" id="{C23BE0B2-7F23-4367-9AB3-9A2B7B064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52155" y="22546998"/>
          <a:ext cx="215728" cy="223193"/>
        </a:xfrm>
        <a:prstGeom prst="rect">
          <a:avLst/>
        </a:prstGeom>
      </xdr:spPr>
    </xdr:pic>
    <xdr:clientData/>
  </xdr:oneCellAnchor>
  <xdr:oneCellAnchor>
    <xdr:from>
      <xdr:col>106</xdr:col>
      <xdr:colOff>15165</xdr:colOff>
      <xdr:row>112</xdr:row>
      <xdr:rowOff>180393</xdr:rowOff>
    </xdr:from>
    <xdr:ext cx="215728" cy="223193"/>
    <xdr:pic>
      <xdr:nvPicPr>
        <xdr:cNvPr id="760" name="Gráfico 759" descr="Bateria">
          <a:extLst>
            <a:ext uri="{FF2B5EF4-FFF2-40B4-BE49-F238E27FC236}">
              <a16:creationId xmlns:a16="http://schemas.microsoft.com/office/drawing/2014/main" id="{ED985E68-E483-4BB6-BAE6-427AD58EB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32615" y="22546998"/>
          <a:ext cx="215728" cy="223193"/>
        </a:xfrm>
        <a:prstGeom prst="rect">
          <a:avLst/>
        </a:prstGeom>
      </xdr:spPr>
    </xdr:pic>
    <xdr:clientData/>
  </xdr:oneCellAnchor>
  <xdr:oneCellAnchor>
    <xdr:from>
      <xdr:col>24</xdr:col>
      <xdr:colOff>18822</xdr:colOff>
      <xdr:row>132</xdr:row>
      <xdr:rowOff>180959</xdr:rowOff>
    </xdr:from>
    <xdr:ext cx="235759" cy="235808"/>
    <xdr:pic>
      <xdr:nvPicPr>
        <xdr:cNvPr id="761" name="Gráfico 760" descr="DJ">
          <a:extLst>
            <a:ext uri="{FF2B5EF4-FFF2-40B4-BE49-F238E27FC236}">
              <a16:creationId xmlns:a16="http://schemas.microsoft.com/office/drawing/2014/main" id="{DB8310D3-38DB-48B8-AFD1-545D6D3CC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97752" y="26494724"/>
          <a:ext cx="235759" cy="235808"/>
        </a:xfrm>
        <a:prstGeom prst="rect">
          <a:avLst/>
        </a:prstGeom>
      </xdr:spPr>
    </xdr:pic>
    <xdr:clientData/>
  </xdr:oneCellAnchor>
  <xdr:oneCellAnchor>
    <xdr:from>
      <xdr:col>28</xdr:col>
      <xdr:colOff>17758</xdr:colOff>
      <xdr:row>133</xdr:row>
      <xdr:rowOff>22343</xdr:rowOff>
    </xdr:from>
    <xdr:ext cx="179917" cy="184157"/>
    <xdr:pic>
      <xdr:nvPicPr>
        <xdr:cNvPr id="762" name="Gráfico 761" descr="Lâmpada">
          <a:extLst>
            <a:ext uri="{FF2B5EF4-FFF2-40B4-BE49-F238E27FC236}">
              <a16:creationId xmlns:a16="http://schemas.microsoft.com/office/drawing/2014/main" id="{3F02CEF0-AD5D-429B-A463-F4802CFB3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53888" y="26528513"/>
          <a:ext cx="179917" cy="184157"/>
        </a:xfrm>
        <a:prstGeom prst="rect">
          <a:avLst/>
        </a:prstGeom>
      </xdr:spPr>
    </xdr:pic>
    <xdr:clientData/>
  </xdr:oneCellAnchor>
  <xdr:oneCellAnchor>
    <xdr:from>
      <xdr:col>40</xdr:col>
      <xdr:colOff>18822</xdr:colOff>
      <xdr:row>132</xdr:row>
      <xdr:rowOff>180959</xdr:rowOff>
    </xdr:from>
    <xdr:ext cx="235759" cy="235808"/>
    <xdr:pic>
      <xdr:nvPicPr>
        <xdr:cNvPr id="763" name="Gráfico 762" descr="DJ">
          <a:extLst>
            <a:ext uri="{FF2B5EF4-FFF2-40B4-BE49-F238E27FC236}">
              <a16:creationId xmlns:a16="http://schemas.microsoft.com/office/drawing/2014/main" id="{BB9044C2-1381-4555-9960-36DE72160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85832" y="26494724"/>
          <a:ext cx="235759" cy="235808"/>
        </a:xfrm>
        <a:prstGeom prst="rect">
          <a:avLst/>
        </a:prstGeom>
      </xdr:spPr>
    </xdr:pic>
    <xdr:clientData/>
  </xdr:oneCellAnchor>
  <xdr:oneCellAnchor>
    <xdr:from>
      <xdr:col>44</xdr:col>
      <xdr:colOff>17758</xdr:colOff>
      <xdr:row>133</xdr:row>
      <xdr:rowOff>22343</xdr:rowOff>
    </xdr:from>
    <xdr:ext cx="179917" cy="184157"/>
    <xdr:pic>
      <xdr:nvPicPr>
        <xdr:cNvPr id="764" name="Gráfico 763" descr="Lâmpada">
          <a:extLst>
            <a:ext uri="{FF2B5EF4-FFF2-40B4-BE49-F238E27FC236}">
              <a16:creationId xmlns:a16="http://schemas.microsoft.com/office/drawing/2014/main" id="{43827557-74DB-41F5-A16E-489AE32F0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41968" y="26528513"/>
          <a:ext cx="179917" cy="184157"/>
        </a:xfrm>
        <a:prstGeom prst="rect">
          <a:avLst/>
        </a:prstGeom>
      </xdr:spPr>
    </xdr:pic>
    <xdr:clientData/>
  </xdr:oneCellAnchor>
  <xdr:oneCellAnchor>
    <xdr:from>
      <xdr:col>56</xdr:col>
      <xdr:colOff>18822</xdr:colOff>
      <xdr:row>132</xdr:row>
      <xdr:rowOff>180959</xdr:rowOff>
    </xdr:from>
    <xdr:ext cx="235759" cy="235808"/>
    <xdr:pic>
      <xdr:nvPicPr>
        <xdr:cNvPr id="765" name="Gráfico 764" descr="DJ">
          <a:extLst>
            <a:ext uri="{FF2B5EF4-FFF2-40B4-BE49-F238E27FC236}">
              <a16:creationId xmlns:a16="http://schemas.microsoft.com/office/drawing/2014/main" id="{EA13B72E-FAA7-4C73-9AF2-D5E522851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66292" y="26494724"/>
          <a:ext cx="235759" cy="235808"/>
        </a:xfrm>
        <a:prstGeom prst="rect">
          <a:avLst/>
        </a:prstGeom>
      </xdr:spPr>
    </xdr:pic>
    <xdr:clientData/>
  </xdr:oneCellAnchor>
  <xdr:oneCellAnchor>
    <xdr:from>
      <xdr:col>60</xdr:col>
      <xdr:colOff>17758</xdr:colOff>
      <xdr:row>133</xdr:row>
      <xdr:rowOff>22343</xdr:rowOff>
    </xdr:from>
    <xdr:ext cx="179917" cy="184157"/>
    <xdr:pic>
      <xdr:nvPicPr>
        <xdr:cNvPr id="766" name="Gráfico 765" descr="Lâmpada">
          <a:extLst>
            <a:ext uri="{FF2B5EF4-FFF2-40B4-BE49-F238E27FC236}">
              <a16:creationId xmlns:a16="http://schemas.microsoft.com/office/drawing/2014/main" id="{BD48D8D8-3507-48F5-817B-C02620027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22428" y="26528513"/>
          <a:ext cx="179917" cy="184157"/>
        </a:xfrm>
        <a:prstGeom prst="rect">
          <a:avLst/>
        </a:prstGeom>
      </xdr:spPr>
    </xdr:pic>
    <xdr:clientData/>
  </xdr:oneCellAnchor>
  <xdr:oneCellAnchor>
    <xdr:from>
      <xdr:col>72</xdr:col>
      <xdr:colOff>18822</xdr:colOff>
      <xdr:row>132</xdr:row>
      <xdr:rowOff>180959</xdr:rowOff>
    </xdr:from>
    <xdr:ext cx="235759" cy="235808"/>
    <xdr:pic>
      <xdr:nvPicPr>
        <xdr:cNvPr id="767" name="Gráfico 766" descr="DJ">
          <a:extLst>
            <a:ext uri="{FF2B5EF4-FFF2-40B4-BE49-F238E27FC236}">
              <a16:creationId xmlns:a16="http://schemas.microsoft.com/office/drawing/2014/main" id="{3AA3B01E-2195-4256-8A1F-91E68FCA2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46752" y="26494724"/>
          <a:ext cx="235759" cy="235808"/>
        </a:xfrm>
        <a:prstGeom prst="rect">
          <a:avLst/>
        </a:prstGeom>
      </xdr:spPr>
    </xdr:pic>
    <xdr:clientData/>
  </xdr:oneCellAnchor>
  <xdr:oneCellAnchor>
    <xdr:from>
      <xdr:col>76</xdr:col>
      <xdr:colOff>17758</xdr:colOff>
      <xdr:row>133</xdr:row>
      <xdr:rowOff>22343</xdr:rowOff>
    </xdr:from>
    <xdr:ext cx="179917" cy="184157"/>
    <xdr:pic>
      <xdr:nvPicPr>
        <xdr:cNvPr id="768" name="Gráfico 767" descr="Lâmpada">
          <a:extLst>
            <a:ext uri="{FF2B5EF4-FFF2-40B4-BE49-F238E27FC236}">
              <a16:creationId xmlns:a16="http://schemas.microsoft.com/office/drawing/2014/main" id="{4471F3E6-BA83-4CB6-9286-C7BB4DD67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02888" y="26528513"/>
          <a:ext cx="179917" cy="184157"/>
        </a:xfrm>
        <a:prstGeom prst="rect">
          <a:avLst/>
        </a:prstGeom>
      </xdr:spPr>
    </xdr:pic>
    <xdr:clientData/>
  </xdr:oneCellAnchor>
  <xdr:oneCellAnchor>
    <xdr:from>
      <xdr:col>88</xdr:col>
      <xdr:colOff>18822</xdr:colOff>
      <xdr:row>132</xdr:row>
      <xdr:rowOff>180959</xdr:rowOff>
    </xdr:from>
    <xdr:ext cx="235759" cy="235808"/>
    <xdr:pic>
      <xdr:nvPicPr>
        <xdr:cNvPr id="769" name="Gráfico 768" descr="DJ">
          <a:extLst>
            <a:ext uri="{FF2B5EF4-FFF2-40B4-BE49-F238E27FC236}">
              <a16:creationId xmlns:a16="http://schemas.microsoft.com/office/drawing/2014/main" id="{ACA38998-5D73-4BF9-ADBD-A4BA77C13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27212" y="26494724"/>
          <a:ext cx="235759" cy="235808"/>
        </a:xfrm>
        <a:prstGeom prst="rect">
          <a:avLst/>
        </a:prstGeom>
      </xdr:spPr>
    </xdr:pic>
    <xdr:clientData/>
  </xdr:oneCellAnchor>
  <xdr:oneCellAnchor>
    <xdr:from>
      <xdr:col>92</xdr:col>
      <xdr:colOff>17758</xdr:colOff>
      <xdr:row>133</xdr:row>
      <xdr:rowOff>22343</xdr:rowOff>
    </xdr:from>
    <xdr:ext cx="179917" cy="184157"/>
    <xdr:pic>
      <xdr:nvPicPr>
        <xdr:cNvPr id="770" name="Gráfico 769" descr="Lâmpada">
          <a:extLst>
            <a:ext uri="{FF2B5EF4-FFF2-40B4-BE49-F238E27FC236}">
              <a16:creationId xmlns:a16="http://schemas.microsoft.com/office/drawing/2014/main" id="{2D57C938-201D-4C63-B1A4-D4748ADFE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883348" y="26528513"/>
          <a:ext cx="179917" cy="184157"/>
        </a:xfrm>
        <a:prstGeom prst="rect">
          <a:avLst/>
        </a:prstGeom>
      </xdr:spPr>
    </xdr:pic>
    <xdr:clientData/>
  </xdr:oneCellAnchor>
  <xdr:oneCellAnchor>
    <xdr:from>
      <xdr:col>104</xdr:col>
      <xdr:colOff>18822</xdr:colOff>
      <xdr:row>132</xdr:row>
      <xdr:rowOff>180959</xdr:rowOff>
    </xdr:from>
    <xdr:ext cx="235759" cy="235808"/>
    <xdr:pic>
      <xdr:nvPicPr>
        <xdr:cNvPr id="771" name="Gráfico 770" descr="DJ">
          <a:extLst>
            <a:ext uri="{FF2B5EF4-FFF2-40B4-BE49-F238E27FC236}">
              <a16:creationId xmlns:a16="http://schemas.microsoft.com/office/drawing/2014/main" id="{793DEF2B-FC6D-46D0-BE00-E873B7106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107672" y="26494724"/>
          <a:ext cx="235759" cy="235808"/>
        </a:xfrm>
        <a:prstGeom prst="rect">
          <a:avLst/>
        </a:prstGeom>
      </xdr:spPr>
    </xdr:pic>
    <xdr:clientData/>
  </xdr:oneCellAnchor>
  <xdr:oneCellAnchor>
    <xdr:from>
      <xdr:col>108</xdr:col>
      <xdr:colOff>17758</xdr:colOff>
      <xdr:row>133</xdr:row>
      <xdr:rowOff>22343</xdr:rowOff>
    </xdr:from>
    <xdr:ext cx="179917" cy="184157"/>
    <xdr:pic>
      <xdr:nvPicPr>
        <xdr:cNvPr id="772" name="Gráfico 771" descr="Lâmpada">
          <a:extLst>
            <a:ext uri="{FF2B5EF4-FFF2-40B4-BE49-F238E27FC236}">
              <a16:creationId xmlns:a16="http://schemas.microsoft.com/office/drawing/2014/main" id="{F8F671D3-FD90-4EF4-B283-B0DA37E43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63808" y="26528513"/>
          <a:ext cx="179917" cy="184157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64433</xdr:colOff>
      <xdr:row>165</xdr:row>
      <xdr:rowOff>18002</xdr:rowOff>
    </xdr:from>
    <xdr:ext cx="170890" cy="166798"/>
    <xdr:pic>
      <xdr:nvPicPr>
        <xdr:cNvPr id="2" name="Imagem 1">
          <a:extLst>
            <a:ext uri="{FF2B5EF4-FFF2-40B4-BE49-F238E27FC236}">
              <a16:creationId xmlns:a16="http://schemas.microsoft.com/office/drawing/2014/main" id="{7ECC2FFA-0248-4233-AD69-A312AC3EE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9978" y="33062132"/>
          <a:ext cx="170890" cy="166798"/>
        </a:xfrm>
        <a:prstGeom prst="rect">
          <a:avLst/>
        </a:prstGeom>
      </xdr:spPr>
    </xdr:pic>
    <xdr:clientData/>
  </xdr:oneCellAnchor>
  <xdr:oneCellAnchor>
    <xdr:from>
      <xdr:col>8</xdr:col>
      <xdr:colOff>16330</xdr:colOff>
      <xdr:row>165</xdr:row>
      <xdr:rowOff>0</xdr:rowOff>
    </xdr:from>
    <xdr:ext cx="214275" cy="214133"/>
    <xdr:pic>
      <xdr:nvPicPr>
        <xdr:cNvPr id="3" name="Gráfico 2" descr="Lua e estrelas">
          <a:extLst>
            <a:ext uri="{FF2B5EF4-FFF2-40B4-BE49-F238E27FC236}">
              <a16:creationId xmlns:a16="http://schemas.microsoft.com/office/drawing/2014/main" id="{EFF6F189-BC9B-4529-B73A-1C58DD428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 flipH="1">
          <a:off x="3007180" y="33040320"/>
          <a:ext cx="214275" cy="214133"/>
        </a:xfrm>
        <a:prstGeom prst="rect">
          <a:avLst/>
        </a:prstGeom>
      </xdr:spPr>
    </xdr:pic>
    <xdr:clientData/>
  </xdr:oneCellAnchor>
  <xdr:oneCellAnchor>
    <xdr:from>
      <xdr:col>6</xdr:col>
      <xdr:colOff>20412</xdr:colOff>
      <xdr:row>164</xdr:row>
      <xdr:rowOff>197303</xdr:rowOff>
    </xdr:from>
    <xdr:ext cx="207509" cy="207151"/>
    <xdr:pic>
      <xdr:nvPicPr>
        <xdr:cNvPr id="4" name="Gráfico 3" descr="Sol">
          <a:extLst>
            <a:ext uri="{FF2B5EF4-FFF2-40B4-BE49-F238E27FC236}">
              <a16:creationId xmlns:a16="http://schemas.microsoft.com/office/drawing/2014/main" id="{34FB1721-8B4E-4473-83F8-BF58BC201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775042" y="33037598"/>
          <a:ext cx="207509" cy="207151"/>
        </a:xfrm>
        <a:prstGeom prst="rect">
          <a:avLst/>
        </a:prstGeom>
      </xdr:spPr>
    </xdr:pic>
    <xdr:clientData/>
  </xdr:oneCellAnchor>
  <xdr:oneCellAnchor>
    <xdr:from>
      <xdr:col>2</xdr:col>
      <xdr:colOff>183698</xdr:colOff>
      <xdr:row>164</xdr:row>
      <xdr:rowOff>197303</xdr:rowOff>
    </xdr:from>
    <xdr:ext cx="216819" cy="213954"/>
    <xdr:pic>
      <xdr:nvPicPr>
        <xdr:cNvPr id="5" name="Gráfico 4" descr="Piloto">
          <a:extLst>
            <a:ext uri="{FF2B5EF4-FFF2-40B4-BE49-F238E27FC236}">
              <a16:creationId xmlns:a16="http://schemas.microsoft.com/office/drawing/2014/main" id="{EC90731A-D341-4310-A2BA-7C75B1DB1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008563" y="33037598"/>
          <a:ext cx="216819" cy="213954"/>
        </a:xfrm>
        <a:prstGeom prst="rect">
          <a:avLst/>
        </a:prstGeom>
      </xdr:spPr>
    </xdr:pic>
    <xdr:clientData/>
  </xdr:oneCellAnchor>
  <xdr:oneCellAnchor>
    <xdr:from>
      <xdr:col>3</xdr:col>
      <xdr:colOff>316365</xdr:colOff>
      <xdr:row>164</xdr:row>
      <xdr:rowOff>139473</xdr:rowOff>
    </xdr:from>
    <xdr:ext cx="326571" cy="326213"/>
    <xdr:pic>
      <xdr:nvPicPr>
        <xdr:cNvPr id="6" name="Gráfico 5" descr="Caminhão">
          <a:extLst>
            <a:ext uri="{FF2B5EF4-FFF2-40B4-BE49-F238E27FC236}">
              <a16:creationId xmlns:a16="http://schemas.microsoft.com/office/drawing/2014/main" id="{DB77A49B-0FDE-46C1-AAF5-C536D10F2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373640" y="32983578"/>
          <a:ext cx="326571" cy="326213"/>
        </a:xfrm>
        <a:prstGeom prst="rect">
          <a:avLst/>
        </a:prstGeom>
      </xdr:spPr>
    </xdr:pic>
    <xdr:clientData/>
  </xdr:oneCellAnchor>
  <xdr:oneCellAnchor>
    <xdr:from>
      <xdr:col>3</xdr:col>
      <xdr:colOff>782410</xdr:colOff>
      <xdr:row>164</xdr:row>
      <xdr:rowOff>163286</xdr:rowOff>
    </xdr:from>
    <xdr:ext cx="275545" cy="275187"/>
    <xdr:pic>
      <xdr:nvPicPr>
        <xdr:cNvPr id="7" name="Gráfico 6" descr="Dinheiro">
          <a:extLst>
            <a:ext uri="{FF2B5EF4-FFF2-40B4-BE49-F238E27FC236}">
              <a16:creationId xmlns:a16="http://schemas.microsoft.com/office/drawing/2014/main" id="{B858F3E8-9C40-406E-A746-163EEB0D1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845400" y="33003581"/>
          <a:ext cx="275545" cy="275187"/>
        </a:xfrm>
        <a:prstGeom prst="rect">
          <a:avLst/>
        </a:prstGeom>
      </xdr:spPr>
    </xdr:pic>
    <xdr:clientData/>
  </xdr:oneCellAnchor>
  <xdr:oneCellAnchor>
    <xdr:from>
      <xdr:col>3</xdr:col>
      <xdr:colOff>1160318</xdr:colOff>
      <xdr:row>164</xdr:row>
      <xdr:rowOff>177362</xdr:rowOff>
    </xdr:from>
    <xdr:ext cx="240059" cy="245461"/>
    <xdr:pic>
      <xdr:nvPicPr>
        <xdr:cNvPr id="8" name="Gráfico 7" descr="Marcador">
          <a:extLst>
            <a:ext uri="{FF2B5EF4-FFF2-40B4-BE49-F238E27FC236}">
              <a16:creationId xmlns:a16="http://schemas.microsoft.com/office/drawing/2014/main" id="{087C30D1-D7FF-4E0A-BE30-6E53BAE54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23308" y="33021467"/>
          <a:ext cx="240059" cy="245461"/>
        </a:xfrm>
        <a:prstGeom prst="rect">
          <a:avLst/>
        </a:prstGeom>
      </xdr:spPr>
    </xdr:pic>
    <xdr:clientData/>
  </xdr:oneCellAnchor>
  <xdr:oneCellAnchor>
    <xdr:from>
      <xdr:col>21</xdr:col>
      <xdr:colOff>64433</xdr:colOff>
      <xdr:row>68</xdr:row>
      <xdr:rowOff>18002</xdr:rowOff>
    </xdr:from>
    <xdr:ext cx="170890" cy="166798"/>
    <xdr:pic>
      <xdr:nvPicPr>
        <xdr:cNvPr id="9" name="Imagem 8">
          <a:extLst>
            <a:ext uri="{FF2B5EF4-FFF2-40B4-BE49-F238E27FC236}">
              <a16:creationId xmlns:a16="http://schemas.microsoft.com/office/drawing/2014/main" id="{2A452E0F-A7E6-4764-AA0F-379D6DDAE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8058" y="13890212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1160318</xdr:colOff>
      <xdr:row>67</xdr:row>
      <xdr:rowOff>167837</xdr:rowOff>
    </xdr:from>
    <xdr:ext cx="240059" cy="245461"/>
    <xdr:pic>
      <xdr:nvPicPr>
        <xdr:cNvPr id="10" name="Gráfico 9" descr="Marcador">
          <a:extLst>
            <a:ext uri="{FF2B5EF4-FFF2-40B4-BE49-F238E27FC236}">
              <a16:creationId xmlns:a16="http://schemas.microsoft.com/office/drawing/2014/main" id="{ABCC3146-7B9B-4471-84DA-3D5572D46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11388" y="13849547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9526</xdr:colOff>
      <xdr:row>67</xdr:row>
      <xdr:rowOff>173767</xdr:rowOff>
    </xdr:from>
    <xdr:ext cx="235759" cy="235808"/>
    <xdr:pic>
      <xdr:nvPicPr>
        <xdr:cNvPr id="11" name="Gráfico 10" descr="DJ">
          <a:extLst>
            <a:ext uri="{FF2B5EF4-FFF2-40B4-BE49-F238E27FC236}">
              <a16:creationId xmlns:a16="http://schemas.microsoft.com/office/drawing/2014/main" id="{924547DB-E15F-4AA2-B603-04DF55616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82741" y="13855477"/>
          <a:ext cx="235759" cy="235808"/>
        </a:xfrm>
        <a:prstGeom prst="rect">
          <a:avLst/>
        </a:prstGeom>
      </xdr:spPr>
    </xdr:pic>
    <xdr:clientData/>
  </xdr:oneCellAnchor>
  <xdr:oneCellAnchor>
    <xdr:from>
      <xdr:col>21</xdr:col>
      <xdr:colOff>289612</xdr:colOff>
      <xdr:row>67</xdr:row>
      <xdr:rowOff>160896</xdr:rowOff>
    </xdr:from>
    <xdr:ext cx="256660" cy="255372"/>
    <xdr:pic>
      <xdr:nvPicPr>
        <xdr:cNvPr id="12" name="Gráfico 11" descr="Funcionário de escritório">
          <a:extLst>
            <a:ext uri="{FF2B5EF4-FFF2-40B4-BE49-F238E27FC236}">
              <a16:creationId xmlns:a16="http://schemas.microsoft.com/office/drawing/2014/main" id="{18B3D46E-9F18-402A-9076-476342F1F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35142" y="13836891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12872</xdr:colOff>
      <xdr:row>67</xdr:row>
      <xdr:rowOff>180204</xdr:rowOff>
    </xdr:from>
    <xdr:ext cx="222164" cy="223193"/>
    <xdr:pic>
      <xdr:nvPicPr>
        <xdr:cNvPr id="13" name="Gráfico 12" descr="Bateria">
          <a:extLst>
            <a:ext uri="{FF2B5EF4-FFF2-40B4-BE49-F238E27FC236}">
              <a16:creationId xmlns:a16="http://schemas.microsoft.com/office/drawing/2014/main" id="{0CF02EC9-FDA6-4987-B9A1-1FF72E54D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14687" y="13860009"/>
          <a:ext cx="222164" cy="223193"/>
        </a:xfrm>
        <a:prstGeom prst="rect">
          <a:avLst/>
        </a:prstGeom>
      </xdr:spPr>
    </xdr:pic>
    <xdr:clientData/>
  </xdr:oneCellAnchor>
  <xdr:oneCellAnchor>
    <xdr:from>
      <xdr:col>30</xdr:col>
      <xdr:colOff>26516</xdr:colOff>
      <xdr:row>68</xdr:row>
      <xdr:rowOff>6435</xdr:rowOff>
    </xdr:from>
    <xdr:ext cx="180715" cy="180203"/>
    <xdr:pic>
      <xdr:nvPicPr>
        <xdr:cNvPr id="14" name="Gráfico 13" descr="Garfo e faca">
          <a:extLst>
            <a:ext uri="{FF2B5EF4-FFF2-40B4-BE49-F238E27FC236}">
              <a16:creationId xmlns:a16="http://schemas.microsoft.com/office/drawing/2014/main" id="{9D8B2B1A-E0A4-4B0E-BFF1-EC1FC43A9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389341" y="13872930"/>
          <a:ext cx="180715" cy="180203"/>
        </a:xfrm>
        <a:prstGeom prst="rect">
          <a:avLst/>
        </a:prstGeom>
      </xdr:spPr>
    </xdr:pic>
    <xdr:clientData/>
  </xdr:oneCellAnchor>
  <xdr:oneCellAnchor>
    <xdr:from>
      <xdr:col>5</xdr:col>
      <xdr:colOff>64433</xdr:colOff>
      <xdr:row>68</xdr:row>
      <xdr:rowOff>18002</xdr:rowOff>
    </xdr:from>
    <xdr:ext cx="170890" cy="166798"/>
    <xdr:pic>
      <xdr:nvPicPr>
        <xdr:cNvPr id="15" name="Imagem 14">
          <a:extLst>
            <a:ext uri="{FF2B5EF4-FFF2-40B4-BE49-F238E27FC236}">
              <a16:creationId xmlns:a16="http://schemas.microsoft.com/office/drawing/2014/main" id="{F564D821-850C-4367-90AB-4683C72B9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9978" y="13890212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1160318</xdr:colOff>
      <xdr:row>67</xdr:row>
      <xdr:rowOff>167837</xdr:rowOff>
    </xdr:from>
    <xdr:ext cx="240059" cy="245461"/>
    <xdr:pic>
      <xdr:nvPicPr>
        <xdr:cNvPr id="16" name="Gráfico 15" descr="Marcador">
          <a:extLst>
            <a:ext uri="{FF2B5EF4-FFF2-40B4-BE49-F238E27FC236}">
              <a16:creationId xmlns:a16="http://schemas.microsoft.com/office/drawing/2014/main" id="{9D24EF5A-DE3F-4708-9141-190439069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23308" y="13849547"/>
          <a:ext cx="240059" cy="245461"/>
        </a:xfrm>
        <a:prstGeom prst="rect">
          <a:avLst/>
        </a:prstGeom>
      </xdr:spPr>
    </xdr:pic>
    <xdr:clientData/>
  </xdr:oneCellAnchor>
  <xdr:oneCellAnchor>
    <xdr:from>
      <xdr:col>8</xdr:col>
      <xdr:colOff>9526</xdr:colOff>
      <xdr:row>67</xdr:row>
      <xdr:rowOff>173767</xdr:rowOff>
    </xdr:from>
    <xdr:ext cx="235759" cy="235808"/>
    <xdr:pic>
      <xdr:nvPicPr>
        <xdr:cNvPr id="17" name="Gráfico 16" descr="DJ">
          <a:extLst>
            <a:ext uri="{FF2B5EF4-FFF2-40B4-BE49-F238E27FC236}">
              <a16:creationId xmlns:a16="http://schemas.microsoft.com/office/drawing/2014/main" id="{EA32C8FB-B17E-4F99-956A-306658523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994661" y="13855477"/>
          <a:ext cx="235759" cy="235808"/>
        </a:xfrm>
        <a:prstGeom prst="rect">
          <a:avLst/>
        </a:prstGeom>
      </xdr:spPr>
    </xdr:pic>
    <xdr:clientData/>
  </xdr:oneCellAnchor>
  <xdr:oneCellAnchor>
    <xdr:from>
      <xdr:col>5</xdr:col>
      <xdr:colOff>289612</xdr:colOff>
      <xdr:row>67</xdr:row>
      <xdr:rowOff>160896</xdr:rowOff>
    </xdr:from>
    <xdr:ext cx="256660" cy="255372"/>
    <xdr:pic>
      <xdr:nvPicPr>
        <xdr:cNvPr id="18" name="Gráfico 17" descr="Funcionário de escritório">
          <a:extLst>
            <a:ext uri="{FF2B5EF4-FFF2-40B4-BE49-F238E27FC236}">
              <a16:creationId xmlns:a16="http://schemas.microsoft.com/office/drawing/2014/main" id="{7251FC8D-676C-4490-B77A-CC764C4A3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47062" y="13836891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12872</xdr:colOff>
      <xdr:row>67</xdr:row>
      <xdr:rowOff>180204</xdr:rowOff>
    </xdr:from>
    <xdr:ext cx="215728" cy="223193"/>
    <xdr:pic>
      <xdr:nvPicPr>
        <xdr:cNvPr id="19" name="Gráfico 18" descr="Bateria">
          <a:extLst>
            <a:ext uri="{FF2B5EF4-FFF2-40B4-BE49-F238E27FC236}">
              <a16:creationId xmlns:a16="http://schemas.microsoft.com/office/drawing/2014/main" id="{F9B594D9-8554-4D5D-9C3B-6A04B8F00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26607" y="13860009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26516</xdr:colOff>
      <xdr:row>68</xdr:row>
      <xdr:rowOff>6435</xdr:rowOff>
    </xdr:from>
    <xdr:ext cx="180715" cy="180203"/>
    <xdr:pic>
      <xdr:nvPicPr>
        <xdr:cNvPr id="20" name="Gráfico 19" descr="Garfo e faca">
          <a:extLst>
            <a:ext uri="{FF2B5EF4-FFF2-40B4-BE49-F238E27FC236}">
              <a16:creationId xmlns:a16="http://schemas.microsoft.com/office/drawing/2014/main" id="{042E7FD6-0745-46FD-9E9D-BF0F7E978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01261" y="13872930"/>
          <a:ext cx="180715" cy="180203"/>
        </a:xfrm>
        <a:prstGeom prst="rect">
          <a:avLst/>
        </a:prstGeom>
      </xdr:spPr>
    </xdr:pic>
    <xdr:clientData/>
  </xdr:oneCellAnchor>
  <xdr:oneCellAnchor>
    <xdr:from>
      <xdr:col>5</xdr:col>
      <xdr:colOff>64433</xdr:colOff>
      <xdr:row>58</xdr:row>
      <xdr:rowOff>18002</xdr:rowOff>
    </xdr:from>
    <xdr:ext cx="170890" cy="166798"/>
    <xdr:pic>
      <xdr:nvPicPr>
        <xdr:cNvPr id="21" name="Imagem 20">
          <a:extLst>
            <a:ext uri="{FF2B5EF4-FFF2-40B4-BE49-F238E27FC236}">
              <a16:creationId xmlns:a16="http://schemas.microsoft.com/office/drawing/2014/main" id="{87EF5D72-4A88-4A87-9C76-ACBA21B58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9978" y="11916632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1160318</xdr:colOff>
      <xdr:row>57</xdr:row>
      <xdr:rowOff>167837</xdr:rowOff>
    </xdr:from>
    <xdr:ext cx="240059" cy="245461"/>
    <xdr:pic>
      <xdr:nvPicPr>
        <xdr:cNvPr id="22" name="Gráfico 21" descr="Marcador">
          <a:extLst>
            <a:ext uri="{FF2B5EF4-FFF2-40B4-BE49-F238E27FC236}">
              <a16:creationId xmlns:a16="http://schemas.microsoft.com/office/drawing/2014/main" id="{CDAF3A1D-A685-4CDE-8074-04B71C9B7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23308" y="11875967"/>
          <a:ext cx="240059" cy="245461"/>
        </a:xfrm>
        <a:prstGeom prst="rect">
          <a:avLst/>
        </a:prstGeom>
      </xdr:spPr>
    </xdr:pic>
    <xdr:clientData/>
  </xdr:oneCellAnchor>
  <xdr:oneCellAnchor>
    <xdr:from>
      <xdr:col>8</xdr:col>
      <xdr:colOff>9526</xdr:colOff>
      <xdr:row>57</xdr:row>
      <xdr:rowOff>173767</xdr:rowOff>
    </xdr:from>
    <xdr:ext cx="235759" cy="235808"/>
    <xdr:pic>
      <xdr:nvPicPr>
        <xdr:cNvPr id="23" name="Gráfico 22" descr="DJ">
          <a:extLst>
            <a:ext uri="{FF2B5EF4-FFF2-40B4-BE49-F238E27FC236}">
              <a16:creationId xmlns:a16="http://schemas.microsoft.com/office/drawing/2014/main" id="{9E6C2833-C9DD-4F83-9D21-A51D03E65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994661" y="11881897"/>
          <a:ext cx="235759" cy="235808"/>
        </a:xfrm>
        <a:prstGeom prst="rect">
          <a:avLst/>
        </a:prstGeom>
      </xdr:spPr>
    </xdr:pic>
    <xdr:clientData/>
  </xdr:oneCellAnchor>
  <xdr:oneCellAnchor>
    <xdr:from>
      <xdr:col>5</xdr:col>
      <xdr:colOff>289612</xdr:colOff>
      <xdr:row>57</xdr:row>
      <xdr:rowOff>160896</xdr:rowOff>
    </xdr:from>
    <xdr:ext cx="256660" cy="255372"/>
    <xdr:pic>
      <xdr:nvPicPr>
        <xdr:cNvPr id="24" name="Gráfico 23" descr="Funcionário de escritório">
          <a:extLst>
            <a:ext uri="{FF2B5EF4-FFF2-40B4-BE49-F238E27FC236}">
              <a16:creationId xmlns:a16="http://schemas.microsoft.com/office/drawing/2014/main" id="{4FE28874-018D-4D40-B08A-D8943C658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47062" y="11863311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12872</xdr:colOff>
      <xdr:row>57</xdr:row>
      <xdr:rowOff>180204</xdr:rowOff>
    </xdr:from>
    <xdr:ext cx="215728" cy="223193"/>
    <xdr:pic>
      <xdr:nvPicPr>
        <xdr:cNvPr id="25" name="Gráfico 24" descr="Bateria">
          <a:extLst>
            <a:ext uri="{FF2B5EF4-FFF2-40B4-BE49-F238E27FC236}">
              <a16:creationId xmlns:a16="http://schemas.microsoft.com/office/drawing/2014/main" id="{A5E59E2B-2AEB-45FC-A29A-0288D0A14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26607" y="11886429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26516</xdr:colOff>
      <xdr:row>58</xdr:row>
      <xdr:rowOff>6435</xdr:rowOff>
    </xdr:from>
    <xdr:ext cx="180715" cy="180203"/>
    <xdr:pic>
      <xdr:nvPicPr>
        <xdr:cNvPr id="26" name="Gráfico 25" descr="Garfo e faca">
          <a:extLst>
            <a:ext uri="{FF2B5EF4-FFF2-40B4-BE49-F238E27FC236}">
              <a16:creationId xmlns:a16="http://schemas.microsoft.com/office/drawing/2014/main" id="{D26C6E89-366A-4CF2-9341-C5B695784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01261" y="11899350"/>
          <a:ext cx="180715" cy="180203"/>
        </a:xfrm>
        <a:prstGeom prst="rect">
          <a:avLst/>
        </a:prstGeom>
      </xdr:spPr>
    </xdr:pic>
    <xdr:clientData/>
  </xdr:oneCellAnchor>
  <xdr:oneCellAnchor>
    <xdr:from>
      <xdr:col>5</xdr:col>
      <xdr:colOff>64433</xdr:colOff>
      <xdr:row>48</xdr:row>
      <xdr:rowOff>18002</xdr:rowOff>
    </xdr:from>
    <xdr:ext cx="170890" cy="166798"/>
    <xdr:pic>
      <xdr:nvPicPr>
        <xdr:cNvPr id="27" name="Imagem 26">
          <a:extLst>
            <a:ext uri="{FF2B5EF4-FFF2-40B4-BE49-F238E27FC236}">
              <a16:creationId xmlns:a16="http://schemas.microsoft.com/office/drawing/2014/main" id="{1A31695A-F5F4-462B-93B5-D52E80296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9978" y="9943052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1160318</xdr:colOff>
      <xdr:row>47</xdr:row>
      <xdr:rowOff>167837</xdr:rowOff>
    </xdr:from>
    <xdr:ext cx="240059" cy="245461"/>
    <xdr:pic>
      <xdr:nvPicPr>
        <xdr:cNvPr id="28" name="Gráfico 27" descr="Marcador">
          <a:extLst>
            <a:ext uri="{FF2B5EF4-FFF2-40B4-BE49-F238E27FC236}">
              <a16:creationId xmlns:a16="http://schemas.microsoft.com/office/drawing/2014/main" id="{294ED0CE-B46B-41D1-807E-7F4F37B1A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23308" y="9902387"/>
          <a:ext cx="240059" cy="245461"/>
        </a:xfrm>
        <a:prstGeom prst="rect">
          <a:avLst/>
        </a:prstGeom>
      </xdr:spPr>
    </xdr:pic>
    <xdr:clientData/>
  </xdr:oneCellAnchor>
  <xdr:oneCellAnchor>
    <xdr:from>
      <xdr:col>8</xdr:col>
      <xdr:colOff>9526</xdr:colOff>
      <xdr:row>47</xdr:row>
      <xdr:rowOff>173767</xdr:rowOff>
    </xdr:from>
    <xdr:ext cx="235759" cy="235808"/>
    <xdr:pic>
      <xdr:nvPicPr>
        <xdr:cNvPr id="29" name="Gráfico 28" descr="DJ">
          <a:extLst>
            <a:ext uri="{FF2B5EF4-FFF2-40B4-BE49-F238E27FC236}">
              <a16:creationId xmlns:a16="http://schemas.microsoft.com/office/drawing/2014/main" id="{06CD6781-9E52-45EC-B9D8-3FE7B3ABD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994661" y="9908317"/>
          <a:ext cx="235759" cy="235808"/>
        </a:xfrm>
        <a:prstGeom prst="rect">
          <a:avLst/>
        </a:prstGeom>
      </xdr:spPr>
    </xdr:pic>
    <xdr:clientData/>
  </xdr:oneCellAnchor>
  <xdr:oneCellAnchor>
    <xdr:from>
      <xdr:col>5</xdr:col>
      <xdr:colOff>289612</xdr:colOff>
      <xdr:row>47</xdr:row>
      <xdr:rowOff>160896</xdr:rowOff>
    </xdr:from>
    <xdr:ext cx="256660" cy="255372"/>
    <xdr:pic>
      <xdr:nvPicPr>
        <xdr:cNvPr id="30" name="Gráfico 29" descr="Funcionário de escritório">
          <a:extLst>
            <a:ext uri="{FF2B5EF4-FFF2-40B4-BE49-F238E27FC236}">
              <a16:creationId xmlns:a16="http://schemas.microsoft.com/office/drawing/2014/main" id="{2573ACEC-EFC6-4DB2-8988-61B6C8615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47062" y="9889731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12872</xdr:colOff>
      <xdr:row>47</xdr:row>
      <xdr:rowOff>180204</xdr:rowOff>
    </xdr:from>
    <xdr:ext cx="215728" cy="223193"/>
    <xdr:pic>
      <xdr:nvPicPr>
        <xdr:cNvPr id="31" name="Gráfico 30" descr="Bateria">
          <a:extLst>
            <a:ext uri="{FF2B5EF4-FFF2-40B4-BE49-F238E27FC236}">
              <a16:creationId xmlns:a16="http://schemas.microsoft.com/office/drawing/2014/main" id="{7CA68515-127F-4C28-9032-B7E40E325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26607" y="9912849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26516</xdr:colOff>
      <xdr:row>48</xdr:row>
      <xdr:rowOff>6435</xdr:rowOff>
    </xdr:from>
    <xdr:ext cx="180715" cy="180203"/>
    <xdr:pic>
      <xdr:nvPicPr>
        <xdr:cNvPr id="32" name="Gráfico 31" descr="Garfo e faca">
          <a:extLst>
            <a:ext uri="{FF2B5EF4-FFF2-40B4-BE49-F238E27FC236}">
              <a16:creationId xmlns:a16="http://schemas.microsoft.com/office/drawing/2014/main" id="{0762957E-A4D1-4E71-9196-5F10B6014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01261" y="9925770"/>
          <a:ext cx="180715" cy="180203"/>
        </a:xfrm>
        <a:prstGeom prst="rect">
          <a:avLst/>
        </a:prstGeom>
      </xdr:spPr>
    </xdr:pic>
    <xdr:clientData/>
  </xdr:oneCellAnchor>
  <xdr:oneCellAnchor>
    <xdr:from>
      <xdr:col>5</xdr:col>
      <xdr:colOff>64433</xdr:colOff>
      <xdr:row>38</xdr:row>
      <xdr:rowOff>18002</xdr:rowOff>
    </xdr:from>
    <xdr:ext cx="170890" cy="166798"/>
    <xdr:pic>
      <xdr:nvPicPr>
        <xdr:cNvPr id="33" name="Imagem 32">
          <a:extLst>
            <a:ext uri="{FF2B5EF4-FFF2-40B4-BE49-F238E27FC236}">
              <a16:creationId xmlns:a16="http://schemas.microsoft.com/office/drawing/2014/main" id="{67D02D94-FA10-4A6A-A7F5-893BEEFF0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9978" y="7969472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1160318</xdr:colOff>
      <xdr:row>37</xdr:row>
      <xdr:rowOff>167837</xdr:rowOff>
    </xdr:from>
    <xdr:ext cx="240059" cy="245461"/>
    <xdr:pic>
      <xdr:nvPicPr>
        <xdr:cNvPr id="34" name="Gráfico 33" descr="Marcador">
          <a:extLst>
            <a:ext uri="{FF2B5EF4-FFF2-40B4-BE49-F238E27FC236}">
              <a16:creationId xmlns:a16="http://schemas.microsoft.com/office/drawing/2014/main" id="{F71B11BF-73B4-46BA-A457-FCB8322D4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23308" y="7928807"/>
          <a:ext cx="240059" cy="245461"/>
        </a:xfrm>
        <a:prstGeom prst="rect">
          <a:avLst/>
        </a:prstGeom>
      </xdr:spPr>
    </xdr:pic>
    <xdr:clientData/>
  </xdr:oneCellAnchor>
  <xdr:oneCellAnchor>
    <xdr:from>
      <xdr:col>8</xdr:col>
      <xdr:colOff>9526</xdr:colOff>
      <xdr:row>37</xdr:row>
      <xdr:rowOff>173767</xdr:rowOff>
    </xdr:from>
    <xdr:ext cx="235759" cy="235808"/>
    <xdr:pic>
      <xdr:nvPicPr>
        <xdr:cNvPr id="35" name="Gráfico 34" descr="DJ">
          <a:extLst>
            <a:ext uri="{FF2B5EF4-FFF2-40B4-BE49-F238E27FC236}">
              <a16:creationId xmlns:a16="http://schemas.microsoft.com/office/drawing/2014/main" id="{8F281EBB-071A-4D7E-B927-BE74A1862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994661" y="7934737"/>
          <a:ext cx="235759" cy="235808"/>
        </a:xfrm>
        <a:prstGeom prst="rect">
          <a:avLst/>
        </a:prstGeom>
      </xdr:spPr>
    </xdr:pic>
    <xdr:clientData/>
  </xdr:oneCellAnchor>
  <xdr:oneCellAnchor>
    <xdr:from>
      <xdr:col>5</xdr:col>
      <xdr:colOff>289612</xdr:colOff>
      <xdr:row>37</xdr:row>
      <xdr:rowOff>160896</xdr:rowOff>
    </xdr:from>
    <xdr:ext cx="256660" cy="255372"/>
    <xdr:pic>
      <xdr:nvPicPr>
        <xdr:cNvPr id="36" name="Gráfico 35" descr="Funcionário de escritório">
          <a:extLst>
            <a:ext uri="{FF2B5EF4-FFF2-40B4-BE49-F238E27FC236}">
              <a16:creationId xmlns:a16="http://schemas.microsoft.com/office/drawing/2014/main" id="{C99705AC-F615-4F92-9E2A-4E1420B57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47062" y="7916151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12872</xdr:colOff>
      <xdr:row>37</xdr:row>
      <xdr:rowOff>180204</xdr:rowOff>
    </xdr:from>
    <xdr:ext cx="215728" cy="223193"/>
    <xdr:pic>
      <xdr:nvPicPr>
        <xdr:cNvPr id="37" name="Gráfico 36" descr="Bateria">
          <a:extLst>
            <a:ext uri="{FF2B5EF4-FFF2-40B4-BE49-F238E27FC236}">
              <a16:creationId xmlns:a16="http://schemas.microsoft.com/office/drawing/2014/main" id="{D22EF025-B44E-4586-B575-0E5AEC818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26607" y="7939269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26516</xdr:colOff>
      <xdr:row>38</xdr:row>
      <xdr:rowOff>6435</xdr:rowOff>
    </xdr:from>
    <xdr:ext cx="180715" cy="180203"/>
    <xdr:pic>
      <xdr:nvPicPr>
        <xdr:cNvPr id="38" name="Gráfico 37" descr="Garfo e faca">
          <a:extLst>
            <a:ext uri="{FF2B5EF4-FFF2-40B4-BE49-F238E27FC236}">
              <a16:creationId xmlns:a16="http://schemas.microsoft.com/office/drawing/2014/main" id="{1F052BDA-D2FA-4CE3-9F5E-1ADC9C936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01261" y="7952190"/>
          <a:ext cx="180715" cy="180203"/>
        </a:xfrm>
        <a:prstGeom prst="rect">
          <a:avLst/>
        </a:prstGeom>
      </xdr:spPr>
    </xdr:pic>
    <xdr:clientData/>
  </xdr:oneCellAnchor>
  <xdr:oneCellAnchor>
    <xdr:from>
      <xdr:col>5</xdr:col>
      <xdr:colOff>64433</xdr:colOff>
      <xdr:row>27</xdr:row>
      <xdr:rowOff>18002</xdr:rowOff>
    </xdr:from>
    <xdr:ext cx="170890" cy="166798"/>
    <xdr:pic>
      <xdr:nvPicPr>
        <xdr:cNvPr id="39" name="Imagem 38">
          <a:extLst>
            <a:ext uri="{FF2B5EF4-FFF2-40B4-BE49-F238E27FC236}">
              <a16:creationId xmlns:a16="http://schemas.microsoft.com/office/drawing/2014/main" id="{56460E10-07DE-403D-9A85-0DDF49F2D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9978" y="5797772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1160318</xdr:colOff>
      <xdr:row>26</xdr:row>
      <xdr:rowOff>167837</xdr:rowOff>
    </xdr:from>
    <xdr:ext cx="240059" cy="245461"/>
    <xdr:pic>
      <xdr:nvPicPr>
        <xdr:cNvPr id="40" name="Gráfico 39" descr="Marcador">
          <a:extLst>
            <a:ext uri="{FF2B5EF4-FFF2-40B4-BE49-F238E27FC236}">
              <a16:creationId xmlns:a16="http://schemas.microsoft.com/office/drawing/2014/main" id="{5AF2FC98-91B9-416F-A91B-A5CCD0941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23308" y="5757107"/>
          <a:ext cx="240059" cy="245461"/>
        </a:xfrm>
        <a:prstGeom prst="rect">
          <a:avLst/>
        </a:prstGeom>
      </xdr:spPr>
    </xdr:pic>
    <xdr:clientData/>
  </xdr:oneCellAnchor>
  <xdr:oneCellAnchor>
    <xdr:from>
      <xdr:col>8</xdr:col>
      <xdr:colOff>9526</xdr:colOff>
      <xdr:row>26</xdr:row>
      <xdr:rowOff>173767</xdr:rowOff>
    </xdr:from>
    <xdr:ext cx="235759" cy="235808"/>
    <xdr:pic>
      <xdr:nvPicPr>
        <xdr:cNvPr id="41" name="Gráfico 40" descr="DJ">
          <a:extLst>
            <a:ext uri="{FF2B5EF4-FFF2-40B4-BE49-F238E27FC236}">
              <a16:creationId xmlns:a16="http://schemas.microsoft.com/office/drawing/2014/main" id="{4B1DF2E5-E6F1-454E-B2B7-6E9B9CD2B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994661" y="5763037"/>
          <a:ext cx="235759" cy="235808"/>
        </a:xfrm>
        <a:prstGeom prst="rect">
          <a:avLst/>
        </a:prstGeom>
      </xdr:spPr>
    </xdr:pic>
    <xdr:clientData/>
  </xdr:oneCellAnchor>
  <xdr:oneCellAnchor>
    <xdr:from>
      <xdr:col>5</xdr:col>
      <xdr:colOff>289612</xdr:colOff>
      <xdr:row>26</xdr:row>
      <xdr:rowOff>160896</xdr:rowOff>
    </xdr:from>
    <xdr:ext cx="256660" cy="255372"/>
    <xdr:pic>
      <xdr:nvPicPr>
        <xdr:cNvPr id="42" name="Gráfico 41" descr="Funcionário de escritório">
          <a:extLst>
            <a:ext uri="{FF2B5EF4-FFF2-40B4-BE49-F238E27FC236}">
              <a16:creationId xmlns:a16="http://schemas.microsoft.com/office/drawing/2014/main" id="{27C2F18E-F5EE-4F1C-85EC-682B2180E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47062" y="5744451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12872</xdr:colOff>
      <xdr:row>26</xdr:row>
      <xdr:rowOff>180204</xdr:rowOff>
    </xdr:from>
    <xdr:ext cx="215728" cy="223193"/>
    <xdr:pic>
      <xdr:nvPicPr>
        <xdr:cNvPr id="43" name="Gráfico 42" descr="Bateria">
          <a:extLst>
            <a:ext uri="{FF2B5EF4-FFF2-40B4-BE49-F238E27FC236}">
              <a16:creationId xmlns:a16="http://schemas.microsoft.com/office/drawing/2014/main" id="{DF5FD02C-C9C3-403A-B0D8-2FB36393B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26607" y="5767569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26516</xdr:colOff>
      <xdr:row>27</xdr:row>
      <xdr:rowOff>6435</xdr:rowOff>
    </xdr:from>
    <xdr:ext cx="180715" cy="180203"/>
    <xdr:pic>
      <xdr:nvPicPr>
        <xdr:cNvPr id="44" name="Gráfico 43" descr="Garfo e faca">
          <a:extLst>
            <a:ext uri="{FF2B5EF4-FFF2-40B4-BE49-F238E27FC236}">
              <a16:creationId xmlns:a16="http://schemas.microsoft.com/office/drawing/2014/main" id="{D2A206ED-CDE4-4A21-A01F-906950ABA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01261" y="5780490"/>
          <a:ext cx="180715" cy="180203"/>
        </a:xfrm>
        <a:prstGeom prst="rect">
          <a:avLst/>
        </a:prstGeom>
      </xdr:spPr>
    </xdr:pic>
    <xdr:clientData/>
  </xdr:oneCellAnchor>
  <xdr:oneCellAnchor>
    <xdr:from>
      <xdr:col>5</xdr:col>
      <xdr:colOff>64433</xdr:colOff>
      <xdr:row>17</xdr:row>
      <xdr:rowOff>18002</xdr:rowOff>
    </xdr:from>
    <xdr:ext cx="170890" cy="166798"/>
    <xdr:pic>
      <xdr:nvPicPr>
        <xdr:cNvPr id="45" name="Imagem 44">
          <a:extLst>
            <a:ext uri="{FF2B5EF4-FFF2-40B4-BE49-F238E27FC236}">
              <a16:creationId xmlns:a16="http://schemas.microsoft.com/office/drawing/2014/main" id="{4FD2D823-BE9F-429A-BC09-D32A21034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9978" y="3824192"/>
          <a:ext cx="170890" cy="166798"/>
        </a:xfrm>
        <a:prstGeom prst="rect">
          <a:avLst/>
        </a:prstGeom>
      </xdr:spPr>
    </xdr:pic>
    <xdr:clientData/>
  </xdr:oneCellAnchor>
  <xdr:oneCellAnchor>
    <xdr:from>
      <xdr:col>8</xdr:col>
      <xdr:colOff>9526</xdr:colOff>
      <xdr:row>16</xdr:row>
      <xdr:rowOff>173767</xdr:rowOff>
    </xdr:from>
    <xdr:ext cx="235759" cy="235808"/>
    <xdr:pic>
      <xdr:nvPicPr>
        <xdr:cNvPr id="46" name="Gráfico 45" descr="DJ">
          <a:extLst>
            <a:ext uri="{FF2B5EF4-FFF2-40B4-BE49-F238E27FC236}">
              <a16:creationId xmlns:a16="http://schemas.microsoft.com/office/drawing/2014/main" id="{34A2E5E2-7597-4C0F-ABEA-C1E6660D9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994661" y="3789457"/>
          <a:ext cx="235759" cy="235808"/>
        </a:xfrm>
        <a:prstGeom prst="rect">
          <a:avLst/>
        </a:prstGeom>
      </xdr:spPr>
    </xdr:pic>
    <xdr:clientData/>
  </xdr:oneCellAnchor>
  <xdr:oneCellAnchor>
    <xdr:from>
      <xdr:col>5</xdr:col>
      <xdr:colOff>289612</xdr:colOff>
      <xdr:row>16</xdr:row>
      <xdr:rowOff>160896</xdr:rowOff>
    </xdr:from>
    <xdr:ext cx="256660" cy="255372"/>
    <xdr:pic>
      <xdr:nvPicPr>
        <xdr:cNvPr id="47" name="Gráfico 46" descr="Funcionário de escritório">
          <a:extLst>
            <a:ext uri="{FF2B5EF4-FFF2-40B4-BE49-F238E27FC236}">
              <a16:creationId xmlns:a16="http://schemas.microsoft.com/office/drawing/2014/main" id="{20D77E40-9EC9-4F63-9F81-AEED3DF4F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47062" y="3770871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12872</xdr:colOff>
      <xdr:row>16</xdr:row>
      <xdr:rowOff>180204</xdr:rowOff>
    </xdr:from>
    <xdr:ext cx="215728" cy="223193"/>
    <xdr:pic>
      <xdr:nvPicPr>
        <xdr:cNvPr id="48" name="Gráfico 47" descr="Bateria">
          <a:extLst>
            <a:ext uri="{FF2B5EF4-FFF2-40B4-BE49-F238E27FC236}">
              <a16:creationId xmlns:a16="http://schemas.microsoft.com/office/drawing/2014/main" id="{44CEFD60-24AF-4214-8FDB-E94B4174D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26607" y="3793989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26516</xdr:colOff>
      <xdr:row>17</xdr:row>
      <xdr:rowOff>6435</xdr:rowOff>
    </xdr:from>
    <xdr:ext cx="180715" cy="180203"/>
    <xdr:pic>
      <xdr:nvPicPr>
        <xdr:cNvPr id="49" name="Gráfico 48" descr="Garfo e faca">
          <a:extLst>
            <a:ext uri="{FF2B5EF4-FFF2-40B4-BE49-F238E27FC236}">
              <a16:creationId xmlns:a16="http://schemas.microsoft.com/office/drawing/2014/main" id="{777EDBD8-B13C-4DF8-9529-96AB1429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01261" y="3806910"/>
          <a:ext cx="180715" cy="180203"/>
        </a:xfrm>
        <a:prstGeom prst="rect">
          <a:avLst/>
        </a:prstGeom>
      </xdr:spPr>
    </xdr:pic>
    <xdr:clientData/>
  </xdr:oneCellAnchor>
  <xdr:oneCellAnchor>
    <xdr:from>
      <xdr:col>5</xdr:col>
      <xdr:colOff>64433</xdr:colOff>
      <xdr:row>4</xdr:row>
      <xdr:rowOff>18002</xdr:rowOff>
    </xdr:from>
    <xdr:ext cx="170890" cy="166798"/>
    <xdr:pic>
      <xdr:nvPicPr>
        <xdr:cNvPr id="50" name="Imagem 49">
          <a:extLst>
            <a:ext uri="{FF2B5EF4-FFF2-40B4-BE49-F238E27FC236}">
              <a16:creationId xmlns:a16="http://schemas.microsoft.com/office/drawing/2014/main" id="{83A7DDF8-D238-4A7B-9535-C36BBD503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9978" y="1256252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1160318</xdr:colOff>
      <xdr:row>3</xdr:row>
      <xdr:rowOff>167837</xdr:rowOff>
    </xdr:from>
    <xdr:ext cx="240059" cy="245461"/>
    <xdr:pic>
      <xdr:nvPicPr>
        <xdr:cNvPr id="51" name="Gráfico 50" descr="Marcador">
          <a:extLst>
            <a:ext uri="{FF2B5EF4-FFF2-40B4-BE49-F238E27FC236}">
              <a16:creationId xmlns:a16="http://schemas.microsoft.com/office/drawing/2014/main" id="{3D155FBA-72EC-429A-A476-00804AF13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23308" y="1215587"/>
          <a:ext cx="240059" cy="245461"/>
        </a:xfrm>
        <a:prstGeom prst="rect">
          <a:avLst/>
        </a:prstGeom>
      </xdr:spPr>
    </xdr:pic>
    <xdr:clientData/>
  </xdr:oneCellAnchor>
  <xdr:oneCellAnchor>
    <xdr:from>
      <xdr:col>8</xdr:col>
      <xdr:colOff>9526</xdr:colOff>
      <xdr:row>3</xdr:row>
      <xdr:rowOff>173767</xdr:rowOff>
    </xdr:from>
    <xdr:ext cx="235759" cy="235808"/>
    <xdr:pic>
      <xdr:nvPicPr>
        <xdr:cNvPr id="52" name="Gráfico 51" descr="DJ">
          <a:extLst>
            <a:ext uri="{FF2B5EF4-FFF2-40B4-BE49-F238E27FC236}">
              <a16:creationId xmlns:a16="http://schemas.microsoft.com/office/drawing/2014/main" id="{0F5E2688-14A1-4165-BD38-809BB5A79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994661" y="1221517"/>
          <a:ext cx="235759" cy="235808"/>
        </a:xfrm>
        <a:prstGeom prst="rect">
          <a:avLst/>
        </a:prstGeom>
      </xdr:spPr>
    </xdr:pic>
    <xdr:clientData/>
  </xdr:oneCellAnchor>
  <xdr:oneCellAnchor>
    <xdr:from>
      <xdr:col>5</xdr:col>
      <xdr:colOff>289612</xdr:colOff>
      <xdr:row>3</xdr:row>
      <xdr:rowOff>160896</xdr:rowOff>
    </xdr:from>
    <xdr:ext cx="256660" cy="255372"/>
    <xdr:pic>
      <xdr:nvPicPr>
        <xdr:cNvPr id="53" name="Gráfico 52" descr="Funcionário de escritório">
          <a:extLst>
            <a:ext uri="{FF2B5EF4-FFF2-40B4-BE49-F238E27FC236}">
              <a16:creationId xmlns:a16="http://schemas.microsoft.com/office/drawing/2014/main" id="{89691E75-47E8-42EF-8C9A-2CD97166D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47062" y="1202931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12872</xdr:colOff>
      <xdr:row>3</xdr:row>
      <xdr:rowOff>180204</xdr:rowOff>
    </xdr:from>
    <xdr:ext cx="215728" cy="223193"/>
    <xdr:pic>
      <xdr:nvPicPr>
        <xdr:cNvPr id="54" name="Gráfico 53" descr="Bateria">
          <a:extLst>
            <a:ext uri="{FF2B5EF4-FFF2-40B4-BE49-F238E27FC236}">
              <a16:creationId xmlns:a16="http://schemas.microsoft.com/office/drawing/2014/main" id="{A909435E-E97C-4A40-B8E0-33E811296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26607" y="1226049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26516</xdr:colOff>
      <xdr:row>4</xdr:row>
      <xdr:rowOff>6435</xdr:rowOff>
    </xdr:from>
    <xdr:ext cx="180715" cy="180203"/>
    <xdr:pic>
      <xdr:nvPicPr>
        <xdr:cNvPr id="55" name="Gráfico 54" descr="Garfo e faca">
          <a:extLst>
            <a:ext uri="{FF2B5EF4-FFF2-40B4-BE49-F238E27FC236}">
              <a16:creationId xmlns:a16="http://schemas.microsoft.com/office/drawing/2014/main" id="{F6668BB0-670A-4C38-A316-70D94EA70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01261" y="1238970"/>
          <a:ext cx="180715" cy="180203"/>
        </a:xfrm>
        <a:prstGeom prst="rect">
          <a:avLst/>
        </a:prstGeom>
      </xdr:spPr>
    </xdr:pic>
    <xdr:clientData/>
  </xdr:oneCellAnchor>
  <xdr:twoCellAnchor editAs="oneCell">
    <xdr:from>
      <xdr:col>12</xdr:col>
      <xdr:colOff>21012</xdr:colOff>
      <xdr:row>4</xdr:row>
      <xdr:rowOff>7003</xdr:rowOff>
    </xdr:from>
    <xdr:to>
      <xdr:col>12</xdr:col>
      <xdr:colOff>224424</xdr:colOff>
      <xdr:row>4</xdr:row>
      <xdr:rowOff>186920</xdr:rowOff>
    </xdr:to>
    <xdr:pic>
      <xdr:nvPicPr>
        <xdr:cNvPr id="56" name="Gráfico 55" descr="Lâmpada">
          <a:extLst>
            <a:ext uri="{FF2B5EF4-FFF2-40B4-BE49-F238E27FC236}">
              <a16:creationId xmlns:a16="http://schemas.microsoft.com/office/drawing/2014/main" id="{1E86F702-5FA0-4569-B515-C7C35E5B5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469062" y="1239538"/>
          <a:ext cx="186267" cy="181822"/>
        </a:xfrm>
        <a:prstGeom prst="rect">
          <a:avLst/>
        </a:prstGeom>
      </xdr:spPr>
    </xdr:pic>
    <xdr:clientData/>
  </xdr:twoCellAnchor>
  <xdr:twoCellAnchor editAs="oneCell">
    <xdr:from>
      <xdr:col>12</xdr:col>
      <xdr:colOff>29473</xdr:colOff>
      <xdr:row>17</xdr:row>
      <xdr:rowOff>17173</xdr:rowOff>
    </xdr:from>
    <xdr:to>
      <xdr:col>12</xdr:col>
      <xdr:colOff>224630</xdr:colOff>
      <xdr:row>18</xdr:row>
      <xdr:rowOff>1705</xdr:rowOff>
    </xdr:to>
    <xdr:pic>
      <xdr:nvPicPr>
        <xdr:cNvPr id="57" name="Gráfico 56" descr="Lâmpada">
          <a:extLst>
            <a:ext uri="{FF2B5EF4-FFF2-40B4-BE49-F238E27FC236}">
              <a16:creationId xmlns:a16="http://schemas.microsoft.com/office/drawing/2014/main" id="{934C2581-2644-4C81-9CB2-18E025978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475618" y="3823363"/>
          <a:ext cx="181822" cy="178842"/>
        </a:xfrm>
        <a:prstGeom prst="rect">
          <a:avLst/>
        </a:prstGeom>
      </xdr:spPr>
    </xdr:pic>
    <xdr:clientData/>
  </xdr:twoCellAnchor>
  <xdr:twoCellAnchor editAs="oneCell">
    <xdr:from>
      <xdr:col>12</xdr:col>
      <xdr:colOff>14008</xdr:colOff>
      <xdr:row>27</xdr:row>
      <xdr:rowOff>7004</xdr:rowOff>
    </xdr:from>
    <xdr:to>
      <xdr:col>12</xdr:col>
      <xdr:colOff>193925</xdr:colOff>
      <xdr:row>27</xdr:row>
      <xdr:rowOff>186921</xdr:rowOff>
    </xdr:to>
    <xdr:pic>
      <xdr:nvPicPr>
        <xdr:cNvPr id="58" name="Gráfico 57" descr="Lâmpada">
          <a:extLst>
            <a:ext uri="{FF2B5EF4-FFF2-40B4-BE49-F238E27FC236}">
              <a16:creationId xmlns:a16="http://schemas.microsoft.com/office/drawing/2014/main" id="{539480EE-9EE3-4C70-B253-0DEF883B6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456343" y="5781059"/>
          <a:ext cx="181822" cy="181822"/>
        </a:xfrm>
        <a:prstGeom prst="rect">
          <a:avLst/>
        </a:prstGeom>
      </xdr:spPr>
    </xdr:pic>
    <xdr:clientData/>
  </xdr:twoCellAnchor>
  <xdr:twoCellAnchor editAs="oneCell">
    <xdr:from>
      <xdr:col>12</xdr:col>
      <xdr:colOff>22470</xdr:colOff>
      <xdr:row>38</xdr:row>
      <xdr:rowOff>16551</xdr:rowOff>
    </xdr:from>
    <xdr:to>
      <xdr:col>12</xdr:col>
      <xdr:colOff>224612</xdr:colOff>
      <xdr:row>39</xdr:row>
      <xdr:rowOff>1084</xdr:rowOff>
    </xdr:to>
    <xdr:pic>
      <xdr:nvPicPr>
        <xdr:cNvPr id="59" name="Gráfico 58" descr="Lâmpada">
          <a:extLst>
            <a:ext uri="{FF2B5EF4-FFF2-40B4-BE49-F238E27FC236}">
              <a16:creationId xmlns:a16="http://schemas.microsoft.com/office/drawing/2014/main" id="{93E6E792-A9DB-4F64-BA96-FFB8F9B19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470520" y="7968021"/>
          <a:ext cx="183092" cy="178843"/>
        </a:xfrm>
        <a:prstGeom prst="rect">
          <a:avLst/>
        </a:prstGeom>
      </xdr:spPr>
    </xdr:pic>
    <xdr:clientData/>
  </xdr:twoCellAnchor>
  <xdr:twoCellAnchor editAs="oneCell">
    <xdr:from>
      <xdr:col>12</xdr:col>
      <xdr:colOff>15467</xdr:colOff>
      <xdr:row>48</xdr:row>
      <xdr:rowOff>20753</xdr:rowOff>
    </xdr:from>
    <xdr:to>
      <xdr:col>12</xdr:col>
      <xdr:colOff>223959</xdr:colOff>
      <xdr:row>49</xdr:row>
      <xdr:rowOff>1887</xdr:rowOff>
    </xdr:to>
    <xdr:pic>
      <xdr:nvPicPr>
        <xdr:cNvPr id="60" name="Gráfico 59" descr="Lâmpada">
          <a:extLst>
            <a:ext uri="{FF2B5EF4-FFF2-40B4-BE49-F238E27FC236}">
              <a16:creationId xmlns:a16="http://schemas.microsoft.com/office/drawing/2014/main" id="{6356BFE2-68D9-477F-9EDD-22D3C3AB3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463517" y="9945803"/>
          <a:ext cx="189442" cy="175444"/>
        </a:xfrm>
        <a:prstGeom prst="rect">
          <a:avLst/>
        </a:prstGeom>
      </xdr:spPr>
    </xdr:pic>
    <xdr:clientData/>
  </xdr:twoCellAnchor>
  <xdr:twoCellAnchor editAs="oneCell">
    <xdr:from>
      <xdr:col>12</xdr:col>
      <xdr:colOff>22117</xdr:colOff>
      <xdr:row>58</xdr:row>
      <xdr:rowOff>15478</xdr:rowOff>
    </xdr:from>
    <xdr:to>
      <xdr:col>12</xdr:col>
      <xdr:colOff>224259</xdr:colOff>
      <xdr:row>59</xdr:row>
      <xdr:rowOff>10</xdr:rowOff>
    </xdr:to>
    <xdr:pic>
      <xdr:nvPicPr>
        <xdr:cNvPr id="61" name="Gráfico 60" descr="Lâmpada">
          <a:extLst>
            <a:ext uri="{FF2B5EF4-FFF2-40B4-BE49-F238E27FC236}">
              <a16:creationId xmlns:a16="http://schemas.microsoft.com/office/drawing/2014/main" id="{9B571942-DDA8-4AEC-95F1-B12719505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470167" y="11914108"/>
          <a:ext cx="183092" cy="178842"/>
        </a:xfrm>
        <a:prstGeom prst="rect">
          <a:avLst/>
        </a:prstGeom>
      </xdr:spPr>
    </xdr:pic>
    <xdr:clientData/>
  </xdr:twoCellAnchor>
  <xdr:twoCellAnchor editAs="oneCell">
    <xdr:from>
      <xdr:col>12</xdr:col>
      <xdr:colOff>43481</xdr:colOff>
      <xdr:row>68</xdr:row>
      <xdr:rowOff>1143</xdr:rowOff>
    </xdr:from>
    <xdr:to>
      <xdr:col>13</xdr:col>
      <xdr:colOff>0</xdr:colOff>
      <xdr:row>68</xdr:row>
      <xdr:rowOff>187410</xdr:rowOff>
    </xdr:to>
    <xdr:pic>
      <xdr:nvPicPr>
        <xdr:cNvPr id="62" name="Gráfico 61" descr="Lâmpada">
          <a:extLst>
            <a:ext uri="{FF2B5EF4-FFF2-40B4-BE49-F238E27FC236}">
              <a16:creationId xmlns:a16="http://schemas.microsoft.com/office/drawing/2014/main" id="{A531B0A6-FF1C-42F7-A68A-0BA28109F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485816" y="13869543"/>
          <a:ext cx="187024" cy="186267"/>
        </a:xfrm>
        <a:prstGeom prst="rect">
          <a:avLst/>
        </a:prstGeom>
      </xdr:spPr>
    </xdr:pic>
    <xdr:clientData/>
  </xdr:twoCellAnchor>
  <xdr:oneCellAnchor>
    <xdr:from>
      <xdr:col>5</xdr:col>
      <xdr:colOff>71157</xdr:colOff>
      <xdr:row>79</xdr:row>
      <xdr:rowOff>16041</xdr:rowOff>
    </xdr:from>
    <xdr:ext cx="170890" cy="166798"/>
    <xdr:pic>
      <xdr:nvPicPr>
        <xdr:cNvPr id="63" name="Imagem 62">
          <a:extLst>
            <a:ext uri="{FF2B5EF4-FFF2-40B4-BE49-F238E27FC236}">
              <a16:creationId xmlns:a16="http://schemas.microsoft.com/office/drawing/2014/main" id="{7BBD1780-149E-492A-BE3F-2DD5A490C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6702" y="16059951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1167042</xdr:colOff>
      <xdr:row>78</xdr:row>
      <xdr:rowOff>165876</xdr:rowOff>
    </xdr:from>
    <xdr:ext cx="240059" cy="245461"/>
    <xdr:pic>
      <xdr:nvPicPr>
        <xdr:cNvPr id="64" name="Gráfico 63" descr="Marcador">
          <a:extLst>
            <a:ext uri="{FF2B5EF4-FFF2-40B4-BE49-F238E27FC236}">
              <a16:creationId xmlns:a16="http://schemas.microsoft.com/office/drawing/2014/main" id="{1BE27F95-4E18-40D4-A899-B906BFFA0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28127" y="16013571"/>
          <a:ext cx="240059" cy="245461"/>
        </a:xfrm>
        <a:prstGeom prst="rect">
          <a:avLst/>
        </a:prstGeom>
      </xdr:spPr>
    </xdr:pic>
    <xdr:clientData/>
  </xdr:oneCellAnchor>
  <xdr:oneCellAnchor>
    <xdr:from>
      <xdr:col>8</xdr:col>
      <xdr:colOff>16250</xdr:colOff>
      <xdr:row>78</xdr:row>
      <xdr:rowOff>171806</xdr:rowOff>
    </xdr:from>
    <xdr:ext cx="235759" cy="235808"/>
    <xdr:pic>
      <xdr:nvPicPr>
        <xdr:cNvPr id="65" name="Gráfico 64" descr="DJ">
          <a:extLst>
            <a:ext uri="{FF2B5EF4-FFF2-40B4-BE49-F238E27FC236}">
              <a16:creationId xmlns:a16="http://schemas.microsoft.com/office/drawing/2014/main" id="{D91737F4-166E-4635-8A97-8230EFA7F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3007100" y="16025216"/>
          <a:ext cx="235759" cy="235808"/>
        </a:xfrm>
        <a:prstGeom prst="rect">
          <a:avLst/>
        </a:prstGeom>
      </xdr:spPr>
    </xdr:pic>
    <xdr:clientData/>
  </xdr:oneCellAnchor>
  <xdr:oneCellAnchor>
    <xdr:from>
      <xdr:col>6</xdr:col>
      <xdr:colOff>2182</xdr:colOff>
      <xdr:row>78</xdr:row>
      <xdr:rowOff>158935</xdr:rowOff>
    </xdr:from>
    <xdr:ext cx="256660" cy="255372"/>
    <xdr:pic>
      <xdr:nvPicPr>
        <xdr:cNvPr id="66" name="Gráfico 65" descr="Funcionário de escritório">
          <a:extLst>
            <a:ext uri="{FF2B5EF4-FFF2-40B4-BE49-F238E27FC236}">
              <a16:creationId xmlns:a16="http://schemas.microsoft.com/office/drawing/2014/main" id="{5C5ED043-61B3-4160-A0E5-A56C7ED44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53002" y="16006630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19596</xdr:colOff>
      <xdr:row>78</xdr:row>
      <xdr:rowOff>178243</xdr:rowOff>
    </xdr:from>
    <xdr:ext cx="215728" cy="223193"/>
    <xdr:pic>
      <xdr:nvPicPr>
        <xdr:cNvPr id="67" name="Gráfico 66" descr="Bateria">
          <a:extLst>
            <a:ext uri="{FF2B5EF4-FFF2-40B4-BE49-F238E27FC236}">
              <a16:creationId xmlns:a16="http://schemas.microsoft.com/office/drawing/2014/main" id="{A072959B-795E-4805-ABA8-01C868F17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39046" y="16029748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33240</xdr:colOff>
      <xdr:row>79</xdr:row>
      <xdr:rowOff>4474</xdr:rowOff>
    </xdr:from>
    <xdr:ext cx="180715" cy="180203"/>
    <xdr:pic>
      <xdr:nvPicPr>
        <xdr:cNvPr id="68" name="Gráfico 67" descr="Garfo e faca">
          <a:extLst>
            <a:ext uri="{FF2B5EF4-FFF2-40B4-BE49-F238E27FC236}">
              <a16:creationId xmlns:a16="http://schemas.microsoft.com/office/drawing/2014/main" id="{F4A5DCB7-4B3B-4F6A-8B90-107C1D19F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07985" y="16044574"/>
          <a:ext cx="180715" cy="180203"/>
        </a:xfrm>
        <a:prstGeom prst="rect">
          <a:avLst/>
        </a:prstGeom>
      </xdr:spPr>
    </xdr:pic>
    <xdr:clientData/>
  </xdr:oneCellAnchor>
  <xdr:twoCellAnchor editAs="oneCell">
    <xdr:from>
      <xdr:col>12</xdr:col>
      <xdr:colOff>50205</xdr:colOff>
      <xdr:row>78</xdr:row>
      <xdr:rowOff>188281</xdr:rowOff>
    </xdr:from>
    <xdr:to>
      <xdr:col>13</xdr:col>
      <xdr:colOff>0</xdr:colOff>
      <xdr:row>79</xdr:row>
      <xdr:rowOff>188624</xdr:rowOff>
    </xdr:to>
    <xdr:pic>
      <xdr:nvPicPr>
        <xdr:cNvPr id="69" name="Gráfico 68" descr="Lâmpada">
          <a:extLst>
            <a:ext uri="{FF2B5EF4-FFF2-40B4-BE49-F238E27FC236}">
              <a16:creationId xmlns:a16="http://schemas.microsoft.com/office/drawing/2014/main" id="{286C81F0-4928-45AF-9AA9-19D899CA9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492540" y="16037881"/>
          <a:ext cx="180300" cy="190843"/>
        </a:xfrm>
        <a:prstGeom prst="rect">
          <a:avLst/>
        </a:prstGeom>
      </xdr:spPr>
    </xdr:pic>
    <xdr:clientData/>
  </xdr:twoCellAnchor>
  <xdr:oneCellAnchor>
    <xdr:from>
      <xdr:col>5</xdr:col>
      <xdr:colOff>69476</xdr:colOff>
      <xdr:row>92</xdr:row>
      <xdr:rowOff>28367</xdr:rowOff>
    </xdr:from>
    <xdr:ext cx="170890" cy="166798"/>
    <xdr:pic>
      <xdr:nvPicPr>
        <xdr:cNvPr id="70" name="Imagem 69">
          <a:extLst>
            <a:ext uri="{FF2B5EF4-FFF2-40B4-BE49-F238E27FC236}">
              <a16:creationId xmlns:a16="http://schemas.microsoft.com/office/drawing/2014/main" id="{053265AC-0D78-4780-A13E-0B2E34824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021" y="18638312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1165361</xdr:colOff>
      <xdr:row>91</xdr:row>
      <xdr:rowOff>178203</xdr:rowOff>
    </xdr:from>
    <xdr:ext cx="240059" cy="245461"/>
    <xdr:pic>
      <xdr:nvPicPr>
        <xdr:cNvPr id="71" name="Gráfico 70" descr="Marcador">
          <a:extLst>
            <a:ext uri="{FF2B5EF4-FFF2-40B4-BE49-F238E27FC236}">
              <a16:creationId xmlns:a16="http://schemas.microsoft.com/office/drawing/2014/main" id="{6562558E-5BB0-4D85-883D-2E9F77283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28351" y="18597648"/>
          <a:ext cx="240059" cy="245461"/>
        </a:xfrm>
        <a:prstGeom prst="rect">
          <a:avLst/>
        </a:prstGeom>
      </xdr:spPr>
    </xdr:pic>
    <xdr:clientData/>
  </xdr:oneCellAnchor>
  <xdr:oneCellAnchor>
    <xdr:from>
      <xdr:col>8</xdr:col>
      <xdr:colOff>14569</xdr:colOff>
      <xdr:row>91</xdr:row>
      <xdr:rowOff>184133</xdr:rowOff>
    </xdr:from>
    <xdr:ext cx="235759" cy="235808"/>
    <xdr:pic>
      <xdr:nvPicPr>
        <xdr:cNvPr id="72" name="Gráfico 71" descr="DJ">
          <a:extLst>
            <a:ext uri="{FF2B5EF4-FFF2-40B4-BE49-F238E27FC236}">
              <a16:creationId xmlns:a16="http://schemas.microsoft.com/office/drawing/2014/main" id="{33B9D6AD-92ED-40DF-9B3A-C22C706CA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3005419" y="18603578"/>
          <a:ext cx="235759" cy="235808"/>
        </a:xfrm>
        <a:prstGeom prst="rect">
          <a:avLst/>
        </a:prstGeom>
      </xdr:spPr>
    </xdr:pic>
    <xdr:clientData/>
  </xdr:oneCellAnchor>
  <xdr:oneCellAnchor>
    <xdr:from>
      <xdr:col>6</xdr:col>
      <xdr:colOff>501</xdr:colOff>
      <xdr:row>91</xdr:row>
      <xdr:rowOff>171262</xdr:rowOff>
    </xdr:from>
    <xdr:ext cx="256660" cy="255372"/>
    <xdr:pic>
      <xdr:nvPicPr>
        <xdr:cNvPr id="73" name="Gráfico 72" descr="Funcionário de escritório">
          <a:extLst>
            <a:ext uri="{FF2B5EF4-FFF2-40B4-BE49-F238E27FC236}">
              <a16:creationId xmlns:a16="http://schemas.microsoft.com/office/drawing/2014/main" id="{922E65E2-FCAD-4A9B-AC47-3589B2567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51321" y="18592612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17915</xdr:colOff>
      <xdr:row>92</xdr:row>
      <xdr:rowOff>1470</xdr:rowOff>
    </xdr:from>
    <xdr:ext cx="215728" cy="223193"/>
    <xdr:pic>
      <xdr:nvPicPr>
        <xdr:cNvPr id="74" name="Gráfico 73" descr="Bateria">
          <a:extLst>
            <a:ext uri="{FF2B5EF4-FFF2-40B4-BE49-F238E27FC236}">
              <a16:creationId xmlns:a16="http://schemas.microsoft.com/office/drawing/2014/main" id="{39727549-1701-4AAA-A802-435A45D2B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37365" y="18609510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31559</xdr:colOff>
      <xdr:row>92</xdr:row>
      <xdr:rowOff>16800</xdr:rowOff>
    </xdr:from>
    <xdr:ext cx="180715" cy="180203"/>
    <xdr:pic>
      <xdr:nvPicPr>
        <xdr:cNvPr id="75" name="Gráfico 74" descr="Garfo e faca">
          <a:extLst>
            <a:ext uri="{FF2B5EF4-FFF2-40B4-BE49-F238E27FC236}">
              <a16:creationId xmlns:a16="http://schemas.microsoft.com/office/drawing/2014/main" id="{B36D63CE-51CC-426A-A4B2-ECCBB68E0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06304" y="18628650"/>
          <a:ext cx="180715" cy="180203"/>
        </a:xfrm>
        <a:prstGeom prst="rect">
          <a:avLst/>
        </a:prstGeom>
      </xdr:spPr>
    </xdr:pic>
    <xdr:clientData/>
  </xdr:oneCellAnchor>
  <xdr:twoCellAnchor editAs="oneCell">
    <xdr:from>
      <xdr:col>12</xdr:col>
      <xdr:colOff>48524</xdr:colOff>
      <xdr:row>92</xdr:row>
      <xdr:rowOff>11508</xdr:rowOff>
    </xdr:from>
    <xdr:to>
      <xdr:col>13</xdr:col>
      <xdr:colOff>0</xdr:colOff>
      <xdr:row>92</xdr:row>
      <xdr:rowOff>191425</xdr:rowOff>
    </xdr:to>
    <xdr:pic>
      <xdr:nvPicPr>
        <xdr:cNvPr id="76" name="Gráfico 75" descr="Lâmpada">
          <a:extLst>
            <a:ext uri="{FF2B5EF4-FFF2-40B4-BE49-F238E27FC236}">
              <a16:creationId xmlns:a16="http://schemas.microsoft.com/office/drawing/2014/main" id="{C806B741-909D-4E9F-B4FB-7BFFB210F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490859" y="18617643"/>
          <a:ext cx="181981" cy="181822"/>
        </a:xfrm>
        <a:prstGeom prst="rect">
          <a:avLst/>
        </a:prstGeom>
      </xdr:spPr>
    </xdr:pic>
    <xdr:clientData/>
  </xdr:twoCellAnchor>
  <xdr:oneCellAnchor>
    <xdr:from>
      <xdr:col>5</xdr:col>
      <xdr:colOff>73729</xdr:colOff>
      <xdr:row>102</xdr:row>
      <xdr:rowOff>25195</xdr:rowOff>
    </xdr:from>
    <xdr:ext cx="170890" cy="166798"/>
    <xdr:pic>
      <xdr:nvPicPr>
        <xdr:cNvPr id="77" name="Imagem 76">
          <a:extLst>
            <a:ext uri="{FF2B5EF4-FFF2-40B4-BE49-F238E27FC236}">
              <a16:creationId xmlns:a16="http://schemas.microsoft.com/office/drawing/2014/main" id="{946381A1-CA04-4EE3-9692-C5CC04FB6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7369" y="20608720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1169614</xdr:colOff>
      <xdr:row>101</xdr:row>
      <xdr:rowOff>175030</xdr:rowOff>
    </xdr:from>
    <xdr:ext cx="240059" cy="245461"/>
    <xdr:pic>
      <xdr:nvPicPr>
        <xdr:cNvPr id="78" name="Gráfico 77" descr="Marcador">
          <a:extLst>
            <a:ext uri="{FF2B5EF4-FFF2-40B4-BE49-F238E27FC236}">
              <a16:creationId xmlns:a16="http://schemas.microsoft.com/office/drawing/2014/main" id="{5F208730-C8D2-420A-9E77-A0E52DF2F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30699" y="20569960"/>
          <a:ext cx="240059" cy="245461"/>
        </a:xfrm>
        <a:prstGeom prst="rect">
          <a:avLst/>
        </a:prstGeom>
      </xdr:spPr>
    </xdr:pic>
    <xdr:clientData/>
  </xdr:oneCellAnchor>
  <xdr:oneCellAnchor>
    <xdr:from>
      <xdr:col>8</xdr:col>
      <xdr:colOff>18822</xdr:colOff>
      <xdr:row>101</xdr:row>
      <xdr:rowOff>180960</xdr:rowOff>
    </xdr:from>
    <xdr:ext cx="235759" cy="235808"/>
    <xdr:pic>
      <xdr:nvPicPr>
        <xdr:cNvPr id="79" name="Gráfico 78" descr="DJ">
          <a:extLst>
            <a:ext uri="{FF2B5EF4-FFF2-40B4-BE49-F238E27FC236}">
              <a16:creationId xmlns:a16="http://schemas.microsoft.com/office/drawing/2014/main" id="{5EF62AB0-47E6-47C3-ABFD-2A79D7D19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3009672" y="20573985"/>
          <a:ext cx="235759" cy="235808"/>
        </a:xfrm>
        <a:prstGeom prst="rect">
          <a:avLst/>
        </a:prstGeom>
      </xdr:spPr>
    </xdr:pic>
    <xdr:clientData/>
  </xdr:oneCellAnchor>
  <xdr:oneCellAnchor>
    <xdr:from>
      <xdr:col>6</xdr:col>
      <xdr:colOff>4754</xdr:colOff>
      <xdr:row>101</xdr:row>
      <xdr:rowOff>168089</xdr:rowOff>
    </xdr:from>
    <xdr:ext cx="256660" cy="255372"/>
    <xdr:pic>
      <xdr:nvPicPr>
        <xdr:cNvPr id="80" name="Gráfico 79" descr="Funcionário de escritório">
          <a:extLst>
            <a:ext uri="{FF2B5EF4-FFF2-40B4-BE49-F238E27FC236}">
              <a16:creationId xmlns:a16="http://schemas.microsoft.com/office/drawing/2014/main" id="{437289C1-33D1-4169-B8D7-CCC4C0BE4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55574" y="20563019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22168</xdr:colOff>
      <xdr:row>101</xdr:row>
      <xdr:rowOff>187397</xdr:rowOff>
    </xdr:from>
    <xdr:ext cx="215728" cy="223193"/>
    <xdr:pic>
      <xdr:nvPicPr>
        <xdr:cNvPr id="81" name="Gráfico 80" descr="Bateria">
          <a:extLst>
            <a:ext uri="{FF2B5EF4-FFF2-40B4-BE49-F238E27FC236}">
              <a16:creationId xmlns:a16="http://schemas.microsoft.com/office/drawing/2014/main" id="{36866670-B34D-4AD1-8E4D-9095BA42A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41618" y="20578517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35812</xdr:colOff>
      <xdr:row>102</xdr:row>
      <xdr:rowOff>13628</xdr:rowOff>
    </xdr:from>
    <xdr:ext cx="180715" cy="180203"/>
    <xdr:pic>
      <xdr:nvPicPr>
        <xdr:cNvPr id="82" name="Gráfico 81" descr="Garfo e faca">
          <a:extLst>
            <a:ext uri="{FF2B5EF4-FFF2-40B4-BE49-F238E27FC236}">
              <a16:creationId xmlns:a16="http://schemas.microsoft.com/office/drawing/2014/main" id="{BF3BC3FF-F53F-404A-A142-2C8B5B3DB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08652" y="20593343"/>
          <a:ext cx="180715" cy="180203"/>
        </a:xfrm>
        <a:prstGeom prst="rect">
          <a:avLst/>
        </a:prstGeom>
      </xdr:spPr>
    </xdr:pic>
    <xdr:clientData/>
  </xdr:oneCellAnchor>
  <xdr:twoCellAnchor editAs="oneCell">
    <xdr:from>
      <xdr:col>12</xdr:col>
      <xdr:colOff>52777</xdr:colOff>
      <xdr:row>102</xdr:row>
      <xdr:rowOff>8336</xdr:rowOff>
    </xdr:from>
    <xdr:to>
      <xdr:col>13</xdr:col>
      <xdr:colOff>0</xdr:colOff>
      <xdr:row>102</xdr:row>
      <xdr:rowOff>188253</xdr:rowOff>
    </xdr:to>
    <xdr:pic>
      <xdr:nvPicPr>
        <xdr:cNvPr id="83" name="Gráfico 82" descr="Lâmpada">
          <a:extLst>
            <a:ext uri="{FF2B5EF4-FFF2-40B4-BE49-F238E27FC236}">
              <a16:creationId xmlns:a16="http://schemas.microsoft.com/office/drawing/2014/main" id="{7D47240C-D977-46DE-A94D-9B65A31EA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500827" y="20588051"/>
          <a:ext cx="172013" cy="181822"/>
        </a:xfrm>
        <a:prstGeom prst="rect">
          <a:avLst/>
        </a:prstGeom>
      </xdr:spPr>
    </xdr:pic>
    <xdr:clientData/>
  </xdr:twoCellAnchor>
  <xdr:oneCellAnchor>
    <xdr:from>
      <xdr:col>5</xdr:col>
      <xdr:colOff>66726</xdr:colOff>
      <xdr:row>112</xdr:row>
      <xdr:rowOff>18191</xdr:rowOff>
    </xdr:from>
    <xdr:ext cx="170890" cy="166798"/>
    <xdr:pic>
      <xdr:nvPicPr>
        <xdr:cNvPr id="84" name="Imagem 83">
          <a:extLst>
            <a:ext uri="{FF2B5EF4-FFF2-40B4-BE49-F238E27FC236}">
              <a16:creationId xmlns:a16="http://schemas.microsoft.com/office/drawing/2014/main" id="{B903FD95-C4B3-4BB5-9E3B-A725B277E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2271" y="22577201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1162611</xdr:colOff>
      <xdr:row>111</xdr:row>
      <xdr:rowOff>168026</xdr:rowOff>
    </xdr:from>
    <xdr:ext cx="240059" cy="245461"/>
    <xdr:pic>
      <xdr:nvPicPr>
        <xdr:cNvPr id="85" name="Gráfico 84" descr="Marcador">
          <a:extLst>
            <a:ext uri="{FF2B5EF4-FFF2-40B4-BE49-F238E27FC236}">
              <a16:creationId xmlns:a16="http://schemas.microsoft.com/office/drawing/2014/main" id="{B4AF7DE0-3DC4-4D6A-9341-210F263E7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25601" y="22536536"/>
          <a:ext cx="240059" cy="245461"/>
        </a:xfrm>
        <a:prstGeom prst="rect">
          <a:avLst/>
        </a:prstGeom>
      </xdr:spPr>
    </xdr:pic>
    <xdr:clientData/>
  </xdr:oneCellAnchor>
  <xdr:oneCellAnchor>
    <xdr:from>
      <xdr:col>8</xdr:col>
      <xdr:colOff>11819</xdr:colOff>
      <xdr:row>111</xdr:row>
      <xdr:rowOff>173956</xdr:rowOff>
    </xdr:from>
    <xdr:ext cx="235759" cy="235808"/>
    <xdr:pic>
      <xdr:nvPicPr>
        <xdr:cNvPr id="86" name="Gráfico 85" descr="DJ">
          <a:extLst>
            <a:ext uri="{FF2B5EF4-FFF2-40B4-BE49-F238E27FC236}">
              <a16:creationId xmlns:a16="http://schemas.microsoft.com/office/drawing/2014/main" id="{1683D974-B3C8-42F4-BEC5-AFDD8E9C6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996954" y="22542466"/>
          <a:ext cx="235759" cy="235808"/>
        </a:xfrm>
        <a:prstGeom prst="rect">
          <a:avLst/>
        </a:prstGeom>
      </xdr:spPr>
    </xdr:pic>
    <xdr:clientData/>
  </xdr:oneCellAnchor>
  <xdr:oneCellAnchor>
    <xdr:from>
      <xdr:col>5</xdr:col>
      <xdr:colOff>291905</xdr:colOff>
      <xdr:row>111</xdr:row>
      <xdr:rowOff>161085</xdr:rowOff>
    </xdr:from>
    <xdr:ext cx="256660" cy="255372"/>
    <xdr:pic>
      <xdr:nvPicPr>
        <xdr:cNvPr id="87" name="Gráfico 86" descr="Funcionário de escritório">
          <a:extLst>
            <a:ext uri="{FF2B5EF4-FFF2-40B4-BE49-F238E27FC236}">
              <a16:creationId xmlns:a16="http://schemas.microsoft.com/office/drawing/2014/main" id="{991EFD35-EE42-4363-B1F7-33504EB67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47450" y="22523880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15165</xdr:colOff>
      <xdr:row>111</xdr:row>
      <xdr:rowOff>180393</xdr:rowOff>
    </xdr:from>
    <xdr:ext cx="215728" cy="223193"/>
    <xdr:pic>
      <xdr:nvPicPr>
        <xdr:cNvPr id="88" name="Gráfico 87" descr="Bateria">
          <a:extLst>
            <a:ext uri="{FF2B5EF4-FFF2-40B4-BE49-F238E27FC236}">
              <a16:creationId xmlns:a16="http://schemas.microsoft.com/office/drawing/2014/main" id="{7A43F632-9E71-4F56-9629-9E69AB203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34615" y="22546998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28809</xdr:colOff>
      <xdr:row>112</xdr:row>
      <xdr:rowOff>6624</xdr:rowOff>
    </xdr:from>
    <xdr:ext cx="180715" cy="180203"/>
    <xdr:pic>
      <xdr:nvPicPr>
        <xdr:cNvPr id="89" name="Gráfico 88" descr="Garfo e faca">
          <a:extLst>
            <a:ext uri="{FF2B5EF4-FFF2-40B4-BE49-F238E27FC236}">
              <a16:creationId xmlns:a16="http://schemas.microsoft.com/office/drawing/2014/main" id="{EA593F5B-269C-47AC-9423-9F4D471B9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03554" y="22559919"/>
          <a:ext cx="180715" cy="180203"/>
        </a:xfrm>
        <a:prstGeom prst="rect">
          <a:avLst/>
        </a:prstGeom>
      </xdr:spPr>
    </xdr:pic>
    <xdr:clientData/>
  </xdr:oneCellAnchor>
  <xdr:twoCellAnchor editAs="oneCell">
    <xdr:from>
      <xdr:col>12</xdr:col>
      <xdr:colOff>45774</xdr:colOff>
      <xdr:row>112</xdr:row>
      <xdr:rowOff>1332</xdr:rowOff>
    </xdr:from>
    <xdr:to>
      <xdr:col>13</xdr:col>
      <xdr:colOff>0</xdr:colOff>
      <xdr:row>112</xdr:row>
      <xdr:rowOff>187599</xdr:rowOff>
    </xdr:to>
    <xdr:pic>
      <xdr:nvPicPr>
        <xdr:cNvPr id="90" name="Gráfico 89" descr="Lâmpada">
          <a:extLst>
            <a:ext uri="{FF2B5EF4-FFF2-40B4-BE49-F238E27FC236}">
              <a16:creationId xmlns:a16="http://schemas.microsoft.com/office/drawing/2014/main" id="{AE65C139-C69F-4809-B0B6-E0E4B0FD0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488109" y="22556532"/>
          <a:ext cx="184731" cy="186267"/>
        </a:xfrm>
        <a:prstGeom prst="rect">
          <a:avLst/>
        </a:prstGeom>
      </xdr:spPr>
    </xdr:pic>
    <xdr:clientData/>
  </xdr:twoCellAnchor>
  <xdr:oneCellAnchor>
    <xdr:from>
      <xdr:col>5</xdr:col>
      <xdr:colOff>65045</xdr:colOff>
      <xdr:row>122</xdr:row>
      <xdr:rowOff>16510</xdr:rowOff>
    </xdr:from>
    <xdr:ext cx="170890" cy="166798"/>
    <xdr:pic>
      <xdr:nvPicPr>
        <xdr:cNvPr id="91" name="Imagem 90">
          <a:extLst>
            <a:ext uri="{FF2B5EF4-FFF2-40B4-BE49-F238E27FC236}">
              <a16:creationId xmlns:a16="http://schemas.microsoft.com/office/drawing/2014/main" id="{96213FD6-9AAE-428C-B8A4-215FE1C77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0590" y="24549100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1160930</xdr:colOff>
      <xdr:row>121</xdr:row>
      <xdr:rowOff>166345</xdr:rowOff>
    </xdr:from>
    <xdr:ext cx="240059" cy="245461"/>
    <xdr:pic>
      <xdr:nvPicPr>
        <xdr:cNvPr id="92" name="Gráfico 91" descr="Marcador">
          <a:extLst>
            <a:ext uri="{FF2B5EF4-FFF2-40B4-BE49-F238E27FC236}">
              <a16:creationId xmlns:a16="http://schemas.microsoft.com/office/drawing/2014/main" id="{23617C27-08DA-496B-B903-F2ECAF966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23920" y="24502720"/>
          <a:ext cx="240059" cy="245461"/>
        </a:xfrm>
        <a:prstGeom prst="rect">
          <a:avLst/>
        </a:prstGeom>
      </xdr:spPr>
    </xdr:pic>
    <xdr:clientData/>
  </xdr:oneCellAnchor>
  <xdr:oneCellAnchor>
    <xdr:from>
      <xdr:col>7</xdr:col>
      <xdr:colOff>10138</xdr:colOff>
      <xdr:row>121</xdr:row>
      <xdr:rowOff>172275</xdr:rowOff>
    </xdr:from>
    <xdr:ext cx="235759" cy="235808"/>
    <xdr:pic>
      <xdr:nvPicPr>
        <xdr:cNvPr id="93" name="Gráfico 92" descr="DJ">
          <a:extLst>
            <a:ext uri="{FF2B5EF4-FFF2-40B4-BE49-F238E27FC236}">
              <a16:creationId xmlns:a16="http://schemas.microsoft.com/office/drawing/2014/main" id="{30A142FB-11EC-4D1C-B9CA-407978F1B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987040" y="24514365"/>
          <a:ext cx="235759" cy="235808"/>
        </a:xfrm>
        <a:prstGeom prst="rect">
          <a:avLst/>
        </a:prstGeom>
      </xdr:spPr>
    </xdr:pic>
    <xdr:clientData/>
  </xdr:oneCellAnchor>
  <xdr:oneCellAnchor>
    <xdr:from>
      <xdr:col>5</xdr:col>
      <xdr:colOff>290224</xdr:colOff>
      <xdr:row>121</xdr:row>
      <xdr:rowOff>159404</xdr:rowOff>
    </xdr:from>
    <xdr:ext cx="256660" cy="255372"/>
    <xdr:pic>
      <xdr:nvPicPr>
        <xdr:cNvPr id="94" name="Gráfico 93" descr="Funcionário de escritório">
          <a:extLst>
            <a:ext uri="{FF2B5EF4-FFF2-40B4-BE49-F238E27FC236}">
              <a16:creationId xmlns:a16="http://schemas.microsoft.com/office/drawing/2014/main" id="{C8F24C95-6BD7-4693-999C-E6FC86CF0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47674" y="24495779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13484</xdr:colOff>
      <xdr:row>121</xdr:row>
      <xdr:rowOff>178712</xdr:rowOff>
    </xdr:from>
    <xdr:ext cx="215728" cy="223193"/>
    <xdr:pic>
      <xdr:nvPicPr>
        <xdr:cNvPr id="95" name="Gráfico 94" descr="Bateria">
          <a:extLst>
            <a:ext uri="{FF2B5EF4-FFF2-40B4-BE49-F238E27FC236}">
              <a16:creationId xmlns:a16="http://schemas.microsoft.com/office/drawing/2014/main" id="{794BFCBF-6979-4AAA-8878-DF25D117D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27219" y="24518897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27128</xdr:colOff>
      <xdr:row>122</xdr:row>
      <xdr:rowOff>4943</xdr:rowOff>
    </xdr:from>
    <xdr:ext cx="180715" cy="180203"/>
    <xdr:pic>
      <xdr:nvPicPr>
        <xdr:cNvPr id="96" name="Gráfico 95" descr="Garfo e faca">
          <a:extLst>
            <a:ext uri="{FF2B5EF4-FFF2-40B4-BE49-F238E27FC236}">
              <a16:creationId xmlns:a16="http://schemas.microsoft.com/office/drawing/2014/main" id="{EB54D403-2FED-457B-A899-49FAC52C7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01873" y="24531818"/>
          <a:ext cx="180715" cy="180203"/>
        </a:xfrm>
        <a:prstGeom prst="rect">
          <a:avLst/>
        </a:prstGeom>
      </xdr:spPr>
    </xdr:pic>
    <xdr:clientData/>
  </xdr:oneCellAnchor>
  <xdr:twoCellAnchor editAs="oneCell">
    <xdr:from>
      <xdr:col>12</xdr:col>
      <xdr:colOff>44093</xdr:colOff>
      <xdr:row>122</xdr:row>
      <xdr:rowOff>48</xdr:rowOff>
    </xdr:from>
    <xdr:to>
      <xdr:col>13</xdr:col>
      <xdr:colOff>0</xdr:colOff>
      <xdr:row>122</xdr:row>
      <xdr:rowOff>185918</xdr:rowOff>
    </xdr:to>
    <xdr:pic>
      <xdr:nvPicPr>
        <xdr:cNvPr id="97" name="Gráfico 96" descr="Lâmpada">
          <a:extLst>
            <a:ext uri="{FF2B5EF4-FFF2-40B4-BE49-F238E27FC236}">
              <a16:creationId xmlns:a16="http://schemas.microsoft.com/office/drawing/2014/main" id="{BAD0B796-3E4C-451F-8ABD-E607C7157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486428" y="24528828"/>
          <a:ext cx="186412" cy="185870"/>
        </a:xfrm>
        <a:prstGeom prst="rect">
          <a:avLst/>
        </a:prstGeom>
      </xdr:spPr>
    </xdr:pic>
    <xdr:clientData/>
  </xdr:twoCellAnchor>
  <xdr:oneCellAnchor>
    <xdr:from>
      <xdr:col>5</xdr:col>
      <xdr:colOff>73729</xdr:colOff>
      <xdr:row>132</xdr:row>
      <xdr:rowOff>25194</xdr:rowOff>
    </xdr:from>
    <xdr:ext cx="170890" cy="166798"/>
    <xdr:pic>
      <xdr:nvPicPr>
        <xdr:cNvPr id="98" name="Imagem 97">
          <a:extLst>
            <a:ext uri="{FF2B5EF4-FFF2-40B4-BE49-F238E27FC236}">
              <a16:creationId xmlns:a16="http://schemas.microsoft.com/office/drawing/2014/main" id="{D3077CC3-F5C6-4362-974A-B1FFC2177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7369" y="26529459"/>
          <a:ext cx="170890" cy="166798"/>
        </a:xfrm>
        <a:prstGeom prst="rect">
          <a:avLst/>
        </a:prstGeom>
      </xdr:spPr>
    </xdr:pic>
    <xdr:clientData/>
  </xdr:oneCellAnchor>
  <xdr:oneCellAnchor>
    <xdr:from>
      <xdr:col>3</xdr:col>
      <xdr:colOff>1169614</xdr:colOff>
      <xdr:row>131</xdr:row>
      <xdr:rowOff>175029</xdr:rowOff>
    </xdr:from>
    <xdr:ext cx="240059" cy="245461"/>
    <xdr:pic>
      <xdr:nvPicPr>
        <xdr:cNvPr id="99" name="Gráfico 98" descr="Marcador">
          <a:extLst>
            <a:ext uri="{FF2B5EF4-FFF2-40B4-BE49-F238E27FC236}">
              <a16:creationId xmlns:a16="http://schemas.microsoft.com/office/drawing/2014/main" id="{E739A5F3-FA44-4DDE-9DAA-BA69746E6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230699" y="26490699"/>
          <a:ext cx="240059" cy="245461"/>
        </a:xfrm>
        <a:prstGeom prst="rect">
          <a:avLst/>
        </a:prstGeom>
      </xdr:spPr>
    </xdr:pic>
    <xdr:clientData/>
  </xdr:oneCellAnchor>
  <xdr:oneCellAnchor>
    <xdr:from>
      <xdr:col>8</xdr:col>
      <xdr:colOff>18822</xdr:colOff>
      <xdr:row>131</xdr:row>
      <xdr:rowOff>180959</xdr:rowOff>
    </xdr:from>
    <xdr:ext cx="235759" cy="235808"/>
    <xdr:pic>
      <xdr:nvPicPr>
        <xdr:cNvPr id="100" name="Gráfico 99" descr="DJ">
          <a:extLst>
            <a:ext uri="{FF2B5EF4-FFF2-40B4-BE49-F238E27FC236}">
              <a16:creationId xmlns:a16="http://schemas.microsoft.com/office/drawing/2014/main" id="{F47195E7-AFCA-4A1C-87F8-89D4309CB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3009672" y="26494724"/>
          <a:ext cx="235759" cy="235808"/>
        </a:xfrm>
        <a:prstGeom prst="rect">
          <a:avLst/>
        </a:prstGeom>
      </xdr:spPr>
    </xdr:pic>
    <xdr:clientData/>
  </xdr:oneCellAnchor>
  <xdr:oneCellAnchor>
    <xdr:from>
      <xdr:col>6</xdr:col>
      <xdr:colOff>4754</xdr:colOff>
      <xdr:row>131</xdr:row>
      <xdr:rowOff>168088</xdr:rowOff>
    </xdr:from>
    <xdr:ext cx="256660" cy="255372"/>
    <xdr:pic>
      <xdr:nvPicPr>
        <xdr:cNvPr id="101" name="Gráfico 100" descr="Funcionário de escritório">
          <a:extLst>
            <a:ext uri="{FF2B5EF4-FFF2-40B4-BE49-F238E27FC236}">
              <a16:creationId xmlns:a16="http://schemas.microsoft.com/office/drawing/2014/main" id="{F54E62E9-9AA2-455B-B047-357BE8F72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755574" y="26483758"/>
          <a:ext cx="256660" cy="255372"/>
        </a:xfrm>
        <a:prstGeom prst="rect">
          <a:avLst/>
        </a:prstGeom>
      </xdr:spPr>
    </xdr:pic>
    <xdr:clientData/>
  </xdr:oneCellAnchor>
  <xdr:oneCellAnchor>
    <xdr:from>
      <xdr:col>10</xdr:col>
      <xdr:colOff>22168</xdr:colOff>
      <xdr:row>131</xdr:row>
      <xdr:rowOff>166385</xdr:rowOff>
    </xdr:from>
    <xdr:ext cx="215728" cy="223193"/>
    <xdr:pic>
      <xdr:nvPicPr>
        <xdr:cNvPr id="102" name="Gráfico 101" descr="Bateria">
          <a:extLst>
            <a:ext uri="{FF2B5EF4-FFF2-40B4-BE49-F238E27FC236}">
              <a16:creationId xmlns:a16="http://schemas.microsoft.com/office/drawing/2014/main" id="{6A874526-7AAF-47C0-AFA3-A75DAF488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241618" y="26476340"/>
          <a:ext cx="215728" cy="223193"/>
        </a:xfrm>
        <a:prstGeom prst="rect">
          <a:avLst/>
        </a:prstGeom>
      </xdr:spPr>
    </xdr:pic>
    <xdr:clientData/>
  </xdr:oneCellAnchor>
  <xdr:oneCellAnchor>
    <xdr:from>
      <xdr:col>14</xdr:col>
      <xdr:colOff>35812</xdr:colOff>
      <xdr:row>132</xdr:row>
      <xdr:rowOff>13627</xdr:rowOff>
    </xdr:from>
    <xdr:ext cx="180715" cy="180203"/>
    <xdr:pic>
      <xdr:nvPicPr>
        <xdr:cNvPr id="103" name="Gráfico 102" descr="Garfo e faca">
          <a:extLst>
            <a:ext uri="{FF2B5EF4-FFF2-40B4-BE49-F238E27FC236}">
              <a16:creationId xmlns:a16="http://schemas.microsoft.com/office/drawing/2014/main" id="{C02C950E-3911-43ED-9783-896BD46A0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08652" y="26514082"/>
          <a:ext cx="180715" cy="180203"/>
        </a:xfrm>
        <a:prstGeom prst="rect">
          <a:avLst/>
        </a:prstGeom>
      </xdr:spPr>
    </xdr:pic>
    <xdr:clientData/>
  </xdr:oneCellAnchor>
  <xdr:twoCellAnchor editAs="oneCell">
    <xdr:from>
      <xdr:col>12</xdr:col>
      <xdr:colOff>17758</xdr:colOff>
      <xdr:row>132</xdr:row>
      <xdr:rowOff>22343</xdr:rowOff>
    </xdr:from>
    <xdr:to>
      <xdr:col>12</xdr:col>
      <xdr:colOff>224345</xdr:colOff>
      <xdr:row>133</xdr:row>
      <xdr:rowOff>555</xdr:rowOff>
    </xdr:to>
    <xdr:pic>
      <xdr:nvPicPr>
        <xdr:cNvPr id="104" name="Gráfico 103" descr="Lâmpada">
          <a:extLst>
            <a:ext uri="{FF2B5EF4-FFF2-40B4-BE49-F238E27FC236}">
              <a16:creationId xmlns:a16="http://schemas.microsoft.com/office/drawing/2014/main" id="{F54AEBD8-D4BA-4361-9817-152C1B2F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465808" y="26528513"/>
          <a:ext cx="189442" cy="172522"/>
        </a:xfrm>
        <a:prstGeom prst="rect">
          <a:avLst/>
        </a:prstGeom>
      </xdr:spPr>
    </xdr:pic>
    <xdr:clientData/>
  </xdr:twoCellAnchor>
  <xdr:oneCellAnchor>
    <xdr:from>
      <xdr:col>21</xdr:col>
      <xdr:colOff>71157</xdr:colOff>
      <xdr:row>79</xdr:row>
      <xdr:rowOff>16041</xdr:rowOff>
    </xdr:from>
    <xdr:ext cx="170890" cy="166798"/>
    <xdr:pic>
      <xdr:nvPicPr>
        <xdr:cNvPr id="105" name="Imagem 104">
          <a:extLst>
            <a:ext uri="{FF2B5EF4-FFF2-40B4-BE49-F238E27FC236}">
              <a16:creationId xmlns:a16="http://schemas.microsoft.com/office/drawing/2014/main" id="{1EF98DFF-1D5E-425F-83E0-D3DFFC055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4782" y="16059951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1167042</xdr:colOff>
      <xdr:row>78</xdr:row>
      <xdr:rowOff>165876</xdr:rowOff>
    </xdr:from>
    <xdr:ext cx="240059" cy="245461"/>
    <xdr:pic>
      <xdr:nvPicPr>
        <xdr:cNvPr id="106" name="Gráfico 105" descr="Marcador">
          <a:extLst>
            <a:ext uri="{FF2B5EF4-FFF2-40B4-BE49-F238E27FC236}">
              <a16:creationId xmlns:a16="http://schemas.microsoft.com/office/drawing/2014/main" id="{1A92DE5F-7FBE-4C7F-A7FE-DE9CB2FA6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16207" y="16013571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16250</xdr:colOff>
      <xdr:row>78</xdr:row>
      <xdr:rowOff>171806</xdr:rowOff>
    </xdr:from>
    <xdr:ext cx="235759" cy="235808"/>
    <xdr:pic>
      <xdr:nvPicPr>
        <xdr:cNvPr id="107" name="Gráfico 106" descr="DJ">
          <a:extLst>
            <a:ext uri="{FF2B5EF4-FFF2-40B4-BE49-F238E27FC236}">
              <a16:creationId xmlns:a16="http://schemas.microsoft.com/office/drawing/2014/main" id="{8EDD7CB0-E868-4488-8AF6-44CD79689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95180" y="16025216"/>
          <a:ext cx="235759" cy="235808"/>
        </a:xfrm>
        <a:prstGeom prst="rect">
          <a:avLst/>
        </a:prstGeom>
      </xdr:spPr>
    </xdr:pic>
    <xdr:clientData/>
  </xdr:oneCellAnchor>
  <xdr:oneCellAnchor>
    <xdr:from>
      <xdr:col>22</xdr:col>
      <xdr:colOff>2182</xdr:colOff>
      <xdr:row>78</xdr:row>
      <xdr:rowOff>158935</xdr:rowOff>
    </xdr:from>
    <xdr:ext cx="256660" cy="255372"/>
    <xdr:pic>
      <xdr:nvPicPr>
        <xdr:cNvPr id="108" name="Gráfico 107" descr="Funcionário de escritório">
          <a:extLst>
            <a:ext uri="{FF2B5EF4-FFF2-40B4-BE49-F238E27FC236}">
              <a16:creationId xmlns:a16="http://schemas.microsoft.com/office/drawing/2014/main" id="{1C4004D6-0603-45B0-A5C7-E65242A34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41082" y="16006630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19596</xdr:colOff>
      <xdr:row>78</xdr:row>
      <xdr:rowOff>178243</xdr:rowOff>
    </xdr:from>
    <xdr:ext cx="215728" cy="223193"/>
    <xdr:pic>
      <xdr:nvPicPr>
        <xdr:cNvPr id="109" name="Gráfico 108" descr="Bateria">
          <a:extLst>
            <a:ext uri="{FF2B5EF4-FFF2-40B4-BE49-F238E27FC236}">
              <a16:creationId xmlns:a16="http://schemas.microsoft.com/office/drawing/2014/main" id="{1FD860CB-ECEB-4D59-B40F-DC22D1A71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27126" y="16029748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33240</xdr:colOff>
      <xdr:row>79</xdr:row>
      <xdr:rowOff>4474</xdr:rowOff>
    </xdr:from>
    <xdr:ext cx="180715" cy="180203"/>
    <xdr:pic>
      <xdr:nvPicPr>
        <xdr:cNvPr id="110" name="Gráfico 109" descr="Garfo e faca">
          <a:extLst>
            <a:ext uri="{FF2B5EF4-FFF2-40B4-BE49-F238E27FC236}">
              <a16:creationId xmlns:a16="http://schemas.microsoft.com/office/drawing/2014/main" id="{6995CFC4-2C01-48DF-BDB0-481C669A8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396065" y="16044574"/>
          <a:ext cx="180715" cy="180203"/>
        </a:xfrm>
        <a:prstGeom prst="rect">
          <a:avLst/>
        </a:prstGeom>
      </xdr:spPr>
    </xdr:pic>
    <xdr:clientData/>
  </xdr:oneCellAnchor>
  <xdr:oneCellAnchor>
    <xdr:from>
      <xdr:col>28</xdr:col>
      <xdr:colOff>50205</xdr:colOff>
      <xdr:row>79</xdr:row>
      <xdr:rowOff>10481</xdr:rowOff>
    </xdr:from>
    <xdr:ext cx="178395" cy="181318"/>
    <xdr:pic>
      <xdr:nvPicPr>
        <xdr:cNvPr id="111" name="Gráfico 110" descr="Lâmpada">
          <a:extLst>
            <a:ext uri="{FF2B5EF4-FFF2-40B4-BE49-F238E27FC236}">
              <a16:creationId xmlns:a16="http://schemas.microsoft.com/office/drawing/2014/main" id="{FB9B0613-6829-4E20-B36E-12625D0D8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80620" y="16048676"/>
          <a:ext cx="178395" cy="181318"/>
        </a:xfrm>
        <a:prstGeom prst="rect">
          <a:avLst/>
        </a:prstGeom>
      </xdr:spPr>
    </xdr:pic>
    <xdr:clientData/>
  </xdr:oneCellAnchor>
  <xdr:oneCellAnchor>
    <xdr:from>
      <xdr:col>28</xdr:col>
      <xdr:colOff>43481</xdr:colOff>
      <xdr:row>68</xdr:row>
      <xdr:rowOff>13843</xdr:rowOff>
    </xdr:from>
    <xdr:ext cx="179917" cy="179917"/>
    <xdr:pic>
      <xdr:nvPicPr>
        <xdr:cNvPr id="112" name="Gráfico 111" descr="Lâmpada">
          <a:extLst>
            <a:ext uri="{FF2B5EF4-FFF2-40B4-BE49-F238E27FC236}">
              <a16:creationId xmlns:a16="http://schemas.microsoft.com/office/drawing/2014/main" id="{6F0F7AA3-94EF-4A8D-8AB8-E4DABD49C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73896" y="13880338"/>
          <a:ext cx="179917" cy="179917"/>
        </a:xfrm>
        <a:prstGeom prst="rect">
          <a:avLst/>
        </a:prstGeom>
      </xdr:spPr>
    </xdr:pic>
    <xdr:clientData/>
  </xdr:oneCellAnchor>
  <xdr:oneCellAnchor>
    <xdr:from>
      <xdr:col>21</xdr:col>
      <xdr:colOff>64433</xdr:colOff>
      <xdr:row>58</xdr:row>
      <xdr:rowOff>18002</xdr:rowOff>
    </xdr:from>
    <xdr:ext cx="170890" cy="166798"/>
    <xdr:pic>
      <xdr:nvPicPr>
        <xdr:cNvPr id="113" name="Imagem 112">
          <a:extLst>
            <a:ext uri="{FF2B5EF4-FFF2-40B4-BE49-F238E27FC236}">
              <a16:creationId xmlns:a16="http://schemas.microsoft.com/office/drawing/2014/main" id="{5226A85D-A2C2-47A1-AB64-1AF39F4D8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8058" y="11916632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1160318</xdr:colOff>
      <xdr:row>57</xdr:row>
      <xdr:rowOff>167837</xdr:rowOff>
    </xdr:from>
    <xdr:ext cx="240059" cy="245461"/>
    <xdr:pic>
      <xdr:nvPicPr>
        <xdr:cNvPr id="114" name="Gráfico 113" descr="Marcador">
          <a:extLst>
            <a:ext uri="{FF2B5EF4-FFF2-40B4-BE49-F238E27FC236}">
              <a16:creationId xmlns:a16="http://schemas.microsoft.com/office/drawing/2014/main" id="{FF46CB66-2E3F-4363-BED7-9D78A9BB6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11388" y="11875967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9526</xdr:colOff>
      <xdr:row>57</xdr:row>
      <xdr:rowOff>173767</xdr:rowOff>
    </xdr:from>
    <xdr:ext cx="235759" cy="235808"/>
    <xdr:pic>
      <xdr:nvPicPr>
        <xdr:cNvPr id="115" name="Gráfico 114" descr="DJ">
          <a:extLst>
            <a:ext uri="{FF2B5EF4-FFF2-40B4-BE49-F238E27FC236}">
              <a16:creationId xmlns:a16="http://schemas.microsoft.com/office/drawing/2014/main" id="{D6839AEA-EBEE-4A3A-A221-DA59F62E7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82741" y="11881897"/>
          <a:ext cx="235759" cy="235808"/>
        </a:xfrm>
        <a:prstGeom prst="rect">
          <a:avLst/>
        </a:prstGeom>
      </xdr:spPr>
    </xdr:pic>
    <xdr:clientData/>
  </xdr:oneCellAnchor>
  <xdr:oneCellAnchor>
    <xdr:from>
      <xdr:col>21</xdr:col>
      <xdr:colOff>289612</xdr:colOff>
      <xdr:row>57</xdr:row>
      <xdr:rowOff>160896</xdr:rowOff>
    </xdr:from>
    <xdr:ext cx="256660" cy="255372"/>
    <xdr:pic>
      <xdr:nvPicPr>
        <xdr:cNvPr id="116" name="Gráfico 115" descr="Funcionário de escritório">
          <a:extLst>
            <a:ext uri="{FF2B5EF4-FFF2-40B4-BE49-F238E27FC236}">
              <a16:creationId xmlns:a16="http://schemas.microsoft.com/office/drawing/2014/main" id="{3B30BBD8-90AE-4084-A2E6-CB9570CAA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35142" y="11863311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12872</xdr:colOff>
      <xdr:row>57</xdr:row>
      <xdr:rowOff>180204</xdr:rowOff>
    </xdr:from>
    <xdr:ext cx="215728" cy="223193"/>
    <xdr:pic>
      <xdr:nvPicPr>
        <xdr:cNvPr id="117" name="Gráfico 116" descr="Bateria">
          <a:extLst>
            <a:ext uri="{FF2B5EF4-FFF2-40B4-BE49-F238E27FC236}">
              <a16:creationId xmlns:a16="http://schemas.microsoft.com/office/drawing/2014/main" id="{DB991E35-52E5-4903-9BB4-3DCF504B2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14687" y="11886429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26516</xdr:colOff>
      <xdr:row>58</xdr:row>
      <xdr:rowOff>6435</xdr:rowOff>
    </xdr:from>
    <xdr:ext cx="180715" cy="180203"/>
    <xdr:pic>
      <xdr:nvPicPr>
        <xdr:cNvPr id="118" name="Gráfico 117" descr="Garfo e faca">
          <a:extLst>
            <a:ext uri="{FF2B5EF4-FFF2-40B4-BE49-F238E27FC236}">
              <a16:creationId xmlns:a16="http://schemas.microsoft.com/office/drawing/2014/main" id="{5B2B7E79-0CAA-417B-B2B3-521B1A573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389341" y="11899350"/>
          <a:ext cx="180715" cy="180203"/>
        </a:xfrm>
        <a:prstGeom prst="rect">
          <a:avLst/>
        </a:prstGeom>
      </xdr:spPr>
    </xdr:pic>
    <xdr:clientData/>
  </xdr:oneCellAnchor>
  <xdr:oneCellAnchor>
    <xdr:from>
      <xdr:col>28</xdr:col>
      <xdr:colOff>22117</xdr:colOff>
      <xdr:row>58</xdr:row>
      <xdr:rowOff>15478</xdr:rowOff>
    </xdr:from>
    <xdr:ext cx="179917" cy="179917"/>
    <xdr:pic>
      <xdr:nvPicPr>
        <xdr:cNvPr id="119" name="Gráfico 118" descr="Lâmpada">
          <a:extLst>
            <a:ext uri="{FF2B5EF4-FFF2-40B4-BE49-F238E27FC236}">
              <a16:creationId xmlns:a16="http://schemas.microsoft.com/office/drawing/2014/main" id="{075832B1-F3ED-41E5-98C9-147716640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58247" y="11914108"/>
          <a:ext cx="179917" cy="179917"/>
        </a:xfrm>
        <a:prstGeom prst="rect">
          <a:avLst/>
        </a:prstGeom>
      </xdr:spPr>
    </xdr:pic>
    <xdr:clientData/>
  </xdr:oneCellAnchor>
  <xdr:oneCellAnchor>
    <xdr:from>
      <xdr:col>21</xdr:col>
      <xdr:colOff>64433</xdr:colOff>
      <xdr:row>48</xdr:row>
      <xdr:rowOff>18002</xdr:rowOff>
    </xdr:from>
    <xdr:ext cx="170890" cy="166798"/>
    <xdr:pic>
      <xdr:nvPicPr>
        <xdr:cNvPr id="120" name="Imagem 119">
          <a:extLst>
            <a:ext uri="{FF2B5EF4-FFF2-40B4-BE49-F238E27FC236}">
              <a16:creationId xmlns:a16="http://schemas.microsoft.com/office/drawing/2014/main" id="{10098226-165B-495A-B699-F8736A488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8058" y="9943052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1160318</xdr:colOff>
      <xdr:row>47</xdr:row>
      <xdr:rowOff>167837</xdr:rowOff>
    </xdr:from>
    <xdr:ext cx="240059" cy="245461"/>
    <xdr:pic>
      <xdr:nvPicPr>
        <xdr:cNvPr id="121" name="Gráfico 120" descr="Marcador">
          <a:extLst>
            <a:ext uri="{FF2B5EF4-FFF2-40B4-BE49-F238E27FC236}">
              <a16:creationId xmlns:a16="http://schemas.microsoft.com/office/drawing/2014/main" id="{BF262393-18FC-47C8-8D76-F8FCCE854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11388" y="9902387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9526</xdr:colOff>
      <xdr:row>47</xdr:row>
      <xdr:rowOff>173767</xdr:rowOff>
    </xdr:from>
    <xdr:ext cx="235759" cy="235808"/>
    <xdr:pic>
      <xdr:nvPicPr>
        <xdr:cNvPr id="122" name="Gráfico 121" descr="DJ">
          <a:extLst>
            <a:ext uri="{FF2B5EF4-FFF2-40B4-BE49-F238E27FC236}">
              <a16:creationId xmlns:a16="http://schemas.microsoft.com/office/drawing/2014/main" id="{BCB0858B-6BA5-42AA-A132-294E2A46D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82741" y="9908317"/>
          <a:ext cx="235759" cy="235808"/>
        </a:xfrm>
        <a:prstGeom prst="rect">
          <a:avLst/>
        </a:prstGeom>
      </xdr:spPr>
    </xdr:pic>
    <xdr:clientData/>
  </xdr:oneCellAnchor>
  <xdr:oneCellAnchor>
    <xdr:from>
      <xdr:col>21</xdr:col>
      <xdr:colOff>289612</xdr:colOff>
      <xdr:row>47</xdr:row>
      <xdr:rowOff>160896</xdr:rowOff>
    </xdr:from>
    <xdr:ext cx="256660" cy="255372"/>
    <xdr:pic>
      <xdr:nvPicPr>
        <xdr:cNvPr id="123" name="Gráfico 122" descr="Funcionário de escritório">
          <a:extLst>
            <a:ext uri="{FF2B5EF4-FFF2-40B4-BE49-F238E27FC236}">
              <a16:creationId xmlns:a16="http://schemas.microsoft.com/office/drawing/2014/main" id="{84F1F0CD-A01D-47A0-B21F-B495BCA0A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35142" y="9889731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12872</xdr:colOff>
      <xdr:row>47</xdr:row>
      <xdr:rowOff>180204</xdr:rowOff>
    </xdr:from>
    <xdr:ext cx="215728" cy="223193"/>
    <xdr:pic>
      <xdr:nvPicPr>
        <xdr:cNvPr id="124" name="Gráfico 123" descr="Bateria">
          <a:extLst>
            <a:ext uri="{FF2B5EF4-FFF2-40B4-BE49-F238E27FC236}">
              <a16:creationId xmlns:a16="http://schemas.microsoft.com/office/drawing/2014/main" id="{4FA6CDFC-5839-4849-82A0-AEE2F8B34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14687" y="9912849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26516</xdr:colOff>
      <xdr:row>48</xdr:row>
      <xdr:rowOff>6435</xdr:rowOff>
    </xdr:from>
    <xdr:ext cx="180715" cy="180203"/>
    <xdr:pic>
      <xdr:nvPicPr>
        <xdr:cNvPr id="125" name="Gráfico 124" descr="Garfo e faca">
          <a:extLst>
            <a:ext uri="{FF2B5EF4-FFF2-40B4-BE49-F238E27FC236}">
              <a16:creationId xmlns:a16="http://schemas.microsoft.com/office/drawing/2014/main" id="{0FB1C841-A165-4756-A6A5-09D505903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389341" y="9925770"/>
          <a:ext cx="180715" cy="180203"/>
        </a:xfrm>
        <a:prstGeom prst="rect">
          <a:avLst/>
        </a:prstGeom>
      </xdr:spPr>
    </xdr:pic>
    <xdr:clientData/>
  </xdr:oneCellAnchor>
  <xdr:oneCellAnchor>
    <xdr:from>
      <xdr:col>21</xdr:col>
      <xdr:colOff>64433</xdr:colOff>
      <xdr:row>38</xdr:row>
      <xdr:rowOff>18002</xdr:rowOff>
    </xdr:from>
    <xdr:ext cx="170890" cy="166798"/>
    <xdr:pic>
      <xdr:nvPicPr>
        <xdr:cNvPr id="126" name="Imagem 125">
          <a:extLst>
            <a:ext uri="{FF2B5EF4-FFF2-40B4-BE49-F238E27FC236}">
              <a16:creationId xmlns:a16="http://schemas.microsoft.com/office/drawing/2014/main" id="{2732C4EB-D804-43A2-84EB-786E92EE9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8058" y="7969472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1160318</xdr:colOff>
      <xdr:row>37</xdr:row>
      <xdr:rowOff>167837</xdr:rowOff>
    </xdr:from>
    <xdr:ext cx="240059" cy="245461"/>
    <xdr:pic>
      <xdr:nvPicPr>
        <xdr:cNvPr id="127" name="Gráfico 126" descr="Marcador">
          <a:extLst>
            <a:ext uri="{FF2B5EF4-FFF2-40B4-BE49-F238E27FC236}">
              <a16:creationId xmlns:a16="http://schemas.microsoft.com/office/drawing/2014/main" id="{058496BF-BD7F-43A5-91AE-F119C82EA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11388" y="7928807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9526</xdr:colOff>
      <xdr:row>37</xdr:row>
      <xdr:rowOff>173767</xdr:rowOff>
    </xdr:from>
    <xdr:ext cx="235759" cy="235808"/>
    <xdr:pic>
      <xdr:nvPicPr>
        <xdr:cNvPr id="128" name="Gráfico 127" descr="DJ">
          <a:extLst>
            <a:ext uri="{FF2B5EF4-FFF2-40B4-BE49-F238E27FC236}">
              <a16:creationId xmlns:a16="http://schemas.microsoft.com/office/drawing/2014/main" id="{2752B706-032E-4B21-A72C-21EEC1213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82741" y="7934737"/>
          <a:ext cx="235759" cy="235808"/>
        </a:xfrm>
        <a:prstGeom prst="rect">
          <a:avLst/>
        </a:prstGeom>
      </xdr:spPr>
    </xdr:pic>
    <xdr:clientData/>
  </xdr:oneCellAnchor>
  <xdr:oneCellAnchor>
    <xdr:from>
      <xdr:col>21</xdr:col>
      <xdr:colOff>289612</xdr:colOff>
      <xdr:row>37</xdr:row>
      <xdr:rowOff>160896</xdr:rowOff>
    </xdr:from>
    <xdr:ext cx="256660" cy="255372"/>
    <xdr:pic>
      <xdr:nvPicPr>
        <xdr:cNvPr id="129" name="Gráfico 128" descr="Funcionário de escritório">
          <a:extLst>
            <a:ext uri="{FF2B5EF4-FFF2-40B4-BE49-F238E27FC236}">
              <a16:creationId xmlns:a16="http://schemas.microsoft.com/office/drawing/2014/main" id="{4FBBABF1-3954-48D6-9392-ABAE0F1E8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35142" y="7916151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12872</xdr:colOff>
      <xdr:row>37</xdr:row>
      <xdr:rowOff>180204</xdr:rowOff>
    </xdr:from>
    <xdr:ext cx="215728" cy="223193"/>
    <xdr:pic>
      <xdr:nvPicPr>
        <xdr:cNvPr id="130" name="Gráfico 129" descr="Bateria">
          <a:extLst>
            <a:ext uri="{FF2B5EF4-FFF2-40B4-BE49-F238E27FC236}">
              <a16:creationId xmlns:a16="http://schemas.microsoft.com/office/drawing/2014/main" id="{7D7AECE7-992F-497C-8AB1-D804A22A6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14687" y="7939269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26516</xdr:colOff>
      <xdr:row>38</xdr:row>
      <xdr:rowOff>6435</xdr:rowOff>
    </xdr:from>
    <xdr:ext cx="180715" cy="180203"/>
    <xdr:pic>
      <xdr:nvPicPr>
        <xdr:cNvPr id="131" name="Gráfico 130" descr="Garfo e faca">
          <a:extLst>
            <a:ext uri="{FF2B5EF4-FFF2-40B4-BE49-F238E27FC236}">
              <a16:creationId xmlns:a16="http://schemas.microsoft.com/office/drawing/2014/main" id="{CBB15ACE-CF01-495C-BF73-89748F3E3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389341" y="7952190"/>
          <a:ext cx="180715" cy="180203"/>
        </a:xfrm>
        <a:prstGeom prst="rect">
          <a:avLst/>
        </a:prstGeom>
      </xdr:spPr>
    </xdr:pic>
    <xdr:clientData/>
  </xdr:oneCellAnchor>
  <xdr:oneCellAnchor>
    <xdr:from>
      <xdr:col>21</xdr:col>
      <xdr:colOff>64433</xdr:colOff>
      <xdr:row>27</xdr:row>
      <xdr:rowOff>18002</xdr:rowOff>
    </xdr:from>
    <xdr:ext cx="170890" cy="166798"/>
    <xdr:pic>
      <xdr:nvPicPr>
        <xdr:cNvPr id="132" name="Imagem 131">
          <a:extLst>
            <a:ext uri="{FF2B5EF4-FFF2-40B4-BE49-F238E27FC236}">
              <a16:creationId xmlns:a16="http://schemas.microsoft.com/office/drawing/2014/main" id="{F7954263-91B9-4707-9321-525345C43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8058" y="5797772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1160318</xdr:colOff>
      <xdr:row>26</xdr:row>
      <xdr:rowOff>167837</xdr:rowOff>
    </xdr:from>
    <xdr:ext cx="240059" cy="245461"/>
    <xdr:pic>
      <xdr:nvPicPr>
        <xdr:cNvPr id="133" name="Gráfico 132" descr="Marcador">
          <a:extLst>
            <a:ext uri="{FF2B5EF4-FFF2-40B4-BE49-F238E27FC236}">
              <a16:creationId xmlns:a16="http://schemas.microsoft.com/office/drawing/2014/main" id="{262C5CDD-D5EB-4762-8D14-8C4867197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11388" y="5757107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9526</xdr:colOff>
      <xdr:row>26</xdr:row>
      <xdr:rowOff>173767</xdr:rowOff>
    </xdr:from>
    <xdr:ext cx="235759" cy="235808"/>
    <xdr:pic>
      <xdr:nvPicPr>
        <xdr:cNvPr id="134" name="Gráfico 133" descr="DJ">
          <a:extLst>
            <a:ext uri="{FF2B5EF4-FFF2-40B4-BE49-F238E27FC236}">
              <a16:creationId xmlns:a16="http://schemas.microsoft.com/office/drawing/2014/main" id="{5A6044C2-4BCF-48E7-821A-5EDBF594A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82741" y="5763037"/>
          <a:ext cx="235759" cy="235808"/>
        </a:xfrm>
        <a:prstGeom prst="rect">
          <a:avLst/>
        </a:prstGeom>
      </xdr:spPr>
    </xdr:pic>
    <xdr:clientData/>
  </xdr:oneCellAnchor>
  <xdr:oneCellAnchor>
    <xdr:from>
      <xdr:col>21</xdr:col>
      <xdr:colOff>289612</xdr:colOff>
      <xdr:row>26</xdr:row>
      <xdr:rowOff>160896</xdr:rowOff>
    </xdr:from>
    <xdr:ext cx="256660" cy="255372"/>
    <xdr:pic>
      <xdr:nvPicPr>
        <xdr:cNvPr id="135" name="Gráfico 134" descr="Funcionário de escritório">
          <a:extLst>
            <a:ext uri="{FF2B5EF4-FFF2-40B4-BE49-F238E27FC236}">
              <a16:creationId xmlns:a16="http://schemas.microsoft.com/office/drawing/2014/main" id="{BE7AB688-465C-477E-AA36-46948E74A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35142" y="5744451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12872</xdr:colOff>
      <xdr:row>26</xdr:row>
      <xdr:rowOff>180204</xdr:rowOff>
    </xdr:from>
    <xdr:ext cx="215728" cy="223193"/>
    <xdr:pic>
      <xdr:nvPicPr>
        <xdr:cNvPr id="136" name="Gráfico 135" descr="Bateria">
          <a:extLst>
            <a:ext uri="{FF2B5EF4-FFF2-40B4-BE49-F238E27FC236}">
              <a16:creationId xmlns:a16="http://schemas.microsoft.com/office/drawing/2014/main" id="{B144CC39-AB96-4BD9-BC30-91B145B68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14687" y="5767569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26516</xdr:colOff>
      <xdr:row>27</xdr:row>
      <xdr:rowOff>6435</xdr:rowOff>
    </xdr:from>
    <xdr:ext cx="180715" cy="180203"/>
    <xdr:pic>
      <xdr:nvPicPr>
        <xdr:cNvPr id="137" name="Gráfico 136" descr="Garfo e faca">
          <a:extLst>
            <a:ext uri="{FF2B5EF4-FFF2-40B4-BE49-F238E27FC236}">
              <a16:creationId xmlns:a16="http://schemas.microsoft.com/office/drawing/2014/main" id="{727970C5-EF8D-4545-884E-09426FE6A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389341" y="5780490"/>
          <a:ext cx="180715" cy="180203"/>
        </a:xfrm>
        <a:prstGeom prst="rect">
          <a:avLst/>
        </a:prstGeom>
      </xdr:spPr>
    </xdr:pic>
    <xdr:clientData/>
  </xdr:oneCellAnchor>
  <xdr:oneCellAnchor>
    <xdr:from>
      <xdr:col>21</xdr:col>
      <xdr:colOff>64433</xdr:colOff>
      <xdr:row>17</xdr:row>
      <xdr:rowOff>18002</xdr:rowOff>
    </xdr:from>
    <xdr:ext cx="170890" cy="166798"/>
    <xdr:pic>
      <xdr:nvPicPr>
        <xdr:cNvPr id="138" name="Imagem 137">
          <a:extLst>
            <a:ext uri="{FF2B5EF4-FFF2-40B4-BE49-F238E27FC236}">
              <a16:creationId xmlns:a16="http://schemas.microsoft.com/office/drawing/2014/main" id="{40912062-1F6D-4533-9B34-B459C6514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8058" y="3824192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1160318</xdr:colOff>
      <xdr:row>16</xdr:row>
      <xdr:rowOff>167837</xdr:rowOff>
    </xdr:from>
    <xdr:ext cx="240059" cy="245461"/>
    <xdr:pic>
      <xdr:nvPicPr>
        <xdr:cNvPr id="139" name="Gráfico 138" descr="Marcador">
          <a:extLst>
            <a:ext uri="{FF2B5EF4-FFF2-40B4-BE49-F238E27FC236}">
              <a16:creationId xmlns:a16="http://schemas.microsoft.com/office/drawing/2014/main" id="{BD6CD91D-7F14-49D0-B4DA-3574C86C7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11388" y="3783527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9526</xdr:colOff>
      <xdr:row>16</xdr:row>
      <xdr:rowOff>173767</xdr:rowOff>
    </xdr:from>
    <xdr:ext cx="235759" cy="235808"/>
    <xdr:pic>
      <xdr:nvPicPr>
        <xdr:cNvPr id="140" name="Gráfico 139" descr="DJ">
          <a:extLst>
            <a:ext uri="{FF2B5EF4-FFF2-40B4-BE49-F238E27FC236}">
              <a16:creationId xmlns:a16="http://schemas.microsoft.com/office/drawing/2014/main" id="{3FE13760-C043-4D3C-92C0-48DBC8189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82741" y="3789457"/>
          <a:ext cx="235759" cy="235808"/>
        </a:xfrm>
        <a:prstGeom prst="rect">
          <a:avLst/>
        </a:prstGeom>
      </xdr:spPr>
    </xdr:pic>
    <xdr:clientData/>
  </xdr:oneCellAnchor>
  <xdr:oneCellAnchor>
    <xdr:from>
      <xdr:col>21</xdr:col>
      <xdr:colOff>247278</xdr:colOff>
      <xdr:row>16</xdr:row>
      <xdr:rowOff>182062</xdr:rowOff>
    </xdr:from>
    <xdr:ext cx="256660" cy="255372"/>
    <xdr:pic>
      <xdr:nvPicPr>
        <xdr:cNvPr id="141" name="Gráfico 140" descr="Funcionário de escritório">
          <a:extLst>
            <a:ext uri="{FF2B5EF4-FFF2-40B4-BE49-F238E27FC236}">
              <a16:creationId xmlns:a16="http://schemas.microsoft.com/office/drawing/2014/main" id="{BF9D7CD1-5AEE-4934-BF4F-FBE986DA5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392808" y="3795847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12872</xdr:colOff>
      <xdr:row>16</xdr:row>
      <xdr:rowOff>180204</xdr:rowOff>
    </xdr:from>
    <xdr:ext cx="215728" cy="223193"/>
    <xdr:pic>
      <xdr:nvPicPr>
        <xdr:cNvPr id="142" name="Gráfico 141" descr="Bateria">
          <a:extLst>
            <a:ext uri="{FF2B5EF4-FFF2-40B4-BE49-F238E27FC236}">
              <a16:creationId xmlns:a16="http://schemas.microsoft.com/office/drawing/2014/main" id="{698CA9C0-BFBE-4D95-982F-118E67370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14687" y="3793989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26516</xdr:colOff>
      <xdr:row>17</xdr:row>
      <xdr:rowOff>6435</xdr:rowOff>
    </xdr:from>
    <xdr:ext cx="180715" cy="180203"/>
    <xdr:pic>
      <xdr:nvPicPr>
        <xdr:cNvPr id="143" name="Gráfico 142" descr="Garfo e faca">
          <a:extLst>
            <a:ext uri="{FF2B5EF4-FFF2-40B4-BE49-F238E27FC236}">
              <a16:creationId xmlns:a16="http://schemas.microsoft.com/office/drawing/2014/main" id="{54F49007-9E01-429B-ACAD-4250D2FD6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389341" y="3806910"/>
          <a:ext cx="180715" cy="180203"/>
        </a:xfrm>
        <a:prstGeom prst="rect">
          <a:avLst/>
        </a:prstGeom>
      </xdr:spPr>
    </xdr:pic>
    <xdr:clientData/>
  </xdr:oneCellAnchor>
  <xdr:oneCellAnchor>
    <xdr:from>
      <xdr:col>21</xdr:col>
      <xdr:colOff>64433</xdr:colOff>
      <xdr:row>4</xdr:row>
      <xdr:rowOff>18002</xdr:rowOff>
    </xdr:from>
    <xdr:ext cx="170890" cy="166798"/>
    <xdr:pic>
      <xdr:nvPicPr>
        <xdr:cNvPr id="144" name="Imagem 143">
          <a:extLst>
            <a:ext uri="{FF2B5EF4-FFF2-40B4-BE49-F238E27FC236}">
              <a16:creationId xmlns:a16="http://schemas.microsoft.com/office/drawing/2014/main" id="{351608BC-BF5D-4B5E-9B06-0E6B19BA1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8058" y="1256252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1160318</xdr:colOff>
      <xdr:row>3</xdr:row>
      <xdr:rowOff>167837</xdr:rowOff>
    </xdr:from>
    <xdr:ext cx="240059" cy="245461"/>
    <xdr:pic>
      <xdr:nvPicPr>
        <xdr:cNvPr id="145" name="Gráfico 144" descr="Marcador">
          <a:extLst>
            <a:ext uri="{FF2B5EF4-FFF2-40B4-BE49-F238E27FC236}">
              <a16:creationId xmlns:a16="http://schemas.microsoft.com/office/drawing/2014/main" id="{E99E22EA-51F0-4407-92B2-43FD262F4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11388" y="1215587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9526</xdr:colOff>
      <xdr:row>3</xdr:row>
      <xdr:rowOff>173767</xdr:rowOff>
    </xdr:from>
    <xdr:ext cx="235759" cy="235808"/>
    <xdr:pic>
      <xdr:nvPicPr>
        <xdr:cNvPr id="146" name="Gráfico 145" descr="DJ">
          <a:extLst>
            <a:ext uri="{FF2B5EF4-FFF2-40B4-BE49-F238E27FC236}">
              <a16:creationId xmlns:a16="http://schemas.microsoft.com/office/drawing/2014/main" id="{F5F4EDCF-9C5B-4B32-A6C5-80524955D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82741" y="1221517"/>
          <a:ext cx="235759" cy="235808"/>
        </a:xfrm>
        <a:prstGeom prst="rect">
          <a:avLst/>
        </a:prstGeom>
      </xdr:spPr>
    </xdr:pic>
    <xdr:clientData/>
  </xdr:oneCellAnchor>
  <xdr:oneCellAnchor>
    <xdr:from>
      <xdr:col>21</xdr:col>
      <xdr:colOff>289612</xdr:colOff>
      <xdr:row>3</xdr:row>
      <xdr:rowOff>160896</xdr:rowOff>
    </xdr:from>
    <xdr:ext cx="256660" cy="255372"/>
    <xdr:pic>
      <xdr:nvPicPr>
        <xdr:cNvPr id="147" name="Gráfico 146" descr="Funcionário de escritório">
          <a:extLst>
            <a:ext uri="{FF2B5EF4-FFF2-40B4-BE49-F238E27FC236}">
              <a16:creationId xmlns:a16="http://schemas.microsoft.com/office/drawing/2014/main" id="{BD985CE2-DD28-4B71-904C-70FD6E019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35142" y="1202931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12872</xdr:colOff>
      <xdr:row>3</xdr:row>
      <xdr:rowOff>180204</xdr:rowOff>
    </xdr:from>
    <xdr:ext cx="215728" cy="223193"/>
    <xdr:pic>
      <xdr:nvPicPr>
        <xdr:cNvPr id="148" name="Gráfico 147" descr="Bateria">
          <a:extLst>
            <a:ext uri="{FF2B5EF4-FFF2-40B4-BE49-F238E27FC236}">
              <a16:creationId xmlns:a16="http://schemas.microsoft.com/office/drawing/2014/main" id="{59ECA343-5204-4849-ACCE-7168A92B3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14687" y="1226049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26516</xdr:colOff>
      <xdr:row>4</xdr:row>
      <xdr:rowOff>6435</xdr:rowOff>
    </xdr:from>
    <xdr:ext cx="180715" cy="180203"/>
    <xdr:pic>
      <xdr:nvPicPr>
        <xdr:cNvPr id="149" name="Gráfico 148" descr="Garfo e faca">
          <a:extLst>
            <a:ext uri="{FF2B5EF4-FFF2-40B4-BE49-F238E27FC236}">
              <a16:creationId xmlns:a16="http://schemas.microsoft.com/office/drawing/2014/main" id="{136B2F6F-483F-4D83-AB5F-EA16C79BD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389341" y="1238970"/>
          <a:ext cx="180715" cy="180203"/>
        </a:xfrm>
        <a:prstGeom prst="rect">
          <a:avLst/>
        </a:prstGeom>
      </xdr:spPr>
    </xdr:pic>
    <xdr:clientData/>
  </xdr:oneCellAnchor>
  <xdr:oneCellAnchor>
    <xdr:from>
      <xdr:col>28</xdr:col>
      <xdr:colOff>21012</xdr:colOff>
      <xdr:row>4</xdr:row>
      <xdr:rowOff>7003</xdr:rowOff>
    </xdr:from>
    <xdr:ext cx="179917" cy="179917"/>
    <xdr:pic>
      <xdr:nvPicPr>
        <xdr:cNvPr id="150" name="Gráfico 149" descr="Lâmpada">
          <a:extLst>
            <a:ext uri="{FF2B5EF4-FFF2-40B4-BE49-F238E27FC236}">
              <a16:creationId xmlns:a16="http://schemas.microsoft.com/office/drawing/2014/main" id="{024AC7D7-9130-41A6-9A63-CB6EB82B1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57142" y="1239538"/>
          <a:ext cx="179917" cy="179917"/>
        </a:xfrm>
        <a:prstGeom prst="rect">
          <a:avLst/>
        </a:prstGeom>
      </xdr:spPr>
    </xdr:pic>
    <xdr:clientData/>
  </xdr:oneCellAnchor>
  <xdr:oneCellAnchor>
    <xdr:from>
      <xdr:col>28</xdr:col>
      <xdr:colOff>29473</xdr:colOff>
      <xdr:row>17</xdr:row>
      <xdr:rowOff>17173</xdr:rowOff>
    </xdr:from>
    <xdr:ext cx="179917" cy="179917"/>
    <xdr:pic>
      <xdr:nvPicPr>
        <xdr:cNvPr id="151" name="Gráfico 150" descr="Lâmpada">
          <a:extLst>
            <a:ext uri="{FF2B5EF4-FFF2-40B4-BE49-F238E27FC236}">
              <a16:creationId xmlns:a16="http://schemas.microsoft.com/office/drawing/2014/main" id="{84B92762-F874-416E-A914-B77E7917E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63698" y="3823363"/>
          <a:ext cx="179917" cy="179917"/>
        </a:xfrm>
        <a:prstGeom prst="rect">
          <a:avLst/>
        </a:prstGeom>
      </xdr:spPr>
    </xdr:pic>
    <xdr:clientData/>
  </xdr:oneCellAnchor>
  <xdr:oneCellAnchor>
    <xdr:from>
      <xdr:col>28</xdr:col>
      <xdr:colOff>14008</xdr:colOff>
      <xdr:row>27</xdr:row>
      <xdr:rowOff>7004</xdr:rowOff>
    </xdr:from>
    <xdr:ext cx="179917" cy="179917"/>
    <xdr:pic>
      <xdr:nvPicPr>
        <xdr:cNvPr id="152" name="Gráfico 151" descr="Lâmpada">
          <a:extLst>
            <a:ext uri="{FF2B5EF4-FFF2-40B4-BE49-F238E27FC236}">
              <a16:creationId xmlns:a16="http://schemas.microsoft.com/office/drawing/2014/main" id="{3E43C7B4-C01E-4842-A5E2-70AAFFCAD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44423" y="5781059"/>
          <a:ext cx="179917" cy="179917"/>
        </a:xfrm>
        <a:prstGeom prst="rect">
          <a:avLst/>
        </a:prstGeom>
      </xdr:spPr>
    </xdr:pic>
    <xdr:clientData/>
  </xdr:oneCellAnchor>
  <xdr:oneCellAnchor>
    <xdr:from>
      <xdr:col>28</xdr:col>
      <xdr:colOff>22470</xdr:colOff>
      <xdr:row>38</xdr:row>
      <xdr:rowOff>16551</xdr:rowOff>
    </xdr:from>
    <xdr:ext cx="179917" cy="179917"/>
    <xdr:pic>
      <xdr:nvPicPr>
        <xdr:cNvPr id="153" name="Gráfico 152" descr="Lâmpada">
          <a:extLst>
            <a:ext uri="{FF2B5EF4-FFF2-40B4-BE49-F238E27FC236}">
              <a16:creationId xmlns:a16="http://schemas.microsoft.com/office/drawing/2014/main" id="{C18FC977-DEB0-4D97-A349-64E204133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58600" y="7968021"/>
          <a:ext cx="179917" cy="179917"/>
        </a:xfrm>
        <a:prstGeom prst="rect">
          <a:avLst/>
        </a:prstGeom>
      </xdr:spPr>
    </xdr:pic>
    <xdr:clientData/>
  </xdr:oneCellAnchor>
  <xdr:oneCellAnchor>
    <xdr:from>
      <xdr:col>28</xdr:col>
      <xdr:colOff>15467</xdr:colOff>
      <xdr:row>48</xdr:row>
      <xdr:rowOff>20753</xdr:rowOff>
    </xdr:from>
    <xdr:ext cx="179917" cy="184334"/>
    <xdr:pic>
      <xdr:nvPicPr>
        <xdr:cNvPr id="154" name="Gráfico 153" descr="Lâmpada">
          <a:extLst>
            <a:ext uri="{FF2B5EF4-FFF2-40B4-BE49-F238E27FC236}">
              <a16:creationId xmlns:a16="http://schemas.microsoft.com/office/drawing/2014/main" id="{9143BF43-0883-48BA-A780-93CDD03D5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51597" y="9945803"/>
          <a:ext cx="179917" cy="184334"/>
        </a:xfrm>
        <a:prstGeom prst="rect">
          <a:avLst/>
        </a:prstGeom>
      </xdr:spPr>
    </xdr:pic>
    <xdr:clientData/>
  </xdr:oneCellAnchor>
  <xdr:oneCellAnchor>
    <xdr:from>
      <xdr:col>21</xdr:col>
      <xdr:colOff>64433</xdr:colOff>
      <xdr:row>165</xdr:row>
      <xdr:rowOff>18002</xdr:rowOff>
    </xdr:from>
    <xdr:ext cx="170890" cy="166798"/>
    <xdr:pic>
      <xdr:nvPicPr>
        <xdr:cNvPr id="155" name="Imagem 154">
          <a:extLst>
            <a:ext uri="{FF2B5EF4-FFF2-40B4-BE49-F238E27FC236}">
              <a16:creationId xmlns:a16="http://schemas.microsoft.com/office/drawing/2014/main" id="{79526DD0-6B05-472A-85EB-AD385A8B5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8058" y="33062132"/>
          <a:ext cx="170890" cy="166798"/>
        </a:xfrm>
        <a:prstGeom prst="rect">
          <a:avLst/>
        </a:prstGeom>
      </xdr:spPr>
    </xdr:pic>
    <xdr:clientData/>
  </xdr:oneCellAnchor>
  <xdr:oneCellAnchor>
    <xdr:from>
      <xdr:col>24</xdr:col>
      <xdr:colOff>16330</xdr:colOff>
      <xdr:row>165</xdr:row>
      <xdr:rowOff>0</xdr:rowOff>
    </xdr:from>
    <xdr:ext cx="214275" cy="214133"/>
    <xdr:pic>
      <xdr:nvPicPr>
        <xdr:cNvPr id="156" name="Gráfico 155" descr="Lua e estrelas">
          <a:extLst>
            <a:ext uri="{FF2B5EF4-FFF2-40B4-BE49-F238E27FC236}">
              <a16:creationId xmlns:a16="http://schemas.microsoft.com/office/drawing/2014/main" id="{92D2FE3A-6DD9-4713-8B43-32AFADEEC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 flipH="1">
          <a:off x="6695260" y="33040320"/>
          <a:ext cx="214275" cy="214133"/>
        </a:xfrm>
        <a:prstGeom prst="rect">
          <a:avLst/>
        </a:prstGeom>
      </xdr:spPr>
    </xdr:pic>
    <xdr:clientData/>
  </xdr:oneCellAnchor>
  <xdr:oneCellAnchor>
    <xdr:from>
      <xdr:col>22</xdr:col>
      <xdr:colOff>20412</xdr:colOff>
      <xdr:row>164</xdr:row>
      <xdr:rowOff>197303</xdr:rowOff>
    </xdr:from>
    <xdr:ext cx="207509" cy="207151"/>
    <xdr:pic>
      <xdr:nvPicPr>
        <xdr:cNvPr id="157" name="Gráfico 156" descr="Sol">
          <a:extLst>
            <a:ext uri="{FF2B5EF4-FFF2-40B4-BE49-F238E27FC236}">
              <a16:creationId xmlns:a16="http://schemas.microsoft.com/office/drawing/2014/main" id="{182CA4D7-48DA-4CA0-8CD9-E44D15D83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6463122" y="33037598"/>
          <a:ext cx="207509" cy="207151"/>
        </a:xfrm>
        <a:prstGeom prst="rect">
          <a:avLst/>
        </a:prstGeom>
      </xdr:spPr>
    </xdr:pic>
    <xdr:clientData/>
  </xdr:oneCellAnchor>
  <xdr:oneCellAnchor>
    <xdr:from>
      <xdr:col>18</xdr:col>
      <xdr:colOff>183698</xdr:colOff>
      <xdr:row>164</xdr:row>
      <xdr:rowOff>197303</xdr:rowOff>
    </xdr:from>
    <xdr:ext cx="216819" cy="213954"/>
    <xdr:pic>
      <xdr:nvPicPr>
        <xdr:cNvPr id="158" name="Gráfico 157" descr="Piloto">
          <a:extLst>
            <a:ext uri="{FF2B5EF4-FFF2-40B4-BE49-F238E27FC236}">
              <a16:creationId xmlns:a16="http://schemas.microsoft.com/office/drawing/2014/main" id="{F74740D7-C9B3-4DCE-99F5-AC64F9E94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4696643" y="33037598"/>
          <a:ext cx="216819" cy="213954"/>
        </a:xfrm>
        <a:prstGeom prst="rect">
          <a:avLst/>
        </a:prstGeom>
      </xdr:spPr>
    </xdr:pic>
    <xdr:clientData/>
  </xdr:oneCellAnchor>
  <xdr:oneCellAnchor>
    <xdr:from>
      <xdr:col>19</xdr:col>
      <xdr:colOff>316365</xdr:colOff>
      <xdr:row>164</xdr:row>
      <xdr:rowOff>139473</xdr:rowOff>
    </xdr:from>
    <xdr:ext cx="326571" cy="326213"/>
    <xdr:pic>
      <xdr:nvPicPr>
        <xdr:cNvPr id="159" name="Gráfico 158" descr="Caminhão">
          <a:extLst>
            <a:ext uri="{FF2B5EF4-FFF2-40B4-BE49-F238E27FC236}">
              <a16:creationId xmlns:a16="http://schemas.microsoft.com/office/drawing/2014/main" id="{52FBA744-DFC4-4E11-A0F9-C4A181ADE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5061720" y="32983578"/>
          <a:ext cx="326571" cy="326213"/>
        </a:xfrm>
        <a:prstGeom prst="rect">
          <a:avLst/>
        </a:prstGeom>
      </xdr:spPr>
    </xdr:pic>
    <xdr:clientData/>
  </xdr:oneCellAnchor>
  <xdr:oneCellAnchor>
    <xdr:from>
      <xdr:col>19</xdr:col>
      <xdr:colOff>782410</xdr:colOff>
      <xdr:row>164</xdr:row>
      <xdr:rowOff>163286</xdr:rowOff>
    </xdr:from>
    <xdr:ext cx="275545" cy="275187"/>
    <xdr:pic>
      <xdr:nvPicPr>
        <xdr:cNvPr id="160" name="Gráfico 159" descr="Dinheiro">
          <a:extLst>
            <a:ext uri="{FF2B5EF4-FFF2-40B4-BE49-F238E27FC236}">
              <a16:creationId xmlns:a16="http://schemas.microsoft.com/office/drawing/2014/main" id="{754D73BC-5E7B-43F3-BE6C-04606C4AB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5533480" y="33003581"/>
          <a:ext cx="275545" cy="275187"/>
        </a:xfrm>
        <a:prstGeom prst="rect">
          <a:avLst/>
        </a:prstGeom>
      </xdr:spPr>
    </xdr:pic>
    <xdr:clientData/>
  </xdr:oneCellAnchor>
  <xdr:oneCellAnchor>
    <xdr:from>
      <xdr:col>19</xdr:col>
      <xdr:colOff>1160318</xdr:colOff>
      <xdr:row>164</xdr:row>
      <xdr:rowOff>177362</xdr:rowOff>
    </xdr:from>
    <xdr:ext cx="240059" cy="245461"/>
    <xdr:pic>
      <xdr:nvPicPr>
        <xdr:cNvPr id="161" name="Gráfico 160" descr="Marcador">
          <a:extLst>
            <a:ext uri="{FF2B5EF4-FFF2-40B4-BE49-F238E27FC236}">
              <a16:creationId xmlns:a16="http://schemas.microsoft.com/office/drawing/2014/main" id="{AB254B7F-CC8C-4555-B58E-8BCAD1458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11388" y="33021467"/>
          <a:ext cx="240059" cy="245461"/>
        </a:xfrm>
        <a:prstGeom prst="rect">
          <a:avLst/>
        </a:prstGeom>
      </xdr:spPr>
    </xdr:pic>
    <xdr:clientData/>
  </xdr:oneCellAnchor>
  <xdr:oneCellAnchor>
    <xdr:from>
      <xdr:col>21</xdr:col>
      <xdr:colOff>69476</xdr:colOff>
      <xdr:row>92</xdr:row>
      <xdr:rowOff>28367</xdr:rowOff>
    </xdr:from>
    <xdr:ext cx="170890" cy="166798"/>
    <xdr:pic>
      <xdr:nvPicPr>
        <xdr:cNvPr id="162" name="Imagem 161">
          <a:extLst>
            <a:ext uri="{FF2B5EF4-FFF2-40B4-BE49-F238E27FC236}">
              <a16:creationId xmlns:a16="http://schemas.microsoft.com/office/drawing/2014/main" id="{83A6C69A-2325-4052-BB1B-8E194F80B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3101" y="18638312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1165361</xdr:colOff>
      <xdr:row>91</xdr:row>
      <xdr:rowOff>178203</xdr:rowOff>
    </xdr:from>
    <xdr:ext cx="240059" cy="245461"/>
    <xdr:pic>
      <xdr:nvPicPr>
        <xdr:cNvPr id="163" name="Gráfico 162" descr="Marcador">
          <a:extLst>
            <a:ext uri="{FF2B5EF4-FFF2-40B4-BE49-F238E27FC236}">
              <a16:creationId xmlns:a16="http://schemas.microsoft.com/office/drawing/2014/main" id="{8E45F317-734F-44D5-B089-BAC2AF67C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16431" y="18597648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14569</xdr:colOff>
      <xdr:row>91</xdr:row>
      <xdr:rowOff>184133</xdr:rowOff>
    </xdr:from>
    <xdr:ext cx="235759" cy="235808"/>
    <xdr:pic>
      <xdr:nvPicPr>
        <xdr:cNvPr id="164" name="Gráfico 163" descr="DJ">
          <a:extLst>
            <a:ext uri="{FF2B5EF4-FFF2-40B4-BE49-F238E27FC236}">
              <a16:creationId xmlns:a16="http://schemas.microsoft.com/office/drawing/2014/main" id="{E3E604DB-2228-4A52-BBFC-4219D4C49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93499" y="18603578"/>
          <a:ext cx="235759" cy="235808"/>
        </a:xfrm>
        <a:prstGeom prst="rect">
          <a:avLst/>
        </a:prstGeom>
      </xdr:spPr>
    </xdr:pic>
    <xdr:clientData/>
  </xdr:oneCellAnchor>
  <xdr:oneCellAnchor>
    <xdr:from>
      <xdr:col>22</xdr:col>
      <xdr:colOff>501</xdr:colOff>
      <xdr:row>91</xdr:row>
      <xdr:rowOff>171262</xdr:rowOff>
    </xdr:from>
    <xdr:ext cx="256660" cy="255372"/>
    <xdr:pic>
      <xdr:nvPicPr>
        <xdr:cNvPr id="165" name="Gráfico 164" descr="Funcionário de escritório">
          <a:extLst>
            <a:ext uri="{FF2B5EF4-FFF2-40B4-BE49-F238E27FC236}">
              <a16:creationId xmlns:a16="http://schemas.microsoft.com/office/drawing/2014/main" id="{CA69CEBF-0D0E-4D24-A875-F60524AD5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39401" y="18592612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17915</xdr:colOff>
      <xdr:row>92</xdr:row>
      <xdr:rowOff>1470</xdr:rowOff>
    </xdr:from>
    <xdr:ext cx="215728" cy="223193"/>
    <xdr:pic>
      <xdr:nvPicPr>
        <xdr:cNvPr id="166" name="Gráfico 165" descr="Bateria">
          <a:extLst>
            <a:ext uri="{FF2B5EF4-FFF2-40B4-BE49-F238E27FC236}">
              <a16:creationId xmlns:a16="http://schemas.microsoft.com/office/drawing/2014/main" id="{D66D13F5-E3E7-4AA3-8AAE-6CC3EBBD2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25445" y="18609510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31559</xdr:colOff>
      <xdr:row>92</xdr:row>
      <xdr:rowOff>16800</xdr:rowOff>
    </xdr:from>
    <xdr:ext cx="180715" cy="180203"/>
    <xdr:pic>
      <xdr:nvPicPr>
        <xdr:cNvPr id="167" name="Gráfico 166" descr="Garfo e faca">
          <a:extLst>
            <a:ext uri="{FF2B5EF4-FFF2-40B4-BE49-F238E27FC236}">
              <a16:creationId xmlns:a16="http://schemas.microsoft.com/office/drawing/2014/main" id="{3264AE78-A593-4CC3-923B-FB3021C4A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394384" y="18628650"/>
          <a:ext cx="180715" cy="180203"/>
        </a:xfrm>
        <a:prstGeom prst="rect">
          <a:avLst/>
        </a:prstGeom>
      </xdr:spPr>
    </xdr:pic>
    <xdr:clientData/>
  </xdr:oneCellAnchor>
  <xdr:oneCellAnchor>
    <xdr:from>
      <xdr:col>28</xdr:col>
      <xdr:colOff>48524</xdr:colOff>
      <xdr:row>92</xdr:row>
      <xdr:rowOff>11508</xdr:rowOff>
    </xdr:from>
    <xdr:ext cx="180076" cy="179917"/>
    <xdr:pic>
      <xdr:nvPicPr>
        <xdr:cNvPr id="168" name="Gráfico 167" descr="Lâmpada">
          <a:extLst>
            <a:ext uri="{FF2B5EF4-FFF2-40B4-BE49-F238E27FC236}">
              <a16:creationId xmlns:a16="http://schemas.microsoft.com/office/drawing/2014/main" id="{CE7DDFA1-1BE5-438F-8402-461572609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78939" y="18617643"/>
          <a:ext cx="180076" cy="179917"/>
        </a:xfrm>
        <a:prstGeom prst="rect">
          <a:avLst/>
        </a:prstGeom>
      </xdr:spPr>
    </xdr:pic>
    <xdr:clientData/>
  </xdr:oneCellAnchor>
  <xdr:oneCellAnchor>
    <xdr:from>
      <xdr:col>21</xdr:col>
      <xdr:colOff>73729</xdr:colOff>
      <xdr:row>102</xdr:row>
      <xdr:rowOff>25195</xdr:rowOff>
    </xdr:from>
    <xdr:ext cx="170890" cy="166798"/>
    <xdr:pic>
      <xdr:nvPicPr>
        <xdr:cNvPr id="169" name="Imagem 168">
          <a:extLst>
            <a:ext uri="{FF2B5EF4-FFF2-40B4-BE49-F238E27FC236}">
              <a16:creationId xmlns:a16="http://schemas.microsoft.com/office/drawing/2014/main" id="{4A589645-70A6-4BE9-9BDC-E5F95742F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5449" y="20608720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1169614</xdr:colOff>
      <xdr:row>101</xdr:row>
      <xdr:rowOff>175030</xdr:rowOff>
    </xdr:from>
    <xdr:ext cx="240059" cy="245461"/>
    <xdr:pic>
      <xdr:nvPicPr>
        <xdr:cNvPr id="170" name="Gráfico 169" descr="Marcador">
          <a:extLst>
            <a:ext uri="{FF2B5EF4-FFF2-40B4-BE49-F238E27FC236}">
              <a16:creationId xmlns:a16="http://schemas.microsoft.com/office/drawing/2014/main" id="{F0FAD145-1FF0-45BF-8CA2-C00BF8226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18779" y="20569960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18822</xdr:colOff>
      <xdr:row>101</xdr:row>
      <xdr:rowOff>180960</xdr:rowOff>
    </xdr:from>
    <xdr:ext cx="235759" cy="235808"/>
    <xdr:pic>
      <xdr:nvPicPr>
        <xdr:cNvPr id="171" name="Gráfico 170" descr="DJ">
          <a:extLst>
            <a:ext uri="{FF2B5EF4-FFF2-40B4-BE49-F238E27FC236}">
              <a16:creationId xmlns:a16="http://schemas.microsoft.com/office/drawing/2014/main" id="{3A6B4F5E-2D65-463C-B282-150153D43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97752" y="20573985"/>
          <a:ext cx="235759" cy="235808"/>
        </a:xfrm>
        <a:prstGeom prst="rect">
          <a:avLst/>
        </a:prstGeom>
      </xdr:spPr>
    </xdr:pic>
    <xdr:clientData/>
  </xdr:oneCellAnchor>
  <xdr:oneCellAnchor>
    <xdr:from>
      <xdr:col>22</xdr:col>
      <xdr:colOff>4754</xdr:colOff>
      <xdr:row>101</xdr:row>
      <xdr:rowOff>168089</xdr:rowOff>
    </xdr:from>
    <xdr:ext cx="256660" cy="255372"/>
    <xdr:pic>
      <xdr:nvPicPr>
        <xdr:cNvPr id="172" name="Gráfico 171" descr="Funcionário de escritório">
          <a:extLst>
            <a:ext uri="{FF2B5EF4-FFF2-40B4-BE49-F238E27FC236}">
              <a16:creationId xmlns:a16="http://schemas.microsoft.com/office/drawing/2014/main" id="{714BF3EC-5BEB-4F2A-AA64-5FF45C0BD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43654" y="20563019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22168</xdr:colOff>
      <xdr:row>101</xdr:row>
      <xdr:rowOff>187397</xdr:rowOff>
    </xdr:from>
    <xdr:ext cx="215728" cy="223193"/>
    <xdr:pic>
      <xdr:nvPicPr>
        <xdr:cNvPr id="173" name="Gráfico 172" descr="Bateria">
          <a:extLst>
            <a:ext uri="{FF2B5EF4-FFF2-40B4-BE49-F238E27FC236}">
              <a16:creationId xmlns:a16="http://schemas.microsoft.com/office/drawing/2014/main" id="{083C8F4D-C3DA-4C30-A53C-A6B292F72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29698" y="20578517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35812</xdr:colOff>
      <xdr:row>102</xdr:row>
      <xdr:rowOff>13628</xdr:rowOff>
    </xdr:from>
    <xdr:ext cx="180715" cy="180203"/>
    <xdr:pic>
      <xdr:nvPicPr>
        <xdr:cNvPr id="174" name="Gráfico 173" descr="Garfo e faca">
          <a:extLst>
            <a:ext uri="{FF2B5EF4-FFF2-40B4-BE49-F238E27FC236}">
              <a16:creationId xmlns:a16="http://schemas.microsoft.com/office/drawing/2014/main" id="{9A6C68B8-8392-4490-B40E-8E144A469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396732" y="20593343"/>
          <a:ext cx="180715" cy="180203"/>
        </a:xfrm>
        <a:prstGeom prst="rect">
          <a:avLst/>
        </a:prstGeom>
      </xdr:spPr>
    </xdr:pic>
    <xdr:clientData/>
  </xdr:oneCellAnchor>
  <xdr:oneCellAnchor>
    <xdr:from>
      <xdr:col>28</xdr:col>
      <xdr:colOff>52777</xdr:colOff>
      <xdr:row>102</xdr:row>
      <xdr:rowOff>8336</xdr:rowOff>
    </xdr:from>
    <xdr:ext cx="175823" cy="179917"/>
    <xdr:pic>
      <xdr:nvPicPr>
        <xdr:cNvPr id="175" name="Gráfico 174" descr="Lâmpada">
          <a:extLst>
            <a:ext uri="{FF2B5EF4-FFF2-40B4-BE49-F238E27FC236}">
              <a16:creationId xmlns:a16="http://schemas.microsoft.com/office/drawing/2014/main" id="{42F4ED92-10B5-4D4D-AAE4-9CA3390CD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88907" y="20588051"/>
          <a:ext cx="175823" cy="179917"/>
        </a:xfrm>
        <a:prstGeom prst="rect">
          <a:avLst/>
        </a:prstGeom>
      </xdr:spPr>
    </xdr:pic>
    <xdr:clientData/>
  </xdr:oneCellAnchor>
  <xdr:oneCellAnchor>
    <xdr:from>
      <xdr:col>21</xdr:col>
      <xdr:colOff>66726</xdr:colOff>
      <xdr:row>112</xdr:row>
      <xdr:rowOff>18191</xdr:rowOff>
    </xdr:from>
    <xdr:ext cx="170890" cy="166798"/>
    <xdr:pic>
      <xdr:nvPicPr>
        <xdr:cNvPr id="176" name="Imagem 175">
          <a:extLst>
            <a:ext uri="{FF2B5EF4-FFF2-40B4-BE49-F238E27FC236}">
              <a16:creationId xmlns:a16="http://schemas.microsoft.com/office/drawing/2014/main" id="{D83F6EAF-F41E-4323-A87D-FC4A09B82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0351" y="22577201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1162611</xdr:colOff>
      <xdr:row>111</xdr:row>
      <xdr:rowOff>168026</xdr:rowOff>
    </xdr:from>
    <xdr:ext cx="240059" cy="245461"/>
    <xdr:pic>
      <xdr:nvPicPr>
        <xdr:cNvPr id="177" name="Gráfico 176" descr="Marcador">
          <a:extLst>
            <a:ext uri="{FF2B5EF4-FFF2-40B4-BE49-F238E27FC236}">
              <a16:creationId xmlns:a16="http://schemas.microsoft.com/office/drawing/2014/main" id="{7310ECE9-E64F-40AC-8381-EF749F515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13681" y="22536536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11819</xdr:colOff>
      <xdr:row>111</xdr:row>
      <xdr:rowOff>173956</xdr:rowOff>
    </xdr:from>
    <xdr:ext cx="235759" cy="235808"/>
    <xdr:pic>
      <xdr:nvPicPr>
        <xdr:cNvPr id="178" name="Gráfico 177" descr="DJ">
          <a:extLst>
            <a:ext uri="{FF2B5EF4-FFF2-40B4-BE49-F238E27FC236}">
              <a16:creationId xmlns:a16="http://schemas.microsoft.com/office/drawing/2014/main" id="{F357C124-FCE7-4C34-A819-47F1B2298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85034" y="22542466"/>
          <a:ext cx="235759" cy="235808"/>
        </a:xfrm>
        <a:prstGeom prst="rect">
          <a:avLst/>
        </a:prstGeom>
      </xdr:spPr>
    </xdr:pic>
    <xdr:clientData/>
  </xdr:oneCellAnchor>
  <xdr:oneCellAnchor>
    <xdr:from>
      <xdr:col>21</xdr:col>
      <xdr:colOff>291905</xdr:colOff>
      <xdr:row>111</xdr:row>
      <xdr:rowOff>161085</xdr:rowOff>
    </xdr:from>
    <xdr:ext cx="256660" cy="255372"/>
    <xdr:pic>
      <xdr:nvPicPr>
        <xdr:cNvPr id="179" name="Gráfico 178" descr="Funcionário de escritório">
          <a:extLst>
            <a:ext uri="{FF2B5EF4-FFF2-40B4-BE49-F238E27FC236}">
              <a16:creationId xmlns:a16="http://schemas.microsoft.com/office/drawing/2014/main" id="{D01D54B3-A6B9-499F-9A0E-72BEACFD6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35530" y="22523880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15165</xdr:colOff>
      <xdr:row>111</xdr:row>
      <xdr:rowOff>180393</xdr:rowOff>
    </xdr:from>
    <xdr:ext cx="215728" cy="223193"/>
    <xdr:pic>
      <xdr:nvPicPr>
        <xdr:cNvPr id="180" name="Gráfico 179" descr="Bateria">
          <a:extLst>
            <a:ext uri="{FF2B5EF4-FFF2-40B4-BE49-F238E27FC236}">
              <a16:creationId xmlns:a16="http://schemas.microsoft.com/office/drawing/2014/main" id="{81610D7F-5756-4C6B-B461-7813EEADF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22695" y="22546998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28809</xdr:colOff>
      <xdr:row>112</xdr:row>
      <xdr:rowOff>6624</xdr:rowOff>
    </xdr:from>
    <xdr:ext cx="180715" cy="180203"/>
    <xdr:pic>
      <xdr:nvPicPr>
        <xdr:cNvPr id="181" name="Gráfico 180" descr="Garfo e faca">
          <a:extLst>
            <a:ext uri="{FF2B5EF4-FFF2-40B4-BE49-F238E27FC236}">
              <a16:creationId xmlns:a16="http://schemas.microsoft.com/office/drawing/2014/main" id="{A989300C-1A88-44AF-BA1B-9BB8CD96B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391634" y="22559919"/>
          <a:ext cx="180715" cy="180203"/>
        </a:xfrm>
        <a:prstGeom prst="rect">
          <a:avLst/>
        </a:prstGeom>
      </xdr:spPr>
    </xdr:pic>
    <xdr:clientData/>
  </xdr:oneCellAnchor>
  <xdr:oneCellAnchor>
    <xdr:from>
      <xdr:col>28</xdr:col>
      <xdr:colOff>45774</xdr:colOff>
      <xdr:row>112</xdr:row>
      <xdr:rowOff>1332</xdr:rowOff>
    </xdr:from>
    <xdr:ext cx="182826" cy="179917"/>
    <xdr:pic>
      <xdr:nvPicPr>
        <xdr:cNvPr id="182" name="Gráfico 181" descr="Lâmpada">
          <a:extLst>
            <a:ext uri="{FF2B5EF4-FFF2-40B4-BE49-F238E27FC236}">
              <a16:creationId xmlns:a16="http://schemas.microsoft.com/office/drawing/2014/main" id="{8658FF3C-F2B9-4AAE-B27A-CF848A9A9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76189" y="22556532"/>
          <a:ext cx="182826" cy="179917"/>
        </a:xfrm>
        <a:prstGeom prst="rect">
          <a:avLst/>
        </a:prstGeom>
      </xdr:spPr>
    </xdr:pic>
    <xdr:clientData/>
  </xdr:oneCellAnchor>
  <xdr:oneCellAnchor>
    <xdr:from>
      <xdr:col>21</xdr:col>
      <xdr:colOff>65045</xdr:colOff>
      <xdr:row>122</xdr:row>
      <xdr:rowOff>16510</xdr:rowOff>
    </xdr:from>
    <xdr:ext cx="170890" cy="166798"/>
    <xdr:pic>
      <xdr:nvPicPr>
        <xdr:cNvPr id="183" name="Imagem 182">
          <a:extLst>
            <a:ext uri="{FF2B5EF4-FFF2-40B4-BE49-F238E27FC236}">
              <a16:creationId xmlns:a16="http://schemas.microsoft.com/office/drawing/2014/main" id="{74E1585E-0342-4CEC-93C4-DBA8F4465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8670" y="24549100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1160930</xdr:colOff>
      <xdr:row>121</xdr:row>
      <xdr:rowOff>166345</xdr:rowOff>
    </xdr:from>
    <xdr:ext cx="240059" cy="245461"/>
    <xdr:pic>
      <xdr:nvPicPr>
        <xdr:cNvPr id="184" name="Gráfico 183" descr="Marcador">
          <a:extLst>
            <a:ext uri="{FF2B5EF4-FFF2-40B4-BE49-F238E27FC236}">
              <a16:creationId xmlns:a16="http://schemas.microsoft.com/office/drawing/2014/main" id="{5B355983-4710-4CD7-8428-3ED24C5EF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12000" y="24502720"/>
          <a:ext cx="240059" cy="245461"/>
        </a:xfrm>
        <a:prstGeom prst="rect">
          <a:avLst/>
        </a:prstGeom>
      </xdr:spPr>
    </xdr:pic>
    <xdr:clientData/>
  </xdr:oneCellAnchor>
  <xdr:oneCellAnchor>
    <xdr:from>
      <xdr:col>23</xdr:col>
      <xdr:colOff>10138</xdr:colOff>
      <xdr:row>121</xdr:row>
      <xdr:rowOff>172275</xdr:rowOff>
    </xdr:from>
    <xdr:ext cx="235759" cy="235808"/>
    <xdr:pic>
      <xdr:nvPicPr>
        <xdr:cNvPr id="185" name="Gráfico 184" descr="DJ">
          <a:extLst>
            <a:ext uri="{FF2B5EF4-FFF2-40B4-BE49-F238E27FC236}">
              <a16:creationId xmlns:a16="http://schemas.microsoft.com/office/drawing/2014/main" id="{EBE32A84-D132-491A-A45A-68415B8D3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75120" y="24514365"/>
          <a:ext cx="235759" cy="235808"/>
        </a:xfrm>
        <a:prstGeom prst="rect">
          <a:avLst/>
        </a:prstGeom>
      </xdr:spPr>
    </xdr:pic>
    <xdr:clientData/>
  </xdr:oneCellAnchor>
  <xdr:oneCellAnchor>
    <xdr:from>
      <xdr:col>21</xdr:col>
      <xdr:colOff>290224</xdr:colOff>
      <xdr:row>121</xdr:row>
      <xdr:rowOff>159404</xdr:rowOff>
    </xdr:from>
    <xdr:ext cx="256660" cy="255372"/>
    <xdr:pic>
      <xdr:nvPicPr>
        <xdr:cNvPr id="186" name="Gráfico 185" descr="Funcionário de escritório">
          <a:extLst>
            <a:ext uri="{FF2B5EF4-FFF2-40B4-BE49-F238E27FC236}">
              <a16:creationId xmlns:a16="http://schemas.microsoft.com/office/drawing/2014/main" id="{326FA91A-EEA1-44FF-AE73-1A753E81F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35754" y="24495779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13484</xdr:colOff>
      <xdr:row>121</xdr:row>
      <xdr:rowOff>178712</xdr:rowOff>
    </xdr:from>
    <xdr:ext cx="215728" cy="223193"/>
    <xdr:pic>
      <xdr:nvPicPr>
        <xdr:cNvPr id="187" name="Gráfico 186" descr="Bateria">
          <a:extLst>
            <a:ext uri="{FF2B5EF4-FFF2-40B4-BE49-F238E27FC236}">
              <a16:creationId xmlns:a16="http://schemas.microsoft.com/office/drawing/2014/main" id="{E53AEC64-0980-46A3-AFD2-04D9AE71D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15299" y="24518897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27128</xdr:colOff>
      <xdr:row>122</xdr:row>
      <xdr:rowOff>4943</xdr:rowOff>
    </xdr:from>
    <xdr:ext cx="180715" cy="180203"/>
    <xdr:pic>
      <xdr:nvPicPr>
        <xdr:cNvPr id="188" name="Gráfico 187" descr="Garfo e faca">
          <a:extLst>
            <a:ext uri="{FF2B5EF4-FFF2-40B4-BE49-F238E27FC236}">
              <a16:creationId xmlns:a16="http://schemas.microsoft.com/office/drawing/2014/main" id="{AA9C9281-2FB7-4D95-9267-B56F1C5D5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389953" y="24531818"/>
          <a:ext cx="180715" cy="180203"/>
        </a:xfrm>
        <a:prstGeom prst="rect">
          <a:avLst/>
        </a:prstGeom>
      </xdr:spPr>
    </xdr:pic>
    <xdr:clientData/>
  </xdr:oneCellAnchor>
  <xdr:oneCellAnchor>
    <xdr:from>
      <xdr:col>28</xdr:col>
      <xdr:colOff>44093</xdr:colOff>
      <xdr:row>122</xdr:row>
      <xdr:rowOff>48</xdr:rowOff>
    </xdr:from>
    <xdr:ext cx="179917" cy="181318"/>
    <xdr:pic>
      <xdr:nvPicPr>
        <xdr:cNvPr id="189" name="Gráfico 188" descr="Lâmpada">
          <a:extLst>
            <a:ext uri="{FF2B5EF4-FFF2-40B4-BE49-F238E27FC236}">
              <a16:creationId xmlns:a16="http://schemas.microsoft.com/office/drawing/2014/main" id="{0586A75E-0F4E-4102-A7F9-F7E1C9D68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74508" y="24528828"/>
          <a:ext cx="179917" cy="181318"/>
        </a:xfrm>
        <a:prstGeom prst="rect">
          <a:avLst/>
        </a:prstGeom>
      </xdr:spPr>
    </xdr:pic>
    <xdr:clientData/>
  </xdr:oneCellAnchor>
  <xdr:oneCellAnchor>
    <xdr:from>
      <xdr:col>21</xdr:col>
      <xdr:colOff>73729</xdr:colOff>
      <xdr:row>132</xdr:row>
      <xdr:rowOff>25194</xdr:rowOff>
    </xdr:from>
    <xdr:ext cx="170890" cy="166798"/>
    <xdr:pic>
      <xdr:nvPicPr>
        <xdr:cNvPr id="190" name="Imagem 189">
          <a:extLst>
            <a:ext uri="{FF2B5EF4-FFF2-40B4-BE49-F238E27FC236}">
              <a16:creationId xmlns:a16="http://schemas.microsoft.com/office/drawing/2014/main" id="{B2414216-9263-42E7-BA93-E0E07555B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5449" y="26529459"/>
          <a:ext cx="170890" cy="166798"/>
        </a:xfrm>
        <a:prstGeom prst="rect">
          <a:avLst/>
        </a:prstGeom>
      </xdr:spPr>
    </xdr:pic>
    <xdr:clientData/>
  </xdr:oneCellAnchor>
  <xdr:oneCellAnchor>
    <xdr:from>
      <xdr:col>19</xdr:col>
      <xdr:colOff>1169614</xdr:colOff>
      <xdr:row>131</xdr:row>
      <xdr:rowOff>175029</xdr:rowOff>
    </xdr:from>
    <xdr:ext cx="240059" cy="245461"/>
    <xdr:pic>
      <xdr:nvPicPr>
        <xdr:cNvPr id="191" name="Gráfico 190" descr="Marcador">
          <a:extLst>
            <a:ext uri="{FF2B5EF4-FFF2-40B4-BE49-F238E27FC236}">
              <a16:creationId xmlns:a16="http://schemas.microsoft.com/office/drawing/2014/main" id="{5C8C331F-F808-4A5D-B949-9FC8B90A1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918779" y="26490699"/>
          <a:ext cx="240059" cy="245461"/>
        </a:xfrm>
        <a:prstGeom prst="rect">
          <a:avLst/>
        </a:prstGeom>
      </xdr:spPr>
    </xdr:pic>
    <xdr:clientData/>
  </xdr:oneCellAnchor>
  <xdr:oneCellAnchor>
    <xdr:from>
      <xdr:col>24</xdr:col>
      <xdr:colOff>18822</xdr:colOff>
      <xdr:row>131</xdr:row>
      <xdr:rowOff>180959</xdr:rowOff>
    </xdr:from>
    <xdr:ext cx="235759" cy="235808"/>
    <xdr:pic>
      <xdr:nvPicPr>
        <xdr:cNvPr id="192" name="Gráfico 191" descr="DJ">
          <a:extLst>
            <a:ext uri="{FF2B5EF4-FFF2-40B4-BE49-F238E27FC236}">
              <a16:creationId xmlns:a16="http://schemas.microsoft.com/office/drawing/2014/main" id="{DA1CEB4B-812A-4BF3-BA8D-02BBF92D7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97752" y="26494724"/>
          <a:ext cx="235759" cy="235808"/>
        </a:xfrm>
        <a:prstGeom prst="rect">
          <a:avLst/>
        </a:prstGeom>
      </xdr:spPr>
    </xdr:pic>
    <xdr:clientData/>
  </xdr:oneCellAnchor>
  <xdr:oneCellAnchor>
    <xdr:from>
      <xdr:col>22</xdr:col>
      <xdr:colOff>4754</xdr:colOff>
      <xdr:row>131</xdr:row>
      <xdr:rowOff>168088</xdr:rowOff>
    </xdr:from>
    <xdr:ext cx="256660" cy="255372"/>
    <xdr:pic>
      <xdr:nvPicPr>
        <xdr:cNvPr id="193" name="Gráfico 192" descr="Funcionário de escritório">
          <a:extLst>
            <a:ext uri="{FF2B5EF4-FFF2-40B4-BE49-F238E27FC236}">
              <a16:creationId xmlns:a16="http://schemas.microsoft.com/office/drawing/2014/main" id="{B5D9D878-1B74-4480-8EDF-E35CE0929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443654" y="26483758"/>
          <a:ext cx="256660" cy="255372"/>
        </a:xfrm>
        <a:prstGeom prst="rect">
          <a:avLst/>
        </a:prstGeom>
      </xdr:spPr>
    </xdr:pic>
    <xdr:clientData/>
  </xdr:oneCellAnchor>
  <xdr:oneCellAnchor>
    <xdr:from>
      <xdr:col>26</xdr:col>
      <xdr:colOff>22168</xdr:colOff>
      <xdr:row>131</xdr:row>
      <xdr:rowOff>166385</xdr:rowOff>
    </xdr:from>
    <xdr:ext cx="215728" cy="223193"/>
    <xdr:pic>
      <xdr:nvPicPr>
        <xdr:cNvPr id="194" name="Gráfico 193" descr="Bateria">
          <a:extLst>
            <a:ext uri="{FF2B5EF4-FFF2-40B4-BE49-F238E27FC236}">
              <a16:creationId xmlns:a16="http://schemas.microsoft.com/office/drawing/2014/main" id="{704DE503-3DC8-4A20-BBFB-3D8902ADF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29698" y="26476340"/>
          <a:ext cx="215728" cy="223193"/>
        </a:xfrm>
        <a:prstGeom prst="rect">
          <a:avLst/>
        </a:prstGeom>
      </xdr:spPr>
    </xdr:pic>
    <xdr:clientData/>
  </xdr:oneCellAnchor>
  <xdr:oneCellAnchor>
    <xdr:from>
      <xdr:col>30</xdr:col>
      <xdr:colOff>35812</xdr:colOff>
      <xdr:row>132</xdr:row>
      <xdr:rowOff>13627</xdr:rowOff>
    </xdr:from>
    <xdr:ext cx="180715" cy="180203"/>
    <xdr:pic>
      <xdr:nvPicPr>
        <xdr:cNvPr id="195" name="Gráfico 194" descr="Garfo e faca">
          <a:extLst>
            <a:ext uri="{FF2B5EF4-FFF2-40B4-BE49-F238E27FC236}">
              <a16:creationId xmlns:a16="http://schemas.microsoft.com/office/drawing/2014/main" id="{F40A6CFB-8FF6-48D3-929E-5A5A7AAC1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7396732" y="26514082"/>
          <a:ext cx="180715" cy="180203"/>
        </a:xfrm>
        <a:prstGeom prst="rect">
          <a:avLst/>
        </a:prstGeom>
      </xdr:spPr>
    </xdr:pic>
    <xdr:clientData/>
  </xdr:oneCellAnchor>
  <xdr:oneCellAnchor>
    <xdr:from>
      <xdr:col>28</xdr:col>
      <xdr:colOff>17758</xdr:colOff>
      <xdr:row>132</xdr:row>
      <xdr:rowOff>22343</xdr:rowOff>
    </xdr:from>
    <xdr:ext cx="179917" cy="181411"/>
    <xdr:pic>
      <xdr:nvPicPr>
        <xdr:cNvPr id="196" name="Gráfico 195" descr="Lâmpada">
          <a:extLst>
            <a:ext uri="{FF2B5EF4-FFF2-40B4-BE49-F238E27FC236}">
              <a16:creationId xmlns:a16="http://schemas.microsoft.com/office/drawing/2014/main" id="{B7006F09-E740-4526-90EE-F2B65BA76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53888" y="26528513"/>
          <a:ext cx="179917" cy="181411"/>
        </a:xfrm>
        <a:prstGeom prst="rect">
          <a:avLst/>
        </a:prstGeom>
      </xdr:spPr>
    </xdr:pic>
    <xdr:clientData/>
  </xdr:oneCellAnchor>
  <xdr:oneCellAnchor>
    <xdr:from>
      <xdr:col>37</xdr:col>
      <xdr:colOff>64433</xdr:colOff>
      <xdr:row>68</xdr:row>
      <xdr:rowOff>18002</xdr:rowOff>
    </xdr:from>
    <xdr:ext cx="170890" cy="166798"/>
    <xdr:pic>
      <xdr:nvPicPr>
        <xdr:cNvPr id="197" name="Imagem 196">
          <a:extLst>
            <a:ext uri="{FF2B5EF4-FFF2-40B4-BE49-F238E27FC236}">
              <a16:creationId xmlns:a16="http://schemas.microsoft.com/office/drawing/2014/main" id="{6D86C8E0-C6B5-4123-91E2-43DF2C98A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6138" y="13890212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1160318</xdr:colOff>
      <xdr:row>67</xdr:row>
      <xdr:rowOff>167837</xdr:rowOff>
    </xdr:from>
    <xdr:ext cx="240059" cy="245461"/>
    <xdr:pic>
      <xdr:nvPicPr>
        <xdr:cNvPr id="198" name="Gráfico 197" descr="Marcador">
          <a:extLst>
            <a:ext uri="{FF2B5EF4-FFF2-40B4-BE49-F238E27FC236}">
              <a16:creationId xmlns:a16="http://schemas.microsoft.com/office/drawing/2014/main" id="{C5FD3DEE-5D98-484B-9B4C-9E1B2CBF9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599468" y="13849547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9526</xdr:colOff>
      <xdr:row>67</xdr:row>
      <xdr:rowOff>173767</xdr:rowOff>
    </xdr:from>
    <xdr:ext cx="235759" cy="235808"/>
    <xdr:pic>
      <xdr:nvPicPr>
        <xdr:cNvPr id="199" name="Gráfico 198" descr="DJ">
          <a:extLst>
            <a:ext uri="{FF2B5EF4-FFF2-40B4-BE49-F238E27FC236}">
              <a16:creationId xmlns:a16="http://schemas.microsoft.com/office/drawing/2014/main" id="{31A4F5FB-5A05-4B6E-ACEF-4DAAF3629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70821" y="13855477"/>
          <a:ext cx="235759" cy="235808"/>
        </a:xfrm>
        <a:prstGeom prst="rect">
          <a:avLst/>
        </a:prstGeom>
      </xdr:spPr>
    </xdr:pic>
    <xdr:clientData/>
  </xdr:oneCellAnchor>
  <xdr:oneCellAnchor>
    <xdr:from>
      <xdr:col>37</xdr:col>
      <xdr:colOff>289612</xdr:colOff>
      <xdr:row>67</xdr:row>
      <xdr:rowOff>160896</xdr:rowOff>
    </xdr:from>
    <xdr:ext cx="256660" cy="255372"/>
    <xdr:pic>
      <xdr:nvPicPr>
        <xdr:cNvPr id="200" name="Gráfico 199" descr="Funcionário de escritório">
          <a:extLst>
            <a:ext uri="{FF2B5EF4-FFF2-40B4-BE49-F238E27FC236}">
              <a16:creationId xmlns:a16="http://schemas.microsoft.com/office/drawing/2014/main" id="{CC0BF040-58EC-40E9-9C93-3C5BB884C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23222" y="13836891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12872</xdr:colOff>
      <xdr:row>67</xdr:row>
      <xdr:rowOff>180204</xdr:rowOff>
    </xdr:from>
    <xdr:ext cx="222164" cy="223193"/>
    <xdr:pic>
      <xdr:nvPicPr>
        <xdr:cNvPr id="201" name="Gráfico 200" descr="Bateria">
          <a:extLst>
            <a:ext uri="{FF2B5EF4-FFF2-40B4-BE49-F238E27FC236}">
              <a16:creationId xmlns:a16="http://schemas.microsoft.com/office/drawing/2014/main" id="{E4DC34D3-CB4B-4D5B-ABC9-84532B6E9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02767" y="13860009"/>
          <a:ext cx="222164" cy="223193"/>
        </a:xfrm>
        <a:prstGeom prst="rect">
          <a:avLst/>
        </a:prstGeom>
      </xdr:spPr>
    </xdr:pic>
    <xdr:clientData/>
  </xdr:oneCellAnchor>
  <xdr:oneCellAnchor>
    <xdr:from>
      <xdr:col>46</xdr:col>
      <xdr:colOff>26516</xdr:colOff>
      <xdr:row>68</xdr:row>
      <xdr:rowOff>6435</xdr:rowOff>
    </xdr:from>
    <xdr:ext cx="180715" cy="180203"/>
    <xdr:pic>
      <xdr:nvPicPr>
        <xdr:cNvPr id="202" name="Gráfico 201" descr="Garfo e faca">
          <a:extLst>
            <a:ext uri="{FF2B5EF4-FFF2-40B4-BE49-F238E27FC236}">
              <a16:creationId xmlns:a16="http://schemas.microsoft.com/office/drawing/2014/main" id="{B3B43FD9-EADC-4C59-A13F-02863E564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069801" y="13872930"/>
          <a:ext cx="180715" cy="180203"/>
        </a:xfrm>
        <a:prstGeom prst="rect">
          <a:avLst/>
        </a:prstGeom>
      </xdr:spPr>
    </xdr:pic>
    <xdr:clientData/>
  </xdr:oneCellAnchor>
  <xdr:oneCellAnchor>
    <xdr:from>
      <xdr:col>37</xdr:col>
      <xdr:colOff>71157</xdr:colOff>
      <xdr:row>79</xdr:row>
      <xdr:rowOff>16041</xdr:rowOff>
    </xdr:from>
    <xdr:ext cx="170890" cy="166798"/>
    <xdr:pic>
      <xdr:nvPicPr>
        <xdr:cNvPr id="203" name="Imagem 202">
          <a:extLst>
            <a:ext uri="{FF2B5EF4-FFF2-40B4-BE49-F238E27FC236}">
              <a16:creationId xmlns:a16="http://schemas.microsoft.com/office/drawing/2014/main" id="{5751E5EC-7828-4F60-A9A2-9C310CAD0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862" y="16059951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1167042</xdr:colOff>
      <xdr:row>78</xdr:row>
      <xdr:rowOff>165876</xdr:rowOff>
    </xdr:from>
    <xdr:ext cx="240059" cy="245461"/>
    <xdr:pic>
      <xdr:nvPicPr>
        <xdr:cNvPr id="204" name="Gráfico 203" descr="Marcador">
          <a:extLst>
            <a:ext uri="{FF2B5EF4-FFF2-40B4-BE49-F238E27FC236}">
              <a16:creationId xmlns:a16="http://schemas.microsoft.com/office/drawing/2014/main" id="{DB5AE2EF-50B7-440B-8134-066C6A06A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604287" y="16013571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16250</xdr:colOff>
      <xdr:row>78</xdr:row>
      <xdr:rowOff>171806</xdr:rowOff>
    </xdr:from>
    <xdr:ext cx="235759" cy="235808"/>
    <xdr:pic>
      <xdr:nvPicPr>
        <xdr:cNvPr id="205" name="Gráfico 204" descr="DJ">
          <a:extLst>
            <a:ext uri="{FF2B5EF4-FFF2-40B4-BE49-F238E27FC236}">
              <a16:creationId xmlns:a16="http://schemas.microsoft.com/office/drawing/2014/main" id="{FE84AFE9-471C-4E29-B093-27F36FB8B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83260" y="16025216"/>
          <a:ext cx="235759" cy="235808"/>
        </a:xfrm>
        <a:prstGeom prst="rect">
          <a:avLst/>
        </a:prstGeom>
      </xdr:spPr>
    </xdr:pic>
    <xdr:clientData/>
  </xdr:oneCellAnchor>
  <xdr:oneCellAnchor>
    <xdr:from>
      <xdr:col>38</xdr:col>
      <xdr:colOff>2182</xdr:colOff>
      <xdr:row>78</xdr:row>
      <xdr:rowOff>158935</xdr:rowOff>
    </xdr:from>
    <xdr:ext cx="256660" cy="255372"/>
    <xdr:pic>
      <xdr:nvPicPr>
        <xdr:cNvPr id="206" name="Gráfico 205" descr="Funcionário de escritório">
          <a:extLst>
            <a:ext uri="{FF2B5EF4-FFF2-40B4-BE49-F238E27FC236}">
              <a16:creationId xmlns:a16="http://schemas.microsoft.com/office/drawing/2014/main" id="{CB5F19EC-F3DD-425A-BA58-E1C9935C2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29162" y="16006630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19596</xdr:colOff>
      <xdr:row>78</xdr:row>
      <xdr:rowOff>178243</xdr:rowOff>
    </xdr:from>
    <xdr:ext cx="215728" cy="223193"/>
    <xdr:pic>
      <xdr:nvPicPr>
        <xdr:cNvPr id="207" name="Gráfico 206" descr="Bateria">
          <a:extLst>
            <a:ext uri="{FF2B5EF4-FFF2-40B4-BE49-F238E27FC236}">
              <a16:creationId xmlns:a16="http://schemas.microsoft.com/office/drawing/2014/main" id="{758C8A9B-CA4D-459F-A526-DC5EBAC7F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15206" y="16029748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33240</xdr:colOff>
      <xdr:row>79</xdr:row>
      <xdr:rowOff>4474</xdr:rowOff>
    </xdr:from>
    <xdr:ext cx="180715" cy="180203"/>
    <xdr:pic>
      <xdr:nvPicPr>
        <xdr:cNvPr id="208" name="Gráfico 207" descr="Garfo e faca">
          <a:extLst>
            <a:ext uri="{FF2B5EF4-FFF2-40B4-BE49-F238E27FC236}">
              <a16:creationId xmlns:a16="http://schemas.microsoft.com/office/drawing/2014/main" id="{77C22885-5F44-46A2-8EC2-AB5E2552D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076525" y="16044574"/>
          <a:ext cx="180715" cy="180203"/>
        </a:xfrm>
        <a:prstGeom prst="rect">
          <a:avLst/>
        </a:prstGeom>
      </xdr:spPr>
    </xdr:pic>
    <xdr:clientData/>
  </xdr:oneCellAnchor>
  <xdr:oneCellAnchor>
    <xdr:from>
      <xdr:col>44</xdr:col>
      <xdr:colOff>50205</xdr:colOff>
      <xdr:row>79</xdr:row>
      <xdr:rowOff>10481</xdr:rowOff>
    </xdr:from>
    <xdr:ext cx="178395" cy="181318"/>
    <xdr:pic>
      <xdr:nvPicPr>
        <xdr:cNvPr id="209" name="Gráfico 208" descr="Lâmpada">
          <a:extLst>
            <a:ext uri="{FF2B5EF4-FFF2-40B4-BE49-F238E27FC236}">
              <a16:creationId xmlns:a16="http://schemas.microsoft.com/office/drawing/2014/main" id="{66A9AC71-8743-4193-927A-1326FB002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68700" y="16048676"/>
          <a:ext cx="178395" cy="181318"/>
        </a:xfrm>
        <a:prstGeom prst="rect">
          <a:avLst/>
        </a:prstGeom>
      </xdr:spPr>
    </xdr:pic>
    <xdr:clientData/>
  </xdr:oneCellAnchor>
  <xdr:oneCellAnchor>
    <xdr:from>
      <xdr:col>44</xdr:col>
      <xdr:colOff>43481</xdr:colOff>
      <xdr:row>68</xdr:row>
      <xdr:rowOff>13843</xdr:rowOff>
    </xdr:from>
    <xdr:ext cx="179917" cy="179917"/>
    <xdr:pic>
      <xdr:nvPicPr>
        <xdr:cNvPr id="210" name="Gráfico 209" descr="Lâmpada">
          <a:extLst>
            <a:ext uri="{FF2B5EF4-FFF2-40B4-BE49-F238E27FC236}">
              <a16:creationId xmlns:a16="http://schemas.microsoft.com/office/drawing/2014/main" id="{15871378-02B8-4E4A-8EFF-FE8762746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61976" y="13880338"/>
          <a:ext cx="179917" cy="179917"/>
        </a:xfrm>
        <a:prstGeom prst="rect">
          <a:avLst/>
        </a:prstGeom>
      </xdr:spPr>
    </xdr:pic>
    <xdr:clientData/>
  </xdr:oneCellAnchor>
  <xdr:oneCellAnchor>
    <xdr:from>
      <xdr:col>37</xdr:col>
      <xdr:colOff>64433</xdr:colOff>
      <xdr:row>58</xdr:row>
      <xdr:rowOff>18002</xdr:rowOff>
    </xdr:from>
    <xdr:ext cx="170890" cy="166798"/>
    <xdr:pic>
      <xdr:nvPicPr>
        <xdr:cNvPr id="211" name="Imagem 210">
          <a:extLst>
            <a:ext uri="{FF2B5EF4-FFF2-40B4-BE49-F238E27FC236}">
              <a16:creationId xmlns:a16="http://schemas.microsoft.com/office/drawing/2014/main" id="{FDE477F9-A95B-496B-A811-9C04B8BC2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6138" y="11916632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1160318</xdr:colOff>
      <xdr:row>57</xdr:row>
      <xdr:rowOff>167837</xdr:rowOff>
    </xdr:from>
    <xdr:ext cx="240059" cy="245461"/>
    <xdr:pic>
      <xdr:nvPicPr>
        <xdr:cNvPr id="212" name="Gráfico 211" descr="Marcador">
          <a:extLst>
            <a:ext uri="{FF2B5EF4-FFF2-40B4-BE49-F238E27FC236}">
              <a16:creationId xmlns:a16="http://schemas.microsoft.com/office/drawing/2014/main" id="{B8BFFE76-E9B3-4C38-BC66-0312D99AD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599468" y="11875967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9526</xdr:colOff>
      <xdr:row>57</xdr:row>
      <xdr:rowOff>173767</xdr:rowOff>
    </xdr:from>
    <xdr:ext cx="235759" cy="235808"/>
    <xdr:pic>
      <xdr:nvPicPr>
        <xdr:cNvPr id="213" name="Gráfico 212" descr="DJ">
          <a:extLst>
            <a:ext uri="{FF2B5EF4-FFF2-40B4-BE49-F238E27FC236}">
              <a16:creationId xmlns:a16="http://schemas.microsoft.com/office/drawing/2014/main" id="{A1C2EE17-A70A-47E4-95B0-6077F8F26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70821" y="11881897"/>
          <a:ext cx="235759" cy="235808"/>
        </a:xfrm>
        <a:prstGeom prst="rect">
          <a:avLst/>
        </a:prstGeom>
      </xdr:spPr>
    </xdr:pic>
    <xdr:clientData/>
  </xdr:oneCellAnchor>
  <xdr:oneCellAnchor>
    <xdr:from>
      <xdr:col>37</xdr:col>
      <xdr:colOff>289612</xdr:colOff>
      <xdr:row>57</xdr:row>
      <xdr:rowOff>160896</xdr:rowOff>
    </xdr:from>
    <xdr:ext cx="256660" cy="255372"/>
    <xdr:pic>
      <xdr:nvPicPr>
        <xdr:cNvPr id="214" name="Gráfico 213" descr="Funcionário de escritório">
          <a:extLst>
            <a:ext uri="{FF2B5EF4-FFF2-40B4-BE49-F238E27FC236}">
              <a16:creationId xmlns:a16="http://schemas.microsoft.com/office/drawing/2014/main" id="{CAA8E9AE-3AF7-422F-8CD9-128E37404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23222" y="11863311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12872</xdr:colOff>
      <xdr:row>57</xdr:row>
      <xdr:rowOff>180204</xdr:rowOff>
    </xdr:from>
    <xdr:ext cx="215728" cy="223193"/>
    <xdr:pic>
      <xdr:nvPicPr>
        <xdr:cNvPr id="215" name="Gráfico 214" descr="Bateria">
          <a:extLst>
            <a:ext uri="{FF2B5EF4-FFF2-40B4-BE49-F238E27FC236}">
              <a16:creationId xmlns:a16="http://schemas.microsoft.com/office/drawing/2014/main" id="{FBCBF493-0F90-4EF5-936B-43DE238A8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02767" y="11886429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26516</xdr:colOff>
      <xdr:row>58</xdr:row>
      <xdr:rowOff>6435</xdr:rowOff>
    </xdr:from>
    <xdr:ext cx="180715" cy="180203"/>
    <xdr:pic>
      <xdr:nvPicPr>
        <xdr:cNvPr id="216" name="Gráfico 215" descr="Garfo e faca">
          <a:extLst>
            <a:ext uri="{FF2B5EF4-FFF2-40B4-BE49-F238E27FC236}">
              <a16:creationId xmlns:a16="http://schemas.microsoft.com/office/drawing/2014/main" id="{7C75CC6F-06F1-45B9-B862-9C7754480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069801" y="11899350"/>
          <a:ext cx="180715" cy="180203"/>
        </a:xfrm>
        <a:prstGeom prst="rect">
          <a:avLst/>
        </a:prstGeom>
      </xdr:spPr>
    </xdr:pic>
    <xdr:clientData/>
  </xdr:oneCellAnchor>
  <xdr:oneCellAnchor>
    <xdr:from>
      <xdr:col>44</xdr:col>
      <xdr:colOff>22117</xdr:colOff>
      <xdr:row>58</xdr:row>
      <xdr:rowOff>15478</xdr:rowOff>
    </xdr:from>
    <xdr:ext cx="179917" cy="179917"/>
    <xdr:pic>
      <xdr:nvPicPr>
        <xdr:cNvPr id="217" name="Gráfico 216" descr="Lâmpada">
          <a:extLst>
            <a:ext uri="{FF2B5EF4-FFF2-40B4-BE49-F238E27FC236}">
              <a16:creationId xmlns:a16="http://schemas.microsoft.com/office/drawing/2014/main" id="{B137C5E0-9229-44FA-8958-1C62D2F24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46327" y="11914108"/>
          <a:ext cx="179917" cy="179917"/>
        </a:xfrm>
        <a:prstGeom prst="rect">
          <a:avLst/>
        </a:prstGeom>
      </xdr:spPr>
    </xdr:pic>
    <xdr:clientData/>
  </xdr:oneCellAnchor>
  <xdr:oneCellAnchor>
    <xdr:from>
      <xdr:col>37</xdr:col>
      <xdr:colOff>64433</xdr:colOff>
      <xdr:row>48</xdr:row>
      <xdr:rowOff>18002</xdr:rowOff>
    </xdr:from>
    <xdr:ext cx="170890" cy="166798"/>
    <xdr:pic>
      <xdr:nvPicPr>
        <xdr:cNvPr id="218" name="Imagem 217">
          <a:extLst>
            <a:ext uri="{FF2B5EF4-FFF2-40B4-BE49-F238E27FC236}">
              <a16:creationId xmlns:a16="http://schemas.microsoft.com/office/drawing/2014/main" id="{1F6AAF45-0B90-49A6-AFEF-D80376038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6138" y="9943052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1160318</xdr:colOff>
      <xdr:row>47</xdr:row>
      <xdr:rowOff>167837</xdr:rowOff>
    </xdr:from>
    <xdr:ext cx="240059" cy="245461"/>
    <xdr:pic>
      <xdr:nvPicPr>
        <xdr:cNvPr id="219" name="Gráfico 218" descr="Marcador">
          <a:extLst>
            <a:ext uri="{FF2B5EF4-FFF2-40B4-BE49-F238E27FC236}">
              <a16:creationId xmlns:a16="http://schemas.microsoft.com/office/drawing/2014/main" id="{B3D8CAFB-07C0-4CBA-8C6B-18A95FFE2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599468" y="9902387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9526</xdr:colOff>
      <xdr:row>47</xdr:row>
      <xdr:rowOff>173767</xdr:rowOff>
    </xdr:from>
    <xdr:ext cx="235759" cy="235808"/>
    <xdr:pic>
      <xdr:nvPicPr>
        <xdr:cNvPr id="220" name="Gráfico 219" descr="DJ">
          <a:extLst>
            <a:ext uri="{FF2B5EF4-FFF2-40B4-BE49-F238E27FC236}">
              <a16:creationId xmlns:a16="http://schemas.microsoft.com/office/drawing/2014/main" id="{A432EE10-4AB8-4383-80A7-F55C99D6B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70821" y="9908317"/>
          <a:ext cx="235759" cy="235808"/>
        </a:xfrm>
        <a:prstGeom prst="rect">
          <a:avLst/>
        </a:prstGeom>
      </xdr:spPr>
    </xdr:pic>
    <xdr:clientData/>
  </xdr:oneCellAnchor>
  <xdr:oneCellAnchor>
    <xdr:from>
      <xdr:col>37</xdr:col>
      <xdr:colOff>289612</xdr:colOff>
      <xdr:row>47</xdr:row>
      <xdr:rowOff>160896</xdr:rowOff>
    </xdr:from>
    <xdr:ext cx="256660" cy="255372"/>
    <xdr:pic>
      <xdr:nvPicPr>
        <xdr:cNvPr id="221" name="Gráfico 220" descr="Funcionário de escritório">
          <a:extLst>
            <a:ext uri="{FF2B5EF4-FFF2-40B4-BE49-F238E27FC236}">
              <a16:creationId xmlns:a16="http://schemas.microsoft.com/office/drawing/2014/main" id="{5C1C9E0A-6EED-4487-A3C5-7738C479B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23222" y="9889731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12872</xdr:colOff>
      <xdr:row>47</xdr:row>
      <xdr:rowOff>180204</xdr:rowOff>
    </xdr:from>
    <xdr:ext cx="215728" cy="223193"/>
    <xdr:pic>
      <xdr:nvPicPr>
        <xdr:cNvPr id="222" name="Gráfico 221" descr="Bateria">
          <a:extLst>
            <a:ext uri="{FF2B5EF4-FFF2-40B4-BE49-F238E27FC236}">
              <a16:creationId xmlns:a16="http://schemas.microsoft.com/office/drawing/2014/main" id="{D316BD86-847C-4FF5-9334-25E1F5AB7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02767" y="9912849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26516</xdr:colOff>
      <xdr:row>48</xdr:row>
      <xdr:rowOff>6435</xdr:rowOff>
    </xdr:from>
    <xdr:ext cx="180715" cy="180203"/>
    <xdr:pic>
      <xdr:nvPicPr>
        <xdr:cNvPr id="223" name="Gráfico 222" descr="Garfo e faca">
          <a:extLst>
            <a:ext uri="{FF2B5EF4-FFF2-40B4-BE49-F238E27FC236}">
              <a16:creationId xmlns:a16="http://schemas.microsoft.com/office/drawing/2014/main" id="{97CF0C47-2246-4D4F-BBF5-844196FB9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069801" y="9925770"/>
          <a:ext cx="180715" cy="180203"/>
        </a:xfrm>
        <a:prstGeom prst="rect">
          <a:avLst/>
        </a:prstGeom>
      </xdr:spPr>
    </xdr:pic>
    <xdr:clientData/>
  </xdr:oneCellAnchor>
  <xdr:oneCellAnchor>
    <xdr:from>
      <xdr:col>37</xdr:col>
      <xdr:colOff>64433</xdr:colOff>
      <xdr:row>38</xdr:row>
      <xdr:rowOff>18002</xdr:rowOff>
    </xdr:from>
    <xdr:ext cx="170890" cy="166798"/>
    <xdr:pic>
      <xdr:nvPicPr>
        <xdr:cNvPr id="224" name="Imagem 223">
          <a:extLst>
            <a:ext uri="{FF2B5EF4-FFF2-40B4-BE49-F238E27FC236}">
              <a16:creationId xmlns:a16="http://schemas.microsoft.com/office/drawing/2014/main" id="{61846F81-44A2-4E1B-A5F7-8CCA46500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6138" y="7969472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1160318</xdr:colOff>
      <xdr:row>37</xdr:row>
      <xdr:rowOff>167837</xdr:rowOff>
    </xdr:from>
    <xdr:ext cx="240059" cy="245461"/>
    <xdr:pic>
      <xdr:nvPicPr>
        <xdr:cNvPr id="225" name="Gráfico 224" descr="Marcador">
          <a:extLst>
            <a:ext uri="{FF2B5EF4-FFF2-40B4-BE49-F238E27FC236}">
              <a16:creationId xmlns:a16="http://schemas.microsoft.com/office/drawing/2014/main" id="{46328627-A40F-4B78-88D8-67F038448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599468" y="7928807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9526</xdr:colOff>
      <xdr:row>37</xdr:row>
      <xdr:rowOff>173767</xdr:rowOff>
    </xdr:from>
    <xdr:ext cx="235759" cy="235808"/>
    <xdr:pic>
      <xdr:nvPicPr>
        <xdr:cNvPr id="226" name="Gráfico 225" descr="DJ">
          <a:extLst>
            <a:ext uri="{FF2B5EF4-FFF2-40B4-BE49-F238E27FC236}">
              <a16:creationId xmlns:a16="http://schemas.microsoft.com/office/drawing/2014/main" id="{B782B932-199F-4259-89A5-86731A52C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70821" y="7934737"/>
          <a:ext cx="235759" cy="235808"/>
        </a:xfrm>
        <a:prstGeom prst="rect">
          <a:avLst/>
        </a:prstGeom>
      </xdr:spPr>
    </xdr:pic>
    <xdr:clientData/>
  </xdr:oneCellAnchor>
  <xdr:oneCellAnchor>
    <xdr:from>
      <xdr:col>37</xdr:col>
      <xdr:colOff>289612</xdr:colOff>
      <xdr:row>37</xdr:row>
      <xdr:rowOff>160896</xdr:rowOff>
    </xdr:from>
    <xdr:ext cx="256660" cy="255372"/>
    <xdr:pic>
      <xdr:nvPicPr>
        <xdr:cNvPr id="227" name="Gráfico 226" descr="Funcionário de escritório">
          <a:extLst>
            <a:ext uri="{FF2B5EF4-FFF2-40B4-BE49-F238E27FC236}">
              <a16:creationId xmlns:a16="http://schemas.microsoft.com/office/drawing/2014/main" id="{53AA6889-1B4C-4E9F-8DB7-6E1BF60C7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23222" y="7916151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12872</xdr:colOff>
      <xdr:row>37</xdr:row>
      <xdr:rowOff>180204</xdr:rowOff>
    </xdr:from>
    <xdr:ext cx="215728" cy="223193"/>
    <xdr:pic>
      <xdr:nvPicPr>
        <xdr:cNvPr id="228" name="Gráfico 227" descr="Bateria">
          <a:extLst>
            <a:ext uri="{FF2B5EF4-FFF2-40B4-BE49-F238E27FC236}">
              <a16:creationId xmlns:a16="http://schemas.microsoft.com/office/drawing/2014/main" id="{6A626257-F40E-4839-B209-7B0FFA4B3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02767" y="7939269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26516</xdr:colOff>
      <xdr:row>38</xdr:row>
      <xdr:rowOff>6435</xdr:rowOff>
    </xdr:from>
    <xdr:ext cx="180715" cy="180203"/>
    <xdr:pic>
      <xdr:nvPicPr>
        <xdr:cNvPr id="229" name="Gráfico 228" descr="Garfo e faca">
          <a:extLst>
            <a:ext uri="{FF2B5EF4-FFF2-40B4-BE49-F238E27FC236}">
              <a16:creationId xmlns:a16="http://schemas.microsoft.com/office/drawing/2014/main" id="{FBA6E2BC-A358-48DE-A0C5-9F5582736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069801" y="7952190"/>
          <a:ext cx="180715" cy="180203"/>
        </a:xfrm>
        <a:prstGeom prst="rect">
          <a:avLst/>
        </a:prstGeom>
      </xdr:spPr>
    </xdr:pic>
    <xdr:clientData/>
  </xdr:oneCellAnchor>
  <xdr:oneCellAnchor>
    <xdr:from>
      <xdr:col>37</xdr:col>
      <xdr:colOff>64433</xdr:colOff>
      <xdr:row>27</xdr:row>
      <xdr:rowOff>18002</xdr:rowOff>
    </xdr:from>
    <xdr:ext cx="170890" cy="166798"/>
    <xdr:pic>
      <xdr:nvPicPr>
        <xdr:cNvPr id="230" name="Imagem 229">
          <a:extLst>
            <a:ext uri="{FF2B5EF4-FFF2-40B4-BE49-F238E27FC236}">
              <a16:creationId xmlns:a16="http://schemas.microsoft.com/office/drawing/2014/main" id="{AB2E2731-E277-4EB3-BFDF-BF9BE321E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6138" y="5797772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1160318</xdr:colOff>
      <xdr:row>26</xdr:row>
      <xdr:rowOff>167837</xdr:rowOff>
    </xdr:from>
    <xdr:ext cx="240059" cy="245461"/>
    <xdr:pic>
      <xdr:nvPicPr>
        <xdr:cNvPr id="231" name="Gráfico 230" descr="Marcador">
          <a:extLst>
            <a:ext uri="{FF2B5EF4-FFF2-40B4-BE49-F238E27FC236}">
              <a16:creationId xmlns:a16="http://schemas.microsoft.com/office/drawing/2014/main" id="{B26E85BB-195D-48F7-896B-88C2C7E88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599468" y="5757107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9526</xdr:colOff>
      <xdr:row>26</xdr:row>
      <xdr:rowOff>173767</xdr:rowOff>
    </xdr:from>
    <xdr:ext cx="235759" cy="235808"/>
    <xdr:pic>
      <xdr:nvPicPr>
        <xdr:cNvPr id="232" name="Gráfico 231" descr="DJ">
          <a:extLst>
            <a:ext uri="{FF2B5EF4-FFF2-40B4-BE49-F238E27FC236}">
              <a16:creationId xmlns:a16="http://schemas.microsoft.com/office/drawing/2014/main" id="{FFDA27AD-12A3-41EE-8D7A-93C081A5D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70821" y="5763037"/>
          <a:ext cx="235759" cy="235808"/>
        </a:xfrm>
        <a:prstGeom prst="rect">
          <a:avLst/>
        </a:prstGeom>
      </xdr:spPr>
    </xdr:pic>
    <xdr:clientData/>
  </xdr:oneCellAnchor>
  <xdr:oneCellAnchor>
    <xdr:from>
      <xdr:col>37</xdr:col>
      <xdr:colOff>289612</xdr:colOff>
      <xdr:row>26</xdr:row>
      <xdr:rowOff>160896</xdr:rowOff>
    </xdr:from>
    <xdr:ext cx="256660" cy="255372"/>
    <xdr:pic>
      <xdr:nvPicPr>
        <xdr:cNvPr id="233" name="Gráfico 232" descr="Funcionário de escritório">
          <a:extLst>
            <a:ext uri="{FF2B5EF4-FFF2-40B4-BE49-F238E27FC236}">
              <a16:creationId xmlns:a16="http://schemas.microsoft.com/office/drawing/2014/main" id="{D6363935-9A61-4E84-85DA-3E9D1C476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23222" y="5744451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12872</xdr:colOff>
      <xdr:row>26</xdr:row>
      <xdr:rowOff>180204</xdr:rowOff>
    </xdr:from>
    <xdr:ext cx="215728" cy="223193"/>
    <xdr:pic>
      <xdr:nvPicPr>
        <xdr:cNvPr id="234" name="Gráfico 233" descr="Bateria">
          <a:extLst>
            <a:ext uri="{FF2B5EF4-FFF2-40B4-BE49-F238E27FC236}">
              <a16:creationId xmlns:a16="http://schemas.microsoft.com/office/drawing/2014/main" id="{2965270F-0CE8-4385-82D5-57CF56B03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02767" y="5767569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26516</xdr:colOff>
      <xdr:row>27</xdr:row>
      <xdr:rowOff>6435</xdr:rowOff>
    </xdr:from>
    <xdr:ext cx="180715" cy="180203"/>
    <xdr:pic>
      <xdr:nvPicPr>
        <xdr:cNvPr id="235" name="Gráfico 234" descr="Garfo e faca">
          <a:extLst>
            <a:ext uri="{FF2B5EF4-FFF2-40B4-BE49-F238E27FC236}">
              <a16:creationId xmlns:a16="http://schemas.microsoft.com/office/drawing/2014/main" id="{CB21E49C-84DC-4D72-9A3E-E341A61AC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069801" y="5780490"/>
          <a:ext cx="180715" cy="180203"/>
        </a:xfrm>
        <a:prstGeom prst="rect">
          <a:avLst/>
        </a:prstGeom>
      </xdr:spPr>
    </xdr:pic>
    <xdr:clientData/>
  </xdr:oneCellAnchor>
  <xdr:oneCellAnchor>
    <xdr:from>
      <xdr:col>37</xdr:col>
      <xdr:colOff>64433</xdr:colOff>
      <xdr:row>17</xdr:row>
      <xdr:rowOff>18002</xdr:rowOff>
    </xdr:from>
    <xdr:ext cx="170890" cy="166798"/>
    <xdr:pic>
      <xdr:nvPicPr>
        <xdr:cNvPr id="236" name="Imagem 235">
          <a:extLst>
            <a:ext uri="{FF2B5EF4-FFF2-40B4-BE49-F238E27FC236}">
              <a16:creationId xmlns:a16="http://schemas.microsoft.com/office/drawing/2014/main" id="{9134A08B-AF6E-43C2-9D4F-4E0B16752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6138" y="3824192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1160318</xdr:colOff>
      <xdr:row>16</xdr:row>
      <xdr:rowOff>167837</xdr:rowOff>
    </xdr:from>
    <xdr:ext cx="240059" cy="245461"/>
    <xdr:pic>
      <xdr:nvPicPr>
        <xdr:cNvPr id="237" name="Gráfico 236" descr="Marcador">
          <a:extLst>
            <a:ext uri="{FF2B5EF4-FFF2-40B4-BE49-F238E27FC236}">
              <a16:creationId xmlns:a16="http://schemas.microsoft.com/office/drawing/2014/main" id="{6C3B1A58-0CAD-43D3-A232-23B1C09B6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599468" y="3783527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9526</xdr:colOff>
      <xdr:row>16</xdr:row>
      <xdr:rowOff>173767</xdr:rowOff>
    </xdr:from>
    <xdr:ext cx="235759" cy="235808"/>
    <xdr:pic>
      <xdr:nvPicPr>
        <xdr:cNvPr id="238" name="Gráfico 237" descr="DJ">
          <a:extLst>
            <a:ext uri="{FF2B5EF4-FFF2-40B4-BE49-F238E27FC236}">
              <a16:creationId xmlns:a16="http://schemas.microsoft.com/office/drawing/2014/main" id="{84B857F8-C483-4485-BC40-CE9220032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70821" y="3789457"/>
          <a:ext cx="235759" cy="235808"/>
        </a:xfrm>
        <a:prstGeom prst="rect">
          <a:avLst/>
        </a:prstGeom>
      </xdr:spPr>
    </xdr:pic>
    <xdr:clientData/>
  </xdr:oneCellAnchor>
  <xdr:oneCellAnchor>
    <xdr:from>
      <xdr:col>37</xdr:col>
      <xdr:colOff>289612</xdr:colOff>
      <xdr:row>16</xdr:row>
      <xdr:rowOff>160896</xdr:rowOff>
    </xdr:from>
    <xdr:ext cx="256660" cy="255372"/>
    <xdr:pic>
      <xdr:nvPicPr>
        <xdr:cNvPr id="239" name="Gráfico 238" descr="Funcionário de escritório">
          <a:extLst>
            <a:ext uri="{FF2B5EF4-FFF2-40B4-BE49-F238E27FC236}">
              <a16:creationId xmlns:a16="http://schemas.microsoft.com/office/drawing/2014/main" id="{5E0F2507-EA6C-4DA3-BCB0-61DC65331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23222" y="3770871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12872</xdr:colOff>
      <xdr:row>16</xdr:row>
      <xdr:rowOff>180204</xdr:rowOff>
    </xdr:from>
    <xdr:ext cx="215728" cy="223193"/>
    <xdr:pic>
      <xdr:nvPicPr>
        <xdr:cNvPr id="240" name="Gráfico 239" descr="Bateria">
          <a:extLst>
            <a:ext uri="{FF2B5EF4-FFF2-40B4-BE49-F238E27FC236}">
              <a16:creationId xmlns:a16="http://schemas.microsoft.com/office/drawing/2014/main" id="{8E01BB35-B7B0-49FE-A88E-C8EF9894C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02767" y="3793989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26516</xdr:colOff>
      <xdr:row>17</xdr:row>
      <xdr:rowOff>6435</xdr:rowOff>
    </xdr:from>
    <xdr:ext cx="180715" cy="180203"/>
    <xdr:pic>
      <xdr:nvPicPr>
        <xdr:cNvPr id="241" name="Gráfico 240" descr="Garfo e faca">
          <a:extLst>
            <a:ext uri="{FF2B5EF4-FFF2-40B4-BE49-F238E27FC236}">
              <a16:creationId xmlns:a16="http://schemas.microsoft.com/office/drawing/2014/main" id="{7051E9C9-E7B0-4176-BD57-D4809497D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069801" y="3806910"/>
          <a:ext cx="180715" cy="180203"/>
        </a:xfrm>
        <a:prstGeom prst="rect">
          <a:avLst/>
        </a:prstGeom>
      </xdr:spPr>
    </xdr:pic>
    <xdr:clientData/>
  </xdr:oneCellAnchor>
  <xdr:oneCellAnchor>
    <xdr:from>
      <xdr:col>37</xdr:col>
      <xdr:colOff>64433</xdr:colOff>
      <xdr:row>4</xdr:row>
      <xdr:rowOff>18002</xdr:rowOff>
    </xdr:from>
    <xdr:ext cx="170890" cy="166798"/>
    <xdr:pic>
      <xdr:nvPicPr>
        <xdr:cNvPr id="242" name="Imagem 241">
          <a:extLst>
            <a:ext uri="{FF2B5EF4-FFF2-40B4-BE49-F238E27FC236}">
              <a16:creationId xmlns:a16="http://schemas.microsoft.com/office/drawing/2014/main" id="{EB4982E4-ED7A-4D21-BB2C-E91AD4196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6138" y="1256252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1160318</xdr:colOff>
      <xdr:row>3</xdr:row>
      <xdr:rowOff>167837</xdr:rowOff>
    </xdr:from>
    <xdr:ext cx="240059" cy="245461"/>
    <xdr:pic>
      <xdr:nvPicPr>
        <xdr:cNvPr id="243" name="Gráfico 242" descr="Marcador">
          <a:extLst>
            <a:ext uri="{FF2B5EF4-FFF2-40B4-BE49-F238E27FC236}">
              <a16:creationId xmlns:a16="http://schemas.microsoft.com/office/drawing/2014/main" id="{5A7C2E9F-52FF-4DD8-9165-01FDC37D8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599468" y="1215587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9526</xdr:colOff>
      <xdr:row>3</xdr:row>
      <xdr:rowOff>173767</xdr:rowOff>
    </xdr:from>
    <xdr:ext cx="235759" cy="235808"/>
    <xdr:pic>
      <xdr:nvPicPr>
        <xdr:cNvPr id="244" name="Gráfico 243" descr="DJ">
          <a:extLst>
            <a:ext uri="{FF2B5EF4-FFF2-40B4-BE49-F238E27FC236}">
              <a16:creationId xmlns:a16="http://schemas.microsoft.com/office/drawing/2014/main" id="{4729361C-21FE-4881-87A7-42D77DAA3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70821" y="1221517"/>
          <a:ext cx="235759" cy="235808"/>
        </a:xfrm>
        <a:prstGeom prst="rect">
          <a:avLst/>
        </a:prstGeom>
      </xdr:spPr>
    </xdr:pic>
    <xdr:clientData/>
  </xdr:oneCellAnchor>
  <xdr:oneCellAnchor>
    <xdr:from>
      <xdr:col>37</xdr:col>
      <xdr:colOff>289612</xdr:colOff>
      <xdr:row>3</xdr:row>
      <xdr:rowOff>160896</xdr:rowOff>
    </xdr:from>
    <xdr:ext cx="256660" cy="255372"/>
    <xdr:pic>
      <xdr:nvPicPr>
        <xdr:cNvPr id="245" name="Gráfico 244" descr="Funcionário de escritório">
          <a:extLst>
            <a:ext uri="{FF2B5EF4-FFF2-40B4-BE49-F238E27FC236}">
              <a16:creationId xmlns:a16="http://schemas.microsoft.com/office/drawing/2014/main" id="{83616834-C82C-40D2-ACDC-18E3F10C4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23222" y="1202931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12872</xdr:colOff>
      <xdr:row>3</xdr:row>
      <xdr:rowOff>180204</xdr:rowOff>
    </xdr:from>
    <xdr:ext cx="215728" cy="223193"/>
    <xdr:pic>
      <xdr:nvPicPr>
        <xdr:cNvPr id="246" name="Gráfico 245" descr="Bateria">
          <a:extLst>
            <a:ext uri="{FF2B5EF4-FFF2-40B4-BE49-F238E27FC236}">
              <a16:creationId xmlns:a16="http://schemas.microsoft.com/office/drawing/2014/main" id="{35120182-4ABE-415D-8BCB-EFAFB2A27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02767" y="1226049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26516</xdr:colOff>
      <xdr:row>4</xdr:row>
      <xdr:rowOff>6435</xdr:rowOff>
    </xdr:from>
    <xdr:ext cx="180715" cy="180203"/>
    <xdr:pic>
      <xdr:nvPicPr>
        <xdr:cNvPr id="247" name="Gráfico 246" descr="Garfo e faca">
          <a:extLst>
            <a:ext uri="{FF2B5EF4-FFF2-40B4-BE49-F238E27FC236}">
              <a16:creationId xmlns:a16="http://schemas.microsoft.com/office/drawing/2014/main" id="{07AFB83D-DA50-402C-A53A-78BDCD532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069801" y="1238970"/>
          <a:ext cx="180715" cy="180203"/>
        </a:xfrm>
        <a:prstGeom prst="rect">
          <a:avLst/>
        </a:prstGeom>
      </xdr:spPr>
    </xdr:pic>
    <xdr:clientData/>
  </xdr:oneCellAnchor>
  <xdr:oneCellAnchor>
    <xdr:from>
      <xdr:col>44</xdr:col>
      <xdr:colOff>21012</xdr:colOff>
      <xdr:row>4</xdr:row>
      <xdr:rowOff>7003</xdr:rowOff>
    </xdr:from>
    <xdr:ext cx="179917" cy="179917"/>
    <xdr:pic>
      <xdr:nvPicPr>
        <xdr:cNvPr id="248" name="Gráfico 247" descr="Lâmpada">
          <a:extLst>
            <a:ext uri="{FF2B5EF4-FFF2-40B4-BE49-F238E27FC236}">
              <a16:creationId xmlns:a16="http://schemas.microsoft.com/office/drawing/2014/main" id="{42B29829-5B7A-4D81-9645-07F33D987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45222" y="1239538"/>
          <a:ext cx="179917" cy="179917"/>
        </a:xfrm>
        <a:prstGeom prst="rect">
          <a:avLst/>
        </a:prstGeom>
      </xdr:spPr>
    </xdr:pic>
    <xdr:clientData/>
  </xdr:oneCellAnchor>
  <xdr:oneCellAnchor>
    <xdr:from>
      <xdr:col>44</xdr:col>
      <xdr:colOff>29473</xdr:colOff>
      <xdr:row>17</xdr:row>
      <xdr:rowOff>17173</xdr:rowOff>
    </xdr:from>
    <xdr:ext cx="179917" cy="179917"/>
    <xdr:pic>
      <xdr:nvPicPr>
        <xdr:cNvPr id="249" name="Gráfico 248" descr="Lâmpada">
          <a:extLst>
            <a:ext uri="{FF2B5EF4-FFF2-40B4-BE49-F238E27FC236}">
              <a16:creationId xmlns:a16="http://schemas.microsoft.com/office/drawing/2014/main" id="{12305D0A-6B98-411E-8888-84173C327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51778" y="3823363"/>
          <a:ext cx="179917" cy="179917"/>
        </a:xfrm>
        <a:prstGeom prst="rect">
          <a:avLst/>
        </a:prstGeom>
      </xdr:spPr>
    </xdr:pic>
    <xdr:clientData/>
  </xdr:oneCellAnchor>
  <xdr:oneCellAnchor>
    <xdr:from>
      <xdr:col>44</xdr:col>
      <xdr:colOff>14008</xdr:colOff>
      <xdr:row>27</xdr:row>
      <xdr:rowOff>7004</xdr:rowOff>
    </xdr:from>
    <xdr:ext cx="179917" cy="179917"/>
    <xdr:pic>
      <xdr:nvPicPr>
        <xdr:cNvPr id="250" name="Gráfico 249" descr="Lâmpada">
          <a:extLst>
            <a:ext uri="{FF2B5EF4-FFF2-40B4-BE49-F238E27FC236}">
              <a16:creationId xmlns:a16="http://schemas.microsoft.com/office/drawing/2014/main" id="{ECE6467C-4EBC-4A1A-99CD-90F69C603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32503" y="5781059"/>
          <a:ext cx="179917" cy="179917"/>
        </a:xfrm>
        <a:prstGeom prst="rect">
          <a:avLst/>
        </a:prstGeom>
      </xdr:spPr>
    </xdr:pic>
    <xdr:clientData/>
  </xdr:oneCellAnchor>
  <xdr:oneCellAnchor>
    <xdr:from>
      <xdr:col>44</xdr:col>
      <xdr:colOff>22470</xdr:colOff>
      <xdr:row>38</xdr:row>
      <xdr:rowOff>16551</xdr:rowOff>
    </xdr:from>
    <xdr:ext cx="179917" cy="179917"/>
    <xdr:pic>
      <xdr:nvPicPr>
        <xdr:cNvPr id="251" name="Gráfico 250" descr="Lâmpada">
          <a:extLst>
            <a:ext uri="{FF2B5EF4-FFF2-40B4-BE49-F238E27FC236}">
              <a16:creationId xmlns:a16="http://schemas.microsoft.com/office/drawing/2014/main" id="{03075DE3-1600-461C-9E90-3070AED45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46680" y="7968021"/>
          <a:ext cx="179917" cy="179917"/>
        </a:xfrm>
        <a:prstGeom prst="rect">
          <a:avLst/>
        </a:prstGeom>
      </xdr:spPr>
    </xdr:pic>
    <xdr:clientData/>
  </xdr:oneCellAnchor>
  <xdr:oneCellAnchor>
    <xdr:from>
      <xdr:col>44</xdr:col>
      <xdr:colOff>15467</xdr:colOff>
      <xdr:row>48</xdr:row>
      <xdr:rowOff>20753</xdr:rowOff>
    </xdr:from>
    <xdr:ext cx="179917" cy="184334"/>
    <xdr:pic>
      <xdr:nvPicPr>
        <xdr:cNvPr id="252" name="Gráfico 251" descr="Lâmpada">
          <a:extLst>
            <a:ext uri="{FF2B5EF4-FFF2-40B4-BE49-F238E27FC236}">
              <a16:creationId xmlns:a16="http://schemas.microsoft.com/office/drawing/2014/main" id="{07972601-3089-48CD-ADB6-669EAF39C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39677" y="9945803"/>
          <a:ext cx="179917" cy="184334"/>
        </a:xfrm>
        <a:prstGeom prst="rect">
          <a:avLst/>
        </a:prstGeom>
      </xdr:spPr>
    </xdr:pic>
    <xdr:clientData/>
  </xdr:oneCellAnchor>
  <xdr:oneCellAnchor>
    <xdr:from>
      <xdr:col>37</xdr:col>
      <xdr:colOff>64433</xdr:colOff>
      <xdr:row>165</xdr:row>
      <xdr:rowOff>18002</xdr:rowOff>
    </xdr:from>
    <xdr:ext cx="170890" cy="166798"/>
    <xdr:pic>
      <xdr:nvPicPr>
        <xdr:cNvPr id="253" name="Imagem 252">
          <a:extLst>
            <a:ext uri="{FF2B5EF4-FFF2-40B4-BE49-F238E27FC236}">
              <a16:creationId xmlns:a16="http://schemas.microsoft.com/office/drawing/2014/main" id="{DFEC8A28-F498-4C98-9CA6-67CBC5FCB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6138" y="33062132"/>
          <a:ext cx="170890" cy="166798"/>
        </a:xfrm>
        <a:prstGeom prst="rect">
          <a:avLst/>
        </a:prstGeom>
      </xdr:spPr>
    </xdr:pic>
    <xdr:clientData/>
  </xdr:oneCellAnchor>
  <xdr:oneCellAnchor>
    <xdr:from>
      <xdr:col>40</xdr:col>
      <xdr:colOff>16330</xdr:colOff>
      <xdr:row>165</xdr:row>
      <xdr:rowOff>0</xdr:rowOff>
    </xdr:from>
    <xdr:ext cx="214275" cy="214133"/>
    <xdr:pic>
      <xdr:nvPicPr>
        <xdr:cNvPr id="254" name="Gráfico 253" descr="Lua e estrelas">
          <a:extLst>
            <a:ext uri="{FF2B5EF4-FFF2-40B4-BE49-F238E27FC236}">
              <a16:creationId xmlns:a16="http://schemas.microsoft.com/office/drawing/2014/main" id="{7A0AF493-DF15-4CD8-873E-C105060F3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 flipH="1">
          <a:off x="10383340" y="33040320"/>
          <a:ext cx="214275" cy="214133"/>
        </a:xfrm>
        <a:prstGeom prst="rect">
          <a:avLst/>
        </a:prstGeom>
      </xdr:spPr>
    </xdr:pic>
    <xdr:clientData/>
  </xdr:oneCellAnchor>
  <xdr:oneCellAnchor>
    <xdr:from>
      <xdr:col>38</xdr:col>
      <xdr:colOff>20412</xdr:colOff>
      <xdr:row>164</xdr:row>
      <xdr:rowOff>197303</xdr:rowOff>
    </xdr:from>
    <xdr:ext cx="207509" cy="207151"/>
    <xdr:pic>
      <xdr:nvPicPr>
        <xdr:cNvPr id="255" name="Gráfico 254" descr="Sol">
          <a:extLst>
            <a:ext uri="{FF2B5EF4-FFF2-40B4-BE49-F238E27FC236}">
              <a16:creationId xmlns:a16="http://schemas.microsoft.com/office/drawing/2014/main" id="{916C2A11-2A7D-4685-886D-3B80B2993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0151202" y="33037598"/>
          <a:ext cx="207509" cy="207151"/>
        </a:xfrm>
        <a:prstGeom prst="rect">
          <a:avLst/>
        </a:prstGeom>
      </xdr:spPr>
    </xdr:pic>
    <xdr:clientData/>
  </xdr:oneCellAnchor>
  <xdr:oneCellAnchor>
    <xdr:from>
      <xdr:col>34</xdr:col>
      <xdr:colOff>183698</xdr:colOff>
      <xdr:row>164</xdr:row>
      <xdr:rowOff>197303</xdr:rowOff>
    </xdr:from>
    <xdr:ext cx="216819" cy="213954"/>
    <xdr:pic>
      <xdr:nvPicPr>
        <xdr:cNvPr id="256" name="Gráfico 255" descr="Piloto">
          <a:extLst>
            <a:ext uri="{FF2B5EF4-FFF2-40B4-BE49-F238E27FC236}">
              <a16:creationId xmlns:a16="http://schemas.microsoft.com/office/drawing/2014/main" id="{EDC8636A-8195-442C-A0FC-F594F4C56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8384723" y="33037598"/>
          <a:ext cx="216819" cy="213954"/>
        </a:xfrm>
        <a:prstGeom prst="rect">
          <a:avLst/>
        </a:prstGeom>
      </xdr:spPr>
    </xdr:pic>
    <xdr:clientData/>
  </xdr:oneCellAnchor>
  <xdr:oneCellAnchor>
    <xdr:from>
      <xdr:col>35</xdr:col>
      <xdr:colOff>316365</xdr:colOff>
      <xdr:row>164</xdr:row>
      <xdr:rowOff>139473</xdr:rowOff>
    </xdr:from>
    <xdr:ext cx="326571" cy="326213"/>
    <xdr:pic>
      <xdr:nvPicPr>
        <xdr:cNvPr id="257" name="Gráfico 256" descr="Caminhão">
          <a:extLst>
            <a:ext uri="{FF2B5EF4-FFF2-40B4-BE49-F238E27FC236}">
              <a16:creationId xmlns:a16="http://schemas.microsoft.com/office/drawing/2014/main" id="{ADD06630-082F-4DAC-B878-475C4B80C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8749800" y="32983578"/>
          <a:ext cx="326571" cy="326213"/>
        </a:xfrm>
        <a:prstGeom prst="rect">
          <a:avLst/>
        </a:prstGeom>
      </xdr:spPr>
    </xdr:pic>
    <xdr:clientData/>
  </xdr:oneCellAnchor>
  <xdr:oneCellAnchor>
    <xdr:from>
      <xdr:col>35</xdr:col>
      <xdr:colOff>782410</xdr:colOff>
      <xdr:row>164</xdr:row>
      <xdr:rowOff>163286</xdr:rowOff>
    </xdr:from>
    <xdr:ext cx="275545" cy="275187"/>
    <xdr:pic>
      <xdr:nvPicPr>
        <xdr:cNvPr id="258" name="Gráfico 257" descr="Dinheiro">
          <a:extLst>
            <a:ext uri="{FF2B5EF4-FFF2-40B4-BE49-F238E27FC236}">
              <a16:creationId xmlns:a16="http://schemas.microsoft.com/office/drawing/2014/main" id="{4BE4AA08-3BD8-4364-BFC9-370FE14D6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9221560" y="33003581"/>
          <a:ext cx="275545" cy="275187"/>
        </a:xfrm>
        <a:prstGeom prst="rect">
          <a:avLst/>
        </a:prstGeom>
      </xdr:spPr>
    </xdr:pic>
    <xdr:clientData/>
  </xdr:oneCellAnchor>
  <xdr:oneCellAnchor>
    <xdr:from>
      <xdr:col>35</xdr:col>
      <xdr:colOff>1160318</xdr:colOff>
      <xdr:row>164</xdr:row>
      <xdr:rowOff>177362</xdr:rowOff>
    </xdr:from>
    <xdr:ext cx="240059" cy="245461"/>
    <xdr:pic>
      <xdr:nvPicPr>
        <xdr:cNvPr id="259" name="Gráfico 258" descr="Marcador">
          <a:extLst>
            <a:ext uri="{FF2B5EF4-FFF2-40B4-BE49-F238E27FC236}">
              <a16:creationId xmlns:a16="http://schemas.microsoft.com/office/drawing/2014/main" id="{725D1D7C-C3BC-4BE0-890C-B3DC23498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599468" y="33021467"/>
          <a:ext cx="240059" cy="245461"/>
        </a:xfrm>
        <a:prstGeom prst="rect">
          <a:avLst/>
        </a:prstGeom>
      </xdr:spPr>
    </xdr:pic>
    <xdr:clientData/>
  </xdr:oneCellAnchor>
  <xdr:oneCellAnchor>
    <xdr:from>
      <xdr:col>37</xdr:col>
      <xdr:colOff>69476</xdr:colOff>
      <xdr:row>92</xdr:row>
      <xdr:rowOff>28367</xdr:rowOff>
    </xdr:from>
    <xdr:ext cx="170890" cy="166798"/>
    <xdr:pic>
      <xdr:nvPicPr>
        <xdr:cNvPr id="260" name="Imagem 259">
          <a:extLst>
            <a:ext uri="{FF2B5EF4-FFF2-40B4-BE49-F238E27FC236}">
              <a16:creationId xmlns:a16="http://schemas.microsoft.com/office/drawing/2014/main" id="{C7F4317A-AEDB-479A-A04B-F37B94D37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181" y="18638312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1165361</xdr:colOff>
      <xdr:row>91</xdr:row>
      <xdr:rowOff>178203</xdr:rowOff>
    </xdr:from>
    <xdr:ext cx="240059" cy="245461"/>
    <xdr:pic>
      <xdr:nvPicPr>
        <xdr:cNvPr id="261" name="Gráfico 260" descr="Marcador">
          <a:extLst>
            <a:ext uri="{FF2B5EF4-FFF2-40B4-BE49-F238E27FC236}">
              <a16:creationId xmlns:a16="http://schemas.microsoft.com/office/drawing/2014/main" id="{C56DAC88-979F-4483-8A61-EDFBDD2D4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604511" y="18597648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14569</xdr:colOff>
      <xdr:row>91</xdr:row>
      <xdr:rowOff>184133</xdr:rowOff>
    </xdr:from>
    <xdr:ext cx="235759" cy="235808"/>
    <xdr:pic>
      <xdr:nvPicPr>
        <xdr:cNvPr id="262" name="Gráfico 261" descr="DJ">
          <a:extLst>
            <a:ext uri="{FF2B5EF4-FFF2-40B4-BE49-F238E27FC236}">
              <a16:creationId xmlns:a16="http://schemas.microsoft.com/office/drawing/2014/main" id="{77814FBD-E256-4A90-BC02-0C42B0D6B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81579" y="18603578"/>
          <a:ext cx="235759" cy="235808"/>
        </a:xfrm>
        <a:prstGeom prst="rect">
          <a:avLst/>
        </a:prstGeom>
      </xdr:spPr>
    </xdr:pic>
    <xdr:clientData/>
  </xdr:oneCellAnchor>
  <xdr:oneCellAnchor>
    <xdr:from>
      <xdr:col>38</xdr:col>
      <xdr:colOff>501</xdr:colOff>
      <xdr:row>91</xdr:row>
      <xdr:rowOff>171262</xdr:rowOff>
    </xdr:from>
    <xdr:ext cx="256660" cy="255372"/>
    <xdr:pic>
      <xdr:nvPicPr>
        <xdr:cNvPr id="263" name="Gráfico 262" descr="Funcionário de escritório">
          <a:extLst>
            <a:ext uri="{FF2B5EF4-FFF2-40B4-BE49-F238E27FC236}">
              <a16:creationId xmlns:a16="http://schemas.microsoft.com/office/drawing/2014/main" id="{612B247C-FE90-466A-9D15-EB0EE14E8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27481" y="18592612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17915</xdr:colOff>
      <xdr:row>92</xdr:row>
      <xdr:rowOff>1470</xdr:rowOff>
    </xdr:from>
    <xdr:ext cx="215728" cy="223193"/>
    <xdr:pic>
      <xdr:nvPicPr>
        <xdr:cNvPr id="264" name="Gráfico 263" descr="Bateria">
          <a:extLst>
            <a:ext uri="{FF2B5EF4-FFF2-40B4-BE49-F238E27FC236}">
              <a16:creationId xmlns:a16="http://schemas.microsoft.com/office/drawing/2014/main" id="{E11B065E-6348-4CD4-A093-813A3EC28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13525" y="18609510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31559</xdr:colOff>
      <xdr:row>92</xdr:row>
      <xdr:rowOff>16800</xdr:rowOff>
    </xdr:from>
    <xdr:ext cx="180715" cy="180203"/>
    <xdr:pic>
      <xdr:nvPicPr>
        <xdr:cNvPr id="265" name="Gráfico 264" descr="Garfo e faca">
          <a:extLst>
            <a:ext uri="{FF2B5EF4-FFF2-40B4-BE49-F238E27FC236}">
              <a16:creationId xmlns:a16="http://schemas.microsoft.com/office/drawing/2014/main" id="{BE7D939B-4474-412B-8541-00503A56A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074844" y="18628650"/>
          <a:ext cx="180715" cy="180203"/>
        </a:xfrm>
        <a:prstGeom prst="rect">
          <a:avLst/>
        </a:prstGeom>
      </xdr:spPr>
    </xdr:pic>
    <xdr:clientData/>
  </xdr:oneCellAnchor>
  <xdr:oneCellAnchor>
    <xdr:from>
      <xdr:col>44</xdr:col>
      <xdr:colOff>48524</xdr:colOff>
      <xdr:row>92</xdr:row>
      <xdr:rowOff>11508</xdr:rowOff>
    </xdr:from>
    <xdr:ext cx="180076" cy="179917"/>
    <xdr:pic>
      <xdr:nvPicPr>
        <xdr:cNvPr id="266" name="Gráfico 265" descr="Lâmpada">
          <a:extLst>
            <a:ext uri="{FF2B5EF4-FFF2-40B4-BE49-F238E27FC236}">
              <a16:creationId xmlns:a16="http://schemas.microsoft.com/office/drawing/2014/main" id="{AA556648-9F0B-4478-9569-5B56CD1FE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67019" y="18617643"/>
          <a:ext cx="180076" cy="179917"/>
        </a:xfrm>
        <a:prstGeom prst="rect">
          <a:avLst/>
        </a:prstGeom>
      </xdr:spPr>
    </xdr:pic>
    <xdr:clientData/>
  </xdr:oneCellAnchor>
  <xdr:oneCellAnchor>
    <xdr:from>
      <xdr:col>37</xdr:col>
      <xdr:colOff>73729</xdr:colOff>
      <xdr:row>102</xdr:row>
      <xdr:rowOff>25195</xdr:rowOff>
    </xdr:from>
    <xdr:ext cx="170890" cy="166798"/>
    <xdr:pic>
      <xdr:nvPicPr>
        <xdr:cNvPr id="267" name="Imagem 266">
          <a:extLst>
            <a:ext uri="{FF2B5EF4-FFF2-40B4-BE49-F238E27FC236}">
              <a16:creationId xmlns:a16="http://schemas.microsoft.com/office/drawing/2014/main" id="{67B1F907-AC98-45D2-81E1-7AB0A1F1C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529" y="20608720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1169614</xdr:colOff>
      <xdr:row>101</xdr:row>
      <xdr:rowOff>175030</xdr:rowOff>
    </xdr:from>
    <xdr:ext cx="240059" cy="245461"/>
    <xdr:pic>
      <xdr:nvPicPr>
        <xdr:cNvPr id="268" name="Gráfico 267" descr="Marcador">
          <a:extLst>
            <a:ext uri="{FF2B5EF4-FFF2-40B4-BE49-F238E27FC236}">
              <a16:creationId xmlns:a16="http://schemas.microsoft.com/office/drawing/2014/main" id="{A9118AEB-1CF2-482C-BF89-C9B1C406F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606859" y="20569960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18822</xdr:colOff>
      <xdr:row>101</xdr:row>
      <xdr:rowOff>180960</xdr:rowOff>
    </xdr:from>
    <xdr:ext cx="235759" cy="235808"/>
    <xdr:pic>
      <xdr:nvPicPr>
        <xdr:cNvPr id="269" name="Gráfico 268" descr="DJ">
          <a:extLst>
            <a:ext uri="{FF2B5EF4-FFF2-40B4-BE49-F238E27FC236}">
              <a16:creationId xmlns:a16="http://schemas.microsoft.com/office/drawing/2014/main" id="{B185754C-579E-4A8A-8FED-F25217EC9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85832" y="20573985"/>
          <a:ext cx="235759" cy="235808"/>
        </a:xfrm>
        <a:prstGeom prst="rect">
          <a:avLst/>
        </a:prstGeom>
      </xdr:spPr>
    </xdr:pic>
    <xdr:clientData/>
  </xdr:oneCellAnchor>
  <xdr:oneCellAnchor>
    <xdr:from>
      <xdr:col>38</xdr:col>
      <xdr:colOff>4754</xdr:colOff>
      <xdr:row>101</xdr:row>
      <xdr:rowOff>168089</xdr:rowOff>
    </xdr:from>
    <xdr:ext cx="256660" cy="255372"/>
    <xdr:pic>
      <xdr:nvPicPr>
        <xdr:cNvPr id="270" name="Gráfico 269" descr="Funcionário de escritório">
          <a:extLst>
            <a:ext uri="{FF2B5EF4-FFF2-40B4-BE49-F238E27FC236}">
              <a16:creationId xmlns:a16="http://schemas.microsoft.com/office/drawing/2014/main" id="{4F3E86C7-72B6-462C-B67A-EC2A3A685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31734" y="20563019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22168</xdr:colOff>
      <xdr:row>101</xdr:row>
      <xdr:rowOff>187397</xdr:rowOff>
    </xdr:from>
    <xdr:ext cx="215728" cy="223193"/>
    <xdr:pic>
      <xdr:nvPicPr>
        <xdr:cNvPr id="271" name="Gráfico 270" descr="Bateria">
          <a:extLst>
            <a:ext uri="{FF2B5EF4-FFF2-40B4-BE49-F238E27FC236}">
              <a16:creationId xmlns:a16="http://schemas.microsoft.com/office/drawing/2014/main" id="{004319C1-A8EF-4422-9C7D-B8108CF3A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17778" y="20578517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35812</xdr:colOff>
      <xdr:row>102</xdr:row>
      <xdr:rowOff>13628</xdr:rowOff>
    </xdr:from>
    <xdr:ext cx="180715" cy="180203"/>
    <xdr:pic>
      <xdr:nvPicPr>
        <xdr:cNvPr id="272" name="Gráfico 271" descr="Garfo e faca">
          <a:extLst>
            <a:ext uri="{FF2B5EF4-FFF2-40B4-BE49-F238E27FC236}">
              <a16:creationId xmlns:a16="http://schemas.microsoft.com/office/drawing/2014/main" id="{A32C4E1D-FF21-4188-8C40-6C1A98002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077192" y="20593343"/>
          <a:ext cx="180715" cy="180203"/>
        </a:xfrm>
        <a:prstGeom prst="rect">
          <a:avLst/>
        </a:prstGeom>
      </xdr:spPr>
    </xdr:pic>
    <xdr:clientData/>
  </xdr:oneCellAnchor>
  <xdr:oneCellAnchor>
    <xdr:from>
      <xdr:col>44</xdr:col>
      <xdr:colOff>52777</xdr:colOff>
      <xdr:row>102</xdr:row>
      <xdr:rowOff>8336</xdr:rowOff>
    </xdr:from>
    <xdr:ext cx="175823" cy="179917"/>
    <xdr:pic>
      <xdr:nvPicPr>
        <xdr:cNvPr id="273" name="Gráfico 272" descr="Lâmpada">
          <a:extLst>
            <a:ext uri="{FF2B5EF4-FFF2-40B4-BE49-F238E27FC236}">
              <a16:creationId xmlns:a16="http://schemas.microsoft.com/office/drawing/2014/main" id="{2DB76A80-EF52-4926-B26A-6DC9D496D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76987" y="20588051"/>
          <a:ext cx="175823" cy="179917"/>
        </a:xfrm>
        <a:prstGeom prst="rect">
          <a:avLst/>
        </a:prstGeom>
      </xdr:spPr>
    </xdr:pic>
    <xdr:clientData/>
  </xdr:oneCellAnchor>
  <xdr:oneCellAnchor>
    <xdr:from>
      <xdr:col>37</xdr:col>
      <xdr:colOff>66726</xdr:colOff>
      <xdr:row>112</xdr:row>
      <xdr:rowOff>18191</xdr:rowOff>
    </xdr:from>
    <xdr:ext cx="170890" cy="166798"/>
    <xdr:pic>
      <xdr:nvPicPr>
        <xdr:cNvPr id="274" name="Imagem 273">
          <a:extLst>
            <a:ext uri="{FF2B5EF4-FFF2-40B4-BE49-F238E27FC236}">
              <a16:creationId xmlns:a16="http://schemas.microsoft.com/office/drawing/2014/main" id="{970D1385-C271-48D0-B53D-E42985BE8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8431" y="22577201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1162611</xdr:colOff>
      <xdr:row>111</xdr:row>
      <xdr:rowOff>168026</xdr:rowOff>
    </xdr:from>
    <xdr:ext cx="240059" cy="245461"/>
    <xdr:pic>
      <xdr:nvPicPr>
        <xdr:cNvPr id="275" name="Gráfico 274" descr="Marcador">
          <a:extLst>
            <a:ext uri="{FF2B5EF4-FFF2-40B4-BE49-F238E27FC236}">
              <a16:creationId xmlns:a16="http://schemas.microsoft.com/office/drawing/2014/main" id="{546F602D-CBCA-4453-BB04-2544FF4E7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601761" y="22536536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11819</xdr:colOff>
      <xdr:row>111</xdr:row>
      <xdr:rowOff>173956</xdr:rowOff>
    </xdr:from>
    <xdr:ext cx="235759" cy="235808"/>
    <xdr:pic>
      <xdr:nvPicPr>
        <xdr:cNvPr id="276" name="Gráfico 275" descr="DJ">
          <a:extLst>
            <a:ext uri="{FF2B5EF4-FFF2-40B4-BE49-F238E27FC236}">
              <a16:creationId xmlns:a16="http://schemas.microsoft.com/office/drawing/2014/main" id="{B0D0DC06-29FA-4B07-85E8-F80F8C31D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73114" y="22542466"/>
          <a:ext cx="235759" cy="235808"/>
        </a:xfrm>
        <a:prstGeom prst="rect">
          <a:avLst/>
        </a:prstGeom>
      </xdr:spPr>
    </xdr:pic>
    <xdr:clientData/>
  </xdr:oneCellAnchor>
  <xdr:oneCellAnchor>
    <xdr:from>
      <xdr:col>37</xdr:col>
      <xdr:colOff>291905</xdr:colOff>
      <xdr:row>111</xdr:row>
      <xdr:rowOff>161085</xdr:rowOff>
    </xdr:from>
    <xdr:ext cx="256660" cy="255372"/>
    <xdr:pic>
      <xdr:nvPicPr>
        <xdr:cNvPr id="277" name="Gráfico 276" descr="Funcionário de escritório">
          <a:extLst>
            <a:ext uri="{FF2B5EF4-FFF2-40B4-BE49-F238E27FC236}">
              <a16:creationId xmlns:a16="http://schemas.microsoft.com/office/drawing/2014/main" id="{20AE732A-BB17-4AFF-AC5E-5A3AEDCD2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23610" y="22523880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15165</xdr:colOff>
      <xdr:row>111</xdr:row>
      <xdr:rowOff>180393</xdr:rowOff>
    </xdr:from>
    <xdr:ext cx="215728" cy="223193"/>
    <xdr:pic>
      <xdr:nvPicPr>
        <xdr:cNvPr id="278" name="Gráfico 277" descr="Bateria">
          <a:extLst>
            <a:ext uri="{FF2B5EF4-FFF2-40B4-BE49-F238E27FC236}">
              <a16:creationId xmlns:a16="http://schemas.microsoft.com/office/drawing/2014/main" id="{0703072F-C18B-4499-AEC3-B99F5EE1B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10775" y="22546998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28809</xdr:colOff>
      <xdr:row>112</xdr:row>
      <xdr:rowOff>6624</xdr:rowOff>
    </xdr:from>
    <xdr:ext cx="180715" cy="180203"/>
    <xdr:pic>
      <xdr:nvPicPr>
        <xdr:cNvPr id="279" name="Gráfico 278" descr="Garfo e faca">
          <a:extLst>
            <a:ext uri="{FF2B5EF4-FFF2-40B4-BE49-F238E27FC236}">
              <a16:creationId xmlns:a16="http://schemas.microsoft.com/office/drawing/2014/main" id="{CEB1C528-976B-4410-80E9-1DE71F609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072094" y="22559919"/>
          <a:ext cx="180715" cy="180203"/>
        </a:xfrm>
        <a:prstGeom prst="rect">
          <a:avLst/>
        </a:prstGeom>
      </xdr:spPr>
    </xdr:pic>
    <xdr:clientData/>
  </xdr:oneCellAnchor>
  <xdr:oneCellAnchor>
    <xdr:from>
      <xdr:col>44</xdr:col>
      <xdr:colOff>45774</xdr:colOff>
      <xdr:row>112</xdr:row>
      <xdr:rowOff>1332</xdr:rowOff>
    </xdr:from>
    <xdr:ext cx="182826" cy="179917"/>
    <xdr:pic>
      <xdr:nvPicPr>
        <xdr:cNvPr id="280" name="Gráfico 279" descr="Lâmpada">
          <a:extLst>
            <a:ext uri="{FF2B5EF4-FFF2-40B4-BE49-F238E27FC236}">
              <a16:creationId xmlns:a16="http://schemas.microsoft.com/office/drawing/2014/main" id="{2562A9E3-3016-452C-8EB4-963FF4C01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64269" y="22556532"/>
          <a:ext cx="182826" cy="179917"/>
        </a:xfrm>
        <a:prstGeom prst="rect">
          <a:avLst/>
        </a:prstGeom>
      </xdr:spPr>
    </xdr:pic>
    <xdr:clientData/>
  </xdr:oneCellAnchor>
  <xdr:oneCellAnchor>
    <xdr:from>
      <xdr:col>37</xdr:col>
      <xdr:colOff>65045</xdr:colOff>
      <xdr:row>122</xdr:row>
      <xdr:rowOff>16510</xdr:rowOff>
    </xdr:from>
    <xdr:ext cx="170890" cy="166798"/>
    <xdr:pic>
      <xdr:nvPicPr>
        <xdr:cNvPr id="281" name="Imagem 280">
          <a:extLst>
            <a:ext uri="{FF2B5EF4-FFF2-40B4-BE49-F238E27FC236}">
              <a16:creationId xmlns:a16="http://schemas.microsoft.com/office/drawing/2014/main" id="{EBAF5FFD-61F3-4769-9905-6914DFAC3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6750" y="24549100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1160930</xdr:colOff>
      <xdr:row>121</xdr:row>
      <xdr:rowOff>166345</xdr:rowOff>
    </xdr:from>
    <xdr:ext cx="240059" cy="245461"/>
    <xdr:pic>
      <xdr:nvPicPr>
        <xdr:cNvPr id="282" name="Gráfico 281" descr="Marcador">
          <a:extLst>
            <a:ext uri="{FF2B5EF4-FFF2-40B4-BE49-F238E27FC236}">
              <a16:creationId xmlns:a16="http://schemas.microsoft.com/office/drawing/2014/main" id="{B1F69027-46FF-421C-83BA-21EECB598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600080" y="24502720"/>
          <a:ext cx="240059" cy="245461"/>
        </a:xfrm>
        <a:prstGeom prst="rect">
          <a:avLst/>
        </a:prstGeom>
      </xdr:spPr>
    </xdr:pic>
    <xdr:clientData/>
  </xdr:oneCellAnchor>
  <xdr:oneCellAnchor>
    <xdr:from>
      <xdr:col>39</xdr:col>
      <xdr:colOff>10138</xdr:colOff>
      <xdr:row>121</xdr:row>
      <xdr:rowOff>172275</xdr:rowOff>
    </xdr:from>
    <xdr:ext cx="235759" cy="235808"/>
    <xdr:pic>
      <xdr:nvPicPr>
        <xdr:cNvPr id="283" name="Gráfico 282" descr="DJ">
          <a:extLst>
            <a:ext uri="{FF2B5EF4-FFF2-40B4-BE49-F238E27FC236}">
              <a16:creationId xmlns:a16="http://schemas.microsoft.com/office/drawing/2014/main" id="{B6487C53-C081-4CCC-9AD2-2684FE4D2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63200" y="24514365"/>
          <a:ext cx="235759" cy="235808"/>
        </a:xfrm>
        <a:prstGeom prst="rect">
          <a:avLst/>
        </a:prstGeom>
      </xdr:spPr>
    </xdr:pic>
    <xdr:clientData/>
  </xdr:oneCellAnchor>
  <xdr:oneCellAnchor>
    <xdr:from>
      <xdr:col>37</xdr:col>
      <xdr:colOff>290224</xdr:colOff>
      <xdr:row>121</xdr:row>
      <xdr:rowOff>159404</xdr:rowOff>
    </xdr:from>
    <xdr:ext cx="256660" cy="255372"/>
    <xdr:pic>
      <xdr:nvPicPr>
        <xdr:cNvPr id="284" name="Gráfico 283" descr="Funcionário de escritório">
          <a:extLst>
            <a:ext uri="{FF2B5EF4-FFF2-40B4-BE49-F238E27FC236}">
              <a16:creationId xmlns:a16="http://schemas.microsoft.com/office/drawing/2014/main" id="{8FF19276-EFF6-4701-94EC-733A2A432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23834" y="24495779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13484</xdr:colOff>
      <xdr:row>121</xdr:row>
      <xdr:rowOff>178712</xdr:rowOff>
    </xdr:from>
    <xdr:ext cx="215728" cy="223193"/>
    <xdr:pic>
      <xdr:nvPicPr>
        <xdr:cNvPr id="285" name="Gráfico 284" descr="Bateria">
          <a:extLst>
            <a:ext uri="{FF2B5EF4-FFF2-40B4-BE49-F238E27FC236}">
              <a16:creationId xmlns:a16="http://schemas.microsoft.com/office/drawing/2014/main" id="{DD06571E-BCCC-4666-A208-4101CD925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03379" y="24518897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27128</xdr:colOff>
      <xdr:row>122</xdr:row>
      <xdr:rowOff>4943</xdr:rowOff>
    </xdr:from>
    <xdr:ext cx="180715" cy="180203"/>
    <xdr:pic>
      <xdr:nvPicPr>
        <xdr:cNvPr id="286" name="Gráfico 285" descr="Garfo e faca">
          <a:extLst>
            <a:ext uri="{FF2B5EF4-FFF2-40B4-BE49-F238E27FC236}">
              <a16:creationId xmlns:a16="http://schemas.microsoft.com/office/drawing/2014/main" id="{B53B03C6-BAA0-45E6-8483-EF32EBE8A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070413" y="24531818"/>
          <a:ext cx="180715" cy="180203"/>
        </a:xfrm>
        <a:prstGeom prst="rect">
          <a:avLst/>
        </a:prstGeom>
      </xdr:spPr>
    </xdr:pic>
    <xdr:clientData/>
  </xdr:oneCellAnchor>
  <xdr:oneCellAnchor>
    <xdr:from>
      <xdr:col>44</xdr:col>
      <xdr:colOff>44093</xdr:colOff>
      <xdr:row>122</xdr:row>
      <xdr:rowOff>48</xdr:rowOff>
    </xdr:from>
    <xdr:ext cx="179917" cy="181318"/>
    <xdr:pic>
      <xdr:nvPicPr>
        <xdr:cNvPr id="287" name="Gráfico 286" descr="Lâmpada">
          <a:extLst>
            <a:ext uri="{FF2B5EF4-FFF2-40B4-BE49-F238E27FC236}">
              <a16:creationId xmlns:a16="http://schemas.microsoft.com/office/drawing/2014/main" id="{D082D23B-7DE4-4951-8BAC-964BBD02C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62588" y="24528828"/>
          <a:ext cx="179917" cy="181318"/>
        </a:xfrm>
        <a:prstGeom prst="rect">
          <a:avLst/>
        </a:prstGeom>
      </xdr:spPr>
    </xdr:pic>
    <xdr:clientData/>
  </xdr:oneCellAnchor>
  <xdr:oneCellAnchor>
    <xdr:from>
      <xdr:col>37</xdr:col>
      <xdr:colOff>73729</xdr:colOff>
      <xdr:row>132</xdr:row>
      <xdr:rowOff>25194</xdr:rowOff>
    </xdr:from>
    <xdr:ext cx="170890" cy="166798"/>
    <xdr:pic>
      <xdr:nvPicPr>
        <xdr:cNvPr id="288" name="Imagem 287">
          <a:extLst>
            <a:ext uri="{FF2B5EF4-FFF2-40B4-BE49-F238E27FC236}">
              <a16:creationId xmlns:a16="http://schemas.microsoft.com/office/drawing/2014/main" id="{E8A8FED4-12E1-400F-BE7C-EDC5E9F37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529" y="26529459"/>
          <a:ext cx="170890" cy="166798"/>
        </a:xfrm>
        <a:prstGeom prst="rect">
          <a:avLst/>
        </a:prstGeom>
      </xdr:spPr>
    </xdr:pic>
    <xdr:clientData/>
  </xdr:oneCellAnchor>
  <xdr:oneCellAnchor>
    <xdr:from>
      <xdr:col>35</xdr:col>
      <xdr:colOff>1169614</xdr:colOff>
      <xdr:row>131</xdr:row>
      <xdr:rowOff>175029</xdr:rowOff>
    </xdr:from>
    <xdr:ext cx="240059" cy="245461"/>
    <xdr:pic>
      <xdr:nvPicPr>
        <xdr:cNvPr id="289" name="Gráfico 288" descr="Marcador">
          <a:extLst>
            <a:ext uri="{FF2B5EF4-FFF2-40B4-BE49-F238E27FC236}">
              <a16:creationId xmlns:a16="http://schemas.microsoft.com/office/drawing/2014/main" id="{DB155C5A-9F7B-47D0-B304-C2DC44521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606859" y="26490699"/>
          <a:ext cx="240059" cy="245461"/>
        </a:xfrm>
        <a:prstGeom prst="rect">
          <a:avLst/>
        </a:prstGeom>
      </xdr:spPr>
    </xdr:pic>
    <xdr:clientData/>
  </xdr:oneCellAnchor>
  <xdr:oneCellAnchor>
    <xdr:from>
      <xdr:col>40</xdr:col>
      <xdr:colOff>18822</xdr:colOff>
      <xdr:row>131</xdr:row>
      <xdr:rowOff>180959</xdr:rowOff>
    </xdr:from>
    <xdr:ext cx="235759" cy="235808"/>
    <xdr:pic>
      <xdr:nvPicPr>
        <xdr:cNvPr id="290" name="Gráfico 289" descr="DJ">
          <a:extLst>
            <a:ext uri="{FF2B5EF4-FFF2-40B4-BE49-F238E27FC236}">
              <a16:creationId xmlns:a16="http://schemas.microsoft.com/office/drawing/2014/main" id="{5D04F881-6985-4874-9A6D-D7DA02A64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85832" y="26494724"/>
          <a:ext cx="235759" cy="235808"/>
        </a:xfrm>
        <a:prstGeom prst="rect">
          <a:avLst/>
        </a:prstGeom>
      </xdr:spPr>
    </xdr:pic>
    <xdr:clientData/>
  </xdr:oneCellAnchor>
  <xdr:oneCellAnchor>
    <xdr:from>
      <xdr:col>38</xdr:col>
      <xdr:colOff>4754</xdr:colOff>
      <xdr:row>131</xdr:row>
      <xdr:rowOff>168088</xdr:rowOff>
    </xdr:from>
    <xdr:ext cx="256660" cy="255372"/>
    <xdr:pic>
      <xdr:nvPicPr>
        <xdr:cNvPr id="291" name="Gráfico 290" descr="Funcionário de escritório">
          <a:extLst>
            <a:ext uri="{FF2B5EF4-FFF2-40B4-BE49-F238E27FC236}">
              <a16:creationId xmlns:a16="http://schemas.microsoft.com/office/drawing/2014/main" id="{F747B7DE-B84B-4FE9-8915-5408B72E8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131734" y="26483758"/>
          <a:ext cx="256660" cy="255372"/>
        </a:xfrm>
        <a:prstGeom prst="rect">
          <a:avLst/>
        </a:prstGeom>
      </xdr:spPr>
    </xdr:pic>
    <xdr:clientData/>
  </xdr:oneCellAnchor>
  <xdr:oneCellAnchor>
    <xdr:from>
      <xdr:col>42</xdr:col>
      <xdr:colOff>22168</xdr:colOff>
      <xdr:row>131</xdr:row>
      <xdr:rowOff>166385</xdr:rowOff>
    </xdr:from>
    <xdr:ext cx="215728" cy="223193"/>
    <xdr:pic>
      <xdr:nvPicPr>
        <xdr:cNvPr id="292" name="Gráfico 291" descr="Bateria">
          <a:extLst>
            <a:ext uri="{FF2B5EF4-FFF2-40B4-BE49-F238E27FC236}">
              <a16:creationId xmlns:a16="http://schemas.microsoft.com/office/drawing/2014/main" id="{1C5BAD2B-7335-4B2A-859C-02D81F03E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17778" y="26476340"/>
          <a:ext cx="215728" cy="223193"/>
        </a:xfrm>
        <a:prstGeom prst="rect">
          <a:avLst/>
        </a:prstGeom>
      </xdr:spPr>
    </xdr:pic>
    <xdr:clientData/>
  </xdr:oneCellAnchor>
  <xdr:oneCellAnchor>
    <xdr:from>
      <xdr:col>46</xdr:col>
      <xdr:colOff>35812</xdr:colOff>
      <xdr:row>132</xdr:row>
      <xdr:rowOff>13627</xdr:rowOff>
    </xdr:from>
    <xdr:ext cx="180715" cy="180203"/>
    <xdr:pic>
      <xdr:nvPicPr>
        <xdr:cNvPr id="293" name="Gráfico 292" descr="Garfo e faca">
          <a:extLst>
            <a:ext uri="{FF2B5EF4-FFF2-40B4-BE49-F238E27FC236}">
              <a16:creationId xmlns:a16="http://schemas.microsoft.com/office/drawing/2014/main" id="{A943923B-A4B5-41F9-816C-B3C6EC3DE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077192" y="26514082"/>
          <a:ext cx="180715" cy="180203"/>
        </a:xfrm>
        <a:prstGeom prst="rect">
          <a:avLst/>
        </a:prstGeom>
      </xdr:spPr>
    </xdr:pic>
    <xdr:clientData/>
  </xdr:oneCellAnchor>
  <xdr:oneCellAnchor>
    <xdr:from>
      <xdr:col>44</xdr:col>
      <xdr:colOff>17758</xdr:colOff>
      <xdr:row>132</xdr:row>
      <xdr:rowOff>22343</xdr:rowOff>
    </xdr:from>
    <xdr:ext cx="179917" cy="181411"/>
    <xdr:pic>
      <xdr:nvPicPr>
        <xdr:cNvPr id="294" name="Gráfico 293" descr="Lâmpada">
          <a:extLst>
            <a:ext uri="{FF2B5EF4-FFF2-40B4-BE49-F238E27FC236}">
              <a16:creationId xmlns:a16="http://schemas.microsoft.com/office/drawing/2014/main" id="{DA842322-ECF5-4CF1-9865-0C519E194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41968" y="26528513"/>
          <a:ext cx="179917" cy="181411"/>
        </a:xfrm>
        <a:prstGeom prst="rect">
          <a:avLst/>
        </a:prstGeom>
      </xdr:spPr>
    </xdr:pic>
    <xdr:clientData/>
  </xdr:oneCellAnchor>
  <xdr:oneCellAnchor>
    <xdr:from>
      <xdr:col>53</xdr:col>
      <xdr:colOff>64433</xdr:colOff>
      <xdr:row>68</xdr:row>
      <xdr:rowOff>18002</xdr:rowOff>
    </xdr:from>
    <xdr:ext cx="170890" cy="166798"/>
    <xdr:pic>
      <xdr:nvPicPr>
        <xdr:cNvPr id="295" name="Imagem 294">
          <a:extLst>
            <a:ext uri="{FF2B5EF4-FFF2-40B4-BE49-F238E27FC236}">
              <a16:creationId xmlns:a16="http://schemas.microsoft.com/office/drawing/2014/main" id="{9BB78FB1-664F-41F2-AC15-2AFFD796B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76598" y="13890212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1160318</xdr:colOff>
      <xdr:row>67</xdr:row>
      <xdr:rowOff>167837</xdr:rowOff>
    </xdr:from>
    <xdr:ext cx="240059" cy="245461"/>
    <xdr:pic>
      <xdr:nvPicPr>
        <xdr:cNvPr id="296" name="Gráfico 295" descr="Marcador">
          <a:extLst>
            <a:ext uri="{FF2B5EF4-FFF2-40B4-BE49-F238E27FC236}">
              <a16:creationId xmlns:a16="http://schemas.microsoft.com/office/drawing/2014/main" id="{DD6C3AD4-CCCF-42C4-A9E3-4CBDC8702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279928" y="13849547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9526</xdr:colOff>
      <xdr:row>67</xdr:row>
      <xdr:rowOff>173767</xdr:rowOff>
    </xdr:from>
    <xdr:ext cx="235759" cy="235808"/>
    <xdr:pic>
      <xdr:nvPicPr>
        <xdr:cNvPr id="297" name="Gráfico 296" descr="DJ">
          <a:extLst>
            <a:ext uri="{FF2B5EF4-FFF2-40B4-BE49-F238E27FC236}">
              <a16:creationId xmlns:a16="http://schemas.microsoft.com/office/drawing/2014/main" id="{B05820C6-48A0-482F-A635-B9A0C973A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51281" y="13855477"/>
          <a:ext cx="235759" cy="235808"/>
        </a:xfrm>
        <a:prstGeom prst="rect">
          <a:avLst/>
        </a:prstGeom>
      </xdr:spPr>
    </xdr:pic>
    <xdr:clientData/>
  </xdr:oneCellAnchor>
  <xdr:oneCellAnchor>
    <xdr:from>
      <xdr:col>53</xdr:col>
      <xdr:colOff>289612</xdr:colOff>
      <xdr:row>67</xdr:row>
      <xdr:rowOff>160896</xdr:rowOff>
    </xdr:from>
    <xdr:ext cx="256660" cy="255372"/>
    <xdr:pic>
      <xdr:nvPicPr>
        <xdr:cNvPr id="298" name="Gráfico 297" descr="Funcionário de escritório">
          <a:extLst>
            <a:ext uri="{FF2B5EF4-FFF2-40B4-BE49-F238E27FC236}">
              <a16:creationId xmlns:a16="http://schemas.microsoft.com/office/drawing/2014/main" id="{2230B063-04C1-4FD4-BC17-448E65838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03682" y="13836891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12872</xdr:colOff>
      <xdr:row>67</xdr:row>
      <xdr:rowOff>180204</xdr:rowOff>
    </xdr:from>
    <xdr:ext cx="222164" cy="223193"/>
    <xdr:pic>
      <xdr:nvPicPr>
        <xdr:cNvPr id="299" name="Gráfico 298" descr="Bateria">
          <a:extLst>
            <a:ext uri="{FF2B5EF4-FFF2-40B4-BE49-F238E27FC236}">
              <a16:creationId xmlns:a16="http://schemas.microsoft.com/office/drawing/2014/main" id="{9B8CF275-1AA8-4D94-9D60-66CAF4F7B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83227" y="13860009"/>
          <a:ext cx="222164" cy="223193"/>
        </a:xfrm>
        <a:prstGeom prst="rect">
          <a:avLst/>
        </a:prstGeom>
      </xdr:spPr>
    </xdr:pic>
    <xdr:clientData/>
  </xdr:oneCellAnchor>
  <xdr:oneCellAnchor>
    <xdr:from>
      <xdr:col>62</xdr:col>
      <xdr:colOff>26516</xdr:colOff>
      <xdr:row>68</xdr:row>
      <xdr:rowOff>6435</xdr:rowOff>
    </xdr:from>
    <xdr:ext cx="180715" cy="180203"/>
    <xdr:pic>
      <xdr:nvPicPr>
        <xdr:cNvPr id="300" name="Gráfico 299" descr="Garfo e faca">
          <a:extLst>
            <a:ext uri="{FF2B5EF4-FFF2-40B4-BE49-F238E27FC236}">
              <a16:creationId xmlns:a16="http://schemas.microsoft.com/office/drawing/2014/main" id="{7F9FAF0E-34C6-4E9D-B0CB-A63060B11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50261" y="13872930"/>
          <a:ext cx="180715" cy="180203"/>
        </a:xfrm>
        <a:prstGeom prst="rect">
          <a:avLst/>
        </a:prstGeom>
      </xdr:spPr>
    </xdr:pic>
    <xdr:clientData/>
  </xdr:oneCellAnchor>
  <xdr:oneCellAnchor>
    <xdr:from>
      <xdr:col>53</xdr:col>
      <xdr:colOff>71157</xdr:colOff>
      <xdr:row>79</xdr:row>
      <xdr:rowOff>16041</xdr:rowOff>
    </xdr:from>
    <xdr:ext cx="170890" cy="166798"/>
    <xdr:pic>
      <xdr:nvPicPr>
        <xdr:cNvPr id="301" name="Imagem 300">
          <a:extLst>
            <a:ext uri="{FF2B5EF4-FFF2-40B4-BE49-F238E27FC236}">
              <a16:creationId xmlns:a16="http://schemas.microsoft.com/office/drawing/2014/main" id="{CE59EDCE-2F55-4868-AA85-63335940A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83322" y="16059951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1167042</xdr:colOff>
      <xdr:row>78</xdr:row>
      <xdr:rowOff>165876</xdr:rowOff>
    </xdr:from>
    <xdr:ext cx="240059" cy="245461"/>
    <xdr:pic>
      <xdr:nvPicPr>
        <xdr:cNvPr id="302" name="Gráfico 301" descr="Marcador">
          <a:extLst>
            <a:ext uri="{FF2B5EF4-FFF2-40B4-BE49-F238E27FC236}">
              <a16:creationId xmlns:a16="http://schemas.microsoft.com/office/drawing/2014/main" id="{948D51F6-AF41-4B61-8822-31811025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284747" y="16013571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16250</xdr:colOff>
      <xdr:row>78</xdr:row>
      <xdr:rowOff>171806</xdr:rowOff>
    </xdr:from>
    <xdr:ext cx="235759" cy="235808"/>
    <xdr:pic>
      <xdr:nvPicPr>
        <xdr:cNvPr id="303" name="Gráfico 302" descr="DJ">
          <a:extLst>
            <a:ext uri="{FF2B5EF4-FFF2-40B4-BE49-F238E27FC236}">
              <a16:creationId xmlns:a16="http://schemas.microsoft.com/office/drawing/2014/main" id="{98810E2C-CCA2-46DC-ACD0-0B85F941E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63720" y="16025216"/>
          <a:ext cx="235759" cy="235808"/>
        </a:xfrm>
        <a:prstGeom prst="rect">
          <a:avLst/>
        </a:prstGeom>
      </xdr:spPr>
    </xdr:pic>
    <xdr:clientData/>
  </xdr:oneCellAnchor>
  <xdr:oneCellAnchor>
    <xdr:from>
      <xdr:col>54</xdr:col>
      <xdr:colOff>2182</xdr:colOff>
      <xdr:row>78</xdr:row>
      <xdr:rowOff>158935</xdr:rowOff>
    </xdr:from>
    <xdr:ext cx="256660" cy="255372"/>
    <xdr:pic>
      <xdr:nvPicPr>
        <xdr:cNvPr id="304" name="Gráfico 303" descr="Funcionário de escritório">
          <a:extLst>
            <a:ext uri="{FF2B5EF4-FFF2-40B4-BE49-F238E27FC236}">
              <a16:creationId xmlns:a16="http://schemas.microsoft.com/office/drawing/2014/main" id="{C7820A8F-1D43-4D7F-99C3-2B4693DF2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09622" y="16006630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19596</xdr:colOff>
      <xdr:row>78</xdr:row>
      <xdr:rowOff>178243</xdr:rowOff>
    </xdr:from>
    <xdr:ext cx="215728" cy="223193"/>
    <xdr:pic>
      <xdr:nvPicPr>
        <xdr:cNvPr id="305" name="Gráfico 304" descr="Bateria">
          <a:extLst>
            <a:ext uri="{FF2B5EF4-FFF2-40B4-BE49-F238E27FC236}">
              <a16:creationId xmlns:a16="http://schemas.microsoft.com/office/drawing/2014/main" id="{B1A73D8E-0904-470C-AD3D-109B49028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95666" y="16029748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33240</xdr:colOff>
      <xdr:row>79</xdr:row>
      <xdr:rowOff>4474</xdr:rowOff>
    </xdr:from>
    <xdr:ext cx="180715" cy="180203"/>
    <xdr:pic>
      <xdr:nvPicPr>
        <xdr:cNvPr id="306" name="Gráfico 305" descr="Garfo e faca">
          <a:extLst>
            <a:ext uri="{FF2B5EF4-FFF2-40B4-BE49-F238E27FC236}">
              <a16:creationId xmlns:a16="http://schemas.microsoft.com/office/drawing/2014/main" id="{339F2F18-FB45-4D55-8A16-AE92C0A58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56985" y="16044574"/>
          <a:ext cx="180715" cy="180203"/>
        </a:xfrm>
        <a:prstGeom prst="rect">
          <a:avLst/>
        </a:prstGeom>
      </xdr:spPr>
    </xdr:pic>
    <xdr:clientData/>
  </xdr:oneCellAnchor>
  <xdr:oneCellAnchor>
    <xdr:from>
      <xdr:col>60</xdr:col>
      <xdr:colOff>50205</xdr:colOff>
      <xdr:row>79</xdr:row>
      <xdr:rowOff>10481</xdr:rowOff>
    </xdr:from>
    <xdr:ext cx="178395" cy="181318"/>
    <xdr:pic>
      <xdr:nvPicPr>
        <xdr:cNvPr id="307" name="Gráfico 306" descr="Lâmpada">
          <a:extLst>
            <a:ext uri="{FF2B5EF4-FFF2-40B4-BE49-F238E27FC236}">
              <a16:creationId xmlns:a16="http://schemas.microsoft.com/office/drawing/2014/main" id="{918A259E-2A8B-4EAD-AF47-8D3D86DD1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49160" y="16048676"/>
          <a:ext cx="178395" cy="181318"/>
        </a:xfrm>
        <a:prstGeom prst="rect">
          <a:avLst/>
        </a:prstGeom>
      </xdr:spPr>
    </xdr:pic>
    <xdr:clientData/>
  </xdr:oneCellAnchor>
  <xdr:oneCellAnchor>
    <xdr:from>
      <xdr:col>60</xdr:col>
      <xdr:colOff>43481</xdr:colOff>
      <xdr:row>68</xdr:row>
      <xdr:rowOff>13843</xdr:rowOff>
    </xdr:from>
    <xdr:ext cx="179917" cy="179917"/>
    <xdr:pic>
      <xdr:nvPicPr>
        <xdr:cNvPr id="308" name="Gráfico 307" descr="Lâmpada">
          <a:extLst>
            <a:ext uri="{FF2B5EF4-FFF2-40B4-BE49-F238E27FC236}">
              <a16:creationId xmlns:a16="http://schemas.microsoft.com/office/drawing/2014/main" id="{93ECC306-E5E0-4F2E-8D01-632733D42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42436" y="13880338"/>
          <a:ext cx="179917" cy="179917"/>
        </a:xfrm>
        <a:prstGeom prst="rect">
          <a:avLst/>
        </a:prstGeom>
      </xdr:spPr>
    </xdr:pic>
    <xdr:clientData/>
  </xdr:oneCellAnchor>
  <xdr:oneCellAnchor>
    <xdr:from>
      <xdr:col>53</xdr:col>
      <xdr:colOff>64433</xdr:colOff>
      <xdr:row>58</xdr:row>
      <xdr:rowOff>18002</xdr:rowOff>
    </xdr:from>
    <xdr:ext cx="170890" cy="166798"/>
    <xdr:pic>
      <xdr:nvPicPr>
        <xdr:cNvPr id="309" name="Imagem 308">
          <a:extLst>
            <a:ext uri="{FF2B5EF4-FFF2-40B4-BE49-F238E27FC236}">
              <a16:creationId xmlns:a16="http://schemas.microsoft.com/office/drawing/2014/main" id="{B463B1AF-99E3-4394-B871-E8921073E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76598" y="11916632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1160318</xdr:colOff>
      <xdr:row>57</xdr:row>
      <xdr:rowOff>167837</xdr:rowOff>
    </xdr:from>
    <xdr:ext cx="240059" cy="245461"/>
    <xdr:pic>
      <xdr:nvPicPr>
        <xdr:cNvPr id="310" name="Gráfico 309" descr="Marcador">
          <a:extLst>
            <a:ext uri="{FF2B5EF4-FFF2-40B4-BE49-F238E27FC236}">
              <a16:creationId xmlns:a16="http://schemas.microsoft.com/office/drawing/2014/main" id="{42D2D0C1-098B-4813-800B-F8576BE35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279928" y="11875967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9526</xdr:colOff>
      <xdr:row>57</xdr:row>
      <xdr:rowOff>173767</xdr:rowOff>
    </xdr:from>
    <xdr:ext cx="235759" cy="235808"/>
    <xdr:pic>
      <xdr:nvPicPr>
        <xdr:cNvPr id="311" name="Gráfico 310" descr="DJ">
          <a:extLst>
            <a:ext uri="{FF2B5EF4-FFF2-40B4-BE49-F238E27FC236}">
              <a16:creationId xmlns:a16="http://schemas.microsoft.com/office/drawing/2014/main" id="{4ED4CD7D-27AD-4AEA-B154-CEC1D82A5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51281" y="11881897"/>
          <a:ext cx="235759" cy="235808"/>
        </a:xfrm>
        <a:prstGeom prst="rect">
          <a:avLst/>
        </a:prstGeom>
      </xdr:spPr>
    </xdr:pic>
    <xdr:clientData/>
  </xdr:oneCellAnchor>
  <xdr:oneCellAnchor>
    <xdr:from>
      <xdr:col>53</xdr:col>
      <xdr:colOff>289612</xdr:colOff>
      <xdr:row>57</xdr:row>
      <xdr:rowOff>160896</xdr:rowOff>
    </xdr:from>
    <xdr:ext cx="256660" cy="255372"/>
    <xdr:pic>
      <xdr:nvPicPr>
        <xdr:cNvPr id="312" name="Gráfico 311" descr="Funcionário de escritório">
          <a:extLst>
            <a:ext uri="{FF2B5EF4-FFF2-40B4-BE49-F238E27FC236}">
              <a16:creationId xmlns:a16="http://schemas.microsoft.com/office/drawing/2014/main" id="{7F616511-C688-47EE-A2B9-B1F086CAC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03682" y="11863311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12872</xdr:colOff>
      <xdr:row>57</xdr:row>
      <xdr:rowOff>180204</xdr:rowOff>
    </xdr:from>
    <xdr:ext cx="215728" cy="223193"/>
    <xdr:pic>
      <xdr:nvPicPr>
        <xdr:cNvPr id="313" name="Gráfico 312" descr="Bateria">
          <a:extLst>
            <a:ext uri="{FF2B5EF4-FFF2-40B4-BE49-F238E27FC236}">
              <a16:creationId xmlns:a16="http://schemas.microsoft.com/office/drawing/2014/main" id="{CCE17025-E297-4F15-872C-A2E1263B6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83227" y="11886429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26516</xdr:colOff>
      <xdr:row>58</xdr:row>
      <xdr:rowOff>6435</xdr:rowOff>
    </xdr:from>
    <xdr:ext cx="180715" cy="180203"/>
    <xdr:pic>
      <xdr:nvPicPr>
        <xdr:cNvPr id="314" name="Gráfico 313" descr="Garfo e faca">
          <a:extLst>
            <a:ext uri="{FF2B5EF4-FFF2-40B4-BE49-F238E27FC236}">
              <a16:creationId xmlns:a16="http://schemas.microsoft.com/office/drawing/2014/main" id="{F3C2C0D5-25C0-450F-A828-1350AA24C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50261" y="11899350"/>
          <a:ext cx="180715" cy="180203"/>
        </a:xfrm>
        <a:prstGeom prst="rect">
          <a:avLst/>
        </a:prstGeom>
      </xdr:spPr>
    </xdr:pic>
    <xdr:clientData/>
  </xdr:oneCellAnchor>
  <xdr:oneCellAnchor>
    <xdr:from>
      <xdr:col>60</xdr:col>
      <xdr:colOff>22117</xdr:colOff>
      <xdr:row>58</xdr:row>
      <xdr:rowOff>15478</xdr:rowOff>
    </xdr:from>
    <xdr:ext cx="179917" cy="179917"/>
    <xdr:pic>
      <xdr:nvPicPr>
        <xdr:cNvPr id="315" name="Gráfico 314" descr="Lâmpada">
          <a:extLst>
            <a:ext uri="{FF2B5EF4-FFF2-40B4-BE49-F238E27FC236}">
              <a16:creationId xmlns:a16="http://schemas.microsoft.com/office/drawing/2014/main" id="{18B25DC3-0318-4B43-A8E9-1C91512A4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26787" y="11914108"/>
          <a:ext cx="179917" cy="179917"/>
        </a:xfrm>
        <a:prstGeom prst="rect">
          <a:avLst/>
        </a:prstGeom>
      </xdr:spPr>
    </xdr:pic>
    <xdr:clientData/>
  </xdr:oneCellAnchor>
  <xdr:oneCellAnchor>
    <xdr:from>
      <xdr:col>53</xdr:col>
      <xdr:colOff>64433</xdr:colOff>
      <xdr:row>48</xdr:row>
      <xdr:rowOff>18002</xdr:rowOff>
    </xdr:from>
    <xdr:ext cx="170890" cy="166798"/>
    <xdr:pic>
      <xdr:nvPicPr>
        <xdr:cNvPr id="316" name="Imagem 315">
          <a:extLst>
            <a:ext uri="{FF2B5EF4-FFF2-40B4-BE49-F238E27FC236}">
              <a16:creationId xmlns:a16="http://schemas.microsoft.com/office/drawing/2014/main" id="{3337F4EA-EAE6-4E5D-B829-3ECF1F085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76598" y="9943052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1160318</xdr:colOff>
      <xdr:row>47</xdr:row>
      <xdr:rowOff>167837</xdr:rowOff>
    </xdr:from>
    <xdr:ext cx="240059" cy="245461"/>
    <xdr:pic>
      <xdr:nvPicPr>
        <xdr:cNvPr id="317" name="Gráfico 316" descr="Marcador">
          <a:extLst>
            <a:ext uri="{FF2B5EF4-FFF2-40B4-BE49-F238E27FC236}">
              <a16:creationId xmlns:a16="http://schemas.microsoft.com/office/drawing/2014/main" id="{E05ADA2C-8409-4DFD-B120-392CD8AF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279928" y="9902387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9526</xdr:colOff>
      <xdr:row>47</xdr:row>
      <xdr:rowOff>173767</xdr:rowOff>
    </xdr:from>
    <xdr:ext cx="235759" cy="235808"/>
    <xdr:pic>
      <xdr:nvPicPr>
        <xdr:cNvPr id="318" name="Gráfico 317" descr="DJ">
          <a:extLst>
            <a:ext uri="{FF2B5EF4-FFF2-40B4-BE49-F238E27FC236}">
              <a16:creationId xmlns:a16="http://schemas.microsoft.com/office/drawing/2014/main" id="{FBB0B8AD-67E4-4550-9907-7ABBF3350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51281" y="9908317"/>
          <a:ext cx="235759" cy="235808"/>
        </a:xfrm>
        <a:prstGeom prst="rect">
          <a:avLst/>
        </a:prstGeom>
      </xdr:spPr>
    </xdr:pic>
    <xdr:clientData/>
  </xdr:oneCellAnchor>
  <xdr:oneCellAnchor>
    <xdr:from>
      <xdr:col>53</xdr:col>
      <xdr:colOff>289612</xdr:colOff>
      <xdr:row>47</xdr:row>
      <xdr:rowOff>160896</xdr:rowOff>
    </xdr:from>
    <xdr:ext cx="256660" cy="255372"/>
    <xdr:pic>
      <xdr:nvPicPr>
        <xdr:cNvPr id="319" name="Gráfico 318" descr="Funcionário de escritório">
          <a:extLst>
            <a:ext uri="{FF2B5EF4-FFF2-40B4-BE49-F238E27FC236}">
              <a16:creationId xmlns:a16="http://schemas.microsoft.com/office/drawing/2014/main" id="{EE2E142F-EDB7-4D4E-9273-1BD1F3327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03682" y="9889731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12872</xdr:colOff>
      <xdr:row>47</xdr:row>
      <xdr:rowOff>180204</xdr:rowOff>
    </xdr:from>
    <xdr:ext cx="215728" cy="223193"/>
    <xdr:pic>
      <xdr:nvPicPr>
        <xdr:cNvPr id="320" name="Gráfico 319" descr="Bateria">
          <a:extLst>
            <a:ext uri="{FF2B5EF4-FFF2-40B4-BE49-F238E27FC236}">
              <a16:creationId xmlns:a16="http://schemas.microsoft.com/office/drawing/2014/main" id="{466FC2BA-2116-48E4-9AD0-B9C906B2A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83227" y="9912849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26516</xdr:colOff>
      <xdr:row>48</xdr:row>
      <xdr:rowOff>6435</xdr:rowOff>
    </xdr:from>
    <xdr:ext cx="180715" cy="180203"/>
    <xdr:pic>
      <xdr:nvPicPr>
        <xdr:cNvPr id="321" name="Gráfico 320" descr="Garfo e faca">
          <a:extLst>
            <a:ext uri="{FF2B5EF4-FFF2-40B4-BE49-F238E27FC236}">
              <a16:creationId xmlns:a16="http://schemas.microsoft.com/office/drawing/2014/main" id="{A2C7D852-F6CF-4C14-9B23-6B074D3F5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50261" y="9925770"/>
          <a:ext cx="180715" cy="180203"/>
        </a:xfrm>
        <a:prstGeom prst="rect">
          <a:avLst/>
        </a:prstGeom>
      </xdr:spPr>
    </xdr:pic>
    <xdr:clientData/>
  </xdr:oneCellAnchor>
  <xdr:oneCellAnchor>
    <xdr:from>
      <xdr:col>53</xdr:col>
      <xdr:colOff>64433</xdr:colOff>
      <xdr:row>38</xdr:row>
      <xdr:rowOff>18002</xdr:rowOff>
    </xdr:from>
    <xdr:ext cx="170890" cy="166798"/>
    <xdr:pic>
      <xdr:nvPicPr>
        <xdr:cNvPr id="322" name="Imagem 321">
          <a:extLst>
            <a:ext uri="{FF2B5EF4-FFF2-40B4-BE49-F238E27FC236}">
              <a16:creationId xmlns:a16="http://schemas.microsoft.com/office/drawing/2014/main" id="{0CE2C155-CA2A-4533-B273-3F930AC0A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76598" y="7969472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1160318</xdr:colOff>
      <xdr:row>37</xdr:row>
      <xdr:rowOff>167837</xdr:rowOff>
    </xdr:from>
    <xdr:ext cx="240059" cy="245461"/>
    <xdr:pic>
      <xdr:nvPicPr>
        <xdr:cNvPr id="323" name="Gráfico 322" descr="Marcador">
          <a:extLst>
            <a:ext uri="{FF2B5EF4-FFF2-40B4-BE49-F238E27FC236}">
              <a16:creationId xmlns:a16="http://schemas.microsoft.com/office/drawing/2014/main" id="{B4BC5526-D4D7-4371-B535-F3833D5CC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279928" y="7928807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9526</xdr:colOff>
      <xdr:row>37</xdr:row>
      <xdr:rowOff>173767</xdr:rowOff>
    </xdr:from>
    <xdr:ext cx="235759" cy="235808"/>
    <xdr:pic>
      <xdr:nvPicPr>
        <xdr:cNvPr id="324" name="Gráfico 323" descr="DJ">
          <a:extLst>
            <a:ext uri="{FF2B5EF4-FFF2-40B4-BE49-F238E27FC236}">
              <a16:creationId xmlns:a16="http://schemas.microsoft.com/office/drawing/2014/main" id="{3A34B78A-9F3A-4678-8F55-1A043079A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51281" y="7934737"/>
          <a:ext cx="235759" cy="235808"/>
        </a:xfrm>
        <a:prstGeom prst="rect">
          <a:avLst/>
        </a:prstGeom>
      </xdr:spPr>
    </xdr:pic>
    <xdr:clientData/>
  </xdr:oneCellAnchor>
  <xdr:oneCellAnchor>
    <xdr:from>
      <xdr:col>53</xdr:col>
      <xdr:colOff>289612</xdr:colOff>
      <xdr:row>37</xdr:row>
      <xdr:rowOff>160896</xdr:rowOff>
    </xdr:from>
    <xdr:ext cx="256660" cy="255372"/>
    <xdr:pic>
      <xdr:nvPicPr>
        <xdr:cNvPr id="325" name="Gráfico 324" descr="Funcionário de escritório">
          <a:extLst>
            <a:ext uri="{FF2B5EF4-FFF2-40B4-BE49-F238E27FC236}">
              <a16:creationId xmlns:a16="http://schemas.microsoft.com/office/drawing/2014/main" id="{1E375695-BFDD-435E-943B-13FCEAB4B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03682" y="7916151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12872</xdr:colOff>
      <xdr:row>37</xdr:row>
      <xdr:rowOff>180204</xdr:rowOff>
    </xdr:from>
    <xdr:ext cx="215728" cy="223193"/>
    <xdr:pic>
      <xdr:nvPicPr>
        <xdr:cNvPr id="326" name="Gráfico 325" descr="Bateria">
          <a:extLst>
            <a:ext uri="{FF2B5EF4-FFF2-40B4-BE49-F238E27FC236}">
              <a16:creationId xmlns:a16="http://schemas.microsoft.com/office/drawing/2014/main" id="{16F079B4-6608-4691-AF5E-5F4CD93B7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83227" y="7939269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26516</xdr:colOff>
      <xdr:row>38</xdr:row>
      <xdr:rowOff>6435</xdr:rowOff>
    </xdr:from>
    <xdr:ext cx="180715" cy="180203"/>
    <xdr:pic>
      <xdr:nvPicPr>
        <xdr:cNvPr id="327" name="Gráfico 326" descr="Garfo e faca">
          <a:extLst>
            <a:ext uri="{FF2B5EF4-FFF2-40B4-BE49-F238E27FC236}">
              <a16:creationId xmlns:a16="http://schemas.microsoft.com/office/drawing/2014/main" id="{E6A85592-6B7D-4098-B4F3-78409DBFA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50261" y="7952190"/>
          <a:ext cx="180715" cy="180203"/>
        </a:xfrm>
        <a:prstGeom prst="rect">
          <a:avLst/>
        </a:prstGeom>
      </xdr:spPr>
    </xdr:pic>
    <xdr:clientData/>
  </xdr:oneCellAnchor>
  <xdr:oneCellAnchor>
    <xdr:from>
      <xdr:col>53</xdr:col>
      <xdr:colOff>64433</xdr:colOff>
      <xdr:row>27</xdr:row>
      <xdr:rowOff>18002</xdr:rowOff>
    </xdr:from>
    <xdr:ext cx="170890" cy="166798"/>
    <xdr:pic>
      <xdr:nvPicPr>
        <xdr:cNvPr id="328" name="Imagem 327">
          <a:extLst>
            <a:ext uri="{FF2B5EF4-FFF2-40B4-BE49-F238E27FC236}">
              <a16:creationId xmlns:a16="http://schemas.microsoft.com/office/drawing/2014/main" id="{BA413DD3-92CC-4674-B17D-6B321917C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76598" y="5797772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1160318</xdr:colOff>
      <xdr:row>26</xdr:row>
      <xdr:rowOff>167837</xdr:rowOff>
    </xdr:from>
    <xdr:ext cx="240059" cy="245461"/>
    <xdr:pic>
      <xdr:nvPicPr>
        <xdr:cNvPr id="329" name="Gráfico 328" descr="Marcador">
          <a:extLst>
            <a:ext uri="{FF2B5EF4-FFF2-40B4-BE49-F238E27FC236}">
              <a16:creationId xmlns:a16="http://schemas.microsoft.com/office/drawing/2014/main" id="{54B15BBC-D900-4853-B5AB-E1FACDC35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279928" y="5757107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9526</xdr:colOff>
      <xdr:row>26</xdr:row>
      <xdr:rowOff>173767</xdr:rowOff>
    </xdr:from>
    <xdr:ext cx="235759" cy="235808"/>
    <xdr:pic>
      <xdr:nvPicPr>
        <xdr:cNvPr id="330" name="Gráfico 329" descr="DJ">
          <a:extLst>
            <a:ext uri="{FF2B5EF4-FFF2-40B4-BE49-F238E27FC236}">
              <a16:creationId xmlns:a16="http://schemas.microsoft.com/office/drawing/2014/main" id="{68364CB2-B3A7-4430-9F36-A8F7FC797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51281" y="5763037"/>
          <a:ext cx="235759" cy="235808"/>
        </a:xfrm>
        <a:prstGeom prst="rect">
          <a:avLst/>
        </a:prstGeom>
      </xdr:spPr>
    </xdr:pic>
    <xdr:clientData/>
  </xdr:oneCellAnchor>
  <xdr:oneCellAnchor>
    <xdr:from>
      <xdr:col>53</xdr:col>
      <xdr:colOff>289612</xdr:colOff>
      <xdr:row>26</xdr:row>
      <xdr:rowOff>160896</xdr:rowOff>
    </xdr:from>
    <xdr:ext cx="256660" cy="255372"/>
    <xdr:pic>
      <xdr:nvPicPr>
        <xdr:cNvPr id="331" name="Gráfico 330" descr="Funcionário de escritório">
          <a:extLst>
            <a:ext uri="{FF2B5EF4-FFF2-40B4-BE49-F238E27FC236}">
              <a16:creationId xmlns:a16="http://schemas.microsoft.com/office/drawing/2014/main" id="{8183D5A3-A264-489F-B842-F24C4A83C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03682" y="5744451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12872</xdr:colOff>
      <xdr:row>26</xdr:row>
      <xdr:rowOff>180204</xdr:rowOff>
    </xdr:from>
    <xdr:ext cx="215728" cy="223193"/>
    <xdr:pic>
      <xdr:nvPicPr>
        <xdr:cNvPr id="332" name="Gráfico 331" descr="Bateria">
          <a:extLst>
            <a:ext uri="{FF2B5EF4-FFF2-40B4-BE49-F238E27FC236}">
              <a16:creationId xmlns:a16="http://schemas.microsoft.com/office/drawing/2014/main" id="{7A6CE743-3E1B-4D1B-A417-BEAB9229E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83227" y="5767569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26516</xdr:colOff>
      <xdr:row>27</xdr:row>
      <xdr:rowOff>6435</xdr:rowOff>
    </xdr:from>
    <xdr:ext cx="180715" cy="180203"/>
    <xdr:pic>
      <xdr:nvPicPr>
        <xdr:cNvPr id="333" name="Gráfico 332" descr="Garfo e faca">
          <a:extLst>
            <a:ext uri="{FF2B5EF4-FFF2-40B4-BE49-F238E27FC236}">
              <a16:creationId xmlns:a16="http://schemas.microsoft.com/office/drawing/2014/main" id="{DAC3717E-01E4-4E40-9C44-79FB56FD9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50261" y="5780490"/>
          <a:ext cx="180715" cy="180203"/>
        </a:xfrm>
        <a:prstGeom prst="rect">
          <a:avLst/>
        </a:prstGeom>
      </xdr:spPr>
    </xdr:pic>
    <xdr:clientData/>
  </xdr:oneCellAnchor>
  <xdr:oneCellAnchor>
    <xdr:from>
      <xdr:col>53</xdr:col>
      <xdr:colOff>64433</xdr:colOff>
      <xdr:row>17</xdr:row>
      <xdr:rowOff>18002</xdr:rowOff>
    </xdr:from>
    <xdr:ext cx="170890" cy="166798"/>
    <xdr:pic>
      <xdr:nvPicPr>
        <xdr:cNvPr id="334" name="Imagem 333">
          <a:extLst>
            <a:ext uri="{FF2B5EF4-FFF2-40B4-BE49-F238E27FC236}">
              <a16:creationId xmlns:a16="http://schemas.microsoft.com/office/drawing/2014/main" id="{15522440-83D0-4B97-B7A0-BA6FC2BFA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76598" y="3824192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1160318</xdr:colOff>
      <xdr:row>16</xdr:row>
      <xdr:rowOff>167837</xdr:rowOff>
    </xdr:from>
    <xdr:ext cx="240059" cy="245461"/>
    <xdr:pic>
      <xdr:nvPicPr>
        <xdr:cNvPr id="335" name="Gráfico 334" descr="Marcador">
          <a:extLst>
            <a:ext uri="{FF2B5EF4-FFF2-40B4-BE49-F238E27FC236}">
              <a16:creationId xmlns:a16="http://schemas.microsoft.com/office/drawing/2014/main" id="{4BBCA9C4-4A6F-4875-8F5B-D8E01F7FC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279928" y="3783527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9526</xdr:colOff>
      <xdr:row>16</xdr:row>
      <xdr:rowOff>173767</xdr:rowOff>
    </xdr:from>
    <xdr:ext cx="235759" cy="235808"/>
    <xdr:pic>
      <xdr:nvPicPr>
        <xdr:cNvPr id="336" name="Gráfico 335" descr="DJ">
          <a:extLst>
            <a:ext uri="{FF2B5EF4-FFF2-40B4-BE49-F238E27FC236}">
              <a16:creationId xmlns:a16="http://schemas.microsoft.com/office/drawing/2014/main" id="{941B3169-D6D8-40DA-8DE5-599DD2D9C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51281" y="3789457"/>
          <a:ext cx="235759" cy="235808"/>
        </a:xfrm>
        <a:prstGeom prst="rect">
          <a:avLst/>
        </a:prstGeom>
      </xdr:spPr>
    </xdr:pic>
    <xdr:clientData/>
  </xdr:oneCellAnchor>
  <xdr:oneCellAnchor>
    <xdr:from>
      <xdr:col>53</xdr:col>
      <xdr:colOff>289612</xdr:colOff>
      <xdr:row>16</xdr:row>
      <xdr:rowOff>160896</xdr:rowOff>
    </xdr:from>
    <xdr:ext cx="256660" cy="255372"/>
    <xdr:pic>
      <xdr:nvPicPr>
        <xdr:cNvPr id="337" name="Gráfico 336" descr="Funcionário de escritório">
          <a:extLst>
            <a:ext uri="{FF2B5EF4-FFF2-40B4-BE49-F238E27FC236}">
              <a16:creationId xmlns:a16="http://schemas.microsoft.com/office/drawing/2014/main" id="{8EAEF518-489B-4B42-9254-86E4ED728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03682" y="3770871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12872</xdr:colOff>
      <xdr:row>16</xdr:row>
      <xdr:rowOff>180204</xdr:rowOff>
    </xdr:from>
    <xdr:ext cx="215728" cy="223193"/>
    <xdr:pic>
      <xdr:nvPicPr>
        <xdr:cNvPr id="338" name="Gráfico 337" descr="Bateria">
          <a:extLst>
            <a:ext uri="{FF2B5EF4-FFF2-40B4-BE49-F238E27FC236}">
              <a16:creationId xmlns:a16="http://schemas.microsoft.com/office/drawing/2014/main" id="{00A866ED-11A6-4F80-90D4-7FA173BB1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83227" y="3793989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26516</xdr:colOff>
      <xdr:row>17</xdr:row>
      <xdr:rowOff>6435</xdr:rowOff>
    </xdr:from>
    <xdr:ext cx="180715" cy="180203"/>
    <xdr:pic>
      <xdr:nvPicPr>
        <xdr:cNvPr id="339" name="Gráfico 338" descr="Garfo e faca">
          <a:extLst>
            <a:ext uri="{FF2B5EF4-FFF2-40B4-BE49-F238E27FC236}">
              <a16:creationId xmlns:a16="http://schemas.microsoft.com/office/drawing/2014/main" id="{FC9D4B1D-D70B-4218-865C-4F8E79728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50261" y="3806910"/>
          <a:ext cx="180715" cy="180203"/>
        </a:xfrm>
        <a:prstGeom prst="rect">
          <a:avLst/>
        </a:prstGeom>
      </xdr:spPr>
    </xdr:pic>
    <xdr:clientData/>
  </xdr:oneCellAnchor>
  <xdr:oneCellAnchor>
    <xdr:from>
      <xdr:col>53</xdr:col>
      <xdr:colOff>64433</xdr:colOff>
      <xdr:row>4</xdr:row>
      <xdr:rowOff>18002</xdr:rowOff>
    </xdr:from>
    <xdr:ext cx="170890" cy="166798"/>
    <xdr:pic>
      <xdr:nvPicPr>
        <xdr:cNvPr id="340" name="Imagem 339">
          <a:extLst>
            <a:ext uri="{FF2B5EF4-FFF2-40B4-BE49-F238E27FC236}">
              <a16:creationId xmlns:a16="http://schemas.microsoft.com/office/drawing/2014/main" id="{485058F8-E0DB-4ABF-B1D9-D01A0A62A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76598" y="1256252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1160318</xdr:colOff>
      <xdr:row>3</xdr:row>
      <xdr:rowOff>167837</xdr:rowOff>
    </xdr:from>
    <xdr:ext cx="240059" cy="245461"/>
    <xdr:pic>
      <xdr:nvPicPr>
        <xdr:cNvPr id="341" name="Gráfico 340" descr="Marcador">
          <a:extLst>
            <a:ext uri="{FF2B5EF4-FFF2-40B4-BE49-F238E27FC236}">
              <a16:creationId xmlns:a16="http://schemas.microsoft.com/office/drawing/2014/main" id="{00FA0272-ECBE-4C15-BEF3-41C7B659E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279928" y="1215587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9526</xdr:colOff>
      <xdr:row>3</xdr:row>
      <xdr:rowOff>173767</xdr:rowOff>
    </xdr:from>
    <xdr:ext cx="235759" cy="235808"/>
    <xdr:pic>
      <xdr:nvPicPr>
        <xdr:cNvPr id="342" name="Gráfico 341" descr="DJ">
          <a:extLst>
            <a:ext uri="{FF2B5EF4-FFF2-40B4-BE49-F238E27FC236}">
              <a16:creationId xmlns:a16="http://schemas.microsoft.com/office/drawing/2014/main" id="{906AEEFD-E8C2-402D-AC04-DD44DA05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51281" y="1221517"/>
          <a:ext cx="235759" cy="235808"/>
        </a:xfrm>
        <a:prstGeom prst="rect">
          <a:avLst/>
        </a:prstGeom>
      </xdr:spPr>
    </xdr:pic>
    <xdr:clientData/>
  </xdr:oneCellAnchor>
  <xdr:oneCellAnchor>
    <xdr:from>
      <xdr:col>53</xdr:col>
      <xdr:colOff>289612</xdr:colOff>
      <xdr:row>3</xdr:row>
      <xdr:rowOff>160896</xdr:rowOff>
    </xdr:from>
    <xdr:ext cx="256660" cy="255372"/>
    <xdr:pic>
      <xdr:nvPicPr>
        <xdr:cNvPr id="343" name="Gráfico 342" descr="Funcionário de escritório">
          <a:extLst>
            <a:ext uri="{FF2B5EF4-FFF2-40B4-BE49-F238E27FC236}">
              <a16:creationId xmlns:a16="http://schemas.microsoft.com/office/drawing/2014/main" id="{14958E3F-A55B-420F-8769-2F6E6867A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03682" y="1202931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12872</xdr:colOff>
      <xdr:row>3</xdr:row>
      <xdr:rowOff>180204</xdr:rowOff>
    </xdr:from>
    <xdr:ext cx="215728" cy="223193"/>
    <xdr:pic>
      <xdr:nvPicPr>
        <xdr:cNvPr id="344" name="Gráfico 343" descr="Bateria">
          <a:extLst>
            <a:ext uri="{FF2B5EF4-FFF2-40B4-BE49-F238E27FC236}">
              <a16:creationId xmlns:a16="http://schemas.microsoft.com/office/drawing/2014/main" id="{385CCEFA-D2C7-4E6E-9639-F24620035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83227" y="1226049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26516</xdr:colOff>
      <xdr:row>4</xdr:row>
      <xdr:rowOff>6435</xdr:rowOff>
    </xdr:from>
    <xdr:ext cx="180715" cy="180203"/>
    <xdr:pic>
      <xdr:nvPicPr>
        <xdr:cNvPr id="345" name="Gráfico 344" descr="Garfo e faca">
          <a:extLst>
            <a:ext uri="{FF2B5EF4-FFF2-40B4-BE49-F238E27FC236}">
              <a16:creationId xmlns:a16="http://schemas.microsoft.com/office/drawing/2014/main" id="{380FB99E-CF6B-47E0-A7BB-7DD2A48C5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50261" y="1238970"/>
          <a:ext cx="180715" cy="180203"/>
        </a:xfrm>
        <a:prstGeom prst="rect">
          <a:avLst/>
        </a:prstGeom>
      </xdr:spPr>
    </xdr:pic>
    <xdr:clientData/>
  </xdr:oneCellAnchor>
  <xdr:oneCellAnchor>
    <xdr:from>
      <xdr:col>60</xdr:col>
      <xdr:colOff>21012</xdr:colOff>
      <xdr:row>4</xdr:row>
      <xdr:rowOff>7003</xdr:rowOff>
    </xdr:from>
    <xdr:ext cx="179917" cy="179917"/>
    <xdr:pic>
      <xdr:nvPicPr>
        <xdr:cNvPr id="346" name="Gráfico 345" descr="Lâmpada">
          <a:extLst>
            <a:ext uri="{FF2B5EF4-FFF2-40B4-BE49-F238E27FC236}">
              <a16:creationId xmlns:a16="http://schemas.microsoft.com/office/drawing/2014/main" id="{CD17F2BD-DB2C-4AE3-8130-25507BADD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25682" y="1239538"/>
          <a:ext cx="179917" cy="179917"/>
        </a:xfrm>
        <a:prstGeom prst="rect">
          <a:avLst/>
        </a:prstGeom>
      </xdr:spPr>
    </xdr:pic>
    <xdr:clientData/>
  </xdr:oneCellAnchor>
  <xdr:oneCellAnchor>
    <xdr:from>
      <xdr:col>60</xdr:col>
      <xdr:colOff>29473</xdr:colOff>
      <xdr:row>17</xdr:row>
      <xdr:rowOff>17173</xdr:rowOff>
    </xdr:from>
    <xdr:ext cx="179917" cy="179917"/>
    <xdr:pic>
      <xdr:nvPicPr>
        <xdr:cNvPr id="347" name="Gráfico 346" descr="Lâmpada">
          <a:extLst>
            <a:ext uri="{FF2B5EF4-FFF2-40B4-BE49-F238E27FC236}">
              <a16:creationId xmlns:a16="http://schemas.microsoft.com/office/drawing/2014/main" id="{C0AC3C0E-EF70-4EF0-9524-3491DD419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32238" y="3823363"/>
          <a:ext cx="179917" cy="179917"/>
        </a:xfrm>
        <a:prstGeom prst="rect">
          <a:avLst/>
        </a:prstGeom>
      </xdr:spPr>
    </xdr:pic>
    <xdr:clientData/>
  </xdr:oneCellAnchor>
  <xdr:oneCellAnchor>
    <xdr:from>
      <xdr:col>60</xdr:col>
      <xdr:colOff>14008</xdr:colOff>
      <xdr:row>27</xdr:row>
      <xdr:rowOff>7004</xdr:rowOff>
    </xdr:from>
    <xdr:ext cx="179917" cy="179917"/>
    <xdr:pic>
      <xdr:nvPicPr>
        <xdr:cNvPr id="348" name="Gráfico 347" descr="Lâmpada">
          <a:extLst>
            <a:ext uri="{FF2B5EF4-FFF2-40B4-BE49-F238E27FC236}">
              <a16:creationId xmlns:a16="http://schemas.microsoft.com/office/drawing/2014/main" id="{FCE352E2-56FE-4289-9F63-C8D2D5678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12963" y="5781059"/>
          <a:ext cx="179917" cy="179917"/>
        </a:xfrm>
        <a:prstGeom prst="rect">
          <a:avLst/>
        </a:prstGeom>
      </xdr:spPr>
    </xdr:pic>
    <xdr:clientData/>
  </xdr:oneCellAnchor>
  <xdr:oneCellAnchor>
    <xdr:from>
      <xdr:col>60</xdr:col>
      <xdr:colOff>22470</xdr:colOff>
      <xdr:row>38</xdr:row>
      <xdr:rowOff>16551</xdr:rowOff>
    </xdr:from>
    <xdr:ext cx="179917" cy="179917"/>
    <xdr:pic>
      <xdr:nvPicPr>
        <xdr:cNvPr id="349" name="Gráfico 348" descr="Lâmpada">
          <a:extLst>
            <a:ext uri="{FF2B5EF4-FFF2-40B4-BE49-F238E27FC236}">
              <a16:creationId xmlns:a16="http://schemas.microsoft.com/office/drawing/2014/main" id="{E23DBD90-3BB3-4F85-BC25-EA218A5CF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27140" y="7968021"/>
          <a:ext cx="179917" cy="179917"/>
        </a:xfrm>
        <a:prstGeom prst="rect">
          <a:avLst/>
        </a:prstGeom>
      </xdr:spPr>
    </xdr:pic>
    <xdr:clientData/>
  </xdr:oneCellAnchor>
  <xdr:oneCellAnchor>
    <xdr:from>
      <xdr:col>60</xdr:col>
      <xdr:colOff>15467</xdr:colOff>
      <xdr:row>48</xdr:row>
      <xdr:rowOff>20753</xdr:rowOff>
    </xdr:from>
    <xdr:ext cx="179917" cy="184334"/>
    <xdr:pic>
      <xdr:nvPicPr>
        <xdr:cNvPr id="350" name="Gráfico 349" descr="Lâmpada">
          <a:extLst>
            <a:ext uri="{FF2B5EF4-FFF2-40B4-BE49-F238E27FC236}">
              <a16:creationId xmlns:a16="http://schemas.microsoft.com/office/drawing/2014/main" id="{AEFF1222-DFD2-4473-9431-A9C4C0B5A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20137" y="9945803"/>
          <a:ext cx="179917" cy="184334"/>
        </a:xfrm>
        <a:prstGeom prst="rect">
          <a:avLst/>
        </a:prstGeom>
      </xdr:spPr>
    </xdr:pic>
    <xdr:clientData/>
  </xdr:oneCellAnchor>
  <xdr:oneCellAnchor>
    <xdr:from>
      <xdr:col>53</xdr:col>
      <xdr:colOff>64433</xdr:colOff>
      <xdr:row>165</xdr:row>
      <xdr:rowOff>18002</xdr:rowOff>
    </xdr:from>
    <xdr:ext cx="170890" cy="166798"/>
    <xdr:pic>
      <xdr:nvPicPr>
        <xdr:cNvPr id="351" name="Imagem 350">
          <a:extLst>
            <a:ext uri="{FF2B5EF4-FFF2-40B4-BE49-F238E27FC236}">
              <a16:creationId xmlns:a16="http://schemas.microsoft.com/office/drawing/2014/main" id="{98F3A9A4-144C-4B29-8ACB-332C1D7DE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76598" y="33062132"/>
          <a:ext cx="170890" cy="166798"/>
        </a:xfrm>
        <a:prstGeom prst="rect">
          <a:avLst/>
        </a:prstGeom>
      </xdr:spPr>
    </xdr:pic>
    <xdr:clientData/>
  </xdr:oneCellAnchor>
  <xdr:oneCellAnchor>
    <xdr:from>
      <xdr:col>56</xdr:col>
      <xdr:colOff>16330</xdr:colOff>
      <xdr:row>165</xdr:row>
      <xdr:rowOff>0</xdr:rowOff>
    </xdr:from>
    <xdr:ext cx="214275" cy="214133"/>
    <xdr:pic>
      <xdr:nvPicPr>
        <xdr:cNvPr id="352" name="Gráfico 351" descr="Lua e estrelas">
          <a:extLst>
            <a:ext uri="{FF2B5EF4-FFF2-40B4-BE49-F238E27FC236}">
              <a16:creationId xmlns:a16="http://schemas.microsoft.com/office/drawing/2014/main" id="{4C7CF008-96D4-4E67-9B46-9AC354C96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 flipH="1">
          <a:off x="14063800" y="33040320"/>
          <a:ext cx="214275" cy="214133"/>
        </a:xfrm>
        <a:prstGeom prst="rect">
          <a:avLst/>
        </a:prstGeom>
      </xdr:spPr>
    </xdr:pic>
    <xdr:clientData/>
  </xdr:oneCellAnchor>
  <xdr:oneCellAnchor>
    <xdr:from>
      <xdr:col>54</xdr:col>
      <xdr:colOff>20412</xdr:colOff>
      <xdr:row>164</xdr:row>
      <xdr:rowOff>197303</xdr:rowOff>
    </xdr:from>
    <xdr:ext cx="207509" cy="207151"/>
    <xdr:pic>
      <xdr:nvPicPr>
        <xdr:cNvPr id="353" name="Gráfico 352" descr="Sol">
          <a:extLst>
            <a:ext uri="{FF2B5EF4-FFF2-40B4-BE49-F238E27FC236}">
              <a16:creationId xmlns:a16="http://schemas.microsoft.com/office/drawing/2014/main" id="{A345A781-63A0-41BE-AD2A-FE77DD0E3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3831662" y="33037598"/>
          <a:ext cx="207509" cy="207151"/>
        </a:xfrm>
        <a:prstGeom prst="rect">
          <a:avLst/>
        </a:prstGeom>
      </xdr:spPr>
    </xdr:pic>
    <xdr:clientData/>
  </xdr:oneCellAnchor>
  <xdr:oneCellAnchor>
    <xdr:from>
      <xdr:col>50</xdr:col>
      <xdr:colOff>183698</xdr:colOff>
      <xdr:row>164</xdr:row>
      <xdr:rowOff>197303</xdr:rowOff>
    </xdr:from>
    <xdr:ext cx="216819" cy="213954"/>
    <xdr:pic>
      <xdr:nvPicPr>
        <xdr:cNvPr id="354" name="Gráfico 353" descr="Piloto">
          <a:extLst>
            <a:ext uri="{FF2B5EF4-FFF2-40B4-BE49-F238E27FC236}">
              <a16:creationId xmlns:a16="http://schemas.microsoft.com/office/drawing/2014/main" id="{105707CE-8D70-4C93-A837-98714B46E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2065183" y="33037598"/>
          <a:ext cx="216819" cy="213954"/>
        </a:xfrm>
        <a:prstGeom prst="rect">
          <a:avLst/>
        </a:prstGeom>
      </xdr:spPr>
    </xdr:pic>
    <xdr:clientData/>
  </xdr:oneCellAnchor>
  <xdr:oneCellAnchor>
    <xdr:from>
      <xdr:col>51</xdr:col>
      <xdr:colOff>316365</xdr:colOff>
      <xdr:row>164</xdr:row>
      <xdr:rowOff>139473</xdr:rowOff>
    </xdr:from>
    <xdr:ext cx="326571" cy="326213"/>
    <xdr:pic>
      <xdr:nvPicPr>
        <xdr:cNvPr id="355" name="Gráfico 354" descr="Caminhão">
          <a:extLst>
            <a:ext uri="{FF2B5EF4-FFF2-40B4-BE49-F238E27FC236}">
              <a16:creationId xmlns:a16="http://schemas.microsoft.com/office/drawing/2014/main" id="{E4DBFD97-58D0-4782-9414-AAFE4E0DC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2430260" y="32983578"/>
          <a:ext cx="326571" cy="326213"/>
        </a:xfrm>
        <a:prstGeom prst="rect">
          <a:avLst/>
        </a:prstGeom>
      </xdr:spPr>
    </xdr:pic>
    <xdr:clientData/>
  </xdr:oneCellAnchor>
  <xdr:oneCellAnchor>
    <xdr:from>
      <xdr:col>51</xdr:col>
      <xdr:colOff>782410</xdr:colOff>
      <xdr:row>164</xdr:row>
      <xdr:rowOff>163286</xdr:rowOff>
    </xdr:from>
    <xdr:ext cx="275545" cy="275187"/>
    <xdr:pic>
      <xdr:nvPicPr>
        <xdr:cNvPr id="356" name="Gráfico 355" descr="Dinheiro">
          <a:extLst>
            <a:ext uri="{FF2B5EF4-FFF2-40B4-BE49-F238E27FC236}">
              <a16:creationId xmlns:a16="http://schemas.microsoft.com/office/drawing/2014/main" id="{453C875B-9144-41E9-9D2C-9B6C8F139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2902020" y="33003581"/>
          <a:ext cx="275545" cy="275187"/>
        </a:xfrm>
        <a:prstGeom prst="rect">
          <a:avLst/>
        </a:prstGeom>
      </xdr:spPr>
    </xdr:pic>
    <xdr:clientData/>
  </xdr:oneCellAnchor>
  <xdr:oneCellAnchor>
    <xdr:from>
      <xdr:col>51</xdr:col>
      <xdr:colOff>1160318</xdr:colOff>
      <xdr:row>164</xdr:row>
      <xdr:rowOff>177362</xdr:rowOff>
    </xdr:from>
    <xdr:ext cx="240059" cy="245461"/>
    <xdr:pic>
      <xdr:nvPicPr>
        <xdr:cNvPr id="357" name="Gráfico 356" descr="Marcador">
          <a:extLst>
            <a:ext uri="{FF2B5EF4-FFF2-40B4-BE49-F238E27FC236}">
              <a16:creationId xmlns:a16="http://schemas.microsoft.com/office/drawing/2014/main" id="{F287633E-6506-4F6B-824F-03D5645AF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279928" y="33021467"/>
          <a:ext cx="240059" cy="245461"/>
        </a:xfrm>
        <a:prstGeom prst="rect">
          <a:avLst/>
        </a:prstGeom>
      </xdr:spPr>
    </xdr:pic>
    <xdr:clientData/>
  </xdr:oneCellAnchor>
  <xdr:oneCellAnchor>
    <xdr:from>
      <xdr:col>53</xdr:col>
      <xdr:colOff>69476</xdr:colOff>
      <xdr:row>92</xdr:row>
      <xdr:rowOff>28367</xdr:rowOff>
    </xdr:from>
    <xdr:ext cx="170890" cy="166798"/>
    <xdr:pic>
      <xdr:nvPicPr>
        <xdr:cNvPr id="358" name="Imagem 357">
          <a:extLst>
            <a:ext uri="{FF2B5EF4-FFF2-40B4-BE49-F238E27FC236}">
              <a16:creationId xmlns:a16="http://schemas.microsoft.com/office/drawing/2014/main" id="{39C6CF25-6DE0-40F4-8461-E8BBB5F37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81641" y="18638312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1165361</xdr:colOff>
      <xdr:row>91</xdr:row>
      <xdr:rowOff>178203</xdr:rowOff>
    </xdr:from>
    <xdr:ext cx="240059" cy="245461"/>
    <xdr:pic>
      <xdr:nvPicPr>
        <xdr:cNvPr id="359" name="Gráfico 358" descr="Marcador">
          <a:extLst>
            <a:ext uri="{FF2B5EF4-FFF2-40B4-BE49-F238E27FC236}">
              <a16:creationId xmlns:a16="http://schemas.microsoft.com/office/drawing/2014/main" id="{E67EE0BE-21AF-4A9C-BA23-9480A1780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284971" y="18597648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14569</xdr:colOff>
      <xdr:row>91</xdr:row>
      <xdr:rowOff>184133</xdr:rowOff>
    </xdr:from>
    <xdr:ext cx="235759" cy="235808"/>
    <xdr:pic>
      <xdr:nvPicPr>
        <xdr:cNvPr id="360" name="Gráfico 359" descr="DJ">
          <a:extLst>
            <a:ext uri="{FF2B5EF4-FFF2-40B4-BE49-F238E27FC236}">
              <a16:creationId xmlns:a16="http://schemas.microsoft.com/office/drawing/2014/main" id="{30BD12AA-0FCA-44ED-A099-AE7DA8FA1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62039" y="18603578"/>
          <a:ext cx="235759" cy="235808"/>
        </a:xfrm>
        <a:prstGeom prst="rect">
          <a:avLst/>
        </a:prstGeom>
      </xdr:spPr>
    </xdr:pic>
    <xdr:clientData/>
  </xdr:oneCellAnchor>
  <xdr:oneCellAnchor>
    <xdr:from>
      <xdr:col>54</xdr:col>
      <xdr:colOff>501</xdr:colOff>
      <xdr:row>91</xdr:row>
      <xdr:rowOff>171262</xdr:rowOff>
    </xdr:from>
    <xdr:ext cx="256660" cy="255372"/>
    <xdr:pic>
      <xdr:nvPicPr>
        <xdr:cNvPr id="361" name="Gráfico 360" descr="Funcionário de escritório">
          <a:extLst>
            <a:ext uri="{FF2B5EF4-FFF2-40B4-BE49-F238E27FC236}">
              <a16:creationId xmlns:a16="http://schemas.microsoft.com/office/drawing/2014/main" id="{F2604F09-8057-4831-ACAB-8CE5BE3B0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07941" y="18592612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17915</xdr:colOff>
      <xdr:row>92</xdr:row>
      <xdr:rowOff>1470</xdr:rowOff>
    </xdr:from>
    <xdr:ext cx="215728" cy="223193"/>
    <xdr:pic>
      <xdr:nvPicPr>
        <xdr:cNvPr id="362" name="Gráfico 361" descr="Bateria">
          <a:extLst>
            <a:ext uri="{FF2B5EF4-FFF2-40B4-BE49-F238E27FC236}">
              <a16:creationId xmlns:a16="http://schemas.microsoft.com/office/drawing/2014/main" id="{D898F490-1953-4495-8525-353918C2B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93985" y="18609510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31559</xdr:colOff>
      <xdr:row>92</xdr:row>
      <xdr:rowOff>16800</xdr:rowOff>
    </xdr:from>
    <xdr:ext cx="180715" cy="180203"/>
    <xdr:pic>
      <xdr:nvPicPr>
        <xdr:cNvPr id="363" name="Gráfico 362" descr="Garfo e faca">
          <a:extLst>
            <a:ext uri="{FF2B5EF4-FFF2-40B4-BE49-F238E27FC236}">
              <a16:creationId xmlns:a16="http://schemas.microsoft.com/office/drawing/2014/main" id="{339E8AFF-D2C5-4CA9-9937-6CEDFFDDE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55304" y="18628650"/>
          <a:ext cx="180715" cy="180203"/>
        </a:xfrm>
        <a:prstGeom prst="rect">
          <a:avLst/>
        </a:prstGeom>
      </xdr:spPr>
    </xdr:pic>
    <xdr:clientData/>
  </xdr:oneCellAnchor>
  <xdr:oneCellAnchor>
    <xdr:from>
      <xdr:col>60</xdr:col>
      <xdr:colOff>48524</xdr:colOff>
      <xdr:row>92</xdr:row>
      <xdr:rowOff>11508</xdr:rowOff>
    </xdr:from>
    <xdr:ext cx="180076" cy="179917"/>
    <xdr:pic>
      <xdr:nvPicPr>
        <xdr:cNvPr id="364" name="Gráfico 363" descr="Lâmpada">
          <a:extLst>
            <a:ext uri="{FF2B5EF4-FFF2-40B4-BE49-F238E27FC236}">
              <a16:creationId xmlns:a16="http://schemas.microsoft.com/office/drawing/2014/main" id="{15EE55DB-901A-450E-8941-0C39A7806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47479" y="18617643"/>
          <a:ext cx="180076" cy="179917"/>
        </a:xfrm>
        <a:prstGeom prst="rect">
          <a:avLst/>
        </a:prstGeom>
      </xdr:spPr>
    </xdr:pic>
    <xdr:clientData/>
  </xdr:oneCellAnchor>
  <xdr:oneCellAnchor>
    <xdr:from>
      <xdr:col>53</xdr:col>
      <xdr:colOff>73729</xdr:colOff>
      <xdr:row>102</xdr:row>
      <xdr:rowOff>25195</xdr:rowOff>
    </xdr:from>
    <xdr:ext cx="170890" cy="166798"/>
    <xdr:pic>
      <xdr:nvPicPr>
        <xdr:cNvPr id="365" name="Imagem 364">
          <a:extLst>
            <a:ext uri="{FF2B5EF4-FFF2-40B4-BE49-F238E27FC236}">
              <a16:creationId xmlns:a16="http://schemas.microsoft.com/office/drawing/2014/main" id="{E5930FCD-54A9-433D-941B-5DA67F08E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83989" y="20608720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1169614</xdr:colOff>
      <xdr:row>101</xdr:row>
      <xdr:rowOff>175030</xdr:rowOff>
    </xdr:from>
    <xdr:ext cx="240059" cy="245461"/>
    <xdr:pic>
      <xdr:nvPicPr>
        <xdr:cNvPr id="366" name="Gráfico 365" descr="Marcador">
          <a:extLst>
            <a:ext uri="{FF2B5EF4-FFF2-40B4-BE49-F238E27FC236}">
              <a16:creationId xmlns:a16="http://schemas.microsoft.com/office/drawing/2014/main" id="{DC97B100-B5FE-4947-A682-493CB81D1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287319" y="20569960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18822</xdr:colOff>
      <xdr:row>101</xdr:row>
      <xdr:rowOff>180960</xdr:rowOff>
    </xdr:from>
    <xdr:ext cx="235759" cy="235808"/>
    <xdr:pic>
      <xdr:nvPicPr>
        <xdr:cNvPr id="367" name="Gráfico 366" descr="DJ">
          <a:extLst>
            <a:ext uri="{FF2B5EF4-FFF2-40B4-BE49-F238E27FC236}">
              <a16:creationId xmlns:a16="http://schemas.microsoft.com/office/drawing/2014/main" id="{ABE4102D-FB95-4A4D-BC8A-07354C1CB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66292" y="20573985"/>
          <a:ext cx="235759" cy="235808"/>
        </a:xfrm>
        <a:prstGeom prst="rect">
          <a:avLst/>
        </a:prstGeom>
      </xdr:spPr>
    </xdr:pic>
    <xdr:clientData/>
  </xdr:oneCellAnchor>
  <xdr:oneCellAnchor>
    <xdr:from>
      <xdr:col>54</xdr:col>
      <xdr:colOff>4754</xdr:colOff>
      <xdr:row>101</xdr:row>
      <xdr:rowOff>168089</xdr:rowOff>
    </xdr:from>
    <xdr:ext cx="256660" cy="255372"/>
    <xdr:pic>
      <xdr:nvPicPr>
        <xdr:cNvPr id="368" name="Gráfico 367" descr="Funcionário de escritório">
          <a:extLst>
            <a:ext uri="{FF2B5EF4-FFF2-40B4-BE49-F238E27FC236}">
              <a16:creationId xmlns:a16="http://schemas.microsoft.com/office/drawing/2014/main" id="{ADFC1606-B003-4CE0-ABD1-91E504E8E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12194" y="20563019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22168</xdr:colOff>
      <xdr:row>101</xdr:row>
      <xdr:rowOff>187397</xdr:rowOff>
    </xdr:from>
    <xdr:ext cx="215728" cy="223193"/>
    <xdr:pic>
      <xdr:nvPicPr>
        <xdr:cNvPr id="369" name="Gráfico 368" descr="Bateria">
          <a:extLst>
            <a:ext uri="{FF2B5EF4-FFF2-40B4-BE49-F238E27FC236}">
              <a16:creationId xmlns:a16="http://schemas.microsoft.com/office/drawing/2014/main" id="{202A3F34-2657-4259-8B46-615935E9F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98238" y="20578517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35812</xdr:colOff>
      <xdr:row>102</xdr:row>
      <xdr:rowOff>13628</xdr:rowOff>
    </xdr:from>
    <xdr:ext cx="180715" cy="180203"/>
    <xdr:pic>
      <xdr:nvPicPr>
        <xdr:cNvPr id="370" name="Gráfico 369" descr="Garfo e faca">
          <a:extLst>
            <a:ext uri="{FF2B5EF4-FFF2-40B4-BE49-F238E27FC236}">
              <a16:creationId xmlns:a16="http://schemas.microsoft.com/office/drawing/2014/main" id="{8FC86B38-0025-45DE-B437-8BD69002A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57652" y="20593343"/>
          <a:ext cx="180715" cy="180203"/>
        </a:xfrm>
        <a:prstGeom prst="rect">
          <a:avLst/>
        </a:prstGeom>
      </xdr:spPr>
    </xdr:pic>
    <xdr:clientData/>
  </xdr:oneCellAnchor>
  <xdr:oneCellAnchor>
    <xdr:from>
      <xdr:col>60</xdr:col>
      <xdr:colOff>52777</xdr:colOff>
      <xdr:row>102</xdr:row>
      <xdr:rowOff>8336</xdr:rowOff>
    </xdr:from>
    <xdr:ext cx="175823" cy="179917"/>
    <xdr:pic>
      <xdr:nvPicPr>
        <xdr:cNvPr id="371" name="Gráfico 370" descr="Lâmpada">
          <a:extLst>
            <a:ext uri="{FF2B5EF4-FFF2-40B4-BE49-F238E27FC236}">
              <a16:creationId xmlns:a16="http://schemas.microsoft.com/office/drawing/2014/main" id="{F05AFBFA-9C60-43C5-8B5D-1FFBBFCB1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57447" y="20588051"/>
          <a:ext cx="175823" cy="179917"/>
        </a:xfrm>
        <a:prstGeom prst="rect">
          <a:avLst/>
        </a:prstGeom>
      </xdr:spPr>
    </xdr:pic>
    <xdr:clientData/>
  </xdr:oneCellAnchor>
  <xdr:oneCellAnchor>
    <xdr:from>
      <xdr:col>53</xdr:col>
      <xdr:colOff>66726</xdr:colOff>
      <xdr:row>112</xdr:row>
      <xdr:rowOff>18191</xdr:rowOff>
    </xdr:from>
    <xdr:ext cx="170890" cy="166798"/>
    <xdr:pic>
      <xdr:nvPicPr>
        <xdr:cNvPr id="372" name="Imagem 371">
          <a:extLst>
            <a:ext uri="{FF2B5EF4-FFF2-40B4-BE49-F238E27FC236}">
              <a16:creationId xmlns:a16="http://schemas.microsoft.com/office/drawing/2014/main" id="{B9C85D4D-9118-4B72-9FB5-4CA1428DF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78891" y="22577201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1162611</xdr:colOff>
      <xdr:row>111</xdr:row>
      <xdr:rowOff>168026</xdr:rowOff>
    </xdr:from>
    <xdr:ext cx="240059" cy="245461"/>
    <xdr:pic>
      <xdr:nvPicPr>
        <xdr:cNvPr id="373" name="Gráfico 372" descr="Marcador">
          <a:extLst>
            <a:ext uri="{FF2B5EF4-FFF2-40B4-BE49-F238E27FC236}">
              <a16:creationId xmlns:a16="http://schemas.microsoft.com/office/drawing/2014/main" id="{FC492361-5499-4620-A2F8-F3378B176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282221" y="22536536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11819</xdr:colOff>
      <xdr:row>111</xdr:row>
      <xdr:rowOff>173956</xdr:rowOff>
    </xdr:from>
    <xdr:ext cx="235759" cy="235808"/>
    <xdr:pic>
      <xdr:nvPicPr>
        <xdr:cNvPr id="374" name="Gráfico 373" descr="DJ">
          <a:extLst>
            <a:ext uri="{FF2B5EF4-FFF2-40B4-BE49-F238E27FC236}">
              <a16:creationId xmlns:a16="http://schemas.microsoft.com/office/drawing/2014/main" id="{7C81F091-D469-44CA-8282-B0CF09786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53574" y="22542466"/>
          <a:ext cx="235759" cy="235808"/>
        </a:xfrm>
        <a:prstGeom prst="rect">
          <a:avLst/>
        </a:prstGeom>
      </xdr:spPr>
    </xdr:pic>
    <xdr:clientData/>
  </xdr:oneCellAnchor>
  <xdr:oneCellAnchor>
    <xdr:from>
      <xdr:col>53</xdr:col>
      <xdr:colOff>291905</xdr:colOff>
      <xdr:row>111</xdr:row>
      <xdr:rowOff>161085</xdr:rowOff>
    </xdr:from>
    <xdr:ext cx="256660" cy="255372"/>
    <xdr:pic>
      <xdr:nvPicPr>
        <xdr:cNvPr id="375" name="Gráfico 374" descr="Funcionário de escritório">
          <a:extLst>
            <a:ext uri="{FF2B5EF4-FFF2-40B4-BE49-F238E27FC236}">
              <a16:creationId xmlns:a16="http://schemas.microsoft.com/office/drawing/2014/main" id="{9B603212-353A-4E9F-8BC3-E3C1A2E47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04070" y="22523880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15165</xdr:colOff>
      <xdr:row>111</xdr:row>
      <xdr:rowOff>180393</xdr:rowOff>
    </xdr:from>
    <xdr:ext cx="215728" cy="223193"/>
    <xdr:pic>
      <xdr:nvPicPr>
        <xdr:cNvPr id="376" name="Gráfico 375" descr="Bateria">
          <a:extLst>
            <a:ext uri="{FF2B5EF4-FFF2-40B4-BE49-F238E27FC236}">
              <a16:creationId xmlns:a16="http://schemas.microsoft.com/office/drawing/2014/main" id="{0577EC5B-9863-435B-9306-ACD4609FF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91235" y="22546998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28809</xdr:colOff>
      <xdr:row>112</xdr:row>
      <xdr:rowOff>6624</xdr:rowOff>
    </xdr:from>
    <xdr:ext cx="180715" cy="180203"/>
    <xdr:pic>
      <xdr:nvPicPr>
        <xdr:cNvPr id="377" name="Gráfico 376" descr="Garfo e faca">
          <a:extLst>
            <a:ext uri="{FF2B5EF4-FFF2-40B4-BE49-F238E27FC236}">
              <a16:creationId xmlns:a16="http://schemas.microsoft.com/office/drawing/2014/main" id="{FDB87C83-4452-441F-8E2B-452A715BD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52554" y="22559919"/>
          <a:ext cx="180715" cy="180203"/>
        </a:xfrm>
        <a:prstGeom prst="rect">
          <a:avLst/>
        </a:prstGeom>
      </xdr:spPr>
    </xdr:pic>
    <xdr:clientData/>
  </xdr:oneCellAnchor>
  <xdr:oneCellAnchor>
    <xdr:from>
      <xdr:col>60</xdr:col>
      <xdr:colOff>45774</xdr:colOff>
      <xdr:row>112</xdr:row>
      <xdr:rowOff>1332</xdr:rowOff>
    </xdr:from>
    <xdr:ext cx="182826" cy="179917"/>
    <xdr:pic>
      <xdr:nvPicPr>
        <xdr:cNvPr id="378" name="Gráfico 377" descr="Lâmpada">
          <a:extLst>
            <a:ext uri="{FF2B5EF4-FFF2-40B4-BE49-F238E27FC236}">
              <a16:creationId xmlns:a16="http://schemas.microsoft.com/office/drawing/2014/main" id="{355E471C-3EC8-4328-8876-905A516AE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44729" y="22556532"/>
          <a:ext cx="182826" cy="179917"/>
        </a:xfrm>
        <a:prstGeom prst="rect">
          <a:avLst/>
        </a:prstGeom>
      </xdr:spPr>
    </xdr:pic>
    <xdr:clientData/>
  </xdr:oneCellAnchor>
  <xdr:oneCellAnchor>
    <xdr:from>
      <xdr:col>53</xdr:col>
      <xdr:colOff>65045</xdr:colOff>
      <xdr:row>122</xdr:row>
      <xdr:rowOff>16510</xdr:rowOff>
    </xdr:from>
    <xdr:ext cx="170890" cy="166798"/>
    <xdr:pic>
      <xdr:nvPicPr>
        <xdr:cNvPr id="379" name="Imagem 378">
          <a:extLst>
            <a:ext uri="{FF2B5EF4-FFF2-40B4-BE49-F238E27FC236}">
              <a16:creationId xmlns:a16="http://schemas.microsoft.com/office/drawing/2014/main" id="{63F97C2F-596B-4BAB-A45D-B806A6065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77210" y="24549100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1160930</xdr:colOff>
      <xdr:row>121</xdr:row>
      <xdr:rowOff>166345</xdr:rowOff>
    </xdr:from>
    <xdr:ext cx="240059" cy="245461"/>
    <xdr:pic>
      <xdr:nvPicPr>
        <xdr:cNvPr id="380" name="Gráfico 379" descr="Marcador">
          <a:extLst>
            <a:ext uri="{FF2B5EF4-FFF2-40B4-BE49-F238E27FC236}">
              <a16:creationId xmlns:a16="http://schemas.microsoft.com/office/drawing/2014/main" id="{A33F1F8B-7239-4C78-ABB9-52DBABC21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280540" y="24502720"/>
          <a:ext cx="240059" cy="245461"/>
        </a:xfrm>
        <a:prstGeom prst="rect">
          <a:avLst/>
        </a:prstGeom>
      </xdr:spPr>
    </xdr:pic>
    <xdr:clientData/>
  </xdr:oneCellAnchor>
  <xdr:oneCellAnchor>
    <xdr:from>
      <xdr:col>55</xdr:col>
      <xdr:colOff>10138</xdr:colOff>
      <xdr:row>121</xdr:row>
      <xdr:rowOff>172275</xdr:rowOff>
    </xdr:from>
    <xdr:ext cx="235759" cy="235808"/>
    <xdr:pic>
      <xdr:nvPicPr>
        <xdr:cNvPr id="381" name="Gráfico 380" descr="DJ">
          <a:extLst>
            <a:ext uri="{FF2B5EF4-FFF2-40B4-BE49-F238E27FC236}">
              <a16:creationId xmlns:a16="http://schemas.microsoft.com/office/drawing/2014/main" id="{8FE266F4-763A-4CFD-B9FD-53961B768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43660" y="24514365"/>
          <a:ext cx="235759" cy="235808"/>
        </a:xfrm>
        <a:prstGeom prst="rect">
          <a:avLst/>
        </a:prstGeom>
      </xdr:spPr>
    </xdr:pic>
    <xdr:clientData/>
  </xdr:oneCellAnchor>
  <xdr:oneCellAnchor>
    <xdr:from>
      <xdr:col>53</xdr:col>
      <xdr:colOff>290224</xdr:colOff>
      <xdr:row>121</xdr:row>
      <xdr:rowOff>159404</xdr:rowOff>
    </xdr:from>
    <xdr:ext cx="256660" cy="255372"/>
    <xdr:pic>
      <xdr:nvPicPr>
        <xdr:cNvPr id="382" name="Gráfico 381" descr="Funcionário de escritório">
          <a:extLst>
            <a:ext uri="{FF2B5EF4-FFF2-40B4-BE49-F238E27FC236}">
              <a16:creationId xmlns:a16="http://schemas.microsoft.com/office/drawing/2014/main" id="{1E8AD4D1-8913-4173-A51A-6752122A1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04294" y="24495779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13484</xdr:colOff>
      <xdr:row>121</xdr:row>
      <xdr:rowOff>178712</xdr:rowOff>
    </xdr:from>
    <xdr:ext cx="215728" cy="223193"/>
    <xdr:pic>
      <xdr:nvPicPr>
        <xdr:cNvPr id="383" name="Gráfico 382" descr="Bateria">
          <a:extLst>
            <a:ext uri="{FF2B5EF4-FFF2-40B4-BE49-F238E27FC236}">
              <a16:creationId xmlns:a16="http://schemas.microsoft.com/office/drawing/2014/main" id="{01E97F90-8652-488A-A3BE-BDC6E9C4B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83839" y="24518897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27128</xdr:colOff>
      <xdr:row>122</xdr:row>
      <xdr:rowOff>4943</xdr:rowOff>
    </xdr:from>
    <xdr:ext cx="180715" cy="180203"/>
    <xdr:pic>
      <xdr:nvPicPr>
        <xdr:cNvPr id="384" name="Gráfico 383" descr="Garfo e faca">
          <a:extLst>
            <a:ext uri="{FF2B5EF4-FFF2-40B4-BE49-F238E27FC236}">
              <a16:creationId xmlns:a16="http://schemas.microsoft.com/office/drawing/2014/main" id="{02CEAE59-B20F-471F-B26B-8EC22F2A1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50873" y="24531818"/>
          <a:ext cx="180715" cy="180203"/>
        </a:xfrm>
        <a:prstGeom prst="rect">
          <a:avLst/>
        </a:prstGeom>
      </xdr:spPr>
    </xdr:pic>
    <xdr:clientData/>
  </xdr:oneCellAnchor>
  <xdr:oneCellAnchor>
    <xdr:from>
      <xdr:col>60</xdr:col>
      <xdr:colOff>44093</xdr:colOff>
      <xdr:row>122</xdr:row>
      <xdr:rowOff>48</xdr:rowOff>
    </xdr:from>
    <xdr:ext cx="179917" cy="181318"/>
    <xdr:pic>
      <xdr:nvPicPr>
        <xdr:cNvPr id="385" name="Gráfico 384" descr="Lâmpada">
          <a:extLst>
            <a:ext uri="{FF2B5EF4-FFF2-40B4-BE49-F238E27FC236}">
              <a16:creationId xmlns:a16="http://schemas.microsoft.com/office/drawing/2014/main" id="{11E0E37A-FFD2-46B1-AB37-86D667B39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43048" y="24528828"/>
          <a:ext cx="179917" cy="181318"/>
        </a:xfrm>
        <a:prstGeom prst="rect">
          <a:avLst/>
        </a:prstGeom>
      </xdr:spPr>
    </xdr:pic>
    <xdr:clientData/>
  </xdr:oneCellAnchor>
  <xdr:oneCellAnchor>
    <xdr:from>
      <xdr:col>53</xdr:col>
      <xdr:colOff>73729</xdr:colOff>
      <xdr:row>132</xdr:row>
      <xdr:rowOff>25194</xdr:rowOff>
    </xdr:from>
    <xdr:ext cx="170890" cy="166798"/>
    <xdr:pic>
      <xdr:nvPicPr>
        <xdr:cNvPr id="386" name="Imagem 385">
          <a:extLst>
            <a:ext uri="{FF2B5EF4-FFF2-40B4-BE49-F238E27FC236}">
              <a16:creationId xmlns:a16="http://schemas.microsoft.com/office/drawing/2014/main" id="{2353B771-BF70-424C-ABCA-27076D6A4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83989" y="26529459"/>
          <a:ext cx="170890" cy="166798"/>
        </a:xfrm>
        <a:prstGeom prst="rect">
          <a:avLst/>
        </a:prstGeom>
      </xdr:spPr>
    </xdr:pic>
    <xdr:clientData/>
  </xdr:oneCellAnchor>
  <xdr:oneCellAnchor>
    <xdr:from>
      <xdr:col>51</xdr:col>
      <xdr:colOff>1169614</xdr:colOff>
      <xdr:row>131</xdr:row>
      <xdr:rowOff>175029</xdr:rowOff>
    </xdr:from>
    <xdr:ext cx="240059" cy="245461"/>
    <xdr:pic>
      <xdr:nvPicPr>
        <xdr:cNvPr id="387" name="Gráfico 386" descr="Marcador">
          <a:extLst>
            <a:ext uri="{FF2B5EF4-FFF2-40B4-BE49-F238E27FC236}">
              <a16:creationId xmlns:a16="http://schemas.microsoft.com/office/drawing/2014/main" id="{419EDBE1-4C5D-4609-9920-887E97BD5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3287319" y="26490699"/>
          <a:ext cx="240059" cy="245461"/>
        </a:xfrm>
        <a:prstGeom prst="rect">
          <a:avLst/>
        </a:prstGeom>
      </xdr:spPr>
    </xdr:pic>
    <xdr:clientData/>
  </xdr:oneCellAnchor>
  <xdr:oneCellAnchor>
    <xdr:from>
      <xdr:col>56</xdr:col>
      <xdr:colOff>18822</xdr:colOff>
      <xdr:row>131</xdr:row>
      <xdr:rowOff>180959</xdr:rowOff>
    </xdr:from>
    <xdr:ext cx="235759" cy="235808"/>
    <xdr:pic>
      <xdr:nvPicPr>
        <xdr:cNvPr id="388" name="Gráfico 387" descr="DJ">
          <a:extLst>
            <a:ext uri="{FF2B5EF4-FFF2-40B4-BE49-F238E27FC236}">
              <a16:creationId xmlns:a16="http://schemas.microsoft.com/office/drawing/2014/main" id="{5F508F69-8CB1-499F-A254-DD795EBAB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66292" y="26494724"/>
          <a:ext cx="235759" cy="235808"/>
        </a:xfrm>
        <a:prstGeom prst="rect">
          <a:avLst/>
        </a:prstGeom>
      </xdr:spPr>
    </xdr:pic>
    <xdr:clientData/>
  </xdr:oneCellAnchor>
  <xdr:oneCellAnchor>
    <xdr:from>
      <xdr:col>54</xdr:col>
      <xdr:colOff>4754</xdr:colOff>
      <xdr:row>131</xdr:row>
      <xdr:rowOff>168088</xdr:rowOff>
    </xdr:from>
    <xdr:ext cx="256660" cy="255372"/>
    <xdr:pic>
      <xdr:nvPicPr>
        <xdr:cNvPr id="389" name="Gráfico 388" descr="Funcionário de escritório">
          <a:extLst>
            <a:ext uri="{FF2B5EF4-FFF2-40B4-BE49-F238E27FC236}">
              <a16:creationId xmlns:a16="http://schemas.microsoft.com/office/drawing/2014/main" id="{3E5F0195-8921-430E-8508-6B06E8A06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3812194" y="26483758"/>
          <a:ext cx="256660" cy="255372"/>
        </a:xfrm>
        <a:prstGeom prst="rect">
          <a:avLst/>
        </a:prstGeom>
      </xdr:spPr>
    </xdr:pic>
    <xdr:clientData/>
  </xdr:oneCellAnchor>
  <xdr:oneCellAnchor>
    <xdr:from>
      <xdr:col>58</xdr:col>
      <xdr:colOff>22168</xdr:colOff>
      <xdr:row>131</xdr:row>
      <xdr:rowOff>166385</xdr:rowOff>
    </xdr:from>
    <xdr:ext cx="215728" cy="223193"/>
    <xdr:pic>
      <xdr:nvPicPr>
        <xdr:cNvPr id="390" name="Gráfico 389" descr="Bateria">
          <a:extLst>
            <a:ext uri="{FF2B5EF4-FFF2-40B4-BE49-F238E27FC236}">
              <a16:creationId xmlns:a16="http://schemas.microsoft.com/office/drawing/2014/main" id="{6C564003-A49D-47DB-864F-DA3EB5E56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98238" y="26476340"/>
          <a:ext cx="215728" cy="223193"/>
        </a:xfrm>
        <a:prstGeom prst="rect">
          <a:avLst/>
        </a:prstGeom>
      </xdr:spPr>
    </xdr:pic>
    <xdr:clientData/>
  </xdr:oneCellAnchor>
  <xdr:oneCellAnchor>
    <xdr:from>
      <xdr:col>62</xdr:col>
      <xdr:colOff>35812</xdr:colOff>
      <xdr:row>132</xdr:row>
      <xdr:rowOff>13627</xdr:rowOff>
    </xdr:from>
    <xdr:ext cx="180715" cy="180203"/>
    <xdr:pic>
      <xdr:nvPicPr>
        <xdr:cNvPr id="391" name="Gráfico 390" descr="Garfo e faca">
          <a:extLst>
            <a:ext uri="{FF2B5EF4-FFF2-40B4-BE49-F238E27FC236}">
              <a16:creationId xmlns:a16="http://schemas.microsoft.com/office/drawing/2014/main" id="{FEA0BDF8-52E3-46D4-B85F-C65AF07C1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4757652" y="26514082"/>
          <a:ext cx="180715" cy="180203"/>
        </a:xfrm>
        <a:prstGeom prst="rect">
          <a:avLst/>
        </a:prstGeom>
      </xdr:spPr>
    </xdr:pic>
    <xdr:clientData/>
  </xdr:oneCellAnchor>
  <xdr:oneCellAnchor>
    <xdr:from>
      <xdr:col>60</xdr:col>
      <xdr:colOff>17758</xdr:colOff>
      <xdr:row>132</xdr:row>
      <xdr:rowOff>22343</xdr:rowOff>
    </xdr:from>
    <xdr:ext cx="179917" cy="181411"/>
    <xdr:pic>
      <xdr:nvPicPr>
        <xdr:cNvPr id="392" name="Gráfico 391" descr="Lâmpada">
          <a:extLst>
            <a:ext uri="{FF2B5EF4-FFF2-40B4-BE49-F238E27FC236}">
              <a16:creationId xmlns:a16="http://schemas.microsoft.com/office/drawing/2014/main" id="{36CB7745-7647-4F5F-B406-088FF8C35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22428" y="26528513"/>
          <a:ext cx="179917" cy="181411"/>
        </a:xfrm>
        <a:prstGeom prst="rect">
          <a:avLst/>
        </a:prstGeom>
      </xdr:spPr>
    </xdr:pic>
    <xdr:clientData/>
  </xdr:oneCellAnchor>
  <xdr:oneCellAnchor>
    <xdr:from>
      <xdr:col>69</xdr:col>
      <xdr:colOff>64433</xdr:colOff>
      <xdr:row>68</xdr:row>
      <xdr:rowOff>18002</xdr:rowOff>
    </xdr:from>
    <xdr:ext cx="170890" cy="166798"/>
    <xdr:pic>
      <xdr:nvPicPr>
        <xdr:cNvPr id="393" name="Imagem 392">
          <a:extLst>
            <a:ext uri="{FF2B5EF4-FFF2-40B4-BE49-F238E27FC236}">
              <a16:creationId xmlns:a16="http://schemas.microsoft.com/office/drawing/2014/main" id="{ACDB9F1F-6C6E-437D-82FE-247524DB7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57058" y="13890212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1160318</xdr:colOff>
      <xdr:row>67</xdr:row>
      <xdr:rowOff>167837</xdr:rowOff>
    </xdr:from>
    <xdr:ext cx="240059" cy="245461"/>
    <xdr:pic>
      <xdr:nvPicPr>
        <xdr:cNvPr id="394" name="Gráfico 393" descr="Marcador">
          <a:extLst>
            <a:ext uri="{FF2B5EF4-FFF2-40B4-BE49-F238E27FC236}">
              <a16:creationId xmlns:a16="http://schemas.microsoft.com/office/drawing/2014/main" id="{05FEBDD1-67BD-4ED4-829B-CF7A2769A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60388" y="13849547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9526</xdr:colOff>
      <xdr:row>67</xdr:row>
      <xdr:rowOff>173767</xdr:rowOff>
    </xdr:from>
    <xdr:ext cx="235759" cy="235808"/>
    <xdr:pic>
      <xdr:nvPicPr>
        <xdr:cNvPr id="395" name="Gráfico 394" descr="DJ">
          <a:extLst>
            <a:ext uri="{FF2B5EF4-FFF2-40B4-BE49-F238E27FC236}">
              <a16:creationId xmlns:a16="http://schemas.microsoft.com/office/drawing/2014/main" id="{D3FC90A2-9137-4234-A9AA-BB0474EB6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31741" y="13855477"/>
          <a:ext cx="235759" cy="235808"/>
        </a:xfrm>
        <a:prstGeom prst="rect">
          <a:avLst/>
        </a:prstGeom>
      </xdr:spPr>
    </xdr:pic>
    <xdr:clientData/>
  </xdr:oneCellAnchor>
  <xdr:oneCellAnchor>
    <xdr:from>
      <xdr:col>69</xdr:col>
      <xdr:colOff>289612</xdr:colOff>
      <xdr:row>67</xdr:row>
      <xdr:rowOff>160896</xdr:rowOff>
    </xdr:from>
    <xdr:ext cx="256660" cy="255372"/>
    <xdr:pic>
      <xdr:nvPicPr>
        <xdr:cNvPr id="396" name="Gráfico 395" descr="Funcionário de escritório">
          <a:extLst>
            <a:ext uri="{FF2B5EF4-FFF2-40B4-BE49-F238E27FC236}">
              <a16:creationId xmlns:a16="http://schemas.microsoft.com/office/drawing/2014/main" id="{DFF45D7B-3EE5-4F5A-B53A-D54245562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484142" y="13836891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12872</xdr:colOff>
      <xdr:row>67</xdr:row>
      <xdr:rowOff>180204</xdr:rowOff>
    </xdr:from>
    <xdr:ext cx="222164" cy="223193"/>
    <xdr:pic>
      <xdr:nvPicPr>
        <xdr:cNvPr id="397" name="Gráfico 396" descr="Bateria">
          <a:extLst>
            <a:ext uri="{FF2B5EF4-FFF2-40B4-BE49-F238E27FC236}">
              <a16:creationId xmlns:a16="http://schemas.microsoft.com/office/drawing/2014/main" id="{B036F1B8-A921-4370-844C-D5D65D625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63687" y="13860009"/>
          <a:ext cx="222164" cy="223193"/>
        </a:xfrm>
        <a:prstGeom prst="rect">
          <a:avLst/>
        </a:prstGeom>
      </xdr:spPr>
    </xdr:pic>
    <xdr:clientData/>
  </xdr:oneCellAnchor>
  <xdr:oneCellAnchor>
    <xdr:from>
      <xdr:col>78</xdr:col>
      <xdr:colOff>26516</xdr:colOff>
      <xdr:row>68</xdr:row>
      <xdr:rowOff>6435</xdr:rowOff>
    </xdr:from>
    <xdr:ext cx="180715" cy="180203"/>
    <xdr:pic>
      <xdr:nvPicPr>
        <xdr:cNvPr id="398" name="Gráfico 397" descr="Garfo e faca">
          <a:extLst>
            <a:ext uri="{FF2B5EF4-FFF2-40B4-BE49-F238E27FC236}">
              <a16:creationId xmlns:a16="http://schemas.microsoft.com/office/drawing/2014/main" id="{5A5FA9B8-8524-4176-9380-D04A447D6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30721" y="13872930"/>
          <a:ext cx="180715" cy="180203"/>
        </a:xfrm>
        <a:prstGeom prst="rect">
          <a:avLst/>
        </a:prstGeom>
      </xdr:spPr>
    </xdr:pic>
    <xdr:clientData/>
  </xdr:oneCellAnchor>
  <xdr:oneCellAnchor>
    <xdr:from>
      <xdr:col>69</xdr:col>
      <xdr:colOff>71157</xdr:colOff>
      <xdr:row>79</xdr:row>
      <xdr:rowOff>16041</xdr:rowOff>
    </xdr:from>
    <xdr:ext cx="170890" cy="166798"/>
    <xdr:pic>
      <xdr:nvPicPr>
        <xdr:cNvPr id="399" name="Imagem 398">
          <a:extLst>
            <a:ext uri="{FF2B5EF4-FFF2-40B4-BE49-F238E27FC236}">
              <a16:creationId xmlns:a16="http://schemas.microsoft.com/office/drawing/2014/main" id="{9015BC8C-7249-48CA-9284-38B3060A5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63782" y="16059951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1167042</xdr:colOff>
      <xdr:row>78</xdr:row>
      <xdr:rowOff>165876</xdr:rowOff>
    </xdr:from>
    <xdr:ext cx="240059" cy="245461"/>
    <xdr:pic>
      <xdr:nvPicPr>
        <xdr:cNvPr id="400" name="Gráfico 399" descr="Marcador">
          <a:extLst>
            <a:ext uri="{FF2B5EF4-FFF2-40B4-BE49-F238E27FC236}">
              <a16:creationId xmlns:a16="http://schemas.microsoft.com/office/drawing/2014/main" id="{27C61A61-32F6-4B30-9AD3-FF402E3E4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65207" y="16013571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16250</xdr:colOff>
      <xdr:row>78</xdr:row>
      <xdr:rowOff>171806</xdr:rowOff>
    </xdr:from>
    <xdr:ext cx="235759" cy="235808"/>
    <xdr:pic>
      <xdr:nvPicPr>
        <xdr:cNvPr id="401" name="Gráfico 400" descr="DJ">
          <a:extLst>
            <a:ext uri="{FF2B5EF4-FFF2-40B4-BE49-F238E27FC236}">
              <a16:creationId xmlns:a16="http://schemas.microsoft.com/office/drawing/2014/main" id="{B1C1F4D9-2BEC-4986-A1DC-7CE78988F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44180" y="16025216"/>
          <a:ext cx="235759" cy="235808"/>
        </a:xfrm>
        <a:prstGeom prst="rect">
          <a:avLst/>
        </a:prstGeom>
      </xdr:spPr>
    </xdr:pic>
    <xdr:clientData/>
  </xdr:oneCellAnchor>
  <xdr:oneCellAnchor>
    <xdr:from>
      <xdr:col>70</xdr:col>
      <xdr:colOff>2182</xdr:colOff>
      <xdr:row>78</xdr:row>
      <xdr:rowOff>158935</xdr:rowOff>
    </xdr:from>
    <xdr:ext cx="256660" cy="255372"/>
    <xdr:pic>
      <xdr:nvPicPr>
        <xdr:cNvPr id="402" name="Gráfico 401" descr="Funcionário de escritório">
          <a:extLst>
            <a:ext uri="{FF2B5EF4-FFF2-40B4-BE49-F238E27FC236}">
              <a16:creationId xmlns:a16="http://schemas.microsoft.com/office/drawing/2014/main" id="{17404BE7-3589-4F85-B8E1-15F69E8E1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490082" y="16006630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19596</xdr:colOff>
      <xdr:row>78</xdr:row>
      <xdr:rowOff>178243</xdr:rowOff>
    </xdr:from>
    <xdr:ext cx="215728" cy="223193"/>
    <xdr:pic>
      <xdr:nvPicPr>
        <xdr:cNvPr id="403" name="Gráfico 402" descr="Bateria">
          <a:extLst>
            <a:ext uri="{FF2B5EF4-FFF2-40B4-BE49-F238E27FC236}">
              <a16:creationId xmlns:a16="http://schemas.microsoft.com/office/drawing/2014/main" id="{165089AF-7B0C-4E35-A7A2-F58D61EB1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76126" y="16029748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33240</xdr:colOff>
      <xdr:row>79</xdr:row>
      <xdr:rowOff>4474</xdr:rowOff>
    </xdr:from>
    <xdr:ext cx="180715" cy="180203"/>
    <xdr:pic>
      <xdr:nvPicPr>
        <xdr:cNvPr id="404" name="Gráfico 403" descr="Garfo e faca">
          <a:extLst>
            <a:ext uri="{FF2B5EF4-FFF2-40B4-BE49-F238E27FC236}">
              <a16:creationId xmlns:a16="http://schemas.microsoft.com/office/drawing/2014/main" id="{3B075B9D-8257-4D09-A973-D81D0643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37445" y="16044574"/>
          <a:ext cx="180715" cy="180203"/>
        </a:xfrm>
        <a:prstGeom prst="rect">
          <a:avLst/>
        </a:prstGeom>
      </xdr:spPr>
    </xdr:pic>
    <xdr:clientData/>
  </xdr:oneCellAnchor>
  <xdr:oneCellAnchor>
    <xdr:from>
      <xdr:col>76</xdr:col>
      <xdr:colOff>50205</xdr:colOff>
      <xdr:row>79</xdr:row>
      <xdr:rowOff>10481</xdr:rowOff>
    </xdr:from>
    <xdr:ext cx="178395" cy="181318"/>
    <xdr:pic>
      <xdr:nvPicPr>
        <xdr:cNvPr id="405" name="Gráfico 404" descr="Lâmpada">
          <a:extLst>
            <a:ext uri="{FF2B5EF4-FFF2-40B4-BE49-F238E27FC236}">
              <a16:creationId xmlns:a16="http://schemas.microsoft.com/office/drawing/2014/main" id="{5E79C1A4-1386-4F4B-AD46-336A97817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29620" y="16048676"/>
          <a:ext cx="178395" cy="181318"/>
        </a:xfrm>
        <a:prstGeom prst="rect">
          <a:avLst/>
        </a:prstGeom>
      </xdr:spPr>
    </xdr:pic>
    <xdr:clientData/>
  </xdr:oneCellAnchor>
  <xdr:oneCellAnchor>
    <xdr:from>
      <xdr:col>76</xdr:col>
      <xdr:colOff>43481</xdr:colOff>
      <xdr:row>68</xdr:row>
      <xdr:rowOff>13843</xdr:rowOff>
    </xdr:from>
    <xdr:ext cx="179917" cy="179917"/>
    <xdr:pic>
      <xdr:nvPicPr>
        <xdr:cNvPr id="406" name="Gráfico 405" descr="Lâmpada">
          <a:extLst>
            <a:ext uri="{FF2B5EF4-FFF2-40B4-BE49-F238E27FC236}">
              <a16:creationId xmlns:a16="http://schemas.microsoft.com/office/drawing/2014/main" id="{999946CA-2760-443D-B5B7-D8C89FF66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22896" y="13880338"/>
          <a:ext cx="179917" cy="179917"/>
        </a:xfrm>
        <a:prstGeom prst="rect">
          <a:avLst/>
        </a:prstGeom>
      </xdr:spPr>
    </xdr:pic>
    <xdr:clientData/>
  </xdr:oneCellAnchor>
  <xdr:oneCellAnchor>
    <xdr:from>
      <xdr:col>69</xdr:col>
      <xdr:colOff>64433</xdr:colOff>
      <xdr:row>58</xdr:row>
      <xdr:rowOff>18002</xdr:rowOff>
    </xdr:from>
    <xdr:ext cx="170890" cy="166798"/>
    <xdr:pic>
      <xdr:nvPicPr>
        <xdr:cNvPr id="407" name="Imagem 406">
          <a:extLst>
            <a:ext uri="{FF2B5EF4-FFF2-40B4-BE49-F238E27FC236}">
              <a16:creationId xmlns:a16="http://schemas.microsoft.com/office/drawing/2014/main" id="{F09ADC03-EA13-4157-B0DD-2857A3395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57058" y="11916632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1160318</xdr:colOff>
      <xdr:row>57</xdr:row>
      <xdr:rowOff>167837</xdr:rowOff>
    </xdr:from>
    <xdr:ext cx="240059" cy="245461"/>
    <xdr:pic>
      <xdr:nvPicPr>
        <xdr:cNvPr id="408" name="Gráfico 407" descr="Marcador">
          <a:extLst>
            <a:ext uri="{FF2B5EF4-FFF2-40B4-BE49-F238E27FC236}">
              <a16:creationId xmlns:a16="http://schemas.microsoft.com/office/drawing/2014/main" id="{C613C1A9-4A16-40D8-80A9-01150761E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60388" y="11875967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9526</xdr:colOff>
      <xdr:row>57</xdr:row>
      <xdr:rowOff>173767</xdr:rowOff>
    </xdr:from>
    <xdr:ext cx="235759" cy="235808"/>
    <xdr:pic>
      <xdr:nvPicPr>
        <xdr:cNvPr id="409" name="Gráfico 408" descr="DJ">
          <a:extLst>
            <a:ext uri="{FF2B5EF4-FFF2-40B4-BE49-F238E27FC236}">
              <a16:creationId xmlns:a16="http://schemas.microsoft.com/office/drawing/2014/main" id="{EC31267F-28DD-493D-B77D-9BB50624F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31741" y="11881897"/>
          <a:ext cx="235759" cy="235808"/>
        </a:xfrm>
        <a:prstGeom prst="rect">
          <a:avLst/>
        </a:prstGeom>
      </xdr:spPr>
    </xdr:pic>
    <xdr:clientData/>
  </xdr:oneCellAnchor>
  <xdr:oneCellAnchor>
    <xdr:from>
      <xdr:col>69</xdr:col>
      <xdr:colOff>289612</xdr:colOff>
      <xdr:row>57</xdr:row>
      <xdr:rowOff>160896</xdr:rowOff>
    </xdr:from>
    <xdr:ext cx="256660" cy="255372"/>
    <xdr:pic>
      <xdr:nvPicPr>
        <xdr:cNvPr id="410" name="Gráfico 409" descr="Funcionário de escritório">
          <a:extLst>
            <a:ext uri="{FF2B5EF4-FFF2-40B4-BE49-F238E27FC236}">
              <a16:creationId xmlns:a16="http://schemas.microsoft.com/office/drawing/2014/main" id="{F4700B95-598D-479F-BA76-3F9BF39FB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484142" y="11863311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12872</xdr:colOff>
      <xdr:row>57</xdr:row>
      <xdr:rowOff>180204</xdr:rowOff>
    </xdr:from>
    <xdr:ext cx="215728" cy="223193"/>
    <xdr:pic>
      <xdr:nvPicPr>
        <xdr:cNvPr id="411" name="Gráfico 410" descr="Bateria">
          <a:extLst>
            <a:ext uri="{FF2B5EF4-FFF2-40B4-BE49-F238E27FC236}">
              <a16:creationId xmlns:a16="http://schemas.microsoft.com/office/drawing/2014/main" id="{C7F9D9BD-8726-4B08-ACE8-BFECE16CB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63687" y="11886429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26516</xdr:colOff>
      <xdr:row>58</xdr:row>
      <xdr:rowOff>6435</xdr:rowOff>
    </xdr:from>
    <xdr:ext cx="180715" cy="180203"/>
    <xdr:pic>
      <xdr:nvPicPr>
        <xdr:cNvPr id="412" name="Gráfico 411" descr="Garfo e faca">
          <a:extLst>
            <a:ext uri="{FF2B5EF4-FFF2-40B4-BE49-F238E27FC236}">
              <a16:creationId xmlns:a16="http://schemas.microsoft.com/office/drawing/2014/main" id="{49120B96-EE54-450A-9C02-949B049EE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30721" y="11899350"/>
          <a:ext cx="180715" cy="180203"/>
        </a:xfrm>
        <a:prstGeom prst="rect">
          <a:avLst/>
        </a:prstGeom>
      </xdr:spPr>
    </xdr:pic>
    <xdr:clientData/>
  </xdr:oneCellAnchor>
  <xdr:oneCellAnchor>
    <xdr:from>
      <xdr:col>76</xdr:col>
      <xdr:colOff>22117</xdr:colOff>
      <xdr:row>58</xdr:row>
      <xdr:rowOff>15478</xdr:rowOff>
    </xdr:from>
    <xdr:ext cx="179917" cy="179917"/>
    <xdr:pic>
      <xdr:nvPicPr>
        <xdr:cNvPr id="413" name="Gráfico 412" descr="Lâmpada">
          <a:extLst>
            <a:ext uri="{FF2B5EF4-FFF2-40B4-BE49-F238E27FC236}">
              <a16:creationId xmlns:a16="http://schemas.microsoft.com/office/drawing/2014/main" id="{E8B223FA-27D4-4137-86F1-832E776B8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07247" y="11914108"/>
          <a:ext cx="179917" cy="179917"/>
        </a:xfrm>
        <a:prstGeom prst="rect">
          <a:avLst/>
        </a:prstGeom>
      </xdr:spPr>
    </xdr:pic>
    <xdr:clientData/>
  </xdr:oneCellAnchor>
  <xdr:oneCellAnchor>
    <xdr:from>
      <xdr:col>69</xdr:col>
      <xdr:colOff>64433</xdr:colOff>
      <xdr:row>48</xdr:row>
      <xdr:rowOff>18002</xdr:rowOff>
    </xdr:from>
    <xdr:ext cx="170890" cy="166798"/>
    <xdr:pic>
      <xdr:nvPicPr>
        <xdr:cNvPr id="414" name="Imagem 413">
          <a:extLst>
            <a:ext uri="{FF2B5EF4-FFF2-40B4-BE49-F238E27FC236}">
              <a16:creationId xmlns:a16="http://schemas.microsoft.com/office/drawing/2014/main" id="{953C69FD-AEB7-4349-8EFA-7EC702E3A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57058" y="9943052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1160318</xdr:colOff>
      <xdr:row>47</xdr:row>
      <xdr:rowOff>167837</xdr:rowOff>
    </xdr:from>
    <xdr:ext cx="240059" cy="245461"/>
    <xdr:pic>
      <xdr:nvPicPr>
        <xdr:cNvPr id="415" name="Gráfico 414" descr="Marcador">
          <a:extLst>
            <a:ext uri="{FF2B5EF4-FFF2-40B4-BE49-F238E27FC236}">
              <a16:creationId xmlns:a16="http://schemas.microsoft.com/office/drawing/2014/main" id="{2066B517-0EB3-4520-9184-5561D9077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60388" y="9902387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9526</xdr:colOff>
      <xdr:row>47</xdr:row>
      <xdr:rowOff>173767</xdr:rowOff>
    </xdr:from>
    <xdr:ext cx="235759" cy="235808"/>
    <xdr:pic>
      <xdr:nvPicPr>
        <xdr:cNvPr id="416" name="Gráfico 415" descr="DJ">
          <a:extLst>
            <a:ext uri="{FF2B5EF4-FFF2-40B4-BE49-F238E27FC236}">
              <a16:creationId xmlns:a16="http://schemas.microsoft.com/office/drawing/2014/main" id="{6DE0F53F-1C8F-4A5D-B866-741C52C8E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31741" y="9908317"/>
          <a:ext cx="235759" cy="235808"/>
        </a:xfrm>
        <a:prstGeom prst="rect">
          <a:avLst/>
        </a:prstGeom>
      </xdr:spPr>
    </xdr:pic>
    <xdr:clientData/>
  </xdr:oneCellAnchor>
  <xdr:oneCellAnchor>
    <xdr:from>
      <xdr:col>69</xdr:col>
      <xdr:colOff>289612</xdr:colOff>
      <xdr:row>47</xdr:row>
      <xdr:rowOff>160896</xdr:rowOff>
    </xdr:from>
    <xdr:ext cx="256660" cy="255372"/>
    <xdr:pic>
      <xdr:nvPicPr>
        <xdr:cNvPr id="417" name="Gráfico 416" descr="Funcionário de escritório">
          <a:extLst>
            <a:ext uri="{FF2B5EF4-FFF2-40B4-BE49-F238E27FC236}">
              <a16:creationId xmlns:a16="http://schemas.microsoft.com/office/drawing/2014/main" id="{E5C914D3-30E0-4481-A4FB-D35B49F58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484142" y="9889731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12872</xdr:colOff>
      <xdr:row>47</xdr:row>
      <xdr:rowOff>180204</xdr:rowOff>
    </xdr:from>
    <xdr:ext cx="215728" cy="223193"/>
    <xdr:pic>
      <xdr:nvPicPr>
        <xdr:cNvPr id="418" name="Gráfico 417" descr="Bateria">
          <a:extLst>
            <a:ext uri="{FF2B5EF4-FFF2-40B4-BE49-F238E27FC236}">
              <a16:creationId xmlns:a16="http://schemas.microsoft.com/office/drawing/2014/main" id="{AEB3CB3C-A149-47CA-939A-7037CE65F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63687" y="9912849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26516</xdr:colOff>
      <xdr:row>48</xdr:row>
      <xdr:rowOff>6435</xdr:rowOff>
    </xdr:from>
    <xdr:ext cx="180715" cy="180203"/>
    <xdr:pic>
      <xdr:nvPicPr>
        <xdr:cNvPr id="419" name="Gráfico 418" descr="Garfo e faca">
          <a:extLst>
            <a:ext uri="{FF2B5EF4-FFF2-40B4-BE49-F238E27FC236}">
              <a16:creationId xmlns:a16="http://schemas.microsoft.com/office/drawing/2014/main" id="{4BFD9CCB-D4EC-49B9-8FA3-0D5FC5513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30721" y="9925770"/>
          <a:ext cx="180715" cy="180203"/>
        </a:xfrm>
        <a:prstGeom prst="rect">
          <a:avLst/>
        </a:prstGeom>
      </xdr:spPr>
    </xdr:pic>
    <xdr:clientData/>
  </xdr:oneCellAnchor>
  <xdr:oneCellAnchor>
    <xdr:from>
      <xdr:col>69</xdr:col>
      <xdr:colOff>64433</xdr:colOff>
      <xdr:row>38</xdr:row>
      <xdr:rowOff>18002</xdr:rowOff>
    </xdr:from>
    <xdr:ext cx="170890" cy="166798"/>
    <xdr:pic>
      <xdr:nvPicPr>
        <xdr:cNvPr id="420" name="Imagem 419">
          <a:extLst>
            <a:ext uri="{FF2B5EF4-FFF2-40B4-BE49-F238E27FC236}">
              <a16:creationId xmlns:a16="http://schemas.microsoft.com/office/drawing/2014/main" id="{4F6FBEDA-4137-4960-B19E-94D551847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57058" y="7969472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1160318</xdr:colOff>
      <xdr:row>37</xdr:row>
      <xdr:rowOff>167837</xdr:rowOff>
    </xdr:from>
    <xdr:ext cx="240059" cy="245461"/>
    <xdr:pic>
      <xdr:nvPicPr>
        <xdr:cNvPr id="421" name="Gráfico 420" descr="Marcador">
          <a:extLst>
            <a:ext uri="{FF2B5EF4-FFF2-40B4-BE49-F238E27FC236}">
              <a16:creationId xmlns:a16="http://schemas.microsoft.com/office/drawing/2014/main" id="{B673F9A2-C389-4A16-BAB9-DD54ABFE8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60388" y="7928807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9526</xdr:colOff>
      <xdr:row>37</xdr:row>
      <xdr:rowOff>173767</xdr:rowOff>
    </xdr:from>
    <xdr:ext cx="235759" cy="235808"/>
    <xdr:pic>
      <xdr:nvPicPr>
        <xdr:cNvPr id="422" name="Gráfico 421" descr="DJ">
          <a:extLst>
            <a:ext uri="{FF2B5EF4-FFF2-40B4-BE49-F238E27FC236}">
              <a16:creationId xmlns:a16="http://schemas.microsoft.com/office/drawing/2014/main" id="{9CFCF547-EE05-463C-A677-1BB92C286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31741" y="7934737"/>
          <a:ext cx="235759" cy="235808"/>
        </a:xfrm>
        <a:prstGeom prst="rect">
          <a:avLst/>
        </a:prstGeom>
      </xdr:spPr>
    </xdr:pic>
    <xdr:clientData/>
  </xdr:oneCellAnchor>
  <xdr:oneCellAnchor>
    <xdr:from>
      <xdr:col>69</xdr:col>
      <xdr:colOff>289612</xdr:colOff>
      <xdr:row>37</xdr:row>
      <xdr:rowOff>160896</xdr:rowOff>
    </xdr:from>
    <xdr:ext cx="256660" cy="255372"/>
    <xdr:pic>
      <xdr:nvPicPr>
        <xdr:cNvPr id="423" name="Gráfico 422" descr="Funcionário de escritório">
          <a:extLst>
            <a:ext uri="{FF2B5EF4-FFF2-40B4-BE49-F238E27FC236}">
              <a16:creationId xmlns:a16="http://schemas.microsoft.com/office/drawing/2014/main" id="{6FF44890-3CED-45E7-8E16-BB073C5A2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484142" y="7916151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12872</xdr:colOff>
      <xdr:row>37</xdr:row>
      <xdr:rowOff>180204</xdr:rowOff>
    </xdr:from>
    <xdr:ext cx="215728" cy="223193"/>
    <xdr:pic>
      <xdr:nvPicPr>
        <xdr:cNvPr id="424" name="Gráfico 423" descr="Bateria">
          <a:extLst>
            <a:ext uri="{FF2B5EF4-FFF2-40B4-BE49-F238E27FC236}">
              <a16:creationId xmlns:a16="http://schemas.microsoft.com/office/drawing/2014/main" id="{11272D86-6D74-42C5-8286-9CF23BA83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63687" y="7939269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26516</xdr:colOff>
      <xdr:row>38</xdr:row>
      <xdr:rowOff>6435</xdr:rowOff>
    </xdr:from>
    <xdr:ext cx="180715" cy="180203"/>
    <xdr:pic>
      <xdr:nvPicPr>
        <xdr:cNvPr id="425" name="Gráfico 424" descr="Garfo e faca">
          <a:extLst>
            <a:ext uri="{FF2B5EF4-FFF2-40B4-BE49-F238E27FC236}">
              <a16:creationId xmlns:a16="http://schemas.microsoft.com/office/drawing/2014/main" id="{110B4C1A-73F6-425D-B274-1CEBCF14D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30721" y="7952190"/>
          <a:ext cx="180715" cy="180203"/>
        </a:xfrm>
        <a:prstGeom prst="rect">
          <a:avLst/>
        </a:prstGeom>
      </xdr:spPr>
    </xdr:pic>
    <xdr:clientData/>
  </xdr:oneCellAnchor>
  <xdr:oneCellAnchor>
    <xdr:from>
      <xdr:col>69</xdr:col>
      <xdr:colOff>64433</xdr:colOff>
      <xdr:row>27</xdr:row>
      <xdr:rowOff>18002</xdr:rowOff>
    </xdr:from>
    <xdr:ext cx="170890" cy="166798"/>
    <xdr:pic>
      <xdr:nvPicPr>
        <xdr:cNvPr id="426" name="Imagem 425">
          <a:extLst>
            <a:ext uri="{FF2B5EF4-FFF2-40B4-BE49-F238E27FC236}">
              <a16:creationId xmlns:a16="http://schemas.microsoft.com/office/drawing/2014/main" id="{92AD76A1-07C1-4FF7-BB2A-D6013424A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57058" y="5797772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1160318</xdr:colOff>
      <xdr:row>26</xdr:row>
      <xdr:rowOff>167837</xdr:rowOff>
    </xdr:from>
    <xdr:ext cx="240059" cy="245461"/>
    <xdr:pic>
      <xdr:nvPicPr>
        <xdr:cNvPr id="427" name="Gráfico 426" descr="Marcador">
          <a:extLst>
            <a:ext uri="{FF2B5EF4-FFF2-40B4-BE49-F238E27FC236}">
              <a16:creationId xmlns:a16="http://schemas.microsoft.com/office/drawing/2014/main" id="{47758601-3FF8-43E7-AF9C-724CD6F27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60388" y="5757107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9526</xdr:colOff>
      <xdr:row>26</xdr:row>
      <xdr:rowOff>173767</xdr:rowOff>
    </xdr:from>
    <xdr:ext cx="235759" cy="235808"/>
    <xdr:pic>
      <xdr:nvPicPr>
        <xdr:cNvPr id="428" name="Gráfico 427" descr="DJ">
          <a:extLst>
            <a:ext uri="{FF2B5EF4-FFF2-40B4-BE49-F238E27FC236}">
              <a16:creationId xmlns:a16="http://schemas.microsoft.com/office/drawing/2014/main" id="{5967059D-EF25-403F-A19D-6661B2614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31741" y="5763037"/>
          <a:ext cx="235759" cy="235808"/>
        </a:xfrm>
        <a:prstGeom prst="rect">
          <a:avLst/>
        </a:prstGeom>
      </xdr:spPr>
    </xdr:pic>
    <xdr:clientData/>
  </xdr:oneCellAnchor>
  <xdr:oneCellAnchor>
    <xdr:from>
      <xdr:col>69</xdr:col>
      <xdr:colOff>289612</xdr:colOff>
      <xdr:row>26</xdr:row>
      <xdr:rowOff>160896</xdr:rowOff>
    </xdr:from>
    <xdr:ext cx="256660" cy="255372"/>
    <xdr:pic>
      <xdr:nvPicPr>
        <xdr:cNvPr id="429" name="Gráfico 428" descr="Funcionário de escritório">
          <a:extLst>
            <a:ext uri="{FF2B5EF4-FFF2-40B4-BE49-F238E27FC236}">
              <a16:creationId xmlns:a16="http://schemas.microsoft.com/office/drawing/2014/main" id="{3B2A0114-6A63-42AE-AC2E-84B4785FB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484142" y="5744451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12872</xdr:colOff>
      <xdr:row>26</xdr:row>
      <xdr:rowOff>180204</xdr:rowOff>
    </xdr:from>
    <xdr:ext cx="215728" cy="223193"/>
    <xdr:pic>
      <xdr:nvPicPr>
        <xdr:cNvPr id="430" name="Gráfico 429" descr="Bateria">
          <a:extLst>
            <a:ext uri="{FF2B5EF4-FFF2-40B4-BE49-F238E27FC236}">
              <a16:creationId xmlns:a16="http://schemas.microsoft.com/office/drawing/2014/main" id="{42670F16-CDF3-4FE7-8EDF-ECABBABC3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63687" y="5767569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26516</xdr:colOff>
      <xdr:row>27</xdr:row>
      <xdr:rowOff>6435</xdr:rowOff>
    </xdr:from>
    <xdr:ext cx="180715" cy="180203"/>
    <xdr:pic>
      <xdr:nvPicPr>
        <xdr:cNvPr id="431" name="Gráfico 430" descr="Garfo e faca">
          <a:extLst>
            <a:ext uri="{FF2B5EF4-FFF2-40B4-BE49-F238E27FC236}">
              <a16:creationId xmlns:a16="http://schemas.microsoft.com/office/drawing/2014/main" id="{9466890B-FA11-4881-BC30-84BF6939A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30721" y="5780490"/>
          <a:ext cx="180715" cy="180203"/>
        </a:xfrm>
        <a:prstGeom prst="rect">
          <a:avLst/>
        </a:prstGeom>
      </xdr:spPr>
    </xdr:pic>
    <xdr:clientData/>
  </xdr:oneCellAnchor>
  <xdr:oneCellAnchor>
    <xdr:from>
      <xdr:col>69</xdr:col>
      <xdr:colOff>64433</xdr:colOff>
      <xdr:row>17</xdr:row>
      <xdr:rowOff>18002</xdr:rowOff>
    </xdr:from>
    <xdr:ext cx="170890" cy="166798"/>
    <xdr:pic>
      <xdr:nvPicPr>
        <xdr:cNvPr id="432" name="Imagem 431">
          <a:extLst>
            <a:ext uri="{FF2B5EF4-FFF2-40B4-BE49-F238E27FC236}">
              <a16:creationId xmlns:a16="http://schemas.microsoft.com/office/drawing/2014/main" id="{C552028F-83D9-4978-9F2E-DC99843E9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57058" y="3824192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1160318</xdr:colOff>
      <xdr:row>16</xdr:row>
      <xdr:rowOff>167837</xdr:rowOff>
    </xdr:from>
    <xdr:ext cx="240059" cy="245461"/>
    <xdr:pic>
      <xdr:nvPicPr>
        <xdr:cNvPr id="433" name="Gráfico 432" descr="Marcador">
          <a:extLst>
            <a:ext uri="{FF2B5EF4-FFF2-40B4-BE49-F238E27FC236}">
              <a16:creationId xmlns:a16="http://schemas.microsoft.com/office/drawing/2014/main" id="{60D06E9A-1250-47C4-A108-044DCE2C7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60388" y="3783527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9526</xdr:colOff>
      <xdr:row>16</xdr:row>
      <xdr:rowOff>173767</xdr:rowOff>
    </xdr:from>
    <xdr:ext cx="235759" cy="235808"/>
    <xdr:pic>
      <xdr:nvPicPr>
        <xdr:cNvPr id="434" name="Gráfico 433" descr="DJ">
          <a:extLst>
            <a:ext uri="{FF2B5EF4-FFF2-40B4-BE49-F238E27FC236}">
              <a16:creationId xmlns:a16="http://schemas.microsoft.com/office/drawing/2014/main" id="{0B83E3CC-5EFD-40F2-9AB7-1F668C0B7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31741" y="3789457"/>
          <a:ext cx="235759" cy="235808"/>
        </a:xfrm>
        <a:prstGeom prst="rect">
          <a:avLst/>
        </a:prstGeom>
      </xdr:spPr>
    </xdr:pic>
    <xdr:clientData/>
  </xdr:oneCellAnchor>
  <xdr:oneCellAnchor>
    <xdr:from>
      <xdr:col>69</xdr:col>
      <xdr:colOff>289612</xdr:colOff>
      <xdr:row>16</xdr:row>
      <xdr:rowOff>160896</xdr:rowOff>
    </xdr:from>
    <xdr:ext cx="256660" cy="255372"/>
    <xdr:pic>
      <xdr:nvPicPr>
        <xdr:cNvPr id="435" name="Gráfico 434" descr="Funcionário de escritório">
          <a:extLst>
            <a:ext uri="{FF2B5EF4-FFF2-40B4-BE49-F238E27FC236}">
              <a16:creationId xmlns:a16="http://schemas.microsoft.com/office/drawing/2014/main" id="{3663EF8A-0E3D-4D10-9E5D-F9FB2AB16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484142" y="3770871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12872</xdr:colOff>
      <xdr:row>16</xdr:row>
      <xdr:rowOff>180204</xdr:rowOff>
    </xdr:from>
    <xdr:ext cx="215728" cy="223193"/>
    <xdr:pic>
      <xdr:nvPicPr>
        <xdr:cNvPr id="436" name="Gráfico 435" descr="Bateria">
          <a:extLst>
            <a:ext uri="{FF2B5EF4-FFF2-40B4-BE49-F238E27FC236}">
              <a16:creationId xmlns:a16="http://schemas.microsoft.com/office/drawing/2014/main" id="{3A084E87-B92D-464C-A05D-2CC71CBCF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63687" y="3793989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26516</xdr:colOff>
      <xdr:row>17</xdr:row>
      <xdr:rowOff>6435</xdr:rowOff>
    </xdr:from>
    <xdr:ext cx="180715" cy="180203"/>
    <xdr:pic>
      <xdr:nvPicPr>
        <xdr:cNvPr id="437" name="Gráfico 436" descr="Garfo e faca">
          <a:extLst>
            <a:ext uri="{FF2B5EF4-FFF2-40B4-BE49-F238E27FC236}">
              <a16:creationId xmlns:a16="http://schemas.microsoft.com/office/drawing/2014/main" id="{E9E3B9EB-4860-417A-AE6A-31027DFE1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30721" y="3806910"/>
          <a:ext cx="180715" cy="180203"/>
        </a:xfrm>
        <a:prstGeom prst="rect">
          <a:avLst/>
        </a:prstGeom>
      </xdr:spPr>
    </xdr:pic>
    <xdr:clientData/>
  </xdr:oneCellAnchor>
  <xdr:oneCellAnchor>
    <xdr:from>
      <xdr:col>69</xdr:col>
      <xdr:colOff>64433</xdr:colOff>
      <xdr:row>4</xdr:row>
      <xdr:rowOff>18002</xdr:rowOff>
    </xdr:from>
    <xdr:ext cx="170890" cy="166798"/>
    <xdr:pic>
      <xdr:nvPicPr>
        <xdr:cNvPr id="438" name="Imagem 437">
          <a:extLst>
            <a:ext uri="{FF2B5EF4-FFF2-40B4-BE49-F238E27FC236}">
              <a16:creationId xmlns:a16="http://schemas.microsoft.com/office/drawing/2014/main" id="{EE5566BB-2A42-403F-8DF9-8F967CE23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57058" y="1256252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1160318</xdr:colOff>
      <xdr:row>3</xdr:row>
      <xdr:rowOff>167837</xdr:rowOff>
    </xdr:from>
    <xdr:ext cx="240059" cy="245461"/>
    <xdr:pic>
      <xdr:nvPicPr>
        <xdr:cNvPr id="439" name="Gráfico 438" descr="Marcador">
          <a:extLst>
            <a:ext uri="{FF2B5EF4-FFF2-40B4-BE49-F238E27FC236}">
              <a16:creationId xmlns:a16="http://schemas.microsoft.com/office/drawing/2014/main" id="{0E2AD13D-4FDF-4401-9448-5A25D7FE1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60388" y="1215587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9526</xdr:colOff>
      <xdr:row>3</xdr:row>
      <xdr:rowOff>173767</xdr:rowOff>
    </xdr:from>
    <xdr:ext cx="235759" cy="235808"/>
    <xdr:pic>
      <xdr:nvPicPr>
        <xdr:cNvPr id="440" name="Gráfico 439" descr="DJ">
          <a:extLst>
            <a:ext uri="{FF2B5EF4-FFF2-40B4-BE49-F238E27FC236}">
              <a16:creationId xmlns:a16="http://schemas.microsoft.com/office/drawing/2014/main" id="{CC23EFE3-2DFD-4063-93A0-6E71F3A3F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31741" y="1221517"/>
          <a:ext cx="235759" cy="235808"/>
        </a:xfrm>
        <a:prstGeom prst="rect">
          <a:avLst/>
        </a:prstGeom>
      </xdr:spPr>
    </xdr:pic>
    <xdr:clientData/>
  </xdr:oneCellAnchor>
  <xdr:oneCellAnchor>
    <xdr:from>
      <xdr:col>70</xdr:col>
      <xdr:colOff>25028</xdr:colOff>
      <xdr:row>3</xdr:row>
      <xdr:rowOff>182063</xdr:rowOff>
    </xdr:from>
    <xdr:ext cx="256660" cy="255372"/>
    <xdr:pic>
      <xdr:nvPicPr>
        <xdr:cNvPr id="441" name="Gráfico 440" descr="Funcionário de escritório">
          <a:extLst>
            <a:ext uri="{FF2B5EF4-FFF2-40B4-BE49-F238E27FC236}">
              <a16:creationId xmlns:a16="http://schemas.microsoft.com/office/drawing/2014/main" id="{74AC9CE2-1730-4901-9971-4473E3BFD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514833" y="1227908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12872</xdr:colOff>
      <xdr:row>3</xdr:row>
      <xdr:rowOff>180204</xdr:rowOff>
    </xdr:from>
    <xdr:ext cx="215728" cy="223193"/>
    <xdr:pic>
      <xdr:nvPicPr>
        <xdr:cNvPr id="442" name="Gráfico 441" descr="Bateria">
          <a:extLst>
            <a:ext uri="{FF2B5EF4-FFF2-40B4-BE49-F238E27FC236}">
              <a16:creationId xmlns:a16="http://schemas.microsoft.com/office/drawing/2014/main" id="{46726722-AE99-4147-B8AB-C08D78326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63687" y="1226049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26516</xdr:colOff>
      <xdr:row>4</xdr:row>
      <xdr:rowOff>6435</xdr:rowOff>
    </xdr:from>
    <xdr:ext cx="180715" cy="180203"/>
    <xdr:pic>
      <xdr:nvPicPr>
        <xdr:cNvPr id="443" name="Gráfico 442" descr="Garfo e faca">
          <a:extLst>
            <a:ext uri="{FF2B5EF4-FFF2-40B4-BE49-F238E27FC236}">
              <a16:creationId xmlns:a16="http://schemas.microsoft.com/office/drawing/2014/main" id="{FC081D92-72EE-4924-8443-6B54B846D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30721" y="1238970"/>
          <a:ext cx="180715" cy="180203"/>
        </a:xfrm>
        <a:prstGeom prst="rect">
          <a:avLst/>
        </a:prstGeom>
      </xdr:spPr>
    </xdr:pic>
    <xdr:clientData/>
  </xdr:oneCellAnchor>
  <xdr:oneCellAnchor>
    <xdr:from>
      <xdr:col>76</xdr:col>
      <xdr:colOff>21012</xdr:colOff>
      <xdr:row>4</xdr:row>
      <xdr:rowOff>7003</xdr:rowOff>
    </xdr:from>
    <xdr:ext cx="179917" cy="179917"/>
    <xdr:pic>
      <xdr:nvPicPr>
        <xdr:cNvPr id="444" name="Gráfico 443" descr="Lâmpada">
          <a:extLst>
            <a:ext uri="{FF2B5EF4-FFF2-40B4-BE49-F238E27FC236}">
              <a16:creationId xmlns:a16="http://schemas.microsoft.com/office/drawing/2014/main" id="{A6EC12B5-5231-446F-9BCA-F35B57231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06142" y="1239538"/>
          <a:ext cx="179917" cy="179917"/>
        </a:xfrm>
        <a:prstGeom prst="rect">
          <a:avLst/>
        </a:prstGeom>
      </xdr:spPr>
    </xdr:pic>
    <xdr:clientData/>
  </xdr:oneCellAnchor>
  <xdr:oneCellAnchor>
    <xdr:from>
      <xdr:col>76</xdr:col>
      <xdr:colOff>29473</xdr:colOff>
      <xdr:row>17</xdr:row>
      <xdr:rowOff>17173</xdr:rowOff>
    </xdr:from>
    <xdr:ext cx="179917" cy="179917"/>
    <xdr:pic>
      <xdr:nvPicPr>
        <xdr:cNvPr id="445" name="Gráfico 444" descr="Lâmpada">
          <a:extLst>
            <a:ext uri="{FF2B5EF4-FFF2-40B4-BE49-F238E27FC236}">
              <a16:creationId xmlns:a16="http://schemas.microsoft.com/office/drawing/2014/main" id="{B1F574AB-4455-46CD-8FB5-77506C2D9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12698" y="3823363"/>
          <a:ext cx="179917" cy="179917"/>
        </a:xfrm>
        <a:prstGeom prst="rect">
          <a:avLst/>
        </a:prstGeom>
      </xdr:spPr>
    </xdr:pic>
    <xdr:clientData/>
  </xdr:oneCellAnchor>
  <xdr:oneCellAnchor>
    <xdr:from>
      <xdr:col>76</xdr:col>
      <xdr:colOff>14008</xdr:colOff>
      <xdr:row>27</xdr:row>
      <xdr:rowOff>7004</xdr:rowOff>
    </xdr:from>
    <xdr:ext cx="179917" cy="179917"/>
    <xdr:pic>
      <xdr:nvPicPr>
        <xdr:cNvPr id="446" name="Gráfico 445" descr="Lâmpada">
          <a:extLst>
            <a:ext uri="{FF2B5EF4-FFF2-40B4-BE49-F238E27FC236}">
              <a16:creationId xmlns:a16="http://schemas.microsoft.com/office/drawing/2014/main" id="{E93D5F3F-275B-48D9-9112-D297DBAA0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193423" y="5781059"/>
          <a:ext cx="179917" cy="179917"/>
        </a:xfrm>
        <a:prstGeom prst="rect">
          <a:avLst/>
        </a:prstGeom>
      </xdr:spPr>
    </xdr:pic>
    <xdr:clientData/>
  </xdr:oneCellAnchor>
  <xdr:oneCellAnchor>
    <xdr:from>
      <xdr:col>76</xdr:col>
      <xdr:colOff>22470</xdr:colOff>
      <xdr:row>38</xdr:row>
      <xdr:rowOff>16551</xdr:rowOff>
    </xdr:from>
    <xdr:ext cx="179917" cy="179917"/>
    <xdr:pic>
      <xdr:nvPicPr>
        <xdr:cNvPr id="447" name="Gráfico 446" descr="Lâmpada">
          <a:extLst>
            <a:ext uri="{FF2B5EF4-FFF2-40B4-BE49-F238E27FC236}">
              <a16:creationId xmlns:a16="http://schemas.microsoft.com/office/drawing/2014/main" id="{843BDFCA-D830-45CA-AEC0-93D4536A3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07600" y="7968021"/>
          <a:ext cx="179917" cy="179917"/>
        </a:xfrm>
        <a:prstGeom prst="rect">
          <a:avLst/>
        </a:prstGeom>
      </xdr:spPr>
    </xdr:pic>
    <xdr:clientData/>
  </xdr:oneCellAnchor>
  <xdr:oneCellAnchor>
    <xdr:from>
      <xdr:col>76</xdr:col>
      <xdr:colOff>15467</xdr:colOff>
      <xdr:row>48</xdr:row>
      <xdr:rowOff>20753</xdr:rowOff>
    </xdr:from>
    <xdr:ext cx="179917" cy="184334"/>
    <xdr:pic>
      <xdr:nvPicPr>
        <xdr:cNvPr id="448" name="Gráfico 447" descr="Lâmpada">
          <a:extLst>
            <a:ext uri="{FF2B5EF4-FFF2-40B4-BE49-F238E27FC236}">
              <a16:creationId xmlns:a16="http://schemas.microsoft.com/office/drawing/2014/main" id="{4090D5FE-32D7-4655-91F7-05E09C9DC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00597" y="9945803"/>
          <a:ext cx="179917" cy="184334"/>
        </a:xfrm>
        <a:prstGeom prst="rect">
          <a:avLst/>
        </a:prstGeom>
      </xdr:spPr>
    </xdr:pic>
    <xdr:clientData/>
  </xdr:oneCellAnchor>
  <xdr:oneCellAnchor>
    <xdr:from>
      <xdr:col>69</xdr:col>
      <xdr:colOff>64433</xdr:colOff>
      <xdr:row>165</xdr:row>
      <xdr:rowOff>18002</xdr:rowOff>
    </xdr:from>
    <xdr:ext cx="170890" cy="166798"/>
    <xdr:pic>
      <xdr:nvPicPr>
        <xdr:cNvPr id="449" name="Imagem 448">
          <a:extLst>
            <a:ext uri="{FF2B5EF4-FFF2-40B4-BE49-F238E27FC236}">
              <a16:creationId xmlns:a16="http://schemas.microsoft.com/office/drawing/2014/main" id="{344330EA-1885-40BF-AE12-5AAAAA12F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57058" y="33062132"/>
          <a:ext cx="170890" cy="166798"/>
        </a:xfrm>
        <a:prstGeom prst="rect">
          <a:avLst/>
        </a:prstGeom>
      </xdr:spPr>
    </xdr:pic>
    <xdr:clientData/>
  </xdr:oneCellAnchor>
  <xdr:oneCellAnchor>
    <xdr:from>
      <xdr:col>72</xdr:col>
      <xdr:colOff>16330</xdr:colOff>
      <xdr:row>165</xdr:row>
      <xdr:rowOff>0</xdr:rowOff>
    </xdr:from>
    <xdr:ext cx="214275" cy="214133"/>
    <xdr:pic>
      <xdr:nvPicPr>
        <xdr:cNvPr id="450" name="Gráfico 449" descr="Lua e estrelas">
          <a:extLst>
            <a:ext uri="{FF2B5EF4-FFF2-40B4-BE49-F238E27FC236}">
              <a16:creationId xmlns:a16="http://schemas.microsoft.com/office/drawing/2014/main" id="{8F88BA8B-E4ED-47D7-BEA3-8DFA31998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 flipH="1">
          <a:off x="17744260" y="33040320"/>
          <a:ext cx="214275" cy="214133"/>
        </a:xfrm>
        <a:prstGeom prst="rect">
          <a:avLst/>
        </a:prstGeom>
      </xdr:spPr>
    </xdr:pic>
    <xdr:clientData/>
  </xdr:oneCellAnchor>
  <xdr:oneCellAnchor>
    <xdr:from>
      <xdr:col>70</xdr:col>
      <xdr:colOff>20412</xdr:colOff>
      <xdr:row>164</xdr:row>
      <xdr:rowOff>197303</xdr:rowOff>
    </xdr:from>
    <xdr:ext cx="207509" cy="207151"/>
    <xdr:pic>
      <xdr:nvPicPr>
        <xdr:cNvPr id="451" name="Gráfico 450" descr="Sol">
          <a:extLst>
            <a:ext uri="{FF2B5EF4-FFF2-40B4-BE49-F238E27FC236}">
              <a16:creationId xmlns:a16="http://schemas.microsoft.com/office/drawing/2014/main" id="{7BEBCDC2-E7D5-4AE0-AF17-FE6A36F20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7512122" y="33037598"/>
          <a:ext cx="207509" cy="207151"/>
        </a:xfrm>
        <a:prstGeom prst="rect">
          <a:avLst/>
        </a:prstGeom>
      </xdr:spPr>
    </xdr:pic>
    <xdr:clientData/>
  </xdr:oneCellAnchor>
  <xdr:oneCellAnchor>
    <xdr:from>
      <xdr:col>66</xdr:col>
      <xdr:colOff>183698</xdr:colOff>
      <xdr:row>164</xdr:row>
      <xdr:rowOff>197303</xdr:rowOff>
    </xdr:from>
    <xdr:ext cx="216819" cy="213954"/>
    <xdr:pic>
      <xdr:nvPicPr>
        <xdr:cNvPr id="452" name="Gráfico 451" descr="Piloto">
          <a:extLst>
            <a:ext uri="{FF2B5EF4-FFF2-40B4-BE49-F238E27FC236}">
              <a16:creationId xmlns:a16="http://schemas.microsoft.com/office/drawing/2014/main" id="{C8806655-3A18-46A0-8742-36147EA4F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5745643" y="33037598"/>
          <a:ext cx="216819" cy="213954"/>
        </a:xfrm>
        <a:prstGeom prst="rect">
          <a:avLst/>
        </a:prstGeom>
      </xdr:spPr>
    </xdr:pic>
    <xdr:clientData/>
  </xdr:oneCellAnchor>
  <xdr:oneCellAnchor>
    <xdr:from>
      <xdr:col>67</xdr:col>
      <xdr:colOff>316365</xdr:colOff>
      <xdr:row>164</xdr:row>
      <xdr:rowOff>139473</xdr:rowOff>
    </xdr:from>
    <xdr:ext cx="326571" cy="326213"/>
    <xdr:pic>
      <xdr:nvPicPr>
        <xdr:cNvPr id="453" name="Gráfico 452" descr="Caminhão">
          <a:extLst>
            <a:ext uri="{FF2B5EF4-FFF2-40B4-BE49-F238E27FC236}">
              <a16:creationId xmlns:a16="http://schemas.microsoft.com/office/drawing/2014/main" id="{8F3927C0-067B-4BA2-92E1-939FB869C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6110720" y="32983578"/>
          <a:ext cx="326571" cy="326213"/>
        </a:xfrm>
        <a:prstGeom prst="rect">
          <a:avLst/>
        </a:prstGeom>
      </xdr:spPr>
    </xdr:pic>
    <xdr:clientData/>
  </xdr:oneCellAnchor>
  <xdr:oneCellAnchor>
    <xdr:from>
      <xdr:col>67</xdr:col>
      <xdr:colOff>782410</xdr:colOff>
      <xdr:row>164</xdr:row>
      <xdr:rowOff>163286</xdr:rowOff>
    </xdr:from>
    <xdr:ext cx="275545" cy="275187"/>
    <xdr:pic>
      <xdr:nvPicPr>
        <xdr:cNvPr id="454" name="Gráfico 453" descr="Dinheiro">
          <a:extLst>
            <a:ext uri="{FF2B5EF4-FFF2-40B4-BE49-F238E27FC236}">
              <a16:creationId xmlns:a16="http://schemas.microsoft.com/office/drawing/2014/main" id="{7CBBC975-24A6-4E7A-B5A4-887883E4B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6582480" y="33003581"/>
          <a:ext cx="275545" cy="275187"/>
        </a:xfrm>
        <a:prstGeom prst="rect">
          <a:avLst/>
        </a:prstGeom>
      </xdr:spPr>
    </xdr:pic>
    <xdr:clientData/>
  </xdr:oneCellAnchor>
  <xdr:oneCellAnchor>
    <xdr:from>
      <xdr:col>67</xdr:col>
      <xdr:colOff>1160318</xdr:colOff>
      <xdr:row>164</xdr:row>
      <xdr:rowOff>177362</xdr:rowOff>
    </xdr:from>
    <xdr:ext cx="240059" cy="245461"/>
    <xdr:pic>
      <xdr:nvPicPr>
        <xdr:cNvPr id="455" name="Gráfico 454" descr="Marcador">
          <a:extLst>
            <a:ext uri="{FF2B5EF4-FFF2-40B4-BE49-F238E27FC236}">
              <a16:creationId xmlns:a16="http://schemas.microsoft.com/office/drawing/2014/main" id="{8D2E04C7-D1B2-4FF2-849C-5A78DA77A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60388" y="33021467"/>
          <a:ext cx="240059" cy="245461"/>
        </a:xfrm>
        <a:prstGeom prst="rect">
          <a:avLst/>
        </a:prstGeom>
      </xdr:spPr>
    </xdr:pic>
    <xdr:clientData/>
  </xdr:oneCellAnchor>
  <xdr:oneCellAnchor>
    <xdr:from>
      <xdr:col>69</xdr:col>
      <xdr:colOff>69476</xdr:colOff>
      <xdr:row>92</xdr:row>
      <xdr:rowOff>28367</xdr:rowOff>
    </xdr:from>
    <xdr:ext cx="170890" cy="166798"/>
    <xdr:pic>
      <xdr:nvPicPr>
        <xdr:cNvPr id="456" name="Imagem 455">
          <a:extLst>
            <a:ext uri="{FF2B5EF4-FFF2-40B4-BE49-F238E27FC236}">
              <a16:creationId xmlns:a16="http://schemas.microsoft.com/office/drawing/2014/main" id="{56B11450-A617-49C2-827B-3A63A535E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62101" y="18638312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1165361</xdr:colOff>
      <xdr:row>91</xdr:row>
      <xdr:rowOff>178203</xdr:rowOff>
    </xdr:from>
    <xdr:ext cx="240059" cy="245461"/>
    <xdr:pic>
      <xdr:nvPicPr>
        <xdr:cNvPr id="457" name="Gráfico 456" descr="Marcador">
          <a:extLst>
            <a:ext uri="{FF2B5EF4-FFF2-40B4-BE49-F238E27FC236}">
              <a16:creationId xmlns:a16="http://schemas.microsoft.com/office/drawing/2014/main" id="{49D2314B-0B2C-40BD-85F6-0537D807B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65431" y="18597648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14569</xdr:colOff>
      <xdr:row>91</xdr:row>
      <xdr:rowOff>184133</xdr:rowOff>
    </xdr:from>
    <xdr:ext cx="235759" cy="235808"/>
    <xdr:pic>
      <xdr:nvPicPr>
        <xdr:cNvPr id="458" name="Gráfico 457" descr="DJ">
          <a:extLst>
            <a:ext uri="{FF2B5EF4-FFF2-40B4-BE49-F238E27FC236}">
              <a16:creationId xmlns:a16="http://schemas.microsoft.com/office/drawing/2014/main" id="{061464D2-691A-4807-AD41-05CD0773F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42499" y="18603578"/>
          <a:ext cx="235759" cy="235808"/>
        </a:xfrm>
        <a:prstGeom prst="rect">
          <a:avLst/>
        </a:prstGeom>
      </xdr:spPr>
    </xdr:pic>
    <xdr:clientData/>
  </xdr:oneCellAnchor>
  <xdr:oneCellAnchor>
    <xdr:from>
      <xdr:col>70</xdr:col>
      <xdr:colOff>501</xdr:colOff>
      <xdr:row>91</xdr:row>
      <xdr:rowOff>171262</xdr:rowOff>
    </xdr:from>
    <xdr:ext cx="256660" cy="255372"/>
    <xdr:pic>
      <xdr:nvPicPr>
        <xdr:cNvPr id="459" name="Gráfico 458" descr="Funcionário de escritório">
          <a:extLst>
            <a:ext uri="{FF2B5EF4-FFF2-40B4-BE49-F238E27FC236}">
              <a16:creationId xmlns:a16="http://schemas.microsoft.com/office/drawing/2014/main" id="{CB8BD1F6-6E6E-4AAE-9E05-FDDFC3DF3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488401" y="18592612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17915</xdr:colOff>
      <xdr:row>92</xdr:row>
      <xdr:rowOff>1470</xdr:rowOff>
    </xdr:from>
    <xdr:ext cx="215728" cy="223193"/>
    <xdr:pic>
      <xdr:nvPicPr>
        <xdr:cNvPr id="460" name="Gráfico 459" descr="Bateria">
          <a:extLst>
            <a:ext uri="{FF2B5EF4-FFF2-40B4-BE49-F238E27FC236}">
              <a16:creationId xmlns:a16="http://schemas.microsoft.com/office/drawing/2014/main" id="{467AB934-2A60-467E-8D5E-1B61E4B61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74445" y="18609510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31559</xdr:colOff>
      <xdr:row>92</xdr:row>
      <xdr:rowOff>16800</xdr:rowOff>
    </xdr:from>
    <xdr:ext cx="180715" cy="180203"/>
    <xdr:pic>
      <xdr:nvPicPr>
        <xdr:cNvPr id="461" name="Gráfico 460" descr="Garfo e faca">
          <a:extLst>
            <a:ext uri="{FF2B5EF4-FFF2-40B4-BE49-F238E27FC236}">
              <a16:creationId xmlns:a16="http://schemas.microsoft.com/office/drawing/2014/main" id="{1EBFE774-1417-4B4A-A728-72DA8B7E3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35764" y="18628650"/>
          <a:ext cx="180715" cy="180203"/>
        </a:xfrm>
        <a:prstGeom prst="rect">
          <a:avLst/>
        </a:prstGeom>
      </xdr:spPr>
    </xdr:pic>
    <xdr:clientData/>
  </xdr:oneCellAnchor>
  <xdr:oneCellAnchor>
    <xdr:from>
      <xdr:col>76</xdr:col>
      <xdr:colOff>48524</xdr:colOff>
      <xdr:row>92</xdr:row>
      <xdr:rowOff>11508</xdr:rowOff>
    </xdr:from>
    <xdr:ext cx="180076" cy="179917"/>
    <xdr:pic>
      <xdr:nvPicPr>
        <xdr:cNvPr id="462" name="Gráfico 461" descr="Lâmpada">
          <a:extLst>
            <a:ext uri="{FF2B5EF4-FFF2-40B4-BE49-F238E27FC236}">
              <a16:creationId xmlns:a16="http://schemas.microsoft.com/office/drawing/2014/main" id="{6CF72B6B-C968-4A28-BDC1-7DB1729C0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27939" y="18617643"/>
          <a:ext cx="180076" cy="179917"/>
        </a:xfrm>
        <a:prstGeom prst="rect">
          <a:avLst/>
        </a:prstGeom>
      </xdr:spPr>
    </xdr:pic>
    <xdr:clientData/>
  </xdr:oneCellAnchor>
  <xdr:oneCellAnchor>
    <xdr:from>
      <xdr:col>69</xdr:col>
      <xdr:colOff>73729</xdr:colOff>
      <xdr:row>102</xdr:row>
      <xdr:rowOff>25195</xdr:rowOff>
    </xdr:from>
    <xdr:ext cx="170890" cy="166798"/>
    <xdr:pic>
      <xdr:nvPicPr>
        <xdr:cNvPr id="463" name="Imagem 462">
          <a:extLst>
            <a:ext uri="{FF2B5EF4-FFF2-40B4-BE49-F238E27FC236}">
              <a16:creationId xmlns:a16="http://schemas.microsoft.com/office/drawing/2014/main" id="{80C5FDB3-F3EF-4A42-ADE0-21545E927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64449" y="20608720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1169614</xdr:colOff>
      <xdr:row>101</xdr:row>
      <xdr:rowOff>175030</xdr:rowOff>
    </xdr:from>
    <xdr:ext cx="240059" cy="245461"/>
    <xdr:pic>
      <xdr:nvPicPr>
        <xdr:cNvPr id="464" name="Gráfico 463" descr="Marcador">
          <a:extLst>
            <a:ext uri="{FF2B5EF4-FFF2-40B4-BE49-F238E27FC236}">
              <a16:creationId xmlns:a16="http://schemas.microsoft.com/office/drawing/2014/main" id="{9AA7DF2D-E353-4013-8B54-828D22C1C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67779" y="20569960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18822</xdr:colOff>
      <xdr:row>101</xdr:row>
      <xdr:rowOff>180960</xdr:rowOff>
    </xdr:from>
    <xdr:ext cx="235759" cy="235808"/>
    <xdr:pic>
      <xdr:nvPicPr>
        <xdr:cNvPr id="465" name="Gráfico 464" descr="DJ">
          <a:extLst>
            <a:ext uri="{FF2B5EF4-FFF2-40B4-BE49-F238E27FC236}">
              <a16:creationId xmlns:a16="http://schemas.microsoft.com/office/drawing/2014/main" id="{29206BEC-3D37-4E83-B9CC-EDF488784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46752" y="20573985"/>
          <a:ext cx="235759" cy="235808"/>
        </a:xfrm>
        <a:prstGeom prst="rect">
          <a:avLst/>
        </a:prstGeom>
      </xdr:spPr>
    </xdr:pic>
    <xdr:clientData/>
  </xdr:oneCellAnchor>
  <xdr:oneCellAnchor>
    <xdr:from>
      <xdr:col>70</xdr:col>
      <xdr:colOff>4754</xdr:colOff>
      <xdr:row>101</xdr:row>
      <xdr:rowOff>168089</xdr:rowOff>
    </xdr:from>
    <xdr:ext cx="256660" cy="255372"/>
    <xdr:pic>
      <xdr:nvPicPr>
        <xdr:cNvPr id="466" name="Gráfico 465" descr="Funcionário de escritório">
          <a:extLst>
            <a:ext uri="{FF2B5EF4-FFF2-40B4-BE49-F238E27FC236}">
              <a16:creationId xmlns:a16="http://schemas.microsoft.com/office/drawing/2014/main" id="{398C1DEC-F2DA-406B-951D-757B9B8E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492654" y="20563019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22168</xdr:colOff>
      <xdr:row>101</xdr:row>
      <xdr:rowOff>187397</xdr:rowOff>
    </xdr:from>
    <xdr:ext cx="215728" cy="223193"/>
    <xdr:pic>
      <xdr:nvPicPr>
        <xdr:cNvPr id="467" name="Gráfico 466" descr="Bateria">
          <a:extLst>
            <a:ext uri="{FF2B5EF4-FFF2-40B4-BE49-F238E27FC236}">
              <a16:creationId xmlns:a16="http://schemas.microsoft.com/office/drawing/2014/main" id="{234C9A69-FF99-405B-B628-3A569DC83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78698" y="20578517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35812</xdr:colOff>
      <xdr:row>102</xdr:row>
      <xdr:rowOff>13628</xdr:rowOff>
    </xdr:from>
    <xdr:ext cx="180715" cy="180203"/>
    <xdr:pic>
      <xdr:nvPicPr>
        <xdr:cNvPr id="468" name="Gráfico 467" descr="Garfo e faca">
          <a:extLst>
            <a:ext uri="{FF2B5EF4-FFF2-40B4-BE49-F238E27FC236}">
              <a16:creationId xmlns:a16="http://schemas.microsoft.com/office/drawing/2014/main" id="{FA8E41DF-BDCC-4700-B85D-A6ECB9BFC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38112" y="20593343"/>
          <a:ext cx="180715" cy="180203"/>
        </a:xfrm>
        <a:prstGeom prst="rect">
          <a:avLst/>
        </a:prstGeom>
      </xdr:spPr>
    </xdr:pic>
    <xdr:clientData/>
  </xdr:oneCellAnchor>
  <xdr:oneCellAnchor>
    <xdr:from>
      <xdr:col>76</xdr:col>
      <xdr:colOff>52777</xdr:colOff>
      <xdr:row>102</xdr:row>
      <xdr:rowOff>8336</xdr:rowOff>
    </xdr:from>
    <xdr:ext cx="175823" cy="179917"/>
    <xdr:pic>
      <xdr:nvPicPr>
        <xdr:cNvPr id="469" name="Gráfico 468" descr="Lâmpada">
          <a:extLst>
            <a:ext uri="{FF2B5EF4-FFF2-40B4-BE49-F238E27FC236}">
              <a16:creationId xmlns:a16="http://schemas.microsoft.com/office/drawing/2014/main" id="{A000993F-FC05-4E26-99FB-5022419B1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37907" y="20588051"/>
          <a:ext cx="175823" cy="179917"/>
        </a:xfrm>
        <a:prstGeom prst="rect">
          <a:avLst/>
        </a:prstGeom>
      </xdr:spPr>
    </xdr:pic>
    <xdr:clientData/>
  </xdr:oneCellAnchor>
  <xdr:oneCellAnchor>
    <xdr:from>
      <xdr:col>69</xdr:col>
      <xdr:colOff>66726</xdr:colOff>
      <xdr:row>112</xdr:row>
      <xdr:rowOff>18191</xdr:rowOff>
    </xdr:from>
    <xdr:ext cx="170890" cy="166798"/>
    <xdr:pic>
      <xdr:nvPicPr>
        <xdr:cNvPr id="470" name="Imagem 469">
          <a:extLst>
            <a:ext uri="{FF2B5EF4-FFF2-40B4-BE49-F238E27FC236}">
              <a16:creationId xmlns:a16="http://schemas.microsoft.com/office/drawing/2014/main" id="{3E7BF67F-1F53-47AA-9E61-EFEADA025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59351" y="22577201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1162611</xdr:colOff>
      <xdr:row>111</xdr:row>
      <xdr:rowOff>168026</xdr:rowOff>
    </xdr:from>
    <xdr:ext cx="240059" cy="245461"/>
    <xdr:pic>
      <xdr:nvPicPr>
        <xdr:cNvPr id="471" name="Gráfico 470" descr="Marcador">
          <a:extLst>
            <a:ext uri="{FF2B5EF4-FFF2-40B4-BE49-F238E27FC236}">
              <a16:creationId xmlns:a16="http://schemas.microsoft.com/office/drawing/2014/main" id="{ED52BCA4-4016-49E7-9303-1B0702112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62681" y="22536536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11819</xdr:colOff>
      <xdr:row>111</xdr:row>
      <xdr:rowOff>173956</xdr:rowOff>
    </xdr:from>
    <xdr:ext cx="235759" cy="235808"/>
    <xdr:pic>
      <xdr:nvPicPr>
        <xdr:cNvPr id="472" name="Gráfico 471" descr="DJ">
          <a:extLst>
            <a:ext uri="{FF2B5EF4-FFF2-40B4-BE49-F238E27FC236}">
              <a16:creationId xmlns:a16="http://schemas.microsoft.com/office/drawing/2014/main" id="{B86FC58C-3E2A-47A5-A6D2-661D41C08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34034" y="22542466"/>
          <a:ext cx="235759" cy="235808"/>
        </a:xfrm>
        <a:prstGeom prst="rect">
          <a:avLst/>
        </a:prstGeom>
      </xdr:spPr>
    </xdr:pic>
    <xdr:clientData/>
  </xdr:oneCellAnchor>
  <xdr:oneCellAnchor>
    <xdr:from>
      <xdr:col>69</xdr:col>
      <xdr:colOff>291905</xdr:colOff>
      <xdr:row>111</xdr:row>
      <xdr:rowOff>161085</xdr:rowOff>
    </xdr:from>
    <xdr:ext cx="256660" cy="255372"/>
    <xdr:pic>
      <xdr:nvPicPr>
        <xdr:cNvPr id="473" name="Gráfico 472" descr="Funcionário de escritório">
          <a:extLst>
            <a:ext uri="{FF2B5EF4-FFF2-40B4-BE49-F238E27FC236}">
              <a16:creationId xmlns:a16="http://schemas.microsoft.com/office/drawing/2014/main" id="{57701408-0E9C-493E-87CA-28A388FB5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484530" y="22523880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15165</xdr:colOff>
      <xdr:row>111</xdr:row>
      <xdr:rowOff>180393</xdr:rowOff>
    </xdr:from>
    <xdr:ext cx="215728" cy="223193"/>
    <xdr:pic>
      <xdr:nvPicPr>
        <xdr:cNvPr id="474" name="Gráfico 473" descr="Bateria">
          <a:extLst>
            <a:ext uri="{FF2B5EF4-FFF2-40B4-BE49-F238E27FC236}">
              <a16:creationId xmlns:a16="http://schemas.microsoft.com/office/drawing/2014/main" id="{5130885E-962D-4D1E-89F7-E4934DDDA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71695" y="22546998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28809</xdr:colOff>
      <xdr:row>112</xdr:row>
      <xdr:rowOff>6624</xdr:rowOff>
    </xdr:from>
    <xdr:ext cx="180715" cy="180203"/>
    <xdr:pic>
      <xdr:nvPicPr>
        <xdr:cNvPr id="475" name="Gráfico 474" descr="Garfo e faca">
          <a:extLst>
            <a:ext uri="{FF2B5EF4-FFF2-40B4-BE49-F238E27FC236}">
              <a16:creationId xmlns:a16="http://schemas.microsoft.com/office/drawing/2014/main" id="{6F7B2964-BFCA-4963-9392-AB0266A41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33014" y="22559919"/>
          <a:ext cx="180715" cy="180203"/>
        </a:xfrm>
        <a:prstGeom prst="rect">
          <a:avLst/>
        </a:prstGeom>
      </xdr:spPr>
    </xdr:pic>
    <xdr:clientData/>
  </xdr:oneCellAnchor>
  <xdr:oneCellAnchor>
    <xdr:from>
      <xdr:col>76</xdr:col>
      <xdr:colOff>45774</xdr:colOff>
      <xdr:row>112</xdr:row>
      <xdr:rowOff>1332</xdr:rowOff>
    </xdr:from>
    <xdr:ext cx="182826" cy="179917"/>
    <xdr:pic>
      <xdr:nvPicPr>
        <xdr:cNvPr id="476" name="Gráfico 475" descr="Lâmpada">
          <a:extLst>
            <a:ext uri="{FF2B5EF4-FFF2-40B4-BE49-F238E27FC236}">
              <a16:creationId xmlns:a16="http://schemas.microsoft.com/office/drawing/2014/main" id="{0350A201-47FF-47E8-9A27-8EB713335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25189" y="22556532"/>
          <a:ext cx="182826" cy="179917"/>
        </a:xfrm>
        <a:prstGeom prst="rect">
          <a:avLst/>
        </a:prstGeom>
      </xdr:spPr>
    </xdr:pic>
    <xdr:clientData/>
  </xdr:oneCellAnchor>
  <xdr:oneCellAnchor>
    <xdr:from>
      <xdr:col>69</xdr:col>
      <xdr:colOff>65045</xdr:colOff>
      <xdr:row>122</xdr:row>
      <xdr:rowOff>16510</xdr:rowOff>
    </xdr:from>
    <xdr:ext cx="170890" cy="166798"/>
    <xdr:pic>
      <xdr:nvPicPr>
        <xdr:cNvPr id="477" name="Imagem 476">
          <a:extLst>
            <a:ext uri="{FF2B5EF4-FFF2-40B4-BE49-F238E27FC236}">
              <a16:creationId xmlns:a16="http://schemas.microsoft.com/office/drawing/2014/main" id="{005E23BF-0C56-4318-AF77-9B677219B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57670" y="24549100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1160930</xdr:colOff>
      <xdr:row>121</xdr:row>
      <xdr:rowOff>166345</xdr:rowOff>
    </xdr:from>
    <xdr:ext cx="240059" cy="245461"/>
    <xdr:pic>
      <xdr:nvPicPr>
        <xdr:cNvPr id="478" name="Gráfico 477" descr="Marcador">
          <a:extLst>
            <a:ext uri="{FF2B5EF4-FFF2-40B4-BE49-F238E27FC236}">
              <a16:creationId xmlns:a16="http://schemas.microsoft.com/office/drawing/2014/main" id="{6BECDC85-D1D9-4E6C-B1B8-C5433C399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61000" y="24502720"/>
          <a:ext cx="240059" cy="245461"/>
        </a:xfrm>
        <a:prstGeom prst="rect">
          <a:avLst/>
        </a:prstGeom>
      </xdr:spPr>
    </xdr:pic>
    <xdr:clientData/>
  </xdr:oneCellAnchor>
  <xdr:oneCellAnchor>
    <xdr:from>
      <xdr:col>71</xdr:col>
      <xdr:colOff>10138</xdr:colOff>
      <xdr:row>121</xdr:row>
      <xdr:rowOff>172275</xdr:rowOff>
    </xdr:from>
    <xdr:ext cx="235759" cy="235808"/>
    <xdr:pic>
      <xdr:nvPicPr>
        <xdr:cNvPr id="479" name="Gráfico 478" descr="DJ">
          <a:extLst>
            <a:ext uri="{FF2B5EF4-FFF2-40B4-BE49-F238E27FC236}">
              <a16:creationId xmlns:a16="http://schemas.microsoft.com/office/drawing/2014/main" id="{67F4C9F0-196E-4824-ACAB-05E04BCAE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24120" y="24514365"/>
          <a:ext cx="235759" cy="235808"/>
        </a:xfrm>
        <a:prstGeom prst="rect">
          <a:avLst/>
        </a:prstGeom>
      </xdr:spPr>
    </xdr:pic>
    <xdr:clientData/>
  </xdr:oneCellAnchor>
  <xdr:oneCellAnchor>
    <xdr:from>
      <xdr:col>69</xdr:col>
      <xdr:colOff>290224</xdr:colOff>
      <xdr:row>121</xdr:row>
      <xdr:rowOff>159404</xdr:rowOff>
    </xdr:from>
    <xdr:ext cx="256660" cy="255372"/>
    <xdr:pic>
      <xdr:nvPicPr>
        <xdr:cNvPr id="480" name="Gráfico 479" descr="Funcionário de escritório">
          <a:extLst>
            <a:ext uri="{FF2B5EF4-FFF2-40B4-BE49-F238E27FC236}">
              <a16:creationId xmlns:a16="http://schemas.microsoft.com/office/drawing/2014/main" id="{7287FA34-3EF9-40DD-91F2-47489ED6B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484754" y="24495779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13484</xdr:colOff>
      <xdr:row>121</xdr:row>
      <xdr:rowOff>178712</xdr:rowOff>
    </xdr:from>
    <xdr:ext cx="215728" cy="223193"/>
    <xdr:pic>
      <xdr:nvPicPr>
        <xdr:cNvPr id="481" name="Gráfico 480" descr="Bateria">
          <a:extLst>
            <a:ext uri="{FF2B5EF4-FFF2-40B4-BE49-F238E27FC236}">
              <a16:creationId xmlns:a16="http://schemas.microsoft.com/office/drawing/2014/main" id="{BF2A3778-0780-46F6-8A39-F158234B0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64299" y="24518897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27128</xdr:colOff>
      <xdr:row>122</xdr:row>
      <xdr:rowOff>4943</xdr:rowOff>
    </xdr:from>
    <xdr:ext cx="180715" cy="180203"/>
    <xdr:pic>
      <xdr:nvPicPr>
        <xdr:cNvPr id="482" name="Gráfico 481" descr="Garfo e faca">
          <a:extLst>
            <a:ext uri="{FF2B5EF4-FFF2-40B4-BE49-F238E27FC236}">
              <a16:creationId xmlns:a16="http://schemas.microsoft.com/office/drawing/2014/main" id="{A125D6CB-B4E2-4092-BF4D-B545A8765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31333" y="24531818"/>
          <a:ext cx="180715" cy="180203"/>
        </a:xfrm>
        <a:prstGeom prst="rect">
          <a:avLst/>
        </a:prstGeom>
      </xdr:spPr>
    </xdr:pic>
    <xdr:clientData/>
  </xdr:oneCellAnchor>
  <xdr:oneCellAnchor>
    <xdr:from>
      <xdr:col>76</xdr:col>
      <xdr:colOff>44093</xdr:colOff>
      <xdr:row>122</xdr:row>
      <xdr:rowOff>48</xdr:rowOff>
    </xdr:from>
    <xdr:ext cx="179917" cy="181318"/>
    <xdr:pic>
      <xdr:nvPicPr>
        <xdr:cNvPr id="483" name="Gráfico 482" descr="Lâmpada">
          <a:extLst>
            <a:ext uri="{FF2B5EF4-FFF2-40B4-BE49-F238E27FC236}">
              <a16:creationId xmlns:a16="http://schemas.microsoft.com/office/drawing/2014/main" id="{CFABBC45-DE6A-4126-BF84-B931FA946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23508" y="24528828"/>
          <a:ext cx="179917" cy="181318"/>
        </a:xfrm>
        <a:prstGeom prst="rect">
          <a:avLst/>
        </a:prstGeom>
      </xdr:spPr>
    </xdr:pic>
    <xdr:clientData/>
  </xdr:oneCellAnchor>
  <xdr:oneCellAnchor>
    <xdr:from>
      <xdr:col>69</xdr:col>
      <xdr:colOff>73729</xdr:colOff>
      <xdr:row>132</xdr:row>
      <xdr:rowOff>25194</xdr:rowOff>
    </xdr:from>
    <xdr:ext cx="170890" cy="166798"/>
    <xdr:pic>
      <xdr:nvPicPr>
        <xdr:cNvPr id="484" name="Imagem 483">
          <a:extLst>
            <a:ext uri="{FF2B5EF4-FFF2-40B4-BE49-F238E27FC236}">
              <a16:creationId xmlns:a16="http://schemas.microsoft.com/office/drawing/2014/main" id="{453DE259-F912-4D92-9EBE-11E5ED4F0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64449" y="26529459"/>
          <a:ext cx="170890" cy="166798"/>
        </a:xfrm>
        <a:prstGeom prst="rect">
          <a:avLst/>
        </a:prstGeom>
      </xdr:spPr>
    </xdr:pic>
    <xdr:clientData/>
  </xdr:oneCellAnchor>
  <xdr:oneCellAnchor>
    <xdr:from>
      <xdr:col>67</xdr:col>
      <xdr:colOff>1169614</xdr:colOff>
      <xdr:row>131</xdr:row>
      <xdr:rowOff>175029</xdr:rowOff>
    </xdr:from>
    <xdr:ext cx="240059" cy="245461"/>
    <xdr:pic>
      <xdr:nvPicPr>
        <xdr:cNvPr id="485" name="Gráfico 484" descr="Marcador">
          <a:extLst>
            <a:ext uri="{FF2B5EF4-FFF2-40B4-BE49-F238E27FC236}">
              <a16:creationId xmlns:a16="http://schemas.microsoft.com/office/drawing/2014/main" id="{85DD2CBF-6E32-49A1-BA76-998F4F573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6967779" y="26490699"/>
          <a:ext cx="240059" cy="245461"/>
        </a:xfrm>
        <a:prstGeom prst="rect">
          <a:avLst/>
        </a:prstGeom>
      </xdr:spPr>
    </xdr:pic>
    <xdr:clientData/>
  </xdr:oneCellAnchor>
  <xdr:oneCellAnchor>
    <xdr:from>
      <xdr:col>72</xdr:col>
      <xdr:colOff>18822</xdr:colOff>
      <xdr:row>131</xdr:row>
      <xdr:rowOff>180959</xdr:rowOff>
    </xdr:from>
    <xdr:ext cx="235759" cy="235808"/>
    <xdr:pic>
      <xdr:nvPicPr>
        <xdr:cNvPr id="486" name="Gráfico 485" descr="DJ">
          <a:extLst>
            <a:ext uri="{FF2B5EF4-FFF2-40B4-BE49-F238E27FC236}">
              <a16:creationId xmlns:a16="http://schemas.microsoft.com/office/drawing/2014/main" id="{CCD90488-804A-4E7E-A04C-B5FAC2093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46752" y="26494724"/>
          <a:ext cx="235759" cy="235808"/>
        </a:xfrm>
        <a:prstGeom prst="rect">
          <a:avLst/>
        </a:prstGeom>
      </xdr:spPr>
    </xdr:pic>
    <xdr:clientData/>
  </xdr:oneCellAnchor>
  <xdr:oneCellAnchor>
    <xdr:from>
      <xdr:col>70</xdr:col>
      <xdr:colOff>4754</xdr:colOff>
      <xdr:row>131</xdr:row>
      <xdr:rowOff>168088</xdr:rowOff>
    </xdr:from>
    <xdr:ext cx="256660" cy="255372"/>
    <xdr:pic>
      <xdr:nvPicPr>
        <xdr:cNvPr id="487" name="Gráfico 486" descr="Funcionário de escritório">
          <a:extLst>
            <a:ext uri="{FF2B5EF4-FFF2-40B4-BE49-F238E27FC236}">
              <a16:creationId xmlns:a16="http://schemas.microsoft.com/office/drawing/2014/main" id="{5A4C0412-63FA-4AB1-B6A9-3260B625D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492654" y="26483758"/>
          <a:ext cx="256660" cy="255372"/>
        </a:xfrm>
        <a:prstGeom prst="rect">
          <a:avLst/>
        </a:prstGeom>
      </xdr:spPr>
    </xdr:pic>
    <xdr:clientData/>
  </xdr:oneCellAnchor>
  <xdr:oneCellAnchor>
    <xdr:from>
      <xdr:col>74</xdr:col>
      <xdr:colOff>22168</xdr:colOff>
      <xdr:row>131</xdr:row>
      <xdr:rowOff>166385</xdr:rowOff>
    </xdr:from>
    <xdr:ext cx="215728" cy="223193"/>
    <xdr:pic>
      <xdr:nvPicPr>
        <xdr:cNvPr id="488" name="Gráfico 487" descr="Bateria">
          <a:extLst>
            <a:ext uri="{FF2B5EF4-FFF2-40B4-BE49-F238E27FC236}">
              <a16:creationId xmlns:a16="http://schemas.microsoft.com/office/drawing/2014/main" id="{6DA57042-A34F-413E-A17A-62C7CC54E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78698" y="26476340"/>
          <a:ext cx="215728" cy="223193"/>
        </a:xfrm>
        <a:prstGeom prst="rect">
          <a:avLst/>
        </a:prstGeom>
      </xdr:spPr>
    </xdr:pic>
    <xdr:clientData/>
  </xdr:oneCellAnchor>
  <xdr:oneCellAnchor>
    <xdr:from>
      <xdr:col>78</xdr:col>
      <xdr:colOff>35812</xdr:colOff>
      <xdr:row>132</xdr:row>
      <xdr:rowOff>13627</xdr:rowOff>
    </xdr:from>
    <xdr:ext cx="180715" cy="180203"/>
    <xdr:pic>
      <xdr:nvPicPr>
        <xdr:cNvPr id="489" name="Gráfico 488" descr="Garfo e faca">
          <a:extLst>
            <a:ext uri="{FF2B5EF4-FFF2-40B4-BE49-F238E27FC236}">
              <a16:creationId xmlns:a16="http://schemas.microsoft.com/office/drawing/2014/main" id="{4396D13F-91C1-4BF5-879F-062515E98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8438112" y="26514082"/>
          <a:ext cx="180715" cy="180203"/>
        </a:xfrm>
        <a:prstGeom prst="rect">
          <a:avLst/>
        </a:prstGeom>
      </xdr:spPr>
    </xdr:pic>
    <xdr:clientData/>
  </xdr:oneCellAnchor>
  <xdr:oneCellAnchor>
    <xdr:from>
      <xdr:col>76</xdr:col>
      <xdr:colOff>17758</xdr:colOff>
      <xdr:row>132</xdr:row>
      <xdr:rowOff>22343</xdr:rowOff>
    </xdr:from>
    <xdr:ext cx="179917" cy="181411"/>
    <xdr:pic>
      <xdr:nvPicPr>
        <xdr:cNvPr id="490" name="Gráfico 489" descr="Lâmpada">
          <a:extLst>
            <a:ext uri="{FF2B5EF4-FFF2-40B4-BE49-F238E27FC236}">
              <a16:creationId xmlns:a16="http://schemas.microsoft.com/office/drawing/2014/main" id="{4884857B-BA14-4916-98D5-AEA46CFCA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02888" y="26528513"/>
          <a:ext cx="179917" cy="181411"/>
        </a:xfrm>
        <a:prstGeom prst="rect">
          <a:avLst/>
        </a:prstGeom>
      </xdr:spPr>
    </xdr:pic>
    <xdr:clientData/>
  </xdr:oneCellAnchor>
  <xdr:oneCellAnchor>
    <xdr:from>
      <xdr:col>85</xdr:col>
      <xdr:colOff>64433</xdr:colOff>
      <xdr:row>68</xdr:row>
      <xdr:rowOff>18002</xdr:rowOff>
    </xdr:from>
    <xdr:ext cx="170890" cy="166798"/>
    <xdr:pic>
      <xdr:nvPicPr>
        <xdr:cNvPr id="491" name="Imagem 490">
          <a:extLst>
            <a:ext uri="{FF2B5EF4-FFF2-40B4-BE49-F238E27FC236}">
              <a16:creationId xmlns:a16="http://schemas.microsoft.com/office/drawing/2014/main" id="{BC47747F-9A63-4E4A-AAD5-79E0CCAE1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37518" y="13890212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1160318</xdr:colOff>
      <xdr:row>67</xdr:row>
      <xdr:rowOff>167837</xdr:rowOff>
    </xdr:from>
    <xdr:ext cx="240059" cy="245461"/>
    <xdr:pic>
      <xdr:nvPicPr>
        <xdr:cNvPr id="492" name="Gráfico 491" descr="Marcador">
          <a:extLst>
            <a:ext uri="{FF2B5EF4-FFF2-40B4-BE49-F238E27FC236}">
              <a16:creationId xmlns:a16="http://schemas.microsoft.com/office/drawing/2014/main" id="{06962A18-715B-4BBC-A797-B0C1427D8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40848" y="13849547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9526</xdr:colOff>
      <xdr:row>67</xdr:row>
      <xdr:rowOff>173767</xdr:rowOff>
    </xdr:from>
    <xdr:ext cx="235759" cy="235808"/>
    <xdr:pic>
      <xdr:nvPicPr>
        <xdr:cNvPr id="493" name="Gráfico 492" descr="DJ">
          <a:extLst>
            <a:ext uri="{FF2B5EF4-FFF2-40B4-BE49-F238E27FC236}">
              <a16:creationId xmlns:a16="http://schemas.microsoft.com/office/drawing/2014/main" id="{5C15F1D1-B0EC-4D8D-8512-B4B1B87CD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12201" y="13855477"/>
          <a:ext cx="235759" cy="235808"/>
        </a:xfrm>
        <a:prstGeom prst="rect">
          <a:avLst/>
        </a:prstGeom>
      </xdr:spPr>
    </xdr:pic>
    <xdr:clientData/>
  </xdr:oneCellAnchor>
  <xdr:oneCellAnchor>
    <xdr:from>
      <xdr:col>85</xdr:col>
      <xdr:colOff>289612</xdr:colOff>
      <xdr:row>67</xdr:row>
      <xdr:rowOff>160896</xdr:rowOff>
    </xdr:from>
    <xdr:ext cx="256660" cy="255372"/>
    <xdr:pic>
      <xdr:nvPicPr>
        <xdr:cNvPr id="494" name="Gráfico 493" descr="Funcionário de escritório">
          <a:extLst>
            <a:ext uri="{FF2B5EF4-FFF2-40B4-BE49-F238E27FC236}">
              <a16:creationId xmlns:a16="http://schemas.microsoft.com/office/drawing/2014/main" id="{902E9EB5-A237-4CAA-9A27-88CBA3F52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164602" y="13836891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12872</xdr:colOff>
      <xdr:row>67</xdr:row>
      <xdr:rowOff>180204</xdr:rowOff>
    </xdr:from>
    <xdr:ext cx="222164" cy="223193"/>
    <xdr:pic>
      <xdr:nvPicPr>
        <xdr:cNvPr id="495" name="Gráfico 494" descr="Bateria">
          <a:extLst>
            <a:ext uri="{FF2B5EF4-FFF2-40B4-BE49-F238E27FC236}">
              <a16:creationId xmlns:a16="http://schemas.microsoft.com/office/drawing/2014/main" id="{003F7774-8BA8-43BC-BA8C-A88BFE700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44147" y="13860009"/>
          <a:ext cx="222164" cy="223193"/>
        </a:xfrm>
        <a:prstGeom prst="rect">
          <a:avLst/>
        </a:prstGeom>
      </xdr:spPr>
    </xdr:pic>
    <xdr:clientData/>
  </xdr:oneCellAnchor>
  <xdr:oneCellAnchor>
    <xdr:from>
      <xdr:col>94</xdr:col>
      <xdr:colOff>26516</xdr:colOff>
      <xdr:row>68</xdr:row>
      <xdr:rowOff>6435</xdr:rowOff>
    </xdr:from>
    <xdr:ext cx="180715" cy="180203"/>
    <xdr:pic>
      <xdr:nvPicPr>
        <xdr:cNvPr id="496" name="Gráfico 495" descr="Garfo e faca">
          <a:extLst>
            <a:ext uri="{FF2B5EF4-FFF2-40B4-BE49-F238E27FC236}">
              <a16:creationId xmlns:a16="http://schemas.microsoft.com/office/drawing/2014/main" id="{2515A722-FFB4-4FBD-B5BB-B23B1A7E6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11181" y="13872930"/>
          <a:ext cx="180715" cy="180203"/>
        </a:xfrm>
        <a:prstGeom prst="rect">
          <a:avLst/>
        </a:prstGeom>
      </xdr:spPr>
    </xdr:pic>
    <xdr:clientData/>
  </xdr:oneCellAnchor>
  <xdr:oneCellAnchor>
    <xdr:from>
      <xdr:col>85</xdr:col>
      <xdr:colOff>71157</xdr:colOff>
      <xdr:row>79</xdr:row>
      <xdr:rowOff>16041</xdr:rowOff>
    </xdr:from>
    <xdr:ext cx="170890" cy="166798"/>
    <xdr:pic>
      <xdr:nvPicPr>
        <xdr:cNvPr id="497" name="Imagem 496">
          <a:extLst>
            <a:ext uri="{FF2B5EF4-FFF2-40B4-BE49-F238E27FC236}">
              <a16:creationId xmlns:a16="http://schemas.microsoft.com/office/drawing/2014/main" id="{48CA0747-E4DC-4C52-9639-05A10885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44242" y="16059951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1167042</xdr:colOff>
      <xdr:row>78</xdr:row>
      <xdr:rowOff>165876</xdr:rowOff>
    </xdr:from>
    <xdr:ext cx="240059" cy="245461"/>
    <xdr:pic>
      <xdr:nvPicPr>
        <xdr:cNvPr id="498" name="Gráfico 497" descr="Marcador">
          <a:extLst>
            <a:ext uri="{FF2B5EF4-FFF2-40B4-BE49-F238E27FC236}">
              <a16:creationId xmlns:a16="http://schemas.microsoft.com/office/drawing/2014/main" id="{CEFFD448-E926-42D8-B205-B459EA908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45667" y="16013571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16250</xdr:colOff>
      <xdr:row>78</xdr:row>
      <xdr:rowOff>171806</xdr:rowOff>
    </xdr:from>
    <xdr:ext cx="235759" cy="235808"/>
    <xdr:pic>
      <xdr:nvPicPr>
        <xdr:cNvPr id="499" name="Gráfico 498" descr="DJ">
          <a:extLst>
            <a:ext uri="{FF2B5EF4-FFF2-40B4-BE49-F238E27FC236}">
              <a16:creationId xmlns:a16="http://schemas.microsoft.com/office/drawing/2014/main" id="{3A7FBC20-3F5D-47D5-9584-A1D7203C2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24640" y="16025216"/>
          <a:ext cx="235759" cy="235808"/>
        </a:xfrm>
        <a:prstGeom prst="rect">
          <a:avLst/>
        </a:prstGeom>
      </xdr:spPr>
    </xdr:pic>
    <xdr:clientData/>
  </xdr:oneCellAnchor>
  <xdr:oneCellAnchor>
    <xdr:from>
      <xdr:col>86</xdr:col>
      <xdr:colOff>2182</xdr:colOff>
      <xdr:row>78</xdr:row>
      <xdr:rowOff>158935</xdr:rowOff>
    </xdr:from>
    <xdr:ext cx="256660" cy="255372"/>
    <xdr:pic>
      <xdr:nvPicPr>
        <xdr:cNvPr id="500" name="Gráfico 499" descr="Funcionário de escritório">
          <a:extLst>
            <a:ext uri="{FF2B5EF4-FFF2-40B4-BE49-F238E27FC236}">
              <a16:creationId xmlns:a16="http://schemas.microsoft.com/office/drawing/2014/main" id="{061EC9B6-C63B-43C4-9E65-D4BC54354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170542" y="16006630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19596</xdr:colOff>
      <xdr:row>78</xdr:row>
      <xdr:rowOff>178243</xdr:rowOff>
    </xdr:from>
    <xdr:ext cx="215728" cy="223193"/>
    <xdr:pic>
      <xdr:nvPicPr>
        <xdr:cNvPr id="501" name="Gráfico 500" descr="Bateria">
          <a:extLst>
            <a:ext uri="{FF2B5EF4-FFF2-40B4-BE49-F238E27FC236}">
              <a16:creationId xmlns:a16="http://schemas.microsoft.com/office/drawing/2014/main" id="{BE5BF4E1-2CE4-4659-A789-CE44C1CB2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56586" y="16029748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33240</xdr:colOff>
      <xdr:row>79</xdr:row>
      <xdr:rowOff>4474</xdr:rowOff>
    </xdr:from>
    <xdr:ext cx="180715" cy="180203"/>
    <xdr:pic>
      <xdr:nvPicPr>
        <xdr:cNvPr id="502" name="Gráfico 501" descr="Garfo e faca">
          <a:extLst>
            <a:ext uri="{FF2B5EF4-FFF2-40B4-BE49-F238E27FC236}">
              <a16:creationId xmlns:a16="http://schemas.microsoft.com/office/drawing/2014/main" id="{96BFE35D-8015-4F1E-B1B2-C35DB9C76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17905" y="16044574"/>
          <a:ext cx="180715" cy="180203"/>
        </a:xfrm>
        <a:prstGeom prst="rect">
          <a:avLst/>
        </a:prstGeom>
      </xdr:spPr>
    </xdr:pic>
    <xdr:clientData/>
  </xdr:oneCellAnchor>
  <xdr:oneCellAnchor>
    <xdr:from>
      <xdr:col>92</xdr:col>
      <xdr:colOff>50205</xdr:colOff>
      <xdr:row>79</xdr:row>
      <xdr:rowOff>10481</xdr:rowOff>
    </xdr:from>
    <xdr:ext cx="178395" cy="181318"/>
    <xdr:pic>
      <xdr:nvPicPr>
        <xdr:cNvPr id="503" name="Gráfico 502" descr="Lâmpada">
          <a:extLst>
            <a:ext uri="{FF2B5EF4-FFF2-40B4-BE49-F238E27FC236}">
              <a16:creationId xmlns:a16="http://schemas.microsoft.com/office/drawing/2014/main" id="{CAA38F3F-BCE1-4F93-921C-0444EFD0C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910080" y="16048676"/>
          <a:ext cx="178395" cy="181318"/>
        </a:xfrm>
        <a:prstGeom prst="rect">
          <a:avLst/>
        </a:prstGeom>
      </xdr:spPr>
    </xdr:pic>
    <xdr:clientData/>
  </xdr:oneCellAnchor>
  <xdr:oneCellAnchor>
    <xdr:from>
      <xdr:col>92</xdr:col>
      <xdr:colOff>43481</xdr:colOff>
      <xdr:row>68</xdr:row>
      <xdr:rowOff>13843</xdr:rowOff>
    </xdr:from>
    <xdr:ext cx="179917" cy="179917"/>
    <xdr:pic>
      <xdr:nvPicPr>
        <xdr:cNvPr id="504" name="Gráfico 503" descr="Lâmpada">
          <a:extLst>
            <a:ext uri="{FF2B5EF4-FFF2-40B4-BE49-F238E27FC236}">
              <a16:creationId xmlns:a16="http://schemas.microsoft.com/office/drawing/2014/main" id="{5CA945EC-5677-456F-8DF3-4BFA37ED0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903356" y="13880338"/>
          <a:ext cx="179917" cy="179917"/>
        </a:xfrm>
        <a:prstGeom prst="rect">
          <a:avLst/>
        </a:prstGeom>
      </xdr:spPr>
    </xdr:pic>
    <xdr:clientData/>
  </xdr:oneCellAnchor>
  <xdr:oneCellAnchor>
    <xdr:from>
      <xdr:col>85</xdr:col>
      <xdr:colOff>64433</xdr:colOff>
      <xdr:row>58</xdr:row>
      <xdr:rowOff>18002</xdr:rowOff>
    </xdr:from>
    <xdr:ext cx="170890" cy="166798"/>
    <xdr:pic>
      <xdr:nvPicPr>
        <xdr:cNvPr id="505" name="Imagem 504">
          <a:extLst>
            <a:ext uri="{FF2B5EF4-FFF2-40B4-BE49-F238E27FC236}">
              <a16:creationId xmlns:a16="http://schemas.microsoft.com/office/drawing/2014/main" id="{9D106D37-B113-4293-A59C-C30D9B383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37518" y="11916632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1160318</xdr:colOff>
      <xdr:row>57</xdr:row>
      <xdr:rowOff>167837</xdr:rowOff>
    </xdr:from>
    <xdr:ext cx="240059" cy="245461"/>
    <xdr:pic>
      <xdr:nvPicPr>
        <xdr:cNvPr id="506" name="Gráfico 505" descr="Marcador">
          <a:extLst>
            <a:ext uri="{FF2B5EF4-FFF2-40B4-BE49-F238E27FC236}">
              <a16:creationId xmlns:a16="http://schemas.microsoft.com/office/drawing/2014/main" id="{535C30F8-9085-44BF-A39D-6205B95DC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40848" y="11875967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9526</xdr:colOff>
      <xdr:row>57</xdr:row>
      <xdr:rowOff>173767</xdr:rowOff>
    </xdr:from>
    <xdr:ext cx="235759" cy="235808"/>
    <xdr:pic>
      <xdr:nvPicPr>
        <xdr:cNvPr id="507" name="Gráfico 506" descr="DJ">
          <a:extLst>
            <a:ext uri="{FF2B5EF4-FFF2-40B4-BE49-F238E27FC236}">
              <a16:creationId xmlns:a16="http://schemas.microsoft.com/office/drawing/2014/main" id="{96768CBE-C802-4A62-A4ED-277663273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12201" y="11881897"/>
          <a:ext cx="235759" cy="235808"/>
        </a:xfrm>
        <a:prstGeom prst="rect">
          <a:avLst/>
        </a:prstGeom>
      </xdr:spPr>
    </xdr:pic>
    <xdr:clientData/>
  </xdr:oneCellAnchor>
  <xdr:oneCellAnchor>
    <xdr:from>
      <xdr:col>85</xdr:col>
      <xdr:colOff>289612</xdr:colOff>
      <xdr:row>57</xdr:row>
      <xdr:rowOff>160896</xdr:rowOff>
    </xdr:from>
    <xdr:ext cx="256660" cy="255372"/>
    <xdr:pic>
      <xdr:nvPicPr>
        <xdr:cNvPr id="508" name="Gráfico 507" descr="Funcionário de escritório">
          <a:extLst>
            <a:ext uri="{FF2B5EF4-FFF2-40B4-BE49-F238E27FC236}">
              <a16:creationId xmlns:a16="http://schemas.microsoft.com/office/drawing/2014/main" id="{D1EF3EAE-8DC2-4072-8F49-ADD6373E6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164602" y="11863311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12872</xdr:colOff>
      <xdr:row>57</xdr:row>
      <xdr:rowOff>180204</xdr:rowOff>
    </xdr:from>
    <xdr:ext cx="215728" cy="223193"/>
    <xdr:pic>
      <xdr:nvPicPr>
        <xdr:cNvPr id="509" name="Gráfico 508" descr="Bateria">
          <a:extLst>
            <a:ext uri="{FF2B5EF4-FFF2-40B4-BE49-F238E27FC236}">
              <a16:creationId xmlns:a16="http://schemas.microsoft.com/office/drawing/2014/main" id="{F9462616-E294-4A07-AC90-2C7FF9137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44147" y="11886429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26516</xdr:colOff>
      <xdr:row>58</xdr:row>
      <xdr:rowOff>6435</xdr:rowOff>
    </xdr:from>
    <xdr:ext cx="180715" cy="180203"/>
    <xdr:pic>
      <xdr:nvPicPr>
        <xdr:cNvPr id="510" name="Gráfico 509" descr="Garfo e faca">
          <a:extLst>
            <a:ext uri="{FF2B5EF4-FFF2-40B4-BE49-F238E27FC236}">
              <a16:creationId xmlns:a16="http://schemas.microsoft.com/office/drawing/2014/main" id="{2F04F94B-0373-48A1-829A-A80292DA3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11181" y="11899350"/>
          <a:ext cx="180715" cy="180203"/>
        </a:xfrm>
        <a:prstGeom prst="rect">
          <a:avLst/>
        </a:prstGeom>
      </xdr:spPr>
    </xdr:pic>
    <xdr:clientData/>
  </xdr:oneCellAnchor>
  <xdr:oneCellAnchor>
    <xdr:from>
      <xdr:col>92</xdr:col>
      <xdr:colOff>22117</xdr:colOff>
      <xdr:row>58</xdr:row>
      <xdr:rowOff>15478</xdr:rowOff>
    </xdr:from>
    <xdr:ext cx="179917" cy="179917"/>
    <xdr:pic>
      <xdr:nvPicPr>
        <xdr:cNvPr id="511" name="Gráfico 510" descr="Lâmpada">
          <a:extLst>
            <a:ext uri="{FF2B5EF4-FFF2-40B4-BE49-F238E27FC236}">
              <a16:creationId xmlns:a16="http://schemas.microsoft.com/office/drawing/2014/main" id="{39DE58F1-4E4C-4B87-9921-6382640AA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887707" y="11914108"/>
          <a:ext cx="179917" cy="179917"/>
        </a:xfrm>
        <a:prstGeom prst="rect">
          <a:avLst/>
        </a:prstGeom>
      </xdr:spPr>
    </xdr:pic>
    <xdr:clientData/>
  </xdr:oneCellAnchor>
  <xdr:oneCellAnchor>
    <xdr:from>
      <xdr:col>85</xdr:col>
      <xdr:colOff>64433</xdr:colOff>
      <xdr:row>48</xdr:row>
      <xdr:rowOff>18002</xdr:rowOff>
    </xdr:from>
    <xdr:ext cx="170890" cy="166798"/>
    <xdr:pic>
      <xdr:nvPicPr>
        <xdr:cNvPr id="512" name="Imagem 511">
          <a:extLst>
            <a:ext uri="{FF2B5EF4-FFF2-40B4-BE49-F238E27FC236}">
              <a16:creationId xmlns:a16="http://schemas.microsoft.com/office/drawing/2014/main" id="{DF76C7D4-487E-47B3-ABDE-595D0291E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37518" y="9943052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1160318</xdr:colOff>
      <xdr:row>47</xdr:row>
      <xdr:rowOff>167837</xdr:rowOff>
    </xdr:from>
    <xdr:ext cx="240059" cy="245461"/>
    <xdr:pic>
      <xdr:nvPicPr>
        <xdr:cNvPr id="513" name="Gráfico 512" descr="Marcador">
          <a:extLst>
            <a:ext uri="{FF2B5EF4-FFF2-40B4-BE49-F238E27FC236}">
              <a16:creationId xmlns:a16="http://schemas.microsoft.com/office/drawing/2014/main" id="{63DC6ACB-EC86-4FB0-8750-97445F3BA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40848" y="9902387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9526</xdr:colOff>
      <xdr:row>47</xdr:row>
      <xdr:rowOff>173767</xdr:rowOff>
    </xdr:from>
    <xdr:ext cx="235759" cy="235808"/>
    <xdr:pic>
      <xdr:nvPicPr>
        <xdr:cNvPr id="514" name="Gráfico 513" descr="DJ">
          <a:extLst>
            <a:ext uri="{FF2B5EF4-FFF2-40B4-BE49-F238E27FC236}">
              <a16:creationId xmlns:a16="http://schemas.microsoft.com/office/drawing/2014/main" id="{D6182344-AFCF-4D5D-9618-E016C3202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12201" y="9908317"/>
          <a:ext cx="235759" cy="235808"/>
        </a:xfrm>
        <a:prstGeom prst="rect">
          <a:avLst/>
        </a:prstGeom>
      </xdr:spPr>
    </xdr:pic>
    <xdr:clientData/>
  </xdr:oneCellAnchor>
  <xdr:oneCellAnchor>
    <xdr:from>
      <xdr:col>85</xdr:col>
      <xdr:colOff>289612</xdr:colOff>
      <xdr:row>47</xdr:row>
      <xdr:rowOff>160896</xdr:rowOff>
    </xdr:from>
    <xdr:ext cx="256660" cy="255372"/>
    <xdr:pic>
      <xdr:nvPicPr>
        <xdr:cNvPr id="515" name="Gráfico 514" descr="Funcionário de escritório">
          <a:extLst>
            <a:ext uri="{FF2B5EF4-FFF2-40B4-BE49-F238E27FC236}">
              <a16:creationId xmlns:a16="http://schemas.microsoft.com/office/drawing/2014/main" id="{2122D5B1-18E4-49E7-AE7E-D4D4917B5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164602" y="9889731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12872</xdr:colOff>
      <xdr:row>47</xdr:row>
      <xdr:rowOff>180204</xdr:rowOff>
    </xdr:from>
    <xdr:ext cx="215728" cy="223193"/>
    <xdr:pic>
      <xdr:nvPicPr>
        <xdr:cNvPr id="516" name="Gráfico 515" descr="Bateria">
          <a:extLst>
            <a:ext uri="{FF2B5EF4-FFF2-40B4-BE49-F238E27FC236}">
              <a16:creationId xmlns:a16="http://schemas.microsoft.com/office/drawing/2014/main" id="{CD6DEB08-54C6-4501-9986-D52CC0CAE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44147" y="9912849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26516</xdr:colOff>
      <xdr:row>48</xdr:row>
      <xdr:rowOff>6435</xdr:rowOff>
    </xdr:from>
    <xdr:ext cx="180715" cy="180203"/>
    <xdr:pic>
      <xdr:nvPicPr>
        <xdr:cNvPr id="517" name="Gráfico 516" descr="Garfo e faca">
          <a:extLst>
            <a:ext uri="{FF2B5EF4-FFF2-40B4-BE49-F238E27FC236}">
              <a16:creationId xmlns:a16="http://schemas.microsoft.com/office/drawing/2014/main" id="{E6802869-C604-4EAA-B53B-6E53C0D04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11181" y="9925770"/>
          <a:ext cx="180715" cy="180203"/>
        </a:xfrm>
        <a:prstGeom prst="rect">
          <a:avLst/>
        </a:prstGeom>
      </xdr:spPr>
    </xdr:pic>
    <xdr:clientData/>
  </xdr:oneCellAnchor>
  <xdr:oneCellAnchor>
    <xdr:from>
      <xdr:col>85</xdr:col>
      <xdr:colOff>64433</xdr:colOff>
      <xdr:row>38</xdr:row>
      <xdr:rowOff>18002</xdr:rowOff>
    </xdr:from>
    <xdr:ext cx="170890" cy="166798"/>
    <xdr:pic>
      <xdr:nvPicPr>
        <xdr:cNvPr id="518" name="Imagem 517">
          <a:extLst>
            <a:ext uri="{FF2B5EF4-FFF2-40B4-BE49-F238E27FC236}">
              <a16:creationId xmlns:a16="http://schemas.microsoft.com/office/drawing/2014/main" id="{B22A258C-BDA3-4A7F-B304-B791DE50B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37518" y="7969472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1160318</xdr:colOff>
      <xdr:row>37</xdr:row>
      <xdr:rowOff>167837</xdr:rowOff>
    </xdr:from>
    <xdr:ext cx="240059" cy="245461"/>
    <xdr:pic>
      <xdr:nvPicPr>
        <xdr:cNvPr id="519" name="Gráfico 518" descr="Marcador">
          <a:extLst>
            <a:ext uri="{FF2B5EF4-FFF2-40B4-BE49-F238E27FC236}">
              <a16:creationId xmlns:a16="http://schemas.microsoft.com/office/drawing/2014/main" id="{76505860-9090-446A-ABB3-D737CDB95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40848" y="7928807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9526</xdr:colOff>
      <xdr:row>37</xdr:row>
      <xdr:rowOff>173767</xdr:rowOff>
    </xdr:from>
    <xdr:ext cx="235759" cy="235808"/>
    <xdr:pic>
      <xdr:nvPicPr>
        <xdr:cNvPr id="520" name="Gráfico 519" descr="DJ">
          <a:extLst>
            <a:ext uri="{FF2B5EF4-FFF2-40B4-BE49-F238E27FC236}">
              <a16:creationId xmlns:a16="http://schemas.microsoft.com/office/drawing/2014/main" id="{99CAE6C4-633E-40C5-AB7D-440A88096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12201" y="7934737"/>
          <a:ext cx="235759" cy="235808"/>
        </a:xfrm>
        <a:prstGeom prst="rect">
          <a:avLst/>
        </a:prstGeom>
      </xdr:spPr>
    </xdr:pic>
    <xdr:clientData/>
  </xdr:oneCellAnchor>
  <xdr:oneCellAnchor>
    <xdr:from>
      <xdr:col>85</xdr:col>
      <xdr:colOff>289612</xdr:colOff>
      <xdr:row>37</xdr:row>
      <xdr:rowOff>160896</xdr:rowOff>
    </xdr:from>
    <xdr:ext cx="256660" cy="255372"/>
    <xdr:pic>
      <xdr:nvPicPr>
        <xdr:cNvPr id="521" name="Gráfico 520" descr="Funcionário de escritório">
          <a:extLst>
            <a:ext uri="{FF2B5EF4-FFF2-40B4-BE49-F238E27FC236}">
              <a16:creationId xmlns:a16="http://schemas.microsoft.com/office/drawing/2014/main" id="{06AE406E-5032-4E93-8D2D-FBCA009ED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164602" y="7916151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12872</xdr:colOff>
      <xdr:row>37</xdr:row>
      <xdr:rowOff>180204</xdr:rowOff>
    </xdr:from>
    <xdr:ext cx="215728" cy="223193"/>
    <xdr:pic>
      <xdr:nvPicPr>
        <xdr:cNvPr id="522" name="Gráfico 521" descr="Bateria">
          <a:extLst>
            <a:ext uri="{FF2B5EF4-FFF2-40B4-BE49-F238E27FC236}">
              <a16:creationId xmlns:a16="http://schemas.microsoft.com/office/drawing/2014/main" id="{1F4298C2-2D87-4D94-A786-51BECEE33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44147" y="7939269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26516</xdr:colOff>
      <xdr:row>38</xdr:row>
      <xdr:rowOff>6435</xdr:rowOff>
    </xdr:from>
    <xdr:ext cx="180715" cy="180203"/>
    <xdr:pic>
      <xdr:nvPicPr>
        <xdr:cNvPr id="523" name="Gráfico 522" descr="Garfo e faca">
          <a:extLst>
            <a:ext uri="{FF2B5EF4-FFF2-40B4-BE49-F238E27FC236}">
              <a16:creationId xmlns:a16="http://schemas.microsoft.com/office/drawing/2014/main" id="{E3E71E3E-DF73-48BA-A30C-97492B898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11181" y="7952190"/>
          <a:ext cx="180715" cy="180203"/>
        </a:xfrm>
        <a:prstGeom prst="rect">
          <a:avLst/>
        </a:prstGeom>
      </xdr:spPr>
    </xdr:pic>
    <xdr:clientData/>
  </xdr:oneCellAnchor>
  <xdr:oneCellAnchor>
    <xdr:from>
      <xdr:col>85</xdr:col>
      <xdr:colOff>64433</xdr:colOff>
      <xdr:row>27</xdr:row>
      <xdr:rowOff>18002</xdr:rowOff>
    </xdr:from>
    <xdr:ext cx="170890" cy="166798"/>
    <xdr:pic>
      <xdr:nvPicPr>
        <xdr:cNvPr id="524" name="Imagem 523">
          <a:extLst>
            <a:ext uri="{FF2B5EF4-FFF2-40B4-BE49-F238E27FC236}">
              <a16:creationId xmlns:a16="http://schemas.microsoft.com/office/drawing/2014/main" id="{504922EF-644C-4435-BB86-69C68997E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37518" y="5797772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1160318</xdr:colOff>
      <xdr:row>26</xdr:row>
      <xdr:rowOff>167837</xdr:rowOff>
    </xdr:from>
    <xdr:ext cx="240059" cy="245461"/>
    <xdr:pic>
      <xdr:nvPicPr>
        <xdr:cNvPr id="525" name="Gráfico 524" descr="Marcador">
          <a:extLst>
            <a:ext uri="{FF2B5EF4-FFF2-40B4-BE49-F238E27FC236}">
              <a16:creationId xmlns:a16="http://schemas.microsoft.com/office/drawing/2014/main" id="{7631BDA5-BB53-4DCC-AE47-1B4E78680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40848" y="5757107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9526</xdr:colOff>
      <xdr:row>26</xdr:row>
      <xdr:rowOff>173767</xdr:rowOff>
    </xdr:from>
    <xdr:ext cx="235759" cy="235808"/>
    <xdr:pic>
      <xdr:nvPicPr>
        <xdr:cNvPr id="526" name="Gráfico 525" descr="DJ">
          <a:extLst>
            <a:ext uri="{FF2B5EF4-FFF2-40B4-BE49-F238E27FC236}">
              <a16:creationId xmlns:a16="http://schemas.microsoft.com/office/drawing/2014/main" id="{BBB35F28-7C44-4BC8-9E0E-73622EAD4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12201" y="5763037"/>
          <a:ext cx="235759" cy="235808"/>
        </a:xfrm>
        <a:prstGeom prst="rect">
          <a:avLst/>
        </a:prstGeom>
      </xdr:spPr>
    </xdr:pic>
    <xdr:clientData/>
  </xdr:oneCellAnchor>
  <xdr:oneCellAnchor>
    <xdr:from>
      <xdr:col>85</xdr:col>
      <xdr:colOff>289612</xdr:colOff>
      <xdr:row>26</xdr:row>
      <xdr:rowOff>160896</xdr:rowOff>
    </xdr:from>
    <xdr:ext cx="256660" cy="255372"/>
    <xdr:pic>
      <xdr:nvPicPr>
        <xdr:cNvPr id="527" name="Gráfico 526" descr="Funcionário de escritório">
          <a:extLst>
            <a:ext uri="{FF2B5EF4-FFF2-40B4-BE49-F238E27FC236}">
              <a16:creationId xmlns:a16="http://schemas.microsoft.com/office/drawing/2014/main" id="{BD5FA1AA-3922-4285-A095-EBD59677E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164602" y="5744451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12872</xdr:colOff>
      <xdr:row>26</xdr:row>
      <xdr:rowOff>180204</xdr:rowOff>
    </xdr:from>
    <xdr:ext cx="215728" cy="223193"/>
    <xdr:pic>
      <xdr:nvPicPr>
        <xdr:cNvPr id="528" name="Gráfico 527" descr="Bateria">
          <a:extLst>
            <a:ext uri="{FF2B5EF4-FFF2-40B4-BE49-F238E27FC236}">
              <a16:creationId xmlns:a16="http://schemas.microsoft.com/office/drawing/2014/main" id="{379CB381-B26E-4B9C-8D5C-972F0249F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44147" y="5767569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26516</xdr:colOff>
      <xdr:row>27</xdr:row>
      <xdr:rowOff>6435</xdr:rowOff>
    </xdr:from>
    <xdr:ext cx="180715" cy="180203"/>
    <xdr:pic>
      <xdr:nvPicPr>
        <xdr:cNvPr id="529" name="Gráfico 528" descr="Garfo e faca">
          <a:extLst>
            <a:ext uri="{FF2B5EF4-FFF2-40B4-BE49-F238E27FC236}">
              <a16:creationId xmlns:a16="http://schemas.microsoft.com/office/drawing/2014/main" id="{7CD46687-D32A-49B2-9834-B322473B7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11181" y="5780490"/>
          <a:ext cx="180715" cy="180203"/>
        </a:xfrm>
        <a:prstGeom prst="rect">
          <a:avLst/>
        </a:prstGeom>
      </xdr:spPr>
    </xdr:pic>
    <xdr:clientData/>
  </xdr:oneCellAnchor>
  <xdr:oneCellAnchor>
    <xdr:from>
      <xdr:col>85</xdr:col>
      <xdr:colOff>64433</xdr:colOff>
      <xdr:row>17</xdr:row>
      <xdr:rowOff>18002</xdr:rowOff>
    </xdr:from>
    <xdr:ext cx="170890" cy="166798"/>
    <xdr:pic>
      <xdr:nvPicPr>
        <xdr:cNvPr id="530" name="Imagem 529">
          <a:extLst>
            <a:ext uri="{FF2B5EF4-FFF2-40B4-BE49-F238E27FC236}">
              <a16:creationId xmlns:a16="http://schemas.microsoft.com/office/drawing/2014/main" id="{A8A33D9F-52AF-48B1-A3FA-D9BD38A17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37518" y="3824192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1170900</xdr:colOff>
      <xdr:row>16</xdr:row>
      <xdr:rowOff>178421</xdr:rowOff>
    </xdr:from>
    <xdr:ext cx="240059" cy="245461"/>
    <xdr:pic>
      <xdr:nvPicPr>
        <xdr:cNvPr id="531" name="Gráfico 530" descr="Marcador">
          <a:extLst>
            <a:ext uri="{FF2B5EF4-FFF2-40B4-BE49-F238E27FC236}">
              <a16:creationId xmlns:a16="http://schemas.microsoft.com/office/drawing/2014/main" id="{29DDC148-C0D6-4341-AA73-CC3BFB9A3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49525" y="3792206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9526</xdr:colOff>
      <xdr:row>16</xdr:row>
      <xdr:rowOff>173767</xdr:rowOff>
    </xdr:from>
    <xdr:ext cx="235759" cy="235808"/>
    <xdr:pic>
      <xdr:nvPicPr>
        <xdr:cNvPr id="532" name="Gráfico 531" descr="DJ">
          <a:extLst>
            <a:ext uri="{FF2B5EF4-FFF2-40B4-BE49-F238E27FC236}">
              <a16:creationId xmlns:a16="http://schemas.microsoft.com/office/drawing/2014/main" id="{BE6F36E4-3ACE-4F92-8033-7F405424A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12201" y="3789457"/>
          <a:ext cx="235759" cy="235808"/>
        </a:xfrm>
        <a:prstGeom prst="rect">
          <a:avLst/>
        </a:prstGeom>
      </xdr:spPr>
    </xdr:pic>
    <xdr:clientData/>
  </xdr:oneCellAnchor>
  <xdr:oneCellAnchor>
    <xdr:from>
      <xdr:col>85</xdr:col>
      <xdr:colOff>289612</xdr:colOff>
      <xdr:row>16</xdr:row>
      <xdr:rowOff>160896</xdr:rowOff>
    </xdr:from>
    <xdr:ext cx="256660" cy="255372"/>
    <xdr:pic>
      <xdr:nvPicPr>
        <xdr:cNvPr id="533" name="Gráfico 532" descr="Funcionário de escritório">
          <a:extLst>
            <a:ext uri="{FF2B5EF4-FFF2-40B4-BE49-F238E27FC236}">
              <a16:creationId xmlns:a16="http://schemas.microsoft.com/office/drawing/2014/main" id="{29E8C046-0114-467D-BF22-EA95A127D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164602" y="3770871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12872</xdr:colOff>
      <xdr:row>16</xdr:row>
      <xdr:rowOff>180204</xdr:rowOff>
    </xdr:from>
    <xdr:ext cx="215728" cy="223193"/>
    <xdr:pic>
      <xdr:nvPicPr>
        <xdr:cNvPr id="534" name="Gráfico 533" descr="Bateria">
          <a:extLst>
            <a:ext uri="{FF2B5EF4-FFF2-40B4-BE49-F238E27FC236}">
              <a16:creationId xmlns:a16="http://schemas.microsoft.com/office/drawing/2014/main" id="{06F50172-3453-4C8A-86FC-75A52D6A4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44147" y="3793989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26516</xdr:colOff>
      <xdr:row>17</xdr:row>
      <xdr:rowOff>6435</xdr:rowOff>
    </xdr:from>
    <xdr:ext cx="180715" cy="180203"/>
    <xdr:pic>
      <xdr:nvPicPr>
        <xdr:cNvPr id="535" name="Gráfico 534" descr="Garfo e faca">
          <a:extLst>
            <a:ext uri="{FF2B5EF4-FFF2-40B4-BE49-F238E27FC236}">
              <a16:creationId xmlns:a16="http://schemas.microsoft.com/office/drawing/2014/main" id="{9348EBAF-B5B7-478E-A66E-9188C3753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11181" y="3806910"/>
          <a:ext cx="180715" cy="180203"/>
        </a:xfrm>
        <a:prstGeom prst="rect">
          <a:avLst/>
        </a:prstGeom>
      </xdr:spPr>
    </xdr:pic>
    <xdr:clientData/>
  </xdr:oneCellAnchor>
  <xdr:oneCellAnchor>
    <xdr:from>
      <xdr:col>85</xdr:col>
      <xdr:colOff>64433</xdr:colOff>
      <xdr:row>4</xdr:row>
      <xdr:rowOff>18002</xdr:rowOff>
    </xdr:from>
    <xdr:ext cx="170890" cy="166798"/>
    <xdr:pic>
      <xdr:nvPicPr>
        <xdr:cNvPr id="536" name="Imagem 535">
          <a:extLst>
            <a:ext uri="{FF2B5EF4-FFF2-40B4-BE49-F238E27FC236}">
              <a16:creationId xmlns:a16="http://schemas.microsoft.com/office/drawing/2014/main" id="{9FA456DF-AC41-4F4B-A42B-BD8866ABE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37518" y="1256252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1160318</xdr:colOff>
      <xdr:row>3</xdr:row>
      <xdr:rowOff>167837</xdr:rowOff>
    </xdr:from>
    <xdr:ext cx="240059" cy="245461"/>
    <xdr:pic>
      <xdr:nvPicPr>
        <xdr:cNvPr id="537" name="Gráfico 536" descr="Marcador">
          <a:extLst>
            <a:ext uri="{FF2B5EF4-FFF2-40B4-BE49-F238E27FC236}">
              <a16:creationId xmlns:a16="http://schemas.microsoft.com/office/drawing/2014/main" id="{F7A6C567-698B-4A5D-B1E9-1D71A74B5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40848" y="1215587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9526</xdr:colOff>
      <xdr:row>3</xdr:row>
      <xdr:rowOff>173767</xdr:rowOff>
    </xdr:from>
    <xdr:ext cx="235759" cy="235808"/>
    <xdr:pic>
      <xdr:nvPicPr>
        <xdr:cNvPr id="538" name="Gráfico 537" descr="DJ">
          <a:extLst>
            <a:ext uri="{FF2B5EF4-FFF2-40B4-BE49-F238E27FC236}">
              <a16:creationId xmlns:a16="http://schemas.microsoft.com/office/drawing/2014/main" id="{6195909F-5963-4D82-A7D5-726040DE0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12201" y="1221517"/>
          <a:ext cx="235759" cy="235808"/>
        </a:xfrm>
        <a:prstGeom prst="rect">
          <a:avLst/>
        </a:prstGeom>
      </xdr:spPr>
    </xdr:pic>
    <xdr:clientData/>
  </xdr:oneCellAnchor>
  <xdr:oneCellAnchor>
    <xdr:from>
      <xdr:col>85</xdr:col>
      <xdr:colOff>289612</xdr:colOff>
      <xdr:row>3</xdr:row>
      <xdr:rowOff>160896</xdr:rowOff>
    </xdr:from>
    <xdr:ext cx="256660" cy="255372"/>
    <xdr:pic>
      <xdr:nvPicPr>
        <xdr:cNvPr id="539" name="Gráfico 538" descr="Funcionário de escritório">
          <a:extLst>
            <a:ext uri="{FF2B5EF4-FFF2-40B4-BE49-F238E27FC236}">
              <a16:creationId xmlns:a16="http://schemas.microsoft.com/office/drawing/2014/main" id="{09793E38-F4D1-4C3A-81E8-42EFBFDA0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164602" y="1202931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12872</xdr:colOff>
      <xdr:row>3</xdr:row>
      <xdr:rowOff>180204</xdr:rowOff>
    </xdr:from>
    <xdr:ext cx="215728" cy="223193"/>
    <xdr:pic>
      <xdr:nvPicPr>
        <xdr:cNvPr id="540" name="Gráfico 539" descr="Bateria">
          <a:extLst>
            <a:ext uri="{FF2B5EF4-FFF2-40B4-BE49-F238E27FC236}">
              <a16:creationId xmlns:a16="http://schemas.microsoft.com/office/drawing/2014/main" id="{ADCA534B-9039-4754-ACA2-BB299F192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44147" y="1226049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26516</xdr:colOff>
      <xdr:row>4</xdr:row>
      <xdr:rowOff>6435</xdr:rowOff>
    </xdr:from>
    <xdr:ext cx="180715" cy="180203"/>
    <xdr:pic>
      <xdr:nvPicPr>
        <xdr:cNvPr id="541" name="Gráfico 540" descr="Garfo e faca">
          <a:extLst>
            <a:ext uri="{FF2B5EF4-FFF2-40B4-BE49-F238E27FC236}">
              <a16:creationId xmlns:a16="http://schemas.microsoft.com/office/drawing/2014/main" id="{F4E0509F-1F5C-47A5-8E94-2E1D46C55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11181" y="1238970"/>
          <a:ext cx="180715" cy="180203"/>
        </a:xfrm>
        <a:prstGeom prst="rect">
          <a:avLst/>
        </a:prstGeom>
      </xdr:spPr>
    </xdr:pic>
    <xdr:clientData/>
  </xdr:oneCellAnchor>
  <xdr:oneCellAnchor>
    <xdr:from>
      <xdr:col>92</xdr:col>
      <xdr:colOff>21012</xdr:colOff>
      <xdr:row>4</xdr:row>
      <xdr:rowOff>7003</xdr:rowOff>
    </xdr:from>
    <xdr:ext cx="179917" cy="179917"/>
    <xdr:pic>
      <xdr:nvPicPr>
        <xdr:cNvPr id="542" name="Gráfico 541" descr="Lâmpada">
          <a:extLst>
            <a:ext uri="{FF2B5EF4-FFF2-40B4-BE49-F238E27FC236}">
              <a16:creationId xmlns:a16="http://schemas.microsoft.com/office/drawing/2014/main" id="{D00FC1DF-E68C-48AA-AA9E-380B3759D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886602" y="1239538"/>
          <a:ext cx="179917" cy="179917"/>
        </a:xfrm>
        <a:prstGeom prst="rect">
          <a:avLst/>
        </a:prstGeom>
      </xdr:spPr>
    </xdr:pic>
    <xdr:clientData/>
  </xdr:oneCellAnchor>
  <xdr:oneCellAnchor>
    <xdr:from>
      <xdr:col>92</xdr:col>
      <xdr:colOff>29473</xdr:colOff>
      <xdr:row>17</xdr:row>
      <xdr:rowOff>17173</xdr:rowOff>
    </xdr:from>
    <xdr:ext cx="179917" cy="179917"/>
    <xdr:pic>
      <xdr:nvPicPr>
        <xdr:cNvPr id="543" name="Gráfico 542" descr="Lâmpada">
          <a:extLst>
            <a:ext uri="{FF2B5EF4-FFF2-40B4-BE49-F238E27FC236}">
              <a16:creationId xmlns:a16="http://schemas.microsoft.com/office/drawing/2014/main" id="{E8F1538E-2B39-4035-8C80-6F04F732C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893158" y="3823363"/>
          <a:ext cx="179917" cy="179917"/>
        </a:xfrm>
        <a:prstGeom prst="rect">
          <a:avLst/>
        </a:prstGeom>
      </xdr:spPr>
    </xdr:pic>
    <xdr:clientData/>
  </xdr:oneCellAnchor>
  <xdr:oneCellAnchor>
    <xdr:from>
      <xdr:col>92</xdr:col>
      <xdr:colOff>14008</xdr:colOff>
      <xdr:row>27</xdr:row>
      <xdr:rowOff>7004</xdr:rowOff>
    </xdr:from>
    <xdr:ext cx="179917" cy="179917"/>
    <xdr:pic>
      <xdr:nvPicPr>
        <xdr:cNvPr id="544" name="Gráfico 543" descr="Lâmpada">
          <a:extLst>
            <a:ext uri="{FF2B5EF4-FFF2-40B4-BE49-F238E27FC236}">
              <a16:creationId xmlns:a16="http://schemas.microsoft.com/office/drawing/2014/main" id="{765CDDA4-EA44-4FC0-9DB5-A7E4933BD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873883" y="5781059"/>
          <a:ext cx="179917" cy="179917"/>
        </a:xfrm>
        <a:prstGeom prst="rect">
          <a:avLst/>
        </a:prstGeom>
      </xdr:spPr>
    </xdr:pic>
    <xdr:clientData/>
  </xdr:oneCellAnchor>
  <xdr:oneCellAnchor>
    <xdr:from>
      <xdr:col>92</xdr:col>
      <xdr:colOff>22470</xdr:colOff>
      <xdr:row>38</xdr:row>
      <xdr:rowOff>16551</xdr:rowOff>
    </xdr:from>
    <xdr:ext cx="179917" cy="179917"/>
    <xdr:pic>
      <xdr:nvPicPr>
        <xdr:cNvPr id="545" name="Gráfico 544" descr="Lâmpada">
          <a:extLst>
            <a:ext uri="{FF2B5EF4-FFF2-40B4-BE49-F238E27FC236}">
              <a16:creationId xmlns:a16="http://schemas.microsoft.com/office/drawing/2014/main" id="{A67ED40D-F8FC-4C7C-A919-383C270DF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888060" y="7968021"/>
          <a:ext cx="179917" cy="179917"/>
        </a:xfrm>
        <a:prstGeom prst="rect">
          <a:avLst/>
        </a:prstGeom>
      </xdr:spPr>
    </xdr:pic>
    <xdr:clientData/>
  </xdr:oneCellAnchor>
  <xdr:oneCellAnchor>
    <xdr:from>
      <xdr:col>92</xdr:col>
      <xdr:colOff>15467</xdr:colOff>
      <xdr:row>48</xdr:row>
      <xdr:rowOff>20753</xdr:rowOff>
    </xdr:from>
    <xdr:ext cx="179917" cy="184334"/>
    <xdr:pic>
      <xdr:nvPicPr>
        <xdr:cNvPr id="546" name="Gráfico 545" descr="Lâmpada">
          <a:extLst>
            <a:ext uri="{FF2B5EF4-FFF2-40B4-BE49-F238E27FC236}">
              <a16:creationId xmlns:a16="http://schemas.microsoft.com/office/drawing/2014/main" id="{5375540B-CCD5-43BB-AC51-E689318D3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881057" y="9945803"/>
          <a:ext cx="179917" cy="184334"/>
        </a:xfrm>
        <a:prstGeom prst="rect">
          <a:avLst/>
        </a:prstGeom>
      </xdr:spPr>
    </xdr:pic>
    <xdr:clientData/>
  </xdr:oneCellAnchor>
  <xdr:oneCellAnchor>
    <xdr:from>
      <xdr:col>85</xdr:col>
      <xdr:colOff>64433</xdr:colOff>
      <xdr:row>165</xdr:row>
      <xdr:rowOff>18002</xdr:rowOff>
    </xdr:from>
    <xdr:ext cx="170890" cy="166798"/>
    <xdr:pic>
      <xdr:nvPicPr>
        <xdr:cNvPr id="547" name="Imagem 546">
          <a:extLst>
            <a:ext uri="{FF2B5EF4-FFF2-40B4-BE49-F238E27FC236}">
              <a16:creationId xmlns:a16="http://schemas.microsoft.com/office/drawing/2014/main" id="{D290A95B-4281-45D8-94A7-DAB1463B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37518" y="33062132"/>
          <a:ext cx="170890" cy="166798"/>
        </a:xfrm>
        <a:prstGeom prst="rect">
          <a:avLst/>
        </a:prstGeom>
      </xdr:spPr>
    </xdr:pic>
    <xdr:clientData/>
  </xdr:oneCellAnchor>
  <xdr:oneCellAnchor>
    <xdr:from>
      <xdr:col>88</xdr:col>
      <xdr:colOff>16330</xdr:colOff>
      <xdr:row>165</xdr:row>
      <xdr:rowOff>0</xdr:rowOff>
    </xdr:from>
    <xdr:ext cx="214275" cy="214133"/>
    <xdr:pic>
      <xdr:nvPicPr>
        <xdr:cNvPr id="548" name="Gráfico 547" descr="Lua e estrelas">
          <a:extLst>
            <a:ext uri="{FF2B5EF4-FFF2-40B4-BE49-F238E27FC236}">
              <a16:creationId xmlns:a16="http://schemas.microsoft.com/office/drawing/2014/main" id="{EE4DA8E4-084D-4E0D-BBF2-2B086F71A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 flipH="1">
          <a:off x="21424720" y="33040320"/>
          <a:ext cx="214275" cy="214133"/>
        </a:xfrm>
        <a:prstGeom prst="rect">
          <a:avLst/>
        </a:prstGeom>
      </xdr:spPr>
    </xdr:pic>
    <xdr:clientData/>
  </xdr:oneCellAnchor>
  <xdr:oneCellAnchor>
    <xdr:from>
      <xdr:col>86</xdr:col>
      <xdr:colOff>20412</xdr:colOff>
      <xdr:row>164</xdr:row>
      <xdr:rowOff>197303</xdr:rowOff>
    </xdr:from>
    <xdr:ext cx="207509" cy="207151"/>
    <xdr:pic>
      <xdr:nvPicPr>
        <xdr:cNvPr id="549" name="Gráfico 548" descr="Sol">
          <a:extLst>
            <a:ext uri="{FF2B5EF4-FFF2-40B4-BE49-F238E27FC236}">
              <a16:creationId xmlns:a16="http://schemas.microsoft.com/office/drawing/2014/main" id="{3B10D2A5-D32B-45A1-B01A-E424F978C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1192582" y="33037598"/>
          <a:ext cx="207509" cy="207151"/>
        </a:xfrm>
        <a:prstGeom prst="rect">
          <a:avLst/>
        </a:prstGeom>
      </xdr:spPr>
    </xdr:pic>
    <xdr:clientData/>
  </xdr:oneCellAnchor>
  <xdr:oneCellAnchor>
    <xdr:from>
      <xdr:col>82</xdr:col>
      <xdr:colOff>183698</xdr:colOff>
      <xdr:row>164</xdr:row>
      <xdr:rowOff>197303</xdr:rowOff>
    </xdr:from>
    <xdr:ext cx="216819" cy="213954"/>
    <xdr:pic>
      <xdr:nvPicPr>
        <xdr:cNvPr id="550" name="Gráfico 549" descr="Piloto">
          <a:extLst>
            <a:ext uri="{FF2B5EF4-FFF2-40B4-BE49-F238E27FC236}">
              <a16:creationId xmlns:a16="http://schemas.microsoft.com/office/drawing/2014/main" id="{E0ABA247-F058-4613-B73D-758C2D4C5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9426103" y="33037598"/>
          <a:ext cx="216819" cy="213954"/>
        </a:xfrm>
        <a:prstGeom prst="rect">
          <a:avLst/>
        </a:prstGeom>
      </xdr:spPr>
    </xdr:pic>
    <xdr:clientData/>
  </xdr:oneCellAnchor>
  <xdr:oneCellAnchor>
    <xdr:from>
      <xdr:col>83</xdr:col>
      <xdr:colOff>316365</xdr:colOff>
      <xdr:row>164</xdr:row>
      <xdr:rowOff>139473</xdr:rowOff>
    </xdr:from>
    <xdr:ext cx="326571" cy="326213"/>
    <xdr:pic>
      <xdr:nvPicPr>
        <xdr:cNvPr id="551" name="Gráfico 550" descr="Caminhão">
          <a:extLst>
            <a:ext uri="{FF2B5EF4-FFF2-40B4-BE49-F238E27FC236}">
              <a16:creationId xmlns:a16="http://schemas.microsoft.com/office/drawing/2014/main" id="{1576B373-F6B8-44A5-B5F3-60D49FF55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9791180" y="32983578"/>
          <a:ext cx="326571" cy="326213"/>
        </a:xfrm>
        <a:prstGeom prst="rect">
          <a:avLst/>
        </a:prstGeom>
      </xdr:spPr>
    </xdr:pic>
    <xdr:clientData/>
  </xdr:oneCellAnchor>
  <xdr:oneCellAnchor>
    <xdr:from>
      <xdr:col>83</xdr:col>
      <xdr:colOff>782410</xdr:colOff>
      <xdr:row>164</xdr:row>
      <xdr:rowOff>163286</xdr:rowOff>
    </xdr:from>
    <xdr:ext cx="275545" cy="275187"/>
    <xdr:pic>
      <xdr:nvPicPr>
        <xdr:cNvPr id="552" name="Gráfico 551" descr="Dinheiro">
          <a:extLst>
            <a:ext uri="{FF2B5EF4-FFF2-40B4-BE49-F238E27FC236}">
              <a16:creationId xmlns:a16="http://schemas.microsoft.com/office/drawing/2014/main" id="{97FBFF71-2250-465E-8C3E-6B017BF03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20262940" y="33003581"/>
          <a:ext cx="275545" cy="275187"/>
        </a:xfrm>
        <a:prstGeom prst="rect">
          <a:avLst/>
        </a:prstGeom>
      </xdr:spPr>
    </xdr:pic>
    <xdr:clientData/>
  </xdr:oneCellAnchor>
  <xdr:oneCellAnchor>
    <xdr:from>
      <xdr:col>83</xdr:col>
      <xdr:colOff>1160318</xdr:colOff>
      <xdr:row>164</xdr:row>
      <xdr:rowOff>177362</xdr:rowOff>
    </xdr:from>
    <xdr:ext cx="240059" cy="245461"/>
    <xdr:pic>
      <xdr:nvPicPr>
        <xdr:cNvPr id="553" name="Gráfico 552" descr="Marcador">
          <a:extLst>
            <a:ext uri="{FF2B5EF4-FFF2-40B4-BE49-F238E27FC236}">
              <a16:creationId xmlns:a16="http://schemas.microsoft.com/office/drawing/2014/main" id="{2B72799F-D879-460E-B879-F6610AA8A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40848" y="33021467"/>
          <a:ext cx="240059" cy="245461"/>
        </a:xfrm>
        <a:prstGeom prst="rect">
          <a:avLst/>
        </a:prstGeom>
      </xdr:spPr>
    </xdr:pic>
    <xdr:clientData/>
  </xdr:oneCellAnchor>
  <xdr:oneCellAnchor>
    <xdr:from>
      <xdr:col>85</xdr:col>
      <xdr:colOff>69476</xdr:colOff>
      <xdr:row>92</xdr:row>
      <xdr:rowOff>28367</xdr:rowOff>
    </xdr:from>
    <xdr:ext cx="170890" cy="166798"/>
    <xdr:pic>
      <xdr:nvPicPr>
        <xdr:cNvPr id="554" name="Imagem 553">
          <a:extLst>
            <a:ext uri="{FF2B5EF4-FFF2-40B4-BE49-F238E27FC236}">
              <a16:creationId xmlns:a16="http://schemas.microsoft.com/office/drawing/2014/main" id="{156F8E89-8EA5-40E5-B54A-732145C6A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42561" y="18638312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1165361</xdr:colOff>
      <xdr:row>91</xdr:row>
      <xdr:rowOff>178203</xdr:rowOff>
    </xdr:from>
    <xdr:ext cx="240059" cy="245461"/>
    <xdr:pic>
      <xdr:nvPicPr>
        <xdr:cNvPr id="555" name="Gráfico 554" descr="Marcador">
          <a:extLst>
            <a:ext uri="{FF2B5EF4-FFF2-40B4-BE49-F238E27FC236}">
              <a16:creationId xmlns:a16="http://schemas.microsoft.com/office/drawing/2014/main" id="{4B5FF6EF-077F-4F35-B37C-B8419005F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45891" y="18597648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14569</xdr:colOff>
      <xdr:row>91</xdr:row>
      <xdr:rowOff>184133</xdr:rowOff>
    </xdr:from>
    <xdr:ext cx="235759" cy="235808"/>
    <xdr:pic>
      <xdr:nvPicPr>
        <xdr:cNvPr id="556" name="Gráfico 555" descr="DJ">
          <a:extLst>
            <a:ext uri="{FF2B5EF4-FFF2-40B4-BE49-F238E27FC236}">
              <a16:creationId xmlns:a16="http://schemas.microsoft.com/office/drawing/2014/main" id="{18DB1355-1BCC-4023-8D41-1C2D9E6C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22959" y="18603578"/>
          <a:ext cx="235759" cy="235808"/>
        </a:xfrm>
        <a:prstGeom prst="rect">
          <a:avLst/>
        </a:prstGeom>
      </xdr:spPr>
    </xdr:pic>
    <xdr:clientData/>
  </xdr:oneCellAnchor>
  <xdr:oneCellAnchor>
    <xdr:from>
      <xdr:col>86</xdr:col>
      <xdr:colOff>501</xdr:colOff>
      <xdr:row>91</xdr:row>
      <xdr:rowOff>171262</xdr:rowOff>
    </xdr:from>
    <xdr:ext cx="256660" cy="255372"/>
    <xdr:pic>
      <xdr:nvPicPr>
        <xdr:cNvPr id="557" name="Gráfico 556" descr="Funcionário de escritório">
          <a:extLst>
            <a:ext uri="{FF2B5EF4-FFF2-40B4-BE49-F238E27FC236}">
              <a16:creationId xmlns:a16="http://schemas.microsoft.com/office/drawing/2014/main" id="{FBE0653E-9823-4CE6-9D13-EEBA035D1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168861" y="18592612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17915</xdr:colOff>
      <xdr:row>92</xdr:row>
      <xdr:rowOff>1470</xdr:rowOff>
    </xdr:from>
    <xdr:ext cx="215728" cy="223193"/>
    <xdr:pic>
      <xdr:nvPicPr>
        <xdr:cNvPr id="558" name="Gráfico 557" descr="Bateria">
          <a:extLst>
            <a:ext uri="{FF2B5EF4-FFF2-40B4-BE49-F238E27FC236}">
              <a16:creationId xmlns:a16="http://schemas.microsoft.com/office/drawing/2014/main" id="{884C0A30-69CB-4A58-B7D8-85176981E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54905" y="18609510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31559</xdr:colOff>
      <xdr:row>92</xdr:row>
      <xdr:rowOff>16800</xdr:rowOff>
    </xdr:from>
    <xdr:ext cx="180715" cy="180203"/>
    <xdr:pic>
      <xdr:nvPicPr>
        <xdr:cNvPr id="559" name="Gráfico 558" descr="Garfo e faca">
          <a:extLst>
            <a:ext uri="{FF2B5EF4-FFF2-40B4-BE49-F238E27FC236}">
              <a16:creationId xmlns:a16="http://schemas.microsoft.com/office/drawing/2014/main" id="{69CA8F4F-F045-45FD-A522-FF3C54778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16224" y="18628650"/>
          <a:ext cx="180715" cy="180203"/>
        </a:xfrm>
        <a:prstGeom prst="rect">
          <a:avLst/>
        </a:prstGeom>
      </xdr:spPr>
    </xdr:pic>
    <xdr:clientData/>
  </xdr:oneCellAnchor>
  <xdr:oneCellAnchor>
    <xdr:from>
      <xdr:col>92</xdr:col>
      <xdr:colOff>48524</xdr:colOff>
      <xdr:row>92</xdr:row>
      <xdr:rowOff>11508</xdr:rowOff>
    </xdr:from>
    <xdr:ext cx="180076" cy="179917"/>
    <xdr:pic>
      <xdr:nvPicPr>
        <xdr:cNvPr id="560" name="Gráfico 559" descr="Lâmpada">
          <a:extLst>
            <a:ext uri="{FF2B5EF4-FFF2-40B4-BE49-F238E27FC236}">
              <a16:creationId xmlns:a16="http://schemas.microsoft.com/office/drawing/2014/main" id="{125655AB-86F6-4772-935F-9402DEAA2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908399" y="18617643"/>
          <a:ext cx="180076" cy="179917"/>
        </a:xfrm>
        <a:prstGeom prst="rect">
          <a:avLst/>
        </a:prstGeom>
      </xdr:spPr>
    </xdr:pic>
    <xdr:clientData/>
  </xdr:oneCellAnchor>
  <xdr:oneCellAnchor>
    <xdr:from>
      <xdr:col>85</xdr:col>
      <xdr:colOff>73729</xdr:colOff>
      <xdr:row>102</xdr:row>
      <xdr:rowOff>25195</xdr:rowOff>
    </xdr:from>
    <xdr:ext cx="170890" cy="166798"/>
    <xdr:pic>
      <xdr:nvPicPr>
        <xdr:cNvPr id="561" name="Imagem 560">
          <a:extLst>
            <a:ext uri="{FF2B5EF4-FFF2-40B4-BE49-F238E27FC236}">
              <a16:creationId xmlns:a16="http://schemas.microsoft.com/office/drawing/2014/main" id="{937B3BB8-F57C-4A82-9A9A-58483B8E6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44909" y="20608720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1169614</xdr:colOff>
      <xdr:row>101</xdr:row>
      <xdr:rowOff>175030</xdr:rowOff>
    </xdr:from>
    <xdr:ext cx="240059" cy="245461"/>
    <xdr:pic>
      <xdr:nvPicPr>
        <xdr:cNvPr id="562" name="Gráfico 561" descr="Marcador">
          <a:extLst>
            <a:ext uri="{FF2B5EF4-FFF2-40B4-BE49-F238E27FC236}">
              <a16:creationId xmlns:a16="http://schemas.microsoft.com/office/drawing/2014/main" id="{FCACC8BB-8A04-4208-87A0-A67478CBA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48239" y="20569960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18822</xdr:colOff>
      <xdr:row>101</xdr:row>
      <xdr:rowOff>180960</xdr:rowOff>
    </xdr:from>
    <xdr:ext cx="235759" cy="235808"/>
    <xdr:pic>
      <xdr:nvPicPr>
        <xdr:cNvPr id="563" name="Gráfico 562" descr="DJ">
          <a:extLst>
            <a:ext uri="{FF2B5EF4-FFF2-40B4-BE49-F238E27FC236}">
              <a16:creationId xmlns:a16="http://schemas.microsoft.com/office/drawing/2014/main" id="{724AB7AC-1114-4FEE-B927-A9CCA480C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27212" y="20573985"/>
          <a:ext cx="235759" cy="235808"/>
        </a:xfrm>
        <a:prstGeom prst="rect">
          <a:avLst/>
        </a:prstGeom>
      </xdr:spPr>
    </xdr:pic>
    <xdr:clientData/>
  </xdr:oneCellAnchor>
  <xdr:oneCellAnchor>
    <xdr:from>
      <xdr:col>86</xdr:col>
      <xdr:colOff>4754</xdr:colOff>
      <xdr:row>101</xdr:row>
      <xdr:rowOff>168089</xdr:rowOff>
    </xdr:from>
    <xdr:ext cx="256660" cy="255372"/>
    <xdr:pic>
      <xdr:nvPicPr>
        <xdr:cNvPr id="564" name="Gráfico 563" descr="Funcionário de escritório">
          <a:extLst>
            <a:ext uri="{FF2B5EF4-FFF2-40B4-BE49-F238E27FC236}">
              <a16:creationId xmlns:a16="http://schemas.microsoft.com/office/drawing/2014/main" id="{02E0D11C-43EA-4A04-AB23-4B5F33C03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173114" y="20563019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22168</xdr:colOff>
      <xdr:row>101</xdr:row>
      <xdr:rowOff>187397</xdr:rowOff>
    </xdr:from>
    <xdr:ext cx="215728" cy="223193"/>
    <xdr:pic>
      <xdr:nvPicPr>
        <xdr:cNvPr id="565" name="Gráfico 564" descr="Bateria">
          <a:extLst>
            <a:ext uri="{FF2B5EF4-FFF2-40B4-BE49-F238E27FC236}">
              <a16:creationId xmlns:a16="http://schemas.microsoft.com/office/drawing/2014/main" id="{FA667429-6A29-4283-8F8A-774853AB7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59158" y="20578517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35812</xdr:colOff>
      <xdr:row>102</xdr:row>
      <xdr:rowOff>13628</xdr:rowOff>
    </xdr:from>
    <xdr:ext cx="180715" cy="180203"/>
    <xdr:pic>
      <xdr:nvPicPr>
        <xdr:cNvPr id="566" name="Gráfico 565" descr="Garfo e faca">
          <a:extLst>
            <a:ext uri="{FF2B5EF4-FFF2-40B4-BE49-F238E27FC236}">
              <a16:creationId xmlns:a16="http://schemas.microsoft.com/office/drawing/2014/main" id="{A60D598C-B177-45C0-9D41-71F7EC04A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18572" y="20593343"/>
          <a:ext cx="180715" cy="180203"/>
        </a:xfrm>
        <a:prstGeom prst="rect">
          <a:avLst/>
        </a:prstGeom>
      </xdr:spPr>
    </xdr:pic>
    <xdr:clientData/>
  </xdr:oneCellAnchor>
  <xdr:oneCellAnchor>
    <xdr:from>
      <xdr:col>92</xdr:col>
      <xdr:colOff>52777</xdr:colOff>
      <xdr:row>102</xdr:row>
      <xdr:rowOff>8336</xdr:rowOff>
    </xdr:from>
    <xdr:ext cx="175823" cy="179917"/>
    <xdr:pic>
      <xdr:nvPicPr>
        <xdr:cNvPr id="567" name="Gráfico 566" descr="Lâmpada">
          <a:extLst>
            <a:ext uri="{FF2B5EF4-FFF2-40B4-BE49-F238E27FC236}">
              <a16:creationId xmlns:a16="http://schemas.microsoft.com/office/drawing/2014/main" id="{313FFCBB-AEE2-4FE5-BF89-8BE7B779B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918367" y="20588051"/>
          <a:ext cx="175823" cy="179917"/>
        </a:xfrm>
        <a:prstGeom prst="rect">
          <a:avLst/>
        </a:prstGeom>
      </xdr:spPr>
    </xdr:pic>
    <xdr:clientData/>
  </xdr:oneCellAnchor>
  <xdr:oneCellAnchor>
    <xdr:from>
      <xdr:col>85</xdr:col>
      <xdr:colOff>66726</xdr:colOff>
      <xdr:row>112</xdr:row>
      <xdr:rowOff>18191</xdr:rowOff>
    </xdr:from>
    <xdr:ext cx="170890" cy="166798"/>
    <xdr:pic>
      <xdr:nvPicPr>
        <xdr:cNvPr id="568" name="Imagem 567">
          <a:extLst>
            <a:ext uri="{FF2B5EF4-FFF2-40B4-BE49-F238E27FC236}">
              <a16:creationId xmlns:a16="http://schemas.microsoft.com/office/drawing/2014/main" id="{46F1304A-8B30-4216-AAEE-90034F47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39811" y="22577201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1162611</xdr:colOff>
      <xdr:row>111</xdr:row>
      <xdr:rowOff>168026</xdr:rowOff>
    </xdr:from>
    <xdr:ext cx="240059" cy="245461"/>
    <xdr:pic>
      <xdr:nvPicPr>
        <xdr:cNvPr id="569" name="Gráfico 568" descr="Marcador">
          <a:extLst>
            <a:ext uri="{FF2B5EF4-FFF2-40B4-BE49-F238E27FC236}">
              <a16:creationId xmlns:a16="http://schemas.microsoft.com/office/drawing/2014/main" id="{559230D9-91BD-4861-9DC3-8536A3738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43141" y="22536536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11819</xdr:colOff>
      <xdr:row>111</xdr:row>
      <xdr:rowOff>173956</xdr:rowOff>
    </xdr:from>
    <xdr:ext cx="235759" cy="235808"/>
    <xdr:pic>
      <xdr:nvPicPr>
        <xdr:cNvPr id="570" name="Gráfico 569" descr="DJ">
          <a:extLst>
            <a:ext uri="{FF2B5EF4-FFF2-40B4-BE49-F238E27FC236}">
              <a16:creationId xmlns:a16="http://schemas.microsoft.com/office/drawing/2014/main" id="{8A56BAE4-9DB8-4CAB-922D-7FA2BA8D0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14494" y="22542466"/>
          <a:ext cx="235759" cy="235808"/>
        </a:xfrm>
        <a:prstGeom prst="rect">
          <a:avLst/>
        </a:prstGeom>
      </xdr:spPr>
    </xdr:pic>
    <xdr:clientData/>
  </xdr:oneCellAnchor>
  <xdr:oneCellAnchor>
    <xdr:from>
      <xdr:col>85</xdr:col>
      <xdr:colOff>291905</xdr:colOff>
      <xdr:row>111</xdr:row>
      <xdr:rowOff>161085</xdr:rowOff>
    </xdr:from>
    <xdr:ext cx="256660" cy="255372"/>
    <xdr:pic>
      <xdr:nvPicPr>
        <xdr:cNvPr id="571" name="Gráfico 570" descr="Funcionário de escritório">
          <a:extLst>
            <a:ext uri="{FF2B5EF4-FFF2-40B4-BE49-F238E27FC236}">
              <a16:creationId xmlns:a16="http://schemas.microsoft.com/office/drawing/2014/main" id="{FBF811AE-707B-434E-8D4F-7FB36AE48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164990" y="22523880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15165</xdr:colOff>
      <xdr:row>111</xdr:row>
      <xdr:rowOff>180393</xdr:rowOff>
    </xdr:from>
    <xdr:ext cx="215728" cy="223193"/>
    <xdr:pic>
      <xdr:nvPicPr>
        <xdr:cNvPr id="572" name="Gráfico 571" descr="Bateria">
          <a:extLst>
            <a:ext uri="{FF2B5EF4-FFF2-40B4-BE49-F238E27FC236}">
              <a16:creationId xmlns:a16="http://schemas.microsoft.com/office/drawing/2014/main" id="{8086872C-FD17-4E53-BEB9-1BA275FFB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52155" y="22546998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28809</xdr:colOff>
      <xdr:row>112</xdr:row>
      <xdr:rowOff>6624</xdr:rowOff>
    </xdr:from>
    <xdr:ext cx="180715" cy="180203"/>
    <xdr:pic>
      <xdr:nvPicPr>
        <xdr:cNvPr id="573" name="Gráfico 572" descr="Garfo e faca">
          <a:extLst>
            <a:ext uri="{FF2B5EF4-FFF2-40B4-BE49-F238E27FC236}">
              <a16:creationId xmlns:a16="http://schemas.microsoft.com/office/drawing/2014/main" id="{B8F69D4B-7439-44E3-89DF-FA28D5752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13474" y="22559919"/>
          <a:ext cx="180715" cy="180203"/>
        </a:xfrm>
        <a:prstGeom prst="rect">
          <a:avLst/>
        </a:prstGeom>
      </xdr:spPr>
    </xdr:pic>
    <xdr:clientData/>
  </xdr:oneCellAnchor>
  <xdr:oneCellAnchor>
    <xdr:from>
      <xdr:col>92</xdr:col>
      <xdr:colOff>45774</xdr:colOff>
      <xdr:row>112</xdr:row>
      <xdr:rowOff>1332</xdr:rowOff>
    </xdr:from>
    <xdr:ext cx="182826" cy="179917"/>
    <xdr:pic>
      <xdr:nvPicPr>
        <xdr:cNvPr id="574" name="Gráfico 573" descr="Lâmpada">
          <a:extLst>
            <a:ext uri="{FF2B5EF4-FFF2-40B4-BE49-F238E27FC236}">
              <a16:creationId xmlns:a16="http://schemas.microsoft.com/office/drawing/2014/main" id="{AAB35EC6-113B-407D-B5D9-77ECDA080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905649" y="22556532"/>
          <a:ext cx="182826" cy="179917"/>
        </a:xfrm>
        <a:prstGeom prst="rect">
          <a:avLst/>
        </a:prstGeom>
      </xdr:spPr>
    </xdr:pic>
    <xdr:clientData/>
  </xdr:oneCellAnchor>
  <xdr:oneCellAnchor>
    <xdr:from>
      <xdr:col>85</xdr:col>
      <xdr:colOff>65045</xdr:colOff>
      <xdr:row>122</xdr:row>
      <xdr:rowOff>16510</xdr:rowOff>
    </xdr:from>
    <xdr:ext cx="170890" cy="166798"/>
    <xdr:pic>
      <xdr:nvPicPr>
        <xdr:cNvPr id="575" name="Imagem 574">
          <a:extLst>
            <a:ext uri="{FF2B5EF4-FFF2-40B4-BE49-F238E27FC236}">
              <a16:creationId xmlns:a16="http://schemas.microsoft.com/office/drawing/2014/main" id="{04DAA6D1-B3B9-4E8D-AB52-B73A55872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38130" y="24549100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1160930</xdr:colOff>
      <xdr:row>121</xdr:row>
      <xdr:rowOff>166345</xdr:rowOff>
    </xdr:from>
    <xdr:ext cx="240059" cy="245461"/>
    <xdr:pic>
      <xdr:nvPicPr>
        <xdr:cNvPr id="576" name="Gráfico 575" descr="Marcador">
          <a:extLst>
            <a:ext uri="{FF2B5EF4-FFF2-40B4-BE49-F238E27FC236}">
              <a16:creationId xmlns:a16="http://schemas.microsoft.com/office/drawing/2014/main" id="{8A2DA969-D960-4A1A-A854-22451D6E1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41460" y="24502720"/>
          <a:ext cx="240059" cy="245461"/>
        </a:xfrm>
        <a:prstGeom prst="rect">
          <a:avLst/>
        </a:prstGeom>
      </xdr:spPr>
    </xdr:pic>
    <xdr:clientData/>
  </xdr:oneCellAnchor>
  <xdr:oneCellAnchor>
    <xdr:from>
      <xdr:col>87</xdr:col>
      <xdr:colOff>10138</xdr:colOff>
      <xdr:row>121</xdr:row>
      <xdr:rowOff>172275</xdr:rowOff>
    </xdr:from>
    <xdr:ext cx="235759" cy="235808"/>
    <xdr:pic>
      <xdr:nvPicPr>
        <xdr:cNvPr id="577" name="Gráfico 576" descr="DJ">
          <a:extLst>
            <a:ext uri="{FF2B5EF4-FFF2-40B4-BE49-F238E27FC236}">
              <a16:creationId xmlns:a16="http://schemas.microsoft.com/office/drawing/2014/main" id="{12558CC8-8EF3-45ED-8C9D-1715ECEFC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04580" y="24514365"/>
          <a:ext cx="235759" cy="235808"/>
        </a:xfrm>
        <a:prstGeom prst="rect">
          <a:avLst/>
        </a:prstGeom>
      </xdr:spPr>
    </xdr:pic>
    <xdr:clientData/>
  </xdr:oneCellAnchor>
  <xdr:oneCellAnchor>
    <xdr:from>
      <xdr:col>85</xdr:col>
      <xdr:colOff>290224</xdr:colOff>
      <xdr:row>121</xdr:row>
      <xdr:rowOff>159404</xdr:rowOff>
    </xdr:from>
    <xdr:ext cx="256660" cy="255372"/>
    <xdr:pic>
      <xdr:nvPicPr>
        <xdr:cNvPr id="578" name="Gráfico 577" descr="Funcionário de escritório">
          <a:extLst>
            <a:ext uri="{FF2B5EF4-FFF2-40B4-BE49-F238E27FC236}">
              <a16:creationId xmlns:a16="http://schemas.microsoft.com/office/drawing/2014/main" id="{0C52259F-03D1-4D79-849D-FDA697346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165214" y="24495779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13484</xdr:colOff>
      <xdr:row>121</xdr:row>
      <xdr:rowOff>178712</xdr:rowOff>
    </xdr:from>
    <xdr:ext cx="215728" cy="223193"/>
    <xdr:pic>
      <xdr:nvPicPr>
        <xdr:cNvPr id="579" name="Gráfico 578" descr="Bateria">
          <a:extLst>
            <a:ext uri="{FF2B5EF4-FFF2-40B4-BE49-F238E27FC236}">
              <a16:creationId xmlns:a16="http://schemas.microsoft.com/office/drawing/2014/main" id="{701A3E04-84FE-4E30-97CA-04D0BE213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44759" y="24518897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27128</xdr:colOff>
      <xdr:row>122</xdr:row>
      <xdr:rowOff>4943</xdr:rowOff>
    </xdr:from>
    <xdr:ext cx="180715" cy="180203"/>
    <xdr:pic>
      <xdr:nvPicPr>
        <xdr:cNvPr id="580" name="Gráfico 579" descr="Garfo e faca">
          <a:extLst>
            <a:ext uri="{FF2B5EF4-FFF2-40B4-BE49-F238E27FC236}">
              <a16:creationId xmlns:a16="http://schemas.microsoft.com/office/drawing/2014/main" id="{E940E520-6570-4089-8A90-3AB147B73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11793" y="24531818"/>
          <a:ext cx="180715" cy="180203"/>
        </a:xfrm>
        <a:prstGeom prst="rect">
          <a:avLst/>
        </a:prstGeom>
      </xdr:spPr>
    </xdr:pic>
    <xdr:clientData/>
  </xdr:oneCellAnchor>
  <xdr:oneCellAnchor>
    <xdr:from>
      <xdr:col>92</xdr:col>
      <xdr:colOff>44093</xdr:colOff>
      <xdr:row>122</xdr:row>
      <xdr:rowOff>48</xdr:rowOff>
    </xdr:from>
    <xdr:ext cx="179917" cy="181318"/>
    <xdr:pic>
      <xdr:nvPicPr>
        <xdr:cNvPr id="581" name="Gráfico 580" descr="Lâmpada">
          <a:extLst>
            <a:ext uri="{FF2B5EF4-FFF2-40B4-BE49-F238E27FC236}">
              <a16:creationId xmlns:a16="http://schemas.microsoft.com/office/drawing/2014/main" id="{18B94D3F-26AA-43C8-837D-08AAB4691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903968" y="24528828"/>
          <a:ext cx="179917" cy="181318"/>
        </a:xfrm>
        <a:prstGeom prst="rect">
          <a:avLst/>
        </a:prstGeom>
      </xdr:spPr>
    </xdr:pic>
    <xdr:clientData/>
  </xdr:oneCellAnchor>
  <xdr:oneCellAnchor>
    <xdr:from>
      <xdr:col>85</xdr:col>
      <xdr:colOff>73729</xdr:colOff>
      <xdr:row>132</xdr:row>
      <xdr:rowOff>25194</xdr:rowOff>
    </xdr:from>
    <xdr:ext cx="170890" cy="166798"/>
    <xdr:pic>
      <xdr:nvPicPr>
        <xdr:cNvPr id="582" name="Imagem 581">
          <a:extLst>
            <a:ext uri="{FF2B5EF4-FFF2-40B4-BE49-F238E27FC236}">
              <a16:creationId xmlns:a16="http://schemas.microsoft.com/office/drawing/2014/main" id="{0A1E665A-B094-47A5-8AED-F61032FC2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44909" y="26529459"/>
          <a:ext cx="170890" cy="166798"/>
        </a:xfrm>
        <a:prstGeom prst="rect">
          <a:avLst/>
        </a:prstGeom>
      </xdr:spPr>
    </xdr:pic>
    <xdr:clientData/>
  </xdr:oneCellAnchor>
  <xdr:oneCellAnchor>
    <xdr:from>
      <xdr:col>83</xdr:col>
      <xdr:colOff>1169614</xdr:colOff>
      <xdr:row>131</xdr:row>
      <xdr:rowOff>175029</xdr:rowOff>
    </xdr:from>
    <xdr:ext cx="240059" cy="245461"/>
    <xdr:pic>
      <xdr:nvPicPr>
        <xdr:cNvPr id="583" name="Gráfico 582" descr="Marcador">
          <a:extLst>
            <a:ext uri="{FF2B5EF4-FFF2-40B4-BE49-F238E27FC236}">
              <a16:creationId xmlns:a16="http://schemas.microsoft.com/office/drawing/2014/main" id="{4FAA67E3-95B7-4D74-8C9D-D455E24D9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0648239" y="26490699"/>
          <a:ext cx="240059" cy="245461"/>
        </a:xfrm>
        <a:prstGeom prst="rect">
          <a:avLst/>
        </a:prstGeom>
      </xdr:spPr>
    </xdr:pic>
    <xdr:clientData/>
  </xdr:oneCellAnchor>
  <xdr:oneCellAnchor>
    <xdr:from>
      <xdr:col>88</xdr:col>
      <xdr:colOff>18822</xdr:colOff>
      <xdr:row>131</xdr:row>
      <xdr:rowOff>180959</xdr:rowOff>
    </xdr:from>
    <xdr:ext cx="235759" cy="235808"/>
    <xdr:pic>
      <xdr:nvPicPr>
        <xdr:cNvPr id="584" name="Gráfico 583" descr="DJ">
          <a:extLst>
            <a:ext uri="{FF2B5EF4-FFF2-40B4-BE49-F238E27FC236}">
              <a16:creationId xmlns:a16="http://schemas.microsoft.com/office/drawing/2014/main" id="{C2AE13E0-88FC-4D07-B2CF-350697AB7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27212" y="26494724"/>
          <a:ext cx="235759" cy="235808"/>
        </a:xfrm>
        <a:prstGeom prst="rect">
          <a:avLst/>
        </a:prstGeom>
      </xdr:spPr>
    </xdr:pic>
    <xdr:clientData/>
  </xdr:oneCellAnchor>
  <xdr:oneCellAnchor>
    <xdr:from>
      <xdr:col>86</xdr:col>
      <xdr:colOff>4754</xdr:colOff>
      <xdr:row>131</xdr:row>
      <xdr:rowOff>168088</xdr:rowOff>
    </xdr:from>
    <xdr:ext cx="256660" cy="255372"/>
    <xdr:pic>
      <xdr:nvPicPr>
        <xdr:cNvPr id="585" name="Gráfico 584" descr="Funcionário de escritório">
          <a:extLst>
            <a:ext uri="{FF2B5EF4-FFF2-40B4-BE49-F238E27FC236}">
              <a16:creationId xmlns:a16="http://schemas.microsoft.com/office/drawing/2014/main" id="{D8FDEF35-F3BC-4F53-BE4F-444D7CD68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1173114" y="26483758"/>
          <a:ext cx="256660" cy="255372"/>
        </a:xfrm>
        <a:prstGeom prst="rect">
          <a:avLst/>
        </a:prstGeom>
      </xdr:spPr>
    </xdr:pic>
    <xdr:clientData/>
  </xdr:oneCellAnchor>
  <xdr:oneCellAnchor>
    <xdr:from>
      <xdr:col>90</xdr:col>
      <xdr:colOff>22168</xdr:colOff>
      <xdr:row>131</xdr:row>
      <xdr:rowOff>166385</xdr:rowOff>
    </xdr:from>
    <xdr:ext cx="215728" cy="223193"/>
    <xdr:pic>
      <xdr:nvPicPr>
        <xdr:cNvPr id="586" name="Gráfico 585" descr="Bateria">
          <a:extLst>
            <a:ext uri="{FF2B5EF4-FFF2-40B4-BE49-F238E27FC236}">
              <a16:creationId xmlns:a16="http://schemas.microsoft.com/office/drawing/2014/main" id="{01FDE6E0-7E54-4DC8-816B-999524FBE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59158" y="26476340"/>
          <a:ext cx="215728" cy="223193"/>
        </a:xfrm>
        <a:prstGeom prst="rect">
          <a:avLst/>
        </a:prstGeom>
      </xdr:spPr>
    </xdr:pic>
    <xdr:clientData/>
  </xdr:oneCellAnchor>
  <xdr:oneCellAnchor>
    <xdr:from>
      <xdr:col>94</xdr:col>
      <xdr:colOff>35812</xdr:colOff>
      <xdr:row>132</xdr:row>
      <xdr:rowOff>13627</xdr:rowOff>
    </xdr:from>
    <xdr:ext cx="180715" cy="180203"/>
    <xdr:pic>
      <xdr:nvPicPr>
        <xdr:cNvPr id="587" name="Gráfico 586" descr="Garfo e faca">
          <a:extLst>
            <a:ext uri="{FF2B5EF4-FFF2-40B4-BE49-F238E27FC236}">
              <a16:creationId xmlns:a16="http://schemas.microsoft.com/office/drawing/2014/main" id="{4BEE6DB2-748B-4405-93D8-4EC1C89AD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2118572" y="26514082"/>
          <a:ext cx="180715" cy="180203"/>
        </a:xfrm>
        <a:prstGeom prst="rect">
          <a:avLst/>
        </a:prstGeom>
      </xdr:spPr>
    </xdr:pic>
    <xdr:clientData/>
  </xdr:oneCellAnchor>
  <xdr:oneCellAnchor>
    <xdr:from>
      <xdr:col>92</xdr:col>
      <xdr:colOff>17758</xdr:colOff>
      <xdr:row>132</xdr:row>
      <xdr:rowOff>22343</xdr:rowOff>
    </xdr:from>
    <xdr:ext cx="179917" cy="181411"/>
    <xdr:pic>
      <xdr:nvPicPr>
        <xdr:cNvPr id="588" name="Gráfico 587" descr="Lâmpada">
          <a:extLst>
            <a:ext uri="{FF2B5EF4-FFF2-40B4-BE49-F238E27FC236}">
              <a16:creationId xmlns:a16="http://schemas.microsoft.com/office/drawing/2014/main" id="{41CAD13C-64FF-4602-9933-73A618BF6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883348" y="26528513"/>
          <a:ext cx="179917" cy="181411"/>
        </a:xfrm>
        <a:prstGeom prst="rect">
          <a:avLst/>
        </a:prstGeom>
      </xdr:spPr>
    </xdr:pic>
    <xdr:clientData/>
  </xdr:oneCellAnchor>
  <xdr:oneCellAnchor>
    <xdr:from>
      <xdr:col>101</xdr:col>
      <xdr:colOff>64433</xdr:colOff>
      <xdr:row>68</xdr:row>
      <xdr:rowOff>18002</xdr:rowOff>
    </xdr:from>
    <xdr:ext cx="170890" cy="166798"/>
    <xdr:pic>
      <xdr:nvPicPr>
        <xdr:cNvPr id="589" name="Imagem 588">
          <a:extLst>
            <a:ext uri="{FF2B5EF4-FFF2-40B4-BE49-F238E27FC236}">
              <a16:creationId xmlns:a16="http://schemas.microsoft.com/office/drawing/2014/main" id="{12762CE8-26E8-4D77-A216-085FF6291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7978" y="13890212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1160318</xdr:colOff>
      <xdr:row>67</xdr:row>
      <xdr:rowOff>167837</xdr:rowOff>
    </xdr:from>
    <xdr:ext cx="240059" cy="245461"/>
    <xdr:pic>
      <xdr:nvPicPr>
        <xdr:cNvPr id="590" name="Gráfico 589" descr="Marcador">
          <a:extLst>
            <a:ext uri="{FF2B5EF4-FFF2-40B4-BE49-F238E27FC236}">
              <a16:creationId xmlns:a16="http://schemas.microsoft.com/office/drawing/2014/main" id="{1364F806-6F60-44AB-AFDD-73FC4BFDD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21308" y="13849547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9526</xdr:colOff>
      <xdr:row>67</xdr:row>
      <xdr:rowOff>173767</xdr:rowOff>
    </xdr:from>
    <xdr:ext cx="235759" cy="235808"/>
    <xdr:pic>
      <xdr:nvPicPr>
        <xdr:cNvPr id="591" name="Gráfico 590" descr="DJ">
          <a:extLst>
            <a:ext uri="{FF2B5EF4-FFF2-40B4-BE49-F238E27FC236}">
              <a16:creationId xmlns:a16="http://schemas.microsoft.com/office/drawing/2014/main" id="{1438A013-C39B-4663-930C-B80F0B8B6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092661" y="13855477"/>
          <a:ext cx="235759" cy="235808"/>
        </a:xfrm>
        <a:prstGeom prst="rect">
          <a:avLst/>
        </a:prstGeom>
      </xdr:spPr>
    </xdr:pic>
    <xdr:clientData/>
  </xdr:oneCellAnchor>
  <xdr:oneCellAnchor>
    <xdr:from>
      <xdr:col>101</xdr:col>
      <xdr:colOff>289612</xdr:colOff>
      <xdr:row>67</xdr:row>
      <xdr:rowOff>160896</xdr:rowOff>
    </xdr:from>
    <xdr:ext cx="256660" cy="255372"/>
    <xdr:pic>
      <xdr:nvPicPr>
        <xdr:cNvPr id="592" name="Gráfico 591" descr="Funcionário de escritório">
          <a:extLst>
            <a:ext uri="{FF2B5EF4-FFF2-40B4-BE49-F238E27FC236}">
              <a16:creationId xmlns:a16="http://schemas.microsoft.com/office/drawing/2014/main" id="{A01A9CBA-C07B-4BD9-8E74-5E84CC320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845062" y="13836891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67</xdr:row>
      <xdr:rowOff>180204</xdr:rowOff>
    </xdr:from>
    <xdr:ext cx="222164" cy="223193"/>
    <xdr:pic>
      <xdr:nvPicPr>
        <xdr:cNvPr id="593" name="Gráfico 592" descr="Bateria">
          <a:extLst>
            <a:ext uri="{FF2B5EF4-FFF2-40B4-BE49-F238E27FC236}">
              <a16:creationId xmlns:a16="http://schemas.microsoft.com/office/drawing/2014/main" id="{C9BBCA7C-3BF4-4420-8874-B929F081E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24607" y="13860009"/>
          <a:ext cx="222164" cy="223193"/>
        </a:xfrm>
        <a:prstGeom prst="rect">
          <a:avLst/>
        </a:prstGeom>
      </xdr:spPr>
    </xdr:pic>
    <xdr:clientData/>
  </xdr:oneCellAnchor>
  <xdr:oneCellAnchor>
    <xdr:from>
      <xdr:col>110</xdr:col>
      <xdr:colOff>26516</xdr:colOff>
      <xdr:row>68</xdr:row>
      <xdr:rowOff>6435</xdr:rowOff>
    </xdr:from>
    <xdr:ext cx="180715" cy="180203"/>
    <xdr:pic>
      <xdr:nvPicPr>
        <xdr:cNvPr id="594" name="Gráfico 593" descr="Garfo e faca">
          <a:extLst>
            <a:ext uri="{FF2B5EF4-FFF2-40B4-BE49-F238E27FC236}">
              <a16:creationId xmlns:a16="http://schemas.microsoft.com/office/drawing/2014/main" id="{E05EE01D-F78F-46A1-BB26-DA7940253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791641" y="13872930"/>
          <a:ext cx="180715" cy="180203"/>
        </a:xfrm>
        <a:prstGeom prst="rect">
          <a:avLst/>
        </a:prstGeom>
      </xdr:spPr>
    </xdr:pic>
    <xdr:clientData/>
  </xdr:oneCellAnchor>
  <xdr:oneCellAnchor>
    <xdr:from>
      <xdr:col>101</xdr:col>
      <xdr:colOff>71157</xdr:colOff>
      <xdr:row>79</xdr:row>
      <xdr:rowOff>16041</xdr:rowOff>
    </xdr:from>
    <xdr:ext cx="170890" cy="166798"/>
    <xdr:pic>
      <xdr:nvPicPr>
        <xdr:cNvPr id="595" name="Imagem 594">
          <a:extLst>
            <a:ext uri="{FF2B5EF4-FFF2-40B4-BE49-F238E27FC236}">
              <a16:creationId xmlns:a16="http://schemas.microsoft.com/office/drawing/2014/main" id="{258B0BF3-9E83-4559-A8DB-BAE990762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24702" y="16059951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1167042</xdr:colOff>
      <xdr:row>78</xdr:row>
      <xdr:rowOff>165876</xdr:rowOff>
    </xdr:from>
    <xdr:ext cx="240059" cy="245461"/>
    <xdr:pic>
      <xdr:nvPicPr>
        <xdr:cNvPr id="596" name="Gráfico 595" descr="Marcador">
          <a:extLst>
            <a:ext uri="{FF2B5EF4-FFF2-40B4-BE49-F238E27FC236}">
              <a16:creationId xmlns:a16="http://schemas.microsoft.com/office/drawing/2014/main" id="{61252F7E-FEF9-42D6-9DE8-B9E384468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26127" y="16013571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16250</xdr:colOff>
      <xdr:row>78</xdr:row>
      <xdr:rowOff>171806</xdr:rowOff>
    </xdr:from>
    <xdr:ext cx="235759" cy="235808"/>
    <xdr:pic>
      <xdr:nvPicPr>
        <xdr:cNvPr id="597" name="Gráfico 596" descr="DJ">
          <a:extLst>
            <a:ext uri="{FF2B5EF4-FFF2-40B4-BE49-F238E27FC236}">
              <a16:creationId xmlns:a16="http://schemas.microsoft.com/office/drawing/2014/main" id="{B16C0A2E-0D2A-4F18-A9A2-59443CA9B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105100" y="16025216"/>
          <a:ext cx="235759" cy="235808"/>
        </a:xfrm>
        <a:prstGeom prst="rect">
          <a:avLst/>
        </a:prstGeom>
      </xdr:spPr>
    </xdr:pic>
    <xdr:clientData/>
  </xdr:oneCellAnchor>
  <xdr:oneCellAnchor>
    <xdr:from>
      <xdr:col>102</xdr:col>
      <xdr:colOff>2182</xdr:colOff>
      <xdr:row>78</xdr:row>
      <xdr:rowOff>158935</xdr:rowOff>
    </xdr:from>
    <xdr:ext cx="256660" cy="255372"/>
    <xdr:pic>
      <xdr:nvPicPr>
        <xdr:cNvPr id="598" name="Gráfico 597" descr="Funcionário de escritório">
          <a:extLst>
            <a:ext uri="{FF2B5EF4-FFF2-40B4-BE49-F238E27FC236}">
              <a16:creationId xmlns:a16="http://schemas.microsoft.com/office/drawing/2014/main" id="{95373750-B230-4E9B-9ABF-0268F5BDF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851002" y="16006630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19596</xdr:colOff>
      <xdr:row>78</xdr:row>
      <xdr:rowOff>178243</xdr:rowOff>
    </xdr:from>
    <xdr:ext cx="215728" cy="223193"/>
    <xdr:pic>
      <xdr:nvPicPr>
        <xdr:cNvPr id="599" name="Gráfico 598" descr="Bateria">
          <a:extLst>
            <a:ext uri="{FF2B5EF4-FFF2-40B4-BE49-F238E27FC236}">
              <a16:creationId xmlns:a16="http://schemas.microsoft.com/office/drawing/2014/main" id="{E5C29086-715C-4258-A836-8C3BB2B19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37046" y="16029748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33240</xdr:colOff>
      <xdr:row>79</xdr:row>
      <xdr:rowOff>4474</xdr:rowOff>
    </xdr:from>
    <xdr:ext cx="180715" cy="180203"/>
    <xdr:pic>
      <xdr:nvPicPr>
        <xdr:cNvPr id="600" name="Gráfico 599" descr="Garfo e faca">
          <a:extLst>
            <a:ext uri="{FF2B5EF4-FFF2-40B4-BE49-F238E27FC236}">
              <a16:creationId xmlns:a16="http://schemas.microsoft.com/office/drawing/2014/main" id="{7BA507A3-F3A3-48C9-8A28-D61C4FF7A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798365" y="16044574"/>
          <a:ext cx="180715" cy="180203"/>
        </a:xfrm>
        <a:prstGeom prst="rect">
          <a:avLst/>
        </a:prstGeom>
      </xdr:spPr>
    </xdr:pic>
    <xdr:clientData/>
  </xdr:oneCellAnchor>
  <xdr:oneCellAnchor>
    <xdr:from>
      <xdr:col>108</xdr:col>
      <xdr:colOff>50205</xdr:colOff>
      <xdr:row>79</xdr:row>
      <xdr:rowOff>10481</xdr:rowOff>
    </xdr:from>
    <xdr:ext cx="178395" cy="181318"/>
    <xdr:pic>
      <xdr:nvPicPr>
        <xdr:cNvPr id="601" name="Gráfico 600" descr="Lâmpada">
          <a:extLst>
            <a:ext uri="{FF2B5EF4-FFF2-40B4-BE49-F238E27FC236}">
              <a16:creationId xmlns:a16="http://schemas.microsoft.com/office/drawing/2014/main" id="{2AA81A81-E266-4097-8B5E-DE7F95C66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90540" y="16048676"/>
          <a:ext cx="178395" cy="181318"/>
        </a:xfrm>
        <a:prstGeom prst="rect">
          <a:avLst/>
        </a:prstGeom>
      </xdr:spPr>
    </xdr:pic>
    <xdr:clientData/>
  </xdr:oneCellAnchor>
  <xdr:oneCellAnchor>
    <xdr:from>
      <xdr:col>108</xdr:col>
      <xdr:colOff>43481</xdr:colOff>
      <xdr:row>68</xdr:row>
      <xdr:rowOff>13843</xdr:rowOff>
    </xdr:from>
    <xdr:ext cx="179917" cy="179917"/>
    <xdr:pic>
      <xdr:nvPicPr>
        <xdr:cNvPr id="602" name="Gráfico 601" descr="Lâmpada">
          <a:extLst>
            <a:ext uri="{FF2B5EF4-FFF2-40B4-BE49-F238E27FC236}">
              <a16:creationId xmlns:a16="http://schemas.microsoft.com/office/drawing/2014/main" id="{99D03B17-BD99-4B1F-9881-08883979E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83816" y="13880338"/>
          <a:ext cx="179917" cy="179917"/>
        </a:xfrm>
        <a:prstGeom prst="rect">
          <a:avLst/>
        </a:prstGeom>
      </xdr:spPr>
    </xdr:pic>
    <xdr:clientData/>
  </xdr:oneCellAnchor>
  <xdr:oneCellAnchor>
    <xdr:from>
      <xdr:col>101</xdr:col>
      <xdr:colOff>64433</xdr:colOff>
      <xdr:row>58</xdr:row>
      <xdr:rowOff>18002</xdr:rowOff>
    </xdr:from>
    <xdr:ext cx="170890" cy="166798"/>
    <xdr:pic>
      <xdr:nvPicPr>
        <xdr:cNvPr id="603" name="Imagem 602">
          <a:extLst>
            <a:ext uri="{FF2B5EF4-FFF2-40B4-BE49-F238E27FC236}">
              <a16:creationId xmlns:a16="http://schemas.microsoft.com/office/drawing/2014/main" id="{55CCB64E-EDE2-489D-B1C9-9DCB537FD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7978" y="11916632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1160318</xdr:colOff>
      <xdr:row>57</xdr:row>
      <xdr:rowOff>167837</xdr:rowOff>
    </xdr:from>
    <xdr:ext cx="240059" cy="245461"/>
    <xdr:pic>
      <xdr:nvPicPr>
        <xdr:cNvPr id="604" name="Gráfico 603" descr="Marcador">
          <a:extLst>
            <a:ext uri="{FF2B5EF4-FFF2-40B4-BE49-F238E27FC236}">
              <a16:creationId xmlns:a16="http://schemas.microsoft.com/office/drawing/2014/main" id="{1A65E7E6-BBB6-403A-88ED-E246AD044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21308" y="11875967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9526</xdr:colOff>
      <xdr:row>57</xdr:row>
      <xdr:rowOff>173767</xdr:rowOff>
    </xdr:from>
    <xdr:ext cx="235759" cy="235808"/>
    <xdr:pic>
      <xdr:nvPicPr>
        <xdr:cNvPr id="605" name="Gráfico 604" descr="DJ">
          <a:extLst>
            <a:ext uri="{FF2B5EF4-FFF2-40B4-BE49-F238E27FC236}">
              <a16:creationId xmlns:a16="http://schemas.microsoft.com/office/drawing/2014/main" id="{514BA6D0-F9F3-4E03-925C-5AEB4CD26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092661" y="11881897"/>
          <a:ext cx="235759" cy="235808"/>
        </a:xfrm>
        <a:prstGeom prst="rect">
          <a:avLst/>
        </a:prstGeom>
      </xdr:spPr>
    </xdr:pic>
    <xdr:clientData/>
  </xdr:oneCellAnchor>
  <xdr:oneCellAnchor>
    <xdr:from>
      <xdr:col>101</xdr:col>
      <xdr:colOff>289612</xdr:colOff>
      <xdr:row>57</xdr:row>
      <xdr:rowOff>160896</xdr:rowOff>
    </xdr:from>
    <xdr:ext cx="256660" cy="255372"/>
    <xdr:pic>
      <xdr:nvPicPr>
        <xdr:cNvPr id="606" name="Gráfico 605" descr="Funcionário de escritório">
          <a:extLst>
            <a:ext uri="{FF2B5EF4-FFF2-40B4-BE49-F238E27FC236}">
              <a16:creationId xmlns:a16="http://schemas.microsoft.com/office/drawing/2014/main" id="{2059FB9C-1ADA-457E-83AB-21C15C861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845062" y="11863311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57</xdr:row>
      <xdr:rowOff>180204</xdr:rowOff>
    </xdr:from>
    <xdr:ext cx="215728" cy="223193"/>
    <xdr:pic>
      <xdr:nvPicPr>
        <xdr:cNvPr id="607" name="Gráfico 606" descr="Bateria">
          <a:extLst>
            <a:ext uri="{FF2B5EF4-FFF2-40B4-BE49-F238E27FC236}">
              <a16:creationId xmlns:a16="http://schemas.microsoft.com/office/drawing/2014/main" id="{66C04372-62DA-406A-82C7-5ECBA8FC1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24607" y="11886429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26516</xdr:colOff>
      <xdr:row>58</xdr:row>
      <xdr:rowOff>6435</xdr:rowOff>
    </xdr:from>
    <xdr:ext cx="180715" cy="180203"/>
    <xdr:pic>
      <xdr:nvPicPr>
        <xdr:cNvPr id="608" name="Gráfico 607" descr="Garfo e faca">
          <a:extLst>
            <a:ext uri="{FF2B5EF4-FFF2-40B4-BE49-F238E27FC236}">
              <a16:creationId xmlns:a16="http://schemas.microsoft.com/office/drawing/2014/main" id="{D50A5C2A-E94C-49DB-9117-D69EE5F25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791641" y="11899350"/>
          <a:ext cx="180715" cy="180203"/>
        </a:xfrm>
        <a:prstGeom prst="rect">
          <a:avLst/>
        </a:prstGeom>
      </xdr:spPr>
    </xdr:pic>
    <xdr:clientData/>
  </xdr:oneCellAnchor>
  <xdr:oneCellAnchor>
    <xdr:from>
      <xdr:col>108</xdr:col>
      <xdr:colOff>22117</xdr:colOff>
      <xdr:row>58</xdr:row>
      <xdr:rowOff>15478</xdr:rowOff>
    </xdr:from>
    <xdr:ext cx="179917" cy="179917"/>
    <xdr:pic>
      <xdr:nvPicPr>
        <xdr:cNvPr id="609" name="Gráfico 608" descr="Lâmpada">
          <a:extLst>
            <a:ext uri="{FF2B5EF4-FFF2-40B4-BE49-F238E27FC236}">
              <a16:creationId xmlns:a16="http://schemas.microsoft.com/office/drawing/2014/main" id="{B9C0284D-C73C-432B-9F7F-42C9F89A8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68167" y="11914108"/>
          <a:ext cx="179917" cy="179917"/>
        </a:xfrm>
        <a:prstGeom prst="rect">
          <a:avLst/>
        </a:prstGeom>
      </xdr:spPr>
    </xdr:pic>
    <xdr:clientData/>
  </xdr:oneCellAnchor>
  <xdr:oneCellAnchor>
    <xdr:from>
      <xdr:col>101</xdr:col>
      <xdr:colOff>64433</xdr:colOff>
      <xdr:row>48</xdr:row>
      <xdr:rowOff>18002</xdr:rowOff>
    </xdr:from>
    <xdr:ext cx="170890" cy="166798"/>
    <xdr:pic>
      <xdr:nvPicPr>
        <xdr:cNvPr id="610" name="Imagem 609">
          <a:extLst>
            <a:ext uri="{FF2B5EF4-FFF2-40B4-BE49-F238E27FC236}">
              <a16:creationId xmlns:a16="http://schemas.microsoft.com/office/drawing/2014/main" id="{D65C341E-D2FE-4FBC-93EE-045E56988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7978" y="9943052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1160318</xdr:colOff>
      <xdr:row>47</xdr:row>
      <xdr:rowOff>167837</xdr:rowOff>
    </xdr:from>
    <xdr:ext cx="240059" cy="245461"/>
    <xdr:pic>
      <xdr:nvPicPr>
        <xdr:cNvPr id="611" name="Gráfico 610" descr="Marcador">
          <a:extLst>
            <a:ext uri="{FF2B5EF4-FFF2-40B4-BE49-F238E27FC236}">
              <a16:creationId xmlns:a16="http://schemas.microsoft.com/office/drawing/2014/main" id="{F42D1AC9-F3EE-49EA-83E4-86B4D060F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21308" y="9902387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9526</xdr:colOff>
      <xdr:row>47</xdr:row>
      <xdr:rowOff>173767</xdr:rowOff>
    </xdr:from>
    <xdr:ext cx="235759" cy="235808"/>
    <xdr:pic>
      <xdr:nvPicPr>
        <xdr:cNvPr id="612" name="Gráfico 611" descr="DJ">
          <a:extLst>
            <a:ext uri="{FF2B5EF4-FFF2-40B4-BE49-F238E27FC236}">
              <a16:creationId xmlns:a16="http://schemas.microsoft.com/office/drawing/2014/main" id="{FE605A52-E703-426A-A1DD-E0DB76EA0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092661" y="9908317"/>
          <a:ext cx="235759" cy="235808"/>
        </a:xfrm>
        <a:prstGeom prst="rect">
          <a:avLst/>
        </a:prstGeom>
      </xdr:spPr>
    </xdr:pic>
    <xdr:clientData/>
  </xdr:oneCellAnchor>
  <xdr:oneCellAnchor>
    <xdr:from>
      <xdr:col>101</xdr:col>
      <xdr:colOff>289612</xdr:colOff>
      <xdr:row>47</xdr:row>
      <xdr:rowOff>160896</xdr:rowOff>
    </xdr:from>
    <xdr:ext cx="256660" cy="255372"/>
    <xdr:pic>
      <xdr:nvPicPr>
        <xdr:cNvPr id="613" name="Gráfico 612" descr="Funcionário de escritório">
          <a:extLst>
            <a:ext uri="{FF2B5EF4-FFF2-40B4-BE49-F238E27FC236}">
              <a16:creationId xmlns:a16="http://schemas.microsoft.com/office/drawing/2014/main" id="{B47FAED2-D30D-43FA-AE21-7C692D683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845062" y="9889731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47</xdr:row>
      <xdr:rowOff>180204</xdr:rowOff>
    </xdr:from>
    <xdr:ext cx="215728" cy="223193"/>
    <xdr:pic>
      <xdr:nvPicPr>
        <xdr:cNvPr id="614" name="Gráfico 613" descr="Bateria">
          <a:extLst>
            <a:ext uri="{FF2B5EF4-FFF2-40B4-BE49-F238E27FC236}">
              <a16:creationId xmlns:a16="http://schemas.microsoft.com/office/drawing/2014/main" id="{B267334F-7E29-48B1-B0D2-01F8227BF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24607" y="9912849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26516</xdr:colOff>
      <xdr:row>48</xdr:row>
      <xdr:rowOff>6435</xdr:rowOff>
    </xdr:from>
    <xdr:ext cx="180715" cy="180203"/>
    <xdr:pic>
      <xdr:nvPicPr>
        <xdr:cNvPr id="615" name="Gráfico 614" descr="Garfo e faca">
          <a:extLst>
            <a:ext uri="{FF2B5EF4-FFF2-40B4-BE49-F238E27FC236}">
              <a16:creationId xmlns:a16="http://schemas.microsoft.com/office/drawing/2014/main" id="{C625FABC-61BF-4FB8-880B-9DED7A813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791641" y="9925770"/>
          <a:ext cx="180715" cy="180203"/>
        </a:xfrm>
        <a:prstGeom prst="rect">
          <a:avLst/>
        </a:prstGeom>
      </xdr:spPr>
    </xdr:pic>
    <xdr:clientData/>
  </xdr:oneCellAnchor>
  <xdr:oneCellAnchor>
    <xdr:from>
      <xdr:col>101</xdr:col>
      <xdr:colOff>64433</xdr:colOff>
      <xdr:row>38</xdr:row>
      <xdr:rowOff>18002</xdr:rowOff>
    </xdr:from>
    <xdr:ext cx="170890" cy="166798"/>
    <xdr:pic>
      <xdr:nvPicPr>
        <xdr:cNvPr id="616" name="Imagem 615">
          <a:extLst>
            <a:ext uri="{FF2B5EF4-FFF2-40B4-BE49-F238E27FC236}">
              <a16:creationId xmlns:a16="http://schemas.microsoft.com/office/drawing/2014/main" id="{B1A72C8B-2996-477A-9ED8-7D2D28D9E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7978" y="7969472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1160318</xdr:colOff>
      <xdr:row>37</xdr:row>
      <xdr:rowOff>167837</xdr:rowOff>
    </xdr:from>
    <xdr:ext cx="240059" cy="245461"/>
    <xdr:pic>
      <xdr:nvPicPr>
        <xdr:cNvPr id="617" name="Gráfico 616" descr="Marcador">
          <a:extLst>
            <a:ext uri="{FF2B5EF4-FFF2-40B4-BE49-F238E27FC236}">
              <a16:creationId xmlns:a16="http://schemas.microsoft.com/office/drawing/2014/main" id="{AC37F432-E1B1-4435-A24F-2BAF7BC67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21308" y="7928807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9526</xdr:colOff>
      <xdr:row>37</xdr:row>
      <xdr:rowOff>173767</xdr:rowOff>
    </xdr:from>
    <xdr:ext cx="235759" cy="235808"/>
    <xdr:pic>
      <xdr:nvPicPr>
        <xdr:cNvPr id="618" name="Gráfico 617" descr="DJ">
          <a:extLst>
            <a:ext uri="{FF2B5EF4-FFF2-40B4-BE49-F238E27FC236}">
              <a16:creationId xmlns:a16="http://schemas.microsoft.com/office/drawing/2014/main" id="{8A8F68F1-5094-4E1A-804C-60C6911CD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092661" y="7934737"/>
          <a:ext cx="235759" cy="235808"/>
        </a:xfrm>
        <a:prstGeom prst="rect">
          <a:avLst/>
        </a:prstGeom>
      </xdr:spPr>
    </xdr:pic>
    <xdr:clientData/>
  </xdr:oneCellAnchor>
  <xdr:oneCellAnchor>
    <xdr:from>
      <xdr:col>101</xdr:col>
      <xdr:colOff>289612</xdr:colOff>
      <xdr:row>37</xdr:row>
      <xdr:rowOff>160896</xdr:rowOff>
    </xdr:from>
    <xdr:ext cx="256660" cy="255372"/>
    <xdr:pic>
      <xdr:nvPicPr>
        <xdr:cNvPr id="619" name="Gráfico 618" descr="Funcionário de escritório">
          <a:extLst>
            <a:ext uri="{FF2B5EF4-FFF2-40B4-BE49-F238E27FC236}">
              <a16:creationId xmlns:a16="http://schemas.microsoft.com/office/drawing/2014/main" id="{79B83A84-ADB8-4966-BF31-B6A6D212C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845062" y="7916151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37</xdr:row>
      <xdr:rowOff>180204</xdr:rowOff>
    </xdr:from>
    <xdr:ext cx="215728" cy="223193"/>
    <xdr:pic>
      <xdr:nvPicPr>
        <xdr:cNvPr id="620" name="Gráfico 619" descr="Bateria">
          <a:extLst>
            <a:ext uri="{FF2B5EF4-FFF2-40B4-BE49-F238E27FC236}">
              <a16:creationId xmlns:a16="http://schemas.microsoft.com/office/drawing/2014/main" id="{C35CC0E8-3BE0-400D-99A9-DA37DFC92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24607" y="7939269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26516</xdr:colOff>
      <xdr:row>38</xdr:row>
      <xdr:rowOff>6435</xdr:rowOff>
    </xdr:from>
    <xdr:ext cx="180715" cy="180203"/>
    <xdr:pic>
      <xdr:nvPicPr>
        <xdr:cNvPr id="621" name="Gráfico 620" descr="Garfo e faca">
          <a:extLst>
            <a:ext uri="{FF2B5EF4-FFF2-40B4-BE49-F238E27FC236}">
              <a16:creationId xmlns:a16="http://schemas.microsoft.com/office/drawing/2014/main" id="{CD503D45-B9D4-44A4-AE9B-F67A13C36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791641" y="7952190"/>
          <a:ext cx="180715" cy="180203"/>
        </a:xfrm>
        <a:prstGeom prst="rect">
          <a:avLst/>
        </a:prstGeom>
      </xdr:spPr>
    </xdr:pic>
    <xdr:clientData/>
  </xdr:oneCellAnchor>
  <xdr:oneCellAnchor>
    <xdr:from>
      <xdr:col>101</xdr:col>
      <xdr:colOff>64433</xdr:colOff>
      <xdr:row>27</xdr:row>
      <xdr:rowOff>18002</xdr:rowOff>
    </xdr:from>
    <xdr:ext cx="170890" cy="166798"/>
    <xdr:pic>
      <xdr:nvPicPr>
        <xdr:cNvPr id="622" name="Imagem 621">
          <a:extLst>
            <a:ext uri="{FF2B5EF4-FFF2-40B4-BE49-F238E27FC236}">
              <a16:creationId xmlns:a16="http://schemas.microsoft.com/office/drawing/2014/main" id="{ED233606-6C13-4E1B-A94A-5CD42FEA8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7978" y="5797772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1160318</xdr:colOff>
      <xdr:row>26</xdr:row>
      <xdr:rowOff>167837</xdr:rowOff>
    </xdr:from>
    <xdr:ext cx="240059" cy="245461"/>
    <xdr:pic>
      <xdr:nvPicPr>
        <xdr:cNvPr id="623" name="Gráfico 622" descr="Marcador">
          <a:extLst>
            <a:ext uri="{FF2B5EF4-FFF2-40B4-BE49-F238E27FC236}">
              <a16:creationId xmlns:a16="http://schemas.microsoft.com/office/drawing/2014/main" id="{3659E768-A4FE-4E5B-9E80-2557D7FC0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21308" y="5757107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9526</xdr:colOff>
      <xdr:row>26</xdr:row>
      <xdr:rowOff>173767</xdr:rowOff>
    </xdr:from>
    <xdr:ext cx="235759" cy="235808"/>
    <xdr:pic>
      <xdr:nvPicPr>
        <xdr:cNvPr id="624" name="Gráfico 623" descr="DJ">
          <a:extLst>
            <a:ext uri="{FF2B5EF4-FFF2-40B4-BE49-F238E27FC236}">
              <a16:creationId xmlns:a16="http://schemas.microsoft.com/office/drawing/2014/main" id="{E066F439-9A3A-4DCC-85D3-3A39F9FB7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092661" y="5763037"/>
          <a:ext cx="235759" cy="235808"/>
        </a:xfrm>
        <a:prstGeom prst="rect">
          <a:avLst/>
        </a:prstGeom>
      </xdr:spPr>
    </xdr:pic>
    <xdr:clientData/>
  </xdr:oneCellAnchor>
  <xdr:oneCellAnchor>
    <xdr:from>
      <xdr:col>101</xdr:col>
      <xdr:colOff>289612</xdr:colOff>
      <xdr:row>26</xdr:row>
      <xdr:rowOff>160896</xdr:rowOff>
    </xdr:from>
    <xdr:ext cx="256660" cy="255372"/>
    <xdr:pic>
      <xdr:nvPicPr>
        <xdr:cNvPr id="625" name="Gráfico 624" descr="Funcionário de escritório">
          <a:extLst>
            <a:ext uri="{FF2B5EF4-FFF2-40B4-BE49-F238E27FC236}">
              <a16:creationId xmlns:a16="http://schemas.microsoft.com/office/drawing/2014/main" id="{90DB9F44-9B77-4B37-AD8C-0A734D928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845062" y="5744451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26</xdr:row>
      <xdr:rowOff>180204</xdr:rowOff>
    </xdr:from>
    <xdr:ext cx="215728" cy="223193"/>
    <xdr:pic>
      <xdr:nvPicPr>
        <xdr:cNvPr id="626" name="Gráfico 625" descr="Bateria">
          <a:extLst>
            <a:ext uri="{FF2B5EF4-FFF2-40B4-BE49-F238E27FC236}">
              <a16:creationId xmlns:a16="http://schemas.microsoft.com/office/drawing/2014/main" id="{A4C6CEBA-D648-43EA-A26A-EA5C0A46A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24607" y="5767569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26516</xdr:colOff>
      <xdr:row>27</xdr:row>
      <xdr:rowOff>6435</xdr:rowOff>
    </xdr:from>
    <xdr:ext cx="180715" cy="180203"/>
    <xdr:pic>
      <xdr:nvPicPr>
        <xdr:cNvPr id="627" name="Gráfico 626" descr="Garfo e faca">
          <a:extLst>
            <a:ext uri="{FF2B5EF4-FFF2-40B4-BE49-F238E27FC236}">
              <a16:creationId xmlns:a16="http://schemas.microsoft.com/office/drawing/2014/main" id="{811D82C9-A0DC-48AF-82AA-D20632965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791641" y="5780490"/>
          <a:ext cx="180715" cy="180203"/>
        </a:xfrm>
        <a:prstGeom prst="rect">
          <a:avLst/>
        </a:prstGeom>
      </xdr:spPr>
    </xdr:pic>
    <xdr:clientData/>
  </xdr:oneCellAnchor>
  <xdr:oneCellAnchor>
    <xdr:from>
      <xdr:col>101</xdr:col>
      <xdr:colOff>64433</xdr:colOff>
      <xdr:row>17</xdr:row>
      <xdr:rowOff>18002</xdr:rowOff>
    </xdr:from>
    <xdr:ext cx="170890" cy="166798"/>
    <xdr:pic>
      <xdr:nvPicPr>
        <xdr:cNvPr id="628" name="Imagem 627">
          <a:extLst>
            <a:ext uri="{FF2B5EF4-FFF2-40B4-BE49-F238E27FC236}">
              <a16:creationId xmlns:a16="http://schemas.microsoft.com/office/drawing/2014/main" id="{3F1E46DE-A63B-4C0C-8DF3-CC69B48BB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7978" y="3824192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1160318</xdr:colOff>
      <xdr:row>16</xdr:row>
      <xdr:rowOff>167837</xdr:rowOff>
    </xdr:from>
    <xdr:ext cx="240059" cy="245461"/>
    <xdr:pic>
      <xdr:nvPicPr>
        <xdr:cNvPr id="629" name="Gráfico 628" descr="Marcador">
          <a:extLst>
            <a:ext uri="{FF2B5EF4-FFF2-40B4-BE49-F238E27FC236}">
              <a16:creationId xmlns:a16="http://schemas.microsoft.com/office/drawing/2014/main" id="{0CFD9327-BDDB-4FF4-9B82-0AC4E900A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21308" y="3783527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9526</xdr:colOff>
      <xdr:row>16</xdr:row>
      <xdr:rowOff>173767</xdr:rowOff>
    </xdr:from>
    <xdr:ext cx="235759" cy="235808"/>
    <xdr:pic>
      <xdr:nvPicPr>
        <xdr:cNvPr id="630" name="Gráfico 629" descr="DJ">
          <a:extLst>
            <a:ext uri="{FF2B5EF4-FFF2-40B4-BE49-F238E27FC236}">
              <a16:creationId xmlns:a16="http://schemas.microsoft.com/office/drawing/2014/main" id="{E3173841-961D-40C8-8F0F-0E92B7D7E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092661" y="3789457"/>
          <a:ext cx="235759" cy="235808"/>
        </a:xfrm>
        <a:prstGeom prst="rect">
          <a:avLst/>
        </a:prstGeom>
      </xdr:spPr>
    </xdr:pic>
    <xdr:clientData/>
  </xdr:oneCellAnchor>
  <xdr:oneCellAnchor>
    <xdr:from>
      <xdr:col>101</xdr:col>
      <xdr:colOff>289612</xdr:colOff>
      <xdr:row>16</xdr:row>
      <xdr:rowOff>160896</xdr:rowOff>
    </xdr:from>
    <xdr:ext cx="256660" cy="255372"/>
    <xdr:pic>
      <xdr:nvPicPr>
        <xdr:cNvPr id="631" name="Gráfico 630" descr="Funcionário de escritório">
          <a:extLst>
            <a:ext uri="{FF2B5EF4-FFF2-40B4-BE49-F238E27FC236}">
              <a16:creationId xmlns:a16="http://schemas.microsoft.com/office/drawing/2014/main" id="{F96A3FAD-1F33-4553-ACF3-8EAB04ABB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845062" y="3770871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16</xdr:row>
      <xdr:rowOff>180204</xdr:rowOff>
    </xdr:from>
    <xdr:ext cx="215728" cy="223193"/>
    <xdr:pic>
      <xdr:nvPicPr>
        <xdr:cNvPr id="632" name="Gráfico 631" descr="Bateria">
          <a:extLst>
            <a:ext uri="{FF2B5EF4-FFF2-40B4-BE49-F238E27FC236}">
              <a16:creationId xmlns:a16="http://schemas.microsoft.com/office/drawing/2014/main" id="{C121DC07-881C-4804-A384-EB84A85D6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24607" y="3793989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26516</xdr:colOff>
      <xdr:row>17</xdr:row>
      <xdr:rowOff>6435</xdr:rowOff>
    </xdr:from>
    <xdr:ext cx="180715" cy="180203"/>
    <xdr:pic>
      <xdr:nvPicPr>
        <xdr:cNvPr id="633" name="Gráfico 632" descr="Garfo e faca">
          <a:extLst>
            <a:ext uri="{FF2B5EF4-FFF2-40B4-BE49-F238E27FC236}">
              <a16:creationId xmlns:a16="http://schemas.microsoft.com/office/drawing/2014/main" id="{CB718F49-3E0A-432D-80C4-CF0EB7085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791641" y="3806910"/>
          <a:ext cx="180715" cy="180203"/>
        </a:xfrm>
        <a:prstGeom prst="rect">
          <a:avLst/>
        </a:prstGeom>
      </xdr:spPr>
    </xdr:pic>
    <xdr:clientData/>
  </xdr:oneCellAnchor>
  <xdr:oneCellAnchor>
    <xdr:from>
      <xdr:col>101</xdr:col>
      <xdr:colOff>64433</xdr:colOff>
      <xdr:row>4</xdr:row>
      <xdr:rowOff>18002</xdr:rowOff>
    </xdr:from>
    <xdr:ext cx="170890" cy="166798"/>
    <xdr:pic>
      <xdr:nvPicPr>
        <xdr:cNvPr id="634" name="Imagem 633">
          <a:extLst>
            <a:ext uri="{FF2B5EF4-FFF2-40B4-BE49-F238E27FC236}">
              <a16:creationId xmlns:a16="http://schemas.microsoft.com/office/drawing/2014/main" id="{7EE5AA48-D1D0-491C-9CCD-5C6DEC5D7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7978" y="1256252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1160318</xdr:colOff>
      <xdr:row>3</xdr:row>
      <xdr:rowOff>167837</xdr:rowOff>
    </xdr:from>
    <xdr:ext cx="240059" cy="245461"/>
    <xdr:pic>
      <xdr:nvPicPr>
        <xdr:cNvPr id="635" name="Gráfico 634" descr="Marcador">
          <a:extLst>
            <a:ext uri="{FF2B5EF4-FFF2-40B4-BE49-F238E27FC236}">
              <a16:creationId xmlns:a16="http://schemas.microsoft.com/office/drawing/2014/main" id="{653EF392-8354-4543-A9D8-ECD2AFD8D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21308" y="1215587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9526</xdr:colOff>
      <xdr:row>3</xdr:row>
      <xdr:rowOff>173767</xdr:rowOff>
    </xdr:from>
    <xdr:ext cx="235759" cy="235808"/>
    <xdr:pic>
      <xdr:nvPicPr>
        <xdr:cNvPr id="636" name="Gráfico 635" descr="DJ">
          <a:extLst>
            <a:ext uri="{FF2B5EF4-FFF2-40B4-BE49-F238E27FC236}">
              <a16:creationId xmlns:a16="http://schemas.microsoft.com/office/drawing/2014/main" id="{2A9A9C31-D27E-460D-A90D-AAC0CEAAB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092661" y="1221517"/>
          <a:ext cx="235759" cy="235808"/>
        </a:xfrm>
        <a:prstGeom prst="rect">
          <a:avLst/>
        </a:prstGeom>
      </xdr:spPr>
    </xdr:pic>
    <xdr:clientData/>
  </xdr:oneCellAnchor>
  <xdr:oneCellAnchor>
    <xdr:from>
      <xdr:col>101</xdr:col>
      <xdr:colOff>289612</xdr:colOff>
      <xdr:row>3</xdr:row>
      <xdr:rowOff>160896</xdr:rowOff>
    </xdr:from>
    <xdr:ext cx="256660" cy="255372"/>
    <xdr:pic>
      <xdr:nvPicPr>
        <xdr:cNvPr id="637" name="Gráfico 636" descr="Funcionário de escritório">
          <a:extLst>
            <a:ext uri="{FF2B5EF4-FFF2-40B4-BE49-F238E27FC236}">
              <a16:creationId xmlns:a16="http://schemas.microsoft.com/office/drawing/2014/main" id="{60F75912-8CFD-440A-A5A3-DB0DEA7C6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845062" y="1202931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3</xdr:row>
      <xdr:rowOff>180204</xdr:rowOff>
    </xdr:from>
    <xdr:ext cx="215728" cy="223193"/>
    <xdr:pic>
      <xdr:nvPicPr>
        <xdr:cNvPr id="638" name="Gráfico 637" descr="Bateria">
          <a:extLst>
            <a:ext uri="{FF2B5EF4-FFF2-40B4-BE49-F238E27FC236}">
              <a16:creationId xmlns:a16="http://schemas.microsoft.com/office/drawing/2014/main" id="{AEA05CD9-1AA0-4B25-94C1-90D535830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24607" y="1226049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26516</xdr:colOff>
      <xdr:row>4</xdr:row>
      <xdr:rowOff>6435</xdr:rowOff>
    </xdr:from>
    <xdr:ext cx="180715" cy="180203"/>
    <xdr:pic>
      <xdr:nvPicPr>
        <xdr:cNvPr id="639" name="Gráfico 638" descr="Garfo e faca">
          <a:extLst>
            <a:ext uri="{FF2B5EF4-FFF2-40B4-BE49-F238E27FC236}">
              <a16:creationId xmlns:a16="http://schemas.microsoft.com/office/drawing/2014/main" id="{2E9C7FF5-D0A3-4685-8372-18C49ED65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791641" y="1238970"/>
          <a:ext cx="180715" cy="180203"/>
        </a:xfrm>
        <a:prstGeom prst="rect">
          <a:avLst/>
        </a:prstGeom>
      </xdr:spPr>
    </xdr:pic>
    <xdr:clientData/>
  </xdr:oneCellAnchor>
  <xdr:oneCellAnchor>
    <xdr:from>
      <xdr:col>108</xdr:col>
      <xdr:colOff>21012</xdr:colOff>
      <xdr:row>4</xdr:row>
      <xdr:rowOff>7003</xdr:rowOff>
    </xdr:from>
    <xdr:ext cx="179917" cy="179917"/>
    <xdr:pic>
      <xdr:nvPicPr>
        <xdr:cNvPr id="640" name="Gráfico 639" descr="Lâmpada">
          <a:extLst>
            <a:ext uri="{FF2B5EF4-FFF2-40B4-BE49-F238E27FC236}">
              <a16:creationId xmlns:a16="http://schemas.microsoft.com/office/drawing/2014/main" id="{B53C2D68-56D0-466C-9126-11DC688D4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67062" y="1239538"/>
          <a:ext cx="179917" cy="179917"/>
        </a:xfrm>
        <a:prstGeom prst="rect">
          <a:avLst/>
        </a:prstGeom>
      </xdr:spPr>
    </xdr:pic>
    <xdr:clientData/>
  </xdr:oneCellAnchor>
  <xdr:oneCellAnchor>
    <xdr:from>
      <xdr:col>108</xdr:col>
      <xdr:colOff>29473</xdr:colOff>
      <xdr:row>17</xdr:row>
      <xdr:rowOff>17173</xdr:rowOff>
    </xdr:from>
    <xdr:ext cx="179917" cy="179917"/>
    <xdr:pic>
      <xdr:nvPicPr>
        <xdr:cNvPr id="641" name="Gráfico 640" descr="Lâmpada">
          <a:extLst>
            <a:ext uri="{FF2B5EF4-FFF2-40B4-BE49-F238E27FC236}">
              <a16:creationId xmlns:a16="http://schemas.microsoft.com/office/drawing/2014/main" id="{60AC7888-405F-42D2-8BFE-9BE66C7AC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73618" y="3823363"/>
          <a:ext cx="179917" cy="179917"/>
        </a:xfrm>
        <a:prstGeom prst="rect">
          <a:avLst/>
        </a:prstGeom>
      </xdr:spPr>
    </xdr:pic>
    <xdr:clientData/>
  </xdr:oneCellAnchor>
  <xdr:oneCellAnchor>
    <xdr:from>
      <xdr:col>108</xdr:col>
      <xdr:colOff>14008</xdr:colOff>
      <xdr:row>27</xdr:row>
      <xdr:rowOff>7004</xdr:rowOff>
    </xdr:from>
    <xdr:ext cx="179917" cy="179917"/>
    <xdr:pic>
      <xdr:nvPicPr>
        <xdr:cNvPr id="642" name="Gráfico 641" descr="Lâmpada">
          <a:extLst>
            <a:ext uri="{FF2B5EF4-FFF2-40B4-BE49-F238E27FC236}">
              <a16:creationId xmlns:a16="http://schemas.microsoft.com/office/drawing/2014/main" id="{660AF0F3-7AFB-41DA-908A-64BBD52C1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54343" y="5781059"/>
          <a:ext cx="179917" cy="179917"/>
        </a:xfrm>
        <a:prstGeom prst="rect">
          <a:avLst/>
        </a:prstGeom>
      </xdr:spPr>
    </xdr:pic>
    <xdr:clientData/>
  </xdr:oneCellAnchor>
  <xdr:oneCellAnchor>
    <xdr:from>
      <xdr:col>108</xdr:col>
      <xdr:colOff>22470</xdr:colOff>
      <xdr:row>38</xdr:row>
      <xdr:rowOff>16551</xdr:rowOff>
    </xdr:from>
    <xdr:ext cx="179917" cy="179917"/>
    <xdr:pic>
      <xdr:nvPicPr>
        <xdr:cNvPr id="643" name="Gráfico 642" descr="Lâmpada">
          <a:extLst>
            <a:ext uri="{FF2B5EF4-FFF2-40B4-BE49-F238E27FC236}">
              <a16:creationId xmlns:a16="http://schemas.microsoft.com/office/drawing/2014/main" id="{3FEA7D60-A3DD-414E-89D1-1E2C2D82D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68520" y="7968021"/>
          <a:ext cx="179917" cy="179917"/>
        </a:xfrm>
        <a:prstGeom prst="rect">
          <a:avLst/>
        </a:prstGeom>
      </xdr:spPr>
    </xdr:pic>
    <xdr:clientData/>
  </xdr:oneCellAnchor>
  <xdr:oneCellAnchor>
    <xdr:from>
      <xdr:col>108</xdr:col>
      <xdr:colOff>15467</xdr:colOff>
      <xdr:row>48</xdr:row>
      <xdr:rowOff>20753</xdr:rowOff>
    </xdr:from>
    <xdr:ext cx="179917" cy="184334"/>
    <xdr:pic>
      <xdr:nvPicPr>
        <xdr:cNvPr id="644" name="Gráfico 643" descr="Lâmpada">
          <a:extLst>
            <a:ext uri="{FF2B5EF4-FFF2-40B4-BE49-F238E27FC236}">
              <a16:creationId xmlns:a16="http://schemas.microsoft.com/office/drawing/2014/main" id="{AE36EBA6-6839-402F-9BF0-A125DBD9A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61517" y="9945803"/>
          <a:ext cx="179917" cy="184334"/>
        </a:xfrm>
        <a:prstGeom prst="rect">
          <a:avLst/>
        </a:prstGeom>
      </xdr:spPr>
    </xdr:pic>
    <xdr:clientData/>
  </xdr:oneCellAnchor>
  <xdr:oneCellAnchor>
    <xdr:from>
      <xdr:col>101</xdr:col>
      <xdr:colOff>64433</xdr:colOff>
      <xdr:row>165</xdr:row>
      <xdr:rowOff>18002</xdr:rowOff>
    </xdr:from>
    <xdr:ext cx="170890" cy="166798"/>
    <xdr:pic>
      <xdr:nvPicPr>
        <xdr:cNvPr id="645" name="Imagem 644">
          <a:extLst>
            <a:ext uri="{FF2B5EF4-FFF2-40B4-BE49-F238E27FC236}">
              <a16:creationId xmlns:a16="http://schemas.microsoft.com/office/drawing/2014/main" id="{75494D90-AD4A-4D1A-946D-B034E3476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7978" y="33062132"/>
          <a:ext cx="170890" cy="166798"/>
        </a:xfrm>
        <a:prstGeom prst="rect">
          <a:avLst/>
        </a:prstGeom>
      </xdr:spPr>
    </xdr:pic>
    <xdr:clientData/>
  </xdr:oneCellAnchor>
  <xdr:oneCellAnchor>
    <xdr:from>
      <xdr:col>104</xdr:col>
      <xdr:colOff>16330</xdr:colOff>
      <xdr:row>165</xdr:row>
      <xdr:rowOff>0</xdr:rowOff>
    </xdr:from>
    <xdr:ext cx="214275" cy="214133"/>
    <xdr:pic>
      <xdr:nvPicPr>
        <xdr:cNvPr id="646" name="Gráfico 645" descr="Lua e estrelas">
          <a:extLst>
            <a:ext uri="{FF2B5EF4-FFF2-40B4-BE49-F238E27FC236}">
              <a16:creationId xmlns:a16="http://schemas.microsoft.com/office/drawing/2014/main" id="{C7E44DC9-C4C0-4980-AD60-2EB8DA4CB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 flipH="1">
          <a:off x="25105180" y="33040320"/>
          <a:ext cx="214275" cy="214133"/>
        </a:xfrm>
        <a:prstGeom prst="rect">
          <a:avLst/>
        </a:prstGeom>
      </xdr:spPr>
    </xdr:pic>
    <xdr:clientData/>
  </xdr:oneCellAnchor>
  <xdr:oneCellAnchor>
    <xdr:from>
      <xdr:col>102</xdr:col>
      <xdr:colOff>20412</xdr:colOff>
      <xdr:row>164</xdr:row>
      <xdr:rowOff>197303</xdr:rowOff>
    </xdr:from>
    <xdr:ext cx="207509" cy="207151"/>
    <xdr:pic>
      <xdr:nvPicPr>
        <xdr:cNvPr id="647" name="Gráfico 646" descr="Sol">
          <a:extLst>
            <a:ext uri="{FF2B5EF4-FFF2-40B4-BE49-F238E27FC236}">
              <a16:creationId xmlns:a16="http://schemas.microsoft.com/office/drawing/2014/main" id="{D3B58CD3-8B68-4188-BFE6-727853BB9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4873042" y="33037598"/>
          <a:ext cx="207509" cy="207151"/>
        </a:xfrm>
        <a:prstGeom prst="rect">
          <a:avLst/>
        </a:prstGeom>
      </xdr:spPr>
    </xdr:pic>
    <xdr:clientData/>
  </xdr:oneCellAnchor>
  <xdr:oneCellAnchor>
    <xdr:from>
      <xdr:col>98</xdr:col>
      <xdr:colOff>183698</xdr:colOff>
      <xdr:row>164</xdr:row>
      <xdr:rowOff>197303</xdr:rowOff>
    </xdr:from>
    <xdr:ext cx="216819" cy="213954"/>
    <xdr:pic>
      <xdr:nvPicPr>
        <xdr:cNvPr id="648" name="Gráfico 647" descr="Piloto">
          <a:extLst>
            <a:ext uri="{FF2B5EF4-FFF2-40B4-BE49-F238E27FC236}">
              <a16:creationId xmlns:a16="http://schemas.microsoft.com/office/drawing/2014/main" id="{E94531CF-3726-4416-8260-91D4A7811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23106563" y="33037598"/>
          <a:ext cx="216819" cy="213954"/>
        </a:xfrm>
        <a:prstGeom prst="rect">
          <a:avLst/>
        </a:prstGeom>
      </xdr:spPr>
    </xdr:pic>
    <xdr:clientData/>
  </xdr:oneCellAnchor>
  <xdr:oneCellAnchor>
    <xdr:from>
      <xdr:col>99</xdr:col>
      <xdr:colOff>316365</xdr:colOff>
      <xdr:row>164</xdr:row>
      <xdr:rowOff>139473</xdr:rowOff>
    </xdr:from>
    <xdr:ext cx="326571" cy="326213"/>
    <xdr:pic>
      <xdr:nvPicPr>
        <xdr:cNvPr id="649" name="Gráfico 648" descr="Caminhão">
          <a:extLst>
            <a:ext uri="{FF2B5EF4-FFF2-40B4-BE49-F238E27FC236}">
              <a16:creationId xmlns:a16="http://schemas.microsoft.com/office/drawing/2014/main" id="{CC10D4E3-AA72-4368-9830-6777D2931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23471640" y="32983578"/>
          <a:ext cx="326571" cy="326213"/>
        </a:xfrm>
        <a:prstGeom prst="rect">
          <a:avLst/>
        </a:prstGeom>
      </xdr:spPr>
    </xdr:pic>
    <xdr:clientData/>
  </xdr:oneCellAnchor>
  <xdr:oneCellAnchor>
    <xdr:from>
      <xdr:col>99</xdr:col>
      <xdr:colOff>782410</xdr:colOff>
      <xdr:row>164</xdr:row>
      <xdr:rowOff>163286</xdr:rowOff>
    </xdr:from>
    <xdr:ext cx="275545" cy="275187"/>
    <xdr:pic>
      <xdr:nvPicPr>
        <xdr:cNvPr id="650" name="Gráfico 649" descr="Dinheiro">
          <a:extLst>
            <a:ext uri="{FF2B5EF4-FFF2-40B4-BE49-F238E27FC236}">
              <a16:creationId xmlns:a16="http://schemas.microsoft.com/office/drawing/2014/main" id="{C983BDC3-FF67-4689-AF2F-F70196C61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23943400" y="33003581"/>
          <a:ext cx="275545" cy="275187"/>
        </a:xfrm>
        <a:prstGeom prst="rect">
          <a:avLst/>
        </a:prstGeom>
      </xdr:spPr>
    </xdr:pic>
    <xdr:clientData/>
  </xdr:oneCellAnchor>
  <xdr:oneCellAnchor>
    <xdr:from>
      <xdr:col>99</xdr:col>
      <xdr:colOff>1160318</xdr:colOff>
      <xdr:row>164</xdr:row>
      <xdr:rowOff>177362</xdr:rowOff>
    </xdr:from>
    <xdr:ext cx="240059" cy="245461"/>
    <xdr:pic>
      <xdr:nvPicPr>
        <xdr:cNvPr id="651" name="Gráfico 650" descr="Marcador">
          <a:extLst>
            <a:ext uri="{FF2B5EF4-FFF2-40B4-BE49-F238E27FC236}">
              <a16:creationId xmlns:a16="http://schemas.microsoft.com/office/drawing/2014/main" id="{B84DE1B6-F740-4B02-82C7-54DB87BA7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21308" y="33021467"/>
          <a:ext cx="240059" cy="245461"/>
        </a:xfrm>
        <a:prstGeom prst="rect">
          <a:avLst/>
        </a:prstGeom>
      </xdr:spPr>
    </xdr:pic>
    <xdr:clientData/>
  </xdr:oneCellAnchor>
  <xdr:oneCellAnchor>
    <xdr:from>
      <xdr:col>101</xdr:col>
      <xdr:colOff>69476</xdr:colOff>
      <xdr:row>92</xdr:row>
      <xdr:rowOff>28367</xdr:rowOff>
    </xdr:from>
    <xdr:ext cx="170890" cy="166798"/>
    <xdr:pic>
      <xdr:nvPicPr>
        <xdr:cNvPr id="652" name="Imagem 651">
          <a:extLst>
            <a:ext uri="{FF2B5EF4-FFF2-40B4-BE49-F238E27FC236}">
              <a16:creationId xmlns:a16="http://schemas.microsoft.com/office/drawing/2014/main" id="{3BCD8EA9-B137-4BD9-9151-DFC142CEC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23021" y="18638312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1165361</xdr:colOff>
      <xdr:row>91</xdr:row>
      <xdr:rowOff>178203</xdr:rowOff>
    </xdr:from>
    <xdr:ext cx="240059" cy="245461"/>
    <xdr:pic>
      <xdr:nvPicPr>
        <xdr:cNvPr id="653" name="Gráfico 652" descr="Marcador">
          <a:extLst>
            <a:ext uri="{FF2B5EF4-FFF2-40B4-BE49-F238E27FC236}">
              <a16:creationId xmlns:a16="http://schemas.microsoft.com/office/drawing/2014/main" id="{8CDC1305-6E58-42AD-92F0-7F908002E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26351" y="18597648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14569</xdr:colOff>
      <xdr:row>91</xdr:row>
      <xdr:rowOff>184133</xdr:rowOff>
    </xdr:from>
    <xdr:ext cx="235759" cy="235808"/>
    <xdr:pic>
      <xdr:nvPicPr>
        <xdr:cNvPr id="654" name="Gráfico 653" descr="DJ">
          <a:extLst>
            <a:ext uri="{FF2B5EF4-FFF2-40B4-BE49-F238E27FC236}">
              <a16:creationId xmlns:a16="http://schemas.microsoft.com/office/drawing/2014/main" id="{97BA32C0-55AD-4699-B6DE-1E2A4A4C8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103419" y="18603578"/>
          <a:ext cx="235759" cy="235808"/>
        </a:xfrm>
        <a:prstGeom prst="rect">
          <a:avLst/>
        </a:prstGeom>
      </xdr:spPr>
    </xdr:pic>
    <xdr:clientData/>
  </xdr:oneCellAnchor>
  <xdr:oneCellAnchor>
    <xdr:from>
      <xdr:col>102</xdr:col>
      <xdr:colOff>501</xdr:colOff>
      <xdr:row>91</xdr:row>
      <xdr:rowOff>171262</xdr:rowOff>
    </xdr:from>
    <xdr:ext cx="256660" cy="255372"/>
    <xdr:pic>
      <xdr:nvPicPr>
        <xdr:cNvPr id="655" name="Gráfico 654" descr="Funcionário de escritório">
          <a:extLst>
            <a:ext uri="{FF2B5EF4-FFF2-40B4-BE49-F238E27FC236}">
              <a16:creationId xmlns:a16="http://schemas.microsoft.com/office/drawing/2014/main" id="{266F946C-002E-4CD4-915A-009836880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849321" y="18592612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17915</xdr:colOff>
      <xdr:row>92</xdr:row>
      <xdr:rowOff>1470</xdr:rowOff>
    </xdr:from>
    <xdr:ext cx="215728" cy="223193"/>
    <xdr:pic>
      <xdr:nvPicPr>
        <xdr:cNvPr id="656" name="Gráfico 655" descr="Bateria">
          <a:extLst>
            <a:ext uri="{FF2B5EF4-FFF2-40B4-BE49-F238E27FC236}">
              <a16:creationId xmlns:a16="http://schemas.microsoft.com/office/drawing/2014/main" id="{994771CA-4EDC-4C4D-B9CF-3AEC2DBDB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35365" y="18609510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31559</xdr:colOff>
      <xdr:row>92</xdr:row>
      <xdr:rowOff>16800</xdr:rowOff>
    </xdr:from>
    <xdr:ext cx="180715" cy="180203"/>
    <xdr:pic>
      <xdr:nvPicPr>
        <xdr:cNvPr id="657" name="Gráfico 656" descr="Garfo e faca">
          <a:extLst>
            <a:ext uri="{FF2B5EF4-FFF2-40B4-BE49-F238E27FC236}">
              <a16:creationId xmlns:a16="http://schemas.microsoft.com/office/drawing/2014/main" id="{1DEC101F-4488-456C-97AB-BBF64E830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796684" y="18628650"/>
          <a:ext cx="180715" cy="180203"/>
        </a:xfrm>
        <a:prstGeom prst="rect">
          <a:avLst/>
        </a:prstGeom>
      </xdr:spPr>
    </xdr:pic>
    <xdr:clientData/>
  </xdr:oneCellAnchor>
  <xdr:oneCellAnchor>
    <xdr:from>
      <xdr:col>108</xdr:col>
      <xdr:colOff>48524</xdr:colOff>
      <xdr:row>92</xdr:row>
      <xdr:rowOff>11508</xdr:rowOff>
    </xdr:from>
    <xdr:ext cx="180076" cy="179917"/>
    <xdr:pic>
      <xdr:nvPicPr>
        <xdr:cNvPr id="658" name="Gráfico 657" descr="Lâmpada">
          <a:extLst>
            <a:ext uri="{FF2B5EF4-FFF2-40B4-BE49-F238E27FC236}">
              <a16:creationId xmlns:a16="http://schemas.microsoft.com/office/drawing/2014/main" id="{07C1B8DB-4734-4E84-81AC-817052D1D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88859" y="18617643"/>
          <a:ext cx="180076" cy="179917"/>
        </a:xfrm>
        <a:prstGeom prst="rect">
          <a:avLst/>
        </a:prstGeom>
      </xdr:spPr>
    </xdr:pic>
    <xdr:clientData/>
  </xdr:oneCellAnchor>
  <xdr:oneCellAnchor>
    <xdr:from>
      <xdr:col>101</xdr:col>
      <xdr:colOff>73729</xdr:colOff>
      <xdr:row>102</xdr:row>
      <xdr:rowOff>25195</xdr:rowOff>
    </xdr:from>
    <xdr:ext cx="170890" cy="166798"/>
    <xdr:pic>
      <xdr:nvPicPr>
        <xdr:cNvPr id="659" name="Imagem 658">
          <a:extLst>
            <a:ext uri="{FF2B5EF4-FFF2-40B4-BE49-F238E27FC236}">
              <a16:creationId xmlns:a16="http://schemas.microsoft.com/office/drawing/2014/main" id="{A5C8CFF3-D97F-4F19-9F7C-873814899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25369" y="20608720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1169614</xdr:colOff>
      <xdr:row>101</xdr:row>
      <xdr:rowOff>175030</xdr:rowOff>
    </xdr:from>
    <xdr:ext cx="240059" cy="245461"/>
    <xdr:pic>
      <xdr:nvPicPr>
        <xdr:cNvPr id="660" name="Gráfico 659" descr="Marcador">
          <a:extLst>
            <a:ext uri="{FF2B5EF4-FFF2-40B4-BE49-F238E27FC236}">
              <a16:creationId xmlns:a16="http://schemas.microsoft.com/office/drawing/2014/main" id="{908B22D4-3C9A-495B-B908-CE82E7DF6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28699" y="20569960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18822</xdr:colOff>
      <xdr:row>101</xdr:row>
      <xdr:rowOff>180960</xdr:rowOff>
    </xdr:from>
    <xdr:ext cx="235759" cy="235808"/>
    <xdr:pic>
      <xdr:nvPicPr>
        <xdr:cNvPr id="661" name="Gráfico 660" descr="DJ">
          <a:extLst>
            <a:ext uri="{FF2B5EF4-FFF2-40B4-BE49-F238E27FC236}">
              <a16:creationId xmlns:a16="http://schemas.microsoft.com/office/drawing/2014/main" id="{F0047AD5-4B1D-49E5-B8D3-362335192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107672" y="20573985"/>
          <a:ext cx="235759" cy="235808"/>
        </a:xfrm>
        <a:prstGeom prst="rect">
          <a:avLst/>
        </a:prstGeom>
      </xdr:spPr>
    </xdr:pic>
    <xdr:clientData/>
  </xdr:oneCellAnchor>
  <xdr:oneCellAnchor>
    <xdr:from>
      <xdr:col>102</xdr:col>
      <xdr:colOff>4754</xdr:colOff>
      <xdr:row>101</xdr:row>
      <xdr:rowOff>168089</xdr:rowOff>
    </xdr:from>
    <xdr:ext cx="256660" cy="255372"/>
    <xdr:pic>
      <xdr:nvPicPr>
        <xdr:cNvPr id="662" name="Gráfico 661" descr="Funcionário de escritório">
          <a:extLst>
            <a:ext uri="{FF2B5EF4-FFF2-40B4-BE49-F238E27FC236}">
              <a16:creationId xmlns:a16="http://schemas.microsoft.com/office/drawing/2014/main" id="{E5FB9D29-A368-4456-BC64-5AA7A68F3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853574" y="20563019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22168</xdr:colOff>
      <xdr:row>101</xdr:row>
      <xdr:rowOff>187397</xdr:rowOff>
    </xdr:from>
    <xdr:ext cx="215728" cy="223193"/>
    <xdr:pic>
      <xdr:nvPicPr>
        <xdr:cNvPr id="663" name="Gráfico 662" descr="Bateria">
          <a:extLst>
            <a:ext uri="{FF2B5EF4-FFF2-40B4-BE49-F238E27FC236}">
              <a16:creationId xmlns:a16="http://schemas.microsoft.com/office/drawing/2014/main" id="{5E553C10-71E0-4862-8CFD-274D5849E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39618" y="20578517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35812</xdr:colOff>
      <xdr:row>102</xdr:row>
      <xdr:rowOff>13628</xdr:rowOff>
    </xdr:from>
    <xdr:ext cx="180715" cy="180203"/>
    <xdr:pic>
      <xdr:nvPicPr>
        <xdr:cNvPr id="664" name="Gráfico 663" descr="Garfo e faca">
          <a:extLst>
            <a:ext uri="{FF2B5EF4-FFF2-40B4-BE49-F238E27FC236}">
              <a16:creationId xmlns:a16="http://schemas.microsoft.com/office/drawing/2014/main" id="{BC3F9571-164C-47A2-80C9-49F646850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799032" y="20593343"/>
          <a:ext cx="180715" cy="180203"/>
        </a:xfrm>
        <a:prstGeom prst="rect">
          <a:avLst/>
        </a:prstGeom>
      </xdr:spPr>
    </xdr:pic>
    <xdr:clientData/>
  </xdr:oneCellAnchor>
  <xdr:oneCellAnchor>
    <xdr:from>
      <xdr:col>108</xdr:col>
      <xdr:colOff>52777</xdr:colOff>
      <xdr:row>102</xdr:row>
      <xdr:rowOff>8336</xdr:rowOff>
    </xdr:from>
    <xdr:ext cx="175823" cy="179917"/>
    <xdr:pic>
      <xdr:nvPicPr>
        <xdr:cNvPr id="665" name="Gráfico 664" descr="Lâmpada">
          <a:extLst>
            <a:ext uri="{FF2B5EF4-FFF2-40B4-BE49-F238E27FC236}">
              <a16:creationId xmlns:a16="http://schemas.microsoft.com/office/drawing/2014/main" id="{175AEE6C-36B6-4DFA-AC97-DBFFB0649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98827" y="20588051"/>
          <a:ext cx="175823" cy="179917"/>
        </a:xfrm>
        <a:prstGeom prst="rect">
          <a:avLst/>
        </a:prstGeom>
      </xdr:spPr>
    </xdr:pic>
    <xdr:clientData/>
  </xdr:oneCellAnchor>
  <xdr:oneCellAnchor>
    <xdr:from>
      <xdr:col>101</xdr:col>
      <xdr:colOff>66726</xdr:colOff>
      <xdr:row>112</xdr:row>
      <xdr:rowOff>18191</xdr:rowOff>
    </xdr:from>
    <xdr:ext cx="170890" cy="166798"/>
    <xdr:pic>
      <xdr:nvPicPr>
        <xdr:cNvPr id="666" name="Imagem 665">
          <a:extLst>
            <a:ext uri="{FF2B5EF4-FFF2-40B4-BE49-F238E27FC236}">
              <a16:creationId xmlns:a16="http://schemas.microsoft.com/office/drawing/2014/main" id="{0AABBCB0-9C86-4CE2-9DF9-54AABCEAD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20271" y="22577201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1162611</xdr:colOff>
      <xdr:row>111</xdr:row>
      <xdr:rowOff>168026</xdr:rowOff>
    </xdr:from>
    <xdr:ext cx="240059" cy="245461"/>
    <xdr:pic>
      <xdr:nvPicPr>
        <xdr:cNvPr id="667" name="Gráfico 666" descr="Marcador">
          <a:extLst>
            <a:ext uri="{FF2B5EF4-FFF2-40B4-BE49-F238E27FC236}">
              <a16:creationId xmlns:a16="http://schemas.microsoft.com/office/drawing/2014/main" id="{3774F037-754E-4FEC-A42B-98D843DFA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23601" y="22536536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11819</xdr:colOff>
      <xdr:row>111</xdr:row>
      <xdr:rowOff>173956</xdr:rowOff>
    </xdr:from>
    <xdr:ext cx="235759" cy="235808"/>
    <xdr:pic>
      <xdr:nvPicPr>
        <xdr:cNvPr id="668" name="Gráfico 667" descr="DJ">
          <a:extLst>
            <a:ext uri="{FF2B5EF4-FFF2-40B4-BE49-F238E27FC236}">
              <a16:creationId xmlns:a16="http://schemas.microsoft.com/office/drawing/2014/main" id="{52549882-AD4C-43E4-B645-3681B7437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094954" y="22542466"/>
          <a:ext cx="235759" cy="235808"/>
        </a:xfrm>
        <a:prstGeom prst="rect">
          <a:avLst/>
        </a:prstGeom>
      </xdr:spPr>
    </xdr:pic>
    <xdr:clientData/>
  </xdr:oneCellAnchor>
  <xdr:oneCellAnchor>
    <xdr:from>
      <xdr:col>101</xdr:col>
      <xdr:colOff>291905</xdr:colOff>
      <xdr:row>111</xdr:row>
      <xdr:rowOff>161085</xdr:rowOff>
    </xdr:from>
    <xdr:ext cx="256660" cy="255372"/>
    <xdr:pic>
      <xdr:nvPicPr>
        <xdr:cNvPr id="669" name="Gráfico 668" descr="Funcionário de escritório">
          <a:extLst>
            <a:ext uri="{FF2B5EF4-FFF2-40B4-BE49-F238E27FC236}">
              <a16:creationId xmlns:a16="http://schemas.microsoft.com/office/drawing/2014/main" id="{5CCE4089-3A0C-4998-9F29-731639820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845450" y="22523880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15165</xdr:colOff>
      <xdr:row>111</xdr:row>
      <xdr:rowOff>180393</xdr:rowOff>
    </xdr:from>
    <xdr:ext cx="215728" cy="223193"/>
    <xdr:pic>
      <xdr:nvPicPr>
        <xdr:cNvPr id="670" name="Gráfico 669" descr="Bateria">
          <a:extLst>
            <a:ext uri="{FF2B5EF4-FFF2-40B4-BE49-F238E27FC236}">
              <a16:creationId xmlns:a16="http://schemas.microsoft.com/office/drawing/2014/main" id="{5494DB60-A740-4793-88A7-95787AE6F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32615" y="22546998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28809</xdr:colOff>
      <xdr:row>112</xdr:row>
      <xdr:rowOff>6624</xdr:rowOff>
    </xdr:from>
    <xdr:ext cx="180715" cy="180203"/>
    <xdr:pic>
      <xdr:nvPicPr>
        <xdr:cNvPr id="671" name="Gráfico 670" descr="Garfo e faca">
          <a:extLst>
            <a:ext uri="{FF2B5EF4-FFF2-40B4-BE49-F238E27FC236}">
              <a16:creationId xmlns:a16="http://schemas.microsoft.com/office/drawing/2014/main" id="{82BCF53E-84B3-42B0-AAEE-6BA1DF7F2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793934" y="22559919"/>
          <a:ext cx="180715" cy="180203"/>
        </a:xfrm>
        <a:prstGeom prst="rect">
          <a:avLst/>
        </a:prstGeom>
      </xdr:spPr>
    </xdr:pic>
    <xdr:clientData/>
  </xdr:oneCellAnchor>
  <xdr:oneCellAnchor>
    <xdr:from>
      <xdr:col>108</xdr:col>
      <xdr:colOff>45774</xdr:colOff>
      <xdr:row>112</xdr:row>
      <xdr:rowOff>1332</xdr:rowOff>
    </xdr:from>
    <xdr:ext cx="182826" cy="179917"/>
    <xdr:pic>
      <xdr:nvPicPr>
        <xdr:cNvPr id="672" name="Gráfico 671" descr="Lâmpada">
          <a:extLst>
            <a:ext uri="{FF2B5EF4-FFF2-40B4-BE49-F238E27FC236}">
              <a16:creationId xmlns:a16="http://schemas.microsoft.com/office/drawing/2014/main" id="{414911C1-B479-4C8E-90B9-42052E143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86109" y="22556532"/>
          <a:ext cx="182826" cy="179917"/>
        </a:xfrm>
        <a:prstGeom prst="rect">
          <a:avLst/>
        </a:prstGeom>
      </xdr:spPr>
    </xdr:pic>
    <xdr:clientData/>
  </xdr:oneCellAnchor>
  <xdr:oneCellAnchor>
    <xdr:from>
      <xdr:col>101</xdr:col>
      <xdr:colOff>65045</xdr:colOff>
      <xdr:row>122</xdr:row>
      <xdr:rowOff>16510</xdr:rowOff>
    </xdr:from>
    <xdr:ext cx="170890" cy="166798"/>
    <xdr:pic>
      <xdr:nvPicPr>
        <xdr:cNvPr id="673" name="Imagem 672">
          <a:extLst>
            <a:ext uri="{FF2B5EF4-FFF2-40B4-BE49-F238E27FC236}">
              <a16:creationId xmlns:a16="http://schemas.microsoft.com/office/drawing/2014/main" id="{2ADFA589-37AD-479C-B2B4-B52407AAE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8590" y="24549100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1160930</xdr:colOff>
      <xdr:row>121</xdr:row>
      <xdr:rowOff>166345</xdr:rowOff>
    </xdr:from>
    <xdr:ext cx="240059" cy="245461"/>
    <xdr:pic>
      <xdr:nvPicPr>
        <xdr:cNvPr id="674" name="Gráfico 673" descr="Marcador">
          <a:extLst>
            <a:ext uri="{FF2B5EF4-FFF2-40B4-BE49-F238E27FC236}">
              <a16:creationId xmlns:a16="http://schemas.microsoft.com/office/drawing/2014/main" id="{D0F88C91-1DBA-4C63-9D70-5238C493D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21920" y="24502720"/>
          <a:ext cx="240059" cy="245461"/>
        </a:xfrm>
        <a:prstGeom prst="rect">
          <a:avLst/>
        </a:prstGeom>
      </xdr:spPr>
    </xdr:pic>
    <xdr:clientData/>
  </xdr:oneCellAnchor>
  <xdr:oneCellAnchor>
    <xdr:from>
      <xdr:col>103</xdr:col>
      <xdr:colOff>10138</xdr:colOff>
      <xdr:row>121</xdr:row>
      <xdr:rowOff>172275</xdr:rowOff>
    </xdr:from>
    <xdr:ext cx="235759" cy="235808"/>
    <xdr:pic>
      <xdr:nvPicPr>
        <xdr:cNvPr id="675" name="Gráfico 674" descr="DJ">
          <a:extLst>
            <a:ext uri="{FF2B5EF4-FFF2-40B4-BE49-F238E27FC236}">
              <a16:creationId xmlns:a16="http://schemas.microsoft.com/office/drawing/2014/main" id="{A1793BCB-2EB9-49C3-930E-FBF91FE06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085040" y="24514365"/>
          <a:ext cx="235759" cy="235808"/>
        </a:xfrm>
        <a:prstGeom prst="rect">
          <a:avLst/>
        </a:prstGeom>
      </xdr:spPr>
    </xdr:pic>
    <xdr:clientData/>
  </xdr:oneCellAnchor>
  <xdr:oneCellAnchor>
    <xdr:from>
      <xdr:col>101</xdr:col>
      <xdr:colOff>290224</xdr:colOff>
      <xdr:row>121</xdr:row>
      <xdr:rowOff>159404</xdr:rowOff>
    </xdr:from>
    <xdr:ext cx="256660" cy="255372"/>
    <xdr:pic>
      <xdr:nvPicPr>
        <xdr:cNvPr id="676" name="Gráfico 675" descr="Funcionário de escritório">
          <a:extLst>
            <a:ext uri="{FF2B5EF4-FFF2-40B4-BE49-F238E27FC236}">
              <a16:creationId xmlns:a16="http://schemas.microsoft.com/office/drawing/2014/main" id="{E7D3FBE5-1BAC-4AF4-9E62-897ABBD6D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845674" y="24495779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13484</xdr:colOff>
      <xdr:row>121</xdr:row>
      <xdr:rowOff>178712</xdr:rowOff>
    </xdr:from>
    <xdr:ext cx="215728" cy="223193"/>
    <xdr:pic>
      <xdr:nvPicPr>
        <xdr:cNvPr id="677" name="Gráfico 676" descr="Bateria">
          <a:extLst>
            <a:ext uri="{FF2B5EF4-FFF2-40B4-BE49-F238E27FC236}">
              <a16:creationId xmlns:a16="http://schemas.microsoft.com/office/drawing/2014/main" id="{61B41805-65F1-40AF-AD3D-2FBC01C3E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25219" y="24518897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27128</xdr:colOff>
      <xdr:row>122</xdr:row>
      <xdr:rowOff>4943</xdr:rowOff>
    </xdr:from>
    <xdr:ext cx="180715" cy="180203"/>
    <xdr:pic>
      <xdr:nvPicPr>
        <xdr:cNvPr id="678" name="Gráfico 677" descr="Garfo e faca">
          <a:extLst>
            <a:ext uri="{FF2B5EF4-FFF2-40B4-BE49-F238E27FC236}">
              <a16:creationId xmlns:a16="http://schemas.microsoft.com/office/drawing/2014/main" id="{BD26C468-C966-49E2-8D2D-C212C7D0B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792253" y="24531818"/>
          <a:ext cx="180715" cy="180203"/>
        </a:xfrm>
        <a:prstGeom prst="rect">
          <a:avLst/>
        </a:prstGeom>
      </xdr:spPr>
    </xdr:pic>
    <xdr:clientData/>
  </xdr:oneCellAnchor>
  <xdr:oneCellAnchor>
    <xdr:from>
      <xdr:col>108</xdr:col>
      <xdr:colOff>44093</xdr:colOff>
      <xdr:row>122</xdr:row>
      <xdr:rowOff>48</xdr:rowOff>
    </xdr:from>
    <xdr:ext cx="179917" cy="181318"/>
    <xdr:pic>
      <xdr:nvPicPr>
        <xdr:cNvPr id="679" name="Gráfico 678" descr="Lâmpada">
          <a:extLst>
            <a:ext uri="{FF2B5EF4-FFF2-40B4-BE49-F238E27FC236}">
              <a16:creationId xmlns:a16="http://schemas.microsoft.com/office/drawing/2014/main" id="{19DA6C90-D5E3-4DDA-966F-1C5AD79CE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84428" y="24528828"/>
          <a:ext cx="179917" cy="181318"/>
        </a:xfrm>
        <a:prstGeom prst="rect">
          <a:avLst/>
        </a:prstGeom>
      </xdr:spPr>
    </xdr:pic>
    <xdr:clientData/>
  </xdr:oneCellAnchor>
  <xdr:oneCellAnchor>
    <xdr:from>
      <xdr:col>101</xdr:col>
      <xdr:colOff>73729</xdr:colOff>
      <xdr:row>132</xdr:row>
      <xdr:rowOff>25194</xdr:rowOff>
    </xdr:from>
    <xdr:ext cx="170890" cy="166798"/>
    <xdr:pic>
      <xdr:nvPicPr>
        <xdr:cNvPr id="680" name="Imagem 679">
          <a:extLst>
            <a:ext uri="{FF2B5EF4-FFF2-40B4-BE49-F238E27FC236}">
              <a16:creationId xmlns:a16="http://schemas.microsoft.com/office/drawing/2014/main" id="{721185E6-7BBD-42BD-A19E-D56226CD5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25369" y="26529459"/>
          <a:ext cx="170890" cy="166798"/>
        </a:xfrm>
        <a:prstGeom prst="rect">
          <a:avLst/>
        </a:prstGeom>
      </xdr:spPr>
    </xdr:pic>
    <xdr:clientData/>
  </xdr:oneCellAnchor>
  <xdr:oneCellAnchor>
    <xdr:from>
      <xdr:col>99</xdr:col>
      <xdr:colOff>1169614</xdr:colOff>
      <xdr:row>131</xdr:row>
      <xdr:rowOff>175029</xdr:rowOff>
    </xdr:from>
    <xdr:ext cx="240059" cy="245461"/>
    <xdr:pic>
      <xdr:nvPicPr>
        <xdr:cNvPr id="681" name="Gráfico 680" descr="Marcador">
          <a:extLst>
            <a:ext uri="{FF2B5EF4-FFF2-40B4-BE49-F238E27FC236}">
              <a16:creationId xmlns:a16="http://schemas.microsoft.com/office/drawing/2014/main" id="{24086953-6141-46C3-9303-6B4EDC39E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4328699" y="26490699"/>
          <a:ext cx="240059" cy="245461"/>
        </a:xfrm>
        <a:prstGeom prst="rect">
          <a:avLst/>
        </a:prstGeom>
      </xdr:spPr>
    </xdr:pic>
    <xdr:clientData/>
  </xdr:oneCellAnchor>
  <xdr:oneCellAnchor>
    <xdr:from>
      <xdr:col>104</xdr:col>
      <xdr:colOff>18822</xdr:colOff>
      <xdr:row>131</xdr:row>
      <xdr:rowOff>180959</xdr:rowOff>
    </xdr:from>
    <xdr:ext cx="235759" cy="235808"/>
    <xdr:pic>
      <xdr:nvPicPr>
        <xdr:cNvPr id="682" name="Gráfico 681" descr="DJ">
          <a:extLst>
            <a:ext uri="{FF2B5EF4-FFF2-40B4-BE49-F238E27FC236}">
              <a16:creationId xmlns:a16="http://schemas.microsoft.com/office/drawing/2014/main" id="{34EC8656-5912-4756-9D52-487C2ECE3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107672" y="26494724"/>
          <a:ext cx="235759" cy="235808"/>
        </a:xfrm>
        <a:prstGeom prst="rect">
          <a:avLst/>
        </a:prstGeom>
      </xdr:spPr>
    </xdr:pic>
    <xdr:clientData/>
  </xdr:oneCellAnchor>
  <xdr:oneCellAnchor>
    <xdr:from>
      <xdr:col>102</xdr:col>
      <xdr:colOff>4754</xdr:colOff>
      <xdr:row>131</xdr:row>
      <xdr:rowOff>168088</xdr:rowOff>
    </xdr:from>
    <xdr:ext cx="256660" cy="255372"/>
    <xdr:pic>
      <xdr:nvPicPr>
        <xdr:cNvPr id="683" name="Gráfico 682" descr="Funcionário de escritório">
          <a:extLst>
            <a:ext uri="{FF2B5EF4-FFF2-40B4-BE49-F238E27FC236}">
              <a16:creationId xmlns:a16="http://schemas.microsoft.com/office/drawing/2014/main" id="{96CEF378-28F1-4199-B07E-1426BE46F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853574" y="26483758"/>
          <a:ext cx="256660" cy="255372"/>
        </a:xfrm>
        <a:prstGeom prst="rect">
          <a:avLst/>
        </a:prstGeom>
      </xdr:spPr>
    </xdr:pic>
    <xdr:clientData/>
  </xdr:oneCellAnchor>
  <xdr:oneCellAnchor>
    <xdr:from>
      <xdr:col>106</xdr:col>
      <xdr:colOff>22168</xdr:colOff>
      <xdr:row>131</xdr:row>
      <xdr:rowOff>166385</xdr:rowOff>
    </xdr:from>
    <xdr:ext cx="215728" cy="223193"/>
    <xdr:pic>
      <xdr:nvPicPr>
        <xdr:cNvPr id="684" name="Gráfico 683" descr="Bateria">
          <a:extLst>
            <a:ext uri="{FF2B5EF4-FFF2-40B4-BE49-F238E27FC236}">
              <a16:creationId xmlns:a16="http://schemas.microsoft.com/office/drawing/2014/main" id="{C40306A3-7D12-4B22-A162-444A96450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39618" y="26476340"/>
          <a:ext cx="215728" cy="223193"/>
        </a:xfrm>
        <a:prstGeom prst="rect">
          <a:avLst/>
        </a:prstGeom>
      </xdr:spPr>
    </xdr:pic>
    <xdr:clientData/>
  </xdr:oneCellAnchor>
  <xdr:oneCellAnchor>
    <xdr:from>
      <xdr:col>110</xdr:col>
      <xdr:colOff>35812</xdr:colOff>
      <xdr:row>132</xdr:row>
      <xdr:rowOff>13627</xdr:rowOff>
    </xdr:from>
    <xdr:ext cx="180715" cy="180203"/>
    <xdr:pic>
      <xdr:nvPicPr>
        <xdr:cNvPr id="685" name="Gráfico 684" descr="Garfo e faca">
          <a:extLst>
            <a:ext uri="{FF2B5EF4-FFF2-40B4-BE49-F238E27FC236}">
              <a16:creationId xmlns:a16="http://schemas.microsoft.com/office/drawing/2014/main" id="{6D4256F8-5267-4E31-8B02-7D50C70FA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5799032" y="26514082"/>
          <a:ext cx="180715" cy="180203"/>
        </a:xfrm>
        <a:prstGeom prst="rect">
          <a:avLst/>
        </a:prstGeom>
      </xdr:spPr>
    </xdr:pic>
    <xdr:clientData/>
  </xdr:oneCellAnchor>
  <xdr:oneCellAnchor>
    <xdr:from>
      <xdr:col>108</xdr:col>
      <xdr:colOff>17758</xdr:colOff>
      <xdr:row>132</xdr:row>
      <xdr:rowOff>22343</xdr:rowOff>
    </xdr:from>
    <xdr:ext cx="179917" cy="181411"/>
    <xdr:pic>
      <xdr:nvPicPr>
        <xdr:cNvPr id="686" name="Gráfico 685" descr="Lâmpada">
          <a:extLst>
            <a:ext uri="{FF2B5EF4-FFF2-40B4-BE49-F238E27FC236}">
              <a16:creationId xmlns:a16="http://schemas.microsoft.com/office/drawing/2014/main" id="{30BC13E5-BFAA-4A98-9934-600DA2A4F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63808" y="26528513"/>
          <a:ext cx="179917" cy="181411"/>
        </a:xfrm>
        <a:prstGeom prst="rect">
          <a:avLst/>
        </a:prstGeom>
      </xdr:spPr>
    </xdr:pic>
    <xdr:clientData/>
  </xdr:oneCellAnchor>
  <xdr:oneCellAnchor>
    <xdr:from>
      <xdr:col>108</xdr:col>
      <xdr:colOff>29473</xdr:colOff>
      <xdr:row>17</xdr:row>
      <xdr:rowOff>17173</xdr:rowOff>
    </xdr:from>
    <xdr:ext cx="179917" cy="179917"/>
    <xdr:pic>
      <xdr:nvPicPr>
        <xdr:cNvPr id="687" name="Gráfico 686" descr="Lâmpada">
          <a:extLst>
            <a:ext uri="{FF2B5EF4-FFF2-40B4-BE49-F238E27FC236}">
              <a16:creationId xmlns:a16="http://schemas.microsoft.com/office/drawing/2014/main" id="{961120E2-8F57-43D9-BF6D-D943B4169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73618" y="3823363"/>
          <a:ext cx="179917" cy="179917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26</xdr:row>
      <xdr:rowOff>180204</xdr:rowOff>
    </xdr:from>
    <xdr:ext cx="215728" cy="223193"/>
    <xdr:pic>
      <xdr:nvPicPr>
        <xdr:cNvPr id="688" name="Gráfico 687" descr="Bateria">
          <a:extLst>
            <a:ext uri="{FF2B5EF4-FFF2-40B4-BE49-F238E27FC236}">
              <a16:creationId xmlns:a16="http://schemas.microsoft.com/office/drawing/2014/main" id="{34E4FE54-81F6-4AED-82DC-EC1E3D6F5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24607" y="5767569"/>
          <a:ext cx="215728" cy="223193"/>
        </a:xfrm>
        <a:prstGeom prst="rect">
          <a:avLst/>
        </a:prstGeom>
      </xdr:spPr>
    </xdr:pic>
    <xdr:clientData/>
  </xdr:oneCellAnchor>
  <xdr:oneCellAnchor>
    <xdr:from>
      <xdr:col>26</xdr:col>
      <xdr:colOff>12872</xdr:colOff>
      <xdr:row>37</xdr:row>
      <xdr:rowOff>180204</xdr:rowOff>
    </xdr:from>
    <xdr:ext cx="215728" cy="223193"/>
    <xdr:pic>
      <xdr:nvPicPr>
        <xdr:cNvPr id="689" name="Gráfico 688" descr="Bateria">
          <a:extLst>
            <a:ext uri="{FF2B5EF4-FFF2-40B4-BE49-F238E27FC236}">
              <a16:creationId xmlns:a16="http://schemas.microsoft.com/office/drawing/2014/main" id="{E801880F-AD2E-475B-AD80-2C76DBE0C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14687" y="7939269"/>
          <a:ext cx="215728" cy="223193"/>
        </a:xfrm>
        <a:prstGeom prst="rect">
          <a:avLst/>
        </a:prstGeom>
      </xdr:spPr>
    </xdr:pic>
    <xdr:clientData/>
  </xdr:oneCellAnchor>
  <xdr:oneCellAnchor>
    <xdr:from>
      <xdr:col>28</xdr:col>
      <xdr:colOff>22470</xdr:colOff>
      <xdr:row>38</xdr:row>
      <xdr:rowOff>16551</xdr:rowOff>
    </xdr:from>
    <xdr:ext cx="179917" cy="190479"/>
    <xdr:pic>
      <xdr:nvPicPr>
        <xdr:cNvPr id="690" name="Gráfico 689" descr="Lâmpada">
          <a:extLst>
            <a:ext uri="{FF2B5EF4-FFF2-40B4-BE49-F238E27FC236}">
              <a16:creationId xmlns:a16="http://schemas.microsoft.com/office/drawing/2014/main" id="{100BD04C-C446-47C0-A37C-A72F6DD94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58600" y="7968021"/>
          <a:ext cx="179917" cy="190479"/>
        </a:xfrm>
        <a:prstGeom prst="rect">
          <a:avLst/>
        </a:prstGeom>
      </xdr:spPr>
    </xdr:pic>
    <xdr:clientData/>
  </xdr:oneCellAnchor>
  <xdr:oneCellAnchor>
    <xdr:from>
      <xdr:col>42</xdr:col>
      <xdr:colOff>12872</xdr:colOff>
      <xdr:row>37</xdr:row>
      <xdr:rowOff>180204</xdr:rowOff>
    </xdr:from>
    <xdr:ext cx="215728" cy="223193"/>
    <xdr:pic>
      <xdr:nvPicPr>
        <xdr:cNvPr id="691" name="Gráfico 690" descr="Bateria">
          <a:extLst>
            <a:ext uri="{FF2B5EF4-FFF2-40B4-BE49-F238E27FC236}">
              <a16:creationId xmlns:a16="http://schemas.microsoft.com/office/drawing/2014/main" id="{8E496EAE-9D15-43F9-BBC5-61A332CC0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02767" y="7939269"/>
          <a:ext cx="215728" cy="223193"/>
        </a:xfrm>
        <a:prstGeom prst="rect">
          <a:avLst/>
        </a:prstGeom>
      </xdr:spPr>
    </xdr:pic>
    <xdr:clientData/>
  </xdr:oneCellAnchor>
  <xdr:oneCellAnchor>
    <xdr:from>
      <xdr:col>44</xdr:col>
      <xdr:colOff>22470</xdr:colOff>
      <xdr:row>38</xdr:row>
      <xdr:rowOff>16551</xdr:rowOff>
    </xdr:from>
    <xdr:ext cx="179917" cy="190479"/>
    <xdr:pic>
      <xdr:nvPicPr>
        <xdr:cNvPr id="692" name="Gráfico 691" descr="Lâmpada">
          <a:extLst>
            <a:ext uri="{FF2B5EF4-FFF2-40B4-BE49-F238E27FC236}">
              <a16:creationId xmlns:a16="http://schemas.microsoft.com/office/drawing/2014/main" id="{9416DDF6-6E44-4C4D-AC3E-0D2EA227A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46680" y="7968021"/>
          <a:ext cx="179917" cy="190479"/>
        </a:xfrm>
        <a:prstGeom prst="rect">
          <a:avLst/>
        </a:prstGeom>
      </xdr:spPr>
    </xdr:pic>
    <xdr:clientData/>
  </xdr:oneCellAnchor>
  <xdr:oneCellAnchor>
    <xdr:from>
      <xdr:col>58</xdr:col>
      <xdr:colOff>12872</xdr:colOff>
      <xdr:row>37</xdr:row>
      <xdr:rowOff>180204</xdr:rowOff>
    </xdr:from>
    <xdr:ext cx="215728" cy="223193"/>
    <xdr:pic>
      <xdr:nvPicPr>
        <xdr:cNvPr id="693" name="Gráfico 692" descr="Bateria">
          <a:extLst>
            <a:ext uri="{FF2B5EF4-FFF2-40B4-BE49-F238E27FC236}">
              <a16:creationId xmlns:a16="http://schemas.microsoft.com/office/drawing/2014/main" id="{1265B43F-5ED6-4F20-9CC3-582B1F750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83227" y="7939269"/>
          <a:ext cx="215728" cy="223193"/>
        </a:xfrm>
        <a:prstGeom prst="rect">
          <a:avLst/>
        </a:prstGeom>
      </xdr:spPr>
    </xdr:pic>
    <xdr:clientData/>
  </xdr:oneCellAnchor>
  <xdr:oneCellAnchor>
    <xdr:from>
      <xdr:col>60</xdr:col>
      <xdr:colOff>22470</xdr:colOff>
      <xdr:row>38</xdr:row>
      <xdr:rowOff>16551</xdr:rowOff>
    </xdr:from>
    <xdr:ext cx="179917" cy="190479"/>
    <xdr:pic>
      <xdr:nvPicPr>
        <xdr:cNvPr id="694" name="Gráfico 693" descr="Lâmpada">
          <a:extLst>
            <a:ext uri="{FF2B5EF4-FFF2-40B4-BE49-F238E27FC236}">
              <a16:creationId xmlns:a16="http://schemas.microsoft.com/office/drawing/2014/main" id="{376207B6-AC8E-401E-9F77-C8BE55C6E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27140" y="7968021"/>
          <a:ext cx="179917" cy="190479"/>
        </a:xfrm>
        <a:prstGeom prst="rect">
          <a:avLst/>
        </a:prstGeom>
      </xdr:spPr>
    </xdr:pic>
    <xdr:clientData/>
  </xdr:oneCellAnchor>
  <xdr:oneCellAnchor>
    <xdr:from>
      <xdr:col>74</xdr:col>
      <xdr:colOff>12872</xdr:colOff>
      <xdr:row>37</xdr:row>
      <xdr:rowOff>180204</xdr:rowOff>
    </xdr:from>
    <xdr:ext cx="215728" cy="223193"/>
    <xdr:pic>
      <xdr:nvPicPr>
        <xdr:cNvPr id="695" name="Gráfico 694" descr="Bateria">
          <a:extLst>
            <a:ext uri="{FF2B5EF4-FFF2-40B4-BE49-F238E27FC236}">
              <a16:creationId xmlns:a16="http://schemas.microsoft.com/office/drawing/2014/main" id="{C57F8802-D39D-4F26-8568-4256E9274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63687" y="7939269"/>
          <a:ext cx="215728" cy="223193"/>
        </a:xfrm>
        <a:prstGeom prst="rect">
          <a:avLst/>
        </a:prstGeom>
      </xdr:spPr>
    </xdr:pic>
    <xdr:clientData/>
  </xdr:oneCellAnchor>
  <xdr:oneCellAnchor>
    <xdr:from>
      <xdr:col>76</xdr:col>
      <xdr:colOff>22470</xdr:colOff>
      <xdr:row>38</xdr:row>
      <xdr:rowOff>16551</xdr:rowOff>
    </xdr:from>
    <xdr:ext cx="179917" cy="190479"/>
    <xdr:pic>
      <xdr:nvPicPr>
        <xdr:cNvPr id="696" name="Gráfico 695" descr="Lâmpada">
          <a:extLst>
            <a:ext uri="{FF2B5EF4-FFF2-40B4-BE49-F238E27FC236}">
              <a16:creationId xmlns:a16="http://schemas.microsoft.com/office/drawing/2014/main" id="{517C066C-E78C-4274-AA4C-BD01C3AB4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07600" y="7968021"/>
          <a:ext cx="179917" cy="190479"/>
        </a:xfrm>
        <a:prstGeom prst="rect">
          <a:avLst/>
        </a:prstGeom>
      </xdr:spPr>
    </xdr:pic>
    <xdr:clientData/>
  </xdr:oneCellAnchor>
  <xdr:oneCellAnchor>
    <xdr:from>
      <xdr:col>90</xdr:col>
      <xdr:colOff>12872</xdr:colOff>
      <xdr:row>37</xdr:row>
      <xdr:rowOff>180204</xdr:rowOff>
    </xdr:from>
    <xdr:ext cx="215728" cy="223193"/>
    <xdr:pic>
      <xdr:nvPicPr>
        <xdr:cNvPr id="697" name="Gráfico 696" descr="Bateria">
          <a:extLst>
            <a:ext uri="{FF2B5EF4-FFF2-40B4-BE49-F238E27FC236}">
              <a16:creationId xmlns:a16="http://schemas.microsoft.com/office/drawing/2014/main" id="{67D2D03D-ED07-4D72-949D-00CDBB41C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44147" y="7939269"/>
          <a:ext cx="215728" cy="223193"/>
        </a:xfrm>
        <a:prstGeom prst="rect">
          <a:avLst/>
        </a:prstGeom>
      </xdr:spPr>
    </xdr:pic>
    <xdr:clientData/>
  </xdr:oneCellAnchor>
  <xdr:oneCellAnchor>
    <xdr:from>
      <xdr:col>92</xdr:col>
      <xdr:colOff>22470</xdr:colOff>
      <xdr:row>38</xdr:row>
      <xdr:rowOff>16551</xdr:rowOff>
    </xdr:from>
    <xdr:ext cx="179917" cy="190479"/>
    <xdr:pic>
      <xdr:nvPicPr>
        <xdr:cNvPr id="698" name="Gráfico 697" descr="Lâmpada">
          <a:extLst>
            <a:ext uri="{FF2B5EF4-FFF2-40B4-BE49-F238E27FC236}">
              <a16:creationId xmlns:a16="http://schemas.microsoft.com/office/drawing/2014/main" id="{5721936B-2DDC-4437-970A-2B2B8BEA2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888060" y="7968021"/>
          <a:ext cx="179917" cy="190479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37</xdr:row>
      <xdr:rowOff>180204</xdr:rowOff>
    </xdr:from>
    <xdr:ext cx="215728" cy="223193"/>
    <xdr:pic>
      <xdr:nvPicPr>
        <xdr:cNvPr id="699" name="Gráfico 698" descr="Bateria">
          <a:extLst>
            <a:ext uri="{FF2B5EF4-FFF2-40B4-BE49-F238E27FC236}">
              <a16:creationId xmlns:a16="http://schemas.microsoft.com/office/drawing/2014/main" id="{99D8FFAB-779F-483D-8A74-ACB0928CB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24607" y="7939269"/>
          <a:ext cx="215728" cy="223193"/>
        </a:xfrm>
        <a:prstGeom prst="rect">
          <a:avLst/>
        </a:prstGeom>
      </xdr:spPr>
    </xdr:pic>
    <xdr:clientData/>
  </xdr:oneCellAnchor>
  <xdr:oneCellAnchor>
    <xdr:from>
      <xdr:col>108</xdr:col>
      <xdr:colOff>22470</xdr:colOff>
      <xdr:row>38</xdr:row>
      <xdr:rowOff>16551</xdr:rowOff>
    </xdr:from>
    <xdr:ext cx="179917" cy="190479"/>
    <xdr:pic>
      <xdr:nvPicPr>
        <xdr:cNvPr id="700" name="Gráfico 699" descr="Lâmpada">
          <a:extLst>
            <a:ext uri="{FF2B5EF4-FFF2-40B4-BE49-F238E27FC236}">
              <a16:creationId xmlns:a16="http://schemas.microsoft.com/office/drawing/2014/main" id="{830A42D6-6CAA-4773-931D-6A9E0928F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68520" y="7968021"/>
          <a:ext cx="179917" cy="190479"/>
        </a:xfrm>
        <a:prstGeom prst="rect">
          <a:avLst/>
        </a:prstGeom>
      </xdr:spPr>
    </xdr:pic>
    <xdr:clientData/>
  </xdr:oneCellAnchor>
  <xdr:oneCellAnchor>
    <xdr:from>
      <xdr:col>26</xdr:col>
      <xdr:colOff>12872</xdr:colOff>
      <xdr:row>47</xdr:row>
      <xdr:rowOff>180204</xdr:rowOff>
    </xdr:from>
    <xdr:ext cx="215728" cy="223193"/>
    <xdr:pic>
      <xdr:nvPicPr>
        <xdr:cNvPr id="701" name="Gráfico 700" descr="Bateria">
          <a:extLst>
            <a:ext uri="{FF2B5EF4-FFF2-40B4-BE49-F238E27FC236}">
              <a16:creationId xmlns:a16="http://schemas.microsoft.com/office/drawing/2014/main" id="{5EC93A1B-2453-4361-999B-F96F23598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14687" y="9912849"/>
          <a:ext cx="215728" cy="223193"/>
        </a:xfrm>
        <a:prstGeom prst="rect">
          <a:avLst/>
        </a:prstGeom>
      </xdr:spPr>
    </xdr:pic>
    <xdr:clientData/>
  </xdr:oneCellAnchor>
  <xdr:oneCellAnchor>
    <xdr:from>
      <xdr:col>28</xdr:col>
      <xdr:colOff>15467</xdr:colOff>
      <xdr:row>48</xdr:row>
      <xdr:rowOff>20753</xdr:rowOff>
    </xdr:from>
    <xdr:ext cx="179917" cy="187080"/>
    <xdr:pic>
      <xdr:nvPicPr>
        <xdr:cNvPr id="702" name="Gráfico 701" descr="Lâmpada">
          <a:extLst>
            <a:ext uri="{FF2B5EF4-FFF2-40B4-BE49-F238E27FC236}">
              <a16:creationId xmlns:a16="http://schemas.microsoft.com/office/drawing/2014/main" id="{BDC253D3-A2D6-4D24-9EBC-49FCAA5F2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51597" y="9945803"/>
          <a:ext cx="179917" cy="187080"/>
        </a:xfrm>
        <a:prstGeom prst="rect">
          <a:avLst/>
        </a:prstGeom>
      </xdr:spPr>
    </xdr:pic>
    <xdr:clientData/>
  </xdr:oneCellAnchor>
  <xdr:oneCellAnchor>
    <xdr:from>
      <xdr:col>42</xdr:col>
      <xdr:colOff>12872</xdr:colOff>
      <xdr:row>47</xdr:row>
      <xdr:rowOff>180204</xdr:rowOff>
    </xdr:from>
    <xdr:ext cx="215728" cy="223193"/>
    <xdr:pic>
      <xdr:nvPicPr>
        <xdr:cNvPr id="703" name="Gráfico 702" descr="Bateria">
          <a:extLst>
            <a:ext uri="{FF2B5EF4-FFF2-40B4-BE49-F238E27FC236}">
              <a16:creationId xmlns:a16="http://schemas.microsoft.com/office/drawing/2014/main" id="{3206ED30-BC17-4081-88EE-67488D3E7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02767" y="9912849"/>
          <a:ext cx="215728" cy="223193"/>
        </a:xfrm>
        <a:prstGeom prst="rect">
          <a:avLst/>
        </a:prstGeom>
      </xdr:spPr>
    </xdr:pic>
    <xdr:clientData/>
  </xdr:oneCellAnchor>
  <xdr:oneCellAnchor>
    <xdr:from>
      <xdr:col>44</xdr:col>
      <xdr:colOff>15467</xdr:colOff>
      <xdr:row>48</xdr:row>
      <xdr:rowOff>20753</xdr:rowOff>
    </xdr:from>
    <xdr:ext cx="179917" cy="187080"/>
    <xdr:pic>
      <xdr:nvPicPr>
        <xdr:cNvPr id="704" name="Gráfico 703" descr="Lâmpada">
          <a:extLst>
            <a:ext uri="{FF2B5EF4-FFF2-40B4-BE49-F238E27FC236}">
              <a16:creationId xmlns:a16="http://schemas.microsoft.com/office/drawing/2014/main" id="{1F4AF83E-DC2A-48C7-9803-082278160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39677" y="9945803"/>
          <a:ext cx="179917" cy="187080"/>
        </a:xfrm>
        <a:prstGeom prst="rect">
          <a:avLst/>
        </a:prstGeom>
      </xdr:spPr>
    </xdr:pic>
    <xdr:clientData/>
  </xdr:oneCellAnchor>
  <xdr:oneCellAnchor>
    <xdr:from>
      <xdr:col>58</xdr:col>
      <xdr:colOff>12872</xdr:colOff>
      <xdr:row>47</xdr:row>
      <xdr:rowOff>180204</xdr:rowOff>
    </xdr:from>
    <xdr:ext cx="215728" cy="223193"/>
    <xdr:pic>
      <xdr:nvPicPr>
        <xdr:cNvPr id="705" name="Gráfico 704" descr="Bateria">
          <a:extLst>
            <a:ext uri="{FF2B5EF4-FFF2-40B4-BE49-F238E27FC236}">
              <a16:creationId xmlns:a16="http://schemas.microsoft.com/office/drawing/2014/main" id="{0C3E07BE-9394-46CD-9ECA-3FDFCDE80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83227" y="9912849"/>
          <a:ext cx="215728" cy="223193"/>
        </a:xfrm>
        <a:prstGeom prst="rect">
          <a:avLst/>
        </a:prstGeom>
      </xdr:spPr>
    </xdr:pic>
    <xdr:clientData/>
  </xdr:oneCellAnchor>
  <xdr:oneCellAnchor>
    <xdr:from>
      <xdr:col>60</xdr:col>
      <xdr:colOff>15467</xdr:colOff>
      <xdr:row>48</xdr:row>
      <xdr:rowOff>20753</xdr:rowOff>
    </xdr:from>
    <xdr:ext cx="179917" cy="187080"/>
    <xdr:pic>
      <xdr:nvPicPr>
        <xdr:cNvPr id="706" name="Gráfico 705" descr="Lâmpada">
          <a:extLst>
            <a:ext uri="{FF2B5EF4-FFF2-40B4-BE49-F238E27FC236}">
              <a16:creationId xmlns:a16="http://schemas.microsoft.com/office/drawing/2014/main" id="{A6C1FB72-4DA7-475F-85E0-49C8F4441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20137" y="9945803"/>
          <a:ext cx="179917" cy="187080"/>
        </a:xfrm>
        <a:prstGeom prst="rect">
          <a:avLst/>
        </a:prstGeom>
      </xdr:spPr>
    </xdr:pic>
    <xdr:clientData/>
  </xdr:oneCellAnchor>
  <xdr:oneCellAnchor>
    <xdr:from>
      <xdr:col>74</xdr:col>
      <xdr:colOff>12872</xdr:colOff>
      <xdr:row>47</xdr:row>
      <xdr:rowOff>180204</xdr:rowOff>
    </xdr:from>
    <xdr:ext cx="215728" cy="223193"/>
    <xdr:pic>
      <xdr:nvPicPr>
        <xdr:cNvPr id="707" name="Gráfico 706" descr="Bateria">
          <a:extLst>
            <a:ext uri="{FF2B5EF4-FFF2-40B4-BE49-F238E27FC236}">
              <a16:creationId xmlns:a16="http://schemas.microsoft.com/office/drawing/2014/main" id="{BE194222-1C70-4F89-ABC6-2573F949E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63687" y="9912849"/>
          <a:ext cx="215728" cy="223193"/>
        </a:xfrm>
        <a:prstGeom prst="rect">
          <a:avLst/>
        </a:prstGeom>
      </xdr:spPr>
    </xdr:pic>
    <xdr:clientData/>
  </xdr:oneCellAnchor>
  <xdr:oneCellAnchor>
    <xdr:from>
      <xdr:col>76</xdr:col>
      <xdr:colOff>15467</xdr:colOff>
      <xdr:row>48</xdr:row>
      <xdr:rowOff>20753</xdr:rowOff>
    </xdr:from>
    <xdr:ext cx="179917" cy="187080"/>
    <xdr:pic>
      <xdr:nvPicPr>
        <xdr:cNvPr id="708" name="Gráfico 707" descr="Lâmpada">
          <a:extLst>
            <a:ext uri="{FF2B5EF4-FFF2-40B4-BE49-F238E27FC236}">
              <a16:creationId xmlns:a16="http://schemas.microsoft.com/office/drawing/2014/main" id="{D37018F6-2EF9-46A4-B78F-25F02B5A3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00597" y="9945803"/>
          <a:ext cx="179917" cy="187080"/>
        </a:xfrm>
        <a:prstGeom prst="rect">
          <a:avLst/>
        </a:prstGeom>
      </xdr:spPr>
    </xdr:pic>
    <xdr:clientData/>
  </xdr:oneCellAnchor>
  <xdr:oneCellAnchor>
    <xdr:from>
      <xdr:col>90</xdr:col>
      <xdr:colOff>12872</xdr:colOff>
      <xdr:row>47</xdr:row>
      <xdr:rowOff>180204</xdr:rowOff>
    </xdr:from>
    <xdr:ext cx="215728" cy="223193"/>
    <xdr:pic>
      <xdr:nvPicPr>
        <xdr:cNvPr id="709" name="Gráfico 708" descr="Bateria">
          <a:extLst>
            <a:ext uri="{FF2B5EF4-FFF2-40B4-BE49-F238E27FC236}">
              <a16:creationId xmlns:a16="http://schemas.microsoft.com/office/drawing/2014/main" id="{BD949501-E254-496A-8C97-E175079FD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44147" y="9912849"/>
          <a:ext cx="215728" cy="223193"/>
        </a:xfrm>
        <a:prstGeom prst="rect">
          <a:avLst/>
        </a:prstGeom>
      </xdr:spPr>
    </xdr:pic>
    <xdr:clientData/>
  </xdr:oneCellAnchor>
  <xdr:oneCellAnchor>
    <xdr:from>
      <xdr:col>92</xdr:col>
      <xdr:colOff>15467</xdr:colOff>
      <xdr:row>48</xdr:row>
      <xdr:rowOff>20753</xdr:rowOff>
    </xdr:from>
    <xdr:ext cx="179917" cy="187080"/>
    <xdr:pic>
      <xdr:nvPicPr>
        <xdr:cNvPr id="710" name="Gráfico 709" descr="Lâmpada">
          <a:extLst>
            <a:ext uri="{FF2B5EF4-FFF2-40B4-BE49-F238E27FC236}">
              <a16:creationId xmlns:a16="http://schemas.microsoft.com/office/drawing/2014/main" id="{96F40D8B-3DDF-4314-87AC-09E742E6E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881057" y="9945803"/>
          <a:ext cx="179917" cy="187080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47</xdr:row>
      <xdr:rowOff>180204</xdr:rowOff>
    </xdr:from>
    <xdr:ext cx="215728" cy="223193"/>
    <xdr:pic>
      <xdr:nvPicPr>
        <xdr:cNvPr id="711" name="Gráfico 710" descr="Bateria">
          <a:extLst>
            <a:ext uri="{FF2B5EF4-FFF2-40B4-BE49-F238E27FC236}">
              <a16:creationId xmlns:a16="http://schemas.microsoft.com/office/drawing/2014/main" id="{0A098760-94C6-4C43-9C5B-20F52796E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24607" y="9912849"/>
          <a:ext cx="215728" cy="223193"/>
        </a:xfrm>
        <a:prstGeom prst="rect">
          <a:avLst/>
        </a:prstGeom>
      </xdr:spPr>
    </xdr:pic>
    <xdr:clientData/>
  </xdr:oneCellAnchor>
  <xdr:oneCellAnchor>
    <xdr:from>
      <xdr:col>108</xdr:col>
      <xdr:colOff>15467</xdr:colOff>
      <xdr:row>48</xdr:row>
      <xdr:rowOff>20753</xdr:rowOff>
    </xdr:from>
    <xdr:ext cx="179917" cy="187080"/>
    <xdr:pic>
      <xdr:nvPicPr>
        <xdr:cNvPr id="712" name="Gráfico 711" descr="Lâmpada">
          <a:extLst>
            <a:ext uri="{FF2B5EF4-FFF2-40B4-BE49-F238E27FC236}">
              <a16:creationId xmlns:a16="http://schemas.microsoft.com/office/drawing/2014/main" id="{E1C7FD87-D99A-4805-8FBE-A617AA518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61517" y="9945803"/>
          <a:ext cx="179917" cy="187080"/>
        </a:xfrm>
        <a:prstGeom prst="rect">
          <a:avLst/>
        </a:prstGeom>
      </xdr:spPr>
    </xdr:pic>
    <xdr:clientData/>
  </xdr:oneCellAnchor>
  <xdr:oneCellAnchor>
    <xdr:from>
      <xdr:col>26</xdr:col>
      <xdr:colOff>12872</xdr:colOff>
      <xdr:row>57</xdr:row>
      <xdr:rowOff>180204</xdr:rowOff>
    </xdr:from>
    <xdr:ext cx="215728" cy="223193"/>
    <xdr:pic>
      <xdr:nvPicPr>
        <xdr:cNvPr id="713" name="Gráfico 712" descr="Bateria">
          <a:extLst>
            <a:ext uri="{FF2B5EF4-FFF2-40B4-BE49-F238E27FC236}">
              <a16:creationId xmlns:a16="http://schemas.microsoft.com/office/drawing/2014/main" id="{FA7B9EC5-DAFE-4052-B8C1-31D1566D8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14687" y="11886429"/>
          <a:ext cx="215728" cy="223193"/>
        </a:xfrm>
        <a:prstGeom prst="rect">
          <a:avLst/>
        </a:prstGeom>
      </xdr:spPr>
    </xdr:pic>
    <xdr:clientData/>
  </xdr:oneCellAnchor>
  <xdr:oneCellAnchor>
    <xdr:from>
      <xdr:col>28</xdr:col>
      <xdr:colOff>22117</xdr:colOff>
      <xdr:row>58</xdr:row>
      <xdr:rowOff>15478</xdr:rowOff>
    </xdr:from>
    <xdr:ext cx="179917" cy="190477"/>
    <xdr:pic>
      <xdr:nvPicPr>
        <xdr:cNvPr id="714" name="Gráfico 713" descr="Lâmpada">
          <a:extLst>
            <a:ext uri="{FF2B5EF4-FFF2-40B4-BE49-F238E27FC236}">
              <a16:creationId xmlns:a16="http://schemas.microsoft.com/office/drawing/2014/main" id="{2469A29B-3320-4E6E-9448-E9BD3492E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58247" y="11914108"/>
          <a:ext cx="179917" cy="190477"/>
        </a:xfrm>
        <a:prstGeom prst="rect">
          <a:avLst/>
        </a:prstGeom>
      </xdr:spPr>
    </xdr:pic>
    <xdr:clientData/>
  </xdr:oneCellAnchor>
  <xdr:oneCellAnchor>
    <xdr:from>
      <xdr:col>42</xdr:col>
      <xdr:colOff>12872</xdr:colOff>
      <xdr:row>57</xdr:row>
      <xdr:rowOff>180204</xdr:rowOff>
    </xdr:from>
    <xdr:ext cx="215728" cy="223193"/>
    <xdr:pic>
      <xdr:nvPicPr>
        <xdr:cNvPr id="715" name="Gráfico 714" descr="Bateria">
          <a:extLst>
            <a:ext uri="{FF2B5EF4-FFF2-40B4-BE49-F238E27FC236}">
              <a16:creationId xmlns:a16="http://schemas.microsoft.com/office/drawing/2014/main" id="{62B75BAA-E956-4BC4-8E28-8923E2451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02767" y="11886429"/>
          <a:ext cx="215728" cy="223193"/>
        </a:xfrm>
        <a:prstGeom prst="rect">
          <a:avLst/>
        </a:prstGeom>
      </xdr:spPr>
    </xdr:pic>
    <xdr:clientData/>
  </xdr:oneCellAnchor>
  <xdr:oneCellAnchor>
    <xdr:from>
      <xdr:col>44</xdr:col>
      <xdr:colOff>22117</xdr:colOff>
      <xdr:row>58</xdr:row>
      <xdr:rowOff>15478</xdr:rowOff>
    </xdr:from>
    <xdr:ext cx="179917" cy="190477"/>
    <xdr:pic>
      <xdr:nvPicPr>
        <xdr:cNvPr id="716" name="Gráfico 715" descr="Lâmpada">
          <a:extLst>
            <a:ext uri="{FF2B5EF4-FFF2-40B4-BE49-F238E27FC236}">
              <a16:creationId xmlns:a16="http://schemas.microsoft.com/office/drawing/2014/main" id="{8772F589-7B45-426E-B1E9-2F229A85F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46327" y="11914108"/>
          <a:ext cx="179917" cy="190477"/>
        </a:xfrm>
        <a:prstGeom prst="rect">
          <a:avLst/>
        </a:prstGeom>
      </xdr:spPr>
    </xdr:pic>
    <xdr:clientData/>
  </xdr:oneCellAnchor>
  <xdr:oneCellAnchor>
    <xdr:from>
      <xdr:col>58</xdr:col>
      <xdr:colOff>12872</xdr:colOff>
      <xdr:row>57</xdr:row>
      <xdr:rowOff>180204</xdr:rowOff>
    </xdr:from>
    <xdr:ext cx="215728" cy="223193"/>
    <xdr:pic>
      <xdr:nvPicPr>
        <xdr:cNvPr id="717" name="Gráfico 716" descr="Bateria">
          <a:extLst>
            <a:ext uri="{FF2B5EF4-FFF2-40B4-BE49-F238E27FC236}">
              <a16:creationId xmlns:a16="http://schemas.microsoft.com/office/drawing/2014/main" id="{31E866A5-22BE-44B8-9ACC-0CDCF33A8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83227" y="11886429"/>
          <a:ext cx="215728" cy="223193"/>
        </a:xfrm>
        <a:prstGeom prst="rect">
          <a:avLst/>
        </a:prstGeom>
      </xdr:spPr>
    </xdr:pic>
    <xdr:clientData/>
  </xdr:oneCellAnchor>
  <xdr:oneCellAnchor>
    <xdr:from>
      <xdr:col>60</xdr:col>
      <xdr:colOff>22117</xdr:colOff>
      <xdr:row>58</xdr:row>
      <xdr:rowOff>15478</xdr:rowOff>
    </xdr:from>
    <xdr:ext cx="179917" cy="190477"/>
    <xdr:pic>
      <xdr:nvPicPr>
        <xdr:cNvPr id="718" name="Gráfico 717" descr="Lâmpada">
          <a:extLst>
            <a:ext uri="{FF2B5EF4-FFF2-40B4-BE49-F238E27FC236}">
              <a16:creationId xmlns:a16="http://schemas.microsoft.com/office/drawing/2014/main" id="{E4BA2AAF-9C1A-4326-A847-F00F459CD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26787" y="11914108"/>
          <a:ext cx="179917" cy="190477"/>
        </a:xfrm>
        <a:prstGeom prst="rect">
          <a:avLst/>
        </a:prstGeom>
      </xdr:spPr>
    </xdr:pic>
    <xdr:clientData/>
  </xdr:oneCellAnchor>
  <xdr:oneCellAnchor>
    <xdr:from>
      <xdr:col>74</xdr:col>
      <xdr:colOff>12872</xdr:colOff>
      <xdr:row>57</xdr:row>
      <xdr:rowOff>180204</xdr:rowOff>
    </xdr:from>
    <xdr:ext cx="215728" cy="223193"/>
    <xdr:pic>
      <xdr:nvPicPr>
        <xdr:cNvPr id="719" name="Gráfico 718" descr="Bateria">
          <a:extLst>
            <a:ext uri="{FF2B5EF4-FFF2-40B4-BE49-F238E27FC236}">
              <a16:creationId xmlns:a16="http://schemas.microsoft.com/office/drawing/2014/main" id="{528B490D-B2D9-48A1-A71D-6D0112696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63687" y="11886429"/>
          <a:ext cx="215728" cy="223193"/>
        </a:xfrm>
        <a:prstGeom prst="rect">
          <a:avLst/>
        </a:prstGeom>
      </xdr:spPr>
    </xdr:pic>
    <xdr:clientData/>
  </xdr:oneCellAnchor>
  <xdr:oneCellAnchor>
    <xdr:from>
      <xdr:col>76</xdr:col>
      <xdr:colOff>22117</xdr:colOff>
      <xdr:row>58</xdr:row>
      <xdr:rowOff>15478</xdr:rowOff>
    </xdr:from>
    <xdr:ext cx="179917" cy="190477"/>
    <xdr:pic>
      <xdr:nvPicPr>
        <xdr:cNvPr id="720" name="Gráfico 719" descr="Lâmpada">
          <a:extLst>
            <a:ext uri="{FF2B5EF4-FFF2-40B4-BE49-F238E27FC236}">
              <a16:creationId xmlns:a16="http://schemas.microsoft.com/office/drawing/2014/main" id="{D4A5E3B0-F536-43CF-B714-BC91DB8CA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07247" y="11914108"/>
          <a:ext cx="179917" cy="190477"/>
        </a:xfrm>
        <a:prstGeom prst="rect">
          <a:avLst/>
        </a:prstGeom>
      </xdr:spPr>
    </xdr:pic>
    <xdr:clientData/>
  </xdr:oneCellAnchor>
  <xdr:oneCellAnchor>
    <xdr:from>
      <xdr:col>90</xdr:col>
      <xdr:colOff>12872</xdr:colOff>
      <xdr:row>57</xdr:row>
      <xdr:rowOff>180204</xdr:rowOff>
    </xdr:from>
    <xdr:ext cx="215728" cy="223193"/>
    <xdr:pic>
      <xdr:nvPicPr>
        <xdr:cNvPr id="721" name="Gráfico 720" descr="Bateria">
          <a:extLst>
            <a:ext uri="{FF2B5EF4-FFF2-40B4-BE49-F238E27FC236}">
              <a16:creationId xmlns:a16="http://schemas.microsoft.com/office/drawing/2014/main" id="{C3E8ADB9-636D-423E-9465-81F3B875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44147" y="11886429"/>
          <a:ext cx="215728" cy="223193"/>
        </a:xfrm>
        <a:prstGeom prst="rect">
          <a:avLst/>
        </a:prstGeom>
      </xdr:spPr>
    </xdr:pic>
    <xdr:clientData/>
  </xdr:oneCellAnchor>
  <xdr:oneCellAnchor>
    <xdr:from>
      <xdr:col>92</xdr:col>
      <xdr:colOff>22117</xdr:colOff>
      <xdr:row>58</xdr:row>
      <xdr:rowOff>15478</xdr:rowOff>
    </xdr:from>
    <xdr:ext cx="179917" cy="190477"/>
    <xdr:pic>
      <xdr:nvPicPr>
        <xdr:cNvPr id="722" name="Gráfico 721" descr="Lâmpada">
          <a:extLst>
            <a:ext uri="{FF2B5EF4-FFF2-40B4-BE49-F238E27FC236}">
              <a16:creationId xmlns:a16="http://schemas.microsoft.com/office/drawing/2014/main" id="{E80B13C0-4BD9-48AD-ADBC-217A5409C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887707" y="11914108"/>
          <a:ext cx="179917" cy="190477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57</xdr:row>
      <xdr:rowOff>180204</xdr:rowOff>
    </xdr:from>
    <xdr:ext cx="215728" cy="223193"/>
    <xdr:pic>
      <xdr:nvPicPr>
        <xdr:cNvPr id="723" name="Gráfico 722" descr="Bateria">
          <a:extLst>
            <a:ext uri="{FF2B5EF4-FFF2-40B4-BE49-F238E27FC236}">
              <a16:creationId xmlns:a16="http://schemas.microsoft.com/office/drawing/2014/main" id="{5BB88F55-81D9-4195-8712-C259DFA89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24607" y="11886429"/>
          <a:ext cx="215728" cy="223193"/>
        </a:xfrm>
        <a:prstGeom prst="rect">
          <a:avLst/>
        </a:prstGeom>
      </xdr:spPr>
    </xdr:pic>
    <xdr:clientData/>
  </xdr:oneCellAnchor>
  <xdr:oneCellAnchor>
    <xdr:from>
      <xdr:col>108</xdr:col>
      <xdr:colOff>22117</xdr:colOff>
      <xdr:row>58</xdr:row>
      <xdr:rowOff>15478</xdr:rowOff>
    </xdr:from>
    <xdr:ext cx="179917" cy="190477"/>
    <xdr:pic>
      <xdr:nvPicPr>
        <xdr:cNvPr id="724" name="Gráfico 723" descr="Lâmpada">
          <a:extLst>
            <a:ext uri="{FF2B5EF4-FFF2-40B4-BE49-F238E27FC236}">
              <a16:creationId xmlns:a16="http://schemas.microsoft.com/office/drawing/2014/main" id="{BD51DE04-C004-46EE-9493-C596400D2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68167" y="11914108"/>
          <a:ext cx="179917" cy="190477"/>
        </a:xfrm>
        <a:prstGeom prst="rect">
          <a:avLst/>
        </a:prstGeom>
      </xdr:spPr>
    </xdr:pic>
    <xdr:clientData/>
  </xdr:oneCellAnchor>
  <xdr:oneCellAnchor>
    <xdr:from>
      <xdr:col>26</xdr:col>
      <xdr:colOff>12872</xdr:colOff>
      <xdr:row>67</xdr:row>
      <xdr:rowOff>180204</xdr:rowOff>
    </xdr:from>
    <xdr:ext cx="215728" cy="223193"/>
    <xdr:pic>
      <xdr:nvPicPr>
        <xdr:cNvPr id="725" name="Gráfico 724" descr="Bateria">
          <a:extLst>
            <a:ext uri="{FF2B5EF4-FFF2-40B4-BE49-F238E27FC236}">
              <a16:creationId xmlns:a16="http://schemas.microsoft.com/office/drawing/2014/main" id="{B46A9C74-D7BC-43FB-AC28-E5C85582F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14687" y="13860009"/>
          <a:ext cx="215728" cy="223193"/>
        </a:xfrm>
        <a:prstGeom prst="rect">
          <a:avLst/>
        </a:prstGeom>
      </xdr:spPr>
    </xdr:pic>
    <xdr:clientData/>
  </xdr:oneCellAnchor>
  <xdr:oneCellAnchor>
    <xdr:from>
      <xdr:col>42</xdr:col>
      <xdr:colOff>12872</xdr:colOff>
      <xdr:row>67</xdr:row>
      <xdr:rowOff>180204</xdr:rowOff>
    </xdr:from>
    <xdr:ext cx="215728" cy="223193"/>
    <xdr:pic>
      <xdr:nvPicPr>
        <xdr:cNvPr id="726" name="Gráfico 725" descr="Bateria">
          <a:extLst>
            <a:ext uri="{FF2B5EF4-FFF2-40B4-BE49-F238E27FC236}">
              <a16:creationId xmlns:a16="http://schemas.microsoft.com/office/drawing/2014/main" id="{8514ABA8-19CD-4D6F-8D81-B0D2D0660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02767" y="13860009"/>
          <a:ext cx="215728" cy="223193"/>
        </a:xfrm>
        <a:prstGeom prst="rect">
          <a:avLst/>
        </a:prstGeom>
      </xdr:spPr>
    </xdr:pic>
    <xdr:clientData/>
  </xdr:oneCellAnchor>
  <xdr:oneCellAnchor>
    <xdr:from>
      <xdr:col>58</xdr:col>
      <xdr:colOff>12872</xdr:colOff>
      <xdr:row>67</xdr:row>
      <xdr:rowOff>180204</xdr:rowOff>
    </xdr:from>
    <xdr:ext cx="215728" cy="223193"/>
    <xdr:pic>
      <xdr:nvPicPr>
        <xdr:cNvPr id="727" name="Gráfico 726" descr="Bateria">
          <a:extLst>
            <a:ext uri="{FF2B5EF4-FFF2-40B4-BE49-F238E27FC236}">
              <a16:creationId xmlns:a16="http://schemas.microsoft.com/office/drawing/2014/main" id="{3B708084-ACE4-4B5D-B1C5-15B314A01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83227" y="13860009"/>
          <a:ext cx="215728" cy="223193"/>
        </a:xfrm>
        <a:prstGeom prst="rect">
          <a:avLst/>
        </a:prstGeom>
      </xdr:spPr>
    </xdr:pic>
    <xdr:clientData/>
  </xdr:oneCellAnchor>
  <xdr:oneCellAnchor>
    <xdr:from>
      <xdr:col>74</xdr:col>
      <xdr:colOff>12872</xdr:colOff>
      <xdr:row>67</xdr:row>
      <xdr:rowOff>180204</xdr:rowOff>
    </xdr:from>
    <xdr:ext cx="215728" cy="223193"/>
    <xdr:pic>
      <xdr:nvPicPr>
        <xdr:cNvPr id="728" name="Gráfico 727" descr="Bateria">
          <a:extLst>
            <a:ext uri="{FF2B5EF4-FFF2-40B4-BE49-F238E27FC236}">
              <a16:creationId xmlns:a16="http://schemas.microsoft.com/office/drawing/2014/main" id="{2BFA08E0-17B4-401C-8B6A-F45C32019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63687" y="13860009"/>
          <a:ext cx="215728" cy="223193"/>
        </a:xfrm>
        <a:prstGeom prst="rect">
          <a:avLst/>
        </a:prstGeom>
      </xdr:spPr>
    </xdr:pic>
    <xdr:clientData/>
  </xdr:oneCellAnchor>
  <xdr:oneCellAnchor>
    <xdr:from>
      <xdr:col>90</xdr:col>
      <xdr:colOff>12872</xdr:colOff>
      <xdr:row>67</xdr:row>
      <xdr:rowOff>180204</xdr:rowOff>
    </xdr:from>
    <xdr:ext cx="215728" cy="223193"/>
    <xdr:pic>
      <xdr:nvPicPr>
        <xdr:cNvPr id="729" name="Gráfico 728" descr="Bateria">
          <a:extLst>
            <a:ext uri="{FF2B5EF4-FFF2-40B4-BE49-F238E27FC236}">
              <a16:creationId xmlns:a16="http://schemas.microsoft.com/office/drawing/2014/main" id="{215AD070-CD20-4C53-80FF-901E0D43A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44147" y="13860009"/>
          <a:ext cx="215728" cy="223193"/>
        </a:xfrm>
        <a:prstGeom prst="rect">
          <a:avLst/>
        </a:prstGeom>
      </xdr:spPr>
    </xdr:pic>
    <xdr:clientData/>
  </xdr:oneCellAnchor>
  <xdr:oneCellAnchor>
    <xdr:from>
      <xdr:col>106</xdr:col>
      <xdr:colOff>12872</xdr:colOff>
      <xdr:row>67</xdr:row>
      <xdr:rowOff>180204</xdr:rowOff>
    </xdr:from>
    <xdr:ext cx="215728" cy="223193"/>
    <xdr:pic>
      <xdr:nvPicPr>
        <xdr:cNvPr id="730" name="Gráfico 729" descr="Bateria">
          <a:extLst>
            <a:ext uri="{FF2B5EF4-FFF2-40B4-BE49-F238E27FC236}">
              <a16:creationId xmlns:a16="http://schemas.microsoft.com/office/drawing/2014/main" id="{F3802455-46D0-4F47-9C6A-C3DBD5F3B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24607" y="13860009"/>
          <a:ext cx="215728" cy="223193"/>
        </a:xfrm>
        <a:prstGeom prst="rect">
          <a:avLst/>
        </a:prstGeom>
      </xdr:spPr>
    </xdr:pic>
    <xdr:clientData/>
  </xdr:oneCellAnchor>
  <xdr:oneCellAnchor>
    <xdr:from>
      <xdr:col>24</xdr:col>
      <xdr:colOff>14569</xdr:colOff>
      <xdr:row>91</xdr:row>
      <xdr:rowOff>184133</xdr:rowOff>
    </xdr:from>
    <xdr:ext cx="235759" cy="235808"/>
    <xdr:pic>
      <xdr:nvPicPr>
        <xdr:cNvPr id="731" name="Gráfico 730" descr="DJ">
          <a:extLst>
            <a:ext uri="{FF2B5EF4-FFF2-40B4-BE49-F238E27FC236}">
              <a16:creationId xmlns:a16="http://schemas.microsoft.com/office/drawing/2014/main" id="{1CFE0515-CAE1-4A50-A2D6-DC096D21A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93499" y="18603578"/>
          <a:ext cx="235759" cy="235808"/>
        </a:xfrm>
        <a:prstGeom prst="rect">
          <a:avLst/>
        </a:prstGeom>
      </xdr:spPr>
    </xdr:pic>
    <xdr:clientData/>
  </xdr:oneCellAnchor>
  <xdr:oneCellAnchor>
    <xdr:from>
      <xdr:col>26</xdr:col>
      <xdr:colOff>17915</xdr:colOff>
      <xdr:row>92</xdr:row>
      <xdr:rowOff>1470</xdr:rowOff>
    </xdr:from>
    <xdr:ext cx="215728" cy="223193"/>
    <xdr:pic>
      <xdr:nvPicPr>
        <xdr:cNvPr id="732" name="Gráfico 731" descr="Bateria">
          <a:extLst>
            <a:ext uri="{FF2B5EF4-FFF2-40B4-BE49-F238E27FC236}">
              <a16:creationId xmlns:a16="http://schemas.microsoft.com/office/drawing/2014/main" id="{11990A0C-E2B8-443A-BBCB-9D8E410A5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25445" y="18609510"/>
          <a:ext cx="215728" cy="223193"/>
        </a:xfrm>
        <a:prstGeom prst="rect">
          <a:avLst/>
        </a:prstGeom>
      </xdr:spPr>
    </xdr:pic>
    <xdr:clientData/>
  </xdr:oneCellAnchor>
  <xdr:oneCellAnchor>
    <xdr:from>
      <xdr:col>40</xdr:col>
      <xdr:colOff>14569</xdr:colOff>
      <xdr:row>91</xdr:row>
      <xdr:rowOff>184133</xdr:rowOff>
    </xdr:from>
    <xdr:ext cx="235759" cy="235808"/>
    <xdr:pic>
      <xdr:nvPicPr>
        <xdr:cNvPr id="733" name="Gráfico 732" descr="DJ">
          <a:extLst>
            <a:ext uri="{FF2B5EF4-FFF2-40B4-BE49-F238E27FC236}">
              <a16:creationId xmlns:a16="http://schemas.microsoft.com/office/drawing/2014/main" id="{DDB97E62-06BD-4E99-A7E8-D1ED64BAC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81579" y="18603578"/>
          <a:ext cx="235759" cy="235808"/>
        </a:xfrm>
        <a:prstGeom prst="rect">
          <a:avLst/>
        </a:prstGeom>
      </xdr:spPr>
    </xdr:pic>
    <xdr:clientData/>
  </xdr:oneCellAnchor>
  <xdr:oneCellAnchor>
    <xdr:from>
      <xdr:col>42</xdr:col>
      <xdr:colOff>17915</xdr:colOff>
      <xdr:row>92</xdr:row>
      <xdr:rowOff>1470</xdr:rowOff>
    </xdr:from>
    <xdr:ext cx="215728" cy="223193"/>
    <xdr:pic>
      <xdr:nvPicPr>
        <xdr:cNvPr id="734" name="Gráfico 733" descr="Bateria">
          <a:extLst>
            <a:ext uri="{FF2B5EF4-FFF2-40B4-BE49-F238E27FC236}">
              <a16:creationId xmlns:a16="http://schemas.microsoft.com/office/drawing/2014/main" id="{647ABB50-8535-4B7D-9A5E-80D99F532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13525" y="18609510"/>
          <a:ext cx="215728" cy="223193"/>
        </a:xfrm>
        <a:prstGeom prst="rect">
          <a:avLst/>
        </a:prstGeom>
      </xdr:spPr>
    </xdr:pic>
    <xdr:clientData/>
  </xdr:oneCellAnchor>
  <xdr:oneCellAnchor>
    <xdr:from>
      <xdr:col>56</xdr:col>
      <xdr:colOff>14569</xdr:colOff>
      <xdr:row>91</xdr:row>
      <xdr:rowOff>184133</xdr:rowOff>
    </xdr:from>
    <xdr:ext cx="235759" cy="235808"/>
    <xdr:pic>
      <xdr:nvPicPr>
        <xdr:cNvPr id="735" name="Gráfico 734" descr="DJ">
          <a:extLst>
            <a:ext uri="{FF2B5EF4-FFF2-40B4-BE49-F238E27FC236}">
              <a16:creationId xmlns:a16="http://schemas.microsoft.com/office/drawing/2014/main" id="{1391FE9E-560C-463B-B42C-34D27F48C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62039" y="18603578"/>
          <a:ext cx="235759" cy="235808"/>
        </a:xfrm>
        <a:prstGeom prst="rect">
          <a:avLst/>
        </a:prstGeom>
      </xdr:spPr>
    </xdr:pic>
    <xdr:clientData/>
  </xdr:oneCellAnchor>
  <xdr:oneCellAnchor>
    <xdr:from>
      <xdr:col>58</xdr:col>
      <xdr:colOff>17915</xdr:colOff>
      <xdr:row>92</xdr:row>
      <xdr:rowOff>1470</xdr:rowOff>
    </xdr:from>
    <xdr:ext cx="215728" cy="223193"/>
    <xdr:pic>
      <xdr:nvPicPr>
        <xdr:cNvPr id="736" name="Gráfico 735" descr="Bateria">
          <a:extLst>
            <a:ext uri="{FF2B5EF4-FFF2-40B4-BE49-F238E27FC236}">
              <a16:creationId xmlns:a16="http://schemas.microsoft.com/office/drawing/2014/main" id="{5A0B04F5-A876-437D-8819-A52BDDECC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93985" y="18609510"/>
          <a:ext cx="215728" cy="223193"/>
        </a:xfrm>
        <a:prstGeom prst="rect">
          <a:avLst/>
        </a:prstGeom>
      </xdr:spPr>
    </xdr:pic>
    <xdr:clientData/>
  </xdr:oneCellAnchor>
  <xdr:oneCellAnchor>
    <xdr:from>
      <xdr:col>72</xdr:col>
      <xdr:colOff>14569</xdr:colOff>
      <xdr:row>91</xdr:row>
      <xdr:rowOff>184133</xdr:rowOff>
    </xdr:from>
    <xdr:ext cx="235759" cy="235808"/>
    <xdr:pic>
      <xdr:nvPicPr>
        <xdr:cNvPr id="737" name="Gráfico 736" descr="DJ">
          <a:extLst>
            <a:ext uri="{FF2B5EF4-FFF2-40B4-BE49-F238E27FC236}">
              <a16:creationId xmlns:a16="http://schemas.microsoft.com/office/drawing/2014/main" id="{3E7B90AA-C26C-4F90-81BD-7BE15DB3A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42499" y="18603578"/>
          <a:ext cx="235759" cy="235808"/>
        </a:xfrm>
        <a:prstGeom prst="rect">
          <a:avLst/>
        </a:prstGeom>
      </xdr:spPr>
    </xdr:pic>
    <xdr:clientData/>
  </xdr:oneCellAnchor>
  <xdr:oneCellAnchor>
    <xdr:from>
      <xdr:col>74</xdr:col>
      <xdr:colOff>17915</xdr:colOff>
      <xdr:row>92</xdr:row>
      <xdr:rowOff>1470</xdr:rowOff>
    </xdr:from>
    <xdr:ext cx="215728" cy="223193"/>
    <xdr:pic>
      <xdr:nvPicPr>
        <xdr:cNvPr id="738" name="Gráfico 737" descr="Bateria">
          <a:extLst>
            <a:ext uri="{FF2B5EF4-FFF2-40B4-BE49-F238E27FC236}">
              <a16:creationId xmlns:a16="http://schemas.microsoft.com/office/drawing/2014/main" id="{04236B49-FDC6-4F69-A23C-487E323CF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74445" y="18609510"/>
          <a:ext cx="215728" cy="223193"/>
        </a:xfrm>
        <a:prstGeom prst="rect">
          <a:avLst/>
        </a:prstGeom>
      </xdr:spPr>
    </xdr:pic>
    <xdr:clientData/>
  </xdr:oneCellAnchor>
  <xdr:oneCellAnchor>
    <xdr:from>
      <xdr:col>88</xdr:col>
      <xdr:colOff>14569</xdr:colOff>
      <xdr:row>91</xdr:row>
      <xdr:rowOff>184133</xdr:rowOff>
    </xdr:from>
    <xdr:ext cx="235759" cy="235808"/>
    <xdr:pic>
      <xdr:nvPicPr>
        <xdr:cNvPr id="739" name="Gráfico 738" descr="DJ">
          <a:extLst>
            <a:ext uri="{FF2B5EF4-FFF2-40B4-BE49-F238E27FC236}">
              <a16:creationId xmlns:a16="http://schemas.microsoft.com/office/drawing/2014/main" id="{C023D5A8-8CA9-4CFD-ACBF-CBC2C2F5E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22959" y="18603578"/>
          <a:ext cx="235759" cy="235808"/>
        </a:xfrm>
        <a:prstGeom prst="rect">
          <a:avLst/>
        </a:prstGeom>
      </xdr:spPr>
    </xdr:pic>
    <xdr:clientData/>
  </xdr:oneCellAnchor>
  <xdr:oneCellAnchor>
    <xdr:from>
      <xdr:col>90</xdr:col>
      <xdr:colOff>17915</xdr:colOff>
      <xdr:row>92</xdr:row>
      <xdr:rowOff>1470</xdr:rowOff>
    </xdr:from>
    <xdr:ext cx="215728" cy="223193"/>
    <xdr:pic>
      <xdr:nvPicPr>
        <xdr:cNvPr id="740" name="Gráfico 739" descr="Bateria">
          <a:extLst>
            <a:ext uri="{FF2B5EF4-FFF2-40B4-BE49-F238E27FC236}">
              <a16:creationId xmlns:a16="http://schemas.microsoft.com/office/drawing/2014/main" id="{17474311-903C-4943-AB14-2A14688CD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54905" y="18609510"/>
          <a:ext cx="215728" cy="223193"/>
        </a:xfrm>
        <a:prstGeom prst="rect">
          <a:avLst/>
        </a:prstGeom>
      </xdr:spPr>
    </xdr:pic>
    <xdr:clientData/>
  </xdr:oneCellAnchor>
  <xdr:oneCellAnchor>
    <xdr:from>
      <xdr:col>104</xdr:col>
      <xdr:colOff>14569</xdr:colOff>
      <xdr:row>91</xdr:row>
      <xdr:rowOff>184133</xdr:rowOff>
    </xdr:from>
    <xdr:ext cx="235759" cy="235808"/>
    <xdr:pic>
      <xdr:nvPicPr>
        <xdr:cNvPr id="741" name="Gráfico 740" descr="DJ">
          <a:extLst>
            <a:ext uri="{FF2B5EF4-FFF2-40B4-BE49-F238E27FC236}">
              <a16:creationId xmlns:a16="http://schemas.microsoft.com/office/drawing/2014/main" id="{046C7D9C-8C5D-436F-AF69-DEC9B6204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103419" y="18603578"/>
          <a:ext cx="235759" cy="235808"/>
        </a:xfrm>
        <a:prstGeom prst="rect">
          <a:avLst/>
        </a:prstGeom>
      </xdr:spPr>
    </xdr:pic>
    <xdr:clientData/>
  </xdr:oneCellAnchor>
  <xdr:oneCellAnchor>
    <xdr:from>
      <xdr:col>106</xdr:col>
      <xdr:colOff>17915</xdr:colOff>
      <xdr:row>92</xdr:row>
      <xdr:rowOff>1470</xdr:rowOff>
    </xdr:from>
    <xdr:ext cx="215728" cy="223193"/>
    <xdr:pic>
      <xdr:nvPicPr>
        <xdr:cNvPr id="742" name="Gráfico 741" descr="Bateria">
          <a:extLst>
            <a:ext uri="{FF2B5EF4-FFF2-40B4-BE49-F238E27FC236}">
              <a16:creationId xmlns:a16="http://schemas.microsoft.com/office/drawing/2014/main" id="{824B1AA2-786D-401A-8C56-AD091E4E6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35365" y="18609510"/>
          <a:ext cx="215728" cy="223193"/>
        </a:xfrm>
        <a:prstGeom prst="rect">
          <a:avLst/>
        </a:prstGeom>
      </xdr:spPr>
    </xdr:pic>
    <xdr:clientData/>
  </xdr:oneCellAnchor>
  <xdr:oneCellAnchor>
    <xdr:from>
      <xdr:col>24</xdr:col>
      <xdr:colOff>18822</xdr:colOff>
      <xdr:row>101</xdr:row>
      <xdr:rowOff>180960</xdr:rowOff>
    </xdr:from>
    <xdr:ext cx="235759" cy="235808"/>
    <xdr:pic>
      <xdr:nvPicPr>
        <xdr:cNvPr id="743" name="Gráfico 742" descr="DJ">
          <a:extLst>
            <a:ext uri="{FF2B5EF4-FFF2-40B4-BE49-F238E27FC236}">
              <a16:creationId xmlns:a16="http://schemas.microsoft.com/office/drawing/2014/main" id="{DF117722-083E-480D-992D-DC235B80D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97752" y="20573985"/>
          <a:ext cx="235759" cy="235808"/>
        </a:xfrm>
        <a:prstGeom prst="rect">
          <a:avLst/>
        </a:prstGeom>
      </xdr:spPr>
    </xdr:pic>
    <xdr:clientData/>
  </xdr:oneCellAnchor>
  <xdr:oneCellAnchor>
    <xdr:from>
      <xdr:col>26</xdr:col>
      <xdr:colOff>22168</xdr:colOff>
      <xdr:row>101</xdr:row>
      <xdr:rowOff>187397</xdr:rowOff>
    </xdr:from>
    <xdr:ext cx="215728" cy="223193"/>
    <xdr:pic>
      <xdr:nvPicPr>
        <xdr:cNvPr id="744" name="Gráfico 743" descr="Bateria">
          <a:extLst>
            <a:ext uri="{FF2B5EF4-FFF2-40B4-BE49-F238E27FC236}">
              <a16:creationId xmlns:a16="http://schemas.microsoft.com/office/drawing/2014/main" id="{B93569FC-3E16-4A91-BA96-496A02DC5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29698" y="20578517"/>
          <a:ext cx="215728" cy="223193"/>
        </a:xfrm>
        <a:prstGeom prst="rect">
          <a:avLst/>
        </a:prstGeom>
      </xdr:spPr>
    </xdr:pic>
    <xdr:clientData/>
  </xdr:oneCellAnchor>
  <xdr:oneCellAnchor>
    <xdr:from>
      <xdr:col>40</xdr:col>
      <xdr:colOff>18822</xdr:colOff>
      <xdr:row>101</xdr:row>
      <xdr:rowOff>180960</xdr:rowOff>
    </xdr:from>
    <xdr:ext cx="235759" cy="235808"/>
    <xdr:pic>
      <xdr:nvPicPr>
        <xdr:cNvPr id="745" name="Gráfico 744" descr="DJ">
          <a:extLst>
            <a:ext uri="{FF2B5EF4-FFF2-40B4-BE49-F238E27FC236}">
              <a16:creationId xmlns:a16="http://schemas.microsoft.com/office/drawing/2014/main" id="{E75F12EC-992C-41F1-BD90-45E859667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85832" y="20573985"/>
          <a:ext cx="235759" cy="235808"/>
        </a:xfrm>
        <a:prstGeom prst="rect">
          <a:avLst/>
        </a:prstGeom>
      </xdr:spPr>
    </xdr:pic>
    <xdr:clientData/>
  </xdr:oneCellAnchor>
  <xdr:oneCellAnchor>
    <xdr:from>
      <xdr:col>42</xdr:col>
      <xdr:colOff>22168</xdr:colOff>
      <xdr:row>101</xdr:row>
      <xdr:rowOff>187397</xdr:rowOff>
    </xdr:from>
    <xdr:ext cx="215728" cy="223193"/>
    <xdr:pic>
      <xdr:nvPicPr>
        <xdr:cNvPr id="746" name="Gráfico 745" descr="Bateria">
          <a:extLst>
            <a:ext uri="{FF2B5EF4-FFF2-40B4-BE49-F238E27FC236}">
              <a16:creationId xmlns:a16="http://schemas.microsoft.com/office/drawing/2014/main" id="{BD520C6D-0FF1-435B-8712-5D93B2DD4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17778" y="20578517"/>
          <a:ext cx="215728" cy="223193"/>
        </a:xfrm>
        <a:prstGeom prst="rect">
          <a:avLst/>
        </a:prstGeom>
      </xdr:spPr>
    </xdr:pic>
    <xdr:clientData/>
  </xdr:oneCellAnchor>
  <xdr:oneCellAnchor>
    <xdr:from>
      <xdr:col>56</xdr:col>
      <xdr:colOff>18822</xdr:colOff>
      <xdr:row>101</xdr:row>
      <xdr:rowOff>180960</xdr:rowOff>
    </xdr:from>
    <xdr:ext cx="235759" cy="235808"/>
    <xdr:pic>
      <xdr:nvPicPr>
        <xdr:cNvPr id="747" name="Gráfico 746" descr="DJ">
          <a:extLst>
            <a:ext uri="{FF2B5EF4-FFF2-40B4-BE49-F238E27FC236}">
              <a16:creationId xmlns:a16="http://schemas.microsoft.com/office/drawing/2014/main" id="{CAF8DC3D-7096-46D0-BB83-C91841932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66292" y="20573985"/>
          <a:ext cx="235759" cy="235808"/>
        </a:xfrm>
        <a:prstGeom prst="rect">
          <a:avLst/>
        </a:prstGeom>
      </xdr:spPr>
    </xdr:pic>
    <xdr:clientData/>
  </xdr:oneCellAnchor>
  <xdr:oneCellAnchor>
    <xdr:from>
      <xdr:col>58</xdr:col>
      <xdr:colOff>22168</xdr:colOff>
      <xdr:row>101</xdr:row>
      <xdr:rowOff>187397</xdr:rowOff>
    </xdr:from>
    <xdr:ext cx="215728" cy="223193"/>
    <xdr:pic>
      <xdr:nvPicPr>
        <xdr:cNvPr id="748" name="Gráfico 747" descr="Bateria">
          <a:extLst>
            <a:ext uri="{FF2B5EF4-FFF2-40B4-BE49-F238E27FC236}">
              <a16:creationId xmlns:a16="http://schemas.microsoft.com/office/drawing/2014/main" id="{3E7699FD-11C2-4EA2-81F9-6D8151813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98238" y="20578517"/>
          <a:ext cx="215728" cy="223193"/>
        </a:xfrm>
        <a:prstGeom prst="rect">
          <a:avLst/>
        </a:prstGeom>
      </xdr:spPr>
    </xdr:pic>
    <xdr:clientData/>
  </xdr:oneCellAnchor>
  <xdr:oneCellAnchor>
    <xdr:from>
      <xdr:col>72</xdr:col>
      <xdr:colOff>18822</xdr:colOff>
      <xdr:row>101</xdr:row>
      <xdr:rowOff>180960</xdr:rowOff>
    </xdr:from>
    <xdr:ext cx="235759" cy="235808"/>
    <xdr:pic>
      <xdr:nvPicPr>
        <xdr:cNvPr id="749" name="Gráfico 748" descr="DJ">
          <a:extLst>
            <a:ext uri="{FF2B5EF4-FFF2-40B4-BE49-F238E27FC236}">
              <a16:creationId xmlns:a16="http://schemas.microsoft.com/office/drawing/2014/main" id="{FD332884-4BC2-44A6-9E09-86418C680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46752" y="20573985"/>
          <a:ext cx="235759" cy="235808"/>
        </a:xfrm>
        <a:prstGeom prst="rect">
          <a:avLst/>
        </a:prstGeom>
      </xdr:spPr>
    </xdr:pic>
    <xdr:clientData/>
  </xdr:oneCellAnchor>
  <xdr:oneCellAnchor>
    <xdr:from>
      <xdr:col>74</xdr:col>
      <xdr:colOff>22168</xdr:colOff>
      <xdr:row>101</xdr:row>
      <xdr:rowOff>187397</xdr:rowOff>
    </xdr:from>
    <xdr:ext cx="215728" cy="223193"/>
    <xdr:pic>
      <xdr:nvPicPr>
        <xdr:cNvPr id="750" name="Gráfico 749" descr="Bateria">
          <a:extLst>
            <a:ext uri="{FF2B5EF4-FFF2-40B4-BE49-F238E27FC236}">
              <a16:creationId xmlns:a16="http://schemas.microsoft.com/office/drawing/2014/main" id="{C2E5C552-4441-403A-9C72-A311BB38C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78698" y="20578517"/>
          <a:ext cx="215728" cy="223193"/>
        </a:xfrm>
        <a:prstGeom prst="rect">
          <a:avLst/>
        </a:prstGeom>
      </xdr:spPr>
    </xdr:pic>
    <xdr:clientData/>
  </xdr:oneCellAnchor>
  <xdr:oneCellAnchor>
    <xdr:from>
      <xdr:col>88</xdr:col>
      <xdr:colOff>18822</xdr:colOff>
      <xdr:row>101</xdr:row>
      <xdr:rowOff>180960</xdr:rowOff>
    </xdr:from>
    <xdr:ext cx="235759" cy="235808"/>
    <xdr:pic>
      <xdr:nvPicPr>
        <xdr:cNvPr id="751" name="Gráfico 750" descr="DJ">
          <a:extLst>
            <a:ext uri="{FF2B5EF4-FFF2-40B4-BE49-F238E27FC236}">
              <a16:creationId xmlns:a16="http://schemas.microsoft.com/office/drawing/2014/main" id="{1E653152-CFED-4A15-97C3-257F7310B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27212" y="20573985"/>
          <a:ext cx="235759" cy="235808"/>
        </a:xfrm>
        <a:prstGeom prst="rect">
          <a:avLst/>
        </a:prstGeom>
      </xdr:spPr>
    </xdr:pic>
    <xdr:clientData/>
  </xdr:oneCellAnchor>
  <xdr:oneCellAnchor>
    <xdr:from>
      <xdr:col>90</xdr:col>
      <xdr:colOff>22168</xdr:colOff>
      <xdr:row>101</xdr:row>
      <xdr:rowOff>187397</xdr:rowOff>
    </xdr:from>
    <xdr:ext cx="215728" cy="223193"/>
    <xdr:pic>
      <xdr:nvPicPr>
        <xdr:cNvPr id="752" name="Gráfico 751" descr="Bateria">
          <a:extLst>
            <a:ext uri="{FF2B5EF4-FFF2-40B4-BE49-F238E27FC236}">
              <a16:creationId xmlns:a16="http://schemas.microsoft.com/office/drawing/2014/main" id="{D08A9F93-647C-489A-AF2D-D76043393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59158" y="20578517"/>
          <a:ext cx="215728" cy="223193"/>
        </a:xfrm>
        <a:prstGeom prst="rect">
          <a:avLst/>
        </a:prstGeom>
      </xdr:spPr>
    </xdr:pic>
    <xdr:clientData/>
  </xdr:oneCellAnchor>
  <xdr:oneCellAnchor>
    <xdr:from>
      <xdr:col>104</xdr:col>
      <xdr:colOff>18822</xdr:colOff>
      <xdr:row>101</xdr:row>
      <xdr:rowOff>180960</xdr:rowOff>
    </xdr:from>
    <xdr:ext cx="235759" cy="235808"/>
    <xdr:pic>
      <xdr:nvPicPr>
        <xdr:cNvPr id="753" name="Gráfico 752" descr="DJ">
          <a:extLst>
            <a:ext uri="{FF2B5EF4-FFF2-40B4-BE49-F238E27FC236}">
              <a16:creationId xmlns:a16="http://schemas.microsoft.com/office/drawing/2014/main" id="{24789D20-59E7-4524-8513-803C79297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107672" y="20573985"/>
          <a:ext cx="235759" cy="235808"/>
        </a:xfrm>
        <a:prstGeom prst="rect">
          <a:avLst/>
        </a:prstGeom>
      </xdr:spPr>
    </xdr:pic>
    <xdr:clientData/>
  </xdr:oneCellAnchor>
  <xdr:oneCellAnchor>
    <xdr:from>
      <xdr:col>106</xdr:col>
      <xdr:colOff>22168</xdr:colOff>
      <xdr:row>101</xdr:row>
      <xdr:rowOff>187397</xdr:rowOff>
    </xdr:from>
    <xdr:ext cx="215728" cy="223193"/>
    <xdr:pic>
      <xdr:nvPicPr>
        <xdr:cNvPr id="754" name="Gráfico 753" descr="Bateria">
          <a:extLst>
            <a:ext uri="{FF2B5EF4-FFF2-40B4-BE49-F238E27FC236}">
              <a16:creationId xmlns:a16="http://schemas.microsoft.com/office/drawing/2014/main" id="{B3BA8B8D-6C67-431E-9456-8DEE51029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39618" y="20578517"/>
          <a:ext cx="215728" cy="223193"/>
        </a:xfrm>
        <a:prstGeom prst="rect">
          <a:avLst/>
        </a:prstGeom>
      </xdr:spPr>
    </xdr:pic>
    <xdr:clientData/>
  </xdr:oneCellAnchor>
  <xdr:oneCellAnchor>
    <xdr:from>
      <xdr:col>26</xdr:col>
      <xdr:colOff>15165</xdr:colOff>
      <xdr:row>111</xdr:row>
      <xdr:rowOff>180393</xdr:rowOff>
    </xdr:from>
    <xdr:ext cx="215728" cy="223193"/>
    <xdr:pic>
      <xdr:nvPicPr>
        <xdr:cNvPr id="755" name="Gráfico 754" descr="Bateria">
          <a:extLst>
            <a:ext uri="{FF2B5EF4-FFF2-40B4-BE49-F238E27FC236}">
              <a16:creationId xmlns:a16="http://schemas.microsoft.com/office/drawing/2014/main" id="{DE2D5962-A939-441F-BF67-EAC9D5401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922695" y="22546998"/>
          <a:ext cx="215728" cy="223193"/>
        </a:xfrm>
        <a:prstGeom prst="rect">
          <a:avLst/>
        </a:prstGeom>
      </xdr:spPr>
    </xdr:pic>
    <xdr:clientData/>
  </xdr:oneCellAnchor>
  <xdr:oneCellAnchor>
    <xdr:from>
      <xdr:col>42</xdr:col>
      <xdr:colOff>15165</xdr:colOff>
      <xdr:row>111</xdr:row>
      <xdr:rowOff>180393</xdr:rowOff>
    </xdr:from>
    <xdr:ext cx="215728" cy="223193"/>
    <xdr:pic>
      <xdr:nvPicPr>
        <xdr:cNvPr id="756" name="Gráfico 755" descr="Bateria">
          <a:extLst>
            <a:ext uri="{FF2B5EF4-FFF2-40B4-BE49-F238E27FC236}">
              <a16:creationId xmlns:a16="http://schemas.microsoft.com/office/drawing/2014/main" id="{9BE21152-2AF2-43CF-8B55-E486E1699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610775" y="22546998"/>
          <a:ext cx="215728" cy="223193"/>
        </a:xfrm>
        <a:prstGeom prst="rect">
          <a:avLst/>
        </a:prstGeom>
      </xdr:spPr>
    </xdr:pic>
    <xdr:clientData/>
  </xdr:oneCellAnchor>
  <xdr:oneCellAnchor>
    <xdr:from>
      <xdr:col>58</xdr:col>
      <xdr:colOff>15165</xdr:colOff>
      <xdr:row>111</xdr:row>
      <xdr:rowOff>180393</xdr:rowOff>
    </xdr:from>
    <xdr:ext cx="215728" cy="223193"/>
    <xdr:pic>
      <xdr:nvPicPr>
        <xdr:cNvPr id="757" name="Gráfico 756" descr="Bateria">
          <a:extLst>
            <a:ext uri="{FF2B5EF4-FFF2-40B4-BE49-F238E27FC236}">
              <a16:creationId xmlns:a16="http://schemas.microsoft.com/office/drawing/2014/main" id="{C463E45E-EC7F-420C-84D4-E8A387EAA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4291235" y="22546998"/>
          <a:ext cx="215728" cy="223193"/>
        </a:xfrm>
        <a:prstGeom prst="rect">
          <a:avLst/>
        </a:prstGeom>
      </xdr:spPr>
    </xdr:pic>
    <xdr:clientData/>
  </xdr:oneCellAnchor>
  <xdr:oneCellAnchor>
    <xdr:from>
      <xdr:col>74</xdr:col>
      <xdr:colOff>15165</xdr:colOff>
      <xdr:row>111</xdr:row>
      <xdr:rowOff>180393</xdr:rowOff>
    </xdr:from>
    <xdr:ext cx="215728" cy="223193"/>
    <xdr:pic>
      <xdr:nvPicPr>
        <xdr:cNvPr id="758" name="Gráfico 757" descr="Bateria">
          <a:extLst>
            <a:ext uri="{FF2B5EF4-FFF2-40B4-BE49-F238E27FC236}">
              <a16:creationId xmlns:a16="http://schemas.microsoft.com/office/drawing/2014/main" id="{43C1C4B7-733C-4174-BD5A-3B0184A3B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7971695" y="22546998"/>
          <a:ext cx="215728" cy="223193"/>
        </a:xfrm>
        <a:prstGeom prst="rect">
          <a:avLst/>
        </a:prstGeom>
      </xdr:spPr>
    </xdr:pic>
    <xdr:clientData/>
  </xdr:oneCellAnchor>
  <xdr:oneCellAnchor>
    <xdr:from>
      <xdr:col>90</xdr:col>
      <xdr:colOff>15165</xdr:colOff>
      <xdr:row>111</xdr:row>
      <xdr:rowOff>180393</xdr:rowOff>
    </xdr:from>
    <xdr:ext cx="215728" cy="223193"/>
    <xdr:pic>
      <xdr:nvPicPr>
        <xdr:cNvPr id="759" name="Gráfico 758" descr="Bateria">
          <a:extLst>
            <a:ext uri="{FF2B5EF4-FFF2-40B4-BE49-F238E27FC236}">
              <a16:creationId xmlns:a16="http://schemas.microsoft.com/office/drawing/2014/main" id="{DFC71223-43BB-477F-887D-421FC3ABB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1652155" y="22546998"/>
          <a:ext cx="215728" cy="223193"/>
        </a:xfrm>
        <a:prstGeom prst="rect">
          <a:avLst/>
        </a:prstGeom>
      </xdr:spPr>
    </xdr:pic>
    <xdr:clientData/>
  </xdr:oneCellAnchor>
  <xdr:oneCellAnchor>
    <xdr:from>
      <xdr:col>106</xdr:col>
      <xdr:colOff>15165</xdr:colOff>
      <xdr:row>111</xdr:row>
      <xdr:rowOff>180393</xdr:rowOff>
    </xdr:from>
    <xdr:ext cx="215728" cy="223193"/>
    <xdr:pic>
      <xdr:nvPicPr>
        <xdr:cNvPr id="760" name="Gráfico 759" descr="Bateria">
          <a:extLst>
            <a:ext uri="{FF2B5EF4-FFF2-40B4-BE49-F238E27FC236}">
              <a16:creationId xmlns:a16="http://schemas.microsoft.com/office/drawing/2014/main" id="{AAA48434-68F1-487B-AA6C-6414D03F2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5332615" y="22546998"/>
          <a:ext cx="215728" cy="223193"/>
        </a:xfrm>
        <a:prstGeom prst="rect">
          <a:avLst/>
        </a:prstGeom>
      </xdr:spPr>
    </xdr:pic>
    <xdr:clientData/>
  </xdr:oneCellAnchor>
  <xdr:oneCellAnchor>
    <xdr:from>
      <xdr:col>24</xdr:col>
      <xdr:colOff>18822</xdr:colOff>
      <xdr:row>131</xdr:row>
      <xdr:rowOff>180959</xdr:rowOff>
    </xdr:from>
    <xdr:ext cx="235759" cy="235808"/>
    <xdr:pic>
      <xdr:nvPicPr>
        <xdr:cNvPr id="761" name="Gráfico 760" descr="DJ">
          <a:extLst>
            <a:ext uri="{FF2B5EF4-FFF2-40B4-BE49-F238E27FC236}">
              <a16:creationId xmlns:a16="http://schemas.microsoft.com/office/drawing/2014/main" id="{AC307C7E-EE04-4482-B3C0-B1D171BA0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697752" y="26494724"/>
          <a:ext cx="235759" cy="235808"/>
        </a:xfrm>
        <a:prstGeom prst="rect">
          <a:avLst/>
        </a:prstGeom>
      </xdr:spPr>
    </xdr:pic>
    <xdr:clientData/>
  </xdr:oneCellAnchor>
  <xdr:oneCellAnchor>
    <xdr:from>
      <xdr:col>28</xdr:col>
      <xdr:colOff>17758</xdr:colOff>
      <xdr:row>132</xdr:row>
      <xdr:rowOff>22343</xdr:rowOff>
    </xdr:from>
    <xdr:ext cx="179917" cy="184157"/>
    <xdr:pic>
      <xdr:nvPicPr>
        <xdr:cNvPr id="762" name="Gráfico 761" descr="Lâmpada">
          <a:extLst>
            <a:ext uri="{FF2B5EF4-FFF2-40B4-BE49-F238E27FC236}">
              <a16:creationId xmlns:a16="http://schemas.microsoft.com/office/drawing/2014/main" id="{C9882F31-FFB1-4904-96F6-A00817822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7153888" y="26528513"/>
          <a:ext cx="179917" cy="184157"/>
        </a:xfrm>
        <a:prstGeom prst="rect">
          <a:avLst/>
        </a:prstGeom>
      </xdr:spPr>
    </xdr:pic>
    <xdr:clientData/>
  </xdr:oneCellAnchor>
  <xdr:oneCellAnchor>
    <xdr:from>
      <xdr:col>40</xdr:col>
      <xdr:colOff>18822</xdr:colOff>
      <xdr:row>131</xdr:row>
      <xdr:rowOff>180959</xdr:rowOff>
    </xdr:from>
    <xdr:ext cx="235759" cy="235808"/>
    <xdr:pic>
      <xdr:nvPicPr>
        <xdr:cNvPr id="763" name="Gráfico 762" descr="DJ">
          <a:extLst>
            <a:ext uri="{FF2B5EF4-FFF2-40B4-BE49-F238E27FC236}">
              <a16:creationId xmlns:a16="http://schemas.microsoft.com/office/drawing/2014/main" id="{11D276FE-0F19-4559-9368-E6D03EC95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385832" y="26494724"/>
          <a:ext cx="235759" cy="235808"/>
        </a:xfrm>
        <a:prstGeom prst="rect">
          <a:avLst/>
        </a:prstGeom>
      </xdr:spPr>
    </xdr:pic>
    <xdr:clientData/>
  </xdr:oneCellAnchor>
  <xdr:oneCellAnchor>
    <xdr:from>
      <xdr:col>44</xdr:col>
      <xdr:colOff>17758</xdr:colOff>
      <xdr:row>132</xdr:row>
      <xdr:rowOff>22343</xdr:rowOff>
    </xdr:from>
    <xdr:ext cx="179917" cy="184157"/>
    <xdr:pic>
      <xdr:nvPicPr>
        <xdr:cNvPr id="764" name="Gráfico 763" descr="Lâmpada">
          <a:extLst>
            <a:ext uri="{FF2B5EF4-FFF2-40B4-BE49-F238E27FC236}">
              <a16:creationId xmlns:a16="http://schemas.microsoft.com/office/drawing/2014/main" id="{330D9728-22AD-4E6F-BAB2-C695D1451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0841968" y="26528513"/>
          <a:ext cx="179917" cy="184157"/>
        </a:xfrm>
        <a:prstGeom prst="rect">
          <a:avLst/>
        </a:prstGeom>
      </xdr:spPr>
    </xdr:pic>
    <xdr:clientData/>
  </xdr:oneCellAnchor>
  <xdr:oneCellAnchor>
    <xdr:from>
      <xdr:col>56</xdr:col>
      <xdr:colOff>18822</xdr:colOff>
      <xdr:row>131</xdr:row>
      <xdr:rowOff>180959</xdr:rowOff>
    </xdr:from>
    <xdr:ext cx="235759" cy="235808"/>
    <xdr:pic>
      <xdr:nvPicPr>
        <xdr:cNvPr id="765" name="Gráfico 764" descr="DJ">
          <a:extLst>
            <a:ext uri="{FF2B5EF4-FFF2-40B4-BE49-F238E27FC236}">
              <a16:creationId xmlns:a16="http://schemas.microsoft.com/office/drawing/2014/main" id="{7B763873-3336-4015-9907-9C1E229AB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4066292" y="26494724"/>
          <a:ext cx="235759" cy="235808"/>
        </a:xfrm>
        <a:prstGeom prst="rect">
          <a:avLst/>
        </a:prstGeom>
      </xdr:spPr>
    </xdr:pic>
    <xdr:clientData/>
  </xdr:oneCellAnchor>
  <xdr:oneCellAnchor>
    <xdr:from>
      <xdr:col>60</xdr:col>
      <xdr:colOff>17758</xdr:colOff>
      <xdr:row>132</xdr:row>
      <xdr:rowOff>22343</xdr:rowOff>
    </xdr:from>
    <xdr:ext cx="179917" cy="184157"/>
    <xdr:pic>
      <xdr:nvPicPr>
        <xdr:cNvPr id="766" name="Gráfico 765" descr="Lâmpada">
          <a:extLst>
            <a:ext uri="{FF2B5EF4-FFF2-40B4-BE49-F238E27FC236}">
              <a16:creationId xmlns:a16="http://schemas.microsoft.com/office/drawing/2014/main" id="{7CFE4CC0-849A-4EF7-BB71-B5825037C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4522428" y="26528513"/>
          <a:ext cx="179917" cy="184157"/>
        </a:xfrm>
        <a:prstGeom prst="rect">
          <a:avLst/>
        </a:prstGeom>
      </xdr:spPr>
    </xdr:pic>
    <xdr:clientData/>
  </xdr:oneCellAnchor>
  <xdr:oneCellAnchor>
    <xdr:from>
      <xdr:col>72</xdr:col>
      <xdr:colOff>18822</xdr:colOff>
      <xdr:row>131</xdr:row>
      <xdr:rowOff>180959</xdr:rowOff>
    </xdr:from>
    <xdr:ext cx="235759" cy="235808"/>
    <xdr:pic>
      <xdr:nvPicPr>
        <xdr:cNvPr id="767" name="Gráfico 766" descr="DJ">
          <a:extLst>
            <a:ext uri="{FF2B5EF4-FFF2-40B4-BE49-F238E27FC236}">
              <a16:creationId xmlns:a16="http://schemas.microsoft.com/office/drawing/2014/main" id="{DBFC82DA-D2EC-4974-9F47-E3C58DCAE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7746752" y="26494724"/>
          <a:ext cx="235759" cy="235808"/>
        </a:xfrm>
        <a:prstGeom prst="rect">
          <a:avLst/>
        </a:prstGeom>
      </xdr:spPr>
    </xdr:pic>
    <xdr:clientData/>
  </xdr:oneCellAnchor>
  <xdr:oneCellAnchor>
    <xdr:from>
      <xdr:col>76</xdr:col>
      <xdr:colOff>17758</xdr:colOff>
      <xdr:row>132</xdr:row>
      <xdr:rowOff>22343</xdr:rowOff>
    </xdr:from>
    <xdr:ext cx="179917" cy="184157"/>
    <xdr:pic>
      <xdr:nvPicPr>
        <xdr:cNvPr id="768" name="Gráfico 767" descr="Lâmpada">
          <a:extLst>
            <a:ext uri="{FF2B5EF4-FFF2-40B4-BE49-F238E27FC236}">
              <a16:creationId xmlns:a16="http://schemas.microsoft.com/office/drawing/2014/main" id="{580AD8C3-F18D-4AA3-A678-575509732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18202888" y="26528513"/>
          <a:ext cx="179917" cy="184157"/>
        </a:xfrm>
        <a:prstGeom prst="rect">
          <a:avLst/>
        </a:prstGeom>
      </xdr:spPr>
    </xdr:pic>
    <xdr:clientData/>
  </xdr:oneCellAnchor>
  <xdr:oneCellAnchor>
    <xdr:from>
      <xdr:col>88</xdr:col>
      <xdr:colOff>18822</xdr:colOff>
      <xdr:row>131</xdr:row>
      <xdr:rowOff>180959</xdr:rowOff>
    </xdr:from>
    <xdr:ext cx="235759" cy="235808"/>
    <xdr:pic>
      <xdr:nvPicPr>
        <xdr:cNvPr id="769" name="Gráfico 768" descr="DJ">
          <a:extLst>
            <a:ext uri="{FF2B5EF4-FFF2-40B4-BE49-F238E27FC236}">
              <a16:creationId xmlns:a16="http://schemas.microsoft.com/office/drawing/2014/main" id="{3C9F4473-77A5-42BB-B142-C585D078B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1427212" y="26494724"/>
          <a:ext cx="235759" cy="235808"/>
        </a:xfrm>
        <a:prstGeom prst="rect">
          <a:avLst/>
        </a:prstGeom>
      </xdr:spPr>
    </xdr:pic>
    <xdr:clientData/>
  </xdr:oneCellAnchor>
  <xdr:oneCellAnchor>
    <xdr:from>
      <xdr:col>92</xdr:col>
      <xdr:colOff>17758</xdr:colOff>
      <xdr:row>132</xdr:row>
      <xdr:rowOff>22343</xdr:rowOff>
    </xdr:from>
    <xdr:ext cx="179917" cy="184157"/>
    <xdr:pic>
      <xdr:nvPicPr>
        <xdr:cNvPr id="770" name="Gráfico 769" descr="Lâmpada">
          <a:extLst>
            <a:ext uri="{FF2B5EF4-FFF2-40B4-BE49-F238E27FC236}">
              <a16:creationId xmlns:a16="http://schemas.microsoft.com/office/drawing/2014/main" id="{7DF04423-C3F9-4CEE-834A-8AB801082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883348" y="26528513"/>
          <a:ext cx="179917" cy="184157"/>
        </a:xfrm>
        <a:prstGeom prst="rect">
          <a:avLst/>
        </a:prstGeom>
      </xdr:spPr>
    </xdr:pic>
    <xdr:clientData/>
  </xdr:oneCellAnchor>
  <xdr:oneCellAnchor>
    <xdr:from>
      <xdr:col>104</xdr:col>
      <xdr:colOff>18822</xdr:colOff>
      <xdr:row>131</xdr:row>
      <xdr:rowOff>180959</xdr:rowOff>
    </xdr:from>
    <xdr:ext cx="235759" cy="235808"/>
    <xdr:pic>
      <xdr:nvPicPr>
        <xdr:cNvPr id="771" name="Gráfico 770" descr="DJ">
          <a:extLst>
            <a:ext uri="{FF2B5EF4-FFF2-40B4-BE49-F238E27FC236}">
              <a16:creationId xmlns:a16="http://schemas.microsoft.com/office/drawing/2014/main" id="{F2A42857-5C3F-4E8E-A362-2638E7ADE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5107672" y="26494724"/>
          <a:ext cx="235759" cy="235808"/>
        </a:xfrm>
        <a:prstGeom prst="rect">
          <a:avLst/>
        </a:prstGeom>
      </xdr:spPr>
    </xdr:pic>
    <xdr:clientData/>
  </xdr:oneCellAnchor>
  <xdr:oneCellAnchor>
    <xdr:from>
      <xdr:col>108</xdr:col>
      <xdr:colOff>17758</xdr:colOff>
      <xdr:row>132</xdr:row>
      <xdr:rowOff>22343</xdr:rowOff>
    </xdr:from>
    <xdr:ext cx="179917" cy="184157"/>
    <xdr:pic>
      <xdr:nvPicPr>
        <xdr:cNvPr id="772" name="Gráfico 771" descr="Lâmpada">
          <a:extLst>
            <a:ext uri="{FF2B5EF4-FFF2-40B4-BE49-F238E27FC236}">
              <a16:creationId xmlns:a16="http://schemas.microsoft.com/office/drawing/2014/main" id="{F5773A69-9D2A-44A4-833E-898032BE6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5563808" y="26528513"/>
          <a:ext cx="179917" cy="18415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mailto:pablo_mafra_@hotmail.com" TargetMode="External"/><Relationship Id="rId1" Type="http://schemas.openxmlformats.org/officeDocument/2006/relationships/hyperlink" Target="mailto:hermennmilanes@gmail.com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BB4BD-6F45-499C-9F45-4170127EEB60}">
  <sheetPr>
    <pageSetUpPr autoPageBreaks="0" fitToPage="1"/>
  </sheetPr>
  <dimension ref="A1:DJ186"/>
  <sheetViews>
    <sheetView zoomScale="80" zoomScaleNormal="80" workbookViewId="0">
      <pane xSplit="2" ySplit="3" topLeftCell="C4" activePane="bottomRight" state="frozen"/>
      <selection activeCell="CF35" sqref="CF35"/>
      <selection pane="topRight" activeCell="CF35" sqref="CF35"/>
      <selection pane="bottomLeft" activeCell="CF35" sqref="CF35"/>
      <selection pane="bottomRight" activeCell="T13" sqref="T13"/>
    </sheetView>
  </sheetViews>
  <sheetFormatPr defaultRowHeight="15" x14ac:dyDescent="0.25"/>
  <cols>
    <col min="1" max="1" width="1.5703125" style="104" customWidth="1"/>
    <col min="2" max="2" width="10.7109375" style="104" customWidth="1"/>
    <col min="3" max="3" width="3.5703125" style="106" customWidth="1"/>
    <col min="4" max="4" width="17.7109375" style="104" customWidth="1"/>
    <col min="5" max="5" width="3.140625" style="104" customWidth="1"/>
    <col min="6" max="6" width="4.42578125" style="104" customWidth="1"/>
    <col min="7" max="7" width="3.5703125" style="133" customWidth="1"/>
    <col min="8" max="8" width="9.42578125" style="105" hidden="1" customWidth="1"/>
    <col min="9" max="9" width="3.42578125" style="133" customWidth="1"/>
    <col min="10" max="10" width="9.42578125" style="105" hidden="1" customWidth="1"/>
    <col min="11" max="11" width="3.42578125" style="133" customWidth="1"/>
    <col min="12" max="12" width="9.42578125" style="105" hidden="1" customWidth="1"/>
    <col min="13" max="13" width="3.42578125" style="133" customWidth="1"/>
    <col min="14" max="14" width="9.42578125" style="105" hidden="1" customWidth="1"/>
    <col min="15" max="15" width="3.42578125" style="133" customWidth="1"/>
    <col min="16" max="17" width="9.42578125" style="105" hidden="1" customWidth="1"/>
    <col min="18" max="18" width="9.140625" style="105" customWidth="1"/>
    <col min="19" max="19" width="3.5703125" style="106" customWidth="1"/>
    <col min="20" max="20" width="17.7109375" style="104" customWidth="1"/>
    <col min="21" max="21" width="3.140625" style="104" customWidth="1"/>
    <col min="22" max="22" width="4.42578125" style="104" customWidth="1"/>
    <col min="23" max="23" width="3.5703125" style="133" customWidth="1"/>
    <col min="24" max="24" width="9.42578125" style="105" hidden="1" customWidth="1"/>
    <col min="25" max="25" width="3.42578125" style="133" customWidth="1"/>
    <col min="26" max="26" width="9.42578125" style="105" hidden="1" customWidth="1"/>
    <col min="27" max="27" width="3.42578125" style="133" customWidth="1"/>
    <col min="28" max="28" width="9.42578125" style="105" hidden="1" customWidth="1"/>
    <col min="29" max="29" width="3.42578125" style="105" customWidth="1"/>
    <col min="30" max="30" width="9.42578125" style="105" hidden="1" customWidth="1"/>
    <col min="31" max="31" width="3.42578125" style="133" customWidth="1"/>
    <col min="32" max="33" width="9.42578125" style="105" hidden="1" customWidth="1"/>
    <col min="34" max="34" width="9.140625" style="105" customWidth="1"/>
    <col min="35" max="35" width="3.5703125" style="106" customWidth="1"/>
    <col min="36" max="36" width="17.7109375" style="104" customWidth="1"/>
    <col min="37" max="37" width="3.140625" style="104" customWidth="1"/>
    <col min="38" max="38" width="4.42578125" style="104" customWidth="1"/>
    <col min="39" max="39" width="3.5703125" style="133" customWidth="1"/>
    <col min="40" max="40" width="9.42578125" style="105" hidden="1" customWidth="1"/>
    <col min="41" max="41" width="3.42578125" style="133" customWidth="1"/>
    <col min="42" max="42" width="9.42578125" style="105" hidden="1" customWidth="1"/>
    <col min="43" max="43" width="3.42578125" style="133" customWidth="1"/>
    <col min="44" max="44" width="9.42578125" style="105" hidden="1" customWidth="1"/>
    <col min="45" max="45" width="3.28515625" style="105" customWidth="1"/>
    <col min="46" max="46" width="9.42578125" style="105" hidden="1" customWidth="1"/>
    <col min="47" max="47" width="3.42578125" style="133" customWidth="1"/>
    <col min="48" max="49" width="9.42578125" style="105" hidden="1" customWidth="1"/>
    <col min="50" max="50" width="9.140625" style="105" customWidth="1"/>
    <col min="51" max="51" width="3.5703125" style="106" customWidth="1"/>
    <col min="52" max="52" width="17.7109375" style="104" customWidth="1"/>
    <col min="53" max="53" width="3.140625" style="104" customWidth="1"/>
    <col min="54" max="54" width="4.42578125" style="104" customWidth="1"/>
    <col min="55" max="55" width="3.5703125" style="133" customWidth="1"/>
    <col min="56" max="56" width="9.42578125" style="105" hidden="1" customWidth="1"/>
    <col min="57" max="57" width="3.42578125" style="133" customWidth="1"/>
    <col min="58" max="58" width="9.42578125" style="105" hidden="1" customWidth="1"/>
    <col min="59" max="59" width="3.42578125" style="133" customWidth="1"/>
    <col min="60" max="60" width="9.42578125" style="105" hidden="1" customWidth="1"/>
    <col min="61" max="61" width="3.28515625" style="105" customWidth="1"/>
    <col min="62" max="62" width="9.42578125" style="105" hidden="1" customWidth="1"/>
    <col min="63" max="63" width="3.42578125" style="133" customWidth="1"/>
    <col min="64" max="65" width="9.42578125" style="105" hidden="1" customWidth="1"/>
    <col min="66" max="66" width="9.140625" style="105" customWidth="1"/>
    <col min="67" max="67" width="3.5703125" style="106" customWidth="1"/>
    <col min="68" max="68" width="17.7109375" style="104" customWidth="1"/>
    <col min="69" max="69" width="3.140625" style="104" customWidth="1"/>
    <col min="70" max="70" width="4.42578125" style="104" customWidth="1"/>
    <col min="71" max="71" width="3.5703125" style="133" customWidth="1"/>
    <col min="72" max="72" width="9.42578125" style="105" hidden="1" customWidth="1"/>
    <col min="73" max="73" width="3.42578125" style="133" customWidth="1"/>
    <col min="74" max="74" width="9.42578125" style="105" hidden="1" customWidth="1"/>
    <col min="75" max="75" width="3.42578125" style="133" customWidth="1"/>
    <col min="76" max="76" width="9.42578125" style="105" hidden="1" customWidth="1"/>
    <col min="77" max="77" width="3.28515625" style="105" customWidth="1"/>
    <col min="78" max="78" width="9.42578125" style="105" hidden="1" customWidth="1"/>
    <col min="79" max="79" width="3.42578125" style="133" customWidth="1"/>
    <col min="80" max="81" width="9.42578125" style="105" hidden="1" customWidth="1"/>
    <col min="82" max="82" width="9.140625" style="105" customWidth="1"/>
    <col min="83" max="83" width="3.5703125" style="106" customWidth="1"/>
    <col min="84" max="84" width="17.7109375" style="104" customWidth="1"/>
    <col min="85" max="85" width="3.140625" style="104" customWidth="1"/>
    <col min="86" max="86" width="4.42578125" style="104" customWidth="1"/>
    <col min="87" max="87" width="3.5703125" style="133" customWidth="1"/>
    <col min="88" max="88" width="9.42578125" style="105" hidden="1" customWidth="1"/>
    <col min="89" max="89" width="3.42578125" style="133" customWidth="1"/>
    <col min="90" max="90" width="9.42578125" style="105" hidden="1" customWidth="1"/>
    <col min="91" max="91" width="3.42578125" style="133" customWidth="1"/>
    <col min="92" max="92" width="9.42578125" style="105" hidden="1" customWidth="1"/>
    <col min="93" max="93" width="3.28515625" style="105" customWidth="1"/>
    <col min="94" max="94" width="9.42578125" style="105" hidden="1" customWidth="1"/>
    <col min="95" max="95" width="3.42578125" style="133" customWidth="1"/>
    <col min="96" max="97" width="9.42578125" style="105" hidden="1" customWidth="1"/>
    <col min="98" max="98" width="9.140625" style="105"/>
    <col min="99" max="99" width="3.5703125" style="106" customWidth="1"/>
    <col min="100" max="100" width="17.7109375" style="104" customWidth="1"/>
    <col min="101" max="101" width="3.140625" style="104" customWidth="1"/>
    <col min="102" max="102" width="4.42578125" style="104" customWidth="1"/>
    <col min="103" max="103" width="3.5703125" style="133" customWidth="1"/>
    <col min="104" max="104" width="9.42578125" style="105" hidden="1" customWidth="1"/>
    <col min="105" max="105" width="3.42578125" style="133" customWidth="1"/>
    <col min="106" max="106" width="9.42578125" style="105" hidden="1" customWidth="1"/>
    <col min="107" max="107" width="3.42578125" style="133" customWidth="1"/>
    <col min="108" max="108" width="9.42578125" style="105" hidden="1" customWidth="1"/>
    <col min="109" max="109" width="3.28515625" style="105" customWidth="1"/>
    <col min="110" max="110" width="9.42578125" style="105" hidden="1" customWidth="1"/>
    <col min="111" max="111" width="3.42578125" style="133" customWidth="1"/>
    <col min="112" max="113" width="9.42578125" style="105" hidden="1" customWidth="1"/>
    <col min="114" max="114" width="9.140625" style="105"/>
    <col min="115" max="16384" width="9.140625" style="104"/>
  </cols>
  <sheetData>
    <row r="1" spans="1:114" ht="15.75" thickBot="1" x14ac:dyDescent="0.3">
      <c r="A1" s="131">
        <f ca="1">TODAY()</f>
        <v>44840</v>
      </c>
      <c r="B1" s="130"/>
      <c r="C1" s="139" t="str">
        <f ca="1">UPPER(TEXT($A$1,"DDD"))</f>
        <v>QUI</v>
      </c>
      <c r="D1" s="139"/>
      <c r="E1" s="139"/>
      <c r="F1" s="139"/>
      <c r="G1" s="139"/>
      <c r="H1" s="139"/>
      <c r="I1" s="139"/>
      <c r="J1" s="139"/>
      <c r="K1" s="139"/>
      <c r="L1" s="139"/>
      <c r="M1" s="139"/>
      <c r="N1" s="139"/>
      <c r="O1" s="139"/>
      <c r="P1" s="139"/>
      <c r="Q1" s="139"/>
      <c r="R1" s="139"/>
      <c r="S1" s="139" t="str">
        <f ca="1">UPPER(TEXT($A$1,"DDD"))</f>
        <v>QUI</v>
      </c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 t="str">
        <f ca="1">UPPER(TEXT($A$1,"DDD"))</f>
        <v>QUI</v>
      </c>
      <c r="AJ1" s="139"/>
      <c r="AK1" s="139"/>
      <c r="AL1" s="139"/>
      <c r="AM1" s="139"/>
      <c r="AN1" s="139"/>
      <c r="AO1" s="139"/>
      <c r="AP1" s="139"/>
      <c r="AQ1" s="139"/>
      <c r="AR1" s="139"/>
      <c r="AS1" s="139"/>
      <c r="AT1" s="139"/>
      <c r="AU1" s="139"/>
      <c r="AV1" s="139"/>
      <c r="AW1" s="139"/>
      <c r="AX1" s="139"/>
      <c r="AY1" s="139" t="str">
        <f ca="1">UPPER(TEXT($A$1,"DDD"))</f>
        <v>QUI</v>
      </c>
      <c r="AZ1" s="139"/>
      <c r="BA1" s="139"/>
      <c r="BB1" s="139"/>
      <c r="BC1" s="139"/>
      <c r="BD1" s="139"/>
      <c r="BE1" s="139"/>
      <c r="BF1" s="139"/>
      <c r="BG1" s="139"/>
      <c r="BH1" s="139"/>
      <c r="BI1" s="139"/>
      <c r="BJ1" s="139"/>
      <c r="BK1" s="139"/>
      <c r="BL1" s="139"/>
      <c r="BM1" s="139"/>
      <c r="BN1" s="139"/>
      <c r="BO1" s="139" t="str">
        <f ca="1">UPPER(TEXT($A$1,"DDD"))</f>
        <v>QUI</v>
      </c>
      <c r="BP1" s="139"/>
      <c r="BQ1" s="139"/>
      <c r="BR1" s="139"/>
      <c r="BS1" s="139"/>
      <c r="BT1" s="139"/>
      <c r="BU1" s="139"/>
      <c r="BV1" s="139"/>
      <c r="BW1" s="139"/>
      <c r="BX1" s="139"/>
      <c r="BY1" s="139"/>
      <c r="BZ1" s="139"/>
      <c r="CA1" s="139"/>
      <c r="CB1" s="139"/>
      <c r="CC1" s="139"/>
      <c r="CD1" s="139"/>
      <c r="CE1" s="139" t="str">
        <f ca="1">UPPER(TEXT($A$1,"DDD"))</f>
        <v>QUI</v>
      </c>
      <c r="CF1" s="139"/>
      <c r="CG1" s="139"/>
      <c r="CH1" s="139"/>
      <c r="CI1" s="139"/>
      <c r="CJ1" s="139"/>
      <c r="CK1" s="139"/>
      <c r="CL1" s="139"/>
      <c r="CM1" s="139"/>
      <c r="CN1" s="139"/>
      <c r="CO1" s="139"/>
      <c r="CP1" s="139"/>
      <c r="CQ1" s="139"/>
      <c r="CR1" s="139"/>
      <c r="CS1" s="139"/>
      <c r="CT1" s="139"/>
      <c r="CU1" s="139" t="str">
        <f ca="1">UPPER(TEXT($A$1,"DDD"))</f>
        <v>QUI</v>
      </c>
      <c r="CV1" s="139"/>
      <c r="CW1" s="139"/>
      <c r="CX1" s="139"/>
      <c r="CY1" s="139"/>
      <c r="CZ1" s="139"/>
      <c r="DA1" s="139"/>
      <c r="DB1" s="139"/>
      <c r="DC1" s="139"/>
      <c r="DD1" s="139"/>
      <c r="DE1" s="139"/>
      <c r="DF1" s="139"/>
      <c r="DG1" s="139"/>
      <c r="DH1" s="139"/>
      <c r="DI1" s="139"/>
      <c r="DJ1" s="139"/>
    </row>
    <row r="2" spans="1:114" ht="36" customHeight="1" thickTop="1" thickBot="1" x14ac:dyDescent="0.3">
      <c r="A2" s="130"/>
      <c r="B2" s="132"/>
      <c r="C2" s="140" t="s">
        <v>45</v>
      </c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 t="s">
        <v>46</v>
      </c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 t="s">
        <v>47</v>
      </c>
      <c r="AJ2" s="140"/>
      <c r="AK2" s="140"/>
      <c r="AL2" s="140"/>
      <c r="AM2" s="140"/>
      <c r="AN2" s="140"/>
      <c r="AO2" s="140"/>
      <c r="AP2" s="140"/>
      <c r="AQ2" s="140"/>
      <c r="AR2" s="140"/>
      <c r="AS2" s="140"/>
      <c r="AT2" s="140"/>
      <c r="AU2" s="140"/>
      <c r="AV2" s="140"/>
      <c r="AW2" s="140"/>
      <c r="AX2" s="140"/>
      <c r="AY2" s="140" t="s">
        <v>48</v>
      </c>
      <c r="AZ2" s="140"/>
      <c r="BA2" s="140"/>
      <c r="BB2" s="140"/>
      <c r="BC2" s="140"/>
      <c r="BD2" s="140"/>
      <c r="BE2" s="140"/>
      <c r="BF2" s="140"/>
      <c r="BG2" s="140"/>
      <c r="BH2" s="140"/>
      <c r="BI2" s="140"/>
      <c r="BJ2" s="140"/>
      <c r="BK2" s="140"/>
      <c r="BL2" s="140"/>
      <c r="BM2" s="140"/>
      <c r="BN2" s="140"/>
      <c r="BO2" s="140" t="s">
        <v>49</v>
      </c>
      <c r="BP2" s="140"/>
      <c r="BQ2" s="140"/>
      <c r="BR2" s="140"/>
      <c r="BS2" s="140"/>
      <c r="BT2" s="140"/>
      <c r="BU2" s="140"/>
      <c r="BV2" s="140"/>
      <c r="BW2" s="140"/>
      <c r="BX2" s="140"/>
      <c r="BY2" s="140"/>
      <c r="BZ2" s="140"/>
      <c r="CA2" s="140"/>
      <c r="CB2" s="140"/>
      <c r="CC2" s="140"/>
      <c r="CD2" s="140"/>
      <c r="CE2" s="140" t="s">
        <v>50</v>
      </c>
      <c r="CF2" s="140"/>
      <c r="CG2" s="140"/>
      <c r="CH2" s="140"/>
      <c r="CI2" s="140"/>
      <c r="CJ2" s="140"/>
      <c r="CK2" s="140"/>
      <c r="CL2" s="140"/>
      <c r="CM2" s="140"/>
      <c r="CN2" s="140"/>
      <c r="CO2" s="140"/>
      <c r="CP2" s="140"/>
      <c r="CQ2" s="140"/>
      <c r="CR2" s="140"/>
      <c r="CS2" s="140"/>
      <c r="CT2" s="140"/>
      <c r="CU2" s="140" t="s">
        <v>51</v>
      </c>
      <c r="CV2" s="140"/>
      <c r="CW2" s="140"/>
      <c r="CX2" s="140"/>
      <c r="CY2" s="140"/>
      <c r="CZ2" s="140"/>
      <c r="DA2" s="140"/>
      <c r="DB2" s="140"/>
      <c r="DC2" s="140"/>
      <c r="DD2" s="140"/>
      <c r="DE2" s="140"/>
      <c r="DF2" s="140"/>
      <c r="DG2" s="140"/>
      <c r="DH2" s="140"/>
      <c r="DI2" s="140"/>
      <c r="DJ2" s="140"/>
    </row>
    <row r="3" spans="1:114" ht="30.75" customHeight="1" thickBot="1" x14ac:dyDescent="0.3">
      <c r="A3" s="130"/>
      <c r="B3" s="130"/>
      <c r="C3" s="16" t="str">
        <f>IF(SUM(C4,C17,C27,C38,C48,C58,C68,C79,C92,C102,C112,C122,C132) = 0,"",SUM(C4,C17,C27,C38,C48,C58,C68,C79,C92,C102,C112,C122,C132))</f>
        <v/>
      </c>
      <c r="D3" s="15"/>
      <c r="E3" s="141"/>
      <c r="F3" s="141"/>
      <c r="G3" s="15"/>
      <c r="H3" s="15"/>
      <c r="I3" s="142" t="str">
        <f>IF(SUM(R4,R17,R27,R38,R48,R58,R68,R79,R122,R132,R165,R92,R102,R112) = 0,"",SUM(R4,R17,R27,R38,R48,R58,R68,R79,R122,R132,R165,R92,R102,R112))</f>
        <v/>
      </c>
      <c r="J3" s="142"/>
      <c r="K3" s="142"/>
      <c r="L3" s="142"/>
      <c r="M3" s="142"/>
      <c r="N3" s="142"/>
      <c r="O3" s="142"/>
      <c r="P3" s="142"/>
      <c r="Q3" s="142"/>
      <c r="R3" s="143"/>
      <c r="S3" s="16" t="str">
        <f>IF(SUM(S4,S17,S27,S38,S48,S58,S68,S79,S92,S102,S112,S122,S132) = 0,"",SUM(S4,S17,S27,S38,S48,S58,S68,S79,S92,S102,S112,S122,S132))</f>
        <v/>
      </c>
      <c r="T3" s="15"/>
      <c r="U3" s="141"/>
      <c r="V3" s="141"/>
      <c r="W3" s="15"/>
      <c r="X3" s="15"/>
      <c r="Y3" s="142" t="str">
        <f>IF(SUM(AH4,AH17,AH27,AH38,AH48,AH58,AH68,AH79,AH122,AH132,AH165,AH92,AH102,AH112) = 0,"",SUM(AH4,AH17,AH27,AH38,AH48,AH58,AH68,AH79,AH122,AH132,AH165,AH92,AH102,AH112))</f>
        <v/>
      </c>
      <c r="Z3" s="142"/>
      <c r="AA3" s="142"/>
      <c r="AB3" s="142"/>
      <c r="AC3" s="142"/>
      <c r="AD3" s="142"/>
      <c r="AE3" s="142"/>
      <c r="AF3" s="142"/>
      <c r="AG3" s="142"/>
      <c r="AH3" s="143"/>
      <c r="AI3" s="16" t="str">
        <f>IF(SUM(AI4,AI17,AI27,AI38,AI48,AI58,AI68,AI79,AI92,AI102,AI112,AI122,AI132) = 0,"",SUM(AI4,AI17,AI27,AI38,AI48,AI58,AI68,AI79,AI92,AI102,AI112,AI122,AI132))</f>
        <v/>
      </c>
      <c r="AJ3" s="15"/>
      <c r="AK3" s="141"/>
      <c r="AL3" s="141"/>
      <c r="AM3" s="15"/>
      <c r="AN3" s="15"/>
      <c r="AO3" s="142" t="str">
        <f>IF(SUM(AX4,AX17,AX27,AX38,AX48,AX58,AX68,AX79,AX122,AX132,AX165,AX92,AX102,AX112) = 0,"",SUM(AX4,AX17,AX27,AX38,AX48,AX58,AX68,AX79,AX122,AX132,AX165,AX92,AX102,AX112))</f>
        <v/>
      </c>
      <c r="AP3" s="142"/>
      <c r="AQ3" s="142"/>
      <c r="AR3" s="142"/>
      <c r="AS3" s="142"/>
      <c r="AT3" s="142"/>
      <c r="AU3" s="142"/>
      <c r="AV3" s="142"/>
      <c r="AW3" s="142"/>
      <c r="AX3" s="143"/>
      <c r="AY3" s="16"/>
      <c r="AZ3" s="15"/>
      <c r="BA3" s="141"/>
      <c r="BB3" s="141"/>
      <c r="BC3" s="15"/>
      <c r="BD3" s="15"/>
      <c r="BE3" s="142" t="str">
        <f>IF(SUM(BN4,BN17,BN27,BN38,BN48,BN58,BN68,BN79,BN122,BN132,BN165,BN92,BN102,BN112) = 0,"",SUM(BN4,BN17,BN27,BN38,BN48,BN58,BN68,BN79,BN122,BN132,BN165,BN92,BN102,BN112))</f>
        <v/>
      </c>
      <c r="BF3" s="142"/>
      <c r="BG3" s="142"/>
      <c r="BH3" s="142"/>
      <c r="BI3" s="142"/>
      <c r="BJ3" s="142"/>
      <c r="BK3" s="142"/>
      <c r="BL3" s="142"/>
      <c r="BM3" s="142"/>
      <c r="BN3" s="143"/>
      <c r="BO3" s="16"/>
      <c r="BP3" s="15"/>
      <c r="BQ3" s="141"/>
      <c r="BR3" s="141"/>
      <c r="BS3" s="15"/>
      <c r="BT3" s="15"/>
      <c r="BU3" s="142" t="str">
        <f>IF(SUM(CD4,CD17,CD27,CD38,CD48,CD58,CD68,CD79,CD122,CD132,CD165,CD92,CD102,CD112) = 0,"",SUM(CD4,CD17,CD27,CD38,CD48,CD58,CD68,CD79,CD122,CD132,CD165,CD92,CD102,CD112))</f>
        <v/>
      </c>
      <c r="BV3" s="142"/>
      <c r="BW3" s="142"/>
      <c r="BX3" s="142"/>
      <c r="BY3" s="142"/>
      <c r="BZ3" s="142"/>
      <c r="CA3" s="142"/>
      <c r="CB3" s="142"/>
      <c r="CC3" s="142"/>
      <c r="CD3" s="143"/>
      <c r="CE3" s="16"/>
      <c r="CF3" s="15"/>
      <c r="CG3" s="141"/>
      <c r="CH3" s="141"/>
      <c r="CI3" s="15"/>
      <c r="CJ3" s="15"/>
      <c r="CK3" s="142" t="str">
        <f>IF(SUM(CT4,CT17,CT27,CT38,CT48,CT58,CT68,CT79,CT122,CT132,CT165,CT92,CT102,CT112) = 0,"",SUM(CT4,CT17,CT27,CT38,CT48,CT58,CT68,CT79,CT122,CT132,CT165,CT92,CT102,CT112))</f>
        <v/>
      </c>
      <c r="CL3" s="142"/>
      <c r="CM3" s="142"/>
      <c r="CN3" s="142"/>
      <c r="CO3" s="142"/>
      <c r="CP3" s="142"/>
      <c r="CQ3" s="142"/>
      <c r="CR3" s="142"/>
      <c r="CS3" s="142"/>
      <c r="CT3" s="143"/>
      <c r="CU3" s="16" t="str">
        <f>IF(SUM(CU4,CU17,CU27,CU38,CU48,CU58,CU68,CU79,CU92,CU102,CU112,CU122,CU132) = 0,"",SUM(CU4,CU17,CU27,CU38,CU48,CU58,CU68,CU79,CU92,CU102,CU112,CU122,CU132))</f>
        <v/>
      </c>
      <c r="CV3" s="15"/>
      <c r="CW3" s="141"/>
      <c r="CX3" s="141"/>
      <c r="CY3" s="15"/>
      <c r="CZ3" s="15"/>
      <c r="DA3" s="142" t="str">
        <f>IF(SUM(DJ4,DJ17,DJ27,DJ38,DJ48,DJ58,DJ68,DJ79,DJ122,DJ132,DJ165,DJ92,DJ102,DJ112) = 0,"",SUM(DJ4,DJ17,DJ27,DJ38,DJ48,DJ58,DJ68,DJ79,DJ122,DJ132,DJ165,DJ92,DJ102,DJ112))</f>
        <v/>
      </c>
      <c r="DB3" s="142"/>
      <c r="DC3" s="142"/>
      <c r="DD3" s="142"/>
      <c r="DE3" s="142"/>
      <c r="DF3" s="142"/>
      <c r="DG3" s="142"/>
      <c r="DH3" s="142"/>
      <c r="DI3" s="142"/>
      <c r="DJ3" s="143"/>
    </row>
    <row r="4" spans="1:114" ht="15" customHeight="1" thickBot="1" x14ac:dyDescent="0.3">
      <c r="A4" s="130"/>
      <c r="B4" s="144"/>
      <c r="C4" s="60"/>
      <c r="D4" s="147"/>
      <c r="E4" s="147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61"/>
      <c r="Q4" s="61"/>
      <c r="R4" s="62" t="str">
        <f>IF(SUM(R6:R16)=0,"",SUM(R6:R16))</f>
        <v/>
      </c>
      <c r="S4" s="60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61"/>
      <c r="AG4" s="61"/>
      <c r="AH4" s="62" t="str">
        <f>IF(SUM(AH6:AH16)=0,"",SUM(AH6:AH16))</f>
        <v/>
      </c>
      <c r="AI4" s="60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61"/>
      <c r="AW4" s="61"/>
      <c r="AX4" s="62" t="str">
        <f>IF(SUM(AX6:AX16)=0,"",SUM(AX6:AX16))</f>
        <v/>
      </c>
      <c r="AY4" s="60"/>
      <c r="AZ4" s="147"/>
      <c r="BA4" s="147"/>
      <c r="BB4" s="147"/>
      <c r="BC4" s="147"/>
      <c r="BD4" s="147"/>
      <c r="BE4" s="147"/>
      <c r="BF4" s="147"/>
      <c r="BG4" s="147"/>
      <c r="BH4" s="147"/>
      <c r="BI4" s="147"/>
      <c r="BJ4" s="147"/>
      <c r="BK4" s="147"/>
      <c r="BL4" s="61"/>
      <c r="BM4" s="61"/>
      <c r="BN4" s="62" t="str">
        <f>IF(SUM(BN6:BN16)=0,"",SUM(BN6:BN16))</f>
        <v/>
      </c>
      <c r="BO4" s="60"/>
      <c r="BP4" s="147"/>
      <c r="BQ4" s="147"/>
      <c r="BR4" s="147"/>
      <c r="BS4" s="147"/>
      <c r="BT4" s="147"/>
      <c r="BU4" s="147"/>
      <c r="BV4" s="147"/>
      <c r="BW4" s="147"/>
      <c r="BX4" s="147"/>
      <c r="BY4" s="147"/>
      <c r="BZ4" s="147"/>
      <c r="CA4" s="147"/>
      <c r="CB4" s="61"/>
      <c r="CC4" s="61"/>
      <c r="CD4" s="62" t="str">
        <f>IF(SUM(CD6:CD16)=0,"",SUM(CD6:CD16))</f>
        <v/>
      </c>
      <c r="CE4" s="60"/>
      <c r="CF4" s="147"/>
      <c r="CG4" s="147"/>
      <c r="CH4" s="147"/>
      <c r="CI4" s="147"/>
      <c r="CJ4" s="147"/>
      <c r="CK4" s="147"/>
      <c r="CL4" s="147"/>
      <c r="CM4" s="147"/>
      <c r="CN4" s="147"/>
      <c r="CO4" s="147"/>
      <c r="CP4" s="147"/>
      <c r="CQ4" s="147"/>
      <c r="CR4" s="61"/>
      <c r="CS4" s="61"/>
      <c r="CT4" s="62" t="str">
        <f>IF(SUM(CT6:CT16)=0,"",SUM(CT6:CT16))</f>
        <v/>
      </c>
      <c r="CU4" s="60"/>
      <c r="CV4" s="147"/>
      <c r="CW4" s="147"/>
      <c r="CX4" s="147"/>
      <c r="CY4" s="147"/>
      <c r="CZ4" s="147"/>
      <c r="DA4" s="147"/>
      <c r="DB4" s="147"/>
      <c r="DC4" s="147"/>
      <c r="DD4" s="147"/>
      <c r="DE4" s="147"/>
      <c r="DF4" s="147"/>
      <c r="DG4" s="147"/>
      <c r="DH4" s="61"/>
      <c r="DI4" s="61"/>
      <c r="DJ4" s="62" t="str">
        <f>IF(SUM(DJ6:DJ16)=0,"",SUM(DJ6:DJ16))</f>
        <v/>
      </c>
    </row>
    <row r="5" spans="1:114" ht="15.75" thickBot="1" x14ac:dyDescent="0.3">
      <c r="A5" s="130"/>
      <c r="B5" s="145"/>
      <c r="C5" s="148" t="s">
        <v>2</v>
      </c>
      <c r="D5" s="149"/>
      <c r="E5" s="63"/>
      <c r="F5" s="63"/>
      <c r="G5" s="64"/>
      <c r="H5" s="65"/>
      <c r="I5" s="64"/>
      <c r="J5" s="65"/>
      <c r="K5" s="64"/>
      <c r="L5" s="65"/>
      <c r="M5" s="64"/>
      <c r="N5" s="65"/>
      <c r="O5" s="64"/>
      <c r="P5" s="65"/>
      <c r="Q5" s="66"/>
      <c r="R5" s="67" t="s">
        <v>4</v>
      </c>
      <c r="S5" s="148" t="s">
        <v>2</v>
      </c>
      <c r="T5" s="149"/>
      <c r="U5" s="63"/>
      <c r="V5" s="63"/>
      <c r="W5" s="64"/>
      <c r="X5" s="65"/>
      <c r="Y5" s="64"/>
      <c r="Z5" s="65"/>
      <c r="AA5" s="64"/>
      <c r="AB5" s="65"/>
      <c r="AC5" s="64"/>
      <c r="AD5" s="65"/>
      <c r="AE5" s="64"/>
      <c r="AF5" s="65"/>
      <c r="AG5" s="66"/>
      <c r="AH5" s="67" t="s">
        <v>4</v>
      </c>
      <c r="AI5" s="148" t="s">
        <v>2</v>
      </c>
      <c r="AJ5" s="149"/>
      <c r="AK5" s="63"/>
      <c r="AL5" s="63"/>
      <c r="AM5" s="64"/>
      <c r="AN5" s="65"/>
      <c r="AO5" s="64"/>
      <c r="AP5" s="65"/>
      <c r="AQ5" s="64"/>
      <c r="AR5" s="65"/>
      <c r="AS5" s="64"/>
      <c r="AT5" s="65"/>
      <c r="AU5" s="64"/>
      <c r="AV5" s="65"/>
      <c r="AW5" s="66"/>
      <c r="AX5" s="67" t="s">
        <v>4</v>
      </c>
      <c r="AY5" s="148" t="s">
        <v>2</v>
      </c>
      <c r="AZ5" s="149"/>
      <c r="BA5" s="63"/>
      <c r="BB5" s="63"/>
      <c r="BC5" s="64"/>
      <c r="BD5" s="65"/>
      <c r="BE5" s="64"/>
      <c r="BF5" s="65"/>
      <c r="BG5" s="64"/>
      <c r="BH5" s="65"/>
      <c r="BI5" s="64"/>
      <c r="BJ5" s="65"/>
      <c r="BK5" s="64"/>
      <c r="BL5" s="65"/>
      <c r="BM5" s="66"/>
      <c r="BN5" s="67" t="s">
        <v>4</v>
      </c>
      <c r="BO5" s="148" t="s">
        <v>2</v>
      </c>
      <c r="BP5" s="149"/>
      <c r="BQ5" s="63"/>
      <c r="BR5" s="63"/>
      <c r="BS5" s="64"/>
      <c r="BT5" s="65"/>
      <c r="BU5" s="64"/>
      <c r="BV5" s="65"/>
      <c r="BW5" s="64"/>
      <c r="BX5" s="65"/>
      <c r="BY5" s="64"/>
      <c r="BZ5" s="65"/>
      <c r="CA5" s="64"/>
      <c r="CB5" s="65"/>
      <c r="CC5" s="66"/>
      <c r="CD5" s="67" t="s">
        <v>4</v>
      </c>
      <c r="CE5" s="148" t="s">
        <v>2</v>
      </c>
      <c r="CF5" s="149"/>
      <c r="CG5" s="63"/>
      <c r="CH5" s="63"/>
      <c r="CI5" s="64"/>
      <c r="CJ5" s="65"/>
      <c r="CK5" s="64"/>
      <c r="CL5" s="65"/>
      <c r="CM5" s="64"/>
      <c r="CN5" s="65"/>
      <c r="CO5" s="64"/>
      <c r="CP5" s="65"/>
      <c r="CQ5" s="64"/>
      <c r="CR5" s="65"/>
      <c r="CS5" s="66"/>
      <c r="CT5" s="67" t="s">
        <v>4</v>
      </c>
      <c r="CU5" s="148" t="s">
        <v>2</v>
      </c>
      <c r="CV5" s="149"/>
      <c r="CW5" s="63"/>
      <c r="CX5" s="63"/>
      <c r="CY5" s="64"/>
      <c r="CZ5" s="65"/>
      <c r="DA5" s="64"/>
      <c r="DB5" s="65"/>
      <c r="DC5" s="64"/>
      <c r="DD5" s="65"/>
      <c r="DE5" s="64"/>
      <c r="DF5" s="65"/>
      <c r="DG5" s="64"/>
      <c r="DH5" s="65"/>
      <c r="DI5" s="66"/>
      <c r="DJ5" s="67" t="s">
        <v>4</v>
      </c>
    </row>
    <row r="6" spans="1:114" ht="15.75" thickBot="1" x14ac:dyDescent="0.3">
      <c r="A6" s="130"/>
      <c r="B6" s="145"/>
      <c r="C6" s="68"/>
      <c r="D6" s="69"/>
      <c r="E6" s="70"/>
      <c r="F6" s="71"/>
      <c r="G6" s="72" t="s">
        <v>7</v>
      </c>
      <c r="H6" s="73">
        <f>IF(G6="N",0,IF(D$4="EVENTO",BD!$B$3,BD!$B$4))</f>
        <v>0</v>
      </c>
      <c r="I6" s="72" t="s">
        <v>7</v>
      </c>
      <c r="J6" s="73">
        <f>IF(I6="N",0,IF(D$4="EVENTO",BD!$B$1,0))</f>
        <v>0</v>
      </c>
      <c r="K6" s="72" t="s">
        <v>7</v>
      </c>
      <c r="L6" s="73">
        <f>IF(K6="N",0,IF(D$4="EVENTO",BD!$B$2,0))</f>
        <v>0</v>
      </c>
      <c r="M6" s="72" t="s">
        <v>7</v>
      </c>
      <c r="N6" s="73">
        <f>IF(M6="N",0,IF(D$4="EVENTO",BD!$B$5,0))</f>
        <v>0</v>
      </c>
      <c r="O6" s="72" t="s">
        <v>7</v>
      </c>
      <c r="P6" s="73">
        <f>IF(O6="S",BD!$B$8,0)</f>
        <v>0</v>
      </c>
      <c r="Q6" s="73" t="str">
        <f>IF(D6="","",VLOOKUP(D6,BD!$B$11:$R$179,5,))</f>
        <v/>
      </c>
      <c r="R6" s="74" t="str">
        <f t="shared" ref="R6:R16" si="0">IF($D$4="","",IF(D6="","",SUM(Q6,P6,L6,J6,N6,H6)))</f>
        <v/>
      </c>
      <c r="S6" s="68"/>
      <c r="T6" s="69"/>
      <c r="U6" s="70"/>
      <c r="V6" s="71"/>
      <c r="W6" s="72" t="s">
        <v>7</v>
      </c>
      <c r="X6" s="73">
        <f>IF(W6="N",0,IF(T$4="EVENTO",BD!$B$3,BD!$B$4))</f>
        <v>0</v>
      </c>
      <c r="Y6" s="72" t="s">
        <v>7</v>
      </c>
      <c r="Z6" s="73">
        <f>IF(Y6="N",0,IF(T$4="EVENTO",BD!$B$1,0))</f>
        <v>0</v>
      </c>
      <c r="AA6" s="72" t="s">
        <v>7</v>
      </c>
      <c r="AB6" s="73">
        <f>IF(AA6="N",0,IF(T$4="EVENTO",BD!$B$2,0))</f>
        <v>0</v>
      </c>
      <c r="AC6" s="72" t="s">
        <v>7</v>
      </c>
      <c r="AD6" s="73">
        <f>IF(AC6="N",0,IF(T$4="EVENTO",BD!$B$5,0))</f>
        <v>0</v>
      </c>
      <c r="AE6" s="72" t="s">
        <v>7</v>
      </c>
      <c r="AF6" s="73">
        <f>IF(AE6="S",BD!$B$8,0)</f>
        <v>0</v>
      </c>
      <c r="AG6" s="73" t="str">
        <f>IF(T6="","",VLOOKUP(T6,BD!$B$11:$R$179,5,))</f>
        <v/>
      </c>
      <c r="AH6" s="74" t="str">
        <f t="shared" ref="AH6:AH16" si="1">IF($T$4="","",IF(T6="","",SUM(AG6,AF6,AB6,Z6,AD6,X6)))</f>
        <v/>
      </c>
      <c r="AI6" s="68"/>
      <c r="AJ6" s="69"/>
      <c r="AK6" s="70"/>
      <c r="AL6" s="71"/>
      <c r="AM6" s="72" t="s">
        <v>7</v>
      </c>
      <c r="AN6" s="73">
        <f>IF(AM6="N",0,IF(AJ$4="EVENTO",BD!$B$3,BD!$B$4))</f>
        <v>0</v>
      </c>
      <c r="AO6" s="72" t="s">
        <v>7</v>
      </c>
      <c r="AP6" s="73">
        <f>IF(AO6="N",0,IF(AJ$4="EVENTO",BD!$B$1,0))</f>
        <v>0</v>
      </c>
      <c r="AQ6" s="72" t="s">
        <v>7</v>
      </c>
      <c r="AR6" s="73">
        <f>IF(AQ6="N",0,IF(AJ$4="EVENTO",BD!$B$2,0))</f>
        <v>0</v>
      </c>
      <c r="AS6" s="72" t="s">
        <v>7</v>
      </c>
      <c r="AT6" s="73">
        <f>IF(AS6="N",0,IF(AJ$4="EVENTO",BD!$B$5,0))</f>
        <v>0</v>
      </c>
      <c r="AU6" s="72" t="s">
        <v>7</v>
      </c>
      <c r="AV6" s="73">
        <f>IF(AU6="S",BD!$B$8,0)</f>
        <v>0</v>
      </c>
      <c r="AW6" s="73" t="str">
        <f>IF(AJ6="","",VLOOKUP(AJ6,BD!$B$11:$R$179,5,))</f>
        <v/>
      </c>
      <c r="AX6" s="74" t="str">
        <f t="shared" ref="AX6:AX16" si="2">IF($AJ$4="","",IF(AJ6="","",SUM(AW6,AV6,AR6,AP6,AT6,AN6)))</f>
        <v/>
      </c>
      <c r="AY6" s="68"/>
      <c r="AZ6" s="69"/>
      <c r="BA6" s="70"/>
      <c r="BB6" s="71"/>
      <c r="BC6" s="72" t="s">
        <v>7</v>
      </c>
      <c r="BD6" s="73">
        <f>IF(BC6="N",0,IF(AZ$4="EVENTO",BD!$B$3,BD!$B$4))</f>
        <v>0</v>
      </c>
      <c r="BE6" s="72" t="s">
        <v>7</v>
      </c>
      <c r="BF6" s="73">
        <f>IF(BE6="N",0,IF(AZ$4="EVENTO",BD!$B$1,0))</f>
        <v>0</v>
      </c>
      <c r="BG6" s="72" t="s">
        <v>7</v>
      </c>
      <c r="BH6" s="73">
        <f>IF(BG6="N",0,IF(AZ$4="EVENTO",BD!$B$2,0))</f>
        <v>0</v>
      </c>
      <c r="BI6" s="72" t="s">
        <v>7</v>
      </c>
      <c r="BJ6" s="73">
        <f>IF(BI6="N",0,IF(AZ$4="EVENTO",BD!$B$5,0))</f>
        <v>0</v>
      </c>
      <c r="BK6" s="72" t="s">
        <v>7</v>
      </c>
      <c r="BL6" s="73">
        <f>IF(BK6="S",BD!$B$8,0)</f>
        <v>0</v>
      </c>
      <c r="BM6" s="73" t="str">
        <f>IF(AZ6="","",VLOOKUP(AZ6,BD!$B$11:$R$179,5,))</f>
        <v/>
      </c>
      <c r="BN6" s="74" t="str">
        <f t="shared" ref="BN6:BN16" si="3">IF($AZ$4="","",IF(AZ6="","",SUM(BM6,BL6,BH6,BF6,BJ6,BD6)))</f>
        <v/>
      </c>
      <c r="BO6" s="68"/>
      <c r="BP6" s="69"/>
      <c r="BQ6" s="70"/>
      <c r="BR6" s="71"/>
      <c r="BS6" s="72"/>
      <c r="BT6" s="73"/>
      <c r="BU6" s="72"/>
      <c r="BV6" s="73">
        <f>IF(BU6="N",0,IF(BP$4="EVENTO",BD!$B$1,0))</f>
        <v>0</v>
      </c>
      <c r="BW6" s="72" t="s">
        <v>7</v>
      </c>
      <c r="BX6" s="73">
        <f>IF(BW6="N",0,IF(BP$4="EVENTO",BD!$B$2,0))</f>
        <v>0</v>
      </c>
      <c r="BY6" s="72" t="s">
        <v>7</v>
      </c>
      <c r="BZ6" s="73">
        <f>IF(BY6="N",0,IF(BP$4="EVENTO",BD!$B$5,0))</f>
        <v>0</v>
      </c>
      <c r="CA6" s="72" t="s">
        <v>7</v>
      </c>
      <c r="CB6" s="73">
        <f>IF(CA6="S",BD!$B$8,0)</f>
        <v>0</v>
      </c>
      <c r="CC6" s="73" t="str">
        <f>IF(BP6="","",VLOOKUP(BP6,BD!$B$11:$R$179,5,))</f>
        <v/>
      </c>
      <c r="CD6" s="74" t="str">
        <f t="shared" ref="CD6:CD16" si="4">IF($BP$4="","",IF(BP6="","",SUM(CC6,CB6,BX6,BV6,BZ6,BT6)))</f>
        <v/>
      </c>
      <c r="CE6" s="68"/>
      <c r="CF6" s="69"/>
      <c r="CG6" s="70"/>
      <c r="CH6" s="71"/>
      <c r="CI6" s="72" t="s">
        <v>7</v>
      </c>
      <c r="CJ6" s="73">
        <f>IF(CI6="N",0,IF(CF$4="EVENTO",BD!$B$3,BD!$B$4))</f>
        <v>0</v>
      </c>
      <c r="CK6" s="72" t="s">
        <v>7</v>
      </c>
      <c r="CL6" s="73">
        <f>IF(CK6="N",0,IF(CF$4="EVENTO",BD!$B$1,0))</f>
        <v>0</v>
      </c>
      <c r="CM6" s="72" t="s">
        <v>7</v>
      </c>
      <c r="CN6" s="73">
        <f>IF(CM6="N",0,IF(CF$4="EVENTO",BD!$B$2,0))</f>
        <v>0</v>
      </c>
      <c r="CO6" s="72" t="s">
        <v>7</v>
      </c>
      <c r="CP6" s="73">
        <f>IF(CO6="N",0,IF(CF$4="EVENTO",BD!$B$5,0))</f>
        <v>0</v>
      </c>
      <c r="CQ6" s="72" t="s">
        <v>7</v>
      </c>
      <c r="CR6" s="73">
        <f>IF(CQ6="S",BD!$B$8,0)</f>
        <v>0</v>
      </c>
      <c r="CS6" s="73" t="str">
        <f>IF(CF6="","",VLOOKUP(CF6,BD!$B$11:$R$179,5,))</f>
        <v/>
      </c>
      <c r="CT6" s="74" t="str">
        <f t="shared" ref="CT6:CT16" si="5">IF($CF$4="","",IF(CF6="","",SUM(CS6,CR6,CN6,CL6,CP6,CJ6)))</f>
        <v/>
      </c>
      <c r="CU6" s="68"/>
      <c r="CV6" s="69"/>
      <c r="CW6" s="70"/>
      <c r="CX6" s="71"/>
      <c r="CY6" s="72" t="s">
        <v>7</v>
      </c>
      <c r="CZ6" s="73">
        <f>IF(CY6="N",0,IF(CV$4="EVENTO",BD!$B$3,BD!$B$4))</f>
        <v>0</v>
      </c>
      <c r="DA6" s="72" t="s">
        <v>7</v>
      </c>
      <c r="DB6" s="73">
        <f>IF(DA6="N",0,IF(CV$4="EVENTO",BD!$B$1,0))</f>
        <v>0</v>
      </c>
      <c r="DC6" s="72" t="s">
        <v>7</v>
      </c>
      <c r="DD6" s="73">
        <f>IF(DC6="N",0,IF(CV$4="EVENTO",BD!$B$2,0))</f>
        <v>0</v>
      </c>
      <c r="DE6" s="72" t="s">
        <v>7</v>
      </c>
      <c r="DF6" s="73">
        <f>IF(DE6="N",0,IF(CV$4="EVENTO",BD!$B$5,0))</f>
        <v>0</v>
      </c>
      <c r="DG6" s="72" t="s">
        <v>7</v>
      </c>
      <c r="DH6" s="73">
        <f>IF(DG6="S",BD!$B$8,0)</f>
        <v>0</v>
      </c>
      <c r="DI6" s="73" t="str">
        <f>IF(CV6="","",VLOOKUP(CV6,BD!$B$11:$R$179,5,))</f>
        <v/>
      </c>
      <c r="DJ6" s="74" t="str">
        <f t="shared" ref="DJ6:DJ16" si="6">IF($CV$4="","",IF(CV6="","",SUM(DI6,DH6,DD6,DB6,DF6,CZ6)))</f>
        <v/>
      </c>
    </row>
    <row r="7" spans="1:114" ht="15.75" thickBot="1" x14ac:dyDescent="0.3">
      <c r="A7" s="130"/>
      <c r="B7" s="145"/>
      <c r="C7" s="68"/>
      <c r="D7" s="75"/>
      <c r="E7" s="76"/>
      <c r="F7" s="71"/>
      <c r="G7" s="72" t="s">
        <v>7</v>
      </c>
      <c r="H7" s="73">
        <f>IF(G7="N",0,IF(D$4="EVENTO",BD!$B$3,BD!$B$4))</f>
        <v>0</v>
      </c>
      <c r="I7" s="72" t="s">
        <v>7</v>
      </c>
      <c r="J7" s="73">
        <f>IF(I7="N",0,IF(D$4="EVENTO",BD!$B$1,0))</f>
        <v>0</v>
      </c>
      <c r="K7" s="72" t="s">
        <v>7</v>
      </c>
      <c r="L7" s="73">
        <f>IF(K7="N",0,IF(D$4="EVENTO",BD!$B$2,0))</f>
        <v>0</v>
      </c>
      <c r="M7" s="72" t="s">
        <v>7</v>
      </c>
      <c r="N7" s="73">
        <f>IF(M7="N",0,IF(D$4="EVENTO",BD!$B$5,0))</f>
        <v>0</v>
      </c>
      <c r="O7" s="72" t="s">
        <v>7</v>
      </c>
      <c r="P7" s="73">
        <f>IF(O7="S",BD!$B$8,0)</f>
        <v>0</v>
      </c>
      <c r="Q7" s="73" t="str">
        <f>IF(D7="","",VLOOKUP(D7,BD!$B$11:$R$179,5,))</f>
        <v/>
      </c>
      <c r="R7" s="74" t="str">
        <f t="shared" si="0"/>
        <v/>
      </c>
      <c r="S7" s="68"/>
      <c r="T7" s="75"/>
      <c r="U7" s="76"/>
      <c r="V7" s="71"/>
      <c r="W7" s="72" t="s">
        <v>7</v>
      </c>
      <c r="X7" s="73">
        <f>IF(W7="N",0,IF(T$4="EVENTO",BD!$B$3,BD!$B$4))</f>
        <v>0</v>
      </c>
      <c r="Y7" s="72" t="s">
        <v>7</v>
      </c>
      <c r="Z7" s="73">
        <f>IF(Y7="N",0,IF(T$4="EVENTO",BD!$B$1,0))</f>
        <v>0</v>
      </c>
      <c r="AA7" s="72" t="s">
        <v>7</v>
      </c>
      <c r="AB7" s="73">
        <f>IF(AA7="N",0,IF(T$4="EVENTO",BD!$B$2,0))</f>
        <v>0</v>
      </c>
      <c r="AC7" s="72" t="s">
        <v>7</v>
      </c>
      <c r="AD7" s="73">
        <f>IF(AC7="N",0,IF(T$4="EVENTO",BD!$B$5,0))</f>
        <v>0</v>
      </c>
      <c r="AE7" s="72" t="s">
        <v>7</v>
      </c>
      <c r="AF7" s="73">
        <f>IF(AE7="S",BD!$B$8,0)</f>
        <v>0</v>
      </c>
      <c r="AG7" s="73" t="str">
        <f>IF(T7="","",VLOOKUP(T7,BD!$B$11:$R$179,5,))</f>
        <v/>
      </c>
      <c r="AH7" s="74" t="str">
        <f t="shared" si="1"/>
        <v/>
      </c>
      <c r="AI7" s="68"/>
      <c r="AJ7" s="75"/>
      <c r="AK7" s="70"/>
      <c r="AL7" s="71"/>
      <c r="AM7" s="72" t="s">
        <v>7</v>
      </c>
      <c r="AN7" s="73">
        <f>IF(AM7="N",0,IF(AJ$4="EVENTO",BD!$B$3,BD!$B$4))</f>
        <v>0</v>
      </c>
      <c r="AO7" s="72" t="s">
        <v>7</v>
      </c>
      <c r="AP7" s="73">
        <f>IF(AO7="N",0,IF(AJ$4="EVENTO",BD!$B$1,0))</f>
        <v>0</v>
      </c>
      <c r="AQ7" s="72" t="s">
        <v>7</v>
      </c>
      <c r="AR7" s="73">
        <f>IF(AQ7="N",0,IF(AJ$4="EVENTO",BD!$B$2,0))</f>
        <v>0</v>
      </c>
      <c r="AS7" s="72" t="s">
        <v>7</v>
      </c>
      <c r="AT7" s="73">
        <f>IF(AS7="N",0,IF(AJ$4="EVENTO",BD!$B$5,0))</f>
        <v>0</v>
      </c>
      <c r="AU7" s="72" t="s">
        <v>7</v>
      </c>
      <c r="AV7" s="73">
        <f>IF(AU7="S",BD!$B$8,0)</f>
        <v>0</v>
      </c>
      <c r="AW7" s="73" t="str">
        <f>IF(AJ7="","",VLOOKUP(AJ7,BD!$B$11:$R$179,5,))</f>
        <v/>
      </c>
      <c r="AX7" s="74" t="str">
        <f t="shared" si="2"/>
        <v/>
      </c>
      <c r="AY7" s="68"/>
      <c r="AZ7" s="75"/>
      <c r="BA7" s="76"/>
      <c r="BB7" s="71"/>
      <c r="BC7" s="72" t="s">
        <v>7</v>
      </c>
      <c r="BD7" s="73">
        <f>IF(BC7="N",0,IF(AZ$4="EVENTO",BD!$B$3,BD!$B$4))</f>
        <v>0</v>
      </c>
      <c r="BE7" s="72" t="s">
        <v>7</v>
      </c>
      <c r="BF7" s="73">
        <f>IF(BE7="N",0,IF(AZ$4="EVENTO",BD!$B$1,0))</f>
        <v>0</v>
      </c>
      <c r="BG7" s="72" t="s">
        <v>7</v>
      </c>
      <c r="BH7" s="73">
        <f>IF(BG7="N",0,IF(AZ$4="EVENTO",BD!$B$2,0))</f>
        <v>0</v>
      </c>
      <c r="BI7" s="72" t="s">
        <v>7</v>
      </c>
      <c r="BJ7" s="73">
        <f>IF(BI7="N",0,IF(AZ$4="EVENTO",BD!$B$5,0))</f>
        <v>0</v>
      </c>
      <c r="BK7" s="72" t="s">
        <v>7</v>
      </c>
      <c r="BL7" s="73">
        <f>IF(BK7="S",BD!$B$8,0)</f>
        <v>0</v>
      </c>
      <c r="BM7" s="73" t="str">
        <f>IF(AZ7="","",VLOOKUP(AZ7,BD!$B$11:$R$179,5,))</f>
        <v/>
      </c>
      <c r="BN7" s="74" t="str">
        <f t="shared" si="3"/>
        <v/>
      </c>
      <c r="BO7" s="68"/>
      <c r="BP7" s="75"/>
      <c r="BQ7" s="76"/>
      <c r="BR7" s="71"/>
      <c r="BS7" s="72" t="s">
        <v>7</v>
      </c>
      <c r="BT7" s="73">
        <f>IF(BS7="N",0,IF(BP$4="EVENTO",BD!$B$3,BD!$B$4))</f>
        <v>0</v>
      </c>
      <c r="BU7" s="72" t="s">
        <v>7</v>
      </c>
      <c r="BV7" s="73">
        <f>IF(BU7="N",0,IF(BP$4="EVENTO",BD!$B$1,0))</f>
        <v>0</v>
      </c>
      <c r="BW7" s="72" t="s">
        <v>7</v>
      </c>
      <c r="BX7" s="73">
        <f>IF(BW7="N",0,IF(BP$4="EVENTO",BD!$B$2,0))</f>
        <v>0</v>
      </c>
      <c r="BY7" s="72" t="s">
        <v>7</v>
      </c>
      <c r="BZ7" s="73">
        <f>IF(BY7="N",0,IF(BP$4="EVENTO",BD!$B$5,0))</f>
        <v>0</v>
      </c>
      <c r="CA7" s="72" t="s">
        <v>7</v>
      </c>
      <c r="CB7" s="73">
        <f>IF(CA7="S",BD!$B$8,0)</f>
        <v>0</v>
      </c>
      <c r="CC7" s="73" t="str">
        <f>IF(BP7="","",VLOOKUP(BP7,BD!$B$11:$R$179,5,))</f>
        <v/>
      </c>
      <c r="CD7" s="74" t="str">
        <f t="shared" si="4"/>
        <v/>
      </c>
      <c r="CE7" s="68"/>
      <c r="CF7" s="75"/>
      <c r="CG7" s="76"/>
      <c r="CH7" s="71"/>
      <c r="CI7" s="72" t="s">
        <v>7</v>
      </c>
      <c r="CJ7" s="73">
        <f>IF(CI7="N",0,IF(CF$4="EVENTO",BD!$B$3,BD!$B$4))</f>
        <v>0</v>
      </c>
      <c r="CK7" s="72" t="s">
        <v>7</v>
      </c>
      <c r="CL7" s="73">
        <f>IF(CK7="N",0,IF(CF$4="EVENTO",BD!$B$1,0))</f>
        <v>0</v>
      </c>
      <c r="CM7" s="72" t="s">
        <v>7</v>
      </c>
      <c r="CN7" s="73">
        <f>IF(CM7="N",0,IF(CF$4="EVENTO",BD!$B$2,0))</f>
        <v>0</v>
      </c>
      <c r="CO7" s="72" t="s">
        <v>7</v>
      </c>
      <c r="CP7" s="73">
        <f>IF(CO7="N",0,IF(CF$4="EVENTO",BD!$B$5,0))</f>
        <v>0</v>
      </c>
      <c r="CQ7" s="72" t="s">
        <v>7</v>
      </c>
      <c r="CR7" s="73">
        <f>IF(CQ7="S",BD!$B$8,0)</f>
        <v>0</v>
      </c>
      <c r="CS7" s="73" t="str">
        <f>IF(CF7="","",VLOOKUP(CF7,BD!$B$11:$R$179,5,))</f>
        <v/>
      </c>
      <c r="CT7" s="74" t="str">
        <f t="shared" si="5"/>
        <v/>
      </c>
      <c r="CU7" s="68"/>
      <c r="CV7" s="75"/>
      <c r="CW7" s="76"/>
      <c r="CX7" s="71"/>
      <c r="CY7" s="72" t="s">
        <v>7</v>
      </c>
      <c r="CZ7" s="73">
        <f>IF(CY7="N",0,IF(CV$4="EVENTO",BD!$B$3,BD!$B$4))</f>
        <v>0</v>
      </c>
      <c r="DA7" s="72" t="s">
        <v>7</v>
      </c>
      <c r="DB7" s="73">
        <f>IF(DA7="N",0,IF(CV$4="EVENTO",BD!$B$1,0))</f>
        <v>0</v>
      </c>
      <c r="DC7" s="72" t="s">
        <v>7</v>
      </c>
      <c r="DD7" s="73">
        <f>IF(DC7="N",0,IF(CV$4="EVENTO",BD!$B$2,0))</f>
        <v>0</v>
      </c>
      <c r="DE7" s="72" t="s">
        <v>7</v>
      </c>
      <c r="DF7" s="73">
        <f>IF(DE7="N",0,IF(CV$4="EVENTO",BD!$B$5,0))</f>
        <v>0</v>
      </c>
      <c r="DG7" s="72" t="s">
        <v>7</v>
      </c>
      <c r="DH7" s="73">
        <f>IF(DG7="S",BD!$B$8,0)</f>
        <v>0</v>
      </c>
      <c r="DI7" s="73" t="str">
        <f>IF(CV7="","",VLOOKUP(CV7,BD!$B$11:$R$179,5,))</f>
        <v/>
      </c>
      <c r="DJ7" s="74" t="str">
        <f t="shared" si="6"/>
        <v/>
      </c>
    </row>
    <row r="8" spans="1:114" ht="15.75" thickBot="1" x14ac:dyDescent="0.3">
      <c r="A8" s="130"/>
      <c r="B8" s="145"/>
      <c r="C8" s="68"/>
      <c r="D8" s="75"/>
      <c r="E8" s="76"/>
      <c r="F8" s="71"/>
      <c r="G8" s="72" t="s">
        <v>7</v>
      </c>
      <c r="H8" s="73">
        <f>IF(G8="N",0,IF(D$4="EVENTO",BD!$B$3,BD!$B$4))</f>
        <v>0</v>
      </c>
      <c r="I8" s="72" t="s">
        <v>7</v>
      </c>
      <c r="J8" s="73">
        <f>IF(I8="N",0,IF(D$4="EVENTO",BD!$B$1,0))</f>
        <v>0</v>
      </c>
      <c r="K8" s="72" t="s">
        <v>7</v>
      </c>
      <c r="L8" s="73">
        <f>IF(K8="N",0,IF(D$4="EVENTO",BD!$B$2,0))</f>
        <v>0</v>
      </c>
      <c r="M8" s="72" t="s">
        <v>7</v>
      </c>
      <c r="N8" s="73">
        <f>IF(M8="N",0,IF(D$4="EVENTO",BD!$B$5,0))</f>
        <v>0</v>
      </c>
      <c r="O8" s="72" t="s">
        <v>7</v>
      </c>
      <c r="P8" s="73">
        <f>IF(O8="S",BD!$B$8,0)</f>
        <v>0</v>
      </c>
      <c r="Q8" s="73" t="str">
        <f>IF(D8="","",VLOOKUP(D8,BD!$B$11:$R$179,5,))</f>
        <v/>
      </c>
      <c r="R8" s="74" t="str">
        <f t="shared" si="0"/>
        <v/>
      </c>
      <c r="S8" s="68"/>
      <c r="T8" s="75"/>
      <c r="U8" s="76"/>
      <c r="V8" s="71"/>
      <c r="W8" s="72" t="s">
        <v>7</v>
      </c>
      <c r="X8" s="73">
        <f>IF(W8="N",0,IF(T$4="EVENTO",BD!$B$3,BD!$B$4))</f>
        <v>0</v>
      </c>
      <c r="Y8" s="72" t="s">
        <v>7</v>
      </c>
      <c r="Z8" s="73">
        <f>IF(Y8="N",0,IF(T$4="EVENTO",BD!$B$1,0))</f>
        <v>0</v>
      </c>
      <c r="AA8" s="72" t="s">
        <v>7</v>
      </c>
      <c r="AB8" s="73">
        <f>IF(AA8="N",0,IF(T$4="EVENTO",BD!$B$2,0))</f>
        <v>0</v>
      </c>
      <c r="AC8" s="72" t="s">
        <v>7</v>
      </c>
      <c r="AD8" s="73">
        <f>IF(AC8="N",0,IF(T$4="EVENTO",BD!$B$5,0))</f>
        <v>0</v>
      </c>
      <c r="AE8" s="72" t="s">
        <v>7</v>
      </c>
      <c r="AF8" s="73">
        <f>IF(AE8="S",BD!$B$8,0)</f>
        <v>0</v>
      </c>
      <c r="AG8" s="73" t="str">
        <f>IF(T8="","",VLOOKUP(T8,BD!$B$11:$R$179,5,))</f>
        <v/>
      </c>
      <c r="AH8" s="74" t="str">
        <f t="shared" si="1"/>
        <v/>
      </c>
      <c r="AI8" s="68"/>
      <c r="AJ8" s="75"/>
      <c r="AK8" s="70"/>
      <c r="AL8" s="71"/>
      <c r="AM8" s="72" t="s">
        <v>7</v>
      </c>
      <c r="AN8" s="73">
        <f>IF(AM8="N",0,IF(AJ$4="EVENTO",BD!$B$3,BD!$B$4))</f>
        <v>0</v>
      </c>
      <c r="AO8" s="72" t="s">
        <v>7</v>
      </c>
      <c r="AP8" s="73">
        <f>IF(AO8="N",0,IF(AJ$4="EVENTO",BD!$B$1,0))</f>
        <v>0</v>
      </c>
      <c r="AQ8" s="72" t="s">
        <v>7</v>
      </c>
      <c r="AR8" s="73">
        <f>IF(AQ8="N",0,IF(AJ$4="EVENTO",BD!$B$2,0))</f>
        <v>0</v>
      </c>
      <c r="AS8" s="72" t="s">
        <v>7</v>
      </c>
      <c r="AT8" s="73">
        <f>IF(AS8="N",0,IF(AJ$4="EVENTO",BD!$B$5,0))</f>
        <v>0</v>
      </c>
      <c r="AU8" s="72" t="s">
        <v>7</v>
      </c>
      <c r="AV8" s="73">
        <f>IF(AU8="S",BD!$B$8,0)</f>
        <v>0</v>
      </c>
      <c r="AW8" s="73" t="str">
        <f>IF(AJ8="","",VLOOKUP(AJ8,BD!$B$11:$R$179,5,))</f>
        <v/>
      </c>
      <c r="AX8" s="74" t="str">
        <f t="shared" si="2"/>
        <v/>
      </c>
      <c r="AY8" s="68"/>
      <c r="AZ8" s="75"/>
      <c r="BA8" s="76"/>
      <c r="BB8" s="71"/>
      <c r="BC8" s="72" t="s">
        <v>7</v>
      </c>
      <c r="BD8" s="73">
        <f>IF(BC8="N",0,IF(AZ$4="EVENTO",BD!$B$3,BD!$B$4))</f>
        <v>0</v>
      </c>
      <c r="BE8" s="72" t="s">
        <v>7</v>
      </c>
      <c r="BF8" s="73">
        <f>IF(BE8="N",0,IF(AZ$4="EVENTO",BD!$B$1,0))</f>
        <v>0</v>
      </c>
      <c r="BG8" s="72" t="s">
        <v>7</v>
      </c>
      <c r="BH8" s="73">
        <f>IF(BG8="N",0,IF(AZ$4="EVENTO",BD!$B$2,0))</f>
        <v>0</v>
      </c>
      <c r="BI8" s="72" t="s">
        <v>7</v>
      </c>
      <c r="BJ8" s="73">
        <f>IF(BI8="N",0,IF(AZ$4="EVENTO",BD!$B$5,0))</f>
        <v>0</v>
      </c>
      <c r="BK8" s="72" t="s">
        <v>7</v>
      </c>
      <c r="BL8" s="73">
        <f>IF(BK8="S",BD!$B$8,0)</f>
        <v>0</v>
      </c>
      <c r="BM8" s="73" t="str">
        <f>IF(AZ8="","",VLOOKUP(AZ8,BD!$B$11:$R$179,5,))</f>
        <v/>
      </c>
      <c r="BN8" s="74" t="str">
        <f t="shared" si="3"/>
        <v/>
      </c>
      <c r="BO8" s="68"/>
      <c r="BP8" s="75"/>
      <c r="BQ8" s="76"/>
      <c r="BR8" s="71"/>
      <c r="BS8" s="72" t="s">
        <v>7</v>
      </c>
      <c r="BT8" s="73">
        <f>IF(BS8="N",0,IF(BP$4="EVENTO",BD!$B$3,BD!$B$4))</f>
        <v>0</v>
      </c>
      <c r="BU8" s="72" t="s">
        <v>7</v>
      </c>
      <c r="BV8" s="73">
        <f>IF(BU8="N",0,IF(BP$4="EVENTO",BD!$B$1,0))</f>
        <v>0</v>
      </c>
      <c r="BW8" s="72" t="s">
        <v>7</v>
      </c>
      <c r="BX8" s="73">
        <f>IF(BW8="N",0,IF(BP$4="EVENTO",BD!$B$2,0))</f>
        <v>0</v>
      </c>
      <c r="BY8" s="72" t="s">
        <v>7</v>
      </c>
      <c r="BZ8" s="73">
        <f>IF(BY8="N",0,IF(BP$4="EVENTO",BD!$B$5,0))</f>
        <v>0</v>
      </c>
      <c r="CA8" s="72" t="s">
        <v>7</v>
      </c>
      <c r="CB8" s="73">
        <f>IF(CA8="S",BD!$B$8,0)</f>
        <v>0</v>
      </c>
      <c r="CC8" s="73" t="str">
        <f>IF(BP8="","",VLOOKUP(BP8,BD!$B$11:$R$179,5,))</f>
        <v/>
      </c>
      <c r="CD8" s="74" t="str">
        <f t="shared" si="4"/>
        <v/>
      </c>
      <c r="CE8" s="68"/>
      <c r="CF8" s="75"/>
      <c r="CG8" s="76"/>
      <c r="CH8" s="71"/>
      <c r="CI8" s="72" t="s">
        <v>7</v>
      </c>
      <c r="CJ8" s="73">
        <f>IF(CI8="N",0,IF(CF$4="EVENTO",BD!$B$3,BD!$B$4))</f>
        <v>0</v>
      </c>
      <c r="CK8" s="72" t="s">
        <v>7</v>
      </c>
      <c r="CL8" s="73">
        <f>IF(CK8="N",0,IF(CF$4="EVENTO",BD!$B$1,0))</f>
        <v>0</v>
      </c>
      <c r="CM8" s="72" t="s">
        <v>7</v>
      </c>
      <c r="CN8" s="73">
        <f>IF(CM8="N",0,IF(CF$4="EVENTO",BD!$B$2,0))</f>
        <v>0</v>
      </c>
      <c r="CO8" s="72" t="s">
        <v>7</v>
      </c>
      <c r="CP8" s="73">
        <f>IF(CO8="N",0,IF(CF$4="EVENTO",BD!$B$5,0))</f>
        <v>0</v>
      </c>
      <c r="CQ8" s="72" t="s">
        <v>7</v>
      </c>
      <c r="CR8" s="73">
        <f>IF(CQ8="S",BD!$B$8,0)</f>
        <v>0</v>
      </c>
      <c r="CS8" s="73" t="str">
        <f>IF(CF8="","",VLOOKUP(CF8,BD!$B$11:$R$179,5,))</f>
        <v/>
      </c>
      <c r="CT8" s="74" t="str">
        <f t="shared" si="5"/>
        <v/>
      </c>
      <c r="CU8" s="68"/>
      <c r="CV8" s="75"/>
      <c r="CW8" s="76"/>
      <c r="CX8" s="71"/>
      <c r="CY8" s="72" t="s">
        <v>7</v>
      </c>
      <c r="CZ8" s="73">
        <f>IF(CY8="N",0,IF(CV$4="EVENTO",BD!$B$3,BD!$B$4))</f>
        <v>0</v>
      </c>
      <c r="DA8" s="72" t="s">
        <v>7</v>
      </c>
      <c r="DB8" s="73">
        <f>IF(DA8="N",0,IF(CV$4="EVENTO",BD!$B$1,0))</f>
        <v>0</v>
      </c>
      <c r="DC8" s="72" t="s">
        <v>7</v>
      </c>
      <c r="DD8" s="73">
        <f>IF(DC8="N",0,IF(CV$4="EVENTO",BD!$B$2,0))</f>
        <v>0</v>
      </c>
      <c r="DE8" s="72" t="s">
        <v>7</v>
      </c>
      <c r="DF8" s="73">
        <f>IF(DE8="N",0,IF(CV$4="EVENTO",BD!$B$5,0))</f>
        <v>0</v>
      </c>
      <c r="DG8" s="72" t="s">
        <v>7</v>
      </c>
      <c r="DH8" s="73">
        <f>IF(DG8="S",BD!$B$8,0)</f>
        <v>0</v>
      </c>
      <c r="DI8" s="73" t="str">
        <f>IF(CV8="","",VLOOKUP(CV8,BD!$B$11:$R$179,5,))</f>
        <v/>
      </c>
      <c r="DJ8" s="74" t="str">
        <f t="shared" si="6"/>
        <v/>
      </c>
    </row>
    <row r="9" spans="1:114" ht="15.75" thickBot="1" x14ac:dyDescent="0.3">
      <c r="A9" s="130"/>
      <c r="B9" s="145"/>
      <c r="C9" s="68"/>
      <c r="D9" s="75"/>
      <c r="E9" s="76"/>
      <c r="F9" s="71"/>
      <c r="G9" s="72" t="s">
        <v>7</v>
      </c>
      <c r="H9" s="73">
        <f>IF(G9="N",0,IF(D$4="EVENTO",BD!$B$3,BD!$B$4))</f>
        <v>0</v>
      </c>
      <c r="I9" s="72" t="s">
        <v>7</v>
      </c>
      <c r="J9" s="73">
        <f>IF(I9="N",0,IF(D$4="EVENTO",BD!$B$1,0))</f>
        <v>0</v>
      </c>
      <c r="K9" s="72" t="s">
        <v>7</v>
      </c>
      <c r="L9" s="73">
        <f>IF(K9="N",0,IF(D$4="EVENTO",BD!$B$2,0))</f>
        <v>0</v>
      </c>
      <c r="M9" s="72" t="s">
        <v>7</v>
      </c>
      <c r="N9" s="73">
        <f>IF(M9="N",0,IF(D$4="EVENTO",BD!$B$5,0))</f>
        <v>0</v>
      </c>
      <c r="O9" s="72" t="s">
        <v>7</v>
      </c>
      <c r="P9" s="73">
        <f>IF(O9="S",BD!$B$8,0)</f>
        <v>0</v>
      </c>
      <c r="Q9" s="73" t="str">
        <f>IF(D9="","",VLOOKUP(D9,BD!$B$11:$R$179,5,))</f>
        <v/>
      </c>
      <c r="R9" s="74" t="str">
        <f t="shared" si="0"/>
        <v/>
      </c>
      <c r="S9" s="68"/>
      <c r="T9" s="75"/>
      <c r="U9" s="76"/>
      <c r="V9" s="71"/>
      <c r="W9" s="72" t="s">
        <v>7</v>
      </c>
      <c r="X9" s="73">
        <f>IF(W9="N",0,IF(T$4="EVENTO",BD!$B$3,BD!$B$4))</f>
        <v>0</v>
      </c>
      <c r="Y9" s="72" t="s">
        <v>7</v>
      </c>
      <c r="Z9" s="73">
        <f>IF(Y9="N",0,IF(T$4="EVENTO",BD!$B$1,0))</f>
        <v>0</v>
      </c>
      <c r="AA9" s="72" t="s">
        <v>7</v>
      </c>
      <c r="AB9" s="73">
        <f>IF(AA9="N",0,IF(T$4="EVENTO",BD!$B$2,0))</f>
        <v>0</v>
      </c>
      <c r="AC9" s="72" t="s">
        <v>7</v>
      </c>
      <c r="AD9" s="73">
        <f>IF(AC9="N",0,IF(T$4="EVENTO",BD!$B$5,0))</f>
        <v>0</v>
      </c>
      <c r="AE9" s="72" t="s">
        <v>7</v>
      </c>
      <c r="AF9" s="73">
        <f>IF(AE9="S",BD!$B$8,0)</f>
        <v>0</v>
      </c>
      <c r="AG9" s="73" t="str">
        <f>IF(T9="","",VLOOKUP(T9,BD!$B$11:$R$179,5,))</f>
        <v/>
      </c>
      <c r="AH9" s="74" t="str">
        <f t="shared" si="1"/>
        <v/>
      </c>
      <c r="AI9" s="68"/>
      <c r="AJ9" s="75"/>
      <c r="AK9" s="70"/>
      <c r="AL9" s="71"/>
      <c r="AM9" s="72" t="s">
        <v>7</v>
      </c>
      <c r="AN9" s="73">
        <f>IF(AM9="N",0,IF(AJ$4="EVENTO",BD!$B$3,BD!$B$4))</f>
        <v>0</v>
      </c>
      <c r="AO9" s="72" t="s">
        <v>7</v>
      </c>
      <c r="AP9" s="73">
        <f>IF(AO9="N",0,IF(AJ$4="EVENTO",BD!$B$1,0))</f>
        <v>0</v>
      </c>
      <c r="AQ9" s="72" t="s">
        <v>7</v>
      </c>
      <c r="AR9" s="73">
        <f>IF(AQ9="N",0,IF(AJ$4="EVENTO",BD!$B$2,0))</f>
        <v>0</v>
      </c>
      <c r="AS9" s="72" t="s">
        <v>7</v>
      </c>
      <c r="AT9" s="73">
        <f>IF(AS9="N",0,IF(AJ$4="EVENTO",BD!$B$5,0))</f>
        <v>0</v>
      </c>
      <c r="AU9" s="72" t="s">
        <v>7</v>
      </c>
      <c r="AV9" s="73">
        <f>IF(AU9="S",BD!$B$8,0)</f>
        <v>0</v>
      </c>
      <c r="AW9" s="73" t="str">
        <f>IF(AJ9="","",VLOOKUP(AJ9,BD!$B$11:$R$179,5,))</f>
        <v/>
      </c>
      <c r="AX9" s="74" t="str">
        <f t="shared" si="2"/>
        <v/>
      </c>
      <c r="AY9" s="68"/>
      <c r="AZ9" s="75"/>
      <c r="BA9" s="76"/>
      <c r="BB9" s="71"/>
      <c r="BC9" s="72" t="s">
        <v>7</v>
      </c>
      <c r="BD9" s="73">
        <f>IF(BC9="N",0,IF(AZ$4="EVENTO",BD!$B$3,BD!$B$4))</f>
        <v>0</v>
      </c>
      <c r="BE9" s="72" t="s">
        <v>7</v>
      </c>
      <c r="BF9" s="73">
        <f>IF(BE9="N",0,IF(AZ$4="EVENTO",BD!$B$1,0))</f>
        <v>0</v>
      </c>
      <c r="BG9" s="72" t="s">
        <v>7</v>
      </c>
      <c r="BH9" s="73">
        <f>IF(BG9="N",0,IF(AZ$4="EVENTO",BD!$B$2,0))</f>
        <v>0</v>
      </c>
      <c r="BI9" s="72" t="s">
        <v>7</v>
      </c>
      <c r="BJ9" s="73">
        <f>IF(BI9="N",0,IF(AZ$4="EVENTO",BD!$B$5,0))</f>
        <v>0</v>
      </c>
      <c r="BK9" s="72" t="s">
        <v>7</v>
      </c>
      <c r="BL9" s="73">
        <f>IF(BK9="S",BD!$B$8,0)</f>
        <v>0</v>
      </c>
      <c r="BM9" s="73" t="str">
        <f>IF(AZ9="","",VLOOKUP(AZ9,BD!$B$11:$R$179,5,))</f>
        <v/>
      </c>
      <c r="BN9" s="74" t="str">
        <f t="shared" si="3"/>
        <v/>
      </c>
      <c r="BO9" s="68"/>
      <c r="BP9" s="75"/>
      <c r="BQ9" s="76"/>
      <c r="BR9" s="71"/>
      <c r="BS9" s="72" t="s">
        <v>7</v>
      </c>
      <c r="BT9" s="73">
        <f>IF(BS9="N",0,IF(BP$4="EVENTO",BD!$B$3,BD!$B$4))</f>
        <v>0</v>
      </c>
      <c r="BU9" s="72" t="s">
        <v>7</v>
      </c>
      <c r="BV9" s="73">
        <f>IF(BU9="N",0,IF(BP$4="EVENTO",BD!$B$1,0))</f>
        <v>0</v>
      </c>
      <c r="BW9" s="72" t="s">
        <v>7</v>
      </c>
      <c r="BX9" s="73">
        <f>IF(BW9="N",0,IF(BP$4="EVENTO",BD!$B$2,0))</f>
        <v>0</v>
      </c>
      <c r="BY9" s="72" t="s">
        <v>7</v>
      </c>
      <c r="BZ9" s="73">
        <f>IF(BY9="N",0,IF(BP$4="EVENTO",BD!$B$5,0))</f>
        <v>0</v>
      </c>
      <c r="CA9" s="72" t="s">
        <v>7</v>
      </c>
      <c r="CB9" s="73">
        <f>IF(CA9="S",BD!$B$8,0)</f>
        <v>0</v>
      </c>
      <c r="CC9" s="73" t="str">
        <f>IF(BP9="","",VLOOKUP(BP9,BD!$B$11:$R$179,5,))</f>
        <v/>
      </c>
      <c r="CD9" s="74"/>
      <c r="CE9" s="68"/>
      <c r="CF9" s="75"/>
      <c r="CG9" s="76"/>
      <c r="CH9" s="71"/>
      <c r="CI9" s="72" t="s">
        <v>7</v>
      </c>
      <c r="CJ9" s="73">
        <f>IF(CI9="N",0,IF(CF$4="EVENTO",BD!$B$3,BD!$B$4))</f>
        <v>0</v>
      </c>
      <c r="CK9" s="72" t="s">
        <v>7</v>
      </c>
      <c r="CL9" s="73">
        <f>IF(CK9="N",0,IF(CF$4="EVENTO",BD!$B$1,0))</f>
        <v>0</v>
      </c>
      <c r="CM9" s="72" t="s">
        <v>7</v>
      </c>
      <c r="CN9" s="73">
        <f>IF(CM9="N",0,IF(CF$4="EVENTO",BD!$B$2,0))</f>
        <v>0</v>
      </c>
      <c r="CO9" s="72" t="s">
        <v>7</v>
      </c>
      <c r="CP9" s="73">
        <f>IF(CO9="N",0,IF(CF$4="EVENTO",BD!$B$5,0))</f>
        <v>0</v>
      </c>
      <c r="CQ9" s="72" t="s">
        <v>7</v>
      </c>
      <c r="CR9" s="73">
        <f>IF(CQ9="S",BD!$B$8,0)</f>
        <v>0</v>
      </c>
      <c r="CS9" s="73" t="str">
        <f>IF(CF9="","",VLOOKUP(CF9,BD!$B$11:$R$179,5,))</f>
        <v/>
      </c>
      <c r="CT9" s="74" t="str">
        <f t="shared" si="5"/>
        <v/>
      </c>
      <c r="CU9" s="68"/>
      <c r="CV9" s="75"/>
      <c r="CW9" s="76"/>
      <c r="CX9" s="71"/>
      <c r="CY9" s="72" t="s">
        <v>7</v>
      </c>
      <c r="CZ9" s="73">
        <f>IF(CY9="N",0,IF(CV$4="EVENTO",BD!$B$3,BD!$B$4))</f>
        <v>0</v>
      </c>
      <c r="DA9" s="72" t="s">
        <v>7</v>
      </c>
      <c r="DB9" s="73">
        <f>IF(DA9="N",0,IF(CV$4="EVENTO",BD!$B$1,0))</f>
        <v>0</v>
      </c>
      <c r="DC9" s="72" t="s">
        <v>7</v>
      </c>
      <c r="DD9" s="73">
        <f>IF(DC9="N",0,IF(CV$4="EVENTO",BD!$B$2,0))</f>
        <v>0</v>
      </c>
      <c r="DE9" s="72" t="s">
        <v>7</v>
      </c>
      <c r="DF9" s="73">
        <f>IF(DE9="N",0,IF(CV$4="EVENTO",BD!$B$5,0))</f>
        <v>0</v>
      </c>
      <c r="DG9" s="72" t="s">
        <v>7</v>
      </c>
      <c r="DH9" s="73">
        <f>IF(DG9="S",BD!$B$8,0)</f>
        <v>0</v>
      </c>
      <c r="DI9" s="73" t="str">
        <f>IF(CV9="","",VLOOKUP(CV9,BD!$B$11:$R$179,5,))</f>
        <v/>
      </c>
      <c r="DJ9" s="74" t="str">
        <f t="shared" si="6"/>
        <v/>
      </c>
    </row>
    <row r="10" spans="1:114" ht="15.75" thickBot="1" x14ac:dyDescent="0.3">
      <c r="A10" s="130"/>
      <c r="B10" s="145"/>
      <c r="C10" s="68"/>
      <c r="D10" s="75"/>
      <c r="E10" s="76"/>
      <c r="F10" s="71"/>
      <c r="G10" s="72" t="s">
        <v>7</v>
      </c>
      <c r="H10" s="73">
        <f>IF(G10="N",0,IF(D$4="EVENTO",BD!$B$3,BD!$B$4))</f>
        <v>0</v>
      </c>
      <c r="I10" s="72" t="s">
        <v>7</v>
      </c>
      <c r="J10" s="73">
        <f>IF(I10="N",0,IF(D$4="EVENTO",BD!$B$1,0))</f>
        <v>0</v>
      </c>
      <c r="K10" s="72" t="s">
        <v>7</v>
      </c>
      <c r="L10" s="73">
        <f>IF(K10="N",0,IF(D$4="EVENTO",BD!$B$2,0))</f>
        <v>0</v>
      </c>
      <c r="M10" s="72" t="s">
        <v>7</v>
      </c>
      <c r="N10" s="73">
        <f>IF(M10="N",0,IF(D$4="EVENTO",BD!$B$5,0))</f>
        <v>0</v>
      </c>
      <c r="O10" s="72" t="s">
        <v>7</v>
      </c>
      <c r="P10" s="73">
        <f>IF(O10="S",BD!$B$8,0)</f>
        <v>0</v>
      </c>
      <c r="Q10" s="73" t="str">
        <f>IF(D10="","",VLOOKUP(D10,BD!$B$11:$R$179,5,))</f>
        <v/>
      </c>
      <c r="R10" s="74" t="str">
        <f t="shared" si="0"/>
        <v/>
      </c>
      <c r="S10" s="68"/>
      <c r="T10" s="75"/>
      <c r="U10" s="76"/>
      <c r="V10" s="71"/>
      <c r="W10" s="72" t="s">
        <v>7</v>
      </c>
      <c r="X10" s="73">
        <f>IF(W10="N",0,IF(T$4="EVENTO",BD!$B$3,BD!$B$4))</f>
        <v>0</v>
      </c>
      <c r="Y10" s="72" t="s">
        <v>7</v>
      </c>
      <c r="Z10" s="73">
        <f>IF(Y10="N",0,IF(T$4="EVENTO",BD!$B$1,0))</f>
        <v>0</v>
      </c>
      <c r="AA10" s="72" t="s">
        <v>7</v>
      </c>
      <c r="AB10" s="73">
        <f>IF(AA10="N",0,IF(T$4="EVENTO",BD!$B$2,0))</f>
        <v>0</v>
      </c>
      <c r="AC10" s="72" t="s">
        <v>7</v>
      </c>
      <c r="AD10" s="73">
        <f>IF(AC10="N",0,IF(T$4="EVENTO",BD!$B$5,0))</f>
        <v>0</v>
      </c>
      <c r="AE10" s="72" t="s">
        <v>7</v>
      </c>
      <c r="AF10" s="73">
        <f>IF(AE10="S",BD!$B$8,0)</f>
        <v>0</v>
      </c>
      <c r="AG10" s="73" t="str">
        <f>IF(T10="","",VLOOKUP(T10,BD!$B$11:$R$179,5,))</f>
        <v/>
      </c>
      <c r="AH10" s="74" t="str">
        <f t="shared" si="1"/>
        <v/>
      </c>
      <c r="AI10" s="68"/>
      <c r="AJ10" s="75"/>
      <c r="AK10" s="70"/>
      <c r="AL10" s="71"/>
      <c r="AM10" s="72" t="s">
        <v>7</v>
      </c>
      <c r="AN10" s="73">
        <f>IF(AM10="N",0,IF(AJ$4="EVENTO",BD!$B$3,BD!$B$4))</f>
        <v>0</v>
      </c>
      <c r="AO10" s="72" t="s">
        <v>7</v>
      </c>
      <c r="AP10" s="73">
        <f>IF(AO10="N",0,IF(AJ$4="EVENTO",BD!$B$1,0))</f>
        <v>0</v>
      </c>
      <c r="AQ10" s="72" t="s">
        <v>7</v>
      </c>
      <c r="AR10" s="73">
        <f>IF(AQ10="N",0,IF(AJ$4="EVENTO",BD!$B$2,0))</f>
        <v>0</v>
      </c>
      <c r="AS10" s="72" t="s">
        <v>7</v>
      </c>
      <c r="AT10" s="73">
        <f>IF(AS10="N",0,IF(AJ$4="EVENTO",BD!$B$5,0))</f>
        <v>0</v>
      </c>
      <c r="AU10" s="72" t="s">
        <v>7</v>
      </c>
      <c r="AV10" s="73">
        <f>IF(AU10="S",BD!$B$8,0)</f>
        <v>0</v>
      </c>
      <c r="AW10" s="73" t="str">
        <f>IF(AJ10="","",VLOOKUP(AJ10,BD!$B$11:$R$179,5,))</f>
        <v/>
      </c>
      <c r="AX10" s="74" t="str">
        <f t="shared" si="2"/>
        <v/>
      </c>
      <c r="AY10" s="68"/>
      <c r="AZ10" s="75"/>
      <c r="BA10" s="76"/>
      <c r="BB10" s="71"/>
      <c r="BC10" s="72" t="s">
        <v>7</v>
      </c>
      <c r="BD10" s="73">
        <f>IF(BC10="N",0,IF(AZ$4="EVENTO",BD!$B$3,BD!$B$4))</f>
        <v>0</v>
      </c>
      <c r="BE10" s="72" t="s">
        <v>7</v>
      </c>
      <c r="BF10" s="73">
        <f>IF(BE10="N",0,IF(AZ$4="EVENTO",BD!$B$1,0))</f>
        <v>0</v>
      </c>
      <c r="BG10" s="72" t="s">
        <v>7</v>
      </c>
      <c r="BH10" s="73">
        <f>IF(BG10="N",0,IF(AZ$4="EVENTO",BD!$B$2,0))</f>
        <v>0</v>
      </c>
      <c r="BI10" s="72" t="s">
        <v>7</v>
      </c>
      <c r="BJ10" s="73">
        <f>IF(BI10="N",0,IF(AZ$4="EVENTO",BD!$B$5,0))</f>
        <v>0</v>
      </c>
      <c r="BK10" s="72" t="s">
        <v>7</v>
      </c>
      <c r="BL10" s="73">
        <f>IF(BK10="S",BD!$B$8,0)</f>
        <v>0</v>
      </c>
      <c r="BM10" s="73" t="str">
        <f>IF(AZ10="","",VLOOKUP(AZ10,BD!$B$11:$R$179,5,))</f>
        <v/>
      </c>
      <c r="BN10" s="74" t="str">
        <f t="shared" si="3"/>
        <v/>
      </c>
      <c r="BO10" s="68"/>
      <c r="BP10" s="75"/>
      <c r="BQ10" s="76"/>
      <c r="BR10" s="71"/>
      <c r="BS10" s="72" t="s">
        <v>7</v>
      </c>
      <c r="BT10" s="73">
        <f>IF(BS10="N",0,IF(BP$4="EVENTO",BD!$B$3,BD!$B$4))</f>
        <v>0</v>
      </c>
      <c r="BU10" s="72" t="s">
        <v>7</v>
      </c>
      <c r="BV10" s="73">
        <f>IF(BU10="N",0,IF(BP$4="EVENTO",BD!$B$1,0))</f>
        <v>0</v>
      </c>
      <c r="BW10" s="72" t="s">
        <v>7</v>
      </c>
      <c r="BX10" s="73">
        <f>IF(BW10="N",0,IF(BP$4="EVENTO",BD!$B$2,0))</f>
        <v>0</v>
      </c>
      <c r="BY10" s="72" t="s">
        <v>7</v>
      </c>
      <c r="BZ10" s="73">
        <f>IF(BY10="N",0,IF(BP$4="EVENTO",BD!$B$5,0))</f>
        <v>0</v>
      </c>
      <c r="CA10" s="72" t="s">
        <v>7</v>
      </c>
      <c r="CB10" s="73">
        <f>IF(CA10="S",BD!$B$8,0)</f>
        <v>0</v>
      </c>
      <c r="CC10" s="73" t="str">
        <f>IF(BP10="","",VLOOKUP(BP10,BD!$B$11:$R$179,5,))</f>
        <v/>
      </c>
      <c r="CD10" s="74"/>
      <c r="CE10" s="68"/>
      <c r="CF10" s="75"/>
      <c r="CG10" s="76"/>
      <c r="CH10" s="71"/>
      <c r="CI10" s="72" t="s">
        <v>7</v>
      </c>
      <c r="CJ10" s="73">
        <f>IF(CI10="N",0,IF(CF$4="EVENTO",BD!$B$3,BD!$B$4))</f>
        <v>0</v>
      </c>
      <c r="CK10" s="72" t="s">
        <v>7</v>
      </c>
      <c r="CL10" s="73">
        <f>IF(CK10="N",0,IF(CF$4="EVENTO",BD!$B$1,0))</f>
        <v>0</v>
      </c>
      <c r="CM10" s="72" t="s">
        <v>7</v>
      </c>
      <c r="CN10" s="73">
        <f>IF(CM10="N",0,IF(CF$4="EVENTO",BD!$B$2,0))</f>
        <v>0</v>
      </c>
      <c r="CO10" s="72" t="s">
        <v>7</v>
      </c>
      <c r="CP10" s="73">
        <f>IF(CO10="N",0,IF(CF$4="EVENTO",BD!$B$5,0))</f>
        <v>0</v>
      </c>
      <c r="CQ10" s="72" t="s">
        <v>7</v>
      </c>
      <c r="CR10" s="73">
        <f>IF(CQ10="S",BD!$B$8,0)</f>
        <v>0</v>
      </c>
      <c r="CS10" s="73" t="str">
        <f>IF(CF10="","",VLOOKUP(CF10,BD!$B$11:$R$179,5,))</f>
        <v/>
      </c>
      <c r="CT10" s="74" t="str">
        <f t="shared" si="5"/>
        <v/>
      </c>
      <c r="CU10" s="68"/>
      <c r="CV10" s="75"/>
      <c r="CW10" s="76"/>
      <c r="CX10" s="71"/>
      <c r="CY10" s="72" t="s">
        <v>7</v>
      </c>
      <c r="CZ10" s="73">
        <f>IF(CY10="N",0,IF(CV$4="EVENTO",BD!$B$3,BD!$B$4))</f>
        <v>0</v>
      </c>
      <c r="DA10" s="72" t="s">
        <v>7</v>
      </c>
      <c r="DB10" s="73">
        <f>IF(DA10="N",0,IF(CV$4="EVENTO",BD!$B$1,0))</f>
        <v>0</v>
      </c>
      <c r="DC10" s="72" t="s">
        <v>7</v>
      </c>
      <c r="DD10" s="73">
        <f>IF(DC10="N",0,IF(CV$4="EVENTO",BD!$B$2,0))</f>
        <v>0</v>
      </c>
      <c r="DE10" s="72" t="s">
        <v>7</v>
      </c>
      <c r="DF10" s="73">
        <f>IF(DE10="N",0,IF(CV$4="EVENTO",BD!$B$5,0))</f>
        <v>0</v>
      </c>
      <c r="DG10" s="72" t="s">
        <v>7</v>
      </c>
      <c r="DH10" s="73">
        <f>IF(DG10="S",BD!$B$8,0)</f>
        <v>0</v>
      </c>
      <c r="DI10" s="73" t="str">
        <f>IF(CV10="","",VLOOKUP(CV10,BD!$B$11:$R$179,5,))</f>
        <v/>
      </c>
      <c r="DJ10" s="74" t="str">
        <f t="shared" si="6"/>
        <v/>
      </c>
    </row>
    <row r="11" spans="1:114" ht="15.75" thickBot="1" x14ac:dyDescent="0.3">
      <c r="A11" s="130"/>
      <c r="B11" s="145"/>
      <c r="C11" s="68"/>
      <c r="D11" s="75"/>
      <c r="E11" s="76"/>
      <c r="F11" s="71"/>
      <c r="G11" s="72" t="s">
        <v>7</v>
      </c>
      <c r="H11" s="73">
        <f>IF(G11="N",0,IF(D$4="EVENTO",BD!$B$3,BD!$B$4))</f>
        <v>0</v>
      </c>
      <c r="I11" s="72" t="s">
        <v>7</v>
      </c>
      <c r="J11" s="73">
        <f>IF(I11="N",0,IF(D$4="EVENTO",BD!$B$1,0))</f>
        <v>0</v>
      </c>
      <c r="K11" s="72" t="s">
        <v>7</v>
      </c>
      <c r="L11" s="73">
        <f>IF(K11="N",0,IF(D$4="EVENTO",BD!$B$2,0))</f>
        <v>0</v>
      </c>
      <c r="M11" s="72" t="s">
        <v>7</v>
      </c>
      <c r="N11" s="73">
        <f>IF(M11="N",0,IF(D$4="EVENTO",BD!$B$5,0))</f>
        <v>0</v>
      </c>
      <c r="O11" s="72" t="s">
        <v>7</v>
      </c>
      <c r="P11" s="73">
        <f>IF(O11="S",BD!$B$8,0)</f>
        <v>0</v>
      </c>
      <c r="Q11" s="73" t="str">
        <f>IF(D11="","",VLOOKUP(D11,BD!$B$11:$R$179,5,))</f>
        <v/>
      </c>
      <c r="R11" s="74" t="str">
        <f t="shared" si="0"/>
        <v/>
      </c>
      <c r="S11" s="68"/>
      <c r="T11" s="75"/>
      <c r="U11" s="76"/>
      <c r="V11" s="71"/>
      <c r="W11" s="72" t="s">
        <v>7</v>
      </c>
      <c r="X11" s="73">
        <f>IF(W11="N",0,IF(T$4="EVENTO",BD!$B$3,BD!$B$4))</f>
        <v>0</v>
      </c>
      <c r="Y11" s="72" t="s">
        <v>7</v>
      </c>
      <c r="Z11" s="73">
        <f>IF(Y11="N",0,IF(T$4="EVENTO",BD!$B$1,0))</f>
        <v>0</v>
      </c>
      <c r="AA11" s="72" t="s">
        <v>7</v>
      </c>
      <c r="AB11" s="73">
        <f>IF(AA11="N",0,IF(T$4="EVENTO",BD!$B$2,0))</f>
        <v>0</v>
      </c>
      <c r="AC11" s="72" t="s">
        <v>7</v>
      </c>
      <c r="AD11" s="73">
        <f>IF(AC11="N",0,IF(T$4="EVENTO",BD!$B$5,0))</f>
        <v>0</v>
      </c>
      <c r="AE11" s="72" t="s">
        <v>7</v>
      </c>
      <c r="AF11" s="73">
        <f>IF(AE11="S",BD!$B$8,0)</f>
        <v>0</v>
      </c>
      <c r="AG11" s="73" t="str">
        <f>IF(T11="","",VLOOKUP(T11,BD!$B$11:$R$179,5,))</f>
        <v/>
      </c>
      <c r="AH11" s="74" t="str">
        <f t="shared" si="1"/>
        <v/>
      </c>
      <c r="AI11" s="68"/>
      <c r="AJ11" s="75"/>
      <c r="AK11" s="70"/>
      <c r="AL11" s="71"/>
      <c r="AM11" s="72" t="s">
        <v>7</v>
      </c>
      <c r="AN11" s="73">
        <f>IF(AM11="N",0,IF(AJ$4="EVENTO",BD!$B$3,BD!$B$4))</f>
        <v>0</v>
      </c>
      <c r="AO11" s="72" t="s">
        <v>7</v>
      </c>
      <c r="AP11" s="73">
        <f>IF(AO11="N",0,IF(AJ$4="EVENTO",BD!$B$1,0))</f>
        <v>0</v>
      </c>
      <c r="AQ11" s="72" t="s">
        <v>7</v>
      </c>
      <c r="AR11" s="73">
        <f>IF(AQ11="N",0,IF(AJ$4="EVENTO",BD!$B$2,0))</f>
        <v>0</v>
      </c>
      <c r="AS11" s="72" t="s">
        <v>7</v>
      </c>
      <c r="AT11" s="73">
        <f>IF(AS11="N",0,IF(AJ$4="EVENTO",BD!$B$5,0))</f>
        <v>0</v>
      </c>
      <c r="AU11" s="72" t="s">
        <v>7</v>
      </c>
      <c r="AV11" s="73">
        <f>IF(AU11="S",BD!$B$8,0)</f>
        <v>0</v>
      </c>
      <c r="AW11" s="73" t="str">
        <f>IF(AJ11="","",VLOOKUP(AJ11,BD!$B$11:$R$179,5,))</f>
        <v/>
      </c>
      <c r="AX11" s="74" t="str">
        <f t="shared" si="2"/>
        <v/>
      </c>
      <c r="AY11" s="68"/>
      <c r="AZ11" s="75"/>
      <c r="BA11" s="76"/>
      <c r="BB11" s="71"/>
      <c r="BC11" s="72" t="s">
        <v>7</v>
      </c>
      <c r="BD11" s="73">
        <f>IF(BC11="N",0,IF(AZ$4="EVENTO",BD!$B$3,BD!$B$4))</f>
        <v>0</v>
      </c>
      <c r="BE11" s="72" t="s">
        <v>7</v>
      </c>
      <c r="BF11" s="73">
        <f>IF(BE11="N",0,IF(AZ$4="EVENTO",BD!$B$1,0))</f>
        <v>0</v>
      </c>
      <c r="BG11" s="72" t="s">
        <v>7</v>
      </c>
      <c r="BH11" s="73">
        <f>IF(BG11="N",0,IF(AZ$4="EVENTO",BD!$B$2,0))</f>
        <v>0</v>
      </c>
      <c r="BI11" s="72" t="s">
        <v>7</v>
      </c>
      <c r="BJ11" s="73">
        <f>IF(BI11="N",0,IF(AZ$4="EVENTO",BD!$B$5,0))</f>
        <v>0</v>
      </c>
      <c r="BK11" s="72" t="s">
        <v>7</v>
      </c>
      <c r="BL11" s="73">
        <f>IF(BK11="S",BD!$B$8,0)</f>
        <v>0</v>
      </c>
      <c r="BM11" s="73" t="str">
        <f>IF(AZ11="","",VLOOKUP(AZ11,BD!$B$11:$R$179,5,))</f>
        <v/>
      </c>
      <c r="BN11" s="74" t="str">
        <f t="shared" si="3"/>
        <v/>
      </c>
      <c r="BO11" s="68"/>
      <c r="BP11" s="75"/>
      <c r="BQ11" s="76"/>
      <c r="BR11" s="71"/>
      <c r="BS11" s="72" t="s">
        <v>7</v>
      </c>
      <c r="BT11" s="73">
        <f>IF(BS11="N",0,IF(BP$4="EVENTO",BD!$B$3,BD!$B$4))</f>
        <v>0</v>
      </c>
      <c r="BU11" s="72" t="s">
        <v>7</v>
      </c>
      <c r="BV11" s="73">
        <f>IF(BU11="N",0,IF(BP$4="EVENTO",BD!$B$1,0))</f>
        <v>0</v>
      </c>
      <c r="BW11" s="72" t="s">
        <v>7</v>
      </c>
      <c r="BX11" s="73">
        <f>IF(BW11="N",0,IF(BP$4="EVENTO",BD!$B$2,0))</f>
        <v>0</v>
      </c>
      <c r="BY11" s="72" t="s">
        <v>7</v>
      </c>
      <c r="BZ11" s="73">
        <f>IF(BY11="N",0,IF(BP$4="EVENTO",BD!$B$5,0))</f>
        <v>0</v>
      </c>
      <c r="CA11" s="72" t="s">
        <v>7</v>
      </c>
      <c r="CB11" s="73">
        <f>IF(CA11="S",BD!$B$8,0)</f>
        <v>0</v>
      </c>
      <c r="CC11" s="73" t="str">
        <f>IF(BP11="","",VLOOKUP(BP11,BD!$B$11:$R$179,5,))</f>
        <v/>
      </c>
      <c r="CD11" s="74"/>
      <c r="CE11" s="68"/>
      <c r="CF11" s="75"/>
      <c r="CG11" s="76"/>
      <c r="CH11" s="71"/>
      <c r="CI11" s="72" t="s">
        <v>7</v>
      </c>
      <c r="CJ11" s="73">
        <f>IF(CI11="N",0,IF(CF$4="EVENTO",BD!$B$3,BD!$B$4))</f>
        <v>0</v>
      </c>
      <c r="CK11" s="72" t="s">
        <v>7</v>
      </c>
      <c r="CL11" s="73">
        <f>IF(CK11="N",0,IF(CF$4="EVENTO",BD!$B$1,0))</f>
        <v>0</v>
      </c>
      <c r="CM11" s="72" t="s">
        <v>7</v>
      </c>
      <c r="CN11" s="73">
        <f>IF(CM11="N",0,IF(CF$4="EVENTO",BD!$B$2,0))</f>
        <v>0</v>
      </c>
      <c r="CO11" s="72" t="s">
        <v>7</v>
      </c>
      <c r="CP11" s="73">
        <f>IF(CO11="N",0,IF(CF$4="EVENTO",BD!$B$5,0))</f>
        <v>0</v>
      </c>
      <c r="CQ11" s="72" t="s">
        <v>7</v>
      </c>
      <c r="CR11" s="73">
        <f>IF(CQ11="S",BD!$B$8,0)</f>
        <v>0</v>
      </c>
      <c r="CS11" s="73" t="str">
        <f>IF(CF11="","",VLOOKUP(CF11,BD!$B$11:$R$179,5,))</f>
        <v/>
      </c>
      <c r="CT11" s="74" t="str">
        <f t="shared" si="5"/>
        <v/>
      </c>
      <c r="CU11" s="68"/>
      <c r="CV11" s="75"/>
      <c r="CW11" s="76"/>
      <c r="CX11" s="71"/>
      <c r="CY11" s="72" t="s">
        <v>7</v>
      </c>
      <c r="CZ11" s="73">
        <f>IF(CY11="N",0,IF(CV$4="EVENTO",BD!$B$3,BD!$B$4))</f>
        <v>0</v>
      </c>
      <c r="DA11" s="72" t="s">
        <v>7</v>
      </c>
      <c r="DB11" s="73">
        <f>IF(DA11="N",0,IF(CV$4="EVENTO",BD!$B$1,0))</f>
        <v>0</v>
      </c>
      <c r="DC11" s="72" t="s">
        <v>7</v>
      </c>
      <c r="DD11" s="73">
        <f>IF(DC11="N",0,IF(CV$4="EVENTO",BD!$B$2,0))</f>
        <v>0</v>
      </c>
      <c r="DE11" s="72" t="s">
        <v>7</v>
      </c>
      <c r="DF11" s="73">
        <f>IF(DE11="N",0,IF(CV$4="EVENTO",BD!$B$5,0))</f>
        <v>0</v>
      </c>
      <c r="DG11" s="72" t="s">
        <v>7</v>
      </c>
      <c r="DH11" s="73">
        <f>IF(DG11="S",BD!$B$8,0)</f>
        <v>0</v>
      </c>
      <c r="DI11" s="73" t="str">
        <f>IF(CV11="","",VLOOKUP(CV11,BD!$B$11:$R$179,5,))</f>
        <v/>
      </c>
      <c r="DJ11" s="74" t="str">
        <f t="shared" si="6"/>
        <v/>
      </c>
    </row>
    <row r="12" spans="1:114" ht="15.75" thickBot="1" x14ac:dyDescent="0.3">
      <c r="A12" s="130"/>
      <c r="B12" s="145"/>
      <c r="C12" s="68"/>
      <c r="D12" s="75"/>
      <c r="E12" s="76"/>
      <c r="F12" s="71"/>
      <c r="G12" s="72" t="s">
        <v>7</v>
      </c>
      <c r="H12" s="73">
        <f>IF(G12="N",0,IF(D$4="EVENTO",BD!$B$3,BD!$B$4))</f>
        <v>0</v>
      </c>
      <c r="I12" s="72" t="s">
        <v>7</v>
      </c>
      <c r="J12" s="73">
        <f>IF(I12="N",0,IF(D$4="EVENTO",BD!$B$1,0))</f>
        <v>0</v>
      </c>
      <c r="K12" s="72" t="s">
        <v>7</v>
      </c>
      <c r="L12" s="73">
        <f>IF(K12="N",0,IF(D$4="EVENTO",BD!$B$2,0))</f>
        <v>0</v>
      </c>
      <c r="M12" s="72" t="s">
        <v>7</v>
      </c>
      <c r="N12" s="73">
        <f>IF(M12="N",0,IF(D$4="EVENTO",BD!$B$5,0))</f>
        <v>0</v>
      </c>
      <c r="O12" s="72" t="s">
        <v>7</v>
      </c>
      <c r="P12" s="73">
        <f>IF(O12="S",BD!$B$8,0)</f>
        <v>0</v>
      </c>
      <c r="Q12" s="73" t="str">
        <f>IF(D12="","",VLOOKUP(D12,BD!$B$11:$R$179,5,))</f>
        <v/>
      </c>
      <c r="R12" s="74" t="str">
        <f t="shared" si="0"/>
        <v/>
      </c>
      <c r="S12" s="68"/>
      <c r="T12" s="75"/>
      <c r="U12" s="76"/>
      <c r="V12" s="71"/>
      <c r="W12" s="72" t="s">
        <v>7</v>
      </c>
      <c r="X12" s="73">
        <f>IF(W12="N",0,IF(T$4="EVENTO",BD!$B$3,BD!$B$4))</f>
        <v>0</v>
      </c>
      <c r="Y12" s="72" t="s">
        <v>7</v>
      </c>
      <c r="Z12" s="73">
        <f>IF(Y12="N",0,IF(T$4="EVENTO",BD!$B$1,0))</f>
        <v>0</v>
      </c>
      <c r="AA12" s="72" t="s">
        <v>7</v>
      </c>
      <c r="AB12" s="73">
        <f>IF(AA12="N",0,IF(T$4="EVENTO",BD!$B$2,0))</f>
        <v>0</v>
      </c>
      <c r="AC12" s="72" t="s">
        <v>7</v>
      </c>
      <c r="AD12" s="73">
        <f>IF(AC12="N",0,IF(T$4="EVENTO",BD!$B$5,0))</f>
        <v>0</v>
      </c>
      <c r="AE12" s="72" t="s">
        <v>7</v>
      </c>
      <c r="AF12" s="73">
        <f>IF(AE12="S",BD!$B$8,0)</f>
        <v>0</v>
      </c>
      <c r="AG12" s="73" t="str">
        <f>IF(T12="","",VLOOKUP(T12,BD!$B$11:$R$179,5,))</f>
        <v/>
      </c>
      <c r="AH12" s="74" t="str">
        <f t="shared" si="1"/>
        <v/>
      </c>
      <c r="AI12" s="68"/>
      <c r="AJ12" s="75"/>
      <c r="AK12" s="76"/>
      <c r="AL12" s="71"/>
      <c r="AM12" s="72" t="s">
        <v>7</v>
      </c>
      <c r="AN12" s="73">
        <f>IF(AM12="N",0,IF(AJ$4="EVENTO",BD!$B$3,BD!$B$4))</f>
        <v>0</v>
      </c>
      <c r="AO12" s="72" t="s">
        <v>7</v>
      </c>
      <c r="AP12" s="73">
        <f>IF(AO12="N",0,IF(AJ$4="EVENTO",BD!$B$1,0))</f>
        <v>0</v>
      </c>
      <c r="AQ12" s="72" t="s">
        <v>7</v>
      </c>
      <c r="AR12" s="73">
        <f>IF(AQ12="N",0,IF(AJ$4="EVENTO",BD!$B$2,0))</f>
        <v>0</v>
      </c>
      <c r="AS12" s="72" t="s">
        <v>7</v>
      </c>
      <c r="AT12" s="73">
        <f>IF(AS12="N",0,IF(AJ$4="EVENTO",BD!$B$5,0))</f>
        <v>0</v>
      </c>
      <c r="AU12" s="72" t="s">
        <v>7</v>
      </c>
      <c r="AV12" s="73">
        <f>IF(AU12="S",BD!$B$8,0)</f>
        <v>0</v>
      </c>
      <c r="AW12" s="73" t="str">
        <f>IF(AJ12="","",VLOOKUP(AJ12,BD!$B$11:$R$179,5,))</f>
        <v/>
      </c>
      <c r="AX12" s="74" t="str">
        <f t="shared" si="2"/>
        <v/>
      </c>
      <c r="AY12" s="68"/>
      <c r="AZ12" s="75"/>
      <c r="BA12" s="76"/>
      <c r="BB12" s="71"/>
      <c r="BC12" s="72" t="s">
        <v>7</v>
      </c>
      <c r="BD12" s="73">
        <f>IF(BC12="N",0,IF(AZ$4="EVENTO",BD!$B$3,BD!$B$4))</f>
        <v>0</v>
      </c>
      <c r="BE12" s="72" t="s">
        <v>7</v>
      </c>
      <c r="BF12" s="73">
        <f>IF(BE12="N",0,IF(AZ$4="EVENTO",BD!$B$1,0))</f>
        <v>0</v>
      </c>
      <c r="BG12" s="72" t="s">
        <v>7</v>
      </c>
      <c r="BH12" s="73">
        <f>IF(BG12="N",0,IF(AZ$4="EVENTO",BD!$B$2,0))</f>
        <v>0</v>
      </c>
      <c r="BI12" s="72" t="s">
        <v>7</v>
      </c>
      <c r="BJ12" s="73">
        <f>IF(BI12="N",0,IF(AZ$4="EVENTO",BD!$B$5,0))</f>
        <v>0</v>
      </c>
      <c r="BK12" s="72" t="s">
        <v>7</v>
      </c>
      <c r="BL12" s="73">
        <f>IF(BK12="S",BD!$B$8,0)</f>
        <v>0</v>
      </c>
      <c r="BM12" s="73" t="str">
        <f>IF(AZ12="","",VLOOKUP(AZ12,BD!$B$11:$R$179,5,))</f>
        <v/>
      </c>
      <c r="BN12" s="74" t="str">
        <f t="shared" si="3"/>
        <v/>
      </c>
      <c r="BO12" s="68"/>
      <c r="BP12" s="75"/>
      <c r="BQ12" s="76"/>
      <c r="BR12" s="71"/>
      <c r="BS12" s="72" t="s">
        <v>7</v>
      </c>
      <c r="BT12" s="73">
        <f>IF(BS12="N",0,IF(BP$4="EVENTO",BD!$B$3,BD!$B$4))</f>
        <v>0</v>
      </c>
      <c r="BU12" s="72" t="s">
        <v>7</v>
      </c>
      <c r="BV12" s="73">
        <f>IF(BU12="N",0,IF(BP$4="EVENTO",BD!$B$1,0))</f>
        <v>0</v>
      </c>
      <c r="BW12" s="72" t="s">
        <v>7</v>
      </c>
      <c r="BX12" s="73">
        <f>IF(BW12="N",0,IF(BP$4="EVENTO",BD!$B$2,0))</f>
        <v>0</v>
      </c>
      <c r="BY12" s="72" t="s">
        <v>7</v>
      </c>
      <c r="BZ12" s="73">
        <f>IF(BY12="N",0,IF(BP$4="EVENTO",BD!$B$5,0))</f>
        <v>0</v>
      </c>
      <c r="CA12" s="72" t="s">
        <v>7</v>
      </c>
      <c r="CB12" s="73">
        <f>IF(CA12="S",BD!$B$8,0)</f>
        <v>0</v>
      </c>
      <c r="CC12" s="73" t="str">
        <f>IF(BP12="","",VLOOKUP(BP12,BD!$B$11:$R$179,5,))</f>
        <v/>
      </c>
      <c r="CD12" s="74"/>
      <c r="CE12" s="68"/>
      <c r="CF12" s="75"/>
      <c r="CG12" s="76"/>
      <c r="CH12" s="71"/>
      <c r="CI12" s="72" t="s">
        <v>7</v>
      </c>
      <c r="CJ12" s="73">
        <f>IF(CI12="N",0,IF(CF$4="EVENTO",BD!$B$3,BD!$B$4))</f>
        <v>0</v>
      </c>
      <c r="CK12" s="72" t="s">
        <v>7</v>
      </c>
      <c r="CL12" s="73">
        <f>IF(CK12="N",0,IF(CF$4="EVENTO",BD!$B$1,0))</f>
        <v>0</v>
      </c>
      <c r="CM12" s="72" t="s">
        <v>7</v>
      </c>
      <c r="CN12" s="73">
        <f>IF(CM12="N",0,IF(CF$4="EVENTO",BD!$B$2,0))</f>
        <v>0</v>
      </c>
      <c r="CO12" s="72" t="s">
        <v>7</v>
      </c>
      <c r="CP12" s="73">
        <f>IF(CO12="N",0,IF(CF$4="EVENTO",BD!$B$5,0))</f>
        <v>0</v>
      </c>
      <c r="CQ12" s="72" t="s">
        <v>7</v>
      </c>
      <c r="CR12" s="73">
        <f>IF(CQ12="S",BD!$B$8,0)</f>
        <v>0</v>
      </c>
      <c r="CS12" s="73" t="str">
        <f>IF(CF12="","",VLOOKUP(CF12,BD!$B$11:$R$179,5,))</f>
        <v/>
      </c>
      <c r="CT12" s="74" t="str">
        <f t="shared" si="5"/>
        <v/>
      </c>
      <c r="CU12" s="68"/>
      <c r="CV12" s="75"/>
      <c r="CW12" s="76"/>
      <c r="CX12" s="71"/>
      <c r="CY12" s="72" t="s">
        <v>7</v>
      </c>
      <c r="CZ12" s="73">
        <f>IF(CY12="N",0,IF(CV$4="EVENTO",BD!$B$3,BD!$B$4))</f>
        <v>0</v>
      </c>
      <c r="DA12" s="72" t="s">
        <v>7</v>
      </c>
      <c r="DB12" s="73">
        <f>IF(DA12="N",0,IF(CV$4="EVENTO",BD!$B$1,0))</f>
        <v>0</v>
      </c>
      <c r="DC12" s="72" t="s">
        <v>7</v>
      </c>
      <c r="DD12" s="73">
        <f>IF(DC12="N",0,IF(CV$4="EVENTO",BD!$B$2,0))</f>
        <v>0</v>
      </c>
      <c r="DE12" s="72" t="s">
        <v>7</v>
      </c>
      <c r="DF12" s="73">
        <f>IF(DE12="N",0,IF(CV$4="EVENTO",BD!$B$5,0))</f>
        <v>0</v>
      </c>
      <c r="DG12" s="72" t="s">
        <v>7</v>
      </c>
      <c r="DH12" s="73">
        <f>IF(DG12="S",BD!$B$8,0)</f>
        <v>0</v>
      </c>
      <c r="DI12" s="73" t="str">
        <f>IF(CV12="","",VLOOKUP(CV12,BD!$B$11:$R$179,5,))</f>
        <v/>
      </c>
      <c r="DJ12" s="74" t="str">
        <f t="shared" si="6"/>
        <v/>
      </c>
    </row>
    <row r="13" spans="1:114" ht="15.75" thickBot="1" x14ac:dyDescent="0.3">
      <c r="A13" s="130"/>
      <c r="B13" s="145"/>
      <c r="C13" s="68"/>
      <c r="D13" s="75"/>
      <c r="E13" s="76"/>
      <c r="F13" s="71"/>
      <c r="G13" s="72" t="s">
        <v>7</v>
      </c>
      <c r="H13" s="73">
        <f>IF(G13="N",0,IF(D$4="EVENTO",BD!$B$3,BD!$B$4))</f>
        <v>0</v>
      </c>
      <c r="I13" s="72" t="s">
        <v>7</v>
      </c>
      <c r="J13" s="73">
        <f>IF(I13="N",0,IF(D$4="EVENTO",BD!$B$1,0))</f>
        <v>0</v>
      </c>
      <c r="K13" s="72" t="s">
        <v>7</v>
      </c>
      <c r="L13" s="73">
        <f>IF(K13="N",0,IF(D$4="EVENTO",BD!$B$2,0))</f>
        <v>0</v>
      </c>
      <c r="M13" s="72" t="s">
        <v>7</v>
      </c>
      <c r="N13" s="73">
        <f>IF(M13="N",0,IF(D$4="EVENTO",BD!$B$5,0))</f>
        <v>0</v>
      </c>
      <c r="O13" s="72" t="s">
        <v>7</v>
      </c>
      <c r="P13" s="73">
        <f>IF(O13="S",BD!$B$8,0)</f>
        <v>0</v>
      </c>
      <c r="Q13" s="73" t="str">
        <f>IF(D13="","",VLOOKUP(D13,BD!$B$11:$R$179,5,))</f>
        <v/>
      </c>
      <c r="R13" s="74" t="str">
        <f t="shared" si="0"/>
        <v/>
      </c>
      <c r="S13" s="68"/>
      <c r="T13" s="75"/>
      <c r="U13" s="76"/>
      <c r="V13" s="71"/>
      <c r="W13" s="72" t="s">
        <v>7</v>
      </c>
      <c r="X13" s="73">
        <f>IF(W13="N",0,IF(T$4="EVENTO",BD!$B$3,BD!$B$4))</f>
        <v>0</v>
      </c>
      <c r="Y13" s="72" t="s">
        <v>7</v>
      </c>
      <c r="Z13" s="73">
        <f>IF(Y13="N",0,IF(T$4="EVENTO",BD!$B$1,0))</f>
        <v>0</v>
      </c>
      <c r="AA13" s="72" t="s">
        <v>7</v>
      </c>
      <c r="AB13" s="73">
        <f>IF(AA13="N",0,IF(T$4="EVENTO",BD!$B$2,0))</f>
        <v>0</v>
      </c>
      <c r="AC13" s="72" t="s">
        <v>7</v>
      </c>
      <c r="AD13" s="73">
        <f>IF(AC13="N",0,IF(T$4="EVENTO",BD!$B$5,0))</f>
        <v>0</v>
      </c>
      <c r="AE13" s="72" t="s">
        <v>7</v>
      </c>
      <c r="AF13" s="73">
        <f>IF(AE13="S",BD!$B$8,0)</f>
        <v>0</v>
      </c>
      <c r="AG13" s="73" t="str">
        <f>IF(T13="","",VLOOKUP(T13,BD!$B$11:$R$179,5,))</f>
        <v/>
      </c>
      <c r="AH13" s="74" t="str">
        <f t="shared" si="1"/>
        <v/>
      </c>
      <c r="AI13" s="68"/>
      <c r="AJ13" s="75"/>
      <c r="AK13" s="76"/>
      <c r="AL13" s="71"/>
      <c r="AM13" s="72" t="s">
        <v>7</v>
      </c>
      <c r="AN13" s="73">
        <f>IF(AM13="N",0,IF(AJ$4="EVENTO",BD!$B$3,BD!$B$4))</f>
        <v>0</v>
      </c>
      <c r="AO13" s="72" t="s">
        <v>7</v>
      </c>
      <c r="AP13" s="73">
        <f>IF(AO13="N",0,IF(AJ$4="EVENTO",BD!$B$1,0))</f>
        <v>0</v>
      </c>
      <c r="AQ13" s="72" t="s">
        <v>7</v>
      </c>
      <c r="AR13" s="73">
        <f>IF(AQ13="N",0,IF(AJ$4="EVENTO",BD!$B$2,0))</f>
        <v>0</v>
      </c>
      <c r="AS13" s="72" t="s">
        <v>7</v>
      </c>
      <c r="AT13" s="73">
        <f>IF(AS13="N",0,IF(AJ$4="EVENTO",BD!$B$5,0))</f>
        <v>0</v>
      </c>
      <c r="AU13" s="72" t="s">
        <v>7</v>
      </c>
      <c r="AV13" s="73">
        <f>IF(AU13="S",BD!$B$8,0)</f>
        <v>0</v>
      </c>
      <c r="AW13" s="73" t="str">
        <f>IF(AJ13="","",VLOOKUP(AJ13,BD!$B$11:$R$179,5,))</f>
        <v/>
      </c>
      <c r="AX13" s="74" t="str">
        <f t="shared" si="2"/>
        <v/>
      </c>
      <c r="AY13" s="68"/>
      <c r="AZ13" s="75"/>
      <c r="BA13" s="76"/>
      <c r="BB13" s="71"/>
      <c r="BC13" s="72" t="s">
        <v>7</v>
      </c>
      <c r="BD13" s="73">
        <f>IF(BC13="N",0,IF(AZ$4="EVENTO",BD!$B$3,BD!$B$4))</f>
        <v>0</v>
      </c>
      <c r="BE13" s="72" t="s">
        <v>7</v>
      </c>
      <c r="BF13" s="73">
        <f>IF(BE13="N",0,IF(AZ$4="EVENTO",BD!$B$1,0))</f>
        <v>0</v>
      </c>
      <c r="BG13" s="72" t="s">
        <v>7</v>
      </c>
      <c r="BH13" s="73">
        <f>IF(BG13="N",0,IF(AZ$4="EVENTO",BD!$B$2,0))</f>
        <v>0</v>
      </c>
      <c r="BI13" s="72" t="s">
        <v>7</v>
      </c>
      <c r="BJ13" s="73">
        <f>IF(BI13="N",0,IF(AZ$4="EVENTO",BD!$B$5,0))</f>
        <v>0</v>
      </c>
      <c r="BK13" s="72" t="s">
        <v>7</v>
      </c>
      <c r="BL13" s="73">
        <f>IF(BK13="S",BD!$B$8,0)</f>
        <v>0</v>
      </c>
      <c r="BM13" s="73" t="str">
        <f>IF(AZ13="","",VLOOKUP(AZ13,BD!$B$11:$R$179,5,))</f>
        <v/>
      </c>
      <c r="BN13" s="74" t="str">
        <f t="shared" si="3"/>
        <v/>
      </c>
      <c r="BO13" s="68"/>
      <c r="BP13" s="75"/>
      <c r="BQ13" s="76"/>
      <c r="BR13" s="71"/>
      <c r="BS13" s="72" t="s">
        <v>7</v>
      </c>
      <c r="BT13" s="73">
        <f>IF(BS13="N",0,IF(BP$4="EVENTO",BD!$B$3,BD!$B$4))</f>
        <v>0</v>
      </c>
      <c r="BU13" s="72" t="s">
        <v>7</v>
      </c>
      <c r="BV13" s="73">
        <f>IF(BU13="N",0,IF(BP$4="EVENTO",BD!$B$1,0))</f>
        <v>0</v>
      </c>
      <c r="BW13" s="72" t="s">
        <v>7</v>
      </c>
      <c r="BX13" s="73">
        <f>IF(BW13="N",0,IF(BP$4="EVENTO",BD!$B$2,0))</f>
        <v>0</v>
      </c>
      <c r="BY13" s="72" t="s">
        <v>7</v>
      </c>
      <c r="BZ13" s="73">
        <f>IF(BY13="N",0,IF(BP$4="EVENTO",BD!$B$5,0))</f>
        <v>0</v>
      </c>
      <c r="CA13" s="72" t="s">
        <v>7</v>
      </c>
      <c r="CB13" s="73">
        <f>IF(CA13="S",BD!$B$8,0)</f>
        <v>0</v>
      </c>
      <c r="CC13" s="73" t="str">
        <f>IF(BP13="","",VLOOKUP(BP13,BD!$B$11:$R$179,5,))</f>
        <v/>
      </c>
      <c r="CD13" s="74"/>
      <c r="CE13" s="68"/>
      <c r="CF13" s="75"/>
      <c r="CG13" s="76"/>
      <c r="CH13" s="71"/>
      <c r="CI13" s="72" t="s">
        <v>7</v>
      </c>
      <c r="CJ13" s="73">
        <f>IF(CI13="N",0,IF(CF$4="EVENTO",BD!$B$3,BD!$B$4))</f>
        <v>0</v>
      </c>
      <c r="CK13" s="72" t="s">
        <v>7</v>
      </c>
      <c r="CL13" s="73">
        <f>IF(CK13="N",0,IF(CF$4="EVENTO",BD!$B$1,0))</f>
        <v>0</v>
      </c>
      <c r="CM13" s="72" t="s">
        <v>7</v>
      </c>
      <c r="CN13" s="73">
        <f>IF(CM13="N",0,IF(CF$4="EVENTO",BD!$B$2,0))</f>
        <v>0</v>
      </c>
      <c r="CO13" s="72" t="s">
        <v>7</v>
      </c>
      <c r="CP13" s="73">
        <f>IF(CO13="N",0,IF(CF$4="EVENTO",BD!$B$5,0))</f>
        <v>0</v>
      </c>
      <c r="CQ13" s="72" t="s">
        <v>7</v>
      </c>
      <c r="CR13" s="73">
        <f>IF(CQ13="S",BD!$B$8,0)</f>
        <v>0</v>
      </c>
      <c r="CS13" s="73" t="str">
        <f>IF(CF13="","",VLOOKUP(CF13,BD!$B$11:$R$179,5,))</f>
        <v/>
      </c>
      <c r="CT13" s="74" t="str">
        <f t="shared" si="5"/>
        <v/>
      </c>
      <c r="CU13" s="68"/>
      <c r="CV13" s="75"/>
      <c r="CW13" s="76"/>
      <c r="CX13" s="71"/>
      <c r="CY13" s="72" t="s">
        <v>7</v>
      </c>
      <c r="CZ13" s="73">
        <f>IF(CY13="N",0,IF(CV$4="EVENTO",BD!$B$3,BD!$B$4))</f>
        <v>0</v>
      </c>
      <c r="DA13" s="72" t="s">
        <v>7</v>
      </c>
      <c r="DB13" s="73">
        <f>IF(DA13="N",0,IF(CV$4="EVENTO",BD!$B$1,0))</f>
        <v>0</v>
      </c>
      <c r="DC13" s="72" t="s">
        <v>7</v>
      </c>
      <c r="DD13" s="73">
        <f>IF(DC13="N",0,IF(CV$4="EVENTO",BD!$B$2,0))</f>
        <v>0</v>
      </c>
      <c r="DE13" s="72" t="s">
        <v>7</v>
      </c>
      <c r="DF13" s="73">
        <f>IF(DE13="N",0,IF(CV$4="EVENTO",BD!$B$5,0))</f>
        <v>0</v>
      </c>
      <c r="DG13" s="72" t="s">
        <v>7</v>
      </c>
      <c r="DH13" s="73">
        <f>IF(DG13="S",BD!$B$8,0)</f>
        <v>0</v>
      </c>
      <c r="DI13" s="73" t="str">
        <f>IF(CV13="","",VLOOKUP(CV13,BD!$B$11:$R$179,5,))</f>
        <v/>
      </c>
      <c r="DJ13" s="74" t="str">
        <f t="shared" si="6"/>
        <v/>
      </c>
    </row>
    <row r="14" spans="1:114" ht="15.75" thickBot="1" x14ac:dyDescent="0.3">
      <c r="A14" s="130"/>
      <c r="B14" s="145"/>
      <c r="C14" s="68"/>
      <c r="D14" s="75"/>
      <c r="E14" s="76"/>
      <c r="F14" s="71"/>
      <c r="G14" s="72" t="s">
        <v>7</v>
      </c>
      <c r="H14" s="73">
        <f>IF(G14="N",0,IF(D$4="EVENTO",BD!$B$3,BD!$B$4))</f>
        <v>0</v>
      </c>
      <c r="I14" s="72" t="s">
        <v>7</v>
      </c>
      <c r="J14" s="73">
        <f>IF(I14="N",0,IF(D$4="EVENTO",BD!$B$1,0))</f>
        <v>0</v>
      </c>
      <c r="K14" s="72" t="s">
        <v>7</v>
      </c>
      <c r="L14" s="73">
        <f>IF(K14="N",0,IF(D$4="EVENTO",BD!$B$2,0))</f>
        <v>0</v>
      </c>
      <c r="M14" s="72" t="s">
        <v>7</v>
      </c>
      <c r="N14" s="73">
        <f>IF(M14="N",0,IF(D$4="EVENTO",BD!$B$5,0))</f>
        <v>0</v>
      </c>
      <c r="O14" s="72" t="s">
        <v>7</v>
      </c>
      <c r="P14" s="73">
        <f>IF(O14="S",BD!$B$8,0)</f>
        <v>0</v>
      </c>
      <c r="Q14" s="73" t="str">
        <f>IF(D14="","",VLOOKUP(D14,BD!$B$11:$R$179,5,))</f>
        <v/>
      </c>
      <c r="R14" s="74" t="str">
        <f t="shared" si="0"/>
        <v/>
      </c>
      <c r="S14" s="68"/>
      <c r="T14" s="75"/>
      <c r="U14" s="76"/>
      <c r="V14" s="71"/>
      <c r="W14" s="72" t="s">
        <v>7</v>
      </c>
      <c r="X14" s="73">
        <f>IF(W14="N",0,IF(T$4="EVENTO",BD!$B$3,BD!$B$4))</f>
        <v>0</v>
      </c>
      <c r="Y14" s="72" t="s">
        <v>7</v>
      </c>
      <c r="Z14" s="73">
        <f>IF(Y14="N",0,IF(T$4="EVENTO",BD!$B$1,0))</f>
        <v>0</v>
      </c>
      <c r="AA14" s="72" t="s">
        <v>7</v>
      </c>
      <c r="AB14" s="73">
        <f>IF(AA14="N",0,IF(T$4="EVENTO",BD!$B$2,0))</f>
        <v>0</v>
      </c>
      <c r="AC14" s="72" t="s">
        <v>7</v>
      </c>
      <c r="AD14" s="73">
        <f>IF(AC14="N",0,IF(T$4="EVENTO",BD!$B$5,0))</f>
        <v>0</v>
      </c>
      <c r="AE14" s="72" t="s">
        <v>7</v>
      </c>
      <c r="AF14" s="73">
        <f>IF(AE14="S",BD!$B$8,0)</f>
        <v>0</v>
      </c>
      <c r="AG14" s="73" t="str">
        <f>IF(T14="","",VLOOKUP(T14,BD!$B$11:$R$179,5,))</f>
        <v/>
      </c>
      <c r="AH14" s="74" t="str">
        <f t="shared" si="1"/>
        <v/>
      </c>
      <c r="AI14" s="68"/>
      <c r="AJ14" s="75"/>
      <c r="AK14" s="76"/>
      <c r="AL14" s="71"/>
      <c r="AM14" s="72" t="s">
        <v>7</v>
      </c>
      <c r="AN14" s="73">
        <f>IF(AM14="N",0,IF(AJ$4="EVENTO",BD!$B$3,BD!$B$4))</f>
        <v>0</v>
      </c>
      <c r="AO14" s="72" t="s">
        <v>7</v>
      </c>
      <c r="AP14" s="73">
        <f>IF(AO14="N",0,IF(AJ$4="EVENTO",BD!$B$1,0))</f>
        <v>0</v>
      </c>
      <c r="AQ14" s="72" t="s">
        <v>7</v>
      </c>
      <c r="AR14" s="73">
        <f>IF(AQ14="N",0,IF(AJ$4="EVENTO",BD!$B$2,0))</f>
        <v>0</v>
      </c>
      <c r="AS14" s="72" t="s">
        <v>7</v>
      </c>
      <c r="AT14" s="73">
        <f>IF(AS14="N",0,IF(AJ$4="EVENTO",BD!$B$5,0))</f>
        <v>0</v>
      </c>
      <c r="AU14" s="72" t="s">
        <v>7</v>
      </c>
      <c r="AV14" s="73">
        <f>IF(AU14="S",BD!$B$8,0)</f>
        <v>0</v>
      </c>
      <c r="AW14" s="73" t="str">
        <f>IF(AJ14="","",VLOOKUP(AJ14,BD!$B$11:$R$179,5,))</f>
        <v/>
      </c>
      <c r="AX14" s="74" t="str">
        <f t="shared" si="2"/>
        <v/>
      </c>
      <c r="AY14" s="68"/>
      <c r="AZ14" s="75"/>
      <c r="BA14" s="76"/>
      <c r="BB14" s="71"/>
      <c r="BC14" s="72" t="s">
        <v>7</v>
      </c>
      <c r="BD14" s="73">
        <f>IF(BC14="N",0,IF(AZ$4="EVENTO",BD!$B$3,BD!$B$4))</f>
        <v>0</v>
      </c>
      <c r="BE14" s="72" t="s">
        <v>7</v>
      </c>
      <c r="BF14" s="73">
        <f>IF(BE14="N",0,IF(AZ$4="EVENTO",BD!$B$1,0))</f>
        <v>0</v>
      </c>
      <c r="BG14" s="72" t="s">
        <v>7</v>
      </c>
      <c r="BH14" s="73">
        <f>IF(BG14="N",0,IF(AZ$4="EVENTO",BD!$B$2,0))</f>
        <v>0</v>
      </c>
      <c r="BI14" s="72" t="s">
        <v>7</v>
      </c>
      <c r="BJ14" s="73">
        <f>IF(BI14="N",0,IF(AZ$4="EVENTO",BD!$B$5,0))</f>
        <v>0</v>
      </c>
      <c r="BK14" s="72" t="s">
        <v>7</v>
      </c>
      <c r="BL14" s="73">
        <f>IF(BK14="S",BD!$B$8,0)</f>
        <v>0</v>
      </c>
      <c r="BM14" s="73" t="str">
        <f>IF(AZ14="","",VLOOKUP(AZ14,BD!$B$11:$R$179,5,))</f>
        <v/>
      </c>
      <c r="BN14" s="74" t="str">
        <f t="shared" si="3"/>
        <v/>
      </c>
      <c r="BO14" s="68"/>
      <c r="BP14" s="75"/>
      <c r="BQ14" s="76"/>
      <c r="BR14" s="71"/>
      <c r="BS14" s="72" t="s">
        <v>7</v>
      </c>
      <c r="BT14" s="73">
        <f>IF(BS14="N",0,IF(BP$4="EVENTO",BD!$B$3,BD!$B$4))</f>
        <v>0</v>
      </c>
      <c r="BU14" s="72" t="s">
        <v>7</v>
      </c>
      <c r="BV14" s="73">
        <f>IF(BU14="N",0,IF(BP$4="EVENTO",BD!$B$1,0))</f>
        <v>0</v>
      </c>
      <c r="BW14" s="72" t="s">
        <v>7</v>
      </c>
      <c r="BX14" s="73">
        <f>IF(BW14="N",0,IF(BP$4="EVENTO",BD!$B$2,0))</f>
        <v>0</v>
      </c>
      <c r="BY14" s="72" t="s">
        <v>7</v>
      </c>
      <c r="BZ14" s="73">
        <f>IF(BY14="N",0,IF(BP$4="EVENTO",BD!$B$5,0))</f>
        <v>0</v>
      </c>
      <c r="CA14" s="72" t="s">
        <v>7</v>
      </c>
      <c r="CB14" s="73">
        <f>IF(CA14="S",BD!$B$8,0)</f>
        <v>0</v>
      </c>
      <c r="CC14" s="73" t="str">
        <f>IF(BP14="","",VLOOKUP(BP14,BD!$B$11:$R$179,5,))</f>
        <v/>
      </c>
      <c r="CD14" s="74" t="str">
        <f t="shared" si="4"/>
        <v/>
      </c>
      <c r="CE14" s="68"/>
      <c r="CF14" s="75"/>
      <c r="CG14" s="76"/>
      <c r="CH14" s="71"/>
      <c r="CI14" s="72" t="s">
        <v>7</v>
      </c>
      <c r="CJ14" s="73">
        <f>IF(CI14="N",0,IF(CF$4="EVENTO",BD!$B$3,BD!$B$4))</f>
        <v>0</v>
      </c>
      <c r="CK14" s="72" t="s">
        <v>7</v>
      </c>
      <c r="CL14" s="73">
        <f>IF(CK14="N",0,IF(CF$4="EVENTO",BD!$B$1,0))</f>
        <v>0</v>
      </c>
      <c r="CM14" s="72" t="s">
        <v>7</v>
      </c>
      <c r="CN14" s="73">
        <f>IF(CM14="N",0,IF(CF$4="EVENTO",BD!$B$2,0))</f>
        <v>0</v>
      </c>
      <c r="CO14" s="72" t="s">
        <v>7</v>
      </c>
      <c r="CP14" s="73">
        <f>IF(CO14="N",0,IF(CF$4="EVENTO",BD!$B$5,0))</f>
        <v>0</v>
      </c>
      <c r="CQ14" s="72" t="s">
        <v>7</v>
      </c>
      <c r="CR14" s="73">
        <f>IF(CQ14="S",BD!$B$8,0)</f>
        <v>0</v>
      </c>
      <c r="CS14" s="73" t="str">
        <f>IF(CF14="","",VLOOKUP(CF14,BD!$B$11:$R$179,5,))</f>
        <v/>
      </c>
      <c r="CT14" s="74" t="str">
        <f t="shared" si="5"/>
        <v/>
      </c>
      <c r="CU14" s="68"/>
      <c r="CV14" s="75"/>
      <c r="CW14" s="76"/>
      <c r="CX14" s="71"/>
      <c r="CY14" s="72" t="s">
        <v>7</v>
      </c>
      <c r="CZ14" s="73">
        <f>IF(CY14="N",0,IF(CV$4="EVENTO",BD!$B$3,BD!$B$4))</f>
        <v>0</v>
      </c>
      <c r="DA14" s="72" t="s">
        <v>7</v>
      </c>
      <c r="DB14" s="73">
        <f>IF(DA14="N",0,IF(CV$4="EVENTO",BD!$B$1,0))</f>
        <v>0</v>
      </c>
      <c r="DC14" s="72" t="s">
        <v>7</v>
      </c>
      <c r="DD14" s="73">
        <f>IF(DC14="N",0,IF(CV$4="EVENTO",BD!$B$2,0))</f>
        <v>0</v>
      </c>
      <c r="DE14" s="72" t="s">
        <v>7</v>
      </c>
      <c r="DF14" s="73">
        <f>IF(DE14="N",0,IF(CV$4="EVENTO",BD!$B$5,0))</f>
        <v>0</v>
      </c>
      <c r="DG14" s="72" t="s">
        <v>7</v>
      </c>
      <c r="DH14" s="73">
        <f>IF(DG14="S",BD!$B$8,0)</f>
        <v>0</v>
      </c>
      <c r="DI14" s="73" t="str">
        <f>IF(CV14="","",VLOOKUP(CV14,BD!$B$11:$R$179,5,))</f>
        <v/>
      </c>
      <c r="DJ14" s="74" t="str">
        <f t="shared" si="6"/>
        <v/>
      </c>
    </row>
    <row r="15" spans="1:114" ht="15.75" thickBot="1" x14ac:dyDescent="0.3">
      <c r="A15" s="130"/>
      <c r="B15" s="145"/>
      <c r="C15" s="68"/>
      <c r="D15" s="75"/>
      <c r="E15" s="76"/>
      <c r="F15" s="71"/>
      <c r="G15" s="72" t="s">
        <v>7</v>
      </c>
      <c r="H15" s="73">
        <f>IF(G15="N",0,IF(D$4="EVENTO",BD!$B$3,BD!$B$4))</f>
        <v>0</v>
      </c>
      <c r="I15" s="72" t="s">
        <v>7</v>
      </c>
      <c r="J15" s="73">
        <f>IF(I15="N",0,IF(D$4="EVENTO",BD!$B$1,0))</f>
        <v>0</v>
      </c>
      <c r="K15" s="72" t="s">
        <v>7</v>
      </c>
      <c r="L15" s="73">
        <f>IF(K15="N",0,IF(D$4="EVENTO",BD!$B$2,0))</f>
        <v>0</v>
      </c>
      <c r="M15" s="72" t="s">
        <v>7</v>
      </c>
      <c r="N15" s="73">
        <f>IF(M15="N",0,IF(D$4="EVENTO",BD!$B$5,0))</f>
        <v>0</v>
      </c>
      <c r="O15" s="72" t="s">
        <v>7</v>
      </c>
      <c r="P15" s="73">
        <f>IF(O15="S",BD!$B$8,0)</f>
        <v>0</v>
      </c>
      <c r="Q15" s="73" t="str">
        <f>IF(D15="","",VLOOKUP(D15,BD!$B$11:$R$179,5,))</f>
        <v/>
      </c>
      <c r="R15" s="79" t="str">
        <f t="shared" si="0"/>
        <v/>
      </c>
      <c r="S15" s="68"/>
      <c r="T15" s="75"/>
      <c r="U15" s="76"/>
      <c r="V15" s="71"/>
      <c r="W15" s="72" t="s">
        <v>7</v>
      </c>
      <c r="X15" s="73">
        <f>IF(W15="N",0,IF(T$4="EVENTO",BD!$B$3,BD!$B$4))</f>
        <v>0</v>
      </c>
      <c r="Y15" s="72" t="s">
        <v>7</v>
      </c>
      <c r="Z15" s="73">
        <f>IF(Y15="N",0,IF(T$4="EVENTO",BD!$B$1,0))</f>
        <v>0</v>
      </c>
      <c r="AA15" s="72" t="s">
        <v>7</v>
      </c>
      <c r="AB15" s="73">
        <f>IF(AA15="N",0,IF(T$4="EVENTO",BD!$B$2,0))</f>
        <v>0</v>
      </c>
      <c r="AC15" s="72" t="s">
        <v>7</v>
      </c>
      <c r="AD15" s="73">
        <f>IF(AC15="N",0,IF(T$4="EVENTO",BD!$B$5,0))</f>
        <v>0</v>
      </c>
      <c r="AE15" s="72" t="s">
        <v>7</v>
      </c>
      <c r="AF15" s="73">
        <f>IF(AE15="S",BD!$B$8,0)</f>
        <v>0</v>
      </c>
      <c r="AG15" s="73" t="str">
        <f>IF(T15="","",VLOOKUP(T15,BD!$B$11:$R$179,5,))</f>
        <v/>
      </c>
      <c r="AH15" s="79" t="str">
        <f t="shared" si="1"/>
        <v/>
      </c>
      <c r="AI15" s="68"/>
      <c r="AJ15" s="75"/>
      <c r="AK15" s="76"/>
      <c r="AL15" s="71"/>
      <c r="AM15" s="72" t="s">
        <v>7</v>
      </c>
      <c r="AN15" s="73">
        <f>IF(AM15="N",0,IF(AJ$4="EVENTO",BD!$B$3,BD!$B$4))</f>
        <v>0</v>
      </c>
      <c r="AO15" s="72" t="s">
        <v>7</v>
      </c>
      <c r="AP15" s="73">
        <f>IF(AO15="N",0,IF(AJ$4="EVENTO",BD!$B$1,0))</f>
        <v>0</v>
      </c>
      <c r="AQ15" s="72" t="s">
        <v>7</v>
      </c>
      <c r="AR15" s="73">
        <f>IF(AQ15="N",0,IF(AJ$4="EVENTO",BD!$B$2,0))</f>
        <v>0</v>
      </c>
      <c r="AS15" s="72" t="s">
        <v>7</v>
      </c>
      <c r="AT15" s="73">
        <f>IF(AS15="N",0,IF(AJ$4="EVENTO",BD!$B$5,0))</f>
        <v>0</v>
      </c>
      <c r="AU15" s="72" t="s">
        <v>7</v>
      </c>
      <c r="AV15" s="73">
        <f>IF(AU15="S",BD!$B$8,0)</f>
        <v>0</v>
      </c>
      <c r="AW15" s="73" t="str">
        <f>IF(AJ15="","",VLOOKUP(AJ15,BD!$B$11:$R$179,5,))</f>
        <v/>
      </c>
      <c r="AX15" s="79" t="str">
        <f t="shared" si="2"/>
        <v/>
      </c>
      <c r="AY15" s="68"/>
      <c r="AZ15" s="75"/>
      <c r="BA15" s="76"/>
      <c r="BB15" s="71"/>
      <c r="BC15" s="72" t="s">
        <v>7</v>
      </c>
      <c r="BD15" s="73">
        <f>IF(BC15="N",0,IF(AZ$4="EVENTO",BD!$B$3,BD!$B$4))</f>
        <v>0</v>
      </c>
      <c r="BE15" s="72" t="s">
        <v>7</v>
      </c>
      <c r="BF15" s="73">
        <f>IF(BE15="N",0,IF(AZ$4="EVENTO",BD!$B$1,0))</f>
        <v>0</v>
      </c>
      <c r="BG15" s="72" t="s">
        <v>7</v>
      </c>
      <c r="BH15" s="73">
        <f>IF(BG15="N",0,IF(AZ$4="EVENTO",BD!$B$2,0))</f>
        <v>0</v>
      </c>
      <c r="BI15" s="72" t="s">
        <v>7</v>
      </c>
      <c r="BJ15" s="73">
        <f>IF(BI15="N",0,IF(AZ$4="EVENTO",BD!$B$5,0))</f>
        <v>0</v>
      </c>
      <c r="BK15" s="72" t="s">
        <v>7</v>
      </c>
      <c r="BL15" s="73">
        <f>IF(BK15="S",BD!$B$8,0)</f>
        <v>0</v>
      </c>
      <c r="BM15" s="73" t="str">
        <f>IF(AZ15="","",VLOOKUP(AZ15,BD!$B$11:$R$179,5,))</f>
        <v/>
      </c>
      <c r="BN15" s="79" t="str">
        <f t="shared" si="3"/>
        <v/>
      </c>
      <c r="BO15" s="68"/>
      <c r="BP15" s="75"/>
      <c r="BQ15" s="76"/>
      <c r="BR15" s="71"/>
      <c r="BS15" s="72" t="s">
        <v>7</v>
      </c>
      <c r="BT15" s="73">
        <f>IF(BS15="N",0,IF(BP$4="EVENTO",BD!$B$3,BD!$B$4))</f>
        <v>0</v>
      </c>
      <c r="BU15" s="72" t="s">
        <v>7</v>
      </c>
      <c r="BV15" s="73">
        <f>IF(BU15="N",0,IF(BP$4="EVENTO",BD!$B$1,0))</f>
        <v>0</v>
      </c>
      <c r="BW15" s="72" t="s">
        <v>7</v>
      </c>
      <c r="BX15" s="73">
        <f>IF(BW15="N",0,IF(BP$4="EVENTO",BD!$B$2,0))</f>
        <v>0</v>
      </c>
      <c r="BY15" s="72" t="s">
        <v>7</v>
      </c>
      <c r="BZ15" s="73">
        <f>IF(BY15="N",0,IF(BP$4="EVENTO",BD!$B$5,0))</f>
        <v>0</v>
      </c>
      <c r="CA15" s="72" t="s">
        <v>7</v>
      </c>
      <c r="CB15" s="73">
        <f>IF(CA15="S",BD!$B$8,0)</f>
        <v>0</v>
      </c>
      <c r="CC15" s="73" t="str">
        <f>IF(BP15="","",VLOOKUP(BP15,BD!$B$11:$R$179,5,))</f>
        <v/>
      </c>
      <c r="CD15" s="79" t="str">
        <f t="shared" si="4"/>
        <v/>
      </c>
      <c r="CE15" s="68"/>
      <c r="CF15" s="75"/>
      <c r="CG15" s="76"/>
      <c r="CH15" s="71"/>
      <c r="CI15" s="72" t="s">
        <v>7</v>
      </c>
      <c r="CJ15" s="73">
        <f>IF(CI15="N",0,IF(CF$4="EVENTO",BD!$B$3,BD!$B$4))</f>
        <v>0</v>
      </c>
      <c r="CK15" s="72" t="s">
        <v>7</v>
      </c>
      <c r="CL15" s="73">
        <f>IF(CK15="N",0,IF(CF$4="EVENTO",BD!$B$1,0))</f>
        <v>0</v>
      </c>
      <c r="CM15" s="72" t="s">
        <v>7</v>
      </c>
      <c r="CN15" s="73">
        <f>IF(CM15="N",0,IF(CF$4="EVENTO",BD!$B$2,0))</f>
        <v>0</v>
      </c>
      <c r="CO15" s="72" t="s">
        <v>7</v>
      </c>
      <c r="CP15" s="73">
        <f>IF(CO15="N",0,IF(CF$4="EVENTO",BD!$B$5,0))</f>
        <v>0</v>
      </c>
      <c r="CQ15" s="72" t="s">
        <v>7</v>
      </c>
      <c r="CR15" s="73">
        <f>IF(CQ15="S",BD!$B$8,0)</f>
        <v>0</v>
      </c>
      <c r="CS15" s="73" t="str">
        <f>IF(CF15="","",VLOOKUP(CF15,BD!$B$11:$R$179,5,))</f>
        <v/>
      </c>
      <c r="CT15" s="79" t="str">
        <f t="shared" si="5"/>
        <v/>
      </c>
      <c r="CU15" s="68"/>
      <c r="CV15" s="75"/>
      <c r="CW15" s="76"/>
      <c r="CX15" s="71"/>
      <c r="CY15" s="72" t="s">
        <v>7</v>
      </c>
      <c r="CZ15" s="73">
        <f>IF(CY15="N",0,IF(CV$4="EVENTO",BD!$B$3,BD!$B$4))</f>
        <v>0</v>
      </c>
      <c r="DA15" s="72" t="s">
        <v>7</v>
      </c>
      <c r="DB15" s="73">
        <f>IF(DA15="N",0,IF(CV$4="EVENTO",BD!$B$1,0))</f>
        <v>0</v>
      </c>
      <c r="DC15" s="72" t="s">
        <v>7</v>
      </c>
      <c r="DD15" s="73">
        <f>IF(DC15="N",0,IF(CV$4="EVENTO",BD!$B$2,0))</f>
        <v>0</v>
      </c>
      <c r="DE15" s="72" t="s">
        <v>7</v>
      </c>
      <c r="DF15" s="73">
        <f>IF(DE15="N",0,IF(CV$4="EVENTO",BD!$B$5,0))</f>
        <v>0</v>
      </c>
      <c r="DG15" s="72" t="s">
        <v>7</v>
      </c>
      <c r="DH15" s="73">
        <f>IF(DG15="S",BD!$B$8,0)</f>
        <v>0</v>
      </c>
      <c r="DI15" s="73" t="str">
        <f>IF(CV15="","",VLOOKUP(CV15,BD!$B$11:$R$179,5,))</f>
        <v/>
      </c>
      <c r="DJ15" s="79" t="str">
        <f t="shared" si="6"/>
        <v/>
      </c>
    </row>
    <row r="16" spans="1:114" ht="15.75" thickBot="1" x14ac:dyDescent="0.3">
      <c r="A16" s="130"/>
      <c r="B16" s="146"/>
      <c r="C16" s="68"/>
      <c r="D16" s="81"/>
      <c r="E16" s="82"/>
      <c r="F16" s="71"/>
      <c r="G16" s="72" t="s">
        <v>7</v>
      </c>
      <c r="H16" s="73">
        <f>IF(G16="N",0,IF(D$4="EVENTO",BD!$B$3,BD!$B$4))</f>
        <v>0</v>
      </c>
      <c r="I16" s="72" t="s">
        <v>7</v>
      </c>
      <c r="J16" s="73">
        <f>IF(I16="N",0,IF(D$4="EVENTO",BD!$B$1,0))</f>
        <v>0</v>
      </c>
      <c r="K16" s="72" t="s">
        <v>7</v>
      </c>
      <c r="L16" s="73">
        <f>IF(K16="N",0,IF(D$4="EVENTO",BD!$B$2,0))</f>
        <v>0</v>
      </c>
      <c r="M16" s="72" t="s">
        <v>7</v>
      </c>
      <c r="N16" s="73">
        <f>IF(M16="N",0,IF(D$4="EVENTO",BD!$B$5,0))</f>
        <v>0</v>
      </c>
      <c r="O16" s="72" t="s">
        <v>7</v>
      </c>
      <c r="P16" s="73">
        <f>IF(O16="S",BD!$B$8,0)</f>
        <v>0</v>
      </c>
      <c r="Q16" s="83" t="str">
        <f>IF(D16="","",VLOOKUP(D16,BD!$B$11:$R$179,5,))</f>
        <v/>
      </c>
      <c r="R16" s="84" t="str">
        <f t="shared" si="0"/>
        <v/>
      </c>
      <c r="S16" s="68"/>
      <c r="T16" s="81"/>
      <c r="U16" s="82"/>
      <c r="V16" s="71"/>
      <c r="W16" s="72" t="s">
        <v>7</v>
      </c>
      <c r="X16" s="73">
        <f>IF(W16="N",0,IF(T$4="EVENTO",BD!$B$3,BD!$B$4))</f>
        <v>0</v>
      </c>
      <c r="Y16" s="72" t="s">
        <v>7</v>
      </c>
      <c r="Z16" s="73">
        <f>IF(Y16="N",0,IF(T$4="EVENTO",BD!$B$1,0))</f>
        <v>0</v>
      </c>
      <c r="AA16" s="72" t="s">
        <v>7</v>
      </c>
      <c r="AB16" s="73">
        <f>IF(AA16="N",0,IF(T$4="EVENTO",BD!$B$2,0))</f>
        <v>0</v>
      </c>
      <c r="AC16" s="72" t="s">
        <v>7</v>
      </c>
      <c r="AD16" s="73">
        <f>IF(AC16="N",0,IF(T$4="EVENTO",BD!$B$5,0))</f>
        <v>0</v>
      </c>
      <c r="AE16" s="72" t="s">
        <v>7</v>
      </c>
      <c r="AF16" s="73">
        <f>IF(AE16="S",BD!$B$8,0)</f>
        <v>0</v>
      </c>
      <c r="AG16" s="83" t="str">
        <f>IF(T16="","",VLOOKUP(T16,BD!$B$11:$R$179,5,))</f>
        <v/>
      </c>
      <c r="AH16" s="84" t="str">
        <f t="shared" si="1"/>
        <v/>
      </c>
      <c r="AI16" s="68"/>
      <c r="AJ16" s="81"/>
      <c r="AK16" s="82"/>
      <c r="AL16" s="71"/>
      <c r="AM16" s="72" t="s">
        <v>7</v>
      </c>
      <c r="AN16" s="73">
        <f>IF(AM16="N",0,IF(AJ$4="EVENTO",BD!$B$3,BD!$B$4))</f>
        <v>0</v>
      </c>
      <c r="AO16" s="72" t="s">
        <v>7</v>
      </c>
      <c r="AP16" s="73">
        <f>IF(AO16="N",0,IF(AJ$4="EVENTO",BD!$B$1,0))</f>
        <v>0</v>
      </c>
      <c r="AQ16" s="72" t="s">
        <v>7</v>
      </c>
      <c r="AR16" s="73">
        <f>IF(AQ16="N",0,IF(AJ$4="EVENTO",BD!$B$2,0))</f>
        <v>0</v>
      </c>
      <c r="AS16" s="72" t="s">
        <v>7</v>
      </c>
      <c r="AT16" s="73">
        <f>IF(AS16="N",0,IF(AJ$4="EVENTO",BD!$B$5,0))</f>
        <v>0</v>
      </c>
      <c r="AU16" s="72" t="s">
        <v>7</v>
      </c>
      <c r="AV16" s="73">
        <f>IF(AU16="S",BD!$B$8,0)</f>
        <v>0</v>
      </c>
      <c r="AW16" s="83" t="str">
        <f>IF(AJ16="","",VLOOKUP(AJ16,BD!$B$11:$R$179,5,))</f>
        <v/>
      </c>
      <c r="AX16" s="84" t="str">
        <f t="shared" si="2"/>
        <v/>
      </c>
      <c r="AY16" s="68"/>
      <c r="AZ16" s="81"/>
      <c r="BA16" s="82"/>
      <c r="BB16" s="71"/>
      <c r="BC16" s="72" t="s">
        <v>7</v>
      </c>
      <c r="BD16" s="73">
        <f>IF(BC16="N",0,IF(AZ$4="EVENTO",BD!$B$3,BD!$B$4))</f>
        <v>0</v>
      </c>
      <c r="BE16" s="72" t="s">
        <v>7</v>
      </c>
      <c r="BF16" s="73">
        <f>IF(BE16="N",0,IF(AZ$4="EVENTO",BD!$B$1,0))</f>
        <v>0</v>
      </c>
      <c r="BG16" s="72" t="s">
        <v>7</v>
      </c>
      <c r="BH16" s="73">
        <f>IF(BG16="N",0,IF(AZ$4="EVENTO",BD!$B$2,0))</f>
        <v>0</v>
      </c>
      <c r="BI16" s="72" t="s">
        <v>7</v>
      </c>
      <c r="BJ16" s="73">
        <f>IF(BI16="N",0,IF(AZ$4="EVENTO",BD!$B$5,0))</f>
        <v>0</v>
      </c>
      <c r="BK16" s="72" t="s">
        <v>7</v>
      </c>
      <c r="BL16" s="73">
        <f>IF(BK16="S",BD!$B$8,0)</f>
        <v>0</v>
      </c>
      <c r="BM16" s="83" t="str">
        <f>IF(AZ16="","",VLOOKUP(AZ16,BD!$B$11:$R$179,5,))</f>
        <v/>
      </c>
      <c r="BN16" s="84" t="str">
        <f t="shared" si="3"/>
        <v/>
      </c>
      <c r="BO16" s="68"/>
      <c r="BP16" s="81"/>
      <c r="BQ16" s="82"/>
      <c r="BR16" s="71"/>
      <c r="BS16" s="72" t="s">
        <v>7</v>
      </c>
      <c r="BT16" s="73">
        <f>IF(BS16="N",0,IF(BP$4="EVENTO",BD!$B$3,BD!$B$4))</f>
        <v>0</v>
      </c>
      <c r="BU16" s="72" t="s">
        <v>7</v>
      </c>
      <c r="BV16" s="73">
        <f>IF(BU16="N",0,IF(BP$4="EVENTO",BD!$B$1,0))</f>
        <v>0</v>
      </c>
      <c r="BW16" s="72" t="s">
        <v>7</v>
      </c>
      <c r="BX16" s="73">
        <f>IF(BW16="N",0,IF(BP$4="EVENTO",BD!$B$2,0))</f>
        <v>0</v>
      </c>
      <c r="BY16" s="72" t="s">
        <v>7</v>
      </c>
      <c r="BZ16" s="73">
        <f>IF(BY16="N",0,IF(BP$4="EVENTO",BD!$B$5,0))</f>
        <v>0</v>
      </c>
      <c r="CA16" s="72" t="s">
        <v>7</v>
      </c>
      <c r="CB16" s="73">
        <f>IF(CA16="S",BD!$B$8,0)</f>
        <v>0</v>
      </c>
      <c r="CC16" s="83" t="str">
        <f>IF(BP16="","",VLOOKUP(BP16,BD!$B$11:$R$179,5,))</f>
        <v/>
      </c>
      <c r="CD16" s="84" t="str">
        <f t="shared" si="4"/>
        <v/>
      </c>
      <c r="CE16" s="68"/>
      <c r="CF16" s="81"/>
      <c r="CG16" s="82"/>
      <c r="CH16" s="71"/>
      <c r="CI16" s="72" t="s">
        <v>7</v>
      </c>
      <c r="CJ16" s="73">
        <f>IF(CI16="N",0,IF(CF$4="EVENTO",BD!$B$3,BD!$B$4))</f>
        <v>0</v>
      </c>
      <c r="CK16" s="72" t="s">
        <v>7</v>
      </c>
      <c r="CL16" s="73">
        <f>IF(CK16="N",0,IF(CF$4="EVENTO",BD!$B$1,0))</f>
        <v>0</v>
      </c>
      <c r="CM16" s="72" t="s">
        <v>7</v>
      </c>
      <c r="CN16" s="73">
        <f>IF(CM16="N",0,IF(CF$4="EVENTO",BD!$B$2,0))</f>
        <v>0</v>
      </c>
      <c r="CO16" s="72" t="s">
        <v>7</v>
      </c>
      <c r="CP16" s="73">
        <f>IF(CO16="N",0,IF(CF$4="EVENTO",BD!$B$5,0))</f>
        <v>0</v>
      </c>
      <c r="CQ16" s="72" t="s">
        <v>7</v>
      </c>
      <c r="CR16" s="73">
        <f>IF(CQ16="S",BD!$B$8,0)</f>
        <v>0</v>
      </c>
      <c r="CS16" s="83" t="str">
        <f>IF(CF16="","",VLOOKUP(CF16,BD!$B$11:$R$179,5,))</f>
        <v/>
      </c>
      <c r="CT16" s="84" t="str">
        <f t="shared" si="5"/>
        <v/>
      </c>
      <c r="CU16" s="68"/>
      <c r="CV16" s="81"/>
      <c r="CW16" s="82"/>
      <c r="CX16" s="71"/>
      <c r="CY16" s="72" t="s">
        <v>7</v>
      </c>
      <c r="CZ16" s="73">
        <f>IF(CY16="N",0,IF(CV$4="EVENTO",BD!$B$3,BD!$B$4))</f>
        <v>0</v>
      </c>
      <c r="DA16" s="72" t="s">
        <v>7</v>
      </c>
      <c r="DB16" s="73">
        <f>IF(DA16="N",0,IF(CV$4="EVENTO",BD!$B$1,0))</f>
        <v>0</v>
      </c>
      <c r="DC16" s="72" t="s">
        <v>7</v>
      </c>
      <c r="DD16" s="73">
        <f>IF(DC16="N",0,IF(CV$4="EVENTO",BD!$B$2,0))</f>
        <v>0</v>
      </c>
      <c r="DE16" s="72" t="s">
        <v>7</v>
      </c>
      <c r="DF16" s="73">
        <f>IF(DE16="N",0,IF(CV$4="EVENTO",BD!$B$5,0))</f>
        <v>0</v>
      </c>
      <c r="DG16" s="72" t="s">
        <v>7</v>
      </c>
      <c r="DH16" s="73">
        <f>IF(DG16="S",BD!$B$8,0)</f>
        <v>0</v>
      </c>
      <c r="DI16" s="83" t="str">
        <f>IF(CV16="","",VLOOKUP(CV16,BD!$B$11:$R$179,5,))</f>
        <v/>
      </c>
      <c r="DJ16" s="84" t="str">
        <f t="shared" si="6"/>
        <v/>
      </c>
    </row>
    <row r="17" spans="1:114" ht="15" customHeight="1" thickBot="1" x14ac:dyDescent="0.3">
      <c r="A17" s="130"/>
      <c r="B17" s="144"/>
      <c r="C17" s="60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147"/>
      <c r="O17" s="147"/>
      <c r="P17" s="61"/>
      <c r="Q17" s="61"/>
      <c r="R17" s="62" t="str">
        <f>IF(SUM(R19:R26)=0,"",SUM(R19:R26))</f>
        <v/>
      </c>
      <c r="S17" s="60"/>
      <c r="T17" s="147"/>
      <c r="U17" s="147"/>
      <c r="V17" s="147"/>
      <c r="W17" s="147"/>
      <c r="X17" s="147"/>
      <c r="Y17" s="147"/>
      <c r="Z17" s="147"/>
      <c r="AA17" s="147"/>
      <c r="AB17" s="147"/>
      <c r="AC17" s="147"/>
      <c r="AD17" s="147"/>
      <c r="AE17" s="147"/>
      <c r="AF17" s="61"/>
      <c r="AG17" s="61"/>
      <c r="AH17" s="62" t="str">
        <f>IF(SUM(AH19:AH26)=0,"",SUM(AH19:AH26))</f>
        <v/>
      </c>
      <c r="AI17" s="60"/>
      <c r="AJ17" s="147"/>
      <c r="AK17" s="147"/>
      <c r="AL17" s="147"/>
      <c r="AM17" s="147"/>
      <c r="AN17" s="147"/>
      <c r="AO17" s="147"/>
      <c r="AP17" s="147"/>
      <c r="AQ17" s="147"/>
      <c r="AR17" s="147"/>
      <c r="AS17" s="147"/>
      <c r="AT17" s="147"/>
      <c r="AU17" s="147"/>
      <c r="AV17" s="61"/>
      <c r="AW17" s="61"/>
      <c r="AX17" s="62" t="str">
        <f>IF(SUM(AX19:AX26)=0,"",SUM(AX19:AX26))</f>
        <v/>
      </c>
      <c r="AY17" s="60"/>
      <c r="AZ17" s="147"/>
      <c r="BA17" s="147"/>
      <c r="BB17" s="147"/>
      <c r="BC17" s="147"/>
      <c r="BD17" s="147"/>
      <c r="BE17" s="147"/>
      <c r="BF17" s="147"/>
      <c r="BG17" s="147"/>
      <c r="BH17" s="147"/>
      <c r="BI17" s="147"/>
      <c r="BJ17" s="147"/>
      <c r="BK17" s="147"/>
      <c r="BL17" s="61"/>
      <c r="BM17" s="61"/>
      <c r="BN17" s="62" t="str">
        <f>IF(SUM(BN19:BN26)=0,"",SUM(BN19:BN26))</f>
        <v/>
      </c>
      <c r="BO17" s="60"/>
      <c r="BP17" s="147"/>
      <c r="BQ17" s="147"/>
      <c r="BR17" s="147"/>
      <c r="BS17" s="147"/>
      <c r="BT17" s="147"/>
      <c r="BU17" s="147"/>
      <c r="BV17" s="147"/>
      <c r="BW17" s="147"/>
      <c r="BX17" s="147"/>
      <c r="BY17" s="147"/>
      <c r="BZ17" s="147"/>
      <c r="CA17" s="147"/>
      <c r="CB17" s="61"/>
      <c r="CC17" s="61"/>
      <c r="CD17" s="62" t="str">
        <f>IF(SUM(CD19:CD26)=0,"",SUM(CD19:CD26))</f>
        <v/>
      </c>
      <c r="CE17" s="60"/>
      <c r="CF17" s="147"/>
      <c r="CG17" s="147"/>
      <c r="CH17" s="147"/>
      <c r="CI17" s="147"/>
      <c r="CJ17" s="147"/>
      <c r="CK17" s="147"/>
      <c r="CL17" s="147"/>
      <c r="CM17" s="147"/>
      <c r="CN17" s="147"/>
      <c r="CO17" s="147"/>
      <c r="CP17" s="147"/>
      <c r="CQ17" s="147"/>
      <c r="CR17" s="61"/>
      <c r="CS17" s="61"/>
      <c r="CT17" s="62" t="str">
        <f>IF(SUM(CT19:CT26)=0,"",SUM(CT19:CT26))</f>
        <v/>
      </c>
      <c r="CU17" s="60"/>
      <c r="CV17" s="147"/>
      <c r="CW17" s="147"/>
      <c r="CX17" s="147"/>
      <c r="CY17" s="147"/>
      <c r="CZ17" s="147"/>
      <c r="DA17" s="147"/>
      <c r="DB17" s="147"/>
      <c r="DC17" s="147"/>
      <c r="DD17" s="147"/>
      <c r="DE17" s="147"/>
      <c r="DF17" s="147"/>
      <c r="DG17" s="147"/>
      <c r="DH17" s="61"/>
      <c r="DI17" s="61"/>
      <c r="DJ17" s="62" t="str">
        <f>IF(SUM(DJ19:DJ26)=0,"",SUM(DJ19:DJ26))</f>
        <v/>
      </c>
    </row>
    <row r="18" spans="1:114" ht="15.75" thickBot="1" x14ac:dyDescent="0.3">
      <c r="A18" s="130"/>
      <c r="B18" s="145"/>
      <c r="C18" s="148" t="s">
        <v>2</v>
      </c>
      <c r="D18" s="149"/>
      <c r="E18" s="63"/>
      <c r="F18" s="63"/>
      <c r="G18" s="64"/>
      <c r="H18" s="65"/>
      <c r="I18" s="64"/>
      <c r="J18" s="65"/>
      <c r="K18" s="64"/>
      <c r="L18" s="65"/>
      <c r="M18" s="64"/>
      <c r="N18" s="65"/>
      <c r="O18" s="64"/>
      <c r="P18" s="65"/>
      <c r="Q18" s="66"/>
      <c r="R18" s="67" t="s">
        <v>4</v>
      </c>
      <c r="S18" s="148" t="s">
        <v>2</v>
      </c>
      <c r="T18" s="149"/>
      <c r="U18" s="63"/>
      <c r="V18" s="63"/>
      <c r="W18" s="64"/>
      <c r="X18" s="65"/>
      <c r="Y18" s="64"/>
      <c r="Z18" s="65"/>
      <c r="AA18" s="64"/>
      <c r="AB18" s="65"/>
      <c r="AC18" s="64"/>
      <c r="AD18" s="65"/>
      <c r="AE18" s="64"/>
      <c r="AF18" s="65"/>
      <c r="AG18" s="66"/>
      <c r="AH18" s="67" t="s">
        <v>4</v>
      </c>
      <c r="AI18" s="148" t="s">
        <v>2</v>
      </c>
      <c r="AJ18" s="149"/>
      <c r="AK18" s="63"/>
      <c r="AL18" s="63"/>
      <c r="AM18" s="64"/>
      <c r="AN18" s="65"/>
      <c r="AO18" s="64"/>
      <c r="AP18" s="65"/>
      <c r="AQ18" s="64"/>
      <c r="AR18" s="65"/>
      <c r="AS18" s="64"/>
      <c r="AT18" s="65"/>
      <c r="AU18" s="64"/>
      <c r="AV18" s="65"/>
      <c r="AW18" s="66"/>
      <c r="AX18" s="67" t="s">
        <v>4</v>
      </c>
      <c r="AY18" s="148" t="s">
        <v>2</v>
      </c>
      <c r="AZ18" s="149"/>
      <c r="BA18" s="63"/>
      <c r="BB18" s="63"/>
      <c r="BC18" s="64"/>
      <c r="BD18" s="65"/>
      <c r="BE18" s="64"/>
      <c r="BF18" s="65"/>
      <c r="BG18" s="64"/>
      <c r="BH18" s="65"/>
      <c r="BI18" s="64"/>
      <c r="BJ18" s="65"/>
      <c r="BK18" s="64"/>
      <c r="BL18" s="65"/>
      <c r="BM18" s="66"/>
      <c r="BN18" s="67" t="s">
        <v>4</v>
      </c>
      <c r="BO18" s="148" t="s">
        <v>2</v>
      </c>
      <c r="BP18" s="149"/>
      <c r="BQ18" s="63"/>
      <c r="BR18" s="63"/>
      <c r="BS18" s="64"/>
      <c r="BT18" s="65"/>
      <c r="BU18" s="64"/>
      <c r="BV18" s="65"/>
      <c r="BW18" s="64"/>
      <c r="BX18" s="65"/>
      <c r="BY18" s="64"/>
      <c r="BZ18" s="65"/>
      <c r="CA18" s="64"/>
      <c r="CB18" s="65"/>
      <c r="CC18" s="66"/>
      <c r="CD18" s="67" t="s">
        <v>4</v>
      </c>
      <c r="CE18" s="148" t="s">
        <v>2</v>
      </c>
      <c r="CF18" s="149"/>
      <c r="CG18" s="63"/>
      <c r="CH18" s="63"/>
      <c r="CI18" s="64"/>
      <c r="CJ18" s="65"/>
      <c r="CK18" s="64"/>
      <c r="CL18" s="65"/>
      <c r="CM18" s="64"/>
      <c r="CN18" s="65"/>
      <c r="CO18" s="64"/>
      <c r="CP18" s="65"/>
      <c r="CQ18" s="64"/>
      <c r="CR18" s="65"/>
      <c r="CS18" s="66"/>
      <c r="CT18" s="67" t="s">
        <v>4</v>
      </c>
      <c r="CU18" s="148" t="s">
        <v>2</v>
      </c>
      <c r="CV18" s="149"/>
      <c r="CW18" s="63"/>
      <c r="CX18" s="63"/>
      <c r="CY18" s="64"/>
      <c r="CZ18" s="65"/>
      <c r="DA18" s="64"/>
      <c r="DB18" s="65"/>
      <c r="DC18" s="64"/>
      <c r="DD18" s="65"/>
      <c r="DE18" s="64"/>
      <c r="DF18" s="65"/>
      <c r="DG18" s="64"/>
      <c r="DH18" s="65"/>
      <c r="DI18" s="66"/>
      <c r="DJ18" s="67" t="s">
        <v>4</v>
      </c>
    </row>
    <row r="19" spans="1:114" ht="15.75" thickBot="1" x14ac:dyDescent="0.3">
      <c r="A19" s="130"/>
      <c r="B19" s="145"/>
      <c r="C19" s="68"/>
      <c r="D19" s="88"/>
      <c r="E19" s="70"/>
      <c r="F19" s="71"/>
      <c r="G19" s="72" t="s">
        <v>7</v>
      </c>
      <c r="H19" s="73">
        <f>IF(G19="N",0,IF(D$17="EVENTO",BD!$B$3,BD!$B$4))</f>
        <v>0</v>
      </c>
      <c r="I19" s="72" t="s">
        <v>7</v>
      </c>
      <c r="J19" s="73">
        <f>IF(I19="N",0,IF(D$17="EVENTO",BD!$B$1,0))</f>
        <v>0</v>
      </c>
      <c r="K19" s="72" t="s">
        <v>7</v>
      </c>
      <c r="L19" s="73">
        <f>IF(K19="N",0,IF(D$17="EVENTO",BD!$B$2,0))</f>
        <v>0</v>
      </c>
      <c r="M19" s="72" t="s">
        <v>7</v>
      </c>
      <c r="N19" s="73">
        <f>IF(M19="N",0,IF(D$17="EVENTO",BD!$B$5,0))</f>
        <v>0</v>
      </c>
      <c r="O19" s="72" t="s">
        <v>7</v>
      </c>
      <c r="P19" s="73">
        <f>IF(O19="S",BD!$B$8,0)</f>
        <v>0</v>
      </c>
      <c r="Q19" s="73" t="str">
        <f>IF(D19="","",VLOOKUP(D19,BD!$B$11:$R$179,5,))</f>
        <v/>
      </c>
      <c r="R19" s="74"/>
      <c r="S19" s="68"/>
      <c r="T19" s="88"/>
      <c r="U19" s="70"/>
      <c r="V19" s="71"/>
      <c r="W19" s="72" t="s">
        <v>7</v>
      </c>
      <c r="X19" s="73">
        <f>IF(W19="N",0,IF(T$17="EVENTO",BD!$B$3,BD!$B$4))</f>
        <v>0</v>
      </c>
      <c r="Y19" s="72" t="s">
        <v>7</v>
      </c>
      <c r="Z19" s="73">
        <f>IF(Y19="N",0,IF(T$17="EVENTO",BD!$B$1,0))</f>
        <v>0</v>
      </c>
      <c r="AA19" s="72" t="s">
        <v>7</v>
      </c>
      <c r="AB19" s="73">
        <f>IF(AA19="N",0,IF(T$17="EVENTO",BD!$B$2,0))</f>
        <v>0</v>
      </c>
      <c r="AC19" s="72" t="s">
        <v>7</v>
      </c>
      <c r="AD19" s="73">
        <f>IF(AC19="N",0,IF(T$17="EVENTO",BD!$B$5,0))</f>
        <v>0</v>
      </c>
      <c r="AE19" s="72" t="s">
        <v>7</v>
      </c>
      <c r="AF19" s="73">
        <f>IF(AE19="S",BD!$B$8,0)</f>
        <v>0</v>
      </c>
      <c r="AG19" s="73" t="str">
        <f>IF(T19="","",VLOOKUP(T19,BD!$B$11:$R$179,5,))</f>
        <v/>
      </c>
      <c r="AH19" s="74" t="str">
        <f t="shared" ref="AH19:AH26" si="7">IF($T$17="","",IF(T19="","",SUM(AG19,AF19,AB19,Z19,AD19,X19)))</f>
        <v/>
      </c>
      <c r="AI19" s="68"/>
      <c r="AJ19" s="88"/>
      <c r="AK19" s="70"/>
      <c r="AL19" s="71"/>
      <c r="AM19" s="72" t="s">
        <v>7</v>
      </c>
      <c r="AN19" s="73">
        <f>IF(AM19="N",0,IF(AJ$17="EVENTO",BD!$B$3,BD!$B$4))</f>
        <v>0</v>
      </c>
      <c r="AO19" s="72" t="s">
        <v>7</v>
      </c>
      <c r="AP19" s="73">
        <f>IF(AO19="N",0,IF(AJ$17="EVENTO",BD!$B$1,0))</f>
        <v>0</v>
      </c>
      <c r="AQ19" s="72" t="s">
        <v>7</v>
      </c>
      <c r="AR19" s="73">
        <f>IF(AQ19="N",0,IF(AJ$17="EVENTO",BD!$B$2,0))</f>
        <v>0</v>
      </c>
      <c r="AS19" s="72" t="s">
        <v>7</v>
      </c>
      <c r="AT19" s="73">
        <f>IF(AS19="N",0,IF(AJ$17="EVENTO",BD!$B$5,0))</f>
        <v>0</v>
      </c>
      <c r="AU19" s="72" t="s">
        <v>7</v>
      </c>
      <c r="AV19" s="73">
        <f>IF(AU19="S",BD!$B$8,0)</f>
        <v>0</v>
      </c>
      <c r="AW19" s="73" t="str">
        <f>IF(AJ19="","",VLOOKUP(AJ19,BD!$B$11:$R$179,5,))</f>
        <v/>
      </c>
      <c r="AX19" s="74" t="str">
        <f t="shared" ref="AX19:AX26" si="8">IF($AJ$17="","",IF(AJ19="","",SUM(AW19,AV19,AR19,AP19,AT19,AN19)))</f>
        <v/>
      </c>
      <c r="AY19" s="68"/>
      <c r="AZ19" s="88"/>
      <c r="BA19" s="70"/>
      <c r="BB19" s="71"/>
      <c r="BC19" s="72" t="s">
        <v>7</v>
      </c>
      <c r="BD19" s="73">
        <f>IF(BC19="N",0,IF(AZ$17="EVENTO",BD!$B$3,BD!$B$4))</f>
        <v>0</v>
      </c>
      <c r="BE19" s="72" t="s">
        <v>7</v>
      </c>
      <c r="BF19" s="73">
        <f>IF(BE19="N",0,IF(AZ$17="EVENTO",BD!$B$1,0))</f>
        <v>0</v>
      </c>
      <c r="BG19" s="72" t="s">
        <v>7</v>
      </c>
      <c r="BH19" s="73">
        <f>IF(BG19="N",0,IF(AZ$17="EVENTO",BD!$B$2,0))</f>
        <v>0</v>
      </c>
      <c r="BI19" s="72" t="s">
        <v>7</v>
      </c>
      <c r="BJ19" s="73">
        <f>IF(BI19="N",0,IF(AZ$17="EVENTO",BD!$B$5,0))</f>
        <v>0</v>
      </c>
      <c r="BK19" s="72" t="s">
        <v>7</v>
      </c>
      <c r="BL19" s="73">
        <f>IF(BK19="S",BD!$B$8,0)</f>
        <v>0</v>
      </c>
      <c r="BM19" s="73" t="str">
        <f>IF(AZ19="","",VLOOKUP(AZ19,BD!$B$11:$R$179,5,))</f>
        <v/>
      </c>
      <c r="BN19" s="74" t="str">
        <f t="shared" ref="BN19:BN26" si="9">IF($AZ$17="","",IF(AZ19="","",SUM(BM19,BL19,BH19,BF19,BJ19,BD19)))</f>
        <v/>
      </c>
      <c r="BO19" s="68"/>
      <c r="BP19" s="88"/>
      <c r="BQ19" s="70"/>
      <c r="BR19" s="71"/>
      <c r="BS19" s="72" t="s">
        <v>7</v>
      </c>
      <c r="BT19" s="73">
        <f>IF(BS19="N",0,IF(BP$17="EVENTO",BD!$B$3,BD!$B$4))</f>
        <v>0</v>
      </c>
      <c r="BU19" s="72" t="s">
        <v>7</v>
      </c>
      <c r="BV19" s="73">
        <f>IF(BU19="N",0,IF(BP$17="EVENTO",BD!$B$1,0))</f>
        <v>0</v>
      </c>
      <c r="BW19" s="72" t="s">
        <v>7</v>
      </c>
      <c r="BX19" s="73">
        <f>IF(BW19="N",0,IF(BP$17="EVENTO",BD!$B$2,0))</f>
        <v>0</v>
      </c>
      <c r="BY19" s="72" t="s">
        <v>7</v>
      </c>
      <c r="BZ19" s="73">
        <f>IF(BY19="N",0,IF(BP$17="EVENTO",BD!$B$5,0))</f>
        <v>0</v>
      </c>
      <c r="CA19" s="72" t="s">
        <v>7</v>
      </c>
      <c r="CB19" s="73">
        <f>IF(CA19="S",BD!$B$8,0)</f>
        <v>0</v>
      </c>
      <c r="CC19" s="73" t="str">
        <f>IF(BP19="","",VLOOKUP(BP19,BD!$B$11:$R$179,5,))</f>
        <v/>
      </c>
      <c r="CD19" s="74" t="str">
        <f t="shared" ref="CD19:CD26" si="10">IF($BP$17="","",IF(BP19="","",SUM(CC19,CB19,BX19,BV19,BZ19,BT19)))</f>
        <v/>
      </c>
      <c r="CE19" s="68"/>
      <c r="CF19" s="88"/>
      <c r="CG19" s="70"/>
      <c r="CH19" s="71"/>
      <c r="CI19" s="72" t="s">
        <v>7</v>
      </c>
      <c r="CJ19" s="73">
        <f>IF(CI19="N",0,IF(CF$17="EVENTO",BD!$B$3,BD!$B$4))</f>
        <v>0</v>
      </c>
      <c r="CK19" s="72" t="s">
        <v>7</v>
      </c>
      <c r="CL19" s="73">
        <f>IF(CK19="N",0,IF(CF$17="EVENTO",BD!$B$1,0))</f>
        <v>0</v>
      </c>
      <c r="CM19" s="72" t="s">
        <v>7</v>
      </c>
      <c r="CN19" s="73">
        <f>IF(CM19="N",0,IF(CF$17="EVENTO",BD!$B$2,0))</f>
        <v>0</v>
      </c>
      <c r="CO19" s="72" t="s">
        <v>7</v>
      </c>
      <c r="CP19" s="73">
        <f>IF(CO19="N",0,IF(CF$17="EVENTO",BD!$B$5,0))</f>
        <v>0</v>
      </c>
      <c r="CQ19" s="72" t="s">
        <v>7</v>
      </c>
      <c r="CR19" s="73">
        <f>IF(CQ19="S",BD!$B$8,0)</f>
        <v>0</v>
      </c>
      <c r="CS19" s="73" t="str">
        <f>IF(CF19="","",VLOOKUP(CF19,BD!$B$11:$R$179,5,))</f>
        <v/>
      </c>
      <c r="CT19" s="74" t="str">
        <f t="shared" ref="CT19:CT26" si="11">IF($CF$17="","",IF(CF19="","",SUM(CS19,CR19,CN19,CL19,CP19,CJ19)))</f>
        <v/>
      </c>
      <c r="CU19" s="68"/>
      <c r="CV19" s="88"/>
      <c r="CW19" s="70"/>
      <c r="CX19" s="71"/>
      <c r="CY19" s="72" t="s">
        <v>7</v>
      </c>
      <c r="CZ19" s="73">
        <f>IF(CY19="N",0,IF(CV$17="EVENTO",BD!$B$3,BD!$B$4))</f>
        <v>0</v>
      </c>
      <c r="DA19" s="72" t="s">
        <v>7</v>
      </c>
      <c r="DB19" s="73">
        <f>IF(DA19="N",0,IF(CV$17="EVENTO",BD!$B$1,0))</f>
        <v>0</v>
      </c>
      <c r="DC19" s="72" t="s">
        <v>7</v>
      </c>
      <c r="DD19" s="73">
        <f>IF(DC19="N",0,IF(CV$17="EVENTO",BD!$B$2,0))</f>
        <v>0</v>
      </c>
      <c r="DE19" s="72" t="s">
        <v>7</v>
      </c>
      <c r="DF19" s="73">
        <f>IF(DE19="N",0,IF(CV$17="EVENTO",BD!$B$5,0))</f>
        <v>0</v>
      </c>
      <c r="DG19" s="72" t="s">
        <v>7</v>
      </c>
      <c r="DH19" s="73">
        <f>IF(DG19="S",BD!$B$8,0)</f>
        <v>0</v>
      </c>
      <c r="DI19" s="73" t="str">
        <f>IF(CV19="","",VLOOKUP(CV19,BD!$B$11:$R$179,5,))</f>
        <v/>
      </c>
      <c r="DJ19" s="74" t="str">
        <f t="shared" ref="DJ19:DJ26" si="12">IF($CV$17="","",IF(CV19="","",SUM(DI19,DH19,DD19,DB19,DF19,CZ19)))</f>
        <v/>
      </c>
    </row>
    <row r="20" spans="1:114" ht="15.75" thickBot="1" x14ac:dyDescent="0.3">
      <c r="A20" s="130"/>
      <c r="B20" s="145"/>
      <c r="C20" s="68"/>
      <c r="D20" s="80"/>
      <c r="E20" s="76"/>
      <c r="F20" s="71"/>
      <c r="G20" s="77" t="s">
        <v>7</v>
      </c>
      <c r="H20" s="78">
        <f>IF(G20="N",0,IF(D$17="EVENTO",BD!$B$3,BD!$B$4))</f>
        <v>0</v>
      </c>
      <c r="I20" s="77" t="s">
        <v>7</v>
      </c>
      <c r="J20" s="78">
        <f>IF(I20="N",0,IF(D$17="EVENTO",BD!$B$1,0))</f>
        <v>0</v>
      </c>
      <c r="K20" s="77" t="s">
        <v>7</v>
      </c>
      <c r="L20" s="78">
        <f>IF(K20="N",0,IF(D$17="EVENTO",BD!$B$2,0))</f>
        <v>0</v>
      </c>
      <c r="M20" s="77" t="s">
        <v>7</v>
      </c>
      <c r="N20" s="78">
        <f>IF(M20="N",0,IF(D$17="EVENTO",BD!$B$5,0))</f>
        <v>0</v>
      </c>
      <c r="O20" s="77" t="s">
        <v>7</v>
      </c>
      <c r="P20" s="78">
        <f>IF(O20="S",BD!$B$8,0)</f>
        <v>0</v>
      </c>
      <c r="Q20" s="73" t="str">
        <f>IF(D20="","",VLOOKUP(D20,BD!$B$11:$R$179,5,))</f>
        <v/>
      </c>
      <c r="R20" s="79"/>
      <c r="S20" s="68"/>
      <c r="T20" s="80"/>
      <c r="U20" s="76"/>
      <c r="V20" s="71"/>
      <c r="W20" s="77" t="s">
        <v>7</v>
      </c>
      <c r="X20" s="78">
        <f>IF(W20="N",0,IF(T$17="EVENTO",BD!$B$3,BD!$B$4))</f>
        <v>0</v>
      </c>
      <c r="Y20" s="77" t="s">
        <v>7</v>
      </c>
      <c r="Z20" s="78">
        <f>IF(Y20="N",0,IF(T$17="EVENTO",BD!$B$1,0))</f>
        <v>0</v>
      </c>
      <c r="AA20" s="77" t="s">
        <v>7</v>
      </c>
      <c r="AB20" s="78">
        <f>IF(AA20="N",0,IF(T$17="EVENTO",BD!$B$2,0))</f>
        <v>0</v>
      </c>
      <c r="AC20" s="77" t="s">
        <v>7</v>
      </c>
      <c r="AD20" s="78">
        <f>IF(AC20="N",0,IF(T$17="EVENTO",BD!$B$5,0))</f>
        <v>0</v>
      </c>
      <c r="AE20" s="77" t="s">
        <v>7</v>
      </c>
      <c r="AF20" s="78">
        <f>IF(AE20="S",BD!$B$8,0)</f>
        <v>0</v>
      </c>
      <c r="AG20" s="73" t="str">
        <f>IF(T20="","",VLOOKUP(T20,BD!$B$11:$R$179,5,))</f>
        <v/>
      </c>
      <c r="AH20" s="79" t="str">
        <f t="shared" si="7"/>
        <v/>
      </c>
      <c r="AI20" s="68"/>
      <c r="AJ20" s="80"/>
      <c r="AK20" s="76"/>
      <c r="AL20" s="71"/>
      <c r="AM20" s="77" t="s">
        <v>7</v>
      </c>
      <c r="AN20" s="78">
        <f>IF(AM20="N",0,IF(AJ$17="EVENTO",BD!$B$3,BD!$B$4))</f>
        <v>0</v>
      </c>
      <c r="AO20" s="77" t="s">
        <v>7</v>
      </c>
      <c r="AP20" s="78">
        <f>IF(AO20="N",0,IF(AJ$17="EVENTO",BD!$B$1,0))</f>
        <v>0</v>
      </c>
      <c r="AQ20" s="77" t="s">
        <v>7</v>
      </c>
      <c r="AR20" s="78">
        <f>IF(AQ20="N",0,IF(AJ$17="EVENTO",BD!$B$2,0))</f>
        <v>0</v>
      </c>
      <c r="AS20" s="77" t="s">
        <v>7</v>
      </c>
      <c r="AT20" s="78">
        <f>IF(AS20="N",0,IF(AJ$17="EVENTO",BD!$B$5,0))</f>
        <v>0</v>
      </c>
      <c r="AU20" s="77" t="s">
        <v>7</v>
      </c>
      <c r="AV20" s="78">
        <f>IF(AU20="S",BD!$B$8,0)</f>
        <v>0</v>
      </c>
      <c r="AW20" s="73" t="str">
        <f>IF(AJ20="","",VLOOKUP(AJ20,BD!$B$11:$R$179,5,))</f>
        <v/>
      </c>
      <c r="AX20" s="79" t="str">
        <f t="shared" si="8"/>
        <v/>
      </c>
      <c r="AY20" s="68"/>
      <c r="AZ20" s="80"/>
      <c r="BA20" s="76"/>
      <c r="BB20" s="71"/>
      <c r="BC20" s="77" t="s">
        <v>7</v>
      </c>
      <c r="BD20" s="78">
        <f>IF(BC20="N",0,IF(AZ$17="EVENTO",BD!$B$3,BD!$B$4))</f>
        <v>0</v>
      </c>
      <c r="BE20" s="77" t="s">
        <v>7</v>
      </c>
      <c r="BF20" s="78">
        <f>IF(BE20="N",0,IF(AZ$17="EVENTO",BD!$B$1,0))</f>
        <v>0</v>
      </c>
      <c r="BG20" s="77" t="s">
        <v>7</v>
      </c>
      <c r="BH20" s="78">
        <f>IF(BG20="N",0,IF(AZ$17="EVENTO",BD!$B$2,0))</f>
        <v>0</v>
      </c>
      <c r="BI20" s="77" t="s">
        <v>7</v>
      </c>
      <c r="BJ20" s="78">
        <f>IF(BI20="N",0,IF(AZ$17="EVENTO",BD!$B$5,0))</f>
        <v>0</v>
      </c>
      <c r="BK20" s="77" t="s">
        <v>7</v>
      </c>
      <c r="BL20" s="78">
        <f>IF(BK20="S",BD!$B$8,0)</f>
        <v>0</v>
      </c>
      <c r="BM20" s="73" t="str">
        <f>IF(AZ20="","",VLOOKUP(AZ20,BD!$B$11:$R$179,5,))</f>
        <v/>
      </c>
      <c r="BN20" s="79" t="str">
        <f t="shared" si="9"/>
        <v/>
      </c>
      <c r="BO20" s="68"/>
      <c r="BP20" s="80"/>
      <c r="BQ20" s="70"/>
      <c r="BR20" s="71"/>
      <c r="BS20" s="77" t="s">
        <v>7</v>
      </c>
      <c r="BT20" s="78">
        <f>IF(BS20="N",0,IF(BP$17="EVENTO",BD!$B$3,BD!$B$4))</f>
        <v>0</v>
      </c>
      <c r="BU20" s="77" t="s">
        <v>7</v>
      </c>
      <c r="BV20" s="78">
        <f>IF(BU20="N",0,IF(BP$17="EVENTO",BD!$B$1,0))</f>
        <v>0</v>
      </c>
      <c r="BW20" s="77" t="s">
        <v>7</v>
      </c>
      <c r="BX20" s="78">
        <f>IF(BW20="N",0,IF(BP$17="EVENTO",BD!$B$2,0))</f>
        <v>0</v>
      </c>
      <c r="BY20" s="77" t="s">
        <v>7</v>
      </c>
      <c r="BZ20" s="78">
        <f>IF(BY20="N",0,IF(BP$17="EVENTO",BD!$B$5,0))</f>
        <v>0</v>
      </c>
      <c r="CA20" s="77" t="s">
        <v>7</v>
      </c>
      <c r="CB20" s="78">
        <f>IF(CA20="S",BD!$B$8,0)</f>
        <v>0</v>
      </c>
      <c r="CC20" s="73" t="str">
        <f>IF(BP20="","",VLOOKUP(BP20,BD!$B$11:$R$179,5,))</f>
        <v/>
      </c>
      <c r="CD20" s="79" t="str">
        <f t="shared" si="10"/>
        <v/>
      </c>
      <c r="CE20" s="68"/>
      <c r="CF20" s="80"/>
      <c r="CG20" s="70"/>
      <c r="CH20" s="71"/>
      <c r="CI20" s="77" t="s">
        <v>7</v>
      </c>
      <c r="CJ20" s="78">
        <f>IF(CI20="N",0,IF(CF$17="EVENTO",BD!$B$3,BD!$B$4))</f>
        <v>0</v>
      </c>
      <c r="CK20" s="77" t="s">
        <v>7</v>
      </c>
      <c r="CL20" s="78">
        <f>IF(CK20="N",0,IF(CF$17="EVENTO",BD!$B$1,0))</f>
        <v>0</v>
      </c>
      <c r="CM20" s="77" t="s">
        <v>7</v>
      </c>
      <c r="CN20" s="78">
        <f>IF(CM20="N",0,IF(CF$17="EVENTO",BD!$B$2,0))</f>
        <v>0</v>
      </c>
      <c r="CO20" s="77" t="s">
        <v>7</v>
      </c>
      <c r="CP20" s="78">
        <f>IF(CO20="N",0,IF(CF$17="EVENTO",BD!$B$5,0))</f>
        <v>0</v>
      </c>
      <c r="CQ20" s="72" t="s">
        <v>7</v>
      </c>
      <c r="CR20" s="78">
        <f>IF(CQ20="S",BD!$B$8,0)</f>
        <v>0</v>
      </c>
      <c r="CS20" s="73" t="str">
        <f>IF(CF20="","",VLOOKUP(CF20,BD!$B$11:$R$179,5,))</f>
        <v/>
      </c>
      <c r="CT20" s="79" t="str">
        <f t="shared" si="11"/>
        <v/>
      </c>
      <c r="CU20" s="68"/>
      <c r="CV20" s="80"/>
      <c r="CW20" s="76"/>
      <c r="CX20" s="71"/>
      <c r="CY20" s="77" t="s">
        <v>7</v>
      </c>
      <c r="CZ20" s="78">
        <f>IF(CY20="N",0,IF(CV$17="EVENTO",BD!$B$3,BD!$B$4))</f>
        <v>0</v>
      </c>
      <c r="DA20" s="77" t="s">
        <v>7</v>
      </c>
      <c r="DB20" s="78">
        <f>IF(DA20="N",0,IF(CV$17="EVENTO",BD!$B$1,0))</f>
        <v>0</v>
      </c>
      <c r="DC20" s="77" t="s">
        <v>7</v>
      </c>
      <c r="DD20" s="78">
        <f>IF(DC20="N",0,IF(CV$17="EVENTO",BD!$B$2,0))</f>
        <v>0</v>
      </c>
      <c r="DE20" s="77" t="s">
        <v>7</v>
      </c>
      <c r="DF20" s="78">
        <f>IF(DE20="N",0,IF(CV$17="EVENTO",BD!$B$5,0))</f>
        <v>0</v>
      </c>
      <c r="DG20" s="77" t="s">
        <v>7</v>
      </c>
      <c r="DH20" s="78">
        <f>IF(DG20="S",BD!$B$8,0)</f>
        <v>0</v>
      </c>
      <c r="DI20" s="73" t="str">
        <f>IF(CV20="","",VLOOKUP(CV20,BD!$B$11:$R$179,5,))</f>
        <v/>
      </c>
      <c r="DJ20" s="79" t="str">
        <f t="shared" si="12"/>
        <v/>
      </c>
    </row>
    <row r="21" spans="1:114" ht="15.75" thickBot="1" x14ac:dyDescent="0.3">
      <c r="A21" s="130"/>
      <c r="B21" s="145"/>
      <c r="C21" s="68"/>
      <c r="D21" s="80"/>
      <c r="E21" s="76"/>
      <c r="F21" s="71"/>
      <c r="G21" s="77" t="s">
        <v>7</v>
      </c>
      <c r="H21" s="78">
        <f>IF(G21="N",0,IF(D$17="EVENTO",BD!$B$3,BD!$B$4))</f>
        <v>0</v>
      </c>
      <c r="I21" s="77" t="s">
        <v>7</v>
      </c>
      <c r="J21" s="78">
        <f>IF(I21="N",0,IF(D$17="EVENTO",BD!$B$1,0))</f>
        <v>0</v>
      </c>
      <c r="K21" s="77" t="s">
        <v>7</v>
      </c>
      <c r="L21" s="78">
        <f>IF(K21="N",0,IF(D$17="EVENTO",BD!$B$2,0))</f>
        <v>0</v>
      </c>
      <c r="M21" s="77" t="s">
        <v>7</v>
      </c>
      <c r="N21" s="78">
        <f>IF(M21="N",0,IF(D$17="EVENTO",BD!$B$5,0))</f>
        <v>0</v>
      </c>
      <c r="O21" s="77" t="s">
        <v>7</v>
      </c>
      <c r="P21" s="78">
        <f>IF(O21="S",BD!$B$8,0)</f>
        <v>0</v>
      </c>
      <c r="Q21" s="73" t="str">
        <f>IF(D21="","",VLOOKUP(D21,BD!$B$11:$R$179,5,))</f>
        <v/>
      </c>
      <c r="R21" s="79" t="str">
        <f t="shared" ref="R21:R26" si="13">IF($D$17="","",IF(D21="","",SUM(Q21,P21,L21,J21,N21,H21)))</f>
        <v/>
      </c>
      <c r="S21" s="68"/>
      <c r="T21" s="80"/>
      <c r="U21" s="76"/>
      <c r="V21" s="71"/>
      <c r="W21" s="77" t="s">
        <v>7</v>
      </c>
      <c r="X21" s="78">
        <f>IF(W21="N",0,IF(T$17="EVENTO",BD!$B$3,BD!$B$4))</f>
        <v>0</v>
      </c>
      <c r="Y21" s="77" t="s">
        <v>7</v>
      </c>
      <c r="Z21" s="78">
        <f>IF(Y21="N",0,IF(T$17="EVENTO",BD!$B$1,0))</f>
        <v>0</v>
      </c>
      <c r="AA21" s="77" t="s">
        <v>7</v>
      </c>
      <c r="AB21" s="78">
        <f>IF(AA21="N",0,IF(T$17="EVENTO",BD!$B$2,0))</f>
        <v>0</v>
      </c>
      <c r="AC21" s="77" t="s">
        <v>7</v>
      </c>
      <c r="AD21" s="78">
        <f>IF(AC21="N",0,IF(T$17="EVENTO",BD!$B$5,0))</f>
        <v>0</v>
      </c>
      <c r="AE21" s="77" t="s">
        <v>7</v>
      </c>
      <c r="AF21" s="78">
        <f>IF(AE21="S",BD!$B$8,0)</f>
        <v>0</v>
      </c>
      <c r="AG21" s="73" t="str">
        <f>IF(T21="","",VLOOKUP(T21,BD!$B$11:$R$179,5,))</f>
        <v/>
      </c>
      <c r="AH21" s="79" t="str">
        <f t="shared" si="7"/>
        <v/>
      </c>
      <c r="AI21" s="68"/>
      <c r="AJ21" s="80"/>
      <c r="AK21" s="76"/>
      <c r="AL21" s="71"/>
      <c r="AM21" s="77" t="s">
        <v>7</v>
      </c>
      <c r="AN21" s="78">
        <f>IF(AM21="N",0,IF(AJ$17="EVENTO",BD!$B$3,BD!$B$4))</f>
        <v>0</v>
      </c>
      <c r="AO21" s="77" t="s">
        <v>7</v>
      </c>
      <c r="AP21" s="78">
        <f>IF(AO21="N",0,IF(AJ$17="EVENTO",BD!$B$1,0))</f>
        <v>0</v>
      </c>
      <c r="AQ21" s="77" t="s">
        <v>7</v>
      </c>
      <c r="AR21" s="78">
        <f>IF(AQ21="N",0,IF(AJ$17="EVENTO",BD!$B$2,0))</f>
        <v>0</v>
      </c>
      <c r="AS21" s="77" t="s">
        <v>7</v>
      </c>
      <c r="AT21" s="78">
        <f>IF(AS21="N",0,IF(AJ$17="EVENTO",BD!$B$5,0))</f>
        <v>0</v>
      </c>
      <c r="AU21" s="77" t="s">
        <v>7</v>
      </c>
      <c r="AV21" s="78">
        <f>IF(AU21="S",BD!$B$8,0)</f>
        <v>0</v>
      </c>
      <c r="AW21" s="73" t="str">
        <f>IF(AJ21="","",VLOOKUP(AJ21,BD!$B$11:$R$179,5,))</f>
        <v/>
      </c>
      <c r="AX21" s="79" t="str">
        <f t="shared" si="8"/>
        <v/>
      </c>
      <c r="AY21" s="68"/>
      <c r="AZ21" s="80"/>
      <c r="BA21" s="76"/>
      <c r="BB21" s="71"/>
      <c r="BC21" s="77" t="s">
        <v>7</v>
      </c>
      <c r="BD21" s="78">
        <f>IF(BC21="N",0,IF(AZ$17="EVENTO",BD!$B$3,BD!$B$4))</f>
        <v>0</v>
      </c>
      <c r="BE21" s="77" t="s">
        <v>7</v>
      </c>
      <c r="BF21" s="78">
        <f>IF(BE21="N",0,IF(AZ$17="EVENTO",BD!$B$1,0))</f>
        <v>0</v>
      </c>
      <c r="BG21" s="77" t="s">
        <v>7</v>
      </c>
      <c r="BH21" s="78">
        <f>IF(BG21="N",0,IF(AZ$17="EVENTO",BD!$B$2,0))</f>
        <v>0</v>
      </c>
      <c r="BI21" s="77" t="s">
        <v>7</v>
      </c>
      <c r="BJ21" s="78">
        <f>IF(BI21="N",0,IF(AZ$17="EVENTO",BD!$B$5,0))</f>
        <v>0</v>
      </c>
      <c r="BK21" s="77" t="s">
        <v>7</v>
      </c>
      <c r="BL21" s="78">
        <f>IF(BK21="S",BD!$B$8,0)</f>
        <v>0</v>
      </c>
      <c r="BM21" s="73" t="str">
        <f>IF(AZ21="","",VLOOKUP(AZ21,BD!$B$11:$R$179,5,))</f>
        <v/>
      </c>
      <c r="BN21" s="79" t="str">
        <f t="shared" si="9"/>
        <v/>
      </c>
      <c r="BO21" s="68"/>
      <c r="BP21" s="80"/>
      <c r="BQ21" s="70"/>
      <c r="BR21" s="71"/>
      <c r="BS21" s="77" t="s">
        <v>7</v>
      </c>
      <c r="BT21" s="78">
        <f>IF(BS21="N",0,IF(BP$17="EVENTO",BD!$B$3,BD!$B$4))</f>
        <v>0</v>
      </c>
      <c r="BU21" s="77" t="s">
        <v>7</v>
      </c>
      <c r="BV21" s="78">
        <f>IF(BU21="N",0,IF(BP$17="EVENTO",BD!$B$1,0))</f>
        <v>0</v>
      </c>
      <c r="BW21" s="77" t="s">
        <v>7</v>
      </c>
      <c r="BX21" s="78">
        <f>IF(BW21="N",0,IF(BP$17="EVENTO",BD!$B$2,0))</f>
        <v>0</v>
      </c>
      <c r="BY21" s="77" t="s">
        <v>7</v>
      </c>
      <c r="BZ21" s="78">
        <f>IF(BY21="N",0,IF(BP$17="EVENTO",BD!$B$5,0))</f>
        <v>0</v>
      </c>
      <c r="CA21" s="77" t="s">
        <v>7</v>
      </c>
      <c r="CB21" s="78">
        <f>IF(CA21="S",BD!$B$8,0)</f>
        <v>0</v>
      </c>
      <c r="CC21" s="73" t="str">
        <f>IF(BP21="","",VLOOKUP(BP21,BD!$B$11:$R$179,5,))</f>
        <v/>
      </c>
      <c r="CD21" s="79" t="str">
        <f t="shared" si="10"/>
        <v/>
      </c>
      <c r="CE21" s="68"/>
      <c r="CF21" s="80"/>
      <c r="CG21" s="70"/>
      <c r="CH21" s="71"/>
      <c r="CI21" s="77" t="s">
        <v>7</v>
      </c>
      <c r="CJ21" s="78">
        <f>IF(CI21="N",0,IF(CF$17="EVENTO",BD!$B$3,BD!$B$4))</f>
        <v>0</v>
      </c>
      <c r="CK21" s="77" t="s">
        <v>7</v>
      </c>
      <c r="CL21" s="78">
        <f>IF(CK21="N",0,IF(CF$17="EVENTO",BD!$B$1,0))</f>
        <v>0</v>
      </c>
      <c r="CM21" s="77" t="s">
        <v>7</v>
      </c>
      <c r="CN21" s="78">
        <f>IF(CM21="N",0,IF(CF$17="EVENTO",BD!$B$2,0))</f>
        <v>0</v>
      </c>
      <c r="CO21" s="77" t="s">
        <v>7</v>
      </c>
      <c r="CP21" s="78">
        <f>IF(CO21="N",0,IF(CF$17="EVENTO",BD!$B$5,0))</f>
        <v>0</v>
      </c>
      <c r="CQ21" s="72" t="s">
        <v>7</v>
      </c>
      <c r="CR21" s="78">
        <f>IF(CQ21="S",BD!$B$8,0)</f>
        <v>0</v>
      </c>
      <c r="CS21" s="73" t="str">
        <f>IF(CF21="","",VLOOKUP(CF21,BD!$B$11:$R$179,5,))</f>
        <v/>
      </c>
      <c r="CT21" s="79" t="str">
        <f t="shared" si="11"/>
        <v/>
      </c>
      <c r="CU21" s="68"/>
      <c r="CV21" s="80"/>
      <c r="CW21" s="76"/>
      <c r="CX21" s="71"/>
      <c r="CY21" s="77" t="s">
        <v>7</v>
      </c>
      <c r="CZ21" s="78">
        <f>IF(CY21="N",0,IF(CV$17="EVENTO",BD!$B$3,BD!$B$4))</f>
        <v>0</v>
      </c>
      <c r="DA21" s="77" t="s">
        <v>7</v>
      </c>
      <c r="DB21" s="78">
        <f>IF(DA21="N",0,IF(CV$17="EVENTO",BD!$B$1,0))</f>
        <v>0</v>
      </c>
      <c r="DC21" s="77" t="s">
        <v>7</v>
      </c>
      <c r="DD21" s="78">
        <f>IF(DC21="N",0,IF(CV$17="EVENTO",BD!$B$2,0))</f>
        <v>0</v>
      </c>
      <c r="DE21" s="77" t="s">
        <v>7</v>
      </c>
      <c r="DF21" s="78">
        <f>IF(DE21="N",0,IF(CV$17="EVENTO",BD!$B$5,0))</f>
        <v>0</v>
      </c>
      <c r="DG21" s="77" t="s">
        <v>7</v>
      </c>
      <c r="DH21" s="78">
        <f>IF(DG21="S",BD!$B$8,0)</f>
        <v>0</v>
      </c>
      <c r="DI21" s="73" t="str">
        <f>IF(CV21="","",VLOOKUP(CV21,BD!$B$11:$R$179,5,))</f>
        <v/>
      </c>
      <c r="DJ21" s="79" t="str">
        <f t="shared" si="12"/>
        <v/>
      </c>
    </row>
    <row r="22" spans="1:114" ht="15.75" thickBot="1" x14ac:dyDescent="0.3">
      <c r="A22" s="130"/>
      <c r="B22" s="145"/>
      <c r="C22" s="68"/>
      <c r="D22" s="80"/>
      <c r="E22" s="76"/>
      <c r="F22" s="71"/>
      <c r="G22" s="77" t="s">
        <v>7</v>
      </c>
      <c r="H22" s="78">
        <f>IF(G22="N",0,IF(D$17="EVENTO",BD!$B$3,BD!$B$4))</f>
        <v>0</v>
      </c>
      <c r="I22" s="77" t="s">
        <v>7</v>
      </c>
      <c r="J22" s="78">
        <f>IF(I22="N",0,IF(D$17="EVENTO",BD!$B$1,0))</f>
        <v>0</v>
      </c>
      <c r="K22" s="77" t="s">
        <v>7</v>
      </c>
      <c r="L22" s="78">
        <f>IF(K22="N",0,IF(D$17="EVENTO",BD!$B$2,0))</f>
        <v>0</v>
      </c>
      <c r="M22" s="77" t="s">
        <v>7</v>
      </c>
      <c r="N22" s="78">
        <f>IF(M22="N",0,IF(D$17="EVENTO",BD!$B$5,0))</f>
        <v>0</v>
      </c>
      <c r="O22" s="77" t="s">
        <v>7</v>
      </c>
      <c r="P22" s="78">
        <f>IF(O22="S",BD!$B$8,0)</f>
        <v>0</v>
      </c>
      <c r="Q22" s="73" t="str">
        <f>IF(D22="","",VLOOKUP(D22,BD!$B$11:$R$179,5,))</f>
        <v/>
      </c>
      <c r="R22" s="79" t="str">
        <f t="shared" si="13"/>
        <v/>
      </c>
      <c r="S22" s="68"/>
      <c r="T22" s="80"/>
      <c r="U22" s="76"/>
      <c r="V22" s="71"/>
      <c r="W22" s="77" t="s">
        <v>7</v>
      </c>
      <c r="X22" s="78">
        <f>IF(W22="N",0,IF(T$17="EVENTO",BD!$B$3,BD!$B$4))</f>
        <v>0</v>
      </c>
      <c r="Y22" s="77" t="s">
        <v>7</v>
      </c>
      <c r="Z22" s="78">
        <f>IF(Y22="N",0,IF(T$17="EVENTO",BD!$B$1,0))</f>
        <v>0</v>
      </c>
      <c r="AA22" s="77" t="s">
        <v>7</v>
      </c>
      <c r="AB22" s="78">
        <f>IF(AA22="N",0,IF(T$17="EVENTO",BD!$B$2,0))</f>
        <v>0</v>
      </c>
      <c r="AC22" s="77" t="s">
        <v>7</v>
      </c>
      <c r="AD22" s="78">
        <f>IF(AC22="N",0,IF(T$17="EVENTO",BD!$B$5,0))</f>
        <v>0</v>
      </c>
      <c r="AE22" s="77" t="s">
        <v>7</v>
      </c>
      <c r="AF22" s="78">
        <f>IF(AE22="S",BD!$B$8,0)</f>
        <v>0</v>
      </c>
      <c r="AG22" s="73" t="str">
        <f>IF(T22="","",VLOOKUP(T22,BD!$B$11:$R$179,5,))</f>
        <v/>
      </c>
      <c r="AH22" s="79" t="str">
        <f t="shared" si="7"/>
        <v/>
      </c>
      <c r="AI22" s="68"/>
      <c r="AJ22" s="80"/>
      <c r="AK22" s="76"/>
      <c r="AL22" s="71"/>
      <c r="AM22" s="77" t="s">
        <v>7</v>
      </c>
      <c r="AN22" s="78">
        <f>IF(AM22="N",0,IF(AJ$17="EVENTO",BD!$B$3,BD!$B$4))</f>
        <v>0</v>
      </c>
      <c r="AO22" s="77" t="s">
        <v>7</v>
      </c>
      <c r="AP22" s="78">
        <f>IF(AO22="N",0,IF(AJ$17="EVENTO",BD!$B$1,0))</f>
        <v>0</v>
      </c>
      <c r="AQ22" s="77" t="s">
        <v>7</v>
      </c>
      <c r="AR22" s="78">
        <f>IF(AQ22="N",0,IF(AJ$17="EVENTO",BD!$B$2,0))</f>
        <v>0</v>
      </c>
      <c r="AS22" s="77" t="s">
        <v>7</v>
      </c>
      <c r="AT22" s="78">
        <f>IF(AS22="N",0,IF(AJ$17="EVENTO",BD!$B$5,0))</f>
        <v>0</v>
      </c>
      <c r="AU22" s="77" t="s">
        <v>7</v>
      </c>
      <c r="AV22" s="78">
        <f>IF(AU22="S",BD!$B$8,0)</f>
        <v>0</v>
      </c>
      <c r="AW22" s="73" t="str">
        <f>IF(AJ22="","",VLOOKUP(AJ22,BD!$B$11:$R$179,5,))</f>
        <v/>
      </c>
      <c r="AX22" s="79" t="str">
        <f t="shared" si="8"/>
        <v/>
      </c>
      <c r="AY22" s="68"/>
      <c r="AZ22" s="80"/>
      <c r="BA22" s="76"/>
      <c r="BB22" s="71"/>
      <c r="BC22" s="77" t="s">
        <v>7</v>
      </c>
      <c r="BD22" s="78">
        <f>IF(BC22="N",0,IF(AZ$17="EVENTO",BD!$B$3,BD!$B$4))</f>
        <v>0</v>
      </c>
      <c r="BE22" s="77" t="s">
        <v>7</v>
      </c>
      <c r="BF22" s="78">
        <f>IF(BE22="N",0,IF(AZ$17="EVENTO",BD!$B$1,0))</f>
        <v>0</v>
      </c>
      <c r="BG22" s="77" t="s">
        <v>7</v>
      </c>
      <c r="BH22" s="78">
        <f>IF(BG22="N",0,IF(AZ$17="EVENTO",BD!$B$2,0))</f>
        <v>0</v>
      </c>
      <c r="BI22" s="77" t="s">
        <v>7</v>
      </c>
      <c r="BJ22" s="78">
        <f>IF(BI22="N",0,IF(AZ$17="EVENTO",BD!$B$5,0))</f>
        <v>0</v>
      </c>
      <c r="BK22" s="77" t="s">
        <v>7</v>
      </c>
      <c r="BL22" s="78">
        <f>IF(BK22="S",BD!$B$8,0)</f>
        <v>0</v>
      </c>
      <c r="BM22" s="73" t="str">
        <f>IF(AZ22="","",VLOOKUP(AZ22,BD!$B$11:$R$179,5,))</f>
        <v/>
      </c>
      <c r="BN22" s="79" t="str">
        <f t="shared" si="9"/>
        <v/>
      </c>
      <c r="BO22" s="68"/>
      <c r="BP22" s="80"/>
      <c r="BQ22" s="70"/>
      <c r="BR22" s="71"/>
      <c r="BS22" s="77" t="s">
        <v>7</v>
      </c>
      <c r="BT22" s="78">
        <f>IF(BS22="N",0,IF(BP$17="EVENTO",BD!$B$3,BD!$B$4))</f>
        <v>0</v>
      </c>
      <c r="BU22" s="77" t="s">
        <v>7</v>
      </c>
      <c r="BV22" s="78">
        <f>IF(BU22="N",0,IF(BP$17="EVENTO",BD!$B$1,0))</f>
        <v>0</v>
      </c>
      <c r="BW22" s="77" t="s">
        <v>7</v>
      </c>
      <c r="BX22" s="78">
        <f>IF(BW22="N",0,IF(BP$17="EVENTO",BD!$B$2,0))</f>
        <v>0</v>
      </c>
      <c r="BY22" s="77" t="s">
        <v>7</v>
      </c>
      <c r="BZ22" s="78">
        <f>IF(BY22="N",0,IF(BP$17="EVENTO",BD!$B$5,0))</f>
        <v>0</v>
      </c>
      <c r="CA22" s="77" t="s">
        <v>7</v>
      </c>
      <c r="CB22" s="78">
        <f>IF(CA22="S",BD!$B$8,0)</f>
        <v>0</v>
      </c>
      <c r="CC22" s="73" t="str">
        <f>IF(BP22="","",VLOOKUP(BP22,BD!$B$11:$R$179,5,))</f>
        <v/>
      </c>
      <c r="CD22" s="79" t="str">
        <f t="shared" si="10"/>
        <v/>
      </c>
      <c r="CE22" s="68"/>
      <c r="CF22" s="80"/>
      <c r="CG22" s="70"/>
      <c r="CH22" s="71"/>
      <c r="CI22" s="77" t="s">
        <v>7</v>
      </c>
      <c r="CJ22" s="78">
        <f>IF(CI22="N",0,IF(CF$17="EVENTO",BD!$B$3,BD!$B$4))</f>
        <v>0</v>
      </c>
      <c r="CK22" s="77" t="s">
        <v>7</v>
      </c>
      <c r="CL22" s="78">
        <f>IF(CK22="N",0,IF(CF$17="EVENTO",BD!$B$1,0))</f>
        <v>0</v>
      </c>
      <c r="CM22" s="77" t="s">
        <v>7</v>
      </c>
      <c r="CN22" s="78">
        <f>IF(CM22="N",0,IF(CF$17="EVENTO",BD!$B$2,0))</f>
        <v>0</v>
      </c>
      <c r="CO22" s="77" t="s">
        <v>7</v>
      </c>
      <c r="CP22" s="78">
        <f>IF(CO22="N",0,IF(CF$17="EVENTO",BD!$B$5,0))</f>
        <v>0</v>
      </c>
      <c r="CQ22" s="72" t="s">
        <v>7</v>
      </c>
      <c r="CR22" s="78">
        <f>IF(CQ22="S",BD!$B$8,0)</f>
        <v>0</v>
      </c>
      <c r="CS22" s="73" t="str">
        <f>IF(CF22="","",VLOOKUP(CF22,BD!$B$11:$R$179,5,))</f>
        <v/>
      </c>
      <c r="CT22" s="79" t="str">
        <f t="shared" si="11"/>
        <v/>
      </c>
      <c r="CU22" s="68"/>
      <c r="CV22" s="80"/>
      <c r="CW22" s="76"/>
      <c r="CX22" s="71"/>
      <c r="CY22" s="77" t="s">
        <v>7</v>
      </c>
      <c r="CZ22" s="78">
        <f>IF(CY22="N",0,IF(CV$17="EVENTO",BD!$B$3,BD!$B$4))</f>
        <v>0</v>
      </c>
      <c r="DA22" s="77" t="s">
        <v>7</v>
      </c>
      <c r="DB22" s="78">
        <f>IF(DA22="N",0,IF(CV$17="EVENTO",BD!$B$1,0))</f>
        <v>0</v>
      </c>
      <c r="DC22" s="77" t="s">
        <v>7</v>
      </c>
      <c r="DD22" s="78">
        <f>IF(DC22="N",0,IF(CV$17="EVENTO",BD!$B$2,0))</f>
        <v>0</v>
      </c>
      <c r="DE22" s="77" t="s">
        <v>7</v>
      </c>
      <c r="DF22" s="78">
        <f>IF(DE22="N",0,IF(CV$17="EVENTO",BD!$B$5,0))</f>
        <v>0</v>
      </c>
      <c r="DG22" s="77" t="s">
        <v>7</v>
      </c>
      <c r="DH22" s="78">
        <f>IF(DG22="S",BD!$B$8,0)</f>
        <v>0</v>
      </c>
      <c r="DI22" s="73" t="str">
        <f>IF(CV22="","",VLOOKUP(CV22,BD!$B$11:$R$179,5,))</f>
        <v/>
      </c>
      <c r="DJ22" s="79" t="str">
        <f t="shared" si="12"/>
        <v/>
      </c>
    </row>
    <row r="23" spans="1:114" ht="15.75" thickBot="1" x14ac:dyDescent="0.3">
      <c r="A23" s="130"/>
      <c r="B23" s="145"/>
      <c r="C23" s="68"/>
      <c r="D23" s="80"/>
      <c r="E23" s="76"/>
      <c r="F23" s="71"/>
      <c r="G23" s="77" t="s">
        <v>7</v>
      </c>
      <c r="H23" s="78">
        <f>IF(G23="N",0,IF(D$17="EVENTO",BD!$B$3,BD!$B$4))</f>
        <v>0</v>
      </c>
      <c r="I23" s="77" t="s">
        <v>7</v>
      </c>
      <c r="J23" s="78">
        <f>IF(I23="N",0,IF(D$17="EVENTO",BD!$B$1,0))</f>
        <v>0</v>
      </c>
      <c r="K23" s="77" t="s">
        <v>7</v>
      </c>
      <c r="L23" s="78">
        <f>IF(K23="N",0,IF(D$17="EVENTO",BD!$B$2,0))</f>
        <v>0</v>
      </c>
      <c r="M23" s="77" t="s">
        <v>7</v>
      </c>
      <c r="N23" s="78">
        <f>IF(M23="N",0,IF(D$17="EVENTO",BD!$B$5,0))</f>
        <v>0</v>
      </c>
      <c r="O23" s="77" t="s">
        <v>7</v>
      </c>
      <c r="P23" s="78">
        <f>IF(O23="S",BD!$B$8,0)</f>
        <v>0</v>
      </c>
      <c r="Q23" s="73" t="str">
        <f>IF(D23="","",VLOOKUP(D23,BD!$B$11:$R$179,5,))</f>
        <v/>
      </c>
      <c r="R23" s="79" t="str">
        <f t="shared" si="13"/>
        <v/>
      </c>
      <c r="S23" s="68"/>
      <c r="T23" s="80"/>
      <c r="U23" s="76"/>
      <c r="V23" s="71"/>
      <c r="W23" s="77" t="s">
        <v>7</v>
      </c>
      <c r="X23" s="78">
        <f>IF(W23="N",0,IF(T$17="EVENTO",BD!$B$3,BD!$B$4))</f>
        <v>0</v>
      </c>
      <c r="Y23" s="77" t="s">
        <v>7</v>
      </c>
      <c r="Z23" s="78">
        <f>IF(Y23="N",0,IF(T$17="EVENTO",BD!$B$1,0))</f>
        <v>0</v>
      </c>
      <c r="AA23" s="77" t="s">
        <v>7</v>
      </c>
      <c r="AB23" s="78">
        <f>IF(AA23="N",0,IF(T$17="EVENTO",BD!$B$2,0))</f>
        <v>0</v>
      </c>
      <c r="AC23" s="77" t="s">
        <v>7</v>
      </c>
      <c r="AD23" s="78">
        <f>IF(AC23="N",0,IF(T$17="EVENTO",BD!$B$5,0))</f>
        <v>0</v>
      </c>
      <c r="AE23" s="77" t="s">
        <v>7</v>
      </c>
      <c r="AF23" s="78">
        <f>IF(AE23="S",BD!$B$8,0)</f>
        <v>0</v>
      </c>
      <c r="AG23" s="73" t="str">
        <f>IF(T23="","",VLOOKUP(T23,BD!$B$11:$R$179,5,))</f>
        <v/>
      </c>
      <c r="AH23" s="79" t="str">
        <f t="shared" si="7"/>
        <v/>
      </c>
      <c r="AI23" s="68"/>
      <c r="AJ23" s="80"/>
      <c r="AK23" s="76"/>
      <c r="AL23" s="71"/>
      <c r="AM23" s="77" t="s">
        <v>7</v>
      </c>
      <c r="AN23" s="78">
        <f>IF(AM23="N",0,IF(AJ$17="EVENTO",BD!$B$3,BD!$B$4))</f>
        <v>0</v>
      </c>
      <c r="AO23" s="77" t="s">
        <v>7</v>
      </c>
      <c r="AP23" s="78">
        <f>IF(AO23="N",0,IF(AJ$17="EVENTO",BD!$B$1,0))</f>
        <v>0</v>
      </c>
      <c r="AQ23" s="77" t="s">
        <v>7</v>
      </c>
      <c r="AR23" s="78">
        <f>IF(AQ23="N",0,IF(AJ$17="EVENTO",BD!$B$2,0))</f>
        <v>0</v>
      </c>
      <c r="AS23" s="77" t="s">
        <v>7</v>
      </c>
      <c r="AT23" s="78">
        <f>IF(AS23="N",0,IF(AJ$17="EVENTO",BD!$B$5,0))</f>
        <v>0</v>
      </c>
      <c r="AU23" s="77" t="s">
        <v>7</v>
      </c>
      <c r="AV23" s="78">
        <f>IF(AU23="S",BD!$B$8,0)</f>
        <v>0</v>
      </c>
      <c r="AW23" s="73" t="str">
        <f>IF(AJ23="","",VLOOKUP(AJ23,BD!$B$11:$R$179,5,))</f>
        <v/>
      </c>
      <c r="AX23" s="79" t="str">
        <f t="shared" si="8"/>
        <v/>
      </c>
      <c r="AY23" s="68"/>
      <c r="AZ23" s="80"/>
      <c r="BA23" s="76"/>
      <c r="BB23" s="71"/>
      <c r="BC23" s="77" t="s">
        <v>7</v>
      </c>
      <c r="BD23" s="78">
        <f>IF(BC23="N",0,IF(AZ$17="EVENTO",BD!$B$3,BD!$B$4))</f>
        <v>0</v>
      </c>
      <c r="BE23" s="77" t="s">
        <v>7</v>
      </c>
      <c r="BF23" s="78">
        <f>IF(BE23="N",0,IF(AZ$17="EVENTO",BD!$B$1,0))</f>
        <v>0</v>
      </c>
      <c r="BG23" s="77" t="s">
        <v>7</v>
      </c>
      <c r="BH23" s="78">
        <f>IF(BG23="N",0,IF(AZ$17="EVENTO",BD!$B$2,0))</f>
        <v>0</v>
      </c>
      <c r="BI23" s="77" t="s">
        <v>7</v>
      </c>
      <c r="BJ23" s="78">
        <f>IF(BI23="N",0,IF(AZ$17="EVENTO",BD!$B$5,0))</f>
        <v>0</v>
      </c>
      <c r="BK23" s="77" t="s">
        <v>7</v>
      </c>
      <c r="BL23" s="78">
        <f>IF(BK23="S",BD!$B$8,0)</f>
        <v>0</v>
      </c>
      <c r="BM23" s="73" t="str">
        <f>IF(AZ23="","",VLOOKUP(AZ23,BD!$B$11:$R$179,5,))</f>
        <v/>
      </c>
      <c r="BN23" s="79" t="str">
        <f t="shared" si="9"/>
        <v/>
      </c>
      <c r="BO23" s="68"/>
      <c r="BP23" s="80"/>
      <c r="BQ23" s="70"/>
      <c r="BR23" s="71"/>
      <c r="BS23" s="77" t="s">
        <v>7</v>
      </c>
      <c r="BT23" s="78">
        <f>IF(BS23="N",0,IF(BP$17="EVENTO",BD!$B$3,BD!$B$4))</f>
        <v>0</v>
      </c>
      <c r="BU23" s="77" t="s">
        <v>7</v>
      </c>
      <c r="BV23" s="78">
        <f>IF(BU23="N",0,IF(BP$17="EVENTO",BD!$B$1,0))</f>
        <v>0</v>
      </c>
      <c r="BW23" s="77" t="s">
        <v>7</v>
      </c>
      <c r="BX23" s="78">
        <f>IF(BW23="N",0,IF(BP$17="EVENTO",BD!$B$2,0))</f>
        <v>0</v>
      </c>
      <c r="BY23" s="77" t="s">
        <v>7</v>
      </c>
      <c r="BZ23" s="78">
        <f>IF(BY23="N",0,IF(BP$17="EVENTO",BD!$B$5,0))</f>
        <v>0</v>
      </c>
      <c r="CA23" s="77" t="s">
        <v>7</v>
      </c>
      <c r="CB23" s="78">
        <f>IF(CA23="S",BD!$B$8,0)</f>
        <v>0</v>
      </c>
      <c r="CC23" s="73" t="str">
        <f>IF(BP23="","",VLOOKUP(BP23,BD!$B$11:$R$179,5,))</f>
        <v/>
      </c>
      <c r="CD23" s="79" t="str">
        <f t="shared" si="10"/>
        <v/>
      </c>
      <c r="CE23" s="68"/>
      <c r="CF23" s="80"/>
      <c r="CG23" s="70"/>
      <c r="CH23" s="71"/>
      <c r="CI23" s="77" t="s">
        <v>7</v>
      </c>
      <c r="CJ23" s="78">
        <f>IF(CI23="N",0,IF(CF$17="EVENTO",BD!$B$3,BD!$B$4))</f>
        <v>0</v>
      </c>
      <c r="CK23" s="77" t="s">
        <v>7</v>
      </c>
      <c r="CL23" s="78">
        <f>IF(CK23="N",0,IF(CF$17="EVENTO",BD!$B$1,0))</f>
        <v>0</v>
      </c>
      <c r="CM23" s="77" t="s">
        <v>7</v>
      </c>
      <c r="CN23" s="78">
        <f>IF(CM23="N",0,IF(CF$17="EVENTO",BD!$B$2,0))</f>
        <v>0</v>
      </c>
      <c r="CO23" s="77" t="s">
        <v>7</v>
      </c>
      <c r="CP23" s="78">
        <f>IF(CO23="N",0,IF(CF$17="EVENTO",BD!$B$5,0))</f>
        <v>0</v>
      </c>
      <c r="CQ23" s="72" t="s">
        <v>7</v>
      </c>
      <c r="CR23" s="78">
        <f>IF(CQ23="S",BD!$B$8,0)</f>
        <v>0</v>
      </c>
      <c r="CS23" s="73" t="str">
        <f>IF(CF23="","",VLOOKUP(CF23,BD!$B$11:$R$179,5,))</f>
        <v/>
      </c>
      <c r="CT23" s="79" t="str">
        <f t="shared" si="11"/>
        <v/>
      </c>
      <c r="CU23" s="68"/>
      <c r="CV23" s="80"/>
      <c r="CW23" s="76"/>
      <c r="CX23" s="71"/>
      <c r="CY23" s="77" t="s">
        <v>7</v>
      </c>
      <c r="CZ23" s="78">
        <f>IF(CY23="N",0,IF(CV$17="EVENTO",BD!$B$3,BD!$B$4))</f>
        <v>0</v>
      </c>
      <c r="DA23" s="77" t="s">
        <v>7</v>
      </c>
      <c r="DB23" s="78">
        <f>IF(DA23="N",0,IF(CV$17="EVENTO",BD!$B$1,0))</f>
        <v>0</v>
      </c>
      <c r="DC23" s="77" t="s">
        <v>7</v>
      </c>
      <c r="DD23" s="78">
        <f>IF(DC23="N",0,IF(CV$17="EVENTO",BD!$B$2,0))</f>
        <v>0</v>
      </c>
      <c r="DE23" s="77" t="s">
        <v>7</v>
      </c>
      <c r="DF23" s="78">
        <f>IF(DE23="N",0,IF(CV$17="EVENTO",BD!$B$5,0))</f>
        <v>0</v>
      </c>
      <c r="DG23" s="77" t="s">
        <v>7</v>
      </c>
      <c r="DH23" s="78">
        <f>IF(DG23="S",BD!$B$8,0)</f>
        <v>0</v>
      </c>
      <c r="DI23" s="73" t="str">
        <f>IF(CV23="","",VLOOKUP(CV23,BD!$B$11:$R$179,5,))</f>
        <v/>
      </c>
      <c r="DJ23" s="79" t="str">
        <f t="shared" si="12"/>
        <v/>
      </c>
    </row>
    <row r="24" spans="1:114" ht="15.75" thickBot="1" x14ac:dyDescent="0.3">
      <c r="A24" s="130"/>
      <c r="B24" s="145"/>
      <c r="C24" s="68"/>
      <c r="D24" s="80"/>
      <c r="E24" s="76"/>
      <c r="F24" s="71"/>
      <c r="G24" s="77" t="s">
        <v>7</v>
      </c>
      <c r="H24" s="78">
        <f>IF(G24="N",0,IF(D$17="EVENTO",BD!$B$3,BD!$B$4))</f>
        <v>0</v>
      </c>
      <c r="I24" s="77" t="s">
        <v>7</v>
      </c>
      <c r="J24" s="78">
        <f>IF(I24="N",0,IF(D$17="EVENTO",BD!$B$1,0))</f>
        <v>0</v>
      </c>
      <c r="K24" s="77" t="s">
        <v>7</v>
      </c>
      <c r="L24" s="78">
        <f>IF(K24="N",0,IF(D$17="EVENTO",BD!$B$2,0))</f>
        <v>0</v>
      </c>
      <c r="M24" s="77" t="s">
        <v>7</v>
      </c>
      <c r="N24" s="78">
        <f>IF(M24="N",0,IF(D$17="EVENTO",BD!$B$5,0))</f>
        <v>0</v>
      </c>
      <c r="O24" s="77" t="s">
        <v>7</v>
      </c>
      <c r="P24" s="78">
        <f>IF(O24="S",BD!$B$8,0)</f>
        <v>0</v>
      </c>
      <c r="Q24" s="73" t="str">
        <f>IF(D24="","",VLOOKUP(D24,BD!$B$11:$R$179,5,))</f>
        <v/>
      </c>
      <c r="R24" s="79" t="str">
        <f t="shared" si="13"/>
        <v/>
      </c>
      <c r="S24" s="68"/>
      <c r="T24" s="80"/>
      <c r="U24" s="76"/>
      <c r="V24" s="71"/>
      <c r="W24" s="77" t="s">
        <v>7</v>
      </c>
      <c r="X24" s="78">
        <f>IF(W24="N",0,IF(T$17="EVENTO",BD!$B$3,BD!$B$4))</f>
        <v>0</v>
      </c>
      <c r="Y24" s="77" t="s">
        <v>7</v>
      </c>
      <c r="Z24" s="78">
        <f>IF(Y24="N",0,IF(T$17="EVENTO",BD!$B$1,0))</f>
        <v>0</v>
      </c>
      <c r="AA24" s="77" t="s">
        <v>7</v>
      </c>
      <c r="AB24" s="78">
        <f>IF(AA24="N",0,IF(T$17="EVENTO",BD!$B$2,0))</f>
        <v>0</v>
      </c>
      <c r="AC24" s="77" t="s">
        <v>7</v>
      </c>
      <c r="AD24" s="78">
        <f>IF(AC24="N",0,IF(T$17="EVENTO",BD!$B$5,0))</f>
        <v>0</v>
      </c>
      <c r="AE24" s="77" t="s">
        <v>7</v>
      </c>
      <c r="AF24" s="78">
        <f>IF(AE24="S",BD!$B$8,0)</f>
        <v>0</v>
      </c>
      <c r="AG24" s="73" t="str">
        <f>IF(T24="","",VLOOKUP(T24,BD!$B$11:$R$179,5,))</f>
        <v/>
      </c>
      <c r="AH24" s="79" t="str">
        <f t="shared" si="7"/>
        <v/>
      </c>
      <c r="AI24" s="68"/>
      <c r="AJ24" s="80"/>
      <c r="AK24" s="76"/>
      <c r="AL24" s="71"/>
      <c r="AM24" s="77" t="s">
        <v>7</v>
      </c>
      <c r="AN24" s="78">
        <f>IF(AM24="N",0,IF(AJ$17="EVENTO",BD!$B$3,BD!$B$4))</f>
        <v>0</v>
      </c>
      <c r="AO24" s="77" t="s">
        <v>7</v>
      </c>
      <c r="AP24" s="78">
        <f>IF(AO24="N",0,IF(AJ$17="EVENTO",BD!$B$1,0))</f>
        <v>0</v>
      </c>
      <c r="AQ24" s="77" t="s">
        <v>7</v>
      </c>
      <c r="AR24" s="78">
        <f>IF(AQ24="N",0,IF(AJ$17="EVENTO",BD!$B$2,0))</f>
        <v>0</v>
      </c>
      <c r="AS24" s="77" t="s">
        <v>7</v>
      </c>
      <c r="AT24" s="78">
        <f>IF(AS24="N",0,IF(AJ$17="EVENTO",BD!$B$5,0))</f>
        <v>0</v>
      </c>
      <c r="AU24" s="77" t="s">
        <v>7</v>
      </c>
      <c r="AV24" s="78">
        <f>IF(AU24="S",BD!$B$8,0)</f>
        <v>0</v>
      </c>
      <c r="AW24" s="73" t="str">
        <f>IF(AJ24="","",VLOOKUP(AJ24,BD!$B$11:$R$179,5,))</f>
        <v/>
      </c>
      <c r="AX24" s="79" t="str">
        <f t="shared" si="8"/>
        <v/>
      </c>
      <c r="AY24" s="68"/>
      <c r="AZ24" s="80"/>
      <c r="BA24" s="76"/>
      <c r="BB24" s="71"/>
      <c r="BC24" s="77" t="s">
        <v>7</v>
      </c>
      <c r="BD24" s="78">
        <f>IF(BC24="N",0,IF(AZ$17="EVENTO",BD!$B$3,BD!$B$4))</f>
        <v>0</v>
      </c>
      <c r="BE24" s="77" t="s">
        <v>7</v>
      </c>
      <c r="BF24" s="78">
        <f>IF(BE24="N",0,IF(AZ$17="EVENTO",BD!$B$1,0))</f>
        <v>0</v>
      </c>
      <c r="BG24" s="77" t="s">
        <v>7</v>
      </c>
      <c r="BH24" s="78">
        <f>IF(BG24="N",0,IF(AZ$17="EVENTO",BD!$B$2,0))</f>
        <v>0</v>
      </c>
      <c r="BI24" s="77" t="s">
        <v>7</v>
      </c>
      <c r="BJ24" s="78">
        <f>IF(BI24="N",0,IF(AZ$17="EVENTO",BD!$B$5,0))</f>
        <v>0</v>
      </c>
      <c r="BK24" s="77" t="s">
        <v>7</v>
      </c>
      <c r="BL24" s="78">
        <f>IF(BK24="S",BD!$B$8,0)</f>
        <v>0</v>
      </c>
      <c r="BM24" s="73" t="str">
        <f>IF(AZ24="","",VLOOKUP(AZ24,BD!$B$11:$R$179,5,))</f>
        <v/>
      </c>
      <c r="BN24" s="79" t="str">
        <f t="shared" si="9"/>
        <v/>
      </c>
      <c r="BO24" s="68"/>
      <c r="BP24" s="80"/>
      <c r="BQ24" s="76"/>
      <c r="BR24" s="71"/>
      <c r="BS24" s="77" t="s">
        <v>7</v>
      </c>
      <c r="BT24" s="78">
        <f>IF(BS24="N",0,IF(BP$17="EVENTO",BD!$B$3,BD!$B$4))</f>
        <v>0</v>
      </c>
      <c r="BU24" s="77" t="s">
        <v>7</v>
      </c>
      <c r="BV24" s="78">
        <f>IF(BU24="N",0,IF(BP$17="EVENTO",BD!$B$1,0))</f>
        <v>0</v>
      </c>
      <c r="BW24" s="77" t="s">
        <v>7</v>
      </c>
      <c r="BX24" s="78">
        <f>IF(BW24="N",0,IF(BP$17="EVENTO",BD!$B$2,0))</f>
        <v>0</v>
      </c>
      <c r="BY24" s="77" t="s">
        <v>7</v>
      </c>
      <c r="BZ24" s="78">
        <f>IF(BY24="N",0,IF(BP$17="EVENTO",BD!$B$5,0))</f>
        <v>0</v>
      </c>
      <c r="CA24" s="77" t="s">
        <v>7</v>
      </c>
      <c r="CB24" s="78">
        <f>IF(CA24="S",BD!$B$8,0)</f>
        <v>0</v>
      </c>
      <c r="CC24" s="73" t="str">
        <f>IF(BP24="","",VLOOKUP(BP24,BD!$B$11:$R$179,5,))</f>
        <v/>
      </c>
      <c r="CD24" s="79" t="str">
        <f t="shared" si="10"/>
        <v/>
      </c>
      <c r="CE24" s="68"/>
      <c r="CF24" s="80"/>
      <c r="CG24" s="76"/>
      <c r="CH24" s="71"/>
      <c r="CI24" s="77" t="s">
        <v>7</v>
      </c>
      <c r="CJ24" s="78">
        <f>IF(CI24="N",0,IF(CF$17="EVENTO",BD!$B$3,BD!$B$4))</f>
        <v>0</v>
      </c>
      <c r="CK24" s="77" t="s">
        <v>7</v>
      </c>
      <c r="CL24" s="78">
        <f>IF(CK24="N",0,IF(CF$17="EVENTO",BD!$B$1,0))</f>
        <v>0</v>
      </c>
      <c r="CM24" s="77" t="s">
        <v>7</v>
      </c>
      <c r="CN24" s="78">
        <f>IF(CM24="N",0,IF(CF$17="EVENTO",BD!$B$2,0))</f>
        <v>0</v>
      </c>
      <c r="CO24" s="77" t="s">
        <v>7</v>
      </c>
      <c r="CP24" s="78">
        <f>IF(CO24="N",0,IF(CF$17="EVENTO",BD!$B$5,0))</f>
        <v>0</v>
      </c>
      <c r="CQ24" s="77" t="s">
        <v>7</v>
      </c>
      <c r="CR24" s="78">
        <f>IF(CQ24="S",BD!$B$8,0)</f>
        <v>0</v>
      </c>
      <c r="CS24" s="73" t="str">
        <f>IF(CF24="","",VLOOKUP(CF24,BD!$B$11:$R$179,5,))</f>
        <v/>
      </c>
      <c r="CT24" s="79" t="str">
        <f t="shared" si="11"/>
        <v/>
      </c>
      <c r="CU24" s="68"/>
      <c r="CV24" s="80"/>
      <c r="CW24" s="76"/>
      <c r="CX24" s="71"/>
      <c r="CY24" s="77" t="s">
        <v>7</v>
      </c>
      <c r="CZ24" s="78">
        <f>IF(CY24="N",0,IF(CV$17="EVENTO",BD!$B$3,BD!$B$4))</f>
        <v>0</v>
      </c>
      <c r="DA24" s="77" t="s">
        <v>7</v>
      </c>
      <c r="DB24" s="78">
        <f>IF(DA24="N",0,IF(CV$17="EVENTO",BD!$B$1,0))</f>
        <v>0</v>
      </c>
      <c r="DC24" s="77" t="s">
        <v>7</v>
      </c>
      <c r="DD24" s="78">
        <f>IF(DC24="N",0,IF(CV$17="EVENTO",BD!$B$2,0))</f>
        <v>0</v>
      </c>
      <c r="DE24" s="77" t="s">
        <v>7</v>
      </c>
      <c r="DF24" s="78">
        <f>IF(DE24="N",0,IF(CV$17="EVENTO",BD!$B$5,0))</f>
        <v>0</v>
      </c>
      <c r="DG24" s="77" t="s">
        <v>7</v>
      </c>
      <c r="DH24" s="78">
        <f>IF(DG24="S",BD!$B$8,0)</f>
        <v>0</v>
      </c>
      <c r="DI24" s="73" t="str">
        <f>IF(CV24="","",VLOOKUP(CV24,BD!$B$11:$R$179,5,))</f>
        <v/>
      </c>
      <c r="DJ24" s="79" t="str">
        <f t="shared" si="12"/>
        <v/>
      </c>
    </row>
    <row r="25" spans="1:114" ht="15.75" thickBot="1" x14ac:dyDescent="0.3">
      <c r="A25" s="130"/>
      <c r="B25" s="145"/>
      <c r="C25" s="68"/>
      <c r="D25" s="80"/>
      <c r="E25" s="76"/>
      <c r="F25" s="71"/>
      <c r="G25" s="77" t="s">
        <v>7</v>
      </c>
      <c r="H25" s="78">
        <f>IF(G25="N",0,IF(D$17="EVENTO",BD!$B$3,BD!$B$4))</f>
        <v>0</v>
      </c>
      <c r="I25" s="77" t="s">
        <v>7</v>
      </c>
      <c r="J25" s="78">
        <f>IF(I25="N",0,IF(D$17="EVENTO",BD!$B$1,0))</f>
        <v>0</v>
      </c>
      <c r="K25" s="77" t="s">
        <v>7</v>
      </c>
      <c r="L25" s="78">
        <f>IF(K25="N",0,IF(D$17="EVENTO",BD!$B$2,0))</f>
        <v>0</v>
      </c>
      <c r="M25" s="77" t="s">
        <v>7</v>
      </c>
      <c r="N25" s="78">
        <f>IF(M25="N",0,IF(D$17="EVENTO",BD!$B$5,0))</f>
        <v>0</v>
      </c>
      <c r="O25" s="77" t="s">
        <v>7</v>
      </c>
      <c r="P25" s="78">
        <f>IF(O25="S",BD!$B$8,0)</f>
        <v>0</v>
      </c>
      <c r="Q25" s="73" t="str">
        <f>IF(D25="","",VLOOKUP(D25,BD!$B$11:$R$179,5,))</f>
        <v/>
      </c>
      <c r="R25" s="79" t="str">
        <f t="shared" si="13"/>
        <v/>
      </c>
      <c r="S25" s="68"/>
      <c r="T25" s="80"/>
      <c r="U25" s="76"/>
      <c r="V25" s="71"/>
      <c r="W25" s="77" t="s">
        <v>7</v>
      </c>
      <c r="X25" s="78">
        <f>IF(W25="N",0,IF(T$17="EVENTO",BD!$B$3,BD!$B$4))</f>
        <v>0</v>
      </c>
      <c r="Y25" s="77" t="s">
        <v>7</v>
      </c>
      <c r="Z25" s="78">
        <f>IF(Y25="N",0,IF(T$17="EVENTO",BD!$B$1,0))</f>
        <v>0</v>
      </c>
      <c r="AA25" s="77" t="s">
        <v>7</v>
      </c>
      <c r="AB25" s="78">
        <f>IF(AA25="N",0,IF(T$17="EVENTO",BD!$B$2,0))</f>
        <v>0</v>
      </c>
      <c r="AC25" s="77" t="s">
        <v>7</v>
      </c>
      <c r="AD25" s="78">
        <f>IF(AC25="N",0,IF(T$17="EVENTO",BD!$B$5,0))</f>
        <v>0</v>
      </c>
      <c r="AE25" s="77" t="s">
        <v>7</v>
      </c>
      <c r="AF25" s="78">
        <f>IF(AE25="S",BD!$B$8,0)</f>
        <v>0</v>
      </c>
      <c r="AG25" s="73" t="str">
        <f>IF(T25="","",VLOOKUP(T25,BD!$B$11:$R$179,5,))</f>
        <v/>
      </c>
      <c r="AH25" s="79" t="str">
        <f t="shared" si="7"/>
        <v/>
      </c>
      <c r="AI25" s="68"/>
      <c r="AJ25" s="80"/>
      <c r="AK25" s="76"/>
      <c r="AL25" s="71"/>
      <c r="AM25" s="77" t="s">
        <v>7</v>
      </c>
      <c r="AN25" s="78">
        <f>IF(AM25="N",0,IF(AJ$17="EVENTO",BD!$B$3,BD!$B$4))</f>
        <v>0</v>
      </c>
      <c r="AO25" s="77" t="s">
        <v>7</v>
      </c>
      <c r="AP25" s="78">
        <f>IF(AO25="N",0,IF(AJ$17="EVENTO",BD!$B$1,0))</f>
        <v>0</v>
      </c>
      <c r="AQ25" s="77" t="s">
        <v>7</v>
      </c>
      <c r="AR25" s="78">
        <f>IF(AQ25="N",0,IF(AJ$17="EVENTO",BD!$B$2,0))</f>
        <v>0</v>
      </c>
      <c r="AS25" s="77" t="s">
        <v>7</v>
      </c>
      <c r="AT25" s="78">
        <f>IF(AS25="N",0,IF(AJ$17="EVENTO",BD!$B$5,0))</f>
        <v>0</v>
      </c>
      <c r="AU25" s="77" t="s">
        <v>7</v>
      </c>
      <c r="AV25" s="78">
        <f>IF(AU25="S",BD!$B$8,0)</f>
        <v>0</v>
      </c>
      <c r="AW25" s="73" t="str">
        <f>IF(AJ25="","",VLOOKUP(AJ25,BD!$B$11:$R$179,5,))</f>
        <v/>
      </c>
      <c r="AX25" s="79" t="str">
        <f t="shared" si="8"/>
        <v/>
      </c>
      <c r="AY25" s="68"/>
      <c r="AZ25" s="80"/>
      <c r="BA25" s="76"/>
      <c r="BB25" s="71"/>
      <c r="BC25" s="77" t="s">
        <v>7</v>
      </c>
      <c r="BD25" s="78">
        <f>IF(BC25="N",0,IF(AZ$17="EVENTO",BD!$B$3,BD!$B$4))</f>
        <v>0</v>
      </c>
      <c r="BE25" s="77" t="s">
        <v>7</v>
      </c>
      <c r="BF25" s="78">
        <f>IF(BE25="N",0,IF(AZ$17="EVENTO",BD!$B$1,0))</f>
        <v>0</v>
      </c>
      <c r="BG25" s="77" t="s">
        <v>7</v>
      </c>
      <c r="BH25" s="78">
        <f>IF(BG25="N",0,IF(AZ$17="EVENTO",BD!$B$2,0))</f>
        <v>0</v>
      </c>
      <c r="BI25" s="77" t="s">
        <v>7</v>
      </c>
      <c r="BJ25" s="78">
        <f>IF(BI25="N",0,IF(AZ$17="EVENTO",BD!$B$5,0))</f>
        <v>0</v>
      </c>
      <c r="BK25" s="77" t="s">
        <v>7</v>
      </c>
      <c r="BL25" s="78">
        <f>IF(BK25="S",BD!$B$8,0)</f>
        <v>0</v>
      </c>
      <c r="BM25" s="73" t="str">
        <f>IF(AZ25="","",VLOOKUP(AZ25,BD!$B$11:$R$179,5,))</f>
        <v/>
      </c>
      <c r="BN25" s="79" t="str">
        <f t="shared" si="9"/>
        <v/>
      </c>
      <c r="BO25" s="68"/>
      <c r="BP25" s="80"/>
      <c r="BQ25" s="76"/>
      <c r="BR25" s="71"/>
      <c r="BS25" s="77" t="s">
        <v>7</v>
      </c>
      <c r="BT25" s="78">
        <f>IF(BS25="N",0,IF(BP$17="EVENTO",BD!$B$3,BD!$B$4))</f>
        <v>0</v>
      </c>
      <c r="BU25" s="77" t="s">
        <v>7</v>
      </c>
      <c r="BV25" s="78">
        <f>IF(BU25="N",0,IF(BP$17="EVENTO",BD!$B$1,0))</f>
        <v>0</v>
      </c>
      <c r="BW25" s="77" t="s">
        <v>7</v>
      </c>
      <c r="BX25" s="78">
        <f>IF(BW25="N",0,IF(BP$17="EVENTO",BD!$B$2,0))</f>
        <v>0</v>
      </c>
      <c r="BY25" s="77" t="s">
        <v>7</v>
      </c>
      <c r="BZ25" s="78">
        <f>IF(BY25="N",0,IF(BP$17="EVENTO",BD!$B$5,0))</f>
        <v>0</v>
      </c>
      <c r="CA25" s="77" t="s">
        <v>7</v>
      </c>
      <c r="CB25" s="78">
        <f>IF(CA25="S",BD!$B$8,0)</f>
        <v>0</v>
      </c>
      <c r="CC25" s="73" t="str">
        <f>IF(BP25="","",VLOOKUP(BP25,BD!$B$11:$R$179,5,))</f>
        <v/>
      </c>
      <c r="CD25" s="79" t="str">
        <f t="shared" si="10"/>
        <v/>
      </c>
      <c r="CE25" s="68"/>
      <c r="CF25" s="80"/>
      <c r="CG25" s="76"/>
      <c r="CH25" s="71"/>
      <c r="CI25" s="77" t="s">
        <v>7</v>
      </c>
      <c r="CJ25" s="78">
        <f>IF(CI25="N",0,IF(CF$17="EVENTO",BD!$B$3,BD!$B$4))</f>
        <v>0</v>
      </c>
      <c r="CK25" s="77" t="s">
        <v>7</v>
      </c>
      <c r="CL25" s="78">
        <f>IF(CK25="N",0,IF(CF$17="EVENTO",BD!$B$1,0))</f>
        <v>0</v>
      </c>
      <c r="CM25" s="77" t="s">
        <v>7</v>
      </c>
      <c r="CN25" s="78">
        <f>IF(CM25="N",0,IF(CF$17="EVENTO",BD!$B$2,0))</f>
        <v>0</v>
      </c>
      <c r="CO25" s="77" t="s">
        <v>7</v>
      </c>
      <c r="CP25" s="78">
        <f>IF(CO25="N",0,IF(CF$17="EVENTO",BD!$B$5,0))</f>
        <v>0</v>
      </c>
      <c r="CQ25" s="77" t="s">
        <v>7</v>
      </c>
      <c r="CR25" s="78">
        <f>IF(CQ25="S",BD!$B$8,0)</f>
        <v>0</v>
      </c>
      <c r="CS25" s="73" t="str">
        <f>IF(CF25="","",VLOOKUP(CF25,BD!$B$11:$R$179,5,))</f>
        <v/>
      </c>
      <c r="CT25" s="79" t="str">
        <f t="shared" si="11"/>
        <v/>
      </c>
      <c r="CU25" s="68"/>
      <c r="CV25" s="80"/>
      <c r="CW25" s="76"/>
      <c r="CX25" s="71"/>
      <c r="CY25" s="77" t="s">
        <v>7</v>
      </c>
      <c r="CZ25" s="78">
        <f>IF(CY25="N",0,IF(CV$17="EVENTO",BD!$B$3,BD!$B$4))</f>
        <v>0</v>
      </c>
      <c r="DA25" s="77" t="s">
        <v>7</v>
      </c>
      <c r="DB25" s="78">
        <f>IF(DA25="N",0,IF(CV$17="EVENTO",BD!$B$1,0))</f>
        <v>0</v>
      </c>
      <c r="DC25" s="77" t="s">
        <v>7</v>
      </c>
      <c r="DD25" s="78">
        <f>IF(DC25="N",0,IF(CV$17="EVENTO",BD!$B$2,0))</f>
        <v>0</v>
      </c>
      <c r="DE25" s="77" t="s">
        <v>7</v>
      </c>
      <c r="DF25" s="78">
        <f>IF(DE25="N",0,IF(CV$17="EVENTO",BD!$B$5,0))</f>
        <v>0</v>
      </c>
      <c r="DG25" s="77" t="s">
        <v>7</v>
      </c>
      <c r="DH25" s="78">
        <f>IF(DG25="S",BD!$B$8,0)</f>
        <v>0</v>
      </c>
      <c r="DI25" s="73" t="str">
        <f>IF(CV25="","",VLOOKUP(CV25,BD!$B$11:$R$179,5,))</f>
        <v/>
      </c>
      <c r="DJ25" s="79" t="str">
        <f t="shared" si="12"/>
        <v/>
      </c>
    </row>
    <row r="26" spans="1:114" ht="15.75" thickBot="1" x14ac:dyDescent="0.3">
      <c r="A26" s="130"/>
      <c r="B26" s="146"/>
      <c r="C26" s="68"/>
      <c r="D26" s="89"/>
      <c r="E26" s="82"/>
      <c r="F26" s="85"/>
      <c r="G26" s="86" t="s">
        <v>7</v>
      </c>
      <c r="H26" s="87">
        <f>IF(G26="N",0,IF(D$17="EVENTO",BD!$B$3,BD!$B$4))</f>
        <v>0</v>
      </c>
      <c r="I26" s="86" t="s">
        <v>7</v>
      </c>
      <c r="J26" s="87">
        <f>IF(I26="N",0,IF(D$17="EVENTO",BD!$B$1,0))</f>
        <v>0</v>
      </c>
      <c r="K26" s="86" t="s">
        <v>7</v>
      </c>
      <c r="L26" s="87">
        <f>IF(K26="N",0,IF(D$17="EVENTO",BD!$B$2,0))</f>
        <v>0</v>
      </c>
      <c r="M26" s="86" t="s">
        <v>7</v>
      </c>
      <c r="N26" s="87">
        <f>IF(M26="N",0,IF(D$17="EVENTO",BD!$B$5,0))</f>
        <v>0</v>
      </c>
      <c r="O26" s="86" t="s">
        <v>7</v>
      </c>
      <c r="P26" s="87">
        <f>IF(O26="S",BD!$B$8,0)</f>
        <v>0</v>
      </c>
      <c r="Q26" s="83" t="str">
        <f>IF(D26="","",VLOOKUP(D26,BD!$B$11:$R$179,5,))</f>
        <v/>
      </c>
      <c r="R26" s="84" t="str">
        <f t="shared" si="13"/>
        <v/>
      </c>
      <c r="S26" s="68"/>
      <c r="T26" s="89"/>
      <c r="U26" s="82"/>
      <c r="V26" s="85"/>
      <c r="W26" s="86" t="s">
        <v>7</v>
      </c>
      <c r="X26" s="87">
        <f>IF(W26="N",0,IF(T$17="EVENTO",BD!$B$3,BD!$B$4))</f>
        <v>0</v>
      </c>
      <c r="Y26" s="86" t="s">
        <v>7</v>
      </c>
      <c r="Z26" s="87">
        <f>IF(Y26="N",0,IF(T$17="EVENTO",BD!$B$1,0))</f>
        <v>0</v>
      </c>
      <c r="AA26" s="86" t="s">
        <v>7</v>
      </c>
      <c r="AB26" s="87">
        <f>IF(AA26="N",0,IF(T$17="EVENTO",BD!$B$2,0))</f>
        <v>0</v>
      </c>
      <c r="AC26" s="86" t="s">
        <v>7</v>
      </c>
      <c r="AD26" s="87">
        <f>IF(AC26="N",0,IF(T$17="EVENTO",BD!$B$5,0))</f>
        <v>0</v>
      </c>
      <c r="AE26" s="86" t="s">
        <v>7</v>
      </c>
      <c r="AF26" s="87">
        <f>IF(AE26="S",BD!$B$8,0)</f>
        <v>0</v>
      </c>
      <c r="AG26" s="83" t="str">
        <f>IF(T26="","",VLOOKUP(T26,BD!$B$11:$R$179,5,))</f>
        <v/>
      </c>
      <c r="AH26" s="84" t="str">
        <f t="shared" si="7"/>
        <v/>
      </c>
      <c r="AI26" s="68"/>
      <c r="AJ26" s="89"/>
      <c r="AK26" s="82"/>
      <c r="AL26" s="85"/>
      <c r="AM26" s="86" t="s">
        <v>7</v>
      </c>
      <c r="AN26" s="87">
        <f>IF(AM26="N",0,IF(AJ$17="EVENTO",BD!$B$3,BD!$B$4))</f>
        <v>0</v>
      </c>
      <c r="AO26" s="86" t="s">
        <v>7</v>
      </c>
      <c r="AP26" s="87">
        <f>IF(AO26="N",0,IF(AJ$17="EVENTO",BD!$B$1,0))</f>
        <v>0</v>
      </c>
      <c r="AQ26" s="86" t="s">
        <v>7</v>
      </c>
      <c r="AR26" s="87">
        <f>IF(AQ26="N",0,IF(AJ$17="EVENTO",BD!$B$2,0))</f>
        <v>0</v>
      </c>
      <c r="AS26" s="86" t="s">
        <v>7</v>
      </c>
      <c r="AT26" s="87">
        <f>IF(AS26="N",0,IF(AJ$17="EVENTO",BD!$B$5,0))</f>
        <v>0</v>
      </c>
      <c r="AU26" s="86" t="s">
        <v>7</v>
      </c>
      <c r="AV26" s="87">
        <f>IF(AU26="S",BD!$B$8,0)</f>
        <v>0</v>
      </c>
      <c r="AW26" s="83" t="str">
        <f>IF(AJ26="","",VLOOKUP(AJ26,BD!$B$11:$R$179,5,))</f>
        <v/>
      </c>
      <c r="AX26" s="84" t="str">
        <f t="shared" si="8"/>
        <v/>
      </c>
      <c r="AY26" s="68"/>
      <c r="AZ26" s="89"/>
      <c r="BA26" s="82"/>
      <c r="BB26" s="85"/>
      <c r="BC26" s="86" t="s">
        <v>7</v>
      </c>
      <c r="BD26" s="87">
        <f>IF(BC26="N",0,IF(AZ$17="EVENTO",BD!$B$3,BD!$B$4))</f>
        <v>0</v>
      </c>
      <c r="BE26" s="86" t="s">
        <v>7</v>
      </c>
      <c r="BF26" s="87">
        <f>IF(BE26="N",0,IF(AZ$17="EVENTO",BD!$B$1,0))</f>
        <v>0</v>
      </c>
      <c r="BG26" s="86" t="s">
        <v>7</v>
      </c>
      <c r="BH26" s="87">
        <f>IF(BG26="N",0,IF(AZ$17="EVENTO",BD!$B$2,0))</f>
        <v>0</v>
      </c>
      <c r="BI26" s="86" t="s">
        <v>7</v>
      </c>
      <c r="BJ26" s="87">
        <f>IF(BI26="N",0,IF(AZ$17="EVENTO",BD!$B$5,0))</f>
        <v>0</v>
      </c>
      <c r="BK26" s="86" t="s">
        <v>7</v>
      </c>
      <c r="BL26" s="87">
        <f>IF(BK26="S",BD!$B$8,0)</f>
        <v>0</v>
      </c>
      <c r="BM26" s="83" t="str">
        <f>IF(AZ26="","",VLOOKUP(AZ26,BD!$B$11:$R$179,5,))</f>
        <v/>
      </c>
      <c r="BN26" s="84" t="str">
        <f t="shared" si="9"/>
        <v/>
      </c>
      <c r="BO26" s="68"/>
      <c r="BP26" s="89"/>
      <c r="BQ26" s="82"/>
      <c r="BR26" s="85"/>
      <c r="BS26" s="86" t="s">
        <v>7</v>
      </c>
      <c r="BT26" s="87">
        <f>IF(BS26="N",0,IF(BP$17="EVENTO",BD!$B$3,BD!$B$4))</f>
        <v>0</v>
      </c>
      <c r="BU26" s="86" t="s">
        <v>7</v>
      </c>
      <c r="BV26" s="87">
        <f>IF(BU26="N",0,IF(BP$17="EVENTO",BD!$B$1,0))</f>
        <v>0</v>
      </c>
      <c r="BW26" s="86" t="s">
        <v>7</v>
      </c>
      <c r="BX26" s="87">
        <f>IF(BW26="N",0,IF(BP$17="EVENTO",BD!$B$2,0))</f>
        <v>0</v>
      </c>
      <c r="BY26" s="86" t="s">
        <v>7</v>
      </c>
      <c r="BZ26" s="87">
        <f>IF(BY26="N",0,IF(BP$17="EVENTO",BD!$B$5,0))</f>
        <v>0</v>
      </c>
      <c r="CA26" s="77" t="s">
        <v>7</v>
      </c>
      <c r="CB26" s="87">
        <f>IF(CA26="S",BD!$B$8,0)</f>
        <v>0</v>
      </c>
      <c r="CC26" s="83" t="str">
        <f>IF(BP26="","",VLOOKUP(BP26,BD!$B$11:$R$179,5,))</f>
        <v/>
      </c>
      <c r="CD26" s="84" t="str">
        <f t="shared" si="10"/>
        <v/>
      </c>
      <c r="CE26" s="68"/>
      <c r="CF26" s="89"/>
      <c r="CG26" s="82"/>
      <c r="CH26" s="85"/>
      <c r="CI26" s="86" t="s">
        <v>7</v>
      </c>
      <c r="CJ26" s="87">
        <f>IF(CI26="N",0,IF(CF$17="EVENTO",BD!$B$3,BD!$B$4))</f>
        <v>0</v>
      </c>
      <c r="CK26" s="86" t="s">
        <v>7</v>
      </c>
      <c r="CL26" s="87">
        <f>IF(CK26="N",0,IF(CF$17="EVENTO",BD!$B$1,0))</f>
        <v>0</v>
      </c>
      <c r="CM26" s="86" t="s">
        <v>7</v>
      </c>
      <c r="CN26" s="87">
        <f>IF(CM26="N",0,IF(CF$17="EVENTO",BD!$B$2,0))</f>
        <v>0</v>
      </c>
      <c r="CO26" s="86" t="s">
        <v>7</v>
      </c>
      <c r="CP26" s="87">
        <f>IF(CO26="N",0,IF(CF$17="EVENTO",BD!$B$5,0))</f>
        <v>0</v>
      </c>
      <c r="CQ26" s="86" t="s">
        <v>7</v>
      </c>
      <c r="CR26" s="87">
        <f>IF(CQ26="S",BD!$B$8,0)</f>
        <v>0</v>
      </c>
      <c r="CS26" s="83" t="str">
        <f>IF(CF26="","",VLOOKUP(CF26,BD!$B$11:$R$179,5,))</f>
        <v/>
      </c>
      <c r="CT26" s="84" t="str">
        <f t="shared" si="11"/>
        <v/>
      </c>
      <c r="CU26" s="68"/>
      <c r="CV26" s="89"/>
      <c r="CW26" s="82"/>
      <c r="CX26" s="85"/>
      <c r="CY26" s="86" t="s">
        <v>7</v>
      </c>
      <c r="CZ26" s="87">
        <f>IF(CY26="N",0,IF(CV$17="EVENTO",BD!$B$3,BD!$B$4))</f>
        <v>0</v>
      </c>
      <c r="DA26" s="86" t="s">
        <v>7</v>
      </c>
      <c r="DB26" s="87">
        <f>IF(DA26="N",0,IF(CV$17="EVENTO",BD!$B$1,0))</f>
        <v>0</v>
      </c>
      <c r="DC26" s="86" t="s">
        <v>7</v>
      </c>
      <c r="DD26" s="87">
        <f>IF(DC26="N",0,IF(CV$17="EVENTO",BD!$B$2,0))</f>
        <v>0</v>
      </c>
      <c r="DE26" s="86" t="s">
        <v>7</v>
      </c>
      <c r="DF26" s="87">
        <f>IF(DE26="N",0,IF(CV$17="EVENTO",BD!$B$5,0))</f>
        <v>0</v>
      </c>
      <c r="DG26" s="86" t="s">
        <v>7</v>
      </c>
      <c r="DH26" s="87">
        <f>IF(DG26="S",BD!$B$8,0)</f>
        <v>0</v>
      </c>
      <c r="DI26" s="83" t="str">
        <f>IF(CV26="","",VLOOKUP(CV26,BD!$B$11:$R$179,5,))</f>
        <v/>
      </c>
      <c r="DJ26" s="84" t="str">
        <f t="shared" si="12"/>
        <v/>
      </c>
    </row>
    <row r="27" spans="1:114" ht="15" customHeight="1" thickBot="1" x14ac:dyDescent="0.3">
      <c r="A27" s="130"/>
      <c r="B27" s="144"/>
      <c r="C27" s="60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147"/>
      <c r="O27" s="147"/>
      <c r="P27" s="61"/>
      <c r="Q27" s="61"/>
      <c r="R27" s="62" t="str">
        <f>IF(SUM(R29:R37)=0,"",SUM(R29:R37))</f>
        <v/>
      </c>
      <c r="S27" s="60"/>
      <c r="T27" s="147"/>
      <c r="U27" s="147"/>
      <c r="V27" s="147"/>
      <c r="W27" s="147"/>
      <c r="X27" s="147"/>
      <c r="Y27" s="147"/>
      <c r="Z27" s="147"/>
      <c r="AA27" s="147"/>
      <c r="AB27" s="147"/>
      <c r="AC27" s="147"/>
      <c r="AD27" s="147"/>
      <c r="AE27" s="147"/>
      <c r="AF27" s="61"/>
      <c r="AG27" s="61"/>
      <c r="AH27" s="62" t="str">
        <f>IF(SUM(AH29:AH37)=0,"",SUM(AH29:AH37))</f>
        <v/>
      </c>
      <c r="AI27" s="60"/>
      <c r="AJ27" s="147"/>
      <c r="AK27" s="147"/>
      <c r="AL27" s="147"/>
      <c r="AM27" s="147"/>
      <c r="AN27" s="147"/>
      <c r="AO27" s="147"/>
      <c r="AP27" s="147"/>
      <c r="AQ27" s="147"/>
      <c r="AR27" s="147"/>
      <c r="AS27" s="147"/>
      <c r="AT27" s="147"/>
      <c r="AU27" s="147"/>
      <c r="AV27" s="61"/>
      <c r="AW27" s="61"/>
      <c r="AX27" s="62" t="str">
        <f>IF(SUM(AX29:AX37)=0,"",SUM(AX29:AX37))</f>
        <v/>
      </c>
      <c r="AY27" s="60"/>
      <c r="AZ27" s="147"/>
      <c r="BA27" s="147"/>
      <c r="BB27" s="147"/>
      <c r="BC27" s="147"/>
      <c r="BD27" s="147"/>
      <c r="BE27" s="147"/>
      <c r="BF27" s="147"/>
      <c r="BG27" s="147"/>
      <c r="BH27" s="147"/>
      <c r="BI27" s="147"/>
      <c r="BJ27" s="147"/>
      <c r="BK27" s="147"/>
      <c r="BL27" s="61"/>
      <c r="BM27" s="61"/>
      <c r="BN27" s="62" t="str">
        <f>IF(SUM(BN29:BN37)=0,"",SUM(BN29:BN37))</f>
        <v/>
      </c>
      <c r="BO27" s="60"/>
      <c r="BP27" s="147"/>
      <c r="BQ27" s="147"/>
      <c r="BR27" s="147"/>
      <c r="BS27" s="147"/>
      <c r="BT27" s="147"/>
      <c r="BU27" s="147"/>
      <c r="BV27" s="147"/>
      <c r="BW27" s="147"/>
      <c r="BX27" s="147"/>
      <c r="BY27" s="147"/>
      <c r="BZ27" s="147"/>
      <c r="CA27" s="147"/>
      <c r="CB27" s="61"/>
      <c r="CC27" s="61"/>
      <c r="CD27" s="62" t="str">
        <f>IF(SUM(CD29:CD37)=0,"",SUM(CD29:CD37))</f>
        <v/>
      </c>
      <c r="CE27" s="60"/>
      <c r="CF27" s="147"/>
      <c r="CG27" s="147"/>
      <c r="CH27" s="147"/>
      <c r="CI27" s="147"/>
      <c r="CJ27" s="147"/>
      <c r="CK27" s="147"/>
      <c r="CL27" s="147"/>
      <c r="CM27" s="147"/>
      <c r="CN27" s="147"/>
      <c r="CO27" s="147"/>
      <c r="CP27" s="147"/>
      <c r="CQ27" s="147"/>
      <c r="CR27" s="61"/>
      <c r="CS27" s="61"/>
      <c r="CT27" s="62" t="str">
        <f>IF(SUM(CT29:CT37)=0,"",SUM(CT29:CT37))</f>
        <v/>
      </c>
      <c r="CU27" s="60"/>
      <c r="CV27" s="147"/>
      <c r="CW27" s="147"/>
      <c r="CX27" s="147"/>
      <c r="CY27" s="147"/>
      <c r="CZ27" s="147"/>
      <c r="DA27" s="147"/>
      <c r="DB27" s="147"/>
      <c r="DC27" s="147"/>
      <c r="DD27" s="147"/>
      <c r="DE27" s="147"/>
      <c r="DF27" s="147"/>
      <c r="DG27" s="147"/>
      <c r="DH27" s="61"/>
      <c r="DI27" s="61"/>
      <c r="DJ27" s="62" t="str">
        <f>IF(SUM(DJ29:DJ37)=0,"",SUM(DJ29:DJ37))</f>
        <v/>
      </c>
    </row>
    <row r="28" spans="1:114" ht="15.75" thickBot="1" x14ac:dyDescent="0.3">
      <c r="A28" s="130"/>
      <c r="B28" s="145"/>
      <c r="C28" s="148" t="s">
        <v>2</v>
      </c>
      <c r="D28" s="149"/>
      <c r="E28" s="63"/>
      <c r="F28" s="63"/>
      <c r="G28" s="64"/>
      <c r="H28" s="65"/>
      <c r="I28" s="64"/>
      <c r="J28" s="65"/>
      <c r="K28" s="64"/>
      <c r="L28" s="65"/>
      <c r="M28" s="64"/>
      <c r="N28" s="65"/>
      <c r="O28" s="64"/>
      <c r="P28" s="65"/>
      <c r="Q28" s="66"/>
      <c r="R28" s="67" t="s">
        <v>4</v>
      </c>
      <c r="S28" s="148" t="s">
        <v>2</v>
      </c>
      <c r="T28" s="149"/>
      <c r="U28" s="63"/>
      <c r="V28" s="63"/>
      <c r="W28" s="64"/>
      <c r="X28" s="65"/>
      <c r="Y28" s="64"/>
      <c r="Z28" s="65"/>
      <c r="AA28" s="64"/>
      <c r="AB28" s="65"/>
      <c r="AC28" s="64"/>
      <c r="AD28" s="65"/>
      <c r="AE28" s="64"/>
      <c r="AF28" s="65"/>
      <c r="AG28" s="66"/>
      <c r="AH28" s="67" t="s">
        <v>4</v>
      </c>
      <c r="AI28" s="148" t="s">
        <v>2</v>
      </c>
      <c r="AJ28" s="149"/>
      <c r="AK28" s="63"/>
      <c r="AL28" s="63"/>
      <c r="AM28" s="64"/>
      <c r="AN28" s="65"/>
      <c r="AO28" s="64"/>
      <c r="AP28" s="65"/>
      <c r="AQ28" s="64"/>
      <c r="AR28" s="65"/>
      <c r="AS28" s="64"/>
      <c r="AT28" s="65"/>
      <c r="AU28" s="64"/>
      <c r="AV28" s="65"/>
      <c r="AW28" s="66"/>
      <c r="AX28" s="67" t="s">
        <v>4</v>
      </c>
      <c r="AY28" s="148" t="s">
        <v>2</v>
      </c>
      <c r="AZ28" s="149"/>
      <c r="BA28" s="63"/>
      <c r="BB28" s="63"/>
      <c r="BC28" s="64"/>
      <c r="BD28" s="65"/>
      <c r="BE28" s="64"/>
      <c r="BF28" s="65"/>
      <c r="BG28" s="64"/>
      <c r="BH28" s="65"/>
      <c r="BI28" s="64"/>
      <c r="BJ28" s="65"/>
      <c r="BK28" s="64"/>
      <c r="BL28" s="65"/>
      <c r="BM28" s="66"/>
      <c r="BN28" s="67" t="s">
        <v>4</v>
      </c>
      <c r="BO28" s="148" t="s">
        <v>2</v>
      </c>
      <c r="BP28" s="149"/>
      <c r="BQ28" s="63"/>
      <c r="BR28" s="63"/>
      <c r="BS28" s="64"/>
      <c r="BT28" s="65"/>
      <c r="BU28" s="64"/>
      <c r="BV28" s="65"/>
      <c r="BW28" s="64"/>
      <c r="BX28" s="65"/>
      <c r="BY28" s="64"/>
      <c r="BZ28" s="65"/>
      <c r="CA28" s="64"/>
      <c r="CB28" s="65"/>
      <c r="CC28" s="66"/>
      <c r="CD28" s="67" t="s">
        <v>4</v>
      </c>
      <c r="CE28" s="148" t="s">
        <v>2</v>
      </c>
      <c r="CF28" s="149"/>
      <c r="CG28" s="63"/>
      <c r="CH28" s="63"/>
      <c r="CI28" s="64"/>
      <c r="CJ28" s="65"/>
      <c r="CK28" s="64"/>
      <c r="CL28" s="65"/>
      <c r="CM28" s="64"/>
      <c r="CN28" s="65"/>
      <c r="CO28" s="64"/>
      <c r="CP28" s="65"/>
      <c r="CQ28" s="64"/>
      <c r="CR28" s="65"/>
      <c r="CS28" s="66"/>
      <c r="CT28" s="67" t="s">
        <v>4</v>
      </c>
      <c r="CU28" s="148" t="s">
        <v>2</v>
      </c>
      <c r="CV28" s="149"/>
      <c r="CW28" s="63"/>
      <c r="CX28" s="63"/>
      <c r="CY28" s="64"/>
      <c r="CZ28" s="65"/>
      <c r="DA28" s="64"/>
      <c r="DB28" s="65"/>
      <c r="DC28" s="64"/>
      <c r="DD28" s="65"/>
      <c r="DE28" s="64"/>
      <c r="DF28" s="65"/>
      <c r="DG28" s="64"/>
      <c r="DH28" s="65"/>
      <c r="DI28" s="66"/>
      <c r="DJ28" s="67" t="s">
        <v>4</v>
      </c>
    </row>
    <row r="29" spans="1:114" ht="15.75" thickBot="1" x14ac:dyDescent="0.3">
      <c r="A29" s="130"/>
      <c r="B29" s="145"/>
      <c r="C29" s="68"/>
      <c r="D29" s="69"/>
      <c r="E29" s="70"/>
      <c r="F29" s="71"/>
      <c r="G29" s="72" t="s">
        <v>7</v>
      </c>
      <c r="H29" s="73">
        <f>IF(G29="N",0,IF(D$27="EVENTO",BD!$B$3,BD!$B$4))</f>
        <v>0</v>
      </c>
      <c r="I29" s="72" t="s">
        <v>7</v>
      </c>
      <c r="J29" s="73">
        <f>IF(I29="N",0,IF(D$27="EVENTO",BD!$B$1,0))</f>
        <v>0</v>
      </c>
      <c r="K29" s="72" t="s">
        <v>7</v>
      </c>
      <c r="L29" s="73">
        <f>IF(K29="N",0,IF(D$27="EVENTO",BD!$B$2,0))</f>
        <v>0</v>
      </c>
      <c r="M29" s="72" t="s">
        <v>7</v>
      </c>
      <c r="N29" s="73">
        <f>IF(M29="N",0,IF(D$27="EVENTO",BD!$B$5,0))</f>
        <v>0</v>
      </c>
      <c r="O29" s="72" t="s">
        <v>7</v>
      </c>
      <c r="P29" s="73">
        <f>IF(O29="S",BD!$B$8,0)</f>
        <v>0</v>
      </c>
      <c r="Q29" s="73" t="str">
        <f>IF(D29="","",VLOOKUP(D29,BD!$B$11:$R$179,5,))</f>
        <v/>
      </c>
      <c r="R29" s="74" t="str">
        <f t="shared" ref="R29:R37" si="14">IF($D$27="","",IF(D29="","",SUM(Q29,P29,L29,J29,N29,H29)))</f>
        <v/>
      </c>
      <c r="S29" s="68"/>
      <c r="T29" s="69"/>
      <c r="U29" s="70"/>
      <c r="V29" s="71"/>
      <c r="W29" s="72" t="s">
        <v>7</v>
      </c>
      <c r="X29" s="73">
        <f>IF(W29="N",0,IF(T$27="EVENTO",BD!$B$3,BD!$B$4))</f>
        <v>0</v>
      </c>
      <c r="Y29" s="72" t="s">
        <v>7</v>
      </c>
      <c r="Z29" s="73">
        <f>IF(Y29="N",0,IF(T$27="EVENTO",BD!$B$1,0))</f>
        <v>0</v>
      </c>
      <c r="AA29" s="72" t="s">
        <v>7</v>
      </c>
      <c r="AB29" s="73">
        <f>IF(AA29="N",0,IF(T$27="EVENTO",BD!$B$2,0))</f>
        <v>0</v>
      </c>
      <c r="AC29" s="72" t="s">
        <v>7</v>
      </c>
      <c r="AD29" s="73">
        <f>IF(AC29="N",0,IF(T$27="EVENTO",BD!$B$5,0))</f>
        <v>0</v>
      </c>
      <c r="AE29" s="72" t="s">
        <v>7</v>
      </c>
      <c r="AF29" s="73">
        <f>IF(AE29="S",BD!$B$8,0)</f>
        <v>0</v>
      </c>
      <c r="AG29" s="73" t="str">
        <f>IF(T29="","",VLOOKUP(T29,BD!$B$11:$R$179,5,))</f>
        <v/>
      </c>
      <c r="AH29" s="74" t="str">
        <f t="shared" ref="AH29:AH37" si="15">IF($T$27="","",IF(T29="","",SUM(AG29,AF29,AB29,Z29,AD29,X29)))</f>
        <v/>
      </c>
      <c r="AI29" s="68"/>
      <c r="AJ29" s="69"/>
      <c r="AK29" s="70"/>
      <c r="AL29" s="71"/>
      <c r="AM29" s="72" t="s">
        <v>7</v>
      </c>
      <c r="AN29" s="73">
        <f>IF(AM29="N",0,IF(AJ$27="EVENTO",BD!$B$3,BD!$B$4))</f>
        <v>0</v>
      </c>
      <c r="AO29" s="72" t="s">
        <v>7</v>
      </c>
      <c r="AP29" s="73">
        <f>IF(AO29="N",0,IF(AJ$27="EVENTO",BD!$B$1,0))</f>
        <v>0</v>
      </c>
      <c r="AQ29" s="72" t="s">
        <v>7</v>
      </c>
      <c r="AR29" s="73">
        <f>IF(AQ29="N",0,IF(AJ$27="EVENTO",BD!$B$2,0))</f>
        <v>0</v>
      </c>
      <c r="AS29" s="72" t="s">
        <v>7</v>
      </c>
      <c r="AT29" s="73">
        <f>IF(AS29="N",0,IF(AJ$27="EVENTO",BD!$B$5,0))</f>
        <v>0</v>
      </c>
      <c r="AU29" s="72" t="s">
        <v>7</v>
      </c>
      <c r="AV29" s="73">
        <f>IF(AU29="S",BD!$B$8,0)</f>
        <v>0</v>
      </c>
      <c r="AW29" s="73" t="str">
        <f>IF(AJ29="","",VLOOKUP(AJ29,BD!$B$11:$R$179,5,))</f>
        <v/>
      </c>
      <c r="AX29" s="74" t="str">
        <f t="shared" ref="AX29:AX37" si="16">IF($AJ$27="","",IF(AJ29="","",SUM(AW29,AV29,AR29,AP29,AT29,AN29)))</f>
        <v/>
      </c>
      <c r="AY29" s="68"/>
      <c r="AZ29" s="69"/>
      <c r="BA29" s="70"/>
      <c r="BB29" s="71"/>
      <c r="BC29" s="72" t="s">
        <v>7</v>
      </c>
      <c r="BD29" s="73">
        <f>IF(BC29="N",0,IF(AZ$27="EVENTO",BD!$B$3,BD!$B$4))</f>
        <v>0</v>
      </c>
      <c r="BE29" s="72" t="s">
        <v>7</v>
      </c>
      <c r="BF29" s="73">
        <f>IF(BE29="N",0,IF(AZ$27="EVENTO",BD!$B$1,0))</f>
        <v>0</v>
      </c>
      <c r="BG29" s="72" t="s">
        <v>7</v>
      </c>
      <c r="BH29" s="73">
        <f>IF(BG29="N",0,IF(AZ$27="EVENTO",BD!$B$2,0))</f>
        <v>0</v>
      </c>
      <c r="BI29" s="72" t="s">
        <v>7</v>
      </c>
      <c r="BJ29" s="73">
        <f>IF(BI29="N",0,IF(AZ$27="EVENTO",BD!$B$5,0))</f>
        <v>0</v>
      </c>
      <c r="BK29" s="72" t="s">
        <v>7</v>
      </c>
      <c r="BL29" s="73">
        <f>IF(BK29="S",BD!$B$8,0)</f>
        <v>0</v>
      </c>
      <c r="BM29" s="73" t="str">
        <f>IF(AZ29="","",VLOOKUP(AZ29,BD!$B$11:$R$179,5,))</f>
        <v/>
      </c>
      <c r="BN29" s="74" t="str">
        <f t="shared" ref="BN29:BN37" si="17">IF($AZ$27="","",IF(AZ29="","",SUM(BM29,BL29,BH29,BF29,BJ29,BD29)))</f>
        <v/>
      </c>
      <c r="BO29" s="68"/>
      <c r="BP29" s="69"/>
      <c r="BQ29" s="70"/>
      <c r="BR29" s="71"/>
      <c r="BS29" s="72" t="s">
        <v>7</v>
      </c>
      <c r="BT29" s="73">
        <f>IF(BS29="N",0,IF(BP$27="EVENTO",BD!$B$3,BD!$B$4))</f>
        <v>0</v>
      </c>
      <c r="BU29" s="72" t="s">
        <v>7</v>
      </c>
      <c r="BV29" s="73">
        <f>IF(BU29="N",0,IF(BP$27="EVENTO",BD!$B$1,0))</f>
        <v>0</v>
      </c>
      <c r="BW29" s="72" t="s">
        <v>7</v>
      </c>
      <c r="BX29" s="73">
        <f>IF(BW29="N",0,IF(BP$27="EVENTO",BD!$B$2,0))</f>
        <v>0</v>
      </c>
      <c r="BY29" s="72" t="s">
        <v>7</v>
      </c>
      <c r="BZ29" s="73">
        <f>IF(BY29="N",0,IF(BP$27="EVENTO",BD!$B$5,0))</f>
        <v>0</v>
      </c>
      <c r="CA29" s="72" t="s">
        <v>7</v>
      </c>
      <c r="CB29" s="73">
        <f>IF(CA29="S",BD!$B$8,0)</f>
        <v>0</v>
      </c>
      <c r="CC29" s="73" t="str">
        <f>IF(BP29="","",VLOOKUP(BP29,BD!$B$11:$R$179,5,))</f>
        <v/>
      </c>
      <c r="CD29" s="74" t="str">
        <f t="shared" ref="CD29:CD37" si="18">IF($BP$27="","",IF(BP29="","",SUM(CC29,CB29,BX29,BV29,BZ29,BT29)))</f>
        <v/>
      </c>
      <c r="CE29" s="68"/>
      <c r="CF29" s="69"/>
      <c r="CG29" s="70"/>
      <c r="CH29" s="71"/>
      <c r="CI29" s="72" t="s">
        <v>7</v>
      </c>
      <c r="CJ29" s="73">
        <f>IF(CI29="N",0,IF(CF$27="EVENTO",BD!$B$3,BD!$B$4))</f>
        <v>0</v>
      </c>
      <c r="CK29" s="72" t="s">
        <v>7</v>
      </c>
      <c r="CL29" s="73">
        <f>IF(CK29="N",0,IF(CF$27="EVENTO",BD!$B$1,0))</f>
        <v>0</v>
      </c>
      <c r="CM29" s="72" t="s">
        <v>7</v>
      </c>
      <c r="CN29" s="73">
        <f>IF(CM29="N",0,IF(CF$27="EVENTO",BD!$B$2,0))</f>
        <v>0</v>
      </c>
      <c r="CO29" s="72" t="s">
        <v>7</v>
      </c>
      <c r="CP29" s="73">
        <f>IF(CO29="N",0,IF(CF$27="EVENTO",BD!$B$5,0))</f>
        <v>0</v>
      </c>
      <c r="CQ29" s="72" t="s">
        <v>7</v>
      </c>
      <c r="CR29" s="73">
        <f>IF(CQ29="S",BD!$B$8,0)</f>
        <v>0</v>
      </c>
      <c r="CS29" s="73" t="str">
        <f>IF(CF29="","",VLOOKUP(CF29,BD!$B$11:$R$179,5,))</f>
        <v/>
      </c>
      <c r="CT29" s="74" t="str">
        <f t="shared" ref="CT29:CT37" si="19">IF($CF$27="","",IF(CF29="","",SUM(CS29,CR29,CN29,CL29,CP29,CJ29)))</f>
        <v/>
      </c>
      <c r="CU29" s="68"/>
      <c r="CV29" s="69"/>
      <c r="CW29" s="70"/>
      <c r="CX29" s="71"/>
      <c r="CY29" s="72" t="s">
        <v>7</v>
      </c>
      <c r="CZ29" s="73">
        <f>IF(CY29="N",0,IF(CV$27="EVENTO",BD!$B$3,BD!$B$4))</f>
        <v>0</v>
      </c>
      <c r="DA29" s="72" t="s">
        <v>7</v>
      </c>
      <c r="DB29" s="73">
        <f>IF(DA29="N",0,IF(CV$27="EVENTO",BD!$B$1,0))</f>
        <v>0</v>
      </c>
      <c r="DC29" s="72" t="s">
        <v>7</v>
      </c>
      <c r="DD29" s="73">
        <f>IF(DC29="N",0,IF(CV$27="EVENTO",BD!$B$2,0))</f>
        <v>0</v>
      </c>
      <c r="DE29" s="72" t="s">
        <v>7</v>
      </c>
      <c r="DF29" s="73">
        <f>IF(DE29="N",0,IF(CV$27="EVENTO",BD!$B$5,0))</f>
        <v>0</v>
      </c>
      <c r="DG29" s="72" t="s">
        <v>7</v>
      </c>
      <c r="DH29" s="73">
        <f>IF(DG29="S",BD!$B$8,0)</f>
        <v>0</v>
      </c>
      <c r="DI29" s="73" t="str">
        <f>IF(CV29="","",VLOOKUP(CV29,BD!$B$11:$R$179,5,))</f>
        <v/>
      </c>
      <c r="DJ29" s="74" t="str">
        <f t="shared" ref="DJ29:DJ37" si="20">IF($CV$27="","",IF(CV29="","",SUM(DI29,DH29,DD29,DB29,DF29,CZ29)))</f>
        <v/>
      </c>
    </row>
    <row r="30" spans="1:114" ht="15.75" thickBot="1" x14ac:dyDescent="0.3">
      <c r="A30" s="130"/>
      <c r="B30" s="145"/>
      <c r="C30" s="68"/>
      <c r="D30" s="75"/>
      <c r="E30" s="76"/>
      <c r="F30" s="71"/>
      <c r="G30" s="77" t="s">
        <v>7</v>
      </c>
      <c r="H30" s="78">
        <f>IF(G30="N",0,IF(D$27="EVENTO",BD!$B$3,BD!$B$4))</f>
        <v>0</v>
      </c>
      <c r="I30" s="77" t="s">
        <v>7</v>
      </c>
      <c r="J30" s="78">
        <f>IF(I30="N",0,IF(D$27="EVENTO",BD!$B$1,0))</f>
        <v>0</v>
      </c>
      <c r="K30" s="77" t="s">
        <v>7</v>
      </c>
      <c r="L30" s="78">
        <f>IF(K30="N",0,IF(D$27="EVENTO",BD!$B$2,0))</f>
        <v>0</v>
      </c>
      <c r="M30" s="77" t="s">
        <v>7</v>
      </c>
      <c r="N30" s="78">
        <f>IF(M30="N",0,IF(D$27="EVENTO",BD!$B$5,0))</f>
        <v>0</v>
      </c>
      <c r="O30" s="77" t="s">
        <v>7</v>
      </c>
      <c r="P30" s="78">
        <f>IF(O30="S",BD!$B$8,0)</f>
        <v>0</v>
      </c>
      <c r="Q30" s="73" t="str">
        <f>IF(D30="","",VLOOKUP(D30,BD!$B$11:$R$179,5,))</f>
        <v/>
      </c>
      <c r="R30" s="79" t="str">
        <f t="shared" si="14"/>
        <v/>
      </c>
      <c r="S30" s="68"/>
      <c r="T30" s="75"/>
      <c r="U30" s="76"/>
      <c r="V30" s="71"/>
      <c r="W30" s="77" t="s">
        <v>7</v>
      </c>
      <c r="X30" s="78">
        <f>IF(W30="N",0,IF(T$27="EVENTO",BD!$B$3,BD!$B$4))</f>
        <v>0</v>
      </c>
      <c r="Y30" s="77" t="s">
        <v>7</v>
      </c>
      <c r="Z30" s="78">
        <f>IF(Y30="N",0,IF(T$27="EVENTO",BD!$B$1,0))</f>
        <v>0</v>
      </c>
      <c r="AA30" s="77" t="s">
        <v>7</v>
      </c>
      <c r="AB30" s="78">
        <f>IF(AA30="N",0,IF(T$27="EVENTO",BD!$B$2,0))</f>
        <v>0</v>
      </c>
      <c r="AC30" s="77" t="s">
        <v>7</v>
      </c>
      <c r="AD30" s="78">
        <f>IF(AC30="N",0,IF(T$27="EVENTO",BD!$B$5,0))</f>
        <v>0</v>
      </c>
      <c r="AE30" s="77" t="s">
        <v>7</v>
      </c>
      <c r="AF30" s="78">
        <f>IF(AE30="S",BD!$B$8,0)</f>
        <v>0</v>
      </c>
      <c r="AG30" s="73" t="str">
        <f>IF(T30="","",VLOOKUP(T30,BD!$B$11:$R$179,5,))</f>
        <v/>
      </c>
      <c r="AH30" s="79" t="str">
        <f t="shared" si="15"/>
        <v/>
      </c>
      <c r="AI30" s="68"/>
      <c r="AJ30" s="75"/>
      <c r="AK30" s="76"/>
      <c r="AL30" s="71"/>
      <c r="AM30" s="77" t="s">
        <v>7</v>
      </c>
      <c r="AN30" s="78">
        <f>IF(AM30="N",0,IF(AJ$27="EVENTO",BD!$B$3,BD!$B$4))</f>
        <v>0</v>
      </c>
      <c r="AO30" s="77" t="s">
        <v>7</v>
      </c>
      <c r="AP30" s="78">
        <f>IF(AO30="N",0,IF(AJ$27="EVENTO",BD!$B$1,0))</f>
        <v>0</v>
      </c>
      <c r="AQ30" s="77" t="s">
        <v>7</v>
      </c>
      <c r="AR30" s="78">
        <f>IF(AQ30="N",0,IF(AJ$27="EVENTO",BD!$B$2,0))</f>
        <v>0</v>
      </c>
      <c r="AS30" s="77" t="s">
        <v>7</v>
      </c>
      <c r="AT30" s="78">
        <f>IF(AS30="N",0,IF(AJ$27="EVENTO",BD!$B$5,0))</f>
        <v>0</v>
      </c>
      <c r="AU30" s="77" t="s">
        <v>7</v>
      </c>
      <c r="AV30" s="78">
        <f>IF(AU30="S",BD!$B$8,0)</f>
        <v>0</v>
      </c>
      <c r="AW30" s="73" t="str">
        <f>IF(AJ30="","",VLOOKUP(AJ30,BD!$B$11:$R$179,5,))</f>
        <v/>
      </c>
      <c r="AX30" s="79" t="str">
        <f t="shared" si="16"/>
        <v/>
      </c>
      <c r="AY30" s="68"/>
      <c r="AZ30" s="75"/>
      <c r="BA30" s="76"/>
      <c r="BB30" s="71"/>
      <c r="BC30" s="77" t="s">
        <v>7</v>
      </c>
      <c r="BD30" s="78">
        <f>IF(BC30="N",0,IF(AZ$27="EVENTO",BD!$B$3,BD!$B$4))</f>
        <v>0</v>
      </c>
      <c r="BE30" s="77" t="s">
        <v>7</v>
      </c>
      <c r="BF30" s="78">
        <f>IF(BE30="N",0,IF(AZ$27="EVENTO",BD!$B$1,0))</f>
        <v>0</v>
      </c>
      <c r="BG30" s="77" t="s">
        <v>7</v>
      </c>
      <c r="BH30" s="78">
        <f>IF(BG30="N",0,IF(AZ$27="EVENTO",BD!$B$2,0))</f>
        <v>0</v>
      </c>
      <c r="BI30" s="77" t="s">
        <v>7</v>
      </c>
      <c r="BJ30" s="78">
        <f>IF(BI30="N",0,IF(AZ$27="EVENTO",BD!$B$5,0))</f>
        <v>0</v>
      </c>
      <c r="BK30" s="77" t="s">
        <v>7</v>
      </c>
      <c r="BL30" s="78">
        <f>IF(BK30="S",BD!$B$8,0)</f>
        <v>0</v>
      </c>
      <c r="BM30" s="73" t="str">
        <f>IF(AZ30="","",VLOOKUP(AZ30,BD!$B$11:$R$179,5,))</f>
        <v/>
      </c>
      <c r="BN30" s="79" t="str">
        <f t="shared" si="17"/>
        <v/>
      </c>
      <c r="BO30" s="68"/>
      <c r="BP30" s="75"/>
      <c r="BQ30" s="70"/>
      <c r="BR30" s="71"/>
      <c r="BS30" s="77" t="s">
        <v>7</v>
      </c>
      <c r="BT30" s="78">
        <f>IF(BS30="N",0,IF(BP$27="EVENTO",BD!$B$3,BD!$B$4))</f>
        <v>0</v>
      </c>
      <c r="BU30" s="77" t="s">
        <v>7</v>
      </c>
      <c r="BV30" s="78">
        <f>IF(BU30="N",0,IF(BP$27="EVENTO",BD!$B$1,0))</f>
        <v>0</v>
      </c>
      <c r="BW30" s="77" t="s">
        <v>7</v>
      </c>
      <c r="BX30" s="78">
        <f>IF(BW30="N",0,IF(BP$27="EVENTO",BD!$B$2,0))</f>
        <v>0</v>
      </c>
      <c r="BY30" s="77" t="s">
        <v>7</v>
      </c>
      <c r="BZ30" s="78">
        <f>IF(BY30="N",0,IF(BP$27="EVENTO",BD!$B$5,0))</f>
        <v>0</v>
      </c>
      <c r="CA30" s="72" t="s">
        <v>7</v>
      </c>
      <c r="CB30" s="78">
        <f>IF(CA30="S",BD!$B$8,0)</f>
        <v>0</v>
      </c>
      <c r="CC30" s="73" t="str">
        <f>IF(BP30="","",VLOOKUP(BP30,BD!$B$11:$R$179,5,))</f>
        <v/>
      </c>
      <c r="CD30" s="79" t="str">
        <f t="shared" si="18"/>
        <v/>
      </c>
      <c r="CE30" s="68"/>
      <c r="CF30" s="75"/>
      <c r="CG30" s="70"/>
      <c r="CH30" s="71"/>
      <c r="CI30" s="77" t="s">
        <v>7</v>
      </c>
      <c r="CJ30" s="78">
        <f>IF(CI30="N",0,IF(CF$27="EVENTO",BD!$B$3,BD!$B$4))</f>
        <v>0</v>
      </c>
      <c r="CK30" s="77" t="s">
        <v>7</v>
      </c>
      <c r="CL30" s="78">
        <f>IF(CK30="N",0,IF(CF$27="EVENTO",BD!$B$1,0))</f>
        <v>0</v>
      </c>
      <c r="CM30" s="77" t="s">
        <v>7</v>
      </c>
      <c r="CN30" s="78">
        <f>IF(CM30="N",0,IF(CF$27="EVENTO",BD!$B$2,0))</f>
        <v>0</v>
      </c>
      <c r="CO30" s="77" t="s">
        <v>7</v>
      </c>
      <c r="CP30" s="78">
        <f>IF(CO30="N",0,IF(CF$27="EVENTO",BD!$B$5,0))</f>
        <v>0</v>
      </c>
      <c r="CQ30" s="72" t="s">
        <v>7</v>
      </c>
      <c r="CR30" s="78">
        <f>IF(CQ30="S",BD!$B$8,0)</f>
        <v>0</v>
      </c>
      <c r="CS30" s="73" t="str">
        <f>IF(CF30="","",VLOOKUP(CF30,BD!$B$11:$R$179,5,))</f>
        <v/>
      </c>
      <c r="CT30" s="79" t="str">
        <f t="shared" si="19"/>
        <v/>
      </c>
      <c r="CU30" s="68"/>
      <c r="CV30" s="75"/>
      <c r="CW30" s="76"/>
      <c r="CX30" s="71"/>
      <c r="CY30" s="77" t="s">
        <v>7</v>
      </c>
      <c r="CZ30" s="78">
        <f>IF(CY30="N",0,IF(CV$27="EVENTO",BD!$B$3,BD!$B$4))</f>
        <v>0</v>
      </c>
      <c r="DA30" s="77" t="s">
        <v>7</v>
      </c>
      <c r="DB30" s="78">
        <f>IF(DA30="N",0,IF(CV$27="EVENTO",BD!$B$1,0))</f>
        <v>0</v>
      </c>
      <c r="DC30" s="77" t="s">
        <v>7</v>
      </c>
      <c r="DD30" s="78">
        <f>IF(DC30="N",0,IF(CV$27="EVENTO",BD!$B$2,0))</f>
        <v>0</v>
      </c>
      <c r="DE30" s="77" t="s">
        <v>7</v>
      </c>
      <c r="DF30" s="78">
        <f>IF(DE30="N",0,IF(CV$27="EVENTO",BD!$B$5,0))</f>
        <v>0</v>
      </c>
      <c r="DG30" s="77" t="s">
        <v>7</v>
      </c>
      <c r="DH30" s="78">
        <f>IF(DG30="S",BD!$B$8,0)</f>
        <v>0</v>
      </c>
      <c r="DI30" s="73" t="str">
        <f>IF(CV30="","",VLOOKUP(CV30,BD!$B$11:$R$179,5,))</f>
        <v/>
      </c>
      <c r="DJ30" s="79" t="str">
        <f t="shared" si="20"/>
        <v/>
      </c>
    </row>
    <row r="31" spans="1:114" ht="15.75" thickBot="1" x14ac:dyDescent="0.3">
      <c r="A31" s="130"/>
      <c r="B31" s="145"/>
      <c r="C31" s="68"/>
      <c r="D31" s="75"/>
      <c r="E31" s="76"/>
      <c r="F31" s="71"/>
      <c r="G31" s="77" t="s">
        <v>7</v>
      </c>
      <c r="H31" s="78">
        <f>IF(G31="N",0,IF(D$27="EVENTO",BD!$B$3,BD!$B$4))</f>
        <v>0</v>
      </c>
      <c r="I31" s="77" t="s">
        <v>7</v>
      </c>
      <c r="J31" s="78">
        <f>IF(I31="N",0,IF(D$27="EVENTO",BD!$B$1,0))</f>
        <v>0</v>
      </c>
      <c r="K31" s="77" t="s">
        <v>7</v>
      </c>
      <c r="L31" s="78">
        <f>IF(K31="N",0,IF(D$27="EVENTO",BD!$B$2,0))</f>
        <v>0</v>
      </c>
      <c r="M31" s="77" t="s">
        <v>7</v>
      </c>
      <c r="N31" s="78">
        <f>IF(M31="N",0,IF(D$27="EVENTO",BD!$B$5,0))</f>
        <v>0</v>
      </c>
      <c r="O31" s="77" t="s">
        <v>7</v>
      </c>
      <c r="P31" s="78">
        <f>IF(O31="S",BD!$B$8,0)</f>
        <v>0</v>
      </c>
      <c r="Q31" s="73" t="str">
        <f>IF(D31="","",VLOOKUP(D31,BD!$B$11:$R$179,5,))</f>
        <v/>
      </c>
      <c r="R31" s="79" t="str">
        <f t="shared" si="14"/>
        <v/>
      </c>
      <c r="S31" s="68"/>
      <c r="T31" s="75"/>
      <c r="U31" s="76"/>
      <c r="V31" s="71"/>
      <c r="W31" s="77" t="s">
        <v>7</v>
      </c>
      <c r="X31" s="78">
        <f>IF(W31="N",0,IF(T$27="EVENTO",BD!$B$3,BD!$B$4))</f>
        <v>0</v>
      </c>
      <c r="Y31" s="77" t="s">
        <v>7</v>
      </c>
      <c r="Z31" s="78">
        <f>IF(Y31="N",0,IF(T$27="EVENTO",BD!$B$1,0))</f>
        <v>0</v>
      </c>
      <c r="AA31" s="77" t="s">
        <v>7</v>
      </c>
      <c r="AB31" s="78">
        <f>IF(AA31="N",0,IF(T$27="EVENTO",BD!$B$2,0))</f>
        <v>0</v>
      </c>
      <c r="AC31" s="77" t="s">
        <v>7</v>
      </c>
      <c r="AD31" s="78">
        <f>IF(AC31="N",0,IF(T$27="EVENTO",BD!$B$5,0))</f>
        <v>0</v>
      </c>
      <c r="AE31" s="77" t="s">
        <v>7</v>
      </c>
      <c r="AF31" s="78">
        <f>IF(AE31="S",BD!$B$8,0)</f>
        <v>0</v>
      </c>
      <c r="AG31" s="73" t="str">
        <f>IF(T31="","",VLOOKUP(T31,BD!$B$11:$R$179,5,))</f>
        <v/>
      </c>
      <c r="AH31" s="79" t="str">
        <f t="shared" si="15"/>
        <v/>
      </c>
      <c r="AI31" s="68"/>
      <c r="AJ31" s="75"/>
      <c r="AK31" s="76"/>
      <c r="AL31" s="71"/>
      <c r="AM31" s="77" t="s">
        <v>7</v>
      </c>
      <c r="AN31" s="78">
        <f>IF(AM31="N",0,IF(AJ$27="EVENTO",BD!$B$3,BD!$B$4))</f>
        <v>0</v>
      </c>
      <c r="AO31" s="77" t="s">
        <v>7</v>
      </c>
      <c r="AP31" s="78">
        <f>IF(AO31="N",0,IF(AJ$27="EVENTO",BD!$B$1,0))</f>
        <v>0</v>
      </c>
      <c r="AQ31" s="77" t="s">
        <v>7</v>
      </c>
      <c r="AR31" s="78">
        <f>IF(AQ31="N",0,IF(AJ$27="EVENTO",BD!$B$2,0))</f>
        <v>0</v>
      </c>
      <c r="AS31" s="77" t="s">
        <v>7</v>
      </c>
      <c r="AT31" s="78">
        <f>IF(AS31="N",0,IF(AJ$27="EVENTO",BD!$B$5,0))</f>
        <v>0</v>
      </c>
      <c r="AU31" s="77" t="s">
        <v>7</v>
      </c>
      <c r="AV31" s="78">
        <f>IF(AU31="S",BD!$B$8,0)</f>
        <v>0</v>
      </c>
      <c r="AW31" s="73" t="str">
        <f>IF(AJ31="","",VLOOKUP(AJ31,BD!$B$11:$R$179,5,))</f>
        <v/>
      </c>
      <c r="AX31" s="79" t="str">
        <f t="shared" si="16"/>
        <v/>
      </c>
      <c r="AY31" s="68"/>
      <c r="AZ31" s="75"/>
      <c r="BA31" s="76"/>
      <c r="BB31" s="71"/>
      <c r="BC31" s="77" t="s">
        <v>7</v>
      </c>
      <c r="BD31" s="78">
        <f>IF(BC31="N",0,IF(AZ$27="EVENTO",BD!$B$3,BD!$B$4))</f>
        <v>0</v>
      </c>
      <c r="BE31" s="77" t="s">
        <v>7</v>
      </c>
      <c r="BF31" s="78">
        <f>IF(BE31="N",0,IF(AZ$27="EVENTO",BD!$B$1,0))</f>
        <v>0</v>
      </c>
      <c r="BG31" s="77" t="s">
        <v>7</v>
      </c>
      <c r="BH31" s="78">
        <f>IF(BG31="N",0,IF(AZ$27="EVENTO",BD!$B$2,0))</f>
        <v>0</v>
      </c>
      <c r="BI31" s="77" t="s">
        <v>7</v>
      </c>
      <c r="BJ31" s="78">
        <f>IF(BI31="N",0,IF(AZ$27="EVENTO",BD!$B$5,0))</f>
        <v>0</v>
      </c>
      <c r="BK31" s="77" t="s">
        <v>7</v>
      </c>
      <c r="BL31" s="78">
        <f>IF(BK31="S",BD!$B$8,0)</f>
        <v>0</v>
      </c>
      <c r="BM31" s="73" t="str">
        <f>IF(AZ31="","",VLOOKUP(AZ31,BD!$B$11:$R$179,5,))</f>
        <v/>
      </c>
      <c r="BN31" s="79" t="str">
        <f t="shared" si="17"/>
        <v/>
      </c>
      <c r="BO31" s="68"/>
      <c r="BP31" s="75"/>
      <c r="BQ31" s="70"/>
      <c r="BR31" s="71"/>
      <c r="BS31" s="77" t="s">
        <v>7</v>
      </c>
      <c r="BT31" s="78">
        <f>IF(BS31="N",0,IF(BP$27="EVENTO",BD!$B$3,BD!$B$4))</f>
        <v>0</v>
      </c>
      <c r="BU31" s="77" t="s">
        <v>7</v>
      </c>
      <c r="BV31" s="78">
        <f>IF(BU31="N",0,IF(BP$27="EVENTO",BD!$B$1,0))</f>
        <v>0</v>
      </c>
      <c r="BW31" s="77" t="s">
        <v>7</v>
      </c>
      <c r="BX31" s="78">
        <f>IF(BW31="N",0,IF(BP$27="EVENTO",BD!$B$2,0))</f>
        <v>0</v>
      </c>
      <c r="BY31" s="77" t="s">
        <v>7</v>
      </c>
      <c r="BZ31" s="78">
        <f>IF(BY31="N",0,IF(BP$27="EVENTO",BD!$B$5,0))</f>
        <v>0</v>
      </c>
      <c r="CA31" s="72" t="s">
        <v>7</v>
      </c>
      <c r="CB31" s="78">
        <f>IF(CA31="S",BD!$B$8,0)</f>
        <v>0</v>
      </c>
      <c r="CC31" s="73" t="str">
        <f>IF(BP31="","",VLOOKUP(BP31,BD!$B$11:$R$179,5,))</f>
        <v/>
      </c>
      <c r="CD31" s="79" t="str">
        <f t="shared" si="18"/>
        <v/>
      </c>
      <c r="CE31" s="68"/>
      <c r="CF31" s="75"/>
      <c r="CG31" s="70"/>
      <c r="CH31" s="71"/>
      <c r="CI31" s="77" t="s">
        <v>7</v>
      </c>
      <c r="CJ31" s="78">
        <f>IF(CI31="N",0,IF(CF$27="EVENTO",BD!$B$3,BD!$B$4))</f>
        <v>0</v>
      </c>
      <c r="CK31" s="77" t="s">
        <v>7</v>
      </c>
      <c r="CL31" s="78">
        <f>IF(CK31="N",0,IF(CF$27="EVENTO",BD!$B$1,0))</f>
        <v>0</v>
      </c>
      <c r="CM31" s="77" t="s">
        <v>7</v>
      </c>
      <c r="CN31" s="78">
        <f>IF(CM31="N",0,IF(CF$27="EVENTO",BD!$B$2,0))</f>
        <v>0</v>
      </c>
      <c r="CO31" s="77" t="s">
        <v>7</v>
      </c>
      <c r="CP31" s="78">
        <f>IF(CO31="N",0,IF(CF$27="EVENTO",BD!$B$5,0))</f>
        <v>0</v>
      </c>
      <c r="CQ31" s="72" t="s">
        <v>7</v>
      </c>
      <c r="CR31" s="78">
        <f>IF(CQ31="S",BD!$B$8,0)</f>
        <v>0</v>
      </c>
      <c r="CS31" s="73" t="str">
        <f>IF(CF31="","",VLOOKUP(CF31,BD!$B$11:$R$179,5,))</f>
        <v/>
      </c>
      <c r="CT31" s="79" t="str">
        <f t="shared" si="19"/>
        <v/>
      </c>
      <c r="CU31" s="68"/>
      <c r="CV31" s="75"/>
      <c r="CW31" s="76"/>
      <c r="CX31" s="71"/>
      <c r="CY31" s="77" t="s">
        <v>7</v>
      </c>
      <c r="CZ31" s="78">
        <f>IF(CY31="N",0,IF(CV$27="EVENTO",BD!$B$3,BD!$B$4))</f>
        <v>0</v>
      </c>
      <c r="DA31" s="77" t="s">
        <v>7</v>
      </c>
      <c r="DB31" s="78">
        <f>IF(DA31="N",0,IF(CV$27="EVENTO",BD!$B$1,0))</f>
        <v>0</v>
      </c>
      <c r="DC31" s="77" t="s">
        <v>7</v>
      </c>
      <c r="DD31" s="78">
        <f>IF(DC31="N",0,IF(CV$27="EVENTO",BD!$B$2,0))</f>
        <v>0</v>
      </c>
      <c r="DE31" s="77" t="s">
        <v>7</v>
      </c>
      <c r="DF31" s="78">
        <f>IF(DE31="N",0,IF(CV$27="EVENTO",BD!$B$5,0))</f>
        <v>0</v>
      </c>
      <c r="DG31" s="77" t="s">
        <v>7</v>
      </c>
      <c r="DH31" s="78">
        <f>IF(DG31="S",BD!$B$8,0)</f>
        <v>0</v>
      </c>
      <c r="DI31" s="73" t="str">
        <f>IF(CV31="","",VLOOKUP(CV31,BD!$B$11:$R$179,5,))</f>
        <v/>
      </c>
      <c r="DJ31" s="79" t="str">
        <f t="shared" si="20"/>
        <v/>
      </c>
    </row>
    <row r="32" spans="1:114" ht="15.75" thickBot="1" x14ac:dyDescent="0.3">
      <c r="A32" s="130"/>
      <c r="B32" s="145"/>
      <c r="C32" s="68"/>
      <c r="D32" s="75"/>
      <c r="E32" s="76"/>
      <c r="F32" s="71"/>
      <c r="G32" s="77" t="s">
        <v>7</v>
      </c>
      <c r="H32" s="78">
        <f>IF(G32="N",0,IF(D$27="EVENTO",BD!$B$3,BD!$B$4))</f>
        <v>0</v>
      </c>
      <c r="I32" s="77" t="s">
        <v>7</v>
      </c>
      <c r="J32" s="78">
        <f>IF(I32="N",0,IF(D$27="EVENTO",BD!$B$1,0))</f>
        <v>0</v>
      </c>
      <c r="K32" s="77" t="s">
        <v>7</v>
      </c>
      <c r="L32" s="78">
        <f>IF(K32="N",0,IF(D$27="EVENTO",BD!$B$2,0))</f>
        <v>0</v>
      </c>
      <c r="M32" s="77" t="s">
        <v>7</v>
      </c>
      <c r="N32" s="78">
        <f>IF(M32="N",0,IF(D$27="EVENTO",BD!$B$5,0))</f>
        <v>0</v>
      </c>
      <c r="O32" s="77" t="s">
        <v>7</v>
      </c>
      <c r="P32" s="78">
        <f>IF(O32="S",BD!$B$8,0)</f>
        <v>0</v>
      </c>
      <c r="Q32" s="73" t="str">
        <f>IF(D32="","",VLOOKUP(D32,BD!$B$11:$R$179,5,))</f>
        <v/>
      </c>
      <c r="R32" s="79" t="str">
        <f t="shared" si="14"/>
        <v/>
      </c>
      <c r="S32" s="68"/>
      <c r="T32" s="75"/>
      <c r="U32" s="76"/>
      <c r="V32" s="71"/>
      <c r="W32" s="77" t="s">
        <v>7</v>
      </c>
      <c r="X32" s="78">
        <f>IF(W32="N",0,IF(T$27="EVENTO",BD!$B$3,BD!$B$4))</f>
        <v>0</v>
      </c>
      <c r="Y32" s="77" t="s">
        <v>7</v>
      </c>
      <c r="Z32" s="78">
        <f>IF(Y32="N",0,IF(T$27="EVENTO",BD!$B$1,0))</f>
        <v>0</v>
      </c>
      <c r="AA32" s="77" t="s">
        <v>7</v>
      </c>
      <c r="AB32" s="78">
        <f>IF(AA32="N",0,IF(T$27="EVENTO",BD!$B$2,0))</f>
        <v>0</v>
      </c>
      <c r="AC32" s="77" t="s">
        <v>7</v>
      </c>
      <c r="AD32" s="78">
        <f>IF(AC32="N",0,IF(T$27="EVENTO",BD!$B$5,0))</f>
        <v>0</v>
      </c>
      <c r="AE32" s="77" t="s">
        <v>7</v>
      </c>
      <c r="AF32" s="78">
        <f>IF(AE32="S",BD!$B$8,0)</f>
        <v>0</v>
      </c>
      <c r="AG32" s="73" t="str">
        <f>IF(T32="","",VLOOKUP(T32,BD!$B$11:$R$179,5,))</f>
        <v/>
      </c>
      <c r="AH32" s="79" t="str">
        <f t="shared" si="15"/>
        <v/>
      </c>
      <c r="AI32" s="68"/>
      <c r="AJ32" s="75"/>
      <c r="AK32" s="76"/>
      <c r="AL32" s="71"/>
      <c r="AM32" s="77" t="s">
        <v>7</v>
      </c>
      <c r="AN32" s="78">
        <f>IF(AM32="N",0,IF(AJ$27="EVENTO",BD!$B$3,BD!$B$4))</f>
        <v>0</v>
      </c>
      <c r="AO32" s="77" t="s">
        <v>7</v>
      </c>
      <c r="AP32" s="78">
        <f>IF(AO32="N",0,IF(AJ$27="EVENTO",BD!$B$1,0))</f>
        <v>0</v>
      </c>
      <c r="AQ32" s="77" t="s">
        <v>7</v>
      </c>
      <c r="AR32" s="78">
        <f>IF(AQ32="N",0,IF(AJ$27="EVENTO",BD!$B$2,0))</f>
        <v>0</v>
      </c>
      <c r="AS32" s="77" t="s">
        <v>7</v>
      </c>
      <c r="AT32" s="78">
        <f>IF(AS32="N",0,IF(AJ$27="EVENTO",BD!$B$5,0))</f>
        <v>0</v>
      </c>
      <c r="AU32" s="77" t="s">
        <v>7</v>
      </c>
      <c r="AV32" s="78">
        <f>IF(AU32="S",BD!$B$8,0)</f>
        <v>0</v>
      </c>
      <c r="AW32" s="73" t="str">
        <f>IF(AJ32="","",VLOOKUP(AJ32,BD!$B$11:$R$179,5,))</f>
        <v/>
      </c>
      <c r="AX32" s="79" t="str">
        <f t="shared" si="16"/>
        <v/>
      </c>
      <c r="AY32" s="68"/>
      <c r="AZ32" s="75"/>
      <c r="BA32" s="76"/>
      <c r="BB32" s="71"/>
      <c r="BC32" s="77" t="s">
        <v>7</v>
      </c>
      <c r="BD32" s="78">
        <f>IF(BC32="N",0,IF(AZ$27="EVENTO",BD!$B$3,BD!$B$4))</f>
        <v>0</v>
      </c>
      <c r="BE32" s="77" t="s">
        <v>7</v>
      </c>
      <c r="BF32" s="78">
        <f>IF(BE32="N",0,IF(AZ$27="EVENTO",BD!$B$1,0))</f>
        <v>0</v>
      </c>
      <c r="BG32" s="77" t="s">
        <v>7</v>
      </c>
      <c r="BH32" s="78">
        <f>IF(BG32="N",0,IF(AZ$27="EVENTO",BD!$B$2,0))</f>
        <v>0</v>
      </c>
      <c r="BI32" s="77" t="s">
        <v>7</v>
      </c>
      <c r="BJ32" s="78">
        <f>IF(BI32="N",0,IF(AZ$27="EVENTO",BD!$B$5,0))</f>
        <v>0</v>
      </c>
      <c r="BK32" s="77" t="s">
        <v>7</v>
      </c>
      <c r="BL32" s="78">
        <f>IF(BK32="S",BD!$B$8,0)</f>
        <v>0</v>
      </c>
      <c r="BM32" s="73" t="str">
        <f>IF(AZ32="","",VLOOKUP(AZ32,BD!$B$11:$R$179,5,))</f>
        <v/>
      </c>
      <c r="BN32" s="79" t="str">
        <f t="shared" si="17"/>
        <v/>
      </c>
      <c r="BO32" s="68"/>
      <c r="BP32" s="75"/>
      <c r="BQ32" s="70"/>
      <c r="BR32" s="71"/>
      <c r="BS32" s="77" t="s">
        <v>7</v>
      </c>
      <c r="BT32" s="78">
        <f>IF(BS32="N",0,IF(BP$27="EVENTO",BD!$B$3,BD!$B$4))</f>
        <v>0</v>
      </c>
      <c r="BU32" s="77" t="s">
        <v>7</v>
      </c>
      <c r="BV32" s="78">
        <f>IF(BU32="N",0,IF(BP$27="EVENTO",BD!$B$1,0))</f>
        <v>0</v>
      </c>
      <c r="BW32" s="77" t="s">
        <v>7</v>
      </c>
      <c r="BX32" s="78">
        <f>IF(BW32="N",0,IF(BP$27="EVENTO",BD!$B$2,0))</f>
        <v>0</v>
      </c>
      <c r="BY32" s="77" t="s">
        <v>7</v>
      </c>
      <c r="BZ32" s="78">
        <f>IF(BY32="N",0,IF(BP$27="EVENTO",BD!$B$5,0))</f>
        <v>0</v>
      </c>
      <c r="CA32" s="72" t="s">
        <v>7</v>
      </c>
      <c r="CB32" s="78">
        <f>IF(CA32="S",BD!$B$8,0)</f>
        <v>0</v>
      </c>
      <c r="CC32" s="73" t="str">
        <f>IF(BP32="","",VLOOKUP(BP32,BD!$B$11:$R$179,5,))</f>
        <v/>
      </c>
      <c r="CD32" s="79" t="str">
        <f t="shared" si="18"/>
        <v/>
      </c>
      <c r="CE32" s="68"/>
      <c r="CF32" s="75"/>
      <c r="CG32" s="70"/>
      <c r="CH32" s="71"/>
      <c r="CI32" s="77" t="s">
        <v>7</v>
      </c>
      <c r="CJ32" s="78">
        <f>IF(CI32="N",0,IF(CF$27="EVENTO",BD!$B$3,BD!$B$4))</f>
        <v>0</v>
      </c>
      <c r="CK32" s="77" t="s">
        <v>7</v>
      </c>
      <c r="CL32" s="78">
        <f>IF(CK32="N",0,IF(CF$27="EVENTO",BD!$B$1,0))</f>
        <v>0</v>
      </c>
      <c r="CM32" s="77" t="s">
        <v>7</v>
      </c>
      <c r="CN32" s="78">
        <f>IF(CM32="N",0,IF(CF$27="EVENTO",BD!$B$2,0))</f>
        <v>0</v>
      </c>
      <c r="CO32" s="77" t="s">
        <v>7</v>
      </c>
      <c r="CP32" s="78">
        <f>IF(CO32="N",0,IF(CF$27="EVENTO",BD!$B$5,0))</f>
        <v>0</v>
      </c>
      <c r="CQ32" s="72" t="s">
        <v>7</v>
      </c>
      <c r="CR32" s="78">
        <f>IF(CQ32="S",BD!$B$8,0)</f>
        <v>0</v>
      </c>
      <c r="CS32" s="73" t="str">
        <f>IF(CF32="","",VLOOKUP(CF32,BD!$B$11:$R$179,5,))</f>
        <v/>
      </c>
      <c r="CT32" s="79" t="str">
        <f t="shared" si="19"/>
        <v/>
      </c>
      <c r="CU32" s="68"/>
      <c r="CV32" s="75"/>
      <c r="CW32" s="76"/>
      <c r="CX32" s="71"/>
      <c r="CY32" s="77" t="s">
        <v>7</v>
      </c>
      <c r="CZ32" s="78">
        <f>IF(CY32="N",0,IF(CV$27="EVENTO",BD!$B$3,BD!$B$4))</f>
        <v>0</v>
      </c>
      <c r="DA32" s="77" t="s">
        <v>7</v>
      </c>
      <c r="DB32" s="78">
        <f>IF(DA32="N",0,IF(CV$27="EVENTO",BD!$B$1,0))</f>
        <v>0</v>
      </c>
      <c r="DC32" s="77" t="s">
        <v>7</v>
      </c>
      <c r="DD32" s="78">
        <f>IF(DC32="N",0,IF(CV$27="EVENTO",BD!$B$2,0))</f>
        <v>0</v>
      </c>
      <c r="DE32" s="77" t="s">
        <v>7</v>
      </c>
      <c r="DF32" s="78">
        <f>IF(DE32="N",0,IF(CV$27="EVENTO",BD!$B$5,0))</f>
        <v>0</v>
      </c>
      <c r="DG32" s="77" t="s">
        <v>7</v>
      </c>
      <c r="DH32" s="78">
        <f>IF(DG32="S",BD!$B$8,0)</f>
        <v>0</v>
      </c>
      <c r="DI32" s="73" t="str">
        <f>IF(CV32="","",VLOOKUP(CV32,BD!$B$11:$R$179,5,))</f>
        <v/>
      </c>
      <c r="DJ32" s="79" t="str">
        <f t="shared" si="20"/>
        <v/>
      </c>
    </row>
    <row r="33" spans="1:114" ht="15.75" thickBot="1" x14ac:dyDescent="0.3">
      <c r="A33" s="130"/>
      <c r="B33" s="145"/>
      <c r="C33" s="68"/>
      <c r="D33" s="75"/>
      <c r="E33" s="76"/>
      <c r="F33" s="71"/>
      <c r="G33" s="77" t="s">
        <v>7</v>
      </c>
      <c r="H33" s="78">
        <f>IF(G33="N",0,IF(D$27="EVENTO",BD!$B$3,BD!$B$4))</f>
        <v>0</v>
      </c>
      <c r="I33" s="77" t="s">
        <v>7</v>
      </c>
      <c r="J33" s="78">
        <f>IF(I33="N",0,IF(D$27="EVENTO",BD!$B$1,0))</f>
        <v>0</v>
      </c>
      <c r="K33" s="77" t="s">
        <v>7</v>
      </c>
      <c r="L33" s="78">
        <f>IF(K33="N",0,IF(D$27="EVENTO",BD!$B$2,0))</f>
        <v>0</v>
      </c>
      <c r="M33" s="77" t="s">
        <v>7</v>
      </c>
      <c r="N33" s="78">
        <f>IF(M33="N",0,IF(D$27="EVENTO",BD!$B$5,0))</f>
        <v>0</v>
      </c>
      <c r="O33" s="77" t="s">
        <v>7</v>
      </c>
      <c r="P33" s="78">
        <f>IF(O33="S",BD!$B$8,0)</f>
        <v>0</v>
      </c>
      <c r="Q33" s="73"/>
      <c r="R33" s="79" t="str">
        <f t="shared" si="14"/>
        <v/>
      </c>
      <c r="S33" s="68"/>
      <c r="T33" s="75"/>
      <c r="U33" s="76"/>
      <c r="V33" s="71"/>
      <c r="W33" s="77" t="s">
        <v>7</v>
      </c>
      <c r="X33" s="78">
        <f>IF(W33="N",0,IF(T$27="EVENTO",BD!$B$3,BD!$B$4))</f>
        <v>0</v>
      </c>
      <c r="Y33" s="77" t="s">
        <v>7</v>
      </c>
      <c r="Z33" s="78">
        <f>IF(Y33="N",0,IF(T$27="EVENTO",BD!$B$1,0))</f>
        <v>0</v>
      </c>
      <c r="AA33" s="77" t="s">
        <v>7</v>
      </c>
      <c r="AB33" s="78">
        <f>IF(AA33="N",0,IF(T$27="EVENTO",BD!$B$2,0))</f>
        <v>0</v>
      </c>
      <c r="AC33" s="77" t="s">
        <v>7</v>
      </c>
      <c r="AD33" s="78">
        <f>IF(AC33="N",0,IF(T$27="EVENTO",BD!$B$5,0))</f>
        <v>0</v>
      </c>
      <c r="AE33" s="77" t="s">
        <v>7</v>
      </c>
      <c r="AF33" s="78">
        <f>IF(AE33="S",BD!$B$8,0)</f>
        <v>0</v>
      </c>
      <c r="AG33" s="73"/>
      <c r="AH33" s="79" t="str">
        <f t="shared" si="15"/>
        <v/>
      </c>
      <c r="AI33" s="68"/>
      <c r="AJ33" s="75"/>
      <c r="AK33" s="76"/>
      <c r="AL33" s="71"/>
      <c r="AM33" s="77" t="s">
        <v>7</v>
      </c>
      <c r="AN33" s="78">
        <f>IF(AM33="N",0,IF(AJ$27="EVENTO",BD!$B$3,BD!$B$4))</f>
        <v>0</v>
      </c>
      <c r="AO33" s="77" t="s">
        <v>7</v>
      </c>
      <c r="AP33" s="78">
        <f>IF(AO33="N",0,IF(AJ$27="EVENTO",BD!$B$1,0))</f>
        <v>0</v>
      </c>
      <c r="AQ33" s="77" t="s">
        <v>7</v>
      </c>
      <c r="AR33" s="78">
        <f>IF(AQ33="N",0,IF(AJ$27="EVENTO",BD!$B$2,0))</f>
        <v>0</v>
      </c>
      <c r="AS33" s="77" t="s">
        <v>7</v>
      </c>
      <c r="AT33" s="78">
        <f>IF(AS33="N",0,IF(AJ$27="EVENTO",BD!$B$5,0))</f>
        <v>0</v>
      </c>
      <c r="AU33" s="77" t="s">
        <v>7</v>
      </c>
      <c r="AV33" s="78">
        <f>IF(AU33="S",BD!$B$8,0)</f>
        <v>0</v>
      </c>
      <c r="AW33" s="73"/>
      <c r="AX33" s="79" t="str">
        <f t="shared" si="16"/>
        <v/>
      </c>
      <c r="AY33" s="68"/>
      <c r="AZ33" s="75"/>
      <c r="BA33" s="76"/>
      <c r="BB33" s="71"/>
      <c r="BC33" s="77" t="s">
        <v>7</v>
      </c>
      <c r="BD33" s="78">
        <f>IF(BC33="N",0,IF(AZ$27="EVENTO",BD!$B$3,BD!$B$4))</f>
        <v>0</v>
      </c>
      <c r="BE33" s="77" t="s">
        <v>7</v>
      </c>
      <c r="BF33" s="78">
        <f>IF(BE33="N",0,IF(AZ$27="EVENTO",BD!$B$1,0))</f>
        <v>0</v>
      </c>
      <c r="BG33" s="77" t="s">
        <v>7</v>
      </c>
      <c r="BH33" s="78">
        <f>IF(BG33="N",0,IF(AZ$27="EVENTO",BD!$B$2,0))</f>
        <v>0</v>
      </c>
      <c r="BI33" s="77" t="s">
        <v>7</v>
      </c>
      <c r="BJ33" s="78">
        <f>IF(BI33="N",0,IF(AZ$27="EVENTO",BD!$B$5,0))</f>
        <v>0</v>
      </c>
      <c r="BK33" s="77" t="s">
        <v>7</v>
      </c>
      <c r="BL33" s="78">
        <f>IF(BK33="S",BD!$B$8,0)</f>
        <v>0</v>
      </c>
      <c r="BM33" s="73"/>
      <c r="BN33" s="79" t="str">
        <f t="shared" si="17"/>
        <v/>
      </c>
      <c r="BO33" s="68"/>
      <c r="BP33" s="75"/>
      <c r="BQ33" s="76"/>
      <c r="BR33" s="71"/>
      <c r="BS33" s="77" t="s">
        <v>7</v>
      </c>
      <c r="BT33" s="78">
        <f>IF(BS33="N",0,IF(BP$27="EVENTO",BD!$B$3,BD!$B$4))</f>
        <v>0</v>
      </c>
      <c r="BU33" s="77" t="s">
        <v>7</v>
      </c>
      <c r="BV33" s="78">
        <f>IF(BU33="N",0,IF(BP$27="EVENTO",BD!$B$1,0))</f>
        <v>0</v>
      </c>
      <c r="BW33" s="77" t="s">
        <v>7</v>
      </c>
      <c r="BX33" s="78">
        <f>IF(BW33="N",0,IF(BP$27="EVENTO",BD!$B$2,0))</f>
        <v>0</v>
      </c>
      <c r="BY33" s="77" t="s">
        <v>7</v>
      </c>
      <c r="BZ33" s="78">
        <f>IF(BY33="N",0,IF(BP$27="EVENTO",BD!$B$5,0))</f>
        <v>0</v>
      </c>
      <c r="CA33" s="77" t="s">
        <v>7</v>
      </c>
      <c r="CB33" s="78">
        <f>IF(CA33="S",BD!$B$8,0)</f>
        <v>0</v>
      </c>
      <c r="CC33" s="73"/>
      <c r="CD33" s="79"/>
      <c r="CE33" s="68"/>
      <c r="CF33" s="75"/>
      <c r="CG33" s="76"/>
      <c r="CH33" s="71"/>
      <c r="CI33" s="77" t="s">
        <v>7</v>
      </c>
      <c r="CJ33" s="78">
        <f>IF(CI33="N",0,IF(CF$27="EVENTO",BD!$B$3,BD!$B$4))</f>
        <v>0</v>
      </c>
      <c r="CK33" s="77" t="s">
        <v>7</v>
      </c>
      <c r="CL33" s="78">
        <f>IF(CK33="N",0,IF(CF$27="EVENTO",BD!$B$1,0))</f>
        <v>0</v>
      </c>
      <c r="CM33" s="77" t="s">
        <v>7</v>
      </c>
      <c r="CN33" s="78">
        <f>IF(CM33="N",0,IF(CF$27="EVENTO",BD!$B$2,0))</f>
        <v>0</v>
      </c>
      <c r="CO33" s="77" t="s">
        <v>7</v>
      </c>
      <c r="CP33" s="78">
        <f>IF(CO33="N",0,IF(CF$27="EVENTO",BD!$B$5,0))</f>
        <v>0</v>
      </c>
      <c r="CQ33" s="77" t="s">
        <v>7</v>
      </c>
      <c r="CR33" s="78">
        <f>IF(CQ33="S",BD!$B$8,0)</f>
        <v>0</v>
      </c>
      <c r="CS33" s="73"/>
      <c r="CT33" s="79" t="str">
        <f t="shared" si="19"/>
        <v/>
      </c>
      <c r="CU33" s="68"/>
      <c r="CV33" s="75"/>
      <c r="CW33" s="76"/>
      <c r="CX33" s="71"/>
      <c r="CY33" s="77" t="s">
        <v>7</v>
      </c>
      <c r="CZ33" s="78">
        <f>IF(CY33="N",0,IF(CV$27="EVENTO",BD!$B$3,BD!$B$4))</f>
        <v>0</v>
      </c>
      <c r="DA33" s="77" t="s">
        <v>7</v>
      </c>
      <c r="DB33" s="78">
        <f>IF(DA33="N",0,IF(CV$27="EVENTO",BD!$B$1,0))</f>
        <v>0</v>
      </c>
      <c r="DC33" s="77" t="s">
        <v>7</v>
      </c>
      <c r="DD33" s="78">
        <f>IF(DC33="N",0,IF(CV$27="EVENTO",BD!$B$2,0))</f>
        <v>0</v>
      </c>
      <c r="DE33" s="77" t="s">
        <v>7</v>
      </c>
      <c r="DF33" s="78">
        <f>IF(DE33="N",0,IF(CV$27="EVENTO",BD!$B$5,0))</f>
        <v>0</v>
      </c>
      <c r="DG33" s="77" t="s">
        <v>7</v>
      </c>
      <c r="DH33" s="78">
        <f>IF(DG33="S",BD!$B$8,0)</f>
        <v>0</v>
      </c>
      <c r="DI33" s="73"/>
      <c r="DJ33" s="79"/>
    </row>
    <row r="34" spans="1:114" ht="15.75" thickBot="1" x14ac:dyDescent="0.3">
      <c r="A34" s="130"/>
      <c r="B34" s="145"/>
      <c r="C34" s="68"/>
      <c r="D34" s="75"/>
      <c r="E34" s="76"/>
      <c r="F34" s="71"/>
      <c r="G34" s="77" t="s">
        <v>7</v>
      </c>
      <c r="H34" s="78">
        <f>IF(G34="N",0,IF(D$27="EVENTO",BD!$B$3,BD!$B$4))</f>
        <v>0</v>
      </c>
      <c r="I34" s="77" t="s">
        <v>7</v>
      </c>
      <c r="J34" s="78">
        <f>IF(I34="N",0,IF(D$27="EVENTO",BD!$B$1,0))</f>
        <v>0</v>
      </c>
      <c r="K34" s="77" t="s">
        <v>7</v>
      </c>
      <c r="L34" s="78">
        <f>IF(K34="N",0,IF(D$27="EVENTO",BD!$B$2,0))</f>
        <v>0</v>
      </c>
      <c r="M34" s="77" t="s">
        <v>7</v>
      </c>
      <c r="N34" s="78">
        <f>IF(M34="N",0,IF(D$27="EVENTO",BD!$B$5,0))</f>
        <v>0</v>
      </c>
      <c r="O34" s="77" t="s">
        <v>7</v>
      </c>
      <c r="P34" s="78">
        <f>IF(O34="S",BD!$B$8,0)</f>
        <v>0</v>
      </c>
      <c r="Q34" s="73" t="str">
        <f>IF(D34="","",VLOOKUP(D34,BD!$B$11:$R$179,5,))</f>
        <v/>
      </c>
      <c r="R34" s="79" t="str">
        <f t="shared" si="14"/>
        <v/>
      </c>
      <c r="S34" s="68"/>
      <c r="T34" s="75"/>
      <c r="U34" s="76"/>
      <c r="V34" s="71"/>
      <c r="W34" s="77" t="s">
        <v>7</v>
      </c>
      <c r="X34" s="78">
        <f>IF(W34="N",0,IF(T$27="EVENTO",BD!$B$3,BD!$B$4))</f>
        <v>0</v>
      </c>
      <c r="Y34" s="77" t="s">
        <v>7</v>
      </c>
      <c r="Z34" s="78">
        <f>IF(Y34="N",0,IF(T$27="EVENTO",BD!$B$1,0))</f>
        <v>0</v>
      </c>
      <c r="AA34" s="77" t="s">
        <v>7</v>
      </c>
      <c r="AB34" s="78">
        <f>IF(AA34="N",0,IF(T$27="EVENTO",BD!$B$2,0))</f>
        <v>0</v>
      </c>
      <c r="AC34" s="77" t="s">
        <v>7</v>
      </c>
      <c r="AD34" s="78">
        <f>IF(AC34="N",0,IF(T$27="EVENTO",BD!$B$5,0))</f>
        <v>0</v>
      </c>
      <c r="AE34" s="77" t="s">
        <v>7</v>
      </c>
      <c r="AF34" s="78">
        <f>IF(AE34="S",BD!$B$8,0)</f>
        <v>0</v>
      </c>
      <c r="AG34" s="73" t="str">
        <f>IF(T34="","",VLOOKUP(T34,BD!$B$11:$R$179,5,))</f>
        <v/>
      </c>
      <c r="AH34" s="79" t="str">
        <f t="shared" si="15"/>
        <v/>
      </c>
      <c r="AI34" s="68"/>
      <c r="AJ34" s="75"/>
      <c r="AK34" s="76"/>
      <c r="AL34" s="71"/>
      <c r="AM34" s="77" t="s">
        <v>7</v>
      </c>
      <c r="AN34" s="78">
        <f>IF(AM34="N",0,IF(AJ$27="EVENTO",BD!$B$3,BD!$B$4))</f>
        <v>0</v>
      </c>
      <c r="AO34" s="77" t="s">
        <v>7</v>
      </c>
      <c r="AP34" s="78">
        <f>IF(AO34="N",0,IF(AJ$27="EVENTO",BD!$B$1,0))</f>
        <v>0</v>
      </c>
      <c r="AQ34" s="77" t="s">
        <v>7</v>
      </c>
      <c r="AR34" s="78">
        <f>IF(AQ34="N",0,IF(AJ$27="EVENTO",BD!$B$2,0))</f>
        <v>0</v>
      </c>
      <c r="AS34" s="77" t="s">
        <v>7</v>
      </c>
      <c r="AT34" s="78">
        <f>IF(AS34="N",0,IF(AJ$27="EVENTO",BD!$B$5,0))</f>
        <v>0</v>
      </c>
      <c r="AU34" s="77" t="s">
        <v>7</v>
      </c>
      <c r="AV34" s="78">
        <f>IF(AU34="S",BD!$B$8,0)</f>
        <v>0</v>
      </c>
      <c r="AW34" s="73" t="str">
        <f>IF(AJ34="","",VLOOKUP(AJ34,BD!$B$11:$R$179,5,))</f>
        <v/>
      </c>
      <c r="AX34" s="79" t="str">
        <f t="shared" si="16"/>
        <v/>
      </c>
      <c r="AY34" s="68"/>
      <c r="AZ34" s="75"/>
      <c r="BA34" s="76"/>
      <c r="BB34" s="71"/>
      <c r="BC34" s="77" t="s">
        <v>7</v>
      </c>
      <c r="BD34" s="78">
        <f>IF(BC34="N",0,IF(AZ$27="EVENTO",BD!$B$3,BD!$B$4))</f>
        <v>0</v>
      </c>
      <c r="BE34" s="77" t="s">
        <v>7</v>
      </c>
      <c r="BF34" s="78">
        <f>IF(BE34="N",0,IF(AZ$27="EVENTO",BD!$B$1,0))</f>
        <v>0</v>
      </c>
      <c r="BG34" s="77" t="s">
        <v>7</v>
      </c>
      <c r="BH34" s="78">
        <f>IF(BG34="N",0,IF(AZ$27="EVENTO",BD!$B$2,0))</f>
        <v>0</v>
      </c>
      <c r="BI34" s="77" t="s">
        <v>7</v>
      </c>
      <c r="BJ34" s="78">
        <f>IF(BI34="N",0,IF(AZ$27="EVENTO",BD!$B$5,0))</f>
        <v>0</v>
      </c>
      <c r="BK34" s="77" t="s">
        <v>7</v>
      </c>
      <c r="BL34" s="78">
        <f>IF(BK34="S",BD!$B$8,0)</f>
        <v>0</v>
      </c>
      <c r="BM34" s="73" t="str">
        <f>IF(AZ34="","",VLOOKUP(AZ34,BD!$B$11:$R$179,5,))</f>
        <v/>
      </c>
      <c r="BN34" s="79" t="str">
        <f t="shared" si="17"/>
        <v/>
      </c>
      <c r="BO34" s="68"/>
      <c r="BP34" s="75"/>
      <c r="BQ34" s="76"/>
      <c r="BR34" s="71"/>
      <c r="BS34" s="77" t="s">
        <v>7</v>
      </c>
      <c r="BT34" s="78">
        <f>IF(BS34="N",0,IF(BP$27="EVENTO",BD!$B$3,BD!$B$4))</f>
        <v>0</v>
      </c>
      <c r="BU34" s="77" t="s">
        <v>7</v>
      </c>
      <c r="BV34" s="78">
        <f>IF(BU34="N",0,IF(BP$27="EVENTO",BD!$B$1,0))</f>
        <v>0</v>
      </c>
      <c r="BW34" s="77" t="s">
        <v>7</v>
      </c>
      <c r="BX34" s="78">
        <f>IF(BW34="N",0,IF(BP$27="EVENTO",BD!$B$2,0))</f>
        <v>0</v>
      </c>
      <c r="BY34" s="77" t="s">
        <v>7</v>
      </c>
      <c r="BZ34" s="78">
        <f>IF(BY34="N",0,IF(BP$27="EVENTO",BD!$B$5,0))</f>
        <v>0</v>
      </c>
      <c r="CA34" s="77" t="s">
        <v>7</v>
      </c>
      <c r="CB34" s="78">
        <f>IF(CA34="S",BD!$B$8,0)</f>
        <v>0</v>
      </c>
      <c r="CC34" s="73" t="str">
        <f>IF(BP34="","",VLOOKUP(BP34,BD!$B$11:$R$179,5,))</f>
        <v/>
      </c>
      <c r="CD34" s="79" t="str">
        <f t="shared" si="18"/>
        <v/>
      </c>
      <c r="CE34" s="68"/>
      <c r="CF34" s="75"/>
      <c r="CG34" s="76"/>
      <c r="CH34" s="71"/>
      <c r="CI34" s="77" t="s">
        <v>7</v>
      </c>
      <c r="CJ34" s="78">
        <f>IF(CI34="N",0,IF(CF$27="EVENTO",BD!$B$3,BD!$B$4))</f>
        <v>0</v>
      </c>
      <c r="CK34" s="77" t="s">
        <v>7</v>
      </c>
      <c r="CL34" s="78">
        <f>IF(CK34="N",0,IF(CF$27="EVENTO",BD!$B$1,0))</f>
        <v>0</v>
      </c>
      <c r="CM34" s="77" t="s">
        <v>7</v>
      </c>
      <c r="CN34" s="78">
        <f>IF(CM34="N",0,IF(CF$27="EVENTO",BD!$B$2,0))</f>
        <v>0</v>
      </c>
      <c r="CO34" s="77" t="s">
        <v>7</v>
      </c>
      <c r="CP34" s="78">
        <f>IF(CO34="N",0,IF(CF$27="EVENTO",BD!$B$5,0))</f>
        <v>0</v>
      </c>
      <c r="CQ34" s="77" t="s">
        <v>7</v>
      </c>
      <c r="CR34" s="78">
        <f>IF(CQ34="S",BD!$B$8,0)</f>
        <v>0</v>
      </c>
      <c r="CS34" s="73" t="str">
        <f>IF(CF34="","",VLOOKUP(CF34,BD!$B$11:$R$179,5,))</f>
        <v/>
      </c>
      <c r="CT34" s="79" t="str">
        <f t="shared" si="19"/>
        <v/>
      </c>
      <c r="CU34" s="68"/>
      <c r="CV34" s="75"/>
      <c r="CW34" s="76"/>
      <c r="CX34" s="71"/>
      <c r="CY34" s="77" t="s">
        <v>7</v>
      </c>
      <c r="CZ34" s="78">
        <f>IF(CY34="N",0,IF(CV$27="EVENTO",BD!$B$3,BD!$B$4))</f>
        <v>0</v>
      </c>
      <c r="DA34" s="77" t="s">
        <v>7</v>
      </c>
      <c r="DB34" s="78">
        <f>IF(DA34="N",0,IF(CV$27="EVENTO",BD!$B$1,0))</f>
        <v>0</v>
      </c>
      <c r="DC34" s="77" t="s">
        <v>7</v>
      </c>
      <c r="DD34" s="78">
        <f>IF(DC34="N",0,IF(CV$27="EVENTO",BD!$B$2,0))</f>
        <v>0</v>
      </c>
      <c r="DE34" s="77" t="s">
        <v>7</v>
      </c>
      <c r="DF34" s="78">
        <f>IF(DE34="N",0,IF(CV$27="EVENTO",BD!$B$5,0))</f>
        <v>0</v>
      </c>
      <c r="DG34" s="77" t="s">
        <v>7</v>
      </c>
      <c r="DH34" s="78">
        <f>IF(DG34="S",BD!$B$8,0)</f>
        <v>0</v>
      </c>
      <c r="DI34" s="73" t="str">
        <f>IF(CV34="","",VLOOKUP(CV34,BD!$B$11:$R$179,5,))</f>
        <v/>
      </c>
      <c r="DJ34" s="79" t="str">
        <f t="shared" si="20"/>
        <v/>
      </c>
    </row>
    <row r="35" spans="1:114" ht="15.75" thickBot="1" x14ac:dyDescent="0.3">
      <c r="A35" s="130"/>
      <c r="B35" s="145"/>
      <c r="C35" s="68"/>
      <c r="D35" s="75"/>
      <c r="E35" s="76"/>
      <c r="F35" s="71"/>
      <c r="G35" s="77" t="s">
        <v>7</v>
      </c>
      <c r="H35" s="78">
        <f>IF(G35="N",0,IF(D$27="EVENTO",BD!$B$3,BD!$B$4))</f>
        <v>0</v>
      </c>
      <c r="I35" s="77" t="s">
        <v>7</v>
      </c>
      <c r="J35" s="78">
        <f>IF(I35="N",0,IF(D$27="EVENTO",BD!$B$1,0))</f>
        <v>0</v>
      </c>
      <c r="K35" s="77" t="s">
        <v>7</v>
      </c>
      <c r="L35" s="78">
        <f>IF(K35="N",0,IF(D$27="EVENTO",BD!$B$2,0))</f>
        <v>0</v>
      </c>
      <c r="M35" s="77" t="s">
        <v>7</v>
      </c>
      <c r="N35" s="78">
        <f>IF(M35="N",0,IF(D$27="EVENTO",BD!$B$5,0))</f>
        <v>0</v>
      </c>
      <c r="O35" s="77" t="s">
        <v>7</v>
      </c>
      <c r="P35" s="78">
        <f>IF(O35="S",BD!$B$8,0)</f>
        <v>0</v>
      </c>
      <c r="Q35" s="73" t="str">
        <f>IF(D35="","",VLOOKUP(D35,BD!$B$11:$R$179,5,))</f>
        <v/>
      </c>
      <c r="R35" s="79" t="str">
        <f t="shared" si="14"/>
        <v/>
      </c>
      <c r="S35" s="68"/>
      <c r="T35" s="75"/>
      <c r="U35" s="76"/>
      <c r="V35" s="71"/>
      <c r="W35" s="77" t="s">
        <v>7</v>
      </c>
      <c r="X35" s="78">
        <f>IF(W35="N",0,IF(T$27="EVENTO",BD!$B$3,BD!$B$4))</f>
        <v>0</v>
      </c>
      <c r="Y35" s="77" t="s">
        <v>7</v>
      </c>
      <c r="Z35" s="78">
        <f>IF(Y35="N",0,IF(T$27="EVENTO",BD!$B$1,0))</f>
        <v>0</v>
      </c>
      <c r="AA35" s="77" t="s">
        <v>7</v>
      </c>
      <c r="AB35" s="78">
        <f>IF(AA35="N",0,IF(T$27="EVENTO",BD!$B$2,0))</f>
        <v>0</v>
      </c>
      <c r="AC35" s="77" t="s">
        <v>7</v>
      </c>
      <c r="AD35" s="78">
        <f>IF(AC35="N",0,IF(T$27="EVENTO",BD!$B$5,0))</f>
        <v>0</v>
      </c>
      <c r="AE35" s="77" t="s">
        <v>7</v>
      </c>
      <c r="AF35" s="78">
        <f>IF(AE35="S",BD!$B$8,0)</f>
        <v>0</v>
      </c>
      <c r="AG35" s="73" t="str">
        <f>IF(T35="","",VLOOKUP(T35,BD!$B$11:$R$179,5,))</f>
        <v/>
      </c>
      <c r="AH35" s="79" t="str">
        <f t="shared" si="15"/>
        <v/>
      </c>
      <c r="AI35" s="68"/>
      <c r="AJ35" s="75"/>
      <c r="AK35" s="76"/>
      <c r="AL35" s="71"/>
      <c r="AM35" s="77" t="s">
        <v>7</v>
      </c>
      <c r="AN35" s="78">
        <f>IF(AM35="N",0,IF(AJ$27="EVENTO",BD!$B$3,BD!$B$4))</f>
        <v>0</v>
      </c>
      <c r="AO35" s="77" t="s">
        <v>7</v>
      </c>
      <c r="AP35" s="78">
        <f>IF(AO35="N",0,IF(AJ$27="EVENTO",BD!$B$1,0))</f>
        <v>0</v>
      </c>
      <c r="AQ35" s="77" t="s">
        <v>7</v>
      </c>
      <c r="AR35" s="78">
        <f>IF(AQ35="N",0,IF(AJ$27="EVENTO",BD!$B$2,0))</f>
        <v>0</v>
      </c>
      <c r="AS35" s="77" t="s">
        <v>7</v>
      </c>
      <c r="AT35" s="78">
        <f>IF(AS35="N",0,IF(AJ$27="EVENTO",BD!$B$5,0))</f>
        <v>0</v>
      </c>
      <c r="AU35" s="77" t="s">
        <v>7</v>
      </c>
      <c r="AV35" s="78">
        <f>IF(AU35="S",BD!$B$8,0)</f>
        <v>0</v>
      </c>
      <c r="AW35" s="73" t="str">
        <f>IF(AJ35="","",VLOOKUP(AJ35,BD!$B$11:$R$179,5,))</f>
        <v/>
      </c>
      <c r="AX35" s="79" t="str">
        <f t="shared" si="16"/>
        <v/>
      </c>
      <c r="AY35" s="68"/>
      <c r="AZ35" s="75"/>
      <c r="BA35" s="76"/>
      <c r="BB35" s="71"/>
      <c r="BC35" s="77" t="s">
        <v>7</v>
      </c>
      <c r="BD35" s="78">
        <f>IF(BC35="N",0,IF(AZ$27="EVENTO",BD!$B$3,BD!$B$4))</f>
        <v>0</v>
      </c>
      <c r="BE35" s="77" t="s">
        <v>7</v>
      </c>
      <c r="BF35" s="78">
        <f>IF(BE35="N",0,IF(AZ$27="EVENTO",BD!$B$1,0))</f>
        <v>0</v>
      </c>
      <c r="BG35" s="77" t="s">
        <v>7</v>
      </c>
      <c r="BH35" s="78">
        <f>IF(BG35="N",0,IF(AZ$27="EVENTO",BD!$B$2,0))</f>
        <v>0</v>
      </c>
      <c r="BI35" s="77" t="s">
        <v>7</v>
      </c>
      <c r="BJ35" s="78">
        <f>IF(BI35="N",0,IF(AZ$27="EVENTO",BD!$B$5,0))</f>
        <v>0</v>
      </c>
      <c r="BK35" s="77" t="s">
        <v>7</v>
      </c>
      <c r="BL35" s="78">
        <f>IF(BK35="S",BD!$B$8,0)</f>
        <v>0</v>
      </c>
      <c r="BM35" s="73" t="str">
        <f>IF(AZ35="","",VLOOKUP(AZ35,BD!$B$11:$R$179,5,))</f>
        <v/>
      </c>
      <c r="BN35" s="79" t="str">
        <f t="shared" si="17"/>
        <v/>
      </c>
      <c r="BO35" s="68"/>
      <c r="BP35" s="75"/>
      <c r="BQ35" s="76"/>
      <c r="BR35" s="71"/>
      <c r="BS35" s="77" t="s">
        <v>7</v>
      </c>
      <c r="BT35" s="78">
        <f>IF(BS35="N",0,IF(BP$27="EVENTO",BD!$B$3,BD!$B$4))</f>
        <v>0</v>
      </c>
      <c r="BU35" s="77" t="s">
        <v>7</v>
      </c>
      <c r="BV35" s="78">
        <f>IF(BU35="N",0,IF(BP$27="EVENTO",BD!$B$1,0))</f>
        <v>0</v>
      </c>
      <c r="BW35" s="77" t="s">
        <v>7</v>
      </c>
      <c r="BX35" s="78">
        <f>IF(BW35="N",0,IF(BP$27="EVENTO",BD!$B$2,0))</f>
        <v>0</v>
      </c>
      <c r="BY35" s="77" t="s">
        <v>7</v>
      </c>
      <c r="BZ35" s="78">
        <f>IF(BY35="N",0,IF(BP$27="EVENTO",BD!$B$5,0))</f>
        <v>0</v>
      </c>
      <c r="CA35" s="77" t="s">
        <v>7</v>
      </c>
      <c r="CB35" s="78">
        <f>IF(CA35="S",BD!$B$8,0)</f>
        <v>0</v>
      </c>
      <c r="CC35" s="73" t="str">
        <f>IF(BP35="","",VLOOKUP(BP35,BD!$B$11:$R$179,5,))</f>
        <v/>
      </c>
      <c r="CD35" s="79" t="str">
        <f t="shared" si="18"/>
        <v/>
      </c>
      <c r="CE35" s="68"/>
      <c r="CF35" s="75"/>
      <c r="CG35" s="76"/>
      <c r="CH35" s="71"/>
      <c r="CI35" s="77" t="s">
        <v>7</v>
      </c>
      <c r="CJ35" s="78">
        <f>IF(CI35="N",0,IF(CF$27="EVENTO",BD!$B$3,BD!$B$4))</f>
        <v>0</v>
      </c>
      <c r="CK35" s="77" t="s">
        <v>7</v>
      </c>
      <c r="CL35" s="78">
        <f>IF(CK35="N",0,IF(CF$27="EVENTO",BD!$B$1,0))</f>
        <v>0</v>
      </c>
      <c r="CM35" s="77" t="s">
        <v>7</v>
      </c>
      <c r="CN35" s="78">
        <f>IF(CM35="N",0,IF(CF$27="EVENTO",BD!$B$2,0))</f>
        <v>0</v>
      </c>
      <c r="CO35" s="77" t="s">
        <v>7</v>
      </c>
      <c r="CP35" s="78">
        <f>IF(CO35="N",0,IF(CF$27="EVENTO",BD!$B$5,0))</f>
        <v>0</v>
      </c>
      <c r="CQ35" s="77" t="s">
        <v>7</v>
      </c>
      <c r="CR35" s="78">
        <f>IF(CQ35="S",BD!$B$8,0)</f>
        <v>0</v>
      </c>
      <c r="CS35" s="73" t="str">
        <f>IF(CF35="","",VLOOKUP(CF35,BD!$B$11:$R$179,5,))</f>
        <v/>
      </c>
      <c r="CT35" s="79" t="str">
        <f t="shared" si="19"/>
        <v/>
      </c>
      <c r="CU35" s="68"/>
      <c r="CV35" s="75"/>
      <c r="CW35" s="76"/>
      <c r="CX35" s="71"/>
      <c r="CY35" s="77" t="s">
        <v>7</v>
      </c>
      <c r="CZ35" s="78">
        <f>IF(CY35="N",0,IF(CV$27="EVENTO",BD!$B$3,BD!$B$4))</f>
        <v>0</v>
      </c>
      <c r="DA35" s="77" t="s">
        <v>7</v>
      </c>
      <c r="DB35" s="78">
        <f>IF(DA35="N",0,IF(CV$27="EVENTO",BD!$B$1,0))</f>
        <v>0</v>
      </c>
      <c r="DC35" s="77" t="s">
        <v>7</v>
      </c>
      <c r="DD35" s="78">
        <f>IF(DC35="N",0,IF(CV$27="EVENTO",BD!$B$2,0))</f>
        <v>0</v>
      </c>
      <c r="DE35" s="77" t="s">
        <v>7</v>
      </c>
      <c r="DF35" s="78">
        <f>IF(DE35="N",0,IF(CV$27="EVENTO",BD!$B$5,0))</f>
        <v>0</v>
      </c>
      <c r="DG35" s="77" t="s">
        <v>7</v>
      </c>
      <c r="DH35" s="78">
        <f>IF(DG35="S",BD!$B$8,0)</f>
        <v>0</v>
      </c>
      <c r="DI35" s="73" t="str">
        <f>IF(CV35="","",VLOOKUP(CV35,BD!$B$11:$R$179,5,))</f>
        <v/>
      </c>
      <c r="DJ35" s="79" t="str">
        <f t="shared" si="20"/>
        <v/>
      </c>
    </row>
    <row r="36" spans="1:114" ht="15.75" thickBot="1" x14ac:dyDescent="0.3">
      <c r="A36" s="130"/>
      <c r="B36" s="145"/>
      <c r="C36" s="68"/>
      <c r="D36" s="75"/>
      <c r="E36" s="76"/>
      <c r="F36" s="71"/>
      <c r="G36" s="77" t="s">
        <v>7</v>
      </c>
      <c r="H36" s="78">
        <f>IF(G36="N",0,IF(D$27="EVENTO",BD!$B$3,BD!$B$4))</f>
        <v>0</v>
      </c>
      <c r="I36" s="77" t="s">
        <v>7</v>
      </c>
      <c r="J36" s="78">
        <f>IF(I36="N",0,IF(D$27="EVENTO",BD!$B$1,0))</f>
        <v>0</v>
      </c>
      <c r="K36" s="77" t="s">
        <v>7</v>
      </c>
      <c r="L36" s="78">
        <f>IF(K36="N",0,IF(D$27="EVENTO",BD!$B$2,0))</f>
        <v>0</v>
      </c>
      <c r="M36" s="77" t="s">
        <v>7</v>
      </c>
      <c r="N36" s="78">
        <f>IF(M36="N",0,IF(D$27="EVENTO",BD!$B$5,0))</f>
        <v>0</v>
      </c>
      <c r="O36" s="77" t="s">
        <v>7</v>
      </c>
      <c r="P36" s="78">
        <f>IF(O36="S",BD!$B$8,0)</f>
        <v>0</v>
      </c>
      <c r="Q36" s="73" t="str">
        <f>IF(D36="","",VLOOKUP(D36,BD!$B$11:$R$179,5,))</f>
        <v/>
      </c>
      <c r="R36" s="79" t="str">
        <f t="shared" si="14"/>
        <v/>
      </c>
      <c r="S36" s="68"/>
      <c r="T36" s="75"/>
      <c r="U36" s="76"/>
      <c r="V36" s="71"/>
      <c r="W36" s="77" t="s">
        <v>7</v>
      </c>
      <c r="X36" s="78">
        <f>IF(W36="N",0,IF(T$27="EVENTO",BD!$B$3,BD!$B$4))</f>
        <v>0</v>
      </c>
      <c r="Y36" s="77" t="s">
        <v>7</v>
      </c>
      <c r="Z36" s="78">
        <f>IF(Y36="N",0,IF(T$27="EVENTO",BD!$B$1,0))</f>
        <v>0</v>
      </c>
      <c r="AA36" s="77" t="s">
        <v>7</v>
      </c>
      <c r="AB36" s="78">
        <f>IF(AA36="N",0,IF(T$27="EVENTO",BD!$B$2,0))</f>
        <v>0</v>
      </c>
      <c r="AC36" s="77" t="s">
        <v>7</v>
      </c>
      <c r="AD36" s="78">
        <f>IF(AC36="N",0,IF(T$27="EVENTO",BD!$B$5,0))</f>
        <v>0</v>
      </c>
      <c r="AE36" s="77" t="s">
        <v>7</v>
      </c>
      <c r="AF36" s="78">
        <f>IF(AE36="S",BD!$B$8,0)</f>
        <v>0</v>
      </c>
      <c r="AG36" s="73" t="str">
        <f>IF(T36="","",VLOOKUP(T36,BD!$B$11:$R$179,5,))</f>
        <v/>
      </c>
      <c r="AH36" s="79" t="str">
        <f t="shared" si="15"/>
        <v/>
      </c>
      <c r="AI36" s="68"/>
      <c r="AJ36" s="75"/>
      <c r="AK36" s="76"/>
      <c r="AL36" s="71"/>
      <c r="AM36" s="77" t="s">
        <v>7</v>
      </c>
      <c r="AN36" s="78">
        <f>IF(AM36="N",0,IF(AJ$27="EVENTO",BD!$B$3,BD!$B$4))</f>
        <v>0</v>
      </c>
      <c r="AO36" s="77" t="s">
        <v>7</v>
      </c>
      <c r="AP36" s="78">
        <f>IF(AO36="N",0,IF(AJ$27="EVENTO",BD!$B$1,0))</f>
        <v>0</v>
      </c>
      <c r="AQ36" s="77" t="s">
        <v>7</v>
      </c>
      <c r="AR36" s="78">
        <f>IF(AQ36="N",0,IF(AJ$27="EVENTO",BD!$B$2,0))</f>
        <v>0</v>
      </c>
      <c r="AS36" s="77" t="s">
        <v>7</v>
      </c>
      <c r="AT36" s="78">
        <f>IF(AS36="N",0,IF(AJ$27="EVENTO",BD!$B$5,0))</f>
        <v>0</v>
      </c>
      <c r="AU36" s="77" t="s">
        <v>7</v>
      </c>
      <c r="AV36" s="78">
        <f>IF(AU36="S",BD!$B$8,0)</f>
        <v>0</v>
      </c>
      <c r="AW36" s="73" t="str">
        <f>IF(AJ36="","",VLOOKUP(AJ36,BD!$B$11:$R$179,5,))</f>
        <v/>
      </c>
      <c r="AX36" s="79" t="str">
        <f t="shared" si="16"/>
        <v/>
      </c>
      <c r="AY36" s="68"/>
      <c r="AZ36" s="75"/>
      <c r="BA36" s="76"/>
      <c r="BB36" s="71"/>
      <c r="BC36" s="77" t="s">
        <v>7</v>
      </c>
      <c r="BD36" s="78">
        <f>IF(BC36="N",0,IF(AZ$27="EVENTO",BD!$B$3,BD!$B$4))</f>
        <v>0</v>
      </c>
      <c r="BE36" s="77" t="s">
        <v>7</v>
      </c>
      <c r="BF36" s="78">
        <f>IF(BE36="N",0,IF(AZ$27="EVENTO",BD!$B$1,0))</f>
        <v>0</v>
      </c>
      <c r="BG36" s="77" t="s">
        <v>7</v>
      </c>
      <c r="BH36" s="78">
        <f>IF(BG36="N",0,IF(AZ$27="EVENTO",BD!$B$2,0))</f>
        <v>0</v>
      </c>
      <c r="BI36" s="77" t="s">
        <v>7</v>
      </c>
      <c r="BJ36" s="78">
        <f>IF(BI36="N",0,IF(AZ$27="EVENTO",BD!$B$5,0))</f>
        <v>0</v>
      </c>
      <c r="BK36" s="77" t="s">
        <v>7</v>
      </c>
      <c r="BL36" s="78">
        <f>IF(BK36="S",BD!$B$8,0)</f>
        <v>0</v>
      </c>
      <c r="BM36" s="73" t="str">
        <f>IF(AZ36="","",VLOOKUP(AZ36,BD!$B$11:$R$179,5,))</f>
        <v/>
      </c>
      <c r="BN36" s="79" t="str">
        <f t="shared" si="17"/>
        <v/>
      </c>
      <c r="BO36" s="68"/>
      <c r="BP36" s="75"/>
      <c r="BQ36" s="76"/>
      <c r="BR36" s="71"/>
      <c r="BS36" s="77" t="s">
        <v>7</v>
      </c>
      <c r="BT36" s="78">
        <f>IF(BS36="N",0,IF(BP$27="EVENTO",BD!$B$3,BD!$B$4))</f>
        <v>0</v>
      </c>
      <c r="BU36" s="77" t="s">
        <v>7</v>
      </c>
      <c r="BV36" s="78">
        <f>IF(BU36="N",0,IF(BP$27="EVENTO",BD!$B$1,0))</f>
        <v>0</v>
      </c>
      <c r="BW36" s="77" t="s">
        <v>7</v>
      </c>
      <c r="BX36" s="78">
        <f>IF(BW36="N",0,IF(BP$27="EVENTO",BD!$B$2,0))</f>
        <v>0</v>
      </c>
      <c r="BY36" s="77" t="s">
        <v>7</v>
      </c>
      <c r="BZ36" s="78">
        <f>IF(BY36="N",0,IF(BP$27="EVENTO",BD!$B$5,0))</f>
        <v>0</v>
      </c>
      <c r="CA36" s="77" t="s">
        <v>7</v>
      </c>
      <c r="CB36" s="78">
        <f>IF(CA36="S",BD!$B$8,0)</f>
        <v>0</v>
      </c>
      <c r="CC36" s="73" t="str">
        <f>IF(BP36="","",VLOOKUP(BP36,BD!$B$11:$R$179,5,))</f>
        <v/>
      </c>
      <c r="CD36" s="79" t="str">
        <f t="shared" si="18"/>
        <v/>
      </c>
      <c r="CE36" s="68"/>
      <c r="CF36" s="75"/>
      <c r="CG36" s="76"/>
      <c r="CH36" s="71"/>
      <c r="CI36" s="77" t="s">
        <v>7</v>
      </c>
      <c r="CJ36" s="78">
        <f>IF(CI36="N",0,IF(CF$27="EVENTO",BD!$B$3,BD!$B$4))</f>
        <v>0</v>
      </c>
      <c r="CK36" s="77" t="s">
        <v>7</v>
      </c>
      <c r="CL36" s="78">
        <f>IF(CK36="N",0,IF(CF$27="EVENTO",BD!$B$1,0))</f>
        <v>0</v>
      </c>
      <c r="CM36" s="77" t="s">
        <v>7</v>
      </c>
      <c r="CN36" s="78">
        <f>IF(CM36="N",0,IF(CF$27="EVENTO",BD!$B$2,0))</f>
        <v>0</v>
      </c>
      <c r="CO36" s="77" t="s">
        <v>7</v>
      </c>
      <c r="CP36" s="78">
        <f>IF(CO36="N",0,IF(CF$27="EVENTO",BD!$B$5,0))</f>
        <v>0</v>
      </c>
      <c r="CQ36" s="77" t="s">
        <v>7</v>
      </c>
      <c r="CR36" s="78">
        <f>IF(CQ36="S",BD!$B$8,0)</f>
        <v>0</v>
      </c>
      <c r="CS36" s="73" t="str">
        <f>IF(CF36="","",VLOOKUP(CF36,BD!$B$11:$R$179,5,))</f>
        <v/>
      </c>
      <c r="CT36" s="79" t="str">
        <f t="shared" si="19"/>
        <v/>
      </c>
      <c r="CU36" s="68"/>
      <c r="CV36" s="75"/>
      <c r="CW36" s="76"/>
      <c r="CX36" s="71"/>
      <c r="CY36" s="77" t="s">
        <v>7</v>
      </c>
      <c r="CZ36" s="78">
        <f>IF(CY36="N",0,IF(CV$27="EVENTO",BD!$B$3,BD!$B$4))</f>
        <v>0</v>
      </c>
      <c r="DA36" s="77" t="s">
        <v>7</v>
      </c>
      <c r="DB36" s="78">
        <f>IF(DA36="N",0,IF(CV$27="EVENTO",BD!$B$1,0))</f>
        <v>0</v>
      </c>
      <c r="DC36" s="77" t="s">
        <v>7</v>
      </c>
      <c r="DD36" s="78">
        <f>IF(DC36="N",0,IF(CV$27="EVENTO",BD!$B$2,0))</f>
        <v>0</v>
      </c>
      <c r="DE36" s="77" t="s">
        <v>7</v>
      </c>
      <c r="DF36" s="78">
        <f>IF(DE36="N",0,IF(CV$27="EVENTO",BD!$B$5,0))</f>
        <v>0</v>
      </c>
      <c r="DG36" s="77" t="s">
        <v>7</v>
      </c>
      <c r="DH36" s="78">
        <f>IF(DG36="S",BD!$B$8,0)</f>
        <v>0</v>
      </c>
      <c r="DI36" s="73" t="str">
        <f>IF(CV36="","",VLOOKUP(CV36,BD!$B$11:$R$179,5,))</f>
        <v/>
      </c>
      <c r="DJ36" s="79" t="str">
        <f t="shared" si="20"/>
        <v/>
      </c>
    </row>
    <row r="37" spans="1:114" ht="15.75" thickBot="1" x14ac:dyDescent="0.3">
      <c r="A37" s="130"/>
      <c r="B37" s="146"/>
      <c r="C37" s="68"/>
      <c r="D37" s="81"/>
      <c r="E37" s="82"/>
      <c r="F37" s="85"/>
      <c r="G37" s="86" t="s">
        <v>7</v>
      </c>
      <c r="H37" s="87">
        <f>IF(G37="N",0,IF(D$27="EVENTO",BD!$B$3,BD!$B$4))</f>
        <v>0</v>
      </c>
      <c r="I37" s="86" t="s">
        <v>7</v>
      </c>
      <c r="J37" s="87">
        <f>IF(I37="N",0,IF(D$27="EVENTO",BD!$B$1,0))</f>
        <v>0</v>
      </c>
      <c r="K37" s="86" t="s">
        <v>7</v>
      </c>
      <c r="L37" s="87">
        <f>IF(K37="N",0,IF(D$27="EVENTO",BD!$B$2,0))</f>
        <v>0</v>
      </c>
      <c r="M37" s="86" t="s">
        <v>7</v>
      </c>
      <c r="N37" s="87">
        <f>IF(M37="N",0,IF(D$27="EVENTO",BD!$B$5,0))</f>
        <v>0</v>
      </c>
      <c r="O37" s="86" t="s">
        <v>7</v>
      </c>
      <c r="P37" s="87">
        <f>IF(O37="S",BD!$B$8,0)</f>
        <v>0</v>
      </c>
      <c r="Q37" s="83" t="str">
        <f>IF(D37="","",VLOOKUP(D37,BD!$B$11:$R$179,5,))</f>
        <v/>
      </c>
      <c r="R37" s="84" t="str">
        <f t="shared" si="14"/>
        <v/>
      </c>
      <c r="S37" s="68"/>
      <c r="T37" s="81"/>
      <c r="U37" s="82"/>
      <c r="V37" s="85"/>
      <c r="W37" s="86" t="s">
        <v>7</v>
      </c>
      <c r="X37" s="87">
        <f>IF(W37="N",0,IF(T$27="EVENTO",BD!$B$3,BD!$B$4))</f>
        <v>0</v>
      </c>
      <c r="Y37" s="86" t="s">
        <v>7</v>
      </c>
      <c r="Z37" s="87">
        <f>IF(Y37="N",0,IF(T$27="EVENTO",BD!$B$1,0))</f>
        <v>0</v>
      </c>
      <c r="AA37" s="86" t="s">
        <v>7</v>
      </c>
      <c r="AB37" s="87">
        <f>IF(AA37="N",0,IF(T$27="EVENTO",BD!$B$2,0))</f>
        <v>0</v>
      </c>
      <c r="AC37" s="86" t="s">
        <v>7</v>
      </c>
      <c r="AD37" s="87">
        <f>IF(AC37="N",0,IF(T$27="EVENTO",BD!$B$5,0))</f>
        <v>0</v>
      </c>
      <c r="AE37" s="86" t="s">
        <v>7</v>
      </c>
      <c r="AF37" s="87">
        <f>IF(AE37="S",BD!$B$8,0)</f>
        <v>0</v>
      </c>
      <c r="AG37" s="83" t="str">
        <f>IF(T37="","",VLOOKUP(T37,BD!$B$11:$R$179,5,))</f>
        <v/>
      </c>
      <c r="AH37" s="84" t="str">
        <f t="shared" si="15"/>
        <v/>
      </c>
      <c r="AI37" s="68"/>
      <c r="AJ37" s="81"/>
      <c r="AK37" s="82"/>
      <c r="AL37" s="85"/>
      <c r="AM37" s="86" t="s">
        <v>7</v>
      </c>
      <c r="AN37" s="87">
        <f>IF(AM37="N",0,IF(AJ$27="EVENTO",BD!$B$3,BD!$B$4))</f>
        <v>0</v>
      </c>
      <c r="AO37" s="86" t="s">
        <v>7</v>
      </c>
      <c r="AP37" s="87">
        <f>IF(AO37="N",0,IF(AJ$27="EVENTO",BD!$B$1,0))</f>
        <v>0</v>
      </c>
      <c r="AQ37" s="86" t="s">
        <v>7</v>
      </c>
      <c r="AR37" s="87">
        <f>IF(AQ37="N",0,IF(AJ$27="EVENTO",BD!$B$2,0))</f>
        <v>0</v>
      </c>
      <c r="AS37" s="86" t="s">
        <v>7</v>
      </c>
      <c r="AT37" s="87">
        <f>IF(AS37="N",0,IF(AJ$27="EVENTO",BD!$B$5,0))</f>
        <v>0</v>
      </c>
      <c r="AU37" s="86" t="s">
        <v>7</v>
      </c>
      <c r="AV37" s="87">
        <f>IF(AU37="S",BD!$B$8,0)</f>
        <v>0</v>
      </c>
      <c r="AW37" s="83" t="str">
        <f>IF(AJ37="","",VLOOKUP(AJ37,BD!$B$11:$R$179,5,))</f>
        <v/>
      </c>
      <c r="AX37" s="84" t="str">
        <f t="shared" si="16"/>
        <v/>
      </c>
      <c r="AY37" s="68"/>
      <c r="AZ37" s="81"/>
      <c r="BA37" s="82"/>
      <c r="BB37" s="85"/>
      <c r="BC37" s="86" t="s">
        <v>7</v>
      </c>
      <c r="BD37" s="87">
        <f>IF(BC37="N",0,IF(AZ$27="EVENTO",BD!$B$3,BD!$B$4))</f>
        <v>0</v>
      </c>
      <c r="BE37" s="86" t="s">
        <v>7</v>
      </c>
      <c r="BF37" s="87">
        <f>IF(BE37="N",0,IF(AZ$27="EVENTO",BD!$B$1,0))</f>
        <v>0</v>
      </c>
      <c r="BG37" s="86" t="s">
        <v>7</v>
      </c>
      <c r="BH37" s="87">
        <f>IF(BG37="N",0,IF(AZ$27="EVENTO",BD!$B$2,0))</f>
        <v>0</v>
      </c>
      <c r="BI37" s="86" t="s">
        <v>7</v>
      </c>
      <c r="BJ37" s="87">
        <f>IF(BI37="N",0,IF(AZ$27="EVENTO",BD!$B$5,0))</f>
        <v>0</v>
      </c>
      <c r="BK37" s="86" t="s">
        <v>7</v>
      </c>
      <c r="BL37" s="87">
        <f>IF(BK37="S",BD!$B$8,0)</f>
        <v>0</v>
      </c>
      <c r="BM37" s="83" t="str">
        <f>IF(AZ37="","",VLOOKUP(AZ37,BD!$B$11:$R$179,5,))</f>
        <v/>
      </c>
      <c r="BN37" s="84" t="str">
        <f t="shared" si="17"/>
        <v/>
      </c>
      <c r="BO37" s="68"/>
      <c r="BP37" s="81"/>
      <c r="BQ37" s="82"/>
      <c r="BR37" s="85"/>
      <c r="BS37" s="86" t="s">
        <v>7</v>
      </c>
      <c r="BT37" s="87">
        <f>IF(BS37="N",0,IF(BP$27="EVENTO",BD!$B$3,BD!$B$4))</f>
        <v>0</v>
      </c>
      <c r="BU37" s="86" t="s">
        <v>7</v>
      </c>
      <c r="BV37" s="87">
        <f>IF(BU37="N",0,IF(BP$27="EVENTO",BD!$B$1,0))</f>
        <v>0</v>
      </c>
      <c r="BW37" s="86" t="s">
        <v>7</v>
      </c>
      <c r="BX37" s="87">
        <f>IF(BW37="N",0,IF(BP$27="EVENTO",BD!$B$2,0))</f>
        <v>0</v>
      </c>
      <c r="BY37" s="86" t="s">
        <v>7</v>
      </c>
      <c r="BZ37" s="87">
        <f>IF(BY37="N",0,IF(BP$27="EVENTO",BD!$B$5,0))</f>
        <v>0</v>
      </c>
      <c r="CA37" s="86" t="s">
        <v>7</v>
      </c>
      <c r="CB37" s="87">
        <f>IF(CA37="S",BD!$B$8,0)</f>
        <v>0</v>
      </c>
      <c r="CC37" s="83" t="str">
        <f>IF(BP37="","",VLOOKUP(BP37,BD!$B$11:$R$179,5,))</f>
        <v/>
      </c>
      <c r="CD37" s="84" t="str">
        <f t="shared" si="18"/>
        <v/>
      </c>
      <c r="CE37" s="68"/>
      <c r="CF37" s="81"/>
      <c r="CG37" s="82"/>
      <c r="CH37" s="85"/>
      <c r="CI37" s="86" t="s">
        <v>7</v>
      </c>
      <c r="CJ37" s="87">
        <f>IF(CI37="N",0,IF(CF$27="EVENTO",BD!$B$3,BD!$B$4))</f>
        <v>0</v>
      </c>
      <c r="CK37" s="86" t="s">
        <v>7</v>
      </c>
      <c r="CL37" s="87">
        <f>IF(CK37="N",0,IF(CF$27="EVENTO",BD!$B$1,0))</f>
        <v>0</v>
      </c>
      <c r="CM37" s="86" t="s">
        <v>7</v>
      </c>
      <c r="CN37" s="87">
        <f>IF(CM37="N",0,IF(CF$27="EVENTO",BD!$B$2,0))</f>
        <v>0</v>
      </c>
      <c r="CO37" s="86" t="s">
        <v>7</v>
      </c>
      <c r="CP37" s="87">
        <f>IF(CO37="N",0,IF(CF$27="EVENTO",BD!$B$5,0))</f>
        <v>0</v>
      </c>
      <c r="CQ37" s="86" t="s">
        <v>7</v>
      </c>
      <c r="CR37" s="87">
        <f>IF(CQ37="S",BD!$B$8,0)</f>
        <v>0</v>
      </c>
      <c r="CS37" s="83" t="str">
        <f>IF(CF37="","",VLOOKUP(CF37,BD!$B$11:$R$179,5,))</f>
        <v/>
      </c>
      <c r="CT37" s="84" t="str">
        <f t="shared" si="19"/>
        <v/>
      </c>
      <c r="CU37" s="68"/>
      <c r="CV37" s="81"/>
      <c r="CW37" s="82"/>
      <c r="CX37" s="85"/>
      <c r="CY37" s="86" t="s">
        <v>7</v>
      </c>
      <c r="CZ37" s="87">
        <f>IF(CY37="N",0,IF(CV$27="EVENTO",BD!$B$3,BD!$B$4))</f>
        <v>0</v>
      </c>
      <c r="DA37" s="86" t="s">
        <v>7</v>
      </c>
      <c r="DB37" s="87">
        <f>IF(DA37="N",0,IF(CV$27="EVENTO",BD!$B$1,0))</f>
        <v>0</v>
      </c>
      <c r="DC37" s="86" t="s">
        <v>7</v>
      </c>
      <c r="DD37" s="87">
        <f>IF(DC37="N",0,IF(CV$27="EVENTO",BD!$B$2,0))</f>
        <v>0</v>
      </c>
      <c r="DE37" s="86" t="s">
        <v>7</v>
      </c>
      <c r="DF37" s="87">
        <f>IF(DE37="N",0,IF(CV$27="EVENTO",BD!$B$5,0))</f>
        <v>0</v>
      </c>
      <c r="DG37" s="86" t="s">
        <v>7</v>
      </c>
      <c r="DH37" s="87">
        <f>IF(DG37="S",BD!$B$8,0)</f>
        <v>0</v>
      </c>
      <c r="DI37" s="83" t="str">
        <f>IF(CV37="","",VLOOKUP(CV37,BD!$B$11:$R$179,5,))</f>
        <v/>
      </c>
      <c r="DJ37" s="84" t="str">
        <f t="shared" si="20"/>
        <v/>
      </c>
    </row>
    <row r="38" spans="1:114" ht="15" customHeight="1" thickBot="1" x14ac:dyDescent="0.3">
      <c r="A38" s="130"/>
      <c r="B38" s="144"/>
      <c r="C38" s="60"/>
      <c r="D38" s="147"/>
      <c r="E38" s="147"/>
      <c r="F38" s="147"/>
      <c r="G38" s="147"/>
      <c r="H38" s="147"/>
      <c r="I38" s="147"/>
      <c r="J38" s="147"/>
      <c r="K38" s="147"/>
      <c r="L38" s="147"/>
      <c r="M38" s="147"/>
      <c r="N38" s="147"/>
      <c r="O38" s="147"/>
      <c r="P38" s="61"/>
      <c r="Q38" s="61"/>
      <c r="R38" s="62" t="str">
        <f>IF(SUM(R40:R47)=0,"",SUM(R40:R47))</f>
        <v/>
      </c>
      <c r="S38" s="60"/>
      <c r="T38" s="147"/>
      <c r="U38" s="147"/>
      <c r="V38" s="147"/>
      <c r="W38" s="147"/>
      <c r="X38" s="147"/>
      <c r="Y38" s="147"/>
      <c r="Z38" s="147"/>
      <c r="AA38" s="147"/>
      <c r="AB38" s="147"/>
      <c r="AC38" s="147"/>
      <c r="AD38" s="147"/>
      <c r="AE38" s="147"/>
      <c r="AF38" s="61"/>
      <c r="AG38" s="61"/>
      <c r="AH38" s="62" t="str">
        <f>IF(SUM(AH40:AH47)=0,"",SUM(AH40:AH47))</f>
        <v/>
      </c>
      <c r="AI38" s="60"/>
      <c r="AJ38" s="147"/>
      <c r="AK38" s="147"/>
      <c r="AL38" s="147"/>
      <c r="AM38" s="147"/>
      <c r="AN38" s="147"/>
      <c r="AO38" s="147"/>
      <c r="AP38" s="147"/>
      <c r="AQ38" s="147"/>
      <c r="AR38" s="147"/>
      <c r="AS38" s="147"/>
      <c r="AT38" s="147"/>
      <c r="AU38" s="147"/>
      <c r="AV38" s="61"/>
      <c r="AW38" s="61"/>
      <c r="AX38" s="62" t="str">
        <f>IF(SUM(AX40:AX47)=0,"",SUM(AX40:AX47))</f>
        <v/>
      </c>
      <c r="AY38" s="60"/>
      <c r="AZ38" s="147"/>
      <c r="BA38" s="147"/>
      <c r="BB38" s="147"/>
      <c r="BC38" s="147"/>
      <c r="BD38" s="147"/>
      <c r="BE38" s="147"/>
      <c r="BF38" s="147"/>
      <c r="BG38" s="147"/>
      <c r="BH38" s="147"/>
      <c r="BI38" s="147"/>
      <c r="BJ38" s="147"/>
      <c r="BK38" s="147"/>
      <c r="BL38" s="61"/>
      <c r="BM38" s="61"/>
      <c r="BN38" s="62" t="str">
        <f>IF(SUM(BN40:BN47)=0,"",SUM(BN40:BN47))</f>
        <v/>
      </c>
      <c r="BO38" s="60"/>
      <c r="BP38" s="147"/>
      <c r="BQ38" s="147"/>
      <c r="BR38" s="147"/>
      <c r="BS38" s="147"/>
      <c r="BT38" s="147"/>
      <c r="BU38" s="147"/>
      <c r="BV38" s="147"/>
      <c r="BW38" s="147"/>
      <c r="BX38" s="147"/>
      <c r="BY38" s="147"/>
      <c r="BZ38" s="147"/>
      <c r="CA38" s="147"/>
      <c r="CB38" s="61"/>
      <c r="CC38" s="61"/>
      <c r="CD38" s="62" t="str">
        <f>IF(SUM(CD40:CD47)=0,"",SUM(CD40:CD47))</f>
        <v/>
      </c>
      <c r="CE38" s="60"/>
      <c r="CF38" s="147"/>
      <c r="CG38" s="147"/>
      <c r="CH38" s="147"/>
      <c r="CI38" s="147"/>
      <c r="CJ38" s="147"/>
      <c r="CK38" s="147"/>
      <c r="CL38" s="147"/>
      <c r="CM38" s="147"/>
      <c r="CN38" s="147"/>
      <c r="CO38" s="147"/>
      <c r="CP38" s="147"/>
      <c r="CQ38" s="147"/>
      <c r="CR38" s="61"/>
      <c r="CS38" s="61"/>
      <c r="CT38" s="62" t="str">
        <f>IF(SUM(CT40:CT47)=0,"",SUM(CT40:CT47))</f>
        <v/>
      </c>
      <c r="CU38" s="60"/>
      <c r="CV38" s="147"/>
      <c r="CW38" s="147"/>
      <c r="CX38" s="147"/>
      <c r="CY38" s="147"/>
      <c r="CZ38" s="147"/>
      <c r="DA38" s="147"/>
      <c r="DB38" s="147"/>
      <c r="DC38" s="147"/>
      <c r="DD38" s="147"/>
      <c r="DE38" s="147"/>
      <c r="DF38" s="147"/>
      <c r="DG38" s="147"/>
      <c r="DH38" s="61"/>
      <c r="DI38" s="61"/>
      <c r="DJ38" s="62" t="str">
        <f>IF(SUM(DJ40:DJ47)=0,"",SUM(DJ40:DJ47))</f>
        <v/>
      </c>
    </row>
    <row r="39" spans="1:114" ht="15.75" thickBot="1" x14ac:dyDescent="0.3">
      <c r="A39" s="130"/>
      <c r="B39" s="145"/>
      <c r="C39" s="148" t="s">
        <v>2</v>
      </c>
      <c r="D39" s="149"/>
      <c r="E39" s="63"/>
      <c r="F39" s="63"/>
      <c r="G39" s="64"/>
      <c r="H39" s="65"/>
      <c r="I39" s="64"/>
      <c r="J39" s="65"/>
      <c r="K39" s="64"/>
      <c r="L39" s="65"/>
      <c r="M39" s="64"/>
      <c r="N39" s="65"/>
      <c r="O39" s="64"/>
      <c r="P39" s="65"/>
      <c r="Q39" s="66"/>
      <c r="R39" s="67" t="s">
        <v>4</v>
      </c>
      <c r="S39" s="148" t="s">
        <v>2</v>
      </c>
      <c r="T39" s="149"/>
      <c r="U39" s="63"/>
      <c r="V39" s="63"/>
      <c r="W39" s="64"/>
      <c r="X39" s="65"/>
      <c r="Y39" s="64"/>
      <c r="Z39" s="65"/>
      <c r="AA39" s="64"/>
      <c r="AB39" s="65"/>
      <c r="AC39" s="64"/>
      <c r="AD39" s="65"/>
      <c r="AE39" s="64"/>
      <c r="AF39" s="65"/>
      <c r="AG39" s="66"/>
      <c r="AH39" s="67" t="s">
        <v>4</v>
      </c>
      <c r="AI39" s="148" t="s">
        <v>2</v>
      </c>
      <c r="AJ39" s="149"/>
      <c r="AK39" s="63"/>
      <c r="AL39" s="63"/>
      <c r="AM39" s="64"/>
      <c r="AN39" s="65"/>
      <c r="AO39" s="64"/>
      <c r="AP39" s="65"/>
      <c r="AQ39" s="64"/>
      <c r="AR39" s="65"/>
      <c r="AS39" s="64"/>
      <c r="AT39" s="65"/>
      <c r="AU39" s="64"/>
      <c r="AV39" s="65"/>
      <c r="AW39" s="66"/>
      <c r="AX39" s="67" t="s">
        <v>4</v>
      </c>
      <c r="AY39" s="148" t="s">
        <v>2</v>
      </c>
      <c r="AZ39" s="149"/>
      <c r="BA39" s="63"/>
      <c r="BB39" s="63"/>
      <c r="BC39" s="64"/>
      <c r="BD39" s="65"/>
      <c r="BE39" s="64"/>
      <c r="BF39" s="65"/>
      <c r="BG39" s="64"/>
      <c r="BH39" s="65"/>
      <c r="BI39" s="64"/>
      <c r="BJ39" s="65"/>
      <c r="BK39" s="64"/>
      <c r="BL39" s="65"/>
      <c r="BM39" s="66"/>
      <c r="BN39" s="67" t="s">
        <v>4</v>
      </c>
      <c r="BO39" s="148" t="s">
        <v>2</v>
      </c>
      <c r="BP39" s="149"/>
      <c r="BQ39" s="63"/>
      <c r="BR39" s="63"/>
      <c r="BS39" s="64"/>
      <c r="BT39" s="65"/>
      <c r="BU39" s="64"/>
      <c r="BV39" s="65"/>
      <c r="BW39" s="64"/>
      <c r="BX39" s="65"/>
      <c r="BY39" s="64"/>
      <c r="BZ39" s="65"/>
      <c r="CA39" s="64"/>
      <c r="CB39" s="65"/>
      <c r="CC39" s="66"/>
      <c r="CD39" s="67" t="s">
        <v>4</v>
      </c>
      <c r="CE39" s="148" t="s">
        <v>2</v>
      </c>
      <c r="CF39" s="149"/>
      <c r="CG39" s="63"/>
      <c r="CH39" s="63"/>
      <c r="CI39" s="64"/>
      <c r="CJ39" s="65"/>
      <c r="CK39" s="64"/>
      <c r="CL39" s="65"/>
      <c r="CM39" s="64"/>
      <c r="CN39" s="65"/>
      <c r="CO39" s="64"/>
      <c r="CP39" s="65"/>
      <c r="CQ39" s="64"/>
      <c r="CR39" s="65"/>
      <c r="CS39" s="66"/>
      <c r="CT39" s="67" t="s">
        <v>4</v>
      </c>
      <c r="CU39" s="148" t="s">
        <v>2</v>
      </c>
      <c r="CV39" s="149"/>
      <c r="CW39" s="63"/>
      <c r="CX39" s="63"/>
      <c r="CY39" s="64"/>
      <c r="CZ39" s="65"/>
      <c r="DA39" s="64"/>
      <c r="DB39" s="65"/>
      <c r="DC39" s="64"/>
      <c r="DD39" s="65"/>
      <c r="DE39" s="64"/>
      <c r="DF39" s="65"/>
      <c r="DG39" s="64"/>
      <c r="DH39" s="65"/>
      <c r="DI39" s="66"/>
      <c r="DJ39" s="67" t="s">
        <v>4</v>
      </c>
    </row>
    <row r="40" spans="1:114" ht="15.75" thickBot="1" x14ac:dyDescent="0.3">
      <c r="A40" s="130"/>
      <c r="B40" s="145"/>
      <c r="C40" s="68"/>
      <c r="D40" s="69"/>
      <c r="E40" s="70"/>
      <c r="F40" s="71"/>
      <c r="G40" s="72" t="s">
        <v>7</v>
      </c>
      <c r="H40" s="73">
        <f>IF(G40="N",0,IF(D$38="EVENTO",BD!$B$3,BD!$B$4))</f>
        <v>0</v>
      </c>
      <c r="I40" s="72" t="s">
        <v>7</v>
      </c>
      <c r="J40" s="73">
        <f>IF(I40="N",0,IF(D$38="EVENTO",BD!$B$1,0))</f>
        <v>0</v>
      </c>
      <c r="K40" s="72" t="s">
        <v>7</v>
      </c>
      <c r="L40" s="73">
        <f>IF(K40="N",0,IF(D$38="EVENTO",BD!$B$2,0))</f>
        <v>0</v>
      </c>
      <c r="M40" s="72" t="s">
        <v>7</v>
      </c>
      <c r="N40" s="73">
        <f>IF(M40="N",0,IF(D$38="EVENTO",BD!$B$5,0))</f>
        <v>0</v>
      </c>
      <c r="O40" s="72" t="s">
        <v>7</v>
      </c>
      <c r="P40" s="73">
        <f>IF(O40="S",BD!$B$8,0)</f>
        <v>0</v>
      </c>
      <c r="Q40" s="73" t="str">
        <f>IF(D40="","",VLOOKUP(D40,BD!$B$11:$R$179,5,))</f>
        <v/>
      </c>
      <c r="R40" s="74" t="str">
        <f t="shared" ref="R40:R47" si="21">IF($D$38="","",IF(D40="","",SUM(Q40,P40,L40,J40,N40,H40)))</f>
        <v/>
      </c>
      <c r="S40" s="68"/>
      <c r="T40" s="69"/>
      <c r="U40" s="70"/>
      <c r="V40" s="71"/>
      <c r="W40" s="72" t="s">
        <v>7</v>
      </c>
      <c r="X40" s="73">
        <f>IF(W40="N",0,IF(T$38="EVENTO",BD!$B$3,BD!$B$4))</f>
        <v>0</v>
      </c>
      <c r="Y40" s="72" t="s">
        <v>7</v>
      </c>
      <c r="Z40" s="73">
        <f>IF(Y40="N",0,IF(T$38="EVENTO",BD!$B$1,0))</f>
        <v>0</v>
      </c>
      <c r="AA40" s="72" t="s">
        <v>7</v>
      </c>
      <c r="AB40" s="73">
        <f>IF(AA40="N",0,IF(T$38="EVENTO",BD!$B$2,0))</f>
        <v>0</v>
      </c>
      <c r="AC40" s="72" t="s">
        <v>7</v>
      </c>
      <c r="AD40" s="73">
        <f>IF(AC40="N",0,IF(T$38="EVENTO",BD!$B$5,0))</f>
        <v>0</v>
      </c>
      <c r="AE40" s="72" t="s">
        <v>7</v>
      </c>
      <c r="AF40" s="73">
        <f>IF(AE40="S",BD!$B$8,0)</f>
        <v>0</v>
      </c>
      <c r="AG40" s="73" t="str">
        <f>IF(T40="","",VLOOKUP(T40,BD!$B$11:$R$179,5,))</f>
        <v/>
      </c>
      <c r="AH40" s="74" t="str">
        <f t="shared" ref="AH40:AH47" si="22">IF($T$38="","",IF(T40="","",SUM(AG40,AF40,AB40,Z40,AD40,X40)))</f>
        <v/>
      </c>
      <c r="AI40" s="68"/>
      <c r="AJ40" s="69"/>
      <c r="AK40" s="70"/>
      <c r="AL40" s="71"/>
      <c r="AM40" s="72" t="s">
        <v>7</v>
      </c>
      <c r="AN40" s="73">
        <f>IF(AM40="N",0,IF(AJ$38="EVENTO",BD!$B$3,BD!$B$4))</f>
        <v>0</v>
      </c>
      <c r="AO40" s="72" t="s">
        <v>7</v>
      </c>
      <c r="AP40" s="73">
        <f>IF(AO40="N",0,IF(AJ$38="EVENTO",BD!$B$1,0))</f>
        <v>0</v>
      </c>
      <c r="AQ40" s="72" t="s">
        <v>7</v>
      </c>
      <c r="AR40" s="73">
        <f>IF(AQ40="N",0,IF(AJ$38="EVENTO",BD!$B$2,0))</f>
        <v>0</v>
      </c>
      <c r="AS40" s="72" t="s">
        <v>7</v>
      </c>
      <c r="AT40" s="73">
        <f>IF(AS40="N",0,IF(AJ$38="EVENTO",BD!$B$5,0))</f>
        <v>0</v>
      </c>
      <c r="AU40" s="72" t="s">
        <v>7</v>
      </c>
      <c r="AV40" s="73">
        <f>IF(AU40="S",BD!$B$8,0)</f>
        <v>0</v>
      </c>
      <c r="AW40" s="73" t="str">
        <f>IF(AJ40="","",VLOOKUP(AJ40,BD!$B$11:$R$179,5,))</f>
        <v/>
      </c>
      <c r="AX40" s="74" t="str">
        <f t="shared" ref="AX40:AX47" si="23">IF($AJ$38="","",IF(AJ40="","",SUM(AW40,AV40,AR40,AP40,AT40,AN40)))</f>
        <v/>
      </c>
      <c r="AY40" s="68"/>
      <c r="AZ40" s="69"/>
      <c r="BA40" s="70"/>
      <c r="BB40" s="71"/>
      <c r="BC40" s="72" t="s">
        <v>7</v>
      </c>
      <c r="BD40" s="73">
        <f>IF(BC40="N",0,IF(AZ$38="EVENTO",BD!$B$3,BD!$B$4))</f>
        <v>0</v>
      </c>
      <c r="BE40" s="72" t="s">
        <v>7</v>
      </c>
      <c r="BF40" s="73">
        <f>IF(BE40="N",0,IF(AZ$38="EVENTO",BD!$B$1,0))</f>
        <v>0</v>
      </c>
      <c r="BG40" s="72" t="s">
        <v>7</v>
      </c>
      <c r="BH40" s="73">
        <f>IF(BG40="N",0,IF(AZ$38="EVENTO",BD!$B$2,0))</f>
        <v>0</v>
      </c>
      <c r="BI40" s="72" t="s">
        <v>7</v>
      </c>
      <c r="BJ40" s="73">
        <f>IF(BI40="N",0,IF(AZ$38="EVENTO",BD!$B$5,0))</f>
        <v>0</v>
      </c>
      <c r="BK40" s="72" t="s">
        <v>7</v>
      </c>
      <c r="BL40" s="73">
        <f>IF(BK40="S",BD!$B$8,0)</f>
        <v>0</v>
      </c>
      <c r="BM40" s="73" t="str">
        <f>IF(AZ40="","",VLOOKUP(AZ40,BD!$B$11:$R$179,5,))</f>
        <v/>
      </c>
      <c r="BN40" s="74" t="str">
        <f t="shared" ref="BN40:BN47" si="24">IF($AZ$38="","",IF(AZ40="","",SUM(BM40,BL40,BH40,BF40,BJ40,BD40)))</f>
        <v/>
      </c>
      <c r="BO40" s="68"/>
      <c r="BP40" s="69"/>
      <c r="BQ40" s="70"/>
      <c r="BR40" s="71"/>
      <c r="BS40" s="72" t="s">
        <v>7</v>
      </c>
      <c r="BT40" s="73">
        <f>IF(BS40="N",0,IF(BP$38="EVENTO",BD!$B$3,BD!$B$4))</f>
        <v>0</v>
      </c>
      <c r="BU40" s="72" t="s">
        <v>7</v>
      </c>
      <c r="BV40" s="73">
        <f>IF(BU40="N",0,IF(BP$38="EVENTO",BD!$B$1,0))</f>
        <v>0</v>
      </c>
      <c r="BW40" s="72" t="s">
        <v>7</v>
      </c>
      <c r="BX40" s="73">
        <f>IF(BW40="N",0,IF(BP$38="EVENTO",BD!$B$2,0))</f>
        <v>0</v>
      </c>
      <c r="BY40" s="72" t="s">
        <v>7</v>
      </c>
      <c r="BZ40" s="73">
        <f>IF(BY40="N",0,IF(BP$38="EVENTO",BD!$B$5,0))</f>
        <v>0</v>
      </c>
      <c r="CA40" s="72" t="s">
        <v>7</v>
      </c>
      <c r="CB40" s="73">
        <f>IF(CA40="S",BD!$B$8,0)</f>
        <v>0</v>
      </c>
      <c r="CC40" s="73" t="str">
        <f>IF(BP40="","",VLOOKUP(BP40,BD!$B$11:$R$179,5,))</f>
        <v/>
      </c>
      <c r="CD40" s="74" t="str">
        <f t="shared" ref="CD40:CD47" si="25">IF($BP$38="","",IF(BP40="","",SUM(CC40,CB40,BX40,BV40,BZ40,BT40)))</f>
        <v/>
      </c>
      <c r="CE40" s="68"/>
      <c r="CF40" s="69"/>
      <c r="CG40" s="70"/>
      <c r="CH40" s="71"/>
      <c r="CI40" s="72" t="s">
        <v>7</v>
      </c>
      <c r="CJ40" s="73">
        <f>IF(CI40="N",0,IF(CF$38="EVENTO",BD!$B$3,BD!$B$4))</f>
        <v>0</v>
      </c>
      <c r="CK40" s="72" t="s">
        <v>7</v>
      </c>
      <c r="CL40" s="73">
        <f>IF(CK40="N",0,IF(CF$38="EVENTO",BD!$B$1,0))</f>
        <v>0</v>
      </c>
      <c r="CM40" s="72" t="s">
        <v>7</v>
      </c>
      <c r="CN40" s="73">
        <f>IF(CM40="N",0,IF(CF$38="EVENTO",BD!$B$2,0))</f>
        <v>0</v>
      </c>
      <c r="CO40" s="72" t="s">
        <v>7</v>
      </c>
      <c r="CP40" s="73">
        <f>IF(CO40="N",0,IF(CF$38="EVENTO",BD!$B$5,0))</f>
        <v>0</v>
      </c>
      <c r="CQ40" s="72" t="s">
        <v>7</v>
      </c>
      <c r="CR40" s="73">
        <f>IF(CQ40="S",BD!$B$8,0)</f>
        <v>0</v>
      </c>
      <c r="CS40" s="73" t="str">
        <f>IF(CF40="","",VLOOKUP(CF40,BD!$B$11:$R$179,5,))</f>
        <v/>
      </c>
      <c r="CT40" s="74" t="str">
        <f t="shared" ref="CT40:CT47" si="26">IF($CF$38="","",IF(CF40="","",SUM(CS40,CR40,CN40,CL40,CP40,CJ40)))</f>
        <v/>
      </c>
      <c r="CU40" s="68"/>
      <c r="CV40" s="69"/>
      <c r="CW40" s="70"/>
      <c r="CX40" s="71"/>
      <c r="CY40" s="72" t="s">
        <v>7</v>
      </c>
      <c r="CZ40" s="73">
        <f>IF(CY40="N",0,IF(CV$38="EVENTO",BD!$B$3,BD!$B$4))</f>
        <v>0</v>
      </c>
      <c r="DA40" s="72" t="s">
        <v>7</v>
      </c>
      <c r="DB40" s="73">
        <f>IF(DA40="N",0,IF(CV$38="EVENTO",BD!$B$1,0))</f>
        <v>0</v>
      </c>
      <c r="DC40" s="72" t="s">
        <v>7</v>
      </c>
      <c r="DD40" s="73">
        <f>IF(DC40="N",0,IF(CV$38="EVENTO",BD!$B$2,0))</f>
        <v>0</v>
      </c>
      <c r="DE40" s="72" t="s">
        <v>7</v>
      </c>
      <c r="DF40" s="73">
        <f>IF(DE40="N",0,IF(CV$38="EVENTO",BD!$B$5,0))</f>
        <v>0</v>
      </c>
      <c r="DG40" s="72" t="s">
        <v>7</v>
      </c>
      <c r="DH40" s="73">
        <f>IF(DG40="S",BD!$B$8,0)</f>
        <v>0</v>
      </c>
      <c r="DI40" s="73" t="str">
        <f>IF(CV40="","",VLOOKUP(CV40,BD!$B$11:$R$179,5,))</f>
        <v/>
      </c>
      <c r="DJ40" s="74" t="str">
        <f t="shared" ref="DJ40:DJ47" si="27">IF($CV$38="","",IF(CV40="","",SUM(DI40,DH40,DD40,DB40,DF40,CZ40)))</f>
        <v/>
      </c>
    </row>
    <row r="41" spans="1:114" ht="15.75" thickBot="1" x14ac:dyDescent="0.3">
      <c r="A41" s="130"/>
      <c r="B41" s="145"/>
      <c r="C41" s="68"/>
      <c r="D41" s="75"/>
      <c r="E41" s="76"/>
      <c r="F41" s="71"/>
      <c r="G41" s="77" t="s">
        <v>7</v>
      </c>
      <c r="H41" s="78">
        <f>IF(G41="N",0,IF(D$38="EVENTO",BD!$B$3,BD!$B$4))</f>
        <v>0</v>
      </c>
      <c r="I41" s="77" t="s">
        <v>7</v>
      </c>
      <c r="J41" s="78">
        <f>IF(I41="N",0,IF(D$38="EVENTO",BD!$B$1,0))</f>
        <v>0</v>
      </c>
      <c r="K41" s="77" t="s">
        <v>7</v>
      </c>
      <c r="L41" s="78">
        <f>IF(K41="N",0,IF(D$38="EVENTO",BD!$B$2,0))</f>
        <v>0</v>
      </c>
      <c r="M41" s="77" t="s">
        <v>7</v>
      </c>
      <c r="N41" s="78">
        <f>IF(M41="N",0,IF(D$38="EVENTO",BD!$B$5,0))</f>
        <v>0</v>
      </c>
      <c r="O41" s="77" t="s">
        <v>7</v>
      </c>
      <c r="P41" s="78">
        <f>IF(O41="S",BD!$B$8,0)</f>
        <v>0</v>
      </c>
      <c r="Q41" s="73" t="str">
        <f>IF(D41="","",VLOOKUP(D41,BD!$B$11:$R$179,5,))</f>
        <v/>
      </c>
      <c r="R41" s="79" t="str">
        <f t="shared" si="21"/>
        <v/>
      </c>
      <c r="S41" s="68"/>
      <c r="T41" s="75"/>
      <c r="U41" s="76"/>
      <c r="V41" s="71"/>
      <c r="W41" s="77" t="s">
        <v>7</v>
      </c>
      <c r="X41" s="78">
        <f>IF(W41="N",0,IF(T$38="EVENTO",BD!$B$3,BD!$B$4))</f>
        <v>0</v>
      </c>
      <c r="Y41" s="77" t="s">
        <v>7</v>
      </c>
      <c r="Z41" s="78">
        <f>IF(Y41="N",0,IF(T$38="EVENTO",BD!$B$1,0))</f>
        <v>0</v>
      </c>
      <c r="AA41" s="77" t="s">
        <v>7</v>
      </c>
      <c r="AB41" s="78">
        <f>IF(AA41="N",0,IF(T$38="EVENTO",BD!$B$2,0))</f>
        <v>0</v>
      </c>
      <c r="AC41" s="77" t="s">
        <v>7</v>
      </c>
      <c r="AD41" s="78">
        <f>IF(AC41="N",0,IF(T$38="EVENTO",BD!$B$5,0))</f>
        <v>0</v>
      </c>
      <c r="AE41" s="77" t="s">
        <v>7</v>
      </c>
      <c r="AF41" s="78">
        <f>IF(AE41="S",BD!$B$8,0)</f>
        <v>0</v>
      </c>
      <c r="AG41" s="73" t="str">
        <f>IF(T41="","",VLOOKUP(T41,BD!$B$11:$R$179,5,))</f>
        <v/>
      </c>
      <c r="AH41" s="79" t="str">
        <f t="shared" si="22"/>
        <v/>
      </c>
      <c r="AI41" s="68"/>
      <c r="AJ41" s="75"/>
      <c r="AK41" s="76"/>
      <c r="AL41" s="71"/>
      <c r="AM41" s="77" t="s">
        <v>7</v>
      </c>
      <c r="AN41" s="78">
        <f>IF(AM41="N",0,IF(AJ$38="EVENTO",BD!$B$3,BD!$B$4))</f>
        <v>0</v>
      </c>
      <c r="AO41" s="77" t="s">
        <v>7</v>
      </c>
      <c r="AP41" s="78">
        <f>IF(AO41="N",0,IF(AJ$38="EVENTO",BD!$B$1,0))</f>
        <v>0</v>
      </c>
      <c r="AQ41" s="77" t="s">
        <v>7</v>
      </c>
      <c r="AR41" s="78">
        <f>IF(AQ41="N",0,IF(AJ$38="EVENTO",BD!$B$2,0))</f>
        <v>0</v>
      </c>
      <c r="AS41" s="77" t="s">
        <v>7</v>
      </c>
      <c r="AT41" s="78">
        <f>IF(AS41="N",0,IF(AJ$38="EVENTO",BD!$B$5,0))</f>
        <v>0</v>
      </c>
      <c r="AU41" s="77" t="s">
        <v>7</v>
      </c>
      <c r="AV41" s="78">
        <f>IF(AU41="S",BD!$B$8,0)</f>
        <v>0</v>
      </c>
      <c r="AW41" s="73" t="str">
        <f>IF(AJ41="","",VLOOKUP(AJ41,BD!$B$11:$R$179,5,))</f>
        <v/>
      </c>
      <c r="AX41" s="79" t="str">
        <f t="shared" si="23"/>
        <v/>
      </c>
      <c r="AY41" s="68"/>
      <c r="AZ41" s="75"/>
      <c r="BA41" s="76"/>
      <c r="BB41" s="71"/>
      <c r="BC41" s="77" t="s">
        <v>7</v>
      </c>
      <c r="BD41" s="78">
        <f>IF(BC41="N",0,IF(AZ$38="EVENTO",BD!$B$3,BD!$B$4))</f>
        <v>0</v>
      </c>
      <c r="BE41" s="77" t="s">
        <v>7</v>
      </c>
      <c r="BF41" s="78">
        <f>IF(BE41="N",0,IF(AZ$38="EVENTO",BD!$B$1,0))</f>
        <v>0</v>
      </c>
      <c r="BG41" s="77" t="s">
        <v>7</v>
      </c>
      <c r="BH41" s="78">
        <f>IF(BG41="N",0,IF(AZ$38="EVENTO",BD!$B$2,0))</f>
        <v>0</v>
      </c>
      <c r="BI41" s="77" t="s">
        <v>7</v>
      </c>
      <c r="BJ41" s="78">
        <f>IF(BI41="N",0,IF(AZ$38="EVENTO",BD!$B$5,0))</f>
        <v>0</v>
      </c>
      <c r="BK41" s="77" t="s">
        <v>7</v>
      </c>
      <c r="BL41" s="78">
        <f>IF(BK41="S",BD!$B$8,0)</f>
        <v>0</v>
      </c>
      <c r="BM41" s="73" t="str">
        <f>IF(AZ41="","",VLOOKUP(AZ41,BD!$B$11:$R$179,5,))</f>
        <v/>
      </c>
      <c r="BN41" s="79" t="str">
        <f t="shared" si="24"/>
        <v/>
      </c>
      <c r="BO41" s="68"/>
      <c r="BP41" s="75"/>
      <c r="BQ41" s="76"/>
      <c r="BR41" s="71"/>
      <c r="BS41" s="77" t="s">
        <v>7</v>
      </c>
      <c r="BT41" s="78">
        <f>IF(BS41="N",0,IF(BP$38="EVENTO",BD!$B$3,BD!$B$4))</f>
        <v>0</v>
      </c>
      <c r="BU41" s="77" t="s">
        <v>7</v>
      </c>
      <c r="BV41" s="78">
        <f>IF(BU41="N",0,IF(BP$38="EVENTO",BD!$B$1,0))</f>
        <v>0</v>
      </c>
      <c r="BW41" s="77" t="s">
        <v>7</v>
      </c>
      <c r="BX41" s="78">
        <f>IF(BW41="N",0,IF(BP$38="EVENTO",BD!$B$2,0))</f>
        <v>0</v>
      </c>
      <c r="BY41" s="77" t="s">
        <v>7</v>
      </c>
      <c r="BZ41" s="78">
        <f>IF(BY41="N",0,IF(BP$38="EVENTO",BD!$B$5,0))</f>
        <v>0</v>
      </c>
      <c r="CA41" s="77" t="s">
        <v>7</v>
      </c>
      <c r="CB41" s="78">
        <f>IF(CA41="S",BD!$B$8,0)</f>
        <v>0</v>
      </c>
      <c r="CC41" s="73" t="str">
        <f>IF(BP41="","",VLOOKUP(BP41,BD!$B$11:$R$179,5,))</f>
        <v/>
      </c>
      <c r="CD41" s="79" t="str">
        <f t="shared" si="25"/>
        <v/>
      </c>
      <c r="CE41" s="68"/>
      <c r="CF41" s="75"/>
      <c r="CG41" s="70"/>
      <c r="CH41" s="71"/>
      <c r="CI41" s="77" t="s">
        <v>7</v>
      </c>
      <c r="CJ41" s="78">
        <f>IF(CI41="N",0,IF(CF$38="EVENTO",BD!$B$3,BD!$B$4))</f>
        <v>0</v>
      </c>
      <c r="CK41" s="77" t="s">
        <v>7</v>
      </c>
      <c r="CL41" s="78">
        <f>IF(CK41="N",0,IF(CF$38="EVENTO",BD!$B$1,0))</f>
        <v>0</v>
      </c>
      <c r="CM41" s="77" t="s">
        <v>7</v>
      </c>
      <c r="CN41" s="78">
        <f>IF(CM41="N",0,IF(CF$38="EVENTO",BD!$B$2,0))</f>
        <v>0</v>
      </c>
      <c r="CO41" s="77" t="s">
        <v>7</v>
      </c>
      <c r="CP41" s="78">
        <f>IF(CO41="N",0,IF(CF$38="EVENTO",BD!$B$5,0))</f>
        <v>0</v>
      </c>
      <c r="CQ41" s="77" t="s">
        <v>7</v>
      </c>
      <c r="CR41" s="78">
        <f>IF(CQ41="S",BD!$B$8,0)</f>
        <v>0</v>
      </c>
      <c r="CS41" s="73" t="str">
        <f>IF(CF41="","",VLOOKUP(CF41,BD!$B$11:$R$179,5,))</f>
        <v/>
      </c>
      <c r="CT41" s="79" t="str">
        <f t="shared" si="26"/>
        <v/>
      </c>
      <c r="CU41" s="68"/>
      <c r="CV41" s="75"/>
      <c r="CW41" s="76"/>
      <c r="CX41" s="71"/>
      <c r="CY41" s="77" t="s">
        <v>7</v>
      </c>
      <c r="CZ41" s="78">
        <f>IF(CY41="N",0,IF(CV$38="EVENTO",BD!$B$3,BD!$B$4))</f>
        <v>0</v>
      </c>
      <c r="DA41" s="77" t="s">
        <v>7</v>
      </c>
      <c r="DB41" s="78">
        <f>IF(DA41="N",0,IF(CV$38="EVENTO",BD!$B$1,0))</f>
        <v>0</v>
      </c>
      <c r="DC41" s="77" t="s">
        <v>7</v>
      </c>
      <c r="DD41" s="78">
        <f>IF(DC41="N",0,IF(CV$38="EVENTO",BD!$B$2,0))</f>
        <v>0</v>
      </c>
      <c r="DE41" s="77" t="s">
        <v>7</v>
      </c>
      <c r="DF41" s="78">
        <f>IF(DE41="N",0,IF(CV$38="EVENTO",BD!$B$5,0))</f>
        <v>0</v>
      </c>
      <c r="DG41" s="77" t="s">
        <v>7</v>
      </c>
      <c r="DH41" s="78">
        <f>IF(DG41="S",BD!$B$8,0)</f>
        <v>0</v>
      </c>
      <c r="DI41" s="73" t="str">
        <f>IF(CV41="","",VLOOKUP(CV41,BD!$B$11:$R$179,5,))</f>
        <v/>
      </c>
      <c r="DJ41" s="79" t="str">
        <f t="shared" si="27"/>
        <v/>
      </c>
    </row>
    <row r="42" spans="1:114" ht="15.75" thickBot="1" x14ac:dyDescent="0.3">
      <c r="A42" s="130"/>
      <c r="B42" s="145"/>
      <c r="C42" s="68"/>
      <c r="D42" s="75"/>
      <c r="E42" s="76"/>
      <c r="F42" s="71"/>
      <c r="G42" s="77" t="s">
        <v>7</v>
      </c>
      <c r="H42" s="78">
        <f>IF(G42="N",0,IF(D$38="EVENTO",BD!$B$3,BD!$B$4))</f>
        <v>0</v>
      </c>
      <c r="I42" s="77" t="s">
        <v>7</v>
      </c>
      <c r="J42" s="78">
        <f>IF(I42="N",0,IF(D$38="EVENTO",BD!$B$1,0))</f>
        <v>0</v>
      </c>
      <c r="K42" s="77" t="s">
        <v>7</v>
      </c>
      <c r="L42" s="78">
        <f>IF(K42="N",0,IF(D$38="EVENTO",BD!$B$2,0))</f>
        <v>0</v>
      </c>
      <c r="M42" s="77" t="s">
        <v>7</v>
      </c>
      <c r="N42" s="78">
        <f>IF(M42="N",0,IF(D$38="EVENTO",BD!$B$5,0))</f>
        <v>0</v>
      </c>
      <c r="O42" s="77" t="s">
        <v>7</v>
      </c>
      <c r="P42" s="78">
        <f>IF(O42="S",BD!$B$8,0)</f>
        <v>0</v>
      </c>
      <c r="Q42" s="73" t="str">
        <f>IF(D42="","",VLOOKUP(D42,BD!$B$11:$R$179,5,))</f>
        <v/>
      </c>
      <c r="R42" s="79" t="str">
        <f t="shared" si="21"/>
        <v/>
      </c>
      <c r="S42" s="68"/>
      <c r="T42" s="75"/>
      <c r="U42" s="76"/>
      <c r="V42" s="71"/>
      <c r="W42" s="77" t="s">
        <v>7</v>
      </c>
      <c r="X42" s="78">
        <f>IF(W42="N",0,IF(T$38="EVENTO",BD!$B$3,BD!$B$4))</f>
        <v>0</v>
      </c>
      <c r="Y42" s="77" t="s">
        <v>7</v>
      </c>
      <c r="Z42" s="78">
        <f>IF(Y42="N",0,IF(T$38="EVENTO",BD!$B$1,0))</f>
        <v>0</v>
      </c>
      <c r="AA42" s="77" t="s">
        <v>7</v>
      </c>
      <c r="AB42" s="78">
        <f>IF(AA42="N",0,IF(T$38="EVENTO",BD!$B$2,0))</f>
        <v>0</v>
      </c>
      <c r="AC42" s="77" t="s">
        <v>7</v>
      </c>
      <c r="AD42" s="78">
        <f>IF(AC42="N",0,IF(T$38="EVENTO",BD!$B$5,0))</f>
        <v>0</v>
      </c>
      <c r="AE42" s="77" t="s">
        <v>7</v>
      </c>
      <c r="AF42" s="78">
        <f>IF(AE42="S",BD!$B$8,0)</f>
        <v>0</v>
      </c>
      <c r="AG42" s="73" t="str">
        <f>IF(T42="","",VLOOKUP(T42,BD!$B$11:$R$179,5,))</f>
        <v/>
      </c>
      <c r="AH42" s="79" t="str">
        <f t="shared" si="22"/>
        <v/>
      </c>
      <c r="AI42" s="68"/>
      <c r="AJ42" s="75"/>
      <c r="AK42" s="76"/>
      <c r="AL42" s="71"/>
      <c r="AM42" s="77" t="s">
        <v>7</v>
      </c>
      <c r="AN42" s="78">
        <f>IF(AM42="N",0,IF(AJ$38="EVENTO",BD!$B$3,BD!$B$4))</f>
        <v>0</v>
      </c>
      <c r="AO42" s="77" t="s">
        <v>7</v>
      </c>
      <c r="AP42" s="78">
        <f>IF(AO42="N",0,IF(AJ$38="EVENTO",BD!$B$1,0))</f>
        <v>0</v>
      </c>
      <c r="AQ42" s="77" t="s">
        <v>7</v>
      </c>
      <c r="AR42" s="78">
        <f>IF(AQ42="N",0,IF(AJ$38="EVENTO",BD!$B$2,0))</f>
        <v>0</v>
      </c>
      <c r="AS42" s="77" t="s">
        <v>7</v>
      </c>
      <c r="AT42" s="78">
        <f>IF(AS42="N",0,IF(AJ$38="EVENTO",BD!$B$5,0))</f>
        <v>0</v>
      </c>
      <c r="AU42" s="77" t="s">
        <v>7</v>
      </c>
      <c r="AV42" s="78">
        <f>IF(AU42="S",BD!$B$8,0)</f>
        <v>0</v>
      </c>
      <c r="AW42" s="73" t="str">
        <f>IF(AJ42="","",VLOOKUP(AJ42,BD!$B$11:$R$179,5,))</f>
        <v/>
      </c>
      <c r="AX42" s="79" t="str">
        <f t="shared" si="23"/>
        <v/>
      </c>
      <c r="AY42" s="68"/>
      <c r="AZ42" s="75"/>
      <c r="BA42" s="76"/>
      <c r="BB42" s="71"/>
      <c r="BC42" s="77" t="s">
        <v>7</v>
      </c>
      <c r="BD42" s="78">
        <f>IF(BC42="N",0,IF(AZ$38="EVENTO",BD!$B$3,BD!$B$4))</f>
        <v>0</v>
      </c>
      <c r="BE42" s="77" t="s">
        <v>7</v>
      </c>
      <c r="BF42" s="78">
        <f>IF(BE42="N",0,IF(AZ$38="EVENTO",BD!$B$1,0))</f>
        <v>0</v>
      </c>
      <c r="BG42" s="77" t="s">
        <v>7</v>
      </c>
      <c r="BH42" s="78">
        <f>IF(BG42="N",0,IF(AZ$38="EVENTO",BD!$B$2,0))</f>
        <v>0</v>
      </c>
      <c r="BI42" s="77" t="s">
        <v>7</v>
      </c>
      <c r="BJ42" s="78">
        <f>IF(BI42="N",0,IF(AZ$38="EVENTO",BD!$B$5,0))</f>
        <v>0</v>
      </c>
      <c r="BK42" s="77" t="s">
        <v>7</v>
      </c>
      <c r="BL42" s="78">
        <f>IF(BK42="S",BD!$B$8,0)</f>
        <v>0</v>
      </c>
      <c r="BM42" s="73" t="str">
        <f>IF(AZ42="","",VLOOKUP(AZ42,BD!$B$11:$R$179,5,))</f>
        <v/>
      </c>
      <c r="BN42" s="79" t="str">
        <f t="shared" si="24"/>
        <v/>
      </c>
      <c r="BO42" s="68"/>
      <c r="BP42" s="75"/>
      <c r="BQ42" s="76"/>
      <c r="BR42" s="71"/>
      <c r="BS42" s="77" t="s">
        <v>7</v>
      </c>
      <c r="BT42" s="78">
        <f>IF(BS42="N",0,IF(BP$38="EVENTO",BD!$B$3,BD!$B$4))</f>
        <v>0</v>
      </c>
      <c r="BU42" s="77" t="s">
        <v>7</v>
      </c>
      <c r="BV42" s="78">
        <f>IF(BU42="N",0,IF(BP$38="EVENTO",BD!$B$1,0))</f>
        <v>0</v>
      </c>
      <c r="BW42" s="77" t="s">
        <v>7</v>
      </c>
      <c r="BX42" s="78">
        <f>IF(BW42="N",0,IF(BP$38="EVENTO",BD!$B$2,0))</f>
        <v>0</v>
      </c>
      <c r="BY42" s="77" t="s">
        <v>7</v>
      </c>
      <c r="BZ42" s="78">
        <f>IF(BY42="N",0,IF(BP$38="EVENTO",BD!$B$5,0))</f>
        <v>0</v>
      </c>
      <c r="CA42" s="77" t="s">
        <v>7</v>
      </c>
      <c r="CB42" s="78">
        <f>IF(CA42="S",BD!$B$8,0)</f>
        <v>0</v>
      </c>
      <c r="CC42" s="73" t="str">
        <f>IF(BP42="","",VLOOKUP(BP42,BD!$B$11:$R$179,5,))</f>
        <v/>
      </c>
      <c r="CD42" s="79" t="str">
        <f t="shared" si="25"/>
        <v/>
      </c>
      <c r="CE42" s="68"/>
      <c r="CF42" s="75"/>
      <c r="CG42" s="70"/>
      <c r="CH42" s="71"/>
      <c r="CI42" s="77" t="s">
        <v>7</v>
      </c>
      <c r="CJ42" s="78">
        <f>IF(CI42="N",0,IF(CF$38="EVENTO",BD!$B$3,BD!$B$4))</f>
        <v>0</v>
      </c>
      <c r="CK42" s="77" t="s">
        <v>7</v>
      </c>
      <c r="CL42" s="78">
        <f>IF(CK42="N",0,IF(CF$38="EVENTO",BD!$B$1,0))</f>
        <v>0</v>
      </c>
      <c r="CM42" s="77" t="s">
        <v>7</v>
      </c>
      <c r="CN42" s="78">
        <f>IF(CM42="N",0,IF(CF$38="EVENTO",BD!$B$2,0))</f>
        <v>0</v>
      </c>
      <c r="CO42" s="77" t="s">
        <v>7</v>
      </c>
      <c r="CP42" s="78">
        <f>IF(CO42="N",0,IF(CF$38="EVENTO",BD!$B$5,0))</f>
        <v>0</v>
      </c>
      <c r="CQ42" s="77" t="s">
        <v>7</v>
      </c>
      <c r="CR42" s="78">
        <f>IF(CQ42="S",BD!$B$8,0)</f>
        <v>0</v>
      </c>
      <c r="CS42" s="73" t="str">
        <f>IF(CF42="","",VLOOKUP(CF42,BD!$B$11:$R$179,5,))</f>
        <v/>
      </c>
      <c r="CT42" s="79" t="str">
        <f t="shared" si="26"/>
        <v/>
      </c>
      <c r="CU42" s="68"/>
      <c r="CV42" s="75"/>
      <c r="CW42" s="76"/>
      <c r="CX42" s="71"/>
      <c r="CY42" s="77" t="s">
        <v>7</v>
      </c>
      <c r="CZ42" s="78">
        <f>IF(CY42="N",0,IF(CV$38="EVENTO",BD!$B$3,BD!$B$4))</f>
        <v>0</v>
      </c>
      <c r="DA42" s="77" t="s">
        <v>7</v>
      </c>
      <c r="DB42" s="78">
        <f>IF(DA42="N",0,IF(CV$38="EVENTO",BD!$B$1,0))</f>
        <v>0</v>
      </c>
      <c r="DC42" s="77" t="s">
        <v>7</v>
      </c>
      <c r="DD42" s="78">
        <f>IF(DC42="N",0,IF(CV$38="EVENTO",BD!$B$2,0))</f>
        <v>0</v>
      </c>
      <c r="DE42" s="77" t="s">
        <v>7</v>
      </c>
      <c r="DF42" s="78">
        <f>IF(DE42="N",0,IF(CV$38="EVENTO",BD!$B$5,0))</f>
        <v>0</v>
      </c>
      <c r="DG42" s="77" t="s">
        <v>7</v>
      </c>
      <c r="DH42" s="78">
        <f>IF(DG42="S",BD!$B$8,0)</f>
        <v>0</v>
      </c>
      <c r="DI42" s="73" t="str">
        <f>IF(CV42="","",VLOOKUP(CV42,BD!$B$11:$R$179,5,))</f>
        <v/>
      </c>
      <c r="DJ42" s="79" t="str">
        <f t="shared" si="27"/>
        <v/>
      </c>
    </row>
    <row r="43" spans="1:114" ht="15.75" thickBot="1" x14ac:dyDescent="0.3">
      <c r="A43" s="130"/>
      <c r="B43" s="145"/>
      <c r="C43" s="68"/>
      <c r="D43" s="75"/>
      <c r="E43" s="76"/>
      <c r="F43" s="71"/>
      <c r="G43" s="77" t="s">
        <v>7</v>
      </c>
      <c r="H43" s="78">
        <f>IF(G43="N",0,IF(D$38="EVENTO",BD!$B$3,BD!$B$4))</f>
        <v>0</v>
      </c>
      <c r="I43" s="77" t="s">
        <v>7</v>
      </c>
      <c r="J43" s="78">
        <f>IF(I43="N",0,IF(D$38="EVENTO",BD!$B$1,0))</f>
        <v>0</v>
      </c>
      <c r="K43" s="77" t="s">
        <v>7</v>
      </c>
      <c r="L43" s="78">
        <f>IF(K43="N",0,IF(D$38="EVENTO",BD!$B$2,0))</f>
        <v>0</v>
      </c>
      <c r="M43" s="77" t="s">
        <v>7</v>
      </c>
      <c r="N43" s="78">
        <f>IF(M43="N",0,IF(D$38="EVENTO",BD!$B$5,0))</f>
        <v>0</v>
      </c>
      <c r="O43" s="77" t="s">
        <v>7</v>
      </c>
      <c r="P43" s="78">
        <f>IF(O43="S",BD!$B$8,0)</f>
        <v>0</v>
      </c>
      <c r="Q43" s="73" t="str">
        <f>IF(D43="","",VLOOKUP(D43,BD!$B$11:$R$179,5,))</f>
        <v/>
      </c>
      <c r="R43" s="79" t="str">
        <f t="shared" si="21"/>
        <v/>
      </c>
      <c r="S43" s="68"/>
      <c r="T43" s="75"/>
      <c r="U43" s="76"/>
      <c r="V43" s="71"/>
      <c r="W43" s="77" t="s">
        <v>7</v>
      </c>
      <c r="X43" s="78">
        <f>IF(W43="N",0,IF(T$38="EVENTO",BD!$B$3,BD!$B$4))</f>
        <v>0</v>
      </c>
      <c r="Y43" s="77" t="s">
        <v>7</v>
      </c>
      <c r="Z43" s="78">
        <f>IF(Y43="N",0,IF(T$38="EVENTO",BD!$B$1,0))</f>
        <v>0</v>
      </c>
      <c r="AA43" s="77" t="s">
        <v>7</v>
      </c>
      <c r="AB43" s="78">
        <f>IF(AA43="N",0,IF(T$38="EVENTO",BD!$B$2,0))</f>
        <v>0</v>
      </c>
      <c r="AC43" s="77" t="s">
        <v>7</v>
      </c>
      <c r="AD43" s="78">
        <f>IF(AC43="N",0,IF(T$38="EVENTO",BD!$B$5,0))</f>
        <v>0</v>
      </c>
      <c r="AE43" s="77" t="s">
        <v>7</v>
      </c>
      <c r="AF43" s="78">
        <f>IF(AE43="S",BD!$B$8,0)</f>
        <v>0</v>
      </c>
      <c r="AG43" s="73" t="str">
        <f>IF(T43="","",VLOOKUP(T43,BD!$B$11:$R$179,5,))</f>
        <v/>
      </c>
      <c r="AH43" s="79" t="str">
        <f t="shared" si="22"/>
        <v/>
      </c>
      <c r="AI43" s="68"/>
      <c r="AJ43" s="75"/>
      <c r="AK43" s="76"/>
      <c r="AL43" s="71"/>
      <c r="AM43" s="77" t="s">
        <v>7</v>
      </c>
      <c r="AN43" s="78">
        <f>IF(AM43="N",0,IF(AJ$38="EVENTO",BD!$B$3,BD!$B$4))</f>
        <v>0</v>
      </c>
      <c r="AO43" s="77" t="s">
        <v>7</v>
      </c>
      <c r="AP43" s="78">
        <f>IF(AO43="N",0,IF(AJ$38="EVENTO",BD!$B$1,0))</f>
        <v>0</v>
      </c>
      <c r="AQ43" s="77" t="s">
        <v>7</v>
      </c>
      <c r="AR43" s="78">
        <f>IF(AQ43="N",0,IF(AJ$38="EVENTO",BD!$B$2,0))</f>
        <v>0</v>
      </c>
      <c r="AS43" s="77" t="s">
        <v>7</v>
      </c>
      <c r="AT43" s="78">
        <f>IF(AS43="N",0,IF(AJ$38="EVENTO",BD!$B$5,0))</f>
        <v>0</v>
      </c>
      <c r="AU43" s="77" t="s">
        <v>7</v>
      </c>
      <c r="AV43" s="78">
        <f>IF(AU43="S",BD!$B$8,0)</f>
        <v>0</v>
      </c>
      <c r="AW43" s="73" t="str">
        <f>IF(AJ43="","",VLOOKUP(AJ43,BD!$B$11:$R$179,5,))</f>
        <v/>
      </c>
      <c r="AX43" s="79" t="str">
        <f t="shared" si="23"/>
        <v/>
      </c>
      <c r="AY43" s="68"/>
      <c r="AZ43" s="75"/>
      <c r="BA43" s="76"/>
      <c r="BB43" s="71"/>
      <c r="BC43" s="77" t="s">
        <v>7</v>
      </c>
      <c r="BD43" s="78">
        <f>IF(BC43="N",0,IF(AZ$38="EVENTO",BD!$B$3,BD!$B$4))</f>
        <v>0</v>
      </c>
      <c r="BE43" s="77" t="s">
        <v>7</v>
      </c>
      <c r="BF43" s="78">
        <f>IF(BE43="N",0,IF(AZ$38="EVENTO",BD!$B$1,0))</f>
        <v>0</v>
      </c>
      <c r="BG43" s="77" t="s">
        <v>7</v>
      </c>
      <c r="BH43" s="78">
        <f>IF(BG43="N",0,IF(AZ$38="EVENTO",BD!$B$2,0))</f>
        <v>0</v>
      </c>
      <c r="BI43" s="77" t="s">
        <v>7</v>
      </c>
      <c r="BJ43" s="78">
        <f>IF(BI43="N",0,IF(AZ$38="EVENTO",BD!$B$5,0))</f>
        <v>0</v>
      </c>
      <c r="BK43" s="77" t="s">
        <v>7</v>
      </c>
      <c r="BL43" s="78">
        <f>IF(BK43="S",BD!$B$8,0)</f>
        <v>0</v>
      </c>
      <c r="BM43" s="73" t="str">
        <f>IF(AZ43="","",VLOOKUP(AZ43,BD!$B$11:$R$179,5,))</f>
        <v/>
      </c>
      <c r="BN43" s="79" t="str">
        <f t="shared" si="24"/>
        <v/>
      </c>
      <c r="BO43" s="68"/>
      <c r="BP43" s="75"/>
      <c r="BQ43" s="76"/>
      <c r="BR43" s="71"/>
      <c r="BS43" s="77" t="s">
        <v>7</v>
      </c>
      <c r="BT43" s="78">
        <f>IF(BS43="N",0,IF(BP$38="EVENTO",BD!$B$3,BD!$B$4))</f>
        <v>0</v>
      </c>
      <c r="BU43" s="77" t="s">
        <v>7</v>
      </c>
      <c r="BV43" s="78">
        <f>IF(BU43="N",0,IF(BP$38="EVENTO",BD!$B$1,0))</f>
        <v>0</v>
      </c>
      <c r="BW43" s="77" t="s">
        <v>7</v>
      </c>
      <c r="BX43" s="78">
        <f>IF(BW43="N",0,IF(BP$38="EVENTO",BD!$B$2,0))</f>
        <v>0</v>
      </c>
      <c r="BY43" s="77" t="s">
        <v>7</v>
      </c>
      <c r="BZ43" s="78">
        <f>IF(BY43="N",0,IF(BP$38="EVENTO",BD!$B$5,0))</f>
        <v>0</v>
      </c>
      <c r="CA43" s="77" t="s">
        <v>7</v>
      </c>
      <c r="CB43" s="78">
        <f>IF(CA43="S",BD!$B$8,0)</f>
        <v>0</v>
      </c>
      <c r="CC43" s="73" t="str">
        <f>IF(BP43="","",VLOOKUP(BP43,BD!$B$11:$R$179,5,))</f>
        <v/>
      </c>
      <c r="CD43" s="79" t="str">
        <f t="shared" si="25"/>
        <v/>
      </c>
      <c r="CE43" s="68"/>
      <c r="CF43" s="75"/>
      <c r="CG43" s="70"/>
      <c r="CH43" s="71"/>
      <c r="CI43" s="77" t="s">
        <v>7</v>
      </c>
      <c r="CJ43" s="78">
        <f>IF(CI43="N",0,IF(CF$38="EVENTO",BD!$B$3,BD!$B$4))</f>
        <v>0</v>
      </c>
      <c r="CK43" s="77" t="s">
        <v>7</v>
      </c>
      <c r="CL43" s="78">
        <f>IF(CK43="N",0,IF(CF$38="EVENTO",BD!$B$1,0))</f>
        <v>0</v>
      </c>
      <c r="CM43" s="77" t="s">
        <v>7</v>
      </c>
      <c r="CN43" s="78">
        <f>IF(CM43="N",0,IF(CF$38="EVENTO",BD!$B$2,0))</f>
        <v>0</v>
      </c>
      <c r="CO43" s="77" t="s">
        <v>7</v>
      </c>
      <c r="CP43" s="78">
        <f>IF(CO43="N",0,IF(CF$38="EVENTO",BD!$B$5,0))</f>
        <v>0</v>
      </c>
      <c r="CQ43" s="77" t="s">
        <v>7</v>
      </c>
      <c r="CR43" s="78">
        <f>IF(CQ43="S",BD!$B$8,0)</f>
        <v>0</v>
      </c>
      <c r="CS43" s="73" t="str">
        <f>IF(CF43="","",VLOOKUP(CF43,BD!$B$11:$R$179,5,))</f>
        <v/>
      </c>
      <c r="CT43" s="79" t="str">
        <f t="shared" si="26"/>
        <v/>
      </c>
      <c r="CU43" s="68"/>
      <c r="CV43" s="75"/>
      <c r="CW43" s="76"/>
      <c r="CX43" s="71"/>
      <c r="CY43" s="77" t="s">
        <v>7</v>
      </c>
      <c r="CZ43" s="78">
        <f>IF(CY43="N",0,IF(CV$38="EVENTO",BD!$B$3,BD!$B$4))</f>
        <v>0</v>
      </c>
      <c r="DA43" s="77" t="s">
        <v>7</v>
      </c>
      <c r="DB43" s="78">
        <f>IF(DA43="N",0,IF(CV$38="EVENTO",BD!$B$1,0))</f>
        <v>0</v>
      </c>
      <c r="DC43" s="77" t="s">
        <v>7</v>
      </c>
      <c r="DD43" s="78">
        <f>IF(DC43="N",0,IF(CV$38="EVENTO",BD!$B$2,0))</f>
        <v>0</v>
      </c>
      <c r="DE43" s="77" t="s">
        <v>7</v>
      </c>
      <c r="DF43" s="78">
        <f>IF(DE43="N",0,IF(CV$38="EVENTO",BD!$B$5,0))</f>
        <v>0</v>
      </c>
      <c r="DG43" s="77" t="s">
        <v>7</v>
      </c>
      <c r="DH43" s="78">
        <f>IF(DG43="S",BD!$B$8,0)</f>
        <v>0</v>
      </c>
      <c r="DI43" s="73" t="str">
        <f>IF(CV43="","",VLOOKUP(CV43,BD!$B$11:$R$179,5,))</f>
        <v/>
      </c>
      <c r="DJ43" s="79" t="str">
        <f t="shared" si="27"/>
        <v/>
      </c>
    </row>
    <row r="44" spans="1:114" ht="15.75" thickBot="1" x14ac:dyDescent="0.3">
      <c r="A44" s="130"/>
      <c r="B44" s="145"/>
      <c r="C44" s="68"/>
      <c r="D44" s="75"/>
      <c r="E44" s="76"/>
      <c r="F44" s="71"/>
      <c r="G44" s="77" t="s">
        <v>7</v>
      </c>
      <c r="H44" s="78">
        <f>IF(G44="N",0,IF(D$38="EVENTO",BD!$B$3,BD!$B$4))</f>
        <v>0</v>
      </c>
      <c r="I44" s="77" t="s">
        <v>7</v>
      </c>
      <c r="J44" s="78">
        <f>IF(I44="N",0,IF(D$38="EVENTO",BD!$B$1,0))</f>
        <v>0</v>
      </c>
      <c r="K44" s="77" t="s">
        <v>7</v>
      </c>
      <c r="L44" s="78">
        <f>IF(K44="N",0,IF(D$38="EVENTO",BD!$B$2,0))</f>
        <v>0</v>
      </c>
      <c r="M44" s="77" t="s">
        <v>7</v>
      </c>
      <c r="N44" s="78">
        <f>IF(M44="N",0,IF(D$38="EVENTO",BD!$B$5,0))</f>
        <v>0</v>
      </c>
      <c r="O44" s="77" t="s">
        <v>7</v>
      </c>
      <c r="P44" s="78">
        <f>IF(O44="S",BD!$B$8,0)</f>
        <v>0</v>
      </c>
      <c r="Q44" s="73" t="str">
        <f>IF(D44="","",VLOOKUP(D44,BD!$B$11:$R$179,5,))</f>
        <v/>
      </c>
      <c r="R44" s="79" t="str">
        <f t="shared" si="21"/>
        <v/>
      </c>
      <c r="S44" s="68"/>
      <c r="T44" s="75"/>
      <c r="U44" s="76"/>
      <c r="V44" s="71"/>
      <c r="W44" s="77" t="s">
        <v>7</v>
      </c>
      <c r="X44" s="78">
        <f>IF(W44="N",0,IF(T$38="EVENTO",BD!$B$3,BD!$B$4))</f>
        <v>0</v>
      </c>
      <c r="Y44" s="77" t="s">
        <v>7</v>
      </c>
      <c r="Z44" s="78">
        <f>IF(Y44="N",0,IF(T$38="EVENTO",BD!$B$1,0))</f>
        <v>0</v>
      </c>
      <c r="AA44" s="77" t="s">
        <v>7</v>
      </c>
      <c r="AB44" s="78">
        <f>IF(AA44="N",0,IF(T$38="EVENTO",BD!$B$2,0))</f>
        <v>0</v>
      </c>
      <c r="AC44" s="77" t="s">
        <v>7</v>
      </c>
      <c r="AD44" s="78">
        <f>IF(AC44="N",0,IF(T$38="EVENTO",BD!$B$5,0))</f>
        <v>0</v>
      </c>
      <c r="AE44" s="77" t="s">
        <v>7</v>
      </c>
      <c r="AF44" s="78">
        <f>IF(AE44="S",BD!$B$8,0)</f>
        <v>0</v>
      </c>
      <c r="AG44" s="73" t="str">
        <f>IF(T44="","",VLOOKUP(T44,BD!$B$11:$R$179,5,))</f>
        <v/>
      </c>
      <c r="AH44" s="79" t="str">
        <f t="shared" si="22"/>
        <v/>
      </c>
      <c r="AI44" s="68"/>
      <c r="AJ44" s="75"/>
      <c r="AK44" s="76"/>
      <c r="AL44" s="71"/>
      <c r="AM44" s="77" t="s">
        <v>7</v>
      </c>
      <c r="AN44" s="78">
        <f>IF(AM44="N",0,IF(AJ$38="EVENTO",BD!$B$3,BD!$B$4))</f>
        <v>0</v>
      </c>
      <c r="AO44" s="77" t="s">
        <v>7</v>
      </c>
      <c r="AP44" s="78">
        <f>IF(AO44="N",0,IF(AJ$38="EVENTO",BD!$B$1,0))</f>
        <v>0</v>
      </c>
      <c r="AQ44" s="77" t="s">
        <v>7</v>
      </c>
      <c r="AR44" s="78">
        <f>IF(AQ44="N",0,IF(AJ$38="EVENTO",BD!$B$2,0))</f>
        <v>0</v>
      </c>
      <c r="AS44" s="77" t="s">
        <v>7</v>
      </c>
      <c r="AT44" s="78">
        <f>IF(AS44="N",0,IF(AJ$38="EVENTO",BD!$B$5,0))</f>
        <v>0</v>
      </c>
      <c r="AU44" s="77" t="s">
        <v>7</v>
      </c>
      <c r="AV44" s="78">
        <f>IF(AU44="S",BD!$B$8,0)</f>
        <v>0</v>
      </c>
      <c r="AW44" s="73" t="str">
        <f>IF(AJ44="","",VLOOKUP(AJ44,BD!$B$11:$R$179,5,))</f>
        <v/>
      </c>
      <c r="AX44" s="79" t="str">
        <f t="shared" si="23"/>
        <v/>
      </c>
      <c r="AY44" s="68"/>
      <c r="AZ44" s="75"/>
      <c r="BA44" s="76"/>
      <c r="BB44" s="71"/>
      <c r="BC44" s="77" t="s">
        <v>7</v>
      </c>
      <c r="BD44" s="78">
        <f>IF(BC44="N",0,IF(AZ$38="EVENTO",BD!$B$3,BD!$B$4))</f>
        <v>0</v>
      </c>
      <c r="BE44" s="77" t="s">
        <v>7</v>
      </c>
      <c r="BF44" s="78">
        <f>IF(BE44="N",0,IF(AZ$38="EVENTO",BD!$B$1,0))</f>
        <v>0</v>
      </c>
      <c r="BG44" s="77" t="s">
        <v>7</v>
      </c>
      <c r="BH44" s="78">
        <f>IF(BG44="N",0,IF(AZ$38="EVENTO",BD!$B$2,0))</f>
        <v>0</v>
      </c>
      <c r="BI44" s="77" t="s">
        <v>7</v>
      </c>
      <c r="BJ44" s="78">
        <f>IF(BI44="N",0,IF(AZ$38="EVENTO",BD!$B$5,0))</f>
        <v>0</v>
      </c>
      <c r="BK44" s="77" t="s">
        <v>7</v>
      </c>
      <c r="BL44" s="78">
        <f>IF(BK44="S",BD!$B$8,0)</f>
        <v>0</v>
      </c>
      <c r="BM44" s="73" t="str">
        <f>IF(AZ44="","",VLOOKUP(AZ44,BD!$B$11:$R$179,5,))</f>
        <v/>
      </c>
      <c r="BN44" s="79" t="str">
        <f t="shared" si="24"/>
        <v/>
      </c>
      <c r="BO44" s="68"/>
      <c r="BP44" s="75"/>
      <c r="BQ44" s="76"/>
      <c r="BR44" s="71"/>
      <c r="BS44" s="77" t="s">
        <v>7</v>
      </c>
      <c r="BT44" s="78">
        <f>IF(BS44="N",0,IF(BP$38="EVENTO",BD!$B$3,BD!$B$4))</f>
        <v>0</v>
      </c>
      <c r="BU44" s="77" t="s">
        <v>7</v>
      </c>
      <c r="BV44" s="78">
        <f>IF(BU44="N",0,IF(BP$38="EVENTO",BD!$B$1,0))</f>
        <v>0</v>
      </c>
      <c r="BW44" s="77" t="s">
        <v>7</v>
      </c>
      <c r="BX44" s="78">
        <f>IF(BW44="N",0,IF(BP$38="EVENTO",BD!$B$2,0))</f>
        <v>0</v>
      </c>
      <c r="BY44" s="77" t="s">
        <v>7</v>
      </c>
      <c r="BZ44" s="78">
        <f>IF(BY44="N",0,IF(BP$38="EVENTO",BD!$B$5,0))</f>
        <v>0</v>
      </c>
      <c r="CA44" s="77" t="s">
        <v>7</v>
      </c>
      <c r="CB44" s="78">
        <f>IF(CA44="S",BD!$B$8,0)</f>
        <v>0</v>
      </c>
      <c r="CC44" s="73" t="str">
        <f>IF(BP44="","",VLOOKUP(BP44,BD!$B$11:$R$179,5,))</f>
        <v/>
      </c>
      <c r="CD44" s="79" t="str">
        <f t="shared" si="25"/>
        <v/>
      </c>
      <c r="CE44" s="68"/>
      <c r="CF44" s="75"/>
      <c r="CG44" s="76"/>
      <c r="CH44" s="71"/>
      <c r="CI44" s="77" t="s">
        <v>7</v>
      </c>
      <c r="CJ44" s="78">
        <f>IF(CI44="N",0,IF(CF$38="EVENTO",BD!$B$3,BD!$B$4))</f>
        <v>0</v>
      </c>
      <c r="CK44" s="77" t="s">
        <v>7</v>
      </c>
      <c r="CL44" s="78">
        <f>IF(CK44="N",0,IF(CF$38="EVENTO",BD!$B$1,0))</f>
        <v>0</v>
      </c>
      <c r="CM44" s="77" t="s">
        <v>7</v>
      </c>
      <c r="CN44" s="78">
        <f>IF(CM44="N",0,IF(CF$38="EVENTO",BD!$B$2,0))</f>
        <v>0</v>
      </c>
      <c r="CO44" s="77" t="s">
        <v>7</v>
      </c>
      <c r="CP44" s="78">
        <f>IF(CO44="N",0,IF(CF$38="EVENTO",BD!$B$5,0))</f>
        <v>0</v>
      </c>
      <c r="CQ44" s="77" t="s">
        <v>7</v>
      </c>
      <c r="CR44" s="78">
        <f>IF(CQ44="S",BD!$B$8,0)</f>
        <v>0</v>
      </c>
      <c r="CS44" s="73" t="str">
        <f>IF(CF44="","",VLOOKUP(CF44,BD!$B$11:$R$179,5,))</f>
        <v/>
      </c>
      <c r="CT44" s="79" t="str">
        <f t="shared" si="26"/>
        <v/>
      </c>
      <c r="CU44" s="68"/>
      <c r="CV44" s="75"/>
      <c r="CW44" s="76"/>
      <c r="CX44" s="71"/>
      <c r="CY44" s="77" t="s">
        <v>7</v>
      </c>
      <c r="CZ44" s="78">
        <f>IF(CY44="N",0,IF(CV$38="EVENTO",BD!$B$3,BD!$B$4))</f>
        <v>0</v>
      </c>
      <c r="DA44" s="77" t="s">
        <v>7</v>
      </c>
      <c r="DB44" s="78">
        <f>IF(DA44="N",0,IF(CV$38="EVENTO",BD!$B$1,0))</f>
        <v>0</v>
      </c>
      <c r="DC44" s="77" t="s">
        <v>7</v>
      </c>
      <c r="DD44" s="78">
        <f>IF(DC44="N",0,IF(CV$38="EVENTO",BD!$B$2,0))</f>
        <v>0</v>
      </c>
      <c r="DE44" s="77" t="s">
        <v>7</v>
      </c>
      <c r="DF44" s="78">
        <f>IF(DE44="N",0,IF(CV$38="EVENTO",BD!$B$5,0))</f>
        <v>0</v>
      </c>
      <c r="DG44" s="77" t="s">
        <v>7</v>
      </c>
      <c r="DH44" s="78">
        <f>IF(DG44="S",BD!$B$8,0)</f>
        <v>0</v>
      </c>
      <c r="DI44" s="73" t="str">
        <f>IF(CV44="","",VLOOKUP(CV44,BD!$B$11:$R$179,5,))</f>
        <v/>
      </c>
      <c r="DJ44" s="79" t="str">
        <f t="shared" si="27"/>
        <v/>
      </c>
    </row>
    <row r="45" spans="1:114" ht="15.75" thickBot="1" x14ac:dyDescent="0.3">
      <c r="A45" s="130"/>
      <c r="B45" s="145"/>
      <c r="C45" s="68"/>
      <c r="D45" s="75"/>
      <c r="E45" s="76"/>
      <c r="F45" s="71"/>
      <c r="G45" s="77" t="s">
        <v>7</v>
      </c>
      <c r="H45" s="78">
        <f>IF(G45="N",0,IF(D$38="EVENTO",BD!$B$3,BD!$B$4))</f>
        <v>0</v>
      </c>
      <c r="I45" s="77" t="s">
        <v>7</v>
      </c>
      <c r="J45" s="78">
        <f>IF(I45="N",0,IF(D$38="EVENTO",BD!$B$1,0))</f>
        <v>0</v>
      </c>
      <c r="K45" s="77" t="s">
        <v>7</v>
      </c>
      <c r="L45" s="78">
        <f>IF(K45="N",0,IF(D$38="EVENTO",BD!$B$2,0))</f>
        <v>0</v>
      </c>
      <c r="M45" s="77" t="s">
        <v>7</v>
      </c>
      <c r="N45" s="78">
        <f>IF(M45="N",0,IF(D$38="EVENTO",BD!$B$5,0))</f>
        <v>0</v>
      </c>
      <c r="O45" s="77" t="s">
        <v>7</v>
      </c>
      <c r="P45" s="78">
        <f>IF(O45="S",BD!$B$8,0)</f>
        <v>0</v>
      </c>
      <c r="Q45" s="73" t="str">
        <f>IF(D45="","",VLOOKUP(D45,BD!$B$11:$R$179,5,))</f>
        <v/>
      </c>
      <c r="R45" s="79" t="str">
        <f t="shared" si="21"/>
        <v/>
      </c>
      <c r="S45" s="68"/>
      <c r="T45" s="75"/>
      <c r="U45" s="76"/>
      <c r="V45" s="71"/>
      <c r="W45" s="77" t="s">
        <v>7</v>
      </c>
      <c r="X45" s="78">
        <f>IF(W45="N",0,IF(T$38="EVENTO",BD!$B$3,BD!$B$4))</f>
        <v>0</v>
      </c>
      <c r="Y45" s="77" t="s">
        <v>7</v>
      </c>
      <c r="Z45" s="78">
        <f>IF(Y45="N",0,IF(T$38="EVENTO",BD!$B$1,0))</f>
        <v>0</v>
      </c>
      <c r="AA45" s="77" t="s">
        <v>7</v>
      </c>
      <c r="AB45" s="78">
        <f>IF(AA45="N",0,IF(T$38="EVENTO",BD!$B$2,0))</f>
        <v>0</v>
      </c>
      <c r="AC45" s="77" t="s">
        <v>7</v>
      </c>
      <c r="AD45" s="78">
        <f>IF(AC45="N",0,IF(T$38="EVENTO",BD!$B$5,0))</f>
        <v>0</v>
      </c>
      <c r="AE45" s="77" t="s">
        <v>7</v>
      </c>
      <c r="AF45" s="78">
        <f>IF(AE45="S",BD!$B$8,0)</f>
        <v>0</v>
      </c>
      <c r="AG45" s="73" t="str">
        <f>IF(T45="","",VLOOKUP(T45,BD!$B$11:$R$179,5,))</f>
        <v/>
      </c>
      <c r="AH45" s="79" t="str">
        <f t="shared" si="22"/>
        <v/>
      </c>
      <c r="AI45" s="68"/>
      <c r="AJ45" s="75"/>
      <c r="AK45" s="76"/>
      <c r="AL45" s="71"/>
      <c r="AM45" s="77" t="s">
        <v>7</v>
      </c>
      <c r="AN45" s="78">
        <f>IF(AM45="N",0,IF(AJ$38="EVENTO",BD!$B$3,BD!$B$4))</f>
        <v>0</v>
      </c>
      <c r="AO45" s="77" t="s">
        <v>7</v>
      </c>
      <c r="AP45" s="78">
        <f>IF(AO45="N",0,IF(AJ$38="EVENTO",BD!$B$1,0))</f>
        <v>0</v>
      </c>
      <c r="AQ45" s="77" t="s">
        <v>7</v>
      </c>
      <c r="AR45" s="78">
        <f>IF(AQ45="N",0,IF(AJ$38="EVENTO",BD!$B$2,0))</f>
        <v>0</v>
      </c>
      <c r="AS45" s="77" t="s">
        <v>7</v>
      </c>
      <c r="AT45" s="78">
        <f>IF(AS45="N",0,IF(AJ$38="EVENTO",BD!$B$5,0))</f>
        <v>0</v>
      </c>
      <c r="AU45" s="77" t="s">
        <v>7</v>
      </c>
      <c r="AV45" s="78">
        <f>IF(AU45="S",BD!$B$8,0)</f>
        <v>0</v>
      </c>
      <c r="AW45" s="73" t="str">
        <f>IF(AJ45="","",VLOOKUP(AJ45,BD!$B$11:$R$179,5,))</f>
        <v/>
      </c>
      <c r="AX45" s="79" t="str">
        <f t="shared" si="23"/>
        <v/>
      </c>
      <c r="AY45" s="68"/>
      <c r="AZ45" s="75"/>
      <c r="BA45" s="76"/>
      <c r="BB45" s="71"/>
      <c r="BC45" s="77" t="s">
        <v>7</v>
      </c>
      <c r="BD45" s="78">
        <f>IF(BC45="N",0,IF(AZ$38="EVENTO",BD!$B$3,BD!$B$4))</f>
        <v>0</v>
      </c>
      <c r="BE45" s="77" t="s">
        <v>7</v>
      </c>
      <c r="BF45" s="78">
        <f>IF(BE45="N",0,IF(AZ$38="EVENTO",BD!$B$1,0))</f>
        <v>0</v>
      </c>
      <c r="BG45" s="77" t="s">
        <v>7</v>
      </c>
      <c r="BH45" s="78">
        <f>IF(BG45="N",0,IF(AZ$38="EVENTO",BD!$B$2,0))</f>
        <v>0</v>
      </c>
      <c r="BI45" s="77" t="s">
        <v>7</v>
      </c>
      <c r="BJ45" s="78">
        <f>IF(BI45="N",0,IF(AZ$38="EVENTO",BD!$B$5,0))</f>
        <v>0</v>
      </c>
      <c r="BK45" s="77" t="s">
        <v>7</v>
      </c>
      <c r="BL45" s="78">
        <f>IF(BK45="S",BD!$B$8,0)</f>
        <v>0</v>
      </c>
      <c r="BM45" s="73" t="str">
        <f>IF(AZ45="","",VLOOKUP(AZ45,BD!$B$11:$R$179,5,))</f>
        <v/>
      </c>
      <c r="BN45" s="79" t="str">
        <f t="shared" si="24"/>
        <v/>
      </c>
      <c r="BO45" s="68"/>
      <c r="BP45" s="75"/>
      <c r="BQ45" s="76"/>
      <c r="BR45" s="71"/>
      <c r="BS45" s="77" t="s">
        <v>7</v>
      </c>
      <c r="BT45" s="78">
        <f>IF(BS45="N",0,IF(BP$38="EVENTO",BD!$B$3,BD!$B$4))</f>
        <v>0</v>
      </c>
      <c r="BU45" s="77" t="s">
        <v>7</v>
      </c>
      <c r="BV45" s="78">
        <f>IF(BU45="N",0,IF(BP$38="EVENTO",BD!$B$1,0))</f>
        <v>0</v>
      </c>
      <c r="BW45" s="77" t="s">
        <v>7</v>
      </c>
      <c r="BX45" s="78">
        <f>IF(BW45="N",0,IF(BP$38="EVENTO",BD!$B$2,0))</f>
        <v>0</v>
      </c>
      <c r="BY45" s="77" t="s">
        <v>7</v>
      </c>
      <c r="BZ45" s="78">
        <f>IF(BY45="N",0,IF(BP$38="EVENTO",BD!$B$5,0))</f>
        <v>0</v>
      </c>
      <c r="CA45" s="77" t="s">
        <v>7</v>
      </c>
      <c r="CB45" s="78">
        <f>IF(CA45="S",BD!$B$8,0)</f>
        <v>0</v>
      </c>
      <c r="CC45" s="73" t="str">
        <f>IF(BP45="","",VLOOKUP(BP45,BD!$B$11:$R$179,5,))</f>
        <v/>
      </c>
      <c r="CD45" s="79" t="str">
        <f t="shared" si="25"/>
        <v/>
      </c>
      <c r="CE45" s="68"/>
      <c r="CF45" s="75"/>
      <c r="CG45" s="76"/>
      <c r="CH45" s="71"/>
      <c r="CI45" s="77" t="s">
        <v>7</v>
      </c>
      <c r="CJ45" s="78">
        <f>IF(CI45="N",0,IF(CF$38="EVENTO",BD!$B$3,BD!$B$4))</f>
        <v>0</v>
      </c>
      <c r="CK45" s="77" t="s">
        <v>7</v>
      </c>
      <c r="CL45" s="78">
        <f>IF(CK45="N",0,IF(CF$38="EVENTO",BD!$B$1,0))</f>
        <v>0</v>
      </c>
      <c r="CM45" s="77" t="s">
        <v>7</v>
      </c>
      <c r="CN45" s="78">
        <f>IF(CM45="N",0,IF(CF$38="EVENTO",BD!$B$2,0))</f>
        <v>0</v>
      </c>
      <c r="CO45" s="77" t="s">
        <v>7</v>
      </c>
      <c r="CP45" s="78">
        <f>IF(CO45="N",0,IF(CF$38="EVENTO",BD!$B$5,0))</f>
        <v>0</v>
      </c>
      <c r="CQ45" s="77" t="s">
        <v>7</v>
      </c>
      <c r="CR45" s="78">
        <f>IF(CQ45="S",BD!$B$8,0)</f>
        <v>0</v>
      </c>
      <c r="CS45" s="73" t="str">
        <f>IF(CF45="","",VLOOKUP(CF45,BD!$B$11:$R$179,5,))</f>
        <v/>
      </c>
      <c r="CT45" s="79" t="str">
        <f t="shared" si="26"/>
        <v/>
      </c>
      <c r="CU45" s="68"/>
      <c r="CV45" s="75"/>
      <c r="CW45" s="76"/>
      <c r="CX45" s="71"/>
      <c r="CY45" s="77" t="s">
        <v>7</v>
      </c>
      <c r="CZ45" s="78">
        <f>IF(CY45="N",0,IF(CV$38="EVENTO",BD!$B$3,BD!$B$4))</f>
        <v>0</v>
      </c>
      <c r="DA45" s="77" t="s">
        <v>7</v>
      </c>
      <c r="DB45" s="78">
        <f>IF(DA45="N",0,IF(CV$38="EVENTO",BD!$B$1,0))</f>
        <v>0</v>
      </c>
      <c r="DC45" s="77" t="s">
        <v>7</v>
      </c>
      <c r="DD45" s="78">
        <f>IF(DC45="N",0,IF(CV$38="EVENTO",BD!$B$2,0))</f>
        <v>0</v>
      </c>
      <c r="DE45" s="77" t="s">
        <v>7</v>
      </c>
      <c r="DF45" s="78">
        <f>IF(DE45="N",0,IF(CV$38="EVENTO",BD!$B$5,0))</f>
        <v>0</v>
      </c>
      <c r="DG45" s="77" t="s">
        <v>7</v>
      </c>
      <c r="DH45" s="78">
        <f>IF(DG45="S",BD!$B$8,0)</f>
        <v>0</v>
      </c>
      <c r="DI45" s="73" t="str">
        <f>IF(CV45="","",VLOOKUP(CV45,BD!$B$11:$R$179,5,))</f>
        <v/>
      </c>
      <c r="DJ45" s="79" t="str">
        <f t="shared" si="27"/>
        <v/>
      </c>
    </row>
    <row r="46" spans="1:114" ht="15.75" thickBot="1" x14ac:dyDescent="0.3">
      <c r="A46" s="130"/>
      <c r="B46" s="145"/>
      <c r="C46" s="68"/>
      <c r="D46" s="75"/>
      <c r="E46" s="76"/>
      <c r="F46" s="71"/>
      <c r="G46" s="77" t="s">
        <v>7</v>
      </c>
      <c r="H46" s="78">
        <f>IF(G46="N",0,IF(D$38="EVENTO",BD!$B$3,BD!$B$4))</f>
        <v>0</v>
      </c>
      <c r="I46" s="77" t="s">
        <v>7</v>
      </c>
      <c r="J46" s="78">
        <f>IF(I46="N",0,IF(D$38="EVENTO",BD!$B$1,0))</f>
        <v>0</v>
      </c>
      <c r="K46" s="77" t="s">
        <v>7</v>
      </c>
      <c r="L46" s="78">
        <f>IF(K46="N",0,IF(D$38="EVENTO",BD!$B$2,0))</f>
        <v>0</v>
      </c>
      <c r="M46" s="77" t="s">
        <v>7</v>
      </c>
      <c r="N46" s="78">
        <f>IF(M46="N",0,IF(D$38="EVENTO",BD!$B$5,0))</f>
        <v>0</v>
      </c>
      <c r="O46" s="77" t="s">
        <v>7</v>
      </c>
      <c r="P46" s="78">
        <f>IF(O46="S",BD!$B$8,0)</f>
        <v>0</v>
      </c>
      <c r="Q46" s="73" t="str">
        <f>IF(D46="","",VLOOKUP(D46,BD!$B$11:$R$179,5,))</f>
        <v/>
      </c>
      <c r="R46" s="79" t="str">
        <f t="shared" si="21"/>
        <v/>
      </c>
      <c r="S46" s="68"/>
      <c r="T46" s="75"/>
      <c r="U46" s="76"/>
      <c r="V46" s="71"/>
      <c r="W46" s="77" t="s">
        <v>7</v>
      </c>
      <c r="X46" s="78">
        <f>IF(W46="N",0,IF(T$38="EVENTO",BD!$B$3,BD!$B$4))</f>
        <v>0</v>
      </c>
      <c r="Y46" s="77" t="s">
        <v>7</v>
      </c>
      <c r="Z46" s="78">
        <f>IF(Y46="N",0,IF(T$38="EVENTO",BD!$B$1,0))</f>
        <v>0</v>
      </c>
      <c r="AA46" s="77" t="s">
        <v>7</v>
      </c>
      <c r="AB46" s="78">
        <f>IF(AA46="N",0,IF(T$38="EVENTO",BD!$B$2,0))</f>
        <v>0</v>
      </c>
      <c r="AC46" s="77" t="s">
        <v>7</v>
      </c>
      <c r="AD46" s="78">
        <f>IF(AC46="N",0,IF(T$38="EVENTO",BD!$B$5,0))</f>
        <v>0</v>
      </c>
      <c r="AE46" s="77" t="s">
        <v>7</v>
      </c>
      <c r="AF46" s="78">
        <f>IF(AE46="S",BD!$B$8,0)</f>
        <v>0</v>
      </c>
      <c r="AG46" s="73" t="str">
        <f>IF(T46="","",VLOOKUP(T46,BD!$B$11:$R$179,5,))</f>
        <v/>
      </c>
      <c r="AH46" s="79" t="str">
        <f t="shared" si="22"/>
        <v/>
      </c>
      <c r="AI46" s="68"/>
      <c r="AJ46" s="75"/>
      <c r="AK46" s="76"/>
      <c r="AL46" s="71"/>
      <c r="AM46" s="77" t="s">
        <v>7</v>
      </c>
      <c r="AN46" s="78">
        <f>IF(AM46="N",0,IF(AJ$38="EVENTO",BD!$B$3,BD!$B$4))</f>
        <v>0</v>
      </c>
      <c r="AO46" s="77" t="s">
        <v>7</v>
      </c>
      <c r="AP46" s="78">
        <f>IF(AO46="N",0,IF(AJ$38="EVENTO",BD!$B$1,0))</f>
        <v>0</v>
      </c>
      <c r="AQ46" s="77" t="s">
        <v>7</v>
      </c>
      <c r="AR46" s="78">
        <f>IF(AQ46="N",0,IF(AJ$38="EVENTO",BD!$B$2,0))</f>
        <v>0</v>
      </c>
      <c r="AS46" s="77" t="s">
        <v>7</v>
      </c>
      <c r="AT46" s="78">
        <f>IF(AS46="N",0,IF(AJ$38="EVENTO",BD!$B$5,0))</f>
        <v>0</v>
      </c>
      <c r="AU46" s="77" t="s">
        <v>7</v>
      </c>
      <c r="AV46" s="78">
        <f>IF(AU46="S",BD!$B$8,0)</f>
        <v>0</v>
      </c>
      <c r="AW46" s="73" t="str">
        <f>IF(AJ46="","",VLOOKUP(AJ46,BD!$B$11:$R$179,5,))</f>
        <v/>
      </c>
      <c r="AX46" s="79" t="str">
        <f t="shared" si="23"/>
        <v/>
      </c>
      <c r="AY46" s="68"/>
      <c r="AZ46" s="75"/>
      <c r="BA46" s="76"/>
      <c r="BB46" s="71"/>
      <c r="BC46" s="77" t="s">
        <v>7</v>
      </c>
      <c r="BD46" s="78">
        <f>IF(BC46="N",0,IF(AZ$38="EVENTO",BD!$B$3,BD!$B$4))</f>
        <v>0</v>
      </c>
      <c r="BE46" s="77" t="s">
        <v>7</v>
      </c>
      <c r="BF46" s="78">
        <f>IF(BE46="N",0,IF(AZ$38="EVENTO",BD!$B$1,0))</f>
        <v>0</v>
      </c>
      <c r="BG46" s="77" t="s">
        <v>7</v>
      </c>
      <c r="BH46" s="78">
        <f>IF(BG46="N",0,IF(AZ$38="EVENTO",BD!$B$2,0))</f>
        <v>0</v>
      </c>
      <c r="BI46" s="77" t="s">
        <v>7</v>
      </c>
      <c r="BJ46" s="78">
        <f>IF(BI46="N",0,IF(AZ$38="EVENTO",BD!$B$5,0))</f>
        <v>0</v>
      </c>
      <c r="BK46" s="77" t="s">
        <v>7</v>
      </c>
      <c r="BL46" s="78">
        <f>IF(BK46="S",BD!$B$8,0)</f>
        <v>0</v>
      </c>
      <c r="BM46" s="73" t="str">
        <f>IF(AZ46="","",VLOOKUP(AZ46,BD!$B$11:$R$179,5,))</f>
        <v/>
      </c>
      <c r="BN46" s="79" t="str">
        <f t="shared" si="24"/>
        <v/>
      </c>
      <c r="BO46" s="68"/>
      <c r="BP46" s="75"/>
      <c r="BQ46" s="76"/>
      <c r="BR46" s="71"/>
      <c r="BS46" s="77" t="s">
        <v>7</v>
      </c>
      <c r="BT46" s="78">
        <f>IF(BS46="N",0,IF(BP$38="EVENTO",BD!$B$3,BD!$B$4))</f>
        <v>0</v>
      </c>
      <c r="BU46" s="77" t="s">
        <v>7</v>
      </c>
      <c r="BV46" s="78">
        <f>IF(BU46="N",0,IF(BP$38="EVENTO",BD!$B$1,0))</f>
        <v>0</v>
      </c>
      <c r="BW46" s="77" t="s">
        <v>7</v>
      </c>
      <c r="BX46" s="78">
        <f>IF(BW46="N",0,IF(BP$38="EVENTO",BD!$B$2,0))</f>
        <v>0</v>
      </c>
      <c r="BY46" s="77" t="s">
        <v>7</v>
      </c>
      <c r="BZ46" s="78">
        <f>IF(BY46="N",0,IF(BP$38="EVENTO",BD!$B$5,0))</f>
        <v>0</v>
      </c>
      <c r="CA46" s="77" t="s">
        <v>7</v>
      </c>
      <c r="CB46" s="78">
        <f>IF(CA46="S",BD!$B$8,0)</f>
        <v>0</v>
      </c>
      <c r="CC46" s="73" t="str">
        <f>IF(BP46="","",VLOOKUP(BP46,BD!$B$11:$R$179,5,))</f>
        <v/>
      </c>
      <c r="CD46" s="79" t="str">
        <f t="shared" si="25"/>
        <v/>
      </c>
      <c r="CE46" s="68"/>
      <c r="CF46" s="75"/>
      <c r="CG46" s="76"/>
      <c r="CH46" s="71"/>
      <c r="CI46" s="77" t="s">
        <v>7</v>
      </c>
      <c r="CJ46" s="78">
        <f>IF(CI46="N",0,IF(CF$38="EVENTO",BD!$B$3,BD!$B$4))</f>
        <v>0</v>
      </c>
      <c r="CK46" s="77" t="s">
        <v>7</v>
      </c>
      <c r="CL46" s="78">
        <f>IF(CK46="N",0,IF(CF$38="EVENTO",BD!$B$1,0))</f>
        <v>0</v>
      </c>
      <c r="CM46" s="77" t="s">
        <v>7</v>
      </c>
      <c r="CN46" s="78">
        <f>IF(CM46="N",0,IF(CF$38="EVENTO",BD!$B$2,0))</f>
        <v>0</v>
      </c>
      <c r="CO46" s="77" t="s">
        <v>7</v>
      </c>
      <c r="CP46" s="78">
        <f>IF(CO46="N",0,IF(CF$38="EVENTO",BD!$B$5,0))</f>
        <v>0</v>
      </c>
      <c r="CQ46" s="77" t="s">
        <v>7</v>
      </c>
      <c r="CR46" s="78">
        <f>IF(CQ46="S",BD!$B$8,0)</f>
        <v>0</v>
      </c>
      <c r="CS46" s="73" t="str">
        <f>IF(CF46="","",VLOOKUP(CF46,BD!$B$11:$R$179,5,))</f>
        <v/>
      </c>
      <c r="CT46" s="79" t="str">
        <f t="shared" si="26"/>
        <v/>
      </c>
      <c r="CU46" s="68"/>
      <c r="CV46" s="75"/>
      <c r="CW46" s="76"/>
      <c r="CX46" s="71"/>
      <c r="CY46" s="77" t="s">
        <v>7</v>
      </c>
      <c r="CZ46" s="78">
        <f>IF(CY46="N",0,IF(CV$38="EVENTO",BD!$B$3,BD!$B$4))</f>
        <v>0</v>
      </c>
      <c r="DA46" s="77" t="s">
        <v>7</v>
      </c>
      <c r="DB46" s="78">
        <f>IF(DA46="N",0,IF(CV$38="EVENTO",BD!$B$1,0))</f>
        <v>0</v>
      </c>
      <c r="DC46" s="77" t="s">
        <v>7</v>
      </c>
      <c r="DD46" s="78">
        <f>IF(DC46="N",0,IF(CV$38="EVENTO",BD!$B$2,0))</f>
        <v>0</v>
      </c>
      <c r="DE46" s="77" t="s">
        <v>7</v>
      </c>
      <c r="DF46" s="78">
        <f>IF(DE46="N",0,IF(CV$38="EVENTO",BD!$B$5,0))</f>
        <v>0</v>
      </c>
      <c r="DG46" s="77" t="s">
        <v>7</v>
      </c>
      <c r="DH46" s="78">
        <f>IF(DG46="S",BD!$B$8,0)</f>
        <v>0</v>
      </c>
      <c r="DI46" s="73" t="str">
        <f>IF(CV46="","",VLOOKUP(CV46,BD!$B$11:$R$179,5,))</f>
        <v/>
      </c>
      <c r="DJ46" s="79" t="str">
        <f t="shared" si="27"/>
        <v/>
      </c>
    </row>
    <row r="47" spans="1:114" ht="15.75" thickBot="1" x14ac:dyDescent="0.3">
      <c r="A47" s="130"/>
      <c r="B47" s="146"/>
      <c r="C47" s="68"/>
      <c r="D47" s="81"/>
      <c r="E47" s="82"/>
      <c r="F47" s="85"/>
      <c r="G47" s="86" t="s">
        <v>7</v>
      </c>
      <c r="H47" s="87">
        <f>IF(G47="N",0,IF(D$38="EVENTO",BD!$B$3,BD!$B$4))</f>
        <v>0</v>
      </c>
      <c r="I47" s="86" t="s">
        <v>7</v>
      </c>
      <c r="J47" s="87">
        <f>IF(I47="N",0,IF(D$38="EVENTO",BD!$B$1,0))</f>
        <v>0</v>
      </c>
      <c r="K47" s="86" t="s">
        <v>7</v>
      </c>
      <c r="L47" s="87">
        <f>IF(K47="N",0,IF(D$38="EVENTO",BD!$B$2,0))</f>
        <v>0</v>
      </c>
      <c r="M47" s="86" t="s">
        <v>7</v>
      </c>
      <c r="N47" s="87">
        <f>IF(M47="N",0,IF(D$38="EVENTO",BD!$B$5,0))</f>
        <v>0</v>
      </c>
      <c r="O47" s="86" t="s">
        <v>7</v>
      </c>
      <c r="P47" s="87">
        <f>IF(O47="S",BD!$B$8,0)</f>
        <v>0</v>
      </c>
      <c r="Q47" s="83" t="str">
        <f>IF(D47="","",VLOOKUP(D47,BD!$B$11:$R$179,5,))</f>
        <v/>
      </c>
      <c r="R47" s="84" t="str">
        <f t="shared" si="21"/>
        <v/>
      </c>
      <c r="S47" s="68"/>
      <c r="T47" s="81"/>
      <c r="U47" s="82"/>
      <c r="V47" s="85"/>
      <c r="W47" s="86" t="s">
        <v>7</v>
      </c>
      <c r="X47" s="87">
        <f>IF(W47="N",0,IF(T$38="EVENTO",BD!$B$3,BD!$B$4))</f>
        <v>0</v>
      </c>
      <c r="Y47" s="86" t="s">
        <v>7</v>
      </c>
      <c r="Z47" s="87">
        <f>IF(Y47="N",0,IF(T$38="EVENTO",BD!$B$1,0))</f>
        <v>0</v>
      </c>
      <c r="AA47" s="86" t="s">
        <v>7</v>
      </c>
      <c r="AB47" s="87">
        <f>IF(AA47="N",0,IF(T$38="EVENTO",BD!$B$2,0))</f>
        <v>0</v>
      </c>
      <c r="AC47" s="86" t="s">
        <v>7</v>
      </c>
      <c r="AD47" s="87">
        <f>IF(AC47="N",0,IF(T$38="EVENTO",BD!$B$5,0))</f>
        <v>0</v>
      </c>
      <c r="AE47" s="86" t="s">
        <v>7</v>
      </c>
      <c r="AF47" s="87">
        <f>IF(AE47="S",BD!$B$8,0)</f>
        <v>0</v>
      </c>
      <c r="AG47" s="83" t="str">
        <f>IF(T47="","",VLOOKUP(T47,BD!$B$11:$R$179,5,))</f>
        <v/>
      </c>
      <c r="AH47" s="84" t="str">
        <f t="shared" si="22"/>
        <v/>
      </c>
      <c r="AI47" s="68"/>
      <c r="AJ47" s="81"/>
      <c r="AK47" s="82"/>
      <c r="AL47" s="85"/>
      <c r="AM47" s="86" t="s">
        <v>7</v>
      </c>
      <c r="AN47" s="87">
        <f>IF(AM47="N",0,IF(AJ$38="EVENTO",BD!$B$3,BD!$B$4))</f>
        <v>0</v>
      </c>
      <c r="AO47" s="86" t="s">
        <v>7</v>
      </c>
      <c r="AP47" s="87">
        <f>IF(AO47="N",0,IF(AJ$38="EVENTO",BD!$B$1,0))</f>
        <v>0</v>
      </c>
      <c r="AQ47" s="86" t="s">
        <v>7</v>
      </c>
      <c r="AR47" s="87">
        <f>IF(AQ47="N",0,IF(AJ$38="EVENTO",BD!$B$2,0))</f>
        <v>0</v>
      </c>
      <c r="AS47" s="86" t="s">
        <v>7</v>
      </c>
      <c r="AT47" s="87">
        <f>IF(AS47="N",0,IF(AJ$38="EVENTO",BD!$B$5,0))</f>
        <v>0</v>
      </c>
      <c r="AU47" s="86" t="s">
        <v>7</v>
      </c>
      <c r="AV47" s="87">
        <f>IF(AU47="S",BD!$B$8,0)</f>
        <v>0</v>
      </c>
      <c r="AW47" s="83" t="str">
        <f>IF(AJ47="","",VLOOKUP(AJ47,BD!$B$11:$R$179,5,))</f>
        <v/>
      </c>
      <c r="AX47" s="84" t="str">
        <f t="shared" si="23"/>
        <v/>
      </c>
      <c r="AY47" s="68"/>
      <c r="AZ47" s="81"/>
      <c r="BA47" s="82"/>
      <c r="BB47" s="85"/>
      <c r="BC47" s="86" t="s">
        <v>7</v>
      </c>
      <c r="BD47" s="87">
        <f>IF(BC47="N",0,IF(AZ$38="EVENTO",BD!$B$3,BD!$B$4))</f>
        <v>0</v>
      </c>
      <c r="BE47" s="86" t="s">
        <v>7</v>
      </c>
      <c r="BF47" s="87">
        <f>IF(BE47="N",0,IF(AZ$38="EVENTO",BD!$B$1,0))</f>
        <v>0</v>
      </c>
      <c r="BG47" s="86" t="s">
        <v>7</v>
      </c>
      <c r="BH47" s="87">
        <f>IF(BG47="N",0,IF(AZ$38="EVENTO",BD!$B$2,0))</f>
        <v>0</v>
      </c>
      <c r="BI47" s="86" t="s">
        <v>7</v>
      </c>
      <c r="BJ47" s="87">
        <f>IF(BI47="N",0,IF(AZ$38="EVENTO",BD!$B$5,0))</f>
        <v>0</v>
      </c>
      <c r="BK47" s="86" t="s">
        <v>7</v>
      </c>
      <c r="BL47" s="87">
        <f>IF(BK47="S",BD!$B$8,0)</f>
        <v>0</v>
      </c>
      <c r="BM47" s="83" t="str">
        <f>IF(AZ47="","",VLOOKUP(AZ47,BD!$B$11:$R$179,5,))</f>
        <v/>
      </c>
      <c r="BN47" s="84" t="str">
        <f t="shared" si="24"/>
        <v/>
      </c>
      <c r="BO47" s="68"/>
      <c r="BP47" s="81"/>
      <c r="BQ47" s="82"/>
      <c r="BR47" s="85"/>
      <c r="BS47" s="86" t="s">
        <v>7</v>
      </c>
      <c r="BT47" s="87">
        <f>IF(BS47="N",0,IF(BP$38="EVENTO",BD!$B$3,BD!$B$4))</f>
        <v>0</v>
      </c>
      <c r="BU47" s="86" t="s">
        <v>7</v>
      </c>
      <c r="BV47" s="87">
        <f>IF(BU47="N",0,IF(BP$38="EVENTO",BD!$B$1,0))</f>
        <v>0</v>
      </c>
      <c r="BW47" s="86" t="s">
        <v>7</v>
      </c>
      <c r="BX47" s="87">
        <f>IF(BW47="N",0,IF(BP$38="EVENTO",BD!$B$2,0))</f>
        <v>0</v>
      </c>
      <c r="BY47" s="86" t="s">
        <v>7</v>
      </c>
      <c r="BZ47" s="87">
        <f>IF(BY47="N",0,IF(BP$38="EVENTO",BD!$B$5,0))</f>
        <v>0</v>
      </c>
      <c r="CA47" s="86" t="s">
        <v>7</v>
      </c>
      <c r="CB47" s="87">
        <f>IF(CA47="S",BD!$B$8,0)</f>
        <v>0</v>
      </c>
      <c r="CC47" s="83" t="str">
        <f>IF(BP47="","",VLOOKUP(BP47,BD!$B$11:$R$179,5,))</f>
        <v/>
      </c>
      <c r="CD47" s="84" t="str">
        <f t="shared" si="25"/>
        <v/>
      </c>
      <c r="CE47" s="68"/>
      <c r="CF47" s="81"/>
      <c r="CG47" s="82"/>
      <c r="CH47" s="85"/>
      <c r="CI47" s="86" t="s">
        <v>7</v>
      </c>
      <c r="CJ47" s="87">
        <f>IF(CI47="N",0,IF(CF$38="EVENTO",BD!$B$3,BD!$B$4))</f>
        <v>0</v>
      </c>
      <c r="CK47" s="86" t="s">
        <v>7</v>
      </c>
      <c r="CL47" s="87">
        <f>IF(CK47="N",0,IF(CF$38="EVENTO",BD!$B$1,0))</f>
        <v>0</v>
      </c>
      <c r="CM47" s="86" t="s">
        <v>7</v>
      </c>
      <c r="CN47" s="87">
        <f>IF(CM47="N",0,IF(CF$38="EVENTO",BD!$B$2,0))</f>
        <v>0</v>
      </c>
      <c r="CO47" s="86" t="s">
        <v>7</v>
      </c>
      <c r="CP47" s="87">
        <f>IF(CO47="N",0,IF(CF$38="EVENTO",BD!$B$5,0))</f>
        <v>0</v>
      </c>
      <c r="CQ47" s="86" t="s">
        <v>7</v>
      </c>
      <c r="CR47" s="87">
        <f>IF(CQ47="S",BD!$B$8,0)</f>
        <v>0</v>
      </c>
      <c r="CS47" s="83" t="str">
        <f>IF(CF47="","",VLOOKUP(CF47,BD!$B$11:$R$179,5,))</f>
        <v/>
      </c>
      <c r="CT47" s="84" t="str">
        <f t="shared" si="26"/>
        <v/>
      </c>
      <c r="CU47" s="68"/>
      <c r="CV47" s="81"/>
      <c r="CW47" s="82"/>
      <c r="CX47" s="85"/>
      <c r="CY47" s="86" t="s">
        <v>7</v>
      </c>
      <c r="CZ47" s="87">
        <f>IF(CY47="N",0,IF(CV$38="EVENTO",BD!$B$3,BD!$B$4))</f>
        <v>0</v>
      </c>
      <c r="DA47" s="86" t="s">
        <v>7</v>
      </c>
      <c r="DB47" s="87">
        <f>IF(DA47="N",0,IF(CV$38="EVENTO",BD!$B$1,0))</f>
        <v>0</v>
      </c>
      <c r="DC47" s="86" t="s">
        <v>7</v>
      </c>
      <c r="DD47" s="87">
        <f>IF(DC47="N",0,IF(CV$38="EVENTO",BD!$B$2,0))</f>
        <v>0</v>
      </c>
      <c r="DE47" s="86" t="s">
        <v>7</v>
      </c>
      <c r="DF47" s="87">
        <f>IF(DE47="N",0,IF(CV$38="EVENTO",BD!$B$5,0))</f>
        <v>0</v>
      </c>
      <c r="DG47" s="86" t="s">
        <v>7</v>
      </c>
      <c r="DH47" s="87">
        <f>IF(DG47="S",BD!$B$8,0)</f>
        <v>0</v>
      </c>
      <c r="DI47" s="83" t="str">
        <f>IF(CV47="","",VLOOKUP(CV47,BD!$B$11:$R$179,5,))</f>
        <v/>
      </c>
      <c r="DJ47" s="84" t="str">
        <f t="shared" si="27"/>
        <v/>
      </c>
    </row>
    <row r="48" spans="1:114" ht="15" customHeight="1" thickBot="1" x14ac:dyDescent="0.3">
      <c r="A48" s="130"/>
      <c r="B48" s="144"/>
      <c r="C48" s="60"/>
      <c r="D48" s="147"/>
      <c r="E48" s="147"/>
      <c r="F48" s="147"/>
      <c r="G48" s="147"/>
      <c r="H48" s="147"/>
      <c r="I48" s="147"/>
      <c r="J48" s="147"/>
      <c r="K48" s="147"/>
      <c r="L48" s="147"/>
      <c r="M48" s="147"/>
      <c r="N48" s="147"/>
      <c r="O48" s="147"/>
      <c r="P48" s="61"/>
      <c r="Q48" s="61"/>
      <c r="R48" s="62" t="str">
        <f>IF(SUM(R50:R57)=0,"",SUM(R50:R57))</f>
        <v/>
      </c>
      <c r="S48" s="60"/>
      <c r="T48" s="147"/>
      <c r="U48" s="147"/>
      <c r="V48" s="147"/>
      <c r="W48" s="147"/>
      <c r="X48" s="147"/>
      <c r="Y48" s="147"/>
      <c r="Z48" s="147"/>
      <c r="AA48" s="147"/>
      <c r="AB48" s="147"/>
      <c r="AC48" s="147"/>
      <c r="AD48" s="147"/>
      <c r="AE48" s="147"/>
      <c r="AF48" s="61"/>
      <c r="AG48" s="61"/>
      <c r="AH48" s="62" t="str">
        <f>IF(SUM(AH50:AH57)=0,"",SUM(AH50:AH57))</f>
        <v/>
      </c>
      <c r="AI48" s="60"/>
      <c r="AJ48" s="147"/>
      <c r="AK48" s="147"/>
      <c r="AL48" s="147"/>
      <c r="AM48" s="147"/>
      <c r="AN48" s="147"/>
      <c r="AO48" s="147"/>
      <c r="AP48" s="147"/>
      <c r="AQ48" s="147"/>
      <c r="AR48" s="147"/>
      <c r="AS48" s="147"/>
      <c r="AT48" s="147"/>
      <c r="AU48" s="147"/>
      <c r="AV48" s="61"/>
      <c r="AW48" s="61"/>
      <c r="AX48" s="62" t="str">
        <f>IF(SUM(AX50:AX57)=0,"",SUM(AX50:AX57))</f>
        <v/>
      </c>
      <c r="AY48" s="60"/>
      <c r="AZ48" s="147"/>
      <c r="BA48" s="147"/>
      <c r="BB48" s="147"/>
      <c r="BC48" s="147"/>
      <c r="BD48" s="147"/>
      <c r="BE48" s="147"/>
      <c r="BF48" s="147"/>
      <c r="BG48" s="147"/>
      <c r="BH48" s="147"/>
      <c r="BI48" s="147"/>
      <c r="BJ48" s="147"/>
      <c r="BK48" s="147"/>
      <c r="BL48" s="61"/>
      <c r="BM48" s="61"/>
      <c r="BN48" s="62" t="str">
        <f>IF(SUM(BN50:BN57)=0,"",SUM(BN50:BN57))</f>
        <v/>
      </c>
      <c r="BO48" s="60"/>
      <c r="BP48" s="147"/>
      <c r="BQ48" s="147"/>
      <c r="BR48" s="147"/>
      <c r="BS48" s="147"/>
      <c r="BT48" s="147"/>
      <c r="BU48" s="147"/>
      <c r="BV48" s="147"/>
      <c r="BW48" s="147"/>
      <c r="BX48" s="147"/>
      <c r="BY48" s="147"/>
      <c r="BZ48" s="147"/>
      <c r="CA48" s="147"/>
      <c r="CB48" s="61"/>
      <c r="CC48" s="61"/>
      <c r="CD48" s="62" t="str">
        <f>IF(SUM(CD50:CD57)=0,"",SUM(CD50:CD57))</f>
        <v/>
      </c>
      <c r="CE48" s="60"/>
      <c r="CF48" s="147"/>
      <c r="CG48" s="147"/>
      <c r="CH48" s="147"/>
      <c r="CI48" s="147"/>
      <c r="CJ48" s="147"/>
      <c r="CK48" s="147"/>
      <c r="CL48" s="147"/>
      <c r="CM48" s="147"/>
      <c r="CN48" s="147"/>
      <c r="CO48" s="147"/>
      <c r="CP48" s="147"/>
      <c r="CQ48" s="147"/>
      <c r="CR48" s="61"/>
      <c r="CS48" s="61"/>
      <c r="CT48" s="62" t="str">
        <f>IF(SUM(CT50:CT57)=0,"",SUM(CT50:CT57))</f>
        <v/>
      </c>
      <c r="CU48" s="60"/>
      <c r="CV48" s="147"/>
      <c r="CW48" s="147"/>
      <c r="CX48" s="147"/>
      <c r="CY48" s="147"/>
      <c r="CZ48" s="147"/>
      <c r="DA48" s="147"/>
      <c r="DB48" s="147"/>
      <c r="DC48" s="147"/>
      <c r="DD48" s="147"/>
      <c r="DE48" s="147"/>
      <c r="DF48" s="147"/>
      <c r="DG48" s="147"/>
      <c r="DH48" s="61"/>
      <c r="DI48" s="61"/>
      <c r="DJ48" s="62" t="str">
        <f>IF(SUM(DJ50:DJ57)=0,"",SUM(DJ50:DJ57))</f>
        <v/>
      </c>
    </row>
    <row r="49" spans="1:114" ht="15.75" thickBot="1" x14ac:dyDescent="0.3">
      <c r="A49" s="130"/>
      <c r="B49" s="145"/>
      <c r="C49" s="148" t="s">
        <v>2</v>
      </c>
      <c r="D49" s="149"/>
      <c r="E49" s="63"/>
      <c r="F49" s="63"/>
      <c r="G49" s="64"/>
      <c r="H49" s="65"/>
      <c r="I49" s="64"/>
      <c r="J49" s="65"/>
      <c r="K49" s="64"/>
      <c r="L49" s="65"/>
      <c r="M49" s="64"/>
      <c r="N49" s="65"/>
      <c r="O49" s="64"/>
      <c r="P49" s="65"/>
      <c r="Q49" s="66"/>
      <c r="R49" s="67" t="s">
        <v>4</v>
      </c>
      <c r="S49" s="148" t="s">
        <v>2</v>
      </c>
      <c r="T49" s="149"/>
      <c r="U49" s="63"/>
      <c r="V49" s="63"/>
      <c r="W49" s="64"/>
      <c r="X49" s="65"/>
      <c r="Y49" s="64"/>
      <c r="Z49" s="65"/>
      <c r="AA49" s="64"/>
      <c r="AB49" s="65"/>
      <c r="AC49" s="64"/>
      <c r="AD49" s="65"/>
      <c r="AE49" s="64"/>
      <c r="AF49" s="65"/>
      <c r="AG49" s="66"/>
      <c r="AH49" s="67" t="s">
        <v>4</v>
      </c>
      <c r="AI49" s="148" t="s">
        <v>2</v>
      </c>
      <c r="AJ49" s="149"/>
      <c r="AK49" s="63"/>
      <c r="AL49" s="63"/>
      <c r="AM49" s="64"/>
      <c r="AN49" s="65"/>
      <c r="AO49" s="64"/>
      <c r="AP49" s="65"/>
      <c r="AQ49" s="64"/>
      <c r="AR49" s="65"/>
      <c r="AS49" s="64"/>
      <c r="AT49" s="65"/>
      <c r="AU49" s="64"/>
      <c r="AV49" s="65"/>
      <c r="AW49" s="66"/>
      <c r="AX49" s="67" t="s">
        <v>4</v>
      </c>
      <c r="AY49" s="148" t="s">
        <v>2</v>
      </c>
      <c r="AZ49" s="149"/>
      <c r="BA49" s="63"/>
      <c r="BB49" s="63"/>
      <c r="BC49" s="64"/>
      <c r="BD49" s="65"/>
      <c r="BE49" s="64"/>
      <c r="BF49" s="65"/>
      <c r="BG49" s="64"/>
      <c r="BH49" s="65"/>
      <c r="BI49" s="64"/>
      <c r="BJ49" s="65"/>
      <c r="BK49" s="64"/>
      <c r="BL49" s="65"/>
      <c r="BM49" s="66"/>
      <c r="BN49" s="67" t="s">
        <v>4</v>
      </c>
      <c r="BO49" s="148" t="s">
        <v>2</v>
      </c>
      <c r="BP49" s="149"/>
      <c r="BQ49" s="63"/>
      <c r="BR49" s="63"/>
      <c r="BS49" s="64"/>
      <c r="BT49" s="65"/>
      <c r="BU49" s="64"/>
      <c r="BV49" s="65"/>
      <c r="BW49" s="64"/>
      <c r="BX49" s="65"/>
      <c r="BY49" s="64"/>
      <c r="BZ49" s="65"/>
      <c r="CA49" s="64"/>
      <c r="CB49" s="65"/>
      <c r="CC49" s="66"/>
      <c r="CD49" s="67" t="s">
        <v>4</v>
      </c>
      <c r="CE49" s="148" t="s">
        <v>2</v>
      </c>
      <c r="CF49" s="149"/>
      <c r="CG49" s="63"/>
      <c r="CH49" s="63"/>
      <c r="CI49" s="64"/>
      <c r="CJ49" s="65"/>
      <c r="CK49" s="64"/>
      <c r="CL49" s="65"/>
      <c r="CM49" s="64"/>
      <c r="CN49" s="65"/>
      <c r="CO49" s="64"/>
      <c r="CP49" s="65"/>
      <c r="CQ49" s="64"/>
      <c r="CR49" s="65"/>
      <c r="CS49" s="66"/>
      <c r="CT49" s="67" t="s">
        <v>4</v>
      </c>
      <c r="CU49" s="148" t="s">
        <v>2</v>
      </c>
      <c r="CV49" s="149"/>
      <c r="CW49" s="63"/>
      <c r="CX49" s="63"/>
      <c r="CY49" s="64"/>
      <c r="CZ49" s="65"/>
      <c r="DA49" s="64"/>
      <c r="DB49" s="65"/>
      <c r="DC49" s="64"/>
      <c r="DD49" s="65"/>
      <c r="DE49" s="64"/>
      <c r="DF49" s="65"/>
      <c r="DG49" s="64"/>
      <c r="DH49" s="65"/>
      <c r="DI49" s="66"/>
      <c r="DJ49" s="67" t="s">
        <v>4</v>
      </c>
    </row>
    <row r="50" spans="1:114" ht="15.75" thickBot="1" x14ac:dyDescent="0.3">
      <c r="A50" s="130"/>
      <c r="B50" s="145"/>
      <c r="C50" s="68"/>
      <c r="D50" s="69"/>
      <c r="E50" s="70"/>
      <c r="F50" s="71"/>
      <c r="G50" s="72" t="s">
        <v>7</v>
      </c>
      <c r="H50" s="73">
        <f>IF(G50="N",0,IF(D$48="EVENTO",BD!$B$3,BD!$B$4))</f>
        <v>0</v>
      </c>
      <c r="I50" s="72" t="s">
        <v>7</v>
      </c>
      <c r="J50" s="73">
        <f>IF(I50="N",0,IF(D$48="EVENTO",BD!$B$1,0))</f>
        <v>0</v>
      </c>
      <c r="K50" s="72" t="s">
        <v>7</v>
      </c>
      <c r="L50" s="73">
        <f>IF(K50="N",0,IF(D$48="EVENTO",BD!$B$2,0))</f>
        <v>0</v>
      </c>
      <c r="M50" s="72" t="s">
        <v>7</v>
      </c>
      <c r="N50" s="73">
        <f>IF(M50="N",0,IF(D$48="EVENTO",BD!$B$5,0))</f>
        <v>0</v>
      </c>
      <c r="O50" s="72" t="s">
        <v>7</v>
      </c>
      <c r="P50" s="73">
        <f>IF(O50="S",BD!$B$8,0)</f>
        <v>0</v>
      </c>
      <c r="Q50" s="73" t="str">
        <f>IF(D50="","",VLOOKUP(D50,BD!$B$11:$R$179,5,))</f>
        <v/>
      </c>
      <c r="R50" s="74" t="str">
        <f t="shared" ref="R50:R57" si="28">IF($D$48="","",IF(D50="","",SUM(Q50,P50,L50,J50,N50,H50)))</f>
        <v/>
      </c>
      <c r="S50" s="68"/>
      <c r="T50" s="69"/>
      <c r="U50" s="70"/>
      <c r="V50" s="71"/>
      <c r="W50" s="72" t="s">
        <v>7</v>
      </c>
      <c r="X50" s="73">
        <f>IF(W50="N",0,IF(T$48="EVENTO",BD!$B$3,BD!$B$4))</f>
        <v>0</v>
      </c>
      <c r="Y50" s="72" t="s">
        <v>7</v>
      </c>
      <c r="Z50" s="73">
        <f>IF(Y50="N",0,IF(T$48="EVENTO",BD!$B$1,0))</f>
        <v>0</v>
      </c>
      <c r="AA50" s="72" t="s">
        <v>7</v>
      </c>
      <c r="AB50" s="73">
        <f>IF(AA50="N",0,IF(T$48="EVENTO",BD!$B$2,0))</f>
        <v>0</v>
      </c>
      <c r="AC50" s="72" t="s">
        <v>7</v>
      </c>
      <c r="AD50" s="73">
        <f>IF(AC50="N",0,IF(T$48="EVENTO",BD!$B$5,0))</f>
        <v>0</v>
      </c>
      <c r="AE50" s="72" t="s">
        <v>7</v>
      </c>
      <c r="AF50" s="73">
        <f>IF(AE50="S",BD!$B$8,0)</f>
        <v>0</v>
      </c>
      <c r="AG50" s="73" t="str">
        <f>IF(T50="","",VLOOKUP(T50,BD!$B$11:$R$179,5,))</f>
        <v/>
      </c>
      <c r="AH50" s="74" t="str">
        <f t="shared" ref="AH50:AH57" si="29">IF($T$48="","",IF(T50="","",SUM(AG50,AF50,AB50,Z50,AD50,X50)))</f>
        <v/>
      </c>
      <c r="AI50" s="68"/>
      <c r="AJ50" s="69"/>
      <c r="AK50" s="70"/>
      <c r="AL50" s="71"/>
      <c r="AM50" s="72" t="s">
        <v>7</v>
      </c>
      <c r="AN50" s="73">
        <f>IF(AM50="N",0,IF(AJ$48="EVENTO",BD!$B$3,BD!$B$4))</f>
        <v>0</v>
      </c>
      <c r="AO50" s="72" t="s">
        <v>7</v>
      </c>
      <c r="AP50" s="73">
        <f>IF(AO50="N",0,IF(AJ$48="EVENTO",BD!$B$1,0))</f>
        <v>0</v>
      </c>
      <c r="AQ50" s="72" t="s">
        <v>7</v>
      </c>
      <c r="AR50" s="73">
        <f>IF(AQ50="N",0,IF(AJ$48="EVENTO",BD!$B$2,0))</f>
        <v>0</v>
      </c>
      <c r="AS50" s="72" t="s">
        <v>7</v>
      </c>
      <c r="AT50" s="73">
        <f>IF(AS50="N",0,IF(AJ$48="EVENTO",BD!$B$5,0))</f>
        <v>0</v>
      </c>
      <c r="AU50" s="72" t="s">
        <v>7</v>
      </c>
      <c r="AV50" s="73">
        <f>IF(AU50="S",BD!$B$8,0)</f>
        <v>0</v>
      </c>
      <c r="AW50" s="73" t="str">
        <f>IF(AJ50="","",VLOOKUP(AJ50,BD!$B$11:$R$179,5,))</f>
        <v/>
      </c>
      <c r="AX50" s="74" t="str">
        <f t="shared" ref="AX50:AX57" si="30">IF($AJ$48="","",IF(AJ50="","",SUM(AW50,AV50,AR50,AP50,AT50,AN50)))</f>
        <v/>
      </c>
      <c r="AY50" s="68"/>
      <c r="AZ50" s="69"/>
      <c r="BA50" s="70"/>
      <c r="BB50" s="71"/>
      <c r="BC50" s="72" t="s">
        <v>7</v>
      </c>
      <c r="BD50" s="73">
        <f>IF(BC50="N",0,IF(AZ$48="EVENTO",BD!$B$3,BD!$B$4))</f>
        <v>0</v>
      </c>
      <c r="BE50" s="72" t="s">
        <v>7</v>
      </c>
      <c r="BF50" s="73">
        <f>IF(BE50="N",0,IF(AZ$48="EVENTO",BD!$B$1,0))</f>
        <v>0</v>
      </c>
      <c r="BG50" s="72" t="s">
        <v>7</v>
      </c>
      <c r="BH50" s="73">
        <f>IF(BG50="N",0,IF(AZ$48="EVENTO",BD!$B$2,0))</f>
        <v>0</v>
      </c>
      <c r="BI50" s="72" t="s">
        <v>7</v>
      </c>
      <c r="BJ50" s="73">
        <f>IF(BI50="N",0,IF(AZ$48="EVENTO",BD!$B$5,0))</f>
        <v>0</v>
      </c>
      <c r="BK50" s="72" t="s">
        <v>7</v>
      </c>
      <c r="BL50" s="73">
        <f>IF(BK50="S",BD!$B$8,0)</f>
        <v>0</v>
      </c>
      <c r="BM50" s="73" t="str">
        <f>IF(AZ50="","",VLOOKUP(AZ50,BD!$B$11:$R$179,5,))</f>
        <v/>
      </c>
      <c r="BN50" s="74"/>
      <c r="BO50" s="68"/>
      <c r="BP50" s="69"/>
      <c r="BQ50" s="70"/>
      <c r="BR50" s="71"/>
      <c r="BS50" s="72" t="s">
        <v>7</v>
      </c>
      <c r="BT50" s="73">
        <f>IF(BS50="N",0,IF(BP$48="EVENTO",BD!$B$3,BD!$B$4))</f>
        <v>0</v>
      </c>
      <c r="BU50" s="72" t="s">
        <v>7</v>
      </c>
      <c r="BV50" s="73">
        <f>IF(BU50="N",0,IF(BP$48="EVENTO",BD!$B$1,0))</f>
        <v>0</v>
      </c>
      <c r="BW50" s="72" t="s">
        <v>7</v>
      </c>
      <c r="BX50" s="73">
        <f>IF(BW50="N",0,IF(BP$48="EVENTO",BD!$B$2,0))</f>
        <v>0</v>
      </c>
      <c r="BY50" s="72" t="s">
        <v>7</v>
      </c>
      <c r="BZ50" s="73">
        <f>IF(BY50="N",0,IF(BP$48="EVENTO",BD!$B$5,0))</f>
        <v>0</v>
      </c>
      <c r="CA50" s="72" t="s">
        <v>7</v>
      </c>
      <c r="CB50" s="73">
        <f>IF(CA50="S",BD!$B$8,0)</f>
        <v>0</v>
      </c>
      <c r="CC50" s="73" t="str">
        <f>IF(BP50="","",VLOOKUP(BP50,BD!$B$11:$R$179,5,))</f>
        <v/>
      </c>
      <c r="CD50" s="74" t="str">
        <f t="shared" ref="CD50:CD57" si="31">IF($BP$48="","",IF(BP50="","",SUM(CC50,CB50,BX50,BV50,BZ50,BT50)))</f>
        <v/>
      </c>
      <c r="CE50" s="68"/>
      <c r="CF50" s="69"/>
      <c r="CG50" s="70"/>
      <c r="CH50" s="71"/>
      <c r="CI50" s="72" t="s">
        <v>7</v>
      </c>
      <c r="CJ50" s="73">
        <f>IF(CI50="N",0,IF(CF$48="EVENTO",BD!$B$3,BD!$B$4))</f>
        <v>0</v>
      </c>
      <c r="CK50" s="72" t="s">
        <v>7</v>
      </c>
      <c r="CL50" s="73">
        <f>IF(CK50="N",0,IF(CF$48="EVENTO",BD!$B$1,0))</f>
        <v>0</v>
      </c>
      <c r="CM50" s="72" t="s">
        <v>7</v>
      </c>
      <c r="CN50" s="73">
        <f>IF(CM50="N",0,IF(CF$48="EVENTO",BD!$B$2,0))</f>
        <v>0</v>
      </c>
      <c r="CO50" s="72" t="s">
        <v>7</v>
      </c>
      <c r="CP50" s="73">
        <f>IF(CO50="N",0,IF(CF$48="EVENTO",BD!$B$5,0))</f>
        <v>0</v>
      </c>
      <c r="CQ50" s="72" t="s">
        <v>7</v>
      </c>
      <c r="CR50" s="73">
        <f>IF(CQ50="S",BD!$B$8,0)</f>
        <v>0</v>
      </c>
      <c r="CS50" s="73" t="str">
        <f>IF(CF50="","",VLOOKUP(CF50,BD!$B$11:$R$179,5,))</f>
        <v/>
      </c>
      <c r="CT50" s="74" t="str">
        <f t="shared" ref="CT50:CT57" si="32">IF($CF$48="","",IF(CF50="","",SUM(CS50,CR50,CN50,CL50,CP50,CJ50)))</f>
        <v/>
      </c>
      <c r="CU50" s="68"/>
      <c r="CV50" s="69"/>
      <c r="CW50" s="70"/>
      <c r="CX50" s="71"/>
      <c r="CY50" s="72" t="s">
        <v>7</v>
      </c>
      <c r="CZ50" s="73">
        <f>IF(CY50="N",0,IF(CV$48="EVENTO",BD!$B$3,BD!$B$4))</f>
        <v>0</v>
      </c>
      <c r="DA50" s="72" t="s">
        <v>7</v>
      </c>
      <c r="DB50" s="73">
        <f>IF(DA50="N",0,IF(CV$48="EVENTO",BD!$B$1,0))</f>
        <v>0</v>
      </c>
      <c r="DC50" s="72" t="s">
        <v>7</v>
      </c>
      <c r="DD50" s="73">
        <f>IF(DC50="N",0,IF(CV$48="EVENTO",BD!$B$2,0))</f>
        <v>0</v>
      </c>
      <c r="DE50" s="72" t="s">
        <v>7</v>
      </c>
      <c r="DF50" s="73">
        <f>IF(DE50="N",0,IF(CV$48="EVENTO",BD!$B$5,0))</f>
        <v>0</v>
      </c>
      <c r="DG50" s="72" t="s">
        <v>7</v>
      </c>
      <c r="DH50" s="73">
        <f>IF(DG50="S",BD!$B$8,0)</f>
        <v>0</v>
      </c>
      <c r="DI50" s="73" t="str">
        <f>IF(CV50="","",VLOOKUP(CV50,BD!$B$11:$R$179,5,))</f>
        <v/>
      </c>
      <c r="DJ50" s="74" t="str">
        <f t="shared" ref="DJ50:DJ57" si="33">IF($CV$48="","",IF(CV50="","",SUM(DI50,DH50,DD50,DB50,DF50,CZ50)))</f>
        <v/>
      </c>
    </row>
    <row r="51" spans="1:114" ht="15.75" thickBot="1" x14ac:dyDescent="0.3">
      <c r="A51" s="130"/>
      <c r="B51" s="145"/>
      <c r="C51" s="68"/>
      <c r="D51" s="75"/>
      <c r="E51" s="76"/>
      <c r="F51" s="71"/>
      <c r="G51" s="77" t="s">
        <v>7</v>
      </c>
      <c r="H51" s="78">
        <f>IF(G51="N",0,IF(D$48="EVENTO",BD!$B$3,BD!$B$4))</f>
        <v>0</v>
      </c>
      <c r="I51" s="77" t="s">
        <v>7</v>
      </c>
      <c r="J51" s="78">
        <f>IF(I51="N",0,IF(D$48="EVENTO",BD!$B$1,0))</f>
        <v>0</v>
      </c>
      <c r="K51" s="77" t="s">
        <v>7</v>
      </c>
      <c r="L51" s="78">
        <f>IF(K51="N",0,IF(D$48="EVENTO",BD!$B$2,0))</f>
        <v>0</v>
      </c>
      <c r="M51" s="77" t="s">
        <v>7</v>
      </c>
      <c r="N51" s="78">
        <f>IF(M51="N",0,IF(D$48="EVENTO",BD!$B$5,0))</f>
        <v>0</v>
      </c>
      <c r="O51" s="77" t="s">
        <v>7</v>
      </c>
      <c r="P51" s="78">
        <f>IF(O51="S",BD!$B$8,0)</f>
        <v>0</v>
      </c>
      <c r="Q51" s="73" t="str">
        <f>IF(D51="","",VLOOKUP(D51,BD!$B$11:$R$179,5,))</f>
        <v/>
      </c>
      <c r="R51" s="79" t="str">
        <f t="shared" si="28"/>
        <v/>
      </c>
      <c r="S51" s="68"/>
      <c r="T51" s="75"/>
      <c r="U51" s="76"/>
      <c r="V51" s="71"/>
      <c r="W51" s="77" t="s">
        <v>7</v>
      </c>
      <c r="X51" s="78">
        <f>IF(W51="N",0,IF(T$48="EVENTO",BD!$B$3,BD!$B$4))</f>
        <v>0</v>
      </c>
      <c r="Y51" s="77" t="s">
        <v>7</v>
      </c>
      <c r="Z51" s="78">
        <f>IF(Y51="N",0,IF(T$48="EVENTO",BD!$B$1,0))</f>
        <v>0</v>
      </c>
      <c r="AA51" s="77" t="s">
        <v>7</v>
      </c>
      <c r="AB51" s="78">
        <f>IF(AA51="N",0,IF(T$48="EVENTO",BD!$B$2,0))</f>
        <v>0</v>
      </c>
      <c r="AC51" s="77" t="s">
        <v>7</v>
      </c>
      <c r="AD51" s="78">
        <f>IF(AC51="N",0,IF(T$48="EVENTO",BD!$B$5,0))</f>
        <v>0</v>
      </c>
      <c r="AE51" s="77" t="s">
        <v>7</v>
      </c>
      <c r="AF51" s="78">
        <f>IF(AE51="S",BD!$B$8,0)</f>
        <v>0</v>
      </c>
      <c r="AG51" s="73" t="str">
        <f>IF(T51="","",VLOOKUP(T51,BD!$B$11:$R$179,5,))</f>
        <v/>
      </c>
      <c r="AH51" s="79" t="str">
        <f t="shared" si="29"/>
        <v/>
      </c>
      <c r="AI51" s="68"/>
      <c r="AJ51" s="75"/>
      <c r="AK51" s="76"/>
      <c r="AL51" s="71"/>
      <c r="AM51" s="77" t="s">
        <v>7</v>
      </c>
      <c r="AN51" s="78">
        <f>IF(AM51="N",0,IF(AJ$48="EVENTO",BD!$B$3,BD!$B$4))</f>
        <v>0</v>
      </c>
      <c r="AO51" s="77" t="s">
        <v>7</v>
      </c>
      <c r="AP51" s="78">
        <f>IF(AO51="N",0,IF(AJ$48="EVENTO",BD!$B$1,0))</f>
        <v>0</v>
      </c>
      <c r="AQ51" s="77" t="s">
        <v>7</v>
      </c>
      <c r="AR51" s="78">
        <f>IF(AQ51="N",0,IF(AJ$48="EVENTO",BD!$B$2,0))</f>
        <v>0</v>
      </c>
      <c r="AS51" s="77" t="s">
        <v>7</v>
      </c>
      <c r="AT51" s="78">
        <f>IF(AS51="N",0,IF(AJ$48="EVENTO",BD!$B$5,0))</f>
        <v>0</v>
      </c>
      <c r="AU51" s="77" t="s">
        <v>7</v>
      </c>
      <c r="AV51" s="78">
        <f>IF(AU51="S",BD!$B$8,0)</f>
        <v>0</v>
      </c>
      <c r="AW51" s="73" t="str">
        <f>IF(AJ51="","",VLOOKUP(AJ51,BD!$B$11:$R$179,5,))</f>
        <v/>
      </c>
      <c r="AX51" s="79" t="str">
        <f t="shared" si="30"/>
        <v/>
      </c>
      <c r="AY51" s="68"/>
      <c r="AZ51" s="75"/>
      <c r="BA51" s="76"/>
      <c r="BB51" s="71"/>
      <c r="BC51" s="77" t="s">
        <v>7</v>
      </c>
      <c r="BD51" s="78">
        <f>IF(BC51="N",0,IF(AZ$48="EVENTO",BD!$B$3,BD!$B$4))</f>
        <v>0</v>
      </c>
      <c r="BE51" s="77" t="s">
        <v>7</v>
      </c>
      <c r="BF51" s="78">
        <f>IF(BE51="N",0,IF(AZ$48="EVENTO",BD!$B$1,0))</f>
        <v>0</v>
      </c>
      <c r="BG51" s="77" t="s">
        <v>7</v>
      </c>
      <c r="BH51" s="78">
        <f>IF(BG51="N",0,IF(AZ$48="EVENTO",BD!$B$2,0))</f>
        <v>0</v>
      </c>
      <c r="BI51" s="77" t="s">
        <v>7</v>
      </c>
      <c r="BJ51" s="78">
        <f>IF(BI51="N",0,IF(AZ$48="EVENTO",BD!$B$5,0))</f>
        <v>0</v>
      </c>
      <c r="BK51" s="77" t="s">
        <v>7</v>
      </c>
      <c r="BL51" s="78">
        <f>IF(BK51="S",BD!$B$8,0)</f>
        <v>0</v>
      </c>
      <c r="BM51" s="73" t="str">
        <f>IF(AZ51="","",VLOOKUP(AZ51,BD!$B$11:$R$179,5,))</f>
        <v/>
      </c>
      <c r="BN51" s="79"/>
      <c r="BO51" s="68"/>
      <c r="BP51" s="75"/>
      <c r="BQ51" s="76"/>
      <c r="BR51" s="71"/>
      <c r="BS51" s="77" t="s">
        <v>7</v>
      </c>
      <c r="BT51" s="78">
        <f>IF(BS51="N",0,IF(BP$48="EVENTO",BD!$B$3,BD!$B$4))</f>
        <v>0</v>
      </c>
      <c r="BU51" s="77" t="s">
        <v>7</v>
      </c>
      <c r="BV51" s="78">
        <f>IF(BU51="N",0,IF(BP$48="EVENTO",BD!$B$1,0))</f>
        <v>0</v>
      </c>
      <c r="BW51" s="77" t="s">
        <v>7</v>
      </c>
      <c r="BX51" s="78">
        <f>IF(BW51="N",0,IF(BP$48="EVENTO",BD!$B$2,0))</f>
        <v>0</v>
      </c>
      <c r="BY51" s="77" t="s">
        <v>7</v>
      </c>
      <c r="BZ51" s="78">
        <f>IF(BY51="N",0,IF(BP$48="EVENTO",BD!$B$5,0))</f>
        <v>0</v>
      </c>
      <c r="CA51" s="77" t="s">
        <v>7</v>
      </c>
      <c r="CB51" s="78">
        <f>IF(CA51="S",BD!$B$8,0)</f>
        <v>0</v>
      </c>
      <c r="CC51" s="73" t="str">
        <f>IF(BP51="","",VLOOKUP(BP51,BD!$B$11:$R$179,5,))</f>
        <v/>
      </c>
      <c r="CD51" s="79" t="str">
        <f t="shared" si="31"/>
        <v/>
      </c>
      <c r="CE51" s="68"/>
      <c r="CF51" s="75"/>
      <c r="CG51" s="76"/>
      <c r="CH51" s="71"/>
      <c r="CI51" s="77" t="s">
        <v>7</v>
      </c>
      <c r="CJ51" s="78">
        <f>IF(CI51="N",0,IF(CF$48="EVENTO",BD!$B$3,BD!$B$4))</f>
        <v>0</v>
      </c>
      <c r="CK51" s="77" t="s">
        <v>7</v>
      </c>
      <c r="CL51" s="78">
        <f>IF(CK51="N",0,IF(CF$48="EVENTO",BD!$B$1,0))</f>
        <v>0</v>
      </c>
      <c r="CM51" s="77" t="s">
        <v>7</v>
      </c>
      <c r="CN51" s="78">
        <f>IF(CM51="N",0,IF(CF$48="EVENTO",BD!$B$2,0))</f>
        <v>0</v>
      </c>
      <c r="CO51" s="77" t="s">
        <v>7</v>
      </c>
      <c r="CP51" s="78">
        <f>IF(CO51="N",0,IF(CF$48="EVENTO",BD!$B$5,0))</f>
        <v>0</v>
      </c>
      <c r="CQ51" s="77" t="s">
        <v>7</v>
      </c>
      <c r="CR51" s="78">
        <f>IF(CQ51="S",BD!$B$8,0)</f>
        <v>0</v>
      </c>
      <c r="CS51" s="73" t="str">
        <f>IF(CF51="","",VLOOKUP(CF51,BD!$B$11:$R$179,5,))</f>
        <v/>
      </c>
      <c r="CT51" s="79" t="str">
        <f t="shared" si="32"/>
        <v/>
      </c>
      <c r="CU51" s="68"/>
      <c r="CV51" s="75"/>
      <c r="CW51" s="76"/>
      <c r="CX51" s="71"/>
      <c r="CY51" s="77" t="s">
        <v>7</v>
      </c>
      <c r="CZ51" s="78">
        <f>IF(CY51="N",0,IF(CV$48="EVENTO",BD!$B$3,BD!$B$4))</f>
        <v>0</v>
      </c>
      <c r="DA51" s="77" t="s">
        <v>7</v>
      </c>
      <c r="DB51" s="78">
        <f>IF(DA51="N",0,IF(CV$48="EVENTO",BD!$B$1,0))</f>
        <v>0</v>
      </c>
      <c r="DC51" s="77" t="s">
        <v>7</v>
      </c>
      <c r="DD51" s="78">
        <f>IF(DC51="N",0,IF(CV$48="EVENTO",BD!$B$2,0))</f>
        <v>0</v>
      </c>
      <c r="DE51" s="77" t="s">
        <v>7</v>
      </c>
      <c r="DF51" s="78">
        <f>IF(DE51="N",0,IF(CV$48="EVENTO",BD!$B$5,0))</f>
        <v>0</v>
      </c>
      <c r="DG51" s="77" t="s">
        <v>7</v>
      </c>
      <c r="DH51" s="78">
        <f>IF(DG51="S",BD!$B$8,0)</f>
        <v>0</v>
      </c>
      <c r="DI51" s="73" t="str">
        <f>IF(CV51="","",VLOOKUP(CV51,BD!$B$11:$R$179,5,))</f>
        <v/>
      </c>
      <c r="DJ51" s="79" t="str">
        <f t="shared" si="33"/>
        <v/>
      </c>
    </row>
    <row r="52" spans="1:114" ht="15.75" thickBot="1" x14ac:dyDescent="0.3">
      <c r="A52" s="130"/>
      <c r="B52" s="145"/>
      <c r="C52" s="68"/>
      <c r="D52" s="75"/>
      <c r="E52" s="76"/>
      <c r="F52" s="71"/>
      <c r="G52" s="77" t="s">
        <v>7</v>
      </c>
      <c r="H52" s="78">
        <f>IF(G52="N",0,IF(D$48="EVENTO",BD!$B$3,BD!$B$4))</f>
        <v>0</v>
      </c>
      <c r="I52" s="77" t="s">
        <v>7</v>
      </c>
      <c r="J52" s="78">
        <f>IF(I52="N",0,IF(D$48="EVENTO",BD!$B$1,0))</f>
        <v>0</v>
      </c>
      <c r="K52" s="77" t="s">
        <v>7</v>
      </c>
      <c r="L52" s="78">
        <f>IF(K52="N",0,IF(D$48="EVENTO",BD!$B$2,0))</f>
        <v>0</v>
      </c>
      <c r="M52" s="77" t="s">
        <v>7</v>
      </c>
      <c r="N52" s="78">
        <f>IF(M52="N",0,IF(D$48="EVENTO",BD!$B$5,0))</f>
        <v>0</v>
      </c>
      <c r="O52" s="77" t="s">
        <v>7</v>
      </c>
      <c r="P52" s="78">
        <f>IF(O52="S",BD!$B$8,0)</f>
        <v>0</v>
      </c>
      <c r="Q52" s="73" t="str">
        <f>IF(D52="","",VLOOKUP(D52,BD!$B$11:$R$179,5,))</f>
        <v/>
      </c>
      <c r="R52" s="79" t="str">
        <f t="shared" si="28"/>
        <v/>
      </c>
      <c r="S52" s="68"/>
      <c r="T52" s="75"/>
      <c r="U52" s="76"/>
      <c r="V52" s="71"/>
      <c r="W52" s="77" t="s">
        <v>7</v>
      </c>
      <c r="X52" s="78">
        <f>IF(W52="N",0,IF(T$48="EVENTO",BD!$B$3,BD!$B$4))</f>
        <v>0</v>
      </c>
      <c r="Y52" s="77" t="s">
        <v>7</v>
      </c>
      <c r="Z52" s="78">
        <f>IF(Y52="N",0,IF(T$48="EVENTO",BD!$B$1,0))</f>
        <v>0</v>
      </c>
      <c r="AA52" s="77" t="s">
        <v>7</v>
      </c>
      <c r="AB52" s="78">
        <f>IF(AA52="N",0,IF(T$48="EVENTO",BD!$B$2,0))</f>
        <v>0</v>
      </c>
      <c r="AC52" s="77" t="s">
        <v>7</v>
      </c>
      <c r="AD52" s="78">
        <f>IF(AC52="N",0,IF(T$48="EVENTO",BD!$B$5,0))</f>
        <v>0</v>
      </c>
      <c r="AE52" s="77" t="s">
        <v>7</v>
      </c>
      <c r="AF52" s="78">
        <f>IF(AE52="S",BD!$B$8,0)</f>
        <v>0</v>
      </c>
      <c r="AG52" s="73" t="str">
        <f>IF(T52="","",VLOOKUP(T52,BD!$B$11:$R$179,5,))</f>
        <v/>
      </c>
      <c r="AH52" s="79" t="str">
        <f t="shared" si="29"/>
        <v/>
      </c>
      <c r="AI52" s="68"/>
      <c r="AJ52" s="75"/>
      <c r="AK52" s="76"/>
      <c r="AL52" s="71"/>
      <c r="AM52" s="77" t="s">
        <v>7</v>
      </c>
      <c r="AN52" s="78">
        <f>IF(AM52="N",0,IF(AJ$48="EVENTO",BD!$B$3,BD!$B$4))</f>
        <v>0</v>
      </c>
      <c r="AO52" s="77" t="s">
        <v>7</v>
      </c>
      <c r="AP52" s="78">
        <f>IF(AO52="N",0,IF(AJ$48="EVENTO",BD!$B$1,0))</f>
        <v>0</v>
      </c>
      <c r="AQ52" s="77" t="s">
        <v>7</v>
      </c>
      <c r="AR52" s="78">
        <f>IF(AQ52="N",0,IF(AJ$48="EVENTO",BD!$B$2,0))</f>
        <v>0</v>
      </c>
      <c r="AS52" s="77" t="s">
        <v>7</v>
      </c>
      <c r="AT52" s="78">
        <f>IF(AS52="N",0,IF(AJ$48="EVENTO",BD!$B$5,0))</f>
        <v>0</v>
      </c>
      <c r="AU52" s="77" t="s">
        <v>7</v>
      </c>
      <c r="AV52" s="78">
        <f>IF(AU52="S",BD!$B$8,0)</f>
        <v>0</v>
      </c>
      <c r="AW52" s="73" t="str">
        <f>IF(AJ52="","",VLOOKUP(AJ52,BD!$B$11:$R$179,5,))</f>
        <v/>
      </c>
      <c r="AX52" s="79" t="str">
        <f t="shared" si="30"/>
        <v/>
      </c>
      <c r="AY52" s="68"/>
      <c r="AZ52" s="75"/>
      <c r="BA52" s="76"/>
      <c r="BB52" s="71"/>
      <c r="BC52" s="77" t="s">
        <v>7</v>
      </c>
      <c r="BD52" s="78">
        <f>IF(BC52="N",0,IF(AZ$48="EVENTO",BD!$B$3,BD!$B$4))</f>
        <v>0</v>
      </c>
      <c r="BE52" s="77" t="s">
        <v>7</v>
      </c>
      <c r="BF52" s="78">
        <f>IF(BE52="N",0,IF(AZ$48="EVENTO",BD!$B$1,0))</f>
        <v>0</v>
      </c>
      <c r="BG52" s="77" t="s">
        <v>7</v>
      </c>
      <c r="BH52" s="78">
        <f>IF(BG52="N",0,IF(AZ$48="EVENTO",BD!$B$2,0))</f>
        <v>0</v>
      </c>
      <c r="BI52" s="77" t="s">
        <v>7</v>
      </c>
      <c r="BJ52" s="78">
        <f>IF(BI52="N",0,IF(AZ$48="EVENTO",BD!$B$5,0))</f>
        <v>0</v>
      </c>
      <c r="BK52" s="77" t="s">
        <v>7</v>
      </c>
      <c r="BL52" s="78">
        <f>IF(BK52="S",BD!$B$8,0)</f>
        <v>0</v>
      </c>
      <c r="BM52" s="73" t="str">
        <f>IF(AZ52="","",VLOOKUP(AZ52,BD!$B$11:$R$179,5,))</f>
        <v/>
      </c>
      <c r="BN52" s="79"/>
      <c r="BO52" s="68"/>
      <c r="BP52" s="75"/>
      <c r="BQ52" s="76"/>
      <c r="BR52" s="71"/>
      <c r="BS52" s="77" t="s">
        <v>7</v>
      </c>
      <c r="BT52" s="78">
        <f>IF(BS52="N",0,IF(BP$48="EVENTO",BD!$B$3,BD!$B$4))</f>
        <v>0</v>
      </c>
      <c r="BU52" s="77" t="s">
        <v>7</v>
      </c>
      <c r="BV52" s="78">
        <f>IF(BU52="N",0,IF(BP$48="EVENTO",BD!$B$1,0))</f>
        <v>0</v>
      </c>
      <c r="BW52" s="77" t="s">
        <v>7</v>
      </c>
      <c r="BX52" s="78">
        <f>IF(BW52="N",0,IF(BP$48="EVENTO",BD!$B$2,0))</f>
        <v>0</v>
      </c>
      <c r="BY52" s="77" t="s">
        <v>7</v>
      </c>
      <c r="BZ52" s="78">
        <f>IF(BY52="N",0,IF(BP$48="EVENTO",BD!$B$5,0))</f>
        <v>0</v>
      </c>
      <c r="CA52" s="77" t="s">
        <v>7</v>
      </c>
      <c r="CB52" s="78">
        <f>IF(CA52="S",BD!$B$8,0)</f>
        <v>0</v>
      </c>
      <c r="CC52" s="73" t="str">
        <f>IF(BP52="","",VLOOKUP(BP52,BD!$B$11:$R$179,5,))</f>
        <v/>
      </c>
      <c r="CD52" s="79" t="str">
        <f t="shared" si="31"/>
        <v/>
      </c>
      <c r="CE52" s="68"/>
      <c r="CF52" s="75"/>
      <c r="CG52" s="76"/>
      <c r="CH52" s="71"/>
      <c r="CI52" s="77" t="s">
        <v>7</v>
      </c>
      <c r="CJ52" s="78">
        <f>IF(CI52="N",0,IF(CF$48="EVENTO",BD!$B$3,BD!$B$4))</f>
        <v>0</v>
      </c>
      <c r="CK52" s="77" t="s">
        <v>7</v>
      </c>
      <c r="CL52" s="78">
        <f>IF(CK52="N",0,IF(CF$48="EVENTO",BD!$B$1,0))</f>
        <v>0</v>
      </c>
      <c r="CM52" s="77" t="s">
        <v>7</v>
      </c>
      <c r="CN52" s="78">
        <f>IF(CM52="N",0,IF(CF$48="EVENTO",BD!$B$2,0))</f>
        <v>0</v>
      </c>
      <c r="CO52" s="77" t="s">
        <v>7</v>
      </c>
      <c r="CP52" s="78">
        <f>IF(CO52="N",0,IF(CF$48="EVENTO",BD!$B$5,0))</f>
        <v>0</v>
      </c>
      <c r="CQ52" s="77" t="s">
        <v>7</v>
      </c>
      <c r="CR52" s="78">
        <f>IF(CQ52="S",BD!$B$8,0)</f>
        <v>0</v>
      </c>
      <c r="CS52" s="73" t="str">
        <f>IF(CF52="","",VLOOKUP(CF52,BD!$B$11:$R$179,5,))</f>
        <v/>
      </c>
      <c r="CT52" s="79" t="str">
        <f t="shared" si="32"/>
        <v/>
      </c>
      <c r="CU52" s="68"/>
      <c r="CV52" s="75"/>
      <c r="CW52" s="76"/>
      <c r="CX52" s="71"/>
      <c r="CY52" s="77" t="s">
        <v>7</v>
      </c>
      <c r="CZ52" s="78">
        <f>IF(CY52="N",0,IF(CV$48="EVENTO",BD!$B$3,BD!$B$4))</f>
        <v>0</v>
      </c>
      <c r="DA52" s="77" t="s">
        <v>7</v>
      </c>
      <c r="DB52" s="78">
        <f>IF(DA52="N",0,IF(CV$48="EVENTO",BD!$B$1,0))</f>
        <v>0</v>
      </c>
      <c r="DC52" s="77" t="s">
        <v>7</v>
      </c>
      <c r="DD52" s="78">
        <f>IF(DC52="N",0,IF(CV$48="EVENTO",BD!$B$2,0))</f>
        <v>0</v>
      </c>
      <c r="DE52" s="77" t="s">
        <v>7</v>
      </c>
      <c r="DF52" s="78">
        <f>IF(DE52="N",0,IF(CV$48="EVENTO",BD!$B$5,0))</f>
        <v>0</v>
      </c>
      <c r="DG52" s="77" t="s">
        <v>7</v>
      </c>
      <c r="DH52" s="78">
        <f>IF(DG52="S",BD!$B$8,0)</f>
        <v>0</v>
      </c>
      <c r="DI52" s="73" t="str">
        <f>IF(CV52="","",VLOOKUP(CV52,BD!$B$11:$R$179,5,))</f>
        <v/>
      </c>
      <c r="DJ52" s="79" t="str">
        <f t="shared" si="33"/>
        <v/>
      </c>
    </row>
    <row r="53" spans="1:114" ht="15.75" thickBot="1" x14ac:dyDescent="0.3">
      <c r="A53" s="130"/>
      <c r="B53" s="145"/>
      <c r="C53" s="68"/>
      <c r="D53" s="75"/>
      <c r="E53" s="76"/>
      <c r="F53" s="71"/>
      <c r="G53" s="77" t="s">
        <v>7</v>
      </c>
      <c r="H53" s="78">
        <f>IF(G53="N",0,IF(D$48="EVENTO",BD!$B$3,BD!$B$4))</f>
        <v>0</v>
      </c>
      <c r="I53" s="77" t="s">
        <v>7</v>
      </c>
      <c r="J53" s="78">
        <f>IF(I53="N",0,IF(D$48="EVENTO",BD!$B$1,0))</f>
        <v>0</v>
      </c>
      <c r="K53" s="77" t="s">
        <v>7</v>
      </c>
      <c r="L53" s="78">
        <f>IF(K53="N",0,IF(D$48="EVENTO",BD!$B$2,0))</f>
        <v>0</v>
      </c>
      <c r="M53" s="77" t="s">
        <v>7</v>
      </c>
      <c r="N53" s="78">
        <f>IF(M53="N",0,IF(D$48="EVENTO",BD!$B$5,0))</f>
        <v>0</v>
      </c>
      <c r="O53" s="77" t="s">
        <v>7</v>
      </c>
      <c r="P53" s="78">
        <f>IF(O53="S",BD!$B$8,0)</f>
        <v>0</v>
      </c>
      <c r="Q53" s="73" t="str">
        <f>IF(D53="","",VLOOKUP(D53,BD!$B$11:$R$179,5,))</f>
        <v/>
      </c>
      <c r="R53" s="79" t="str">
        <f t="shared" si="28"/>
        <v/>
      </c>
      <c r="S53" s="68"/>
      <c r="T53" s="75"/>
      <c r="U53" s="76"/>
      <c r="V53" s="71"/>
      <c r="W53" s="77" t="s">
        <v>7</v>
      </c>
      <c r="X53" s="78">
        <f>IF(W53="N",0,IF(T$48="EVENTO",BD!$B$3,BD!$B$4))</f>
        <v>0</v>
      </c>
      <c r="Y53" s="77" t="s">
        <v>7</v>
      </c>
      <c r="Z53" s="78">
        <f>IF(Y53="N",0,IF(T$48="EVENTO",BD!$B$1,0))</f>
        <v>0</v>
      </c>
      <c r="AA53" s="77" t="s">
        <v>7</v>
      </c>
      <c r="AB53" s="78">
        <f>IF(AA53="N",0,IF(T$48="EVENTO",BD!$B$2,0))</f>
        <v>0</v>
      </c>
      <c r="AC53" s="77" t="s">
        <v>7</v>
      </c>
      <c r="AD53" s="78">
        <f>IF(AC53="N",0,IF(T$48="EVENTO",BD!$B$5,0))</f>
        <v>0</v>
      </c>
      <c r="AE53" s="77" t="s">
        <v>7</v>
      </c>
      <c r="AF53" s="78">
        <f>IF(AE53="S",BD!$B$8,0)</f>
        <v>0</v>
      </c>
      <c r="AG53" s="73" t="str">
        <f>IF(T53="","",VLOOKUP(T53,BD!$B$11:$R$179,5,))</f>
        <v/>
      </c>
      <c r="AH53" s="79" t="str">
        <f t="shared" si="29"/>
        <v/>
      </c>
      <c r="AI53" s="68"/>
      <c r="AJ53" s="75"/>
      <c r="AK53" s="76"/>
      <c r="AL53" s="71"/>
      <c r="AM53" s="77" t="s">
        <v>7</v>
      </c>
      <c r="AN53" s="78">
        <f>IF(AM53="N",0,IF(AJ$48="EVENTO",BD!$B$3,BD!$B$4))</f>
        <v>0</v>
      </c>
      <c r="AO53" s="77" t="s">
        <v>7</v>
      </c>
      <c r="AP53" s="78">
        <f>IF(AO53="N",0,IF(AJ$48="EVENTO",BD!$B$1,0))</f>
        <v>0</v>
      </c>
      <c r="AQ53" s="77" t="s">
        <v>7</v>
      </c>
      <c r="AR53" s="78">
        <f>IF(AQ53="N",0,IF(AJ$48="EVENTO",BD!$B$2,0))</f>
        <v>0</v>
      </c>
      <c r="AS53" s="77" t="s">
        <v>7</v>
      </c>
      <c r="AT53" s="78">
        <f>IF(AS53="N",0,IF(AJ$48="EVENTO",BD!$B$5,0))</f>
        <v>0</v>
      </c>
      <c r="AU53" s="77" t="s">
        <v>7</v>
      </c>
      <c r="AV53" s="78">
        <f>IF(AU53="S",BD!$B$8,0)</f>
        <v>0</v>
      </c>
      <c r="AW53" s="73" t="str">
        <f>IF(AJ53="","",VLOOKUP(AJ53,BD!$B$11:$R$179,5,))</f>
        <v/>
      </c>
      <c r="AX53" s="79" t="str">
        <f t="shared" si="30"/>
        <v/>
      </c>
      <c r="AY53" s="68"/>
      <c r="AZ53" s="75"/>
      <c r="BA53" s="76"/>
      <c r="BB53" s="71"/>
      <c r="BC53" s="77" t="s">
        <v>7</v>
      </c>
      <c r="BD53" s="78">
        <f>IF(BC53="N",0,IF(AZ$48="EVENTO",BD!$B$3,BD!$B$4))</f>
        <v>0</v>
      </c>
      <c r="BE53" s="77" t="s">
        <v>7</v>
      </c>
      <c r="BF53" s="78">
        <f>IF(BE53="N",0,IF(AZ$48="EVENTO",BD!$B$1,0))</f>
        <v>0</v>
      </c>
      <c r="BG53" s="77" t="s">
        <v>7</v>
      </c>
      <c r="BH53" s="78">
        <f>IF(BG53="N",0,IF(AZ$48="EVENTO",BD!$B$2,0))</f>
        <v>0</v>
      </c>
      <c r="BI53" s="77" t="s">
        <v>7</v>
      </c>
      <c r="BJ53" s="78">
        <f>IF(BI53="N",0,IF(AZ$48="EVENTO",BD!$B$5,0))</f>
        <v>0</v>
      </c>
      <c r="BK53" s="77" t="s">
        <v>7</v>
      </c>
      <c r="BL53" s="78">
        <f>IF(BK53="S",BD!$B$8,0)</f>
        <v>0</v>
      </c>
      <c r="BM53" s="73" t="str">
        <f>IF(AZ53="","",VLOOKUP(AZ53,BD!$B$11:$R$179,5,))</f>
        <v/>
      </c>
      <c r="BN53" s="79" t="str">
        <f>IF($AZ$48="","",IF(AZ53="","",SUM(BM53,BL53,BH53,BF53,BJ53,BD53)))</f>
        <v/>
      </c>
      <c r="BO53" s="68"/>
      <c r="BP53" s="75"/>
      <c r="BQ53" s="76"/>
      <c r="BR53" s="71"/>
      <c r="BS53" s="77" t="s">
        <v>7</v>
      </c>
      <c r="BT53" s="78">
        <f>IF(BS53="N",0,IF(BP$48="EVENTO",BD!$B$3,BD!$B$4))</f>
        <v>0</v>
      </c>
      <c r="BU53" s="77" t="s">
        <v>7</v>
      </c>
      <c r="BV53" s="78">
        <f>IF(BU53="N",0,IF(BP$48="EVENTO",BD!$B$1,0))</f>
        <v>0</v>
      </c>
      <c r="BW53" s="77" t="s">
        <v>7</v>
      </c>
      <c r="BX53" s="78">
        <f>IF(BW53="N",0,IF(BP$48="EVENTO",BD!$B$2,0))</f>
        <v>0</v>
      </c>
      <c r="BY53" s="77" t="s">
        <v>7</v>
      </c>
      <c r="BZ53" s="78">
        <f>IF(BY53="N",0,IF(BP$48="EVENTO",BD!$B$5,0))</f>
        <v>0</v>
      </c>
      <c r="CA53" s="77" t="s">
        <v>7</v>
      </c>
      <c r="CB53" s="78">
        <f>IF(CA53="S",BD!$B$8,0)</f>
        <v>0</v>
      </c>
      <c r="CC53" s="73" t="str">
        <f>IF(BP53="","",VLOOKUP(BP53,BD!$B$11:$R$179,5,))</f>
        <v/>
      </c>
      <c r="CD53" s="79" t="str">
        <f t="shared" si="31"/>
        <v/>
      </c>
      <c r="CE53" s="68"/>
      <c r="CF53" s="75"/>
      <c r="CG53" s="76"/>
      <c r="CH53" s="71"/>
      <c r="CI53" s="77" t="s">
        <v>7</v>
      </c>
      <c r="CJ53" s="78">
        <f>IF(CI53="N",0,IF(CF$48="EVENTO",BD!$B$3,BD!$B$4))</f>
        <v>0</v>
      </c>
      <c r="CK53" s="77" t="s">
        <v>7</v>
      </c>
      <c r="CL53" s="78">
        <f>IF(CK53="N",0,IF(CF$48="EVENTO",BD!$B$1,0))</f>
        <v>0</v>
      </c>
      <c r="CM53" s="77" t="s">
        <v>7</v>
      </c>
      <c r="CN53" s="78">
        <f>IF(CM53="N",0,IF(CF$48="EVENTO",BD!$B$2,0))</f>
        <v>0</v>
      </c>
      <c r="CO53" s="77" t="s">
        <v>7</v>
      </c>
      <c r="CP53" s="78">
        <f>IF(CO53="N",0,IF(CF$48="EVENTO",BD!$B$5,0))</f>
        <v>0</v>
      </c>
      <c r="CQ53" s="77" t="s">
        <v>7</v>
      </c>
      <c r="CR53" s="78">
        <f>IF(CQ53="S",BD!$B$8,0)</f>
        <v>0</v>
      </c>
      <c r="CS53" s="73" t="str">
        <f>IF(CF53="","",VLOOKUP(CF53,BD!$B$11:$R$179,5,))</f>
        <v/>
      </c>
      <c r="CT53" s="79" t="str">
        <f t="shared" si="32"/>
        <v/>
      </c>
      <c r="CU53" s="68"/>
      <c r="CV53" s="75"/>
      <c r="CW53" s="76"/>
      <c r="CX53" s="71"/>
      <c r="CY53" s="77" t="s">
        <v>7</v>
      </c>
      <c r="CZ53" s="78">
        <f>IF(CY53="N",0,IF(CV$48="EVENTO",BD!$B$3,BD!$B$4))</f>
        <v>0</v>
      </c>
      <c r="DA53" s="77" t="s">
        <v>7</v>
      </c>
      <c r="DB53" s="78">
        <f>IF(DA53="N",0,IF(CV$48="EVENTO",BD!$B$1,0))</f>
        <v>0</v>
      </c>
      <c r="DC53" s="77" t="s">
        <v>7</v>
      </c>
      <c r="DD53" s="78">
        <f>IF(DC53="N",0,IF(CV$48="EVENTO",BD!$B$2,0))</f>
        <v>0</v>
      </c>
      <c r="DE53" s="77" t="s">
        <v>7</v>
      </c>
      <c r="DF53" s="78">
        <f>IF(DE53="N",0,IF(CV$48="EVENTO",BD!$B$5,0))</f>
        <v>0</v>
      </c>
      <c r="DG53" s="77" t="s">
        <v>7</v>
      </c>
      <c r="DH53" s="78">
        <f>IF(DG53="S",BD!$B$8,0)</f>
        <v>0</v>
      </c>
      <c r="DI53" s="73" t="str">
        <f>IF(CV53="","",VLOOKUP(CV53,BD!$B$11:$R$179,5,))</f>
        <v/>
      </c>
      <c r="DJ53" s="79" t="str">
        <f t="shared" si="33"/>
        <v/>
      </c>
    </row>
    <row r="54" spans="1:114" ht="15.75" thickBot="1" x14ac:dyDescent="0.3">
      <c r="A54" s="130"/>
      <c r="B54" s="145"/>
      <c r="C54" s="68"/>
      <c r="D54" s="75"/>
      <c r="E54" s="76"/>
      <c r="F54" s="71"/>
      <c r="G54" s="77" t="s">
        <v>7</v>
      </c>
      <c r="H54" s="78">
        <f>IF(G54="N",0,IF(D$48="EVENTO",BD!$B$3,BD!$B$4))</f>
        <v>0</v>
      </c>
      <c r="I54" s="77" t="s">
        <v>7</v>
      </c>
      <c r="J54" s="78">
        <f>IF(I54="N",0,IF(D$48="EVENTO",BD!$B$1,0))</f>
        <v>0</v>
      </c>
      <c r="K54" s="77" t="s">
        <v>7</v>
      </c>
      <c r="L54" s="78">
        <f>IF(K54="N",0,IF(D$48="EVENTO",BD!$B$2,0))</f>
        <v>0</v>
      </c>
      <c r="M54" s="77" t="s">
        <v>7</v>
      </c>
      <c r="N54" s="78">
        <f>IF(M54="N",0,IF(D$48="EVENTO",BD!$B$5,0))</f>
        <v>0</v>
      </c>
      <c r="O54" s="77" t="s">
        <v>7</v>
      </c>
      <c r="P54" s="78">
        <f>IF(O54="S",BD!$B$8,0)</f>
        <v>0</v>
      </c>
      <c r="Q54" s="73" t="str">
        <f>IF(D54="","",VLOOKUP(D54,BD!$B$11:$R$179,5,))</f>
        <v/>
      </c>
      <c r="R54" s="79" t="str">
        <f t="shared" si="28"/>
        <v/>
      </c>
      <c r="S54" s="68"/>
      <c r="T54" s="75"/>
      <c r="U54" s="76"/>
      <c r="V54" s="71"/>
      <c r="W54" s="77" t="s">
        <v>7</v>
      </c>
      <c r="X54" s="78">
        <f>IF(W54="N",0,IF(T$48="EVENTO",BD!$B$3,BD!$B$4))</f>
        <v>0</v>
      </c>
      <c r="Y54" s="77" t="s">
        <v>7</v>
      </c>
      <c r="Z54" s="78">
        <f>IF(Y54="N",0,IF(T$48="EVENTO",BD!$B$1,0))</f>
        <v>0</v>
      </c>
      <c r="AA54" s="77" t="s">
        <v>7</v>
      </c>
      <c r="AB54" s="78">
        <f>IF(AA54="N",0,IF(T$48="EVENTO",BD!$B$2,0))</f>
        <v>0</v>
      </c>
      <c r="AC54" s="77" t="s">
        <v>7</v>
      </c>
      <c r="AD54" s="78">
        <f>IF(AC54="N",0,IF(T$48="EVENTO",BD!$B$5,0))</f>
        <v>0</v>
      </c>
      <c r="AE54" s="77" t="s">
        <v>7</v>
      </c>
      <c r="AF54" s="78">
        <f>IF(AE54="S",BD!$B$8,0)</f>
        <v>0</v>
      </c>
      <c r="AG54" s="73" t="str">
        <f>IF(T54="","",VLOOKUP(T54,BD!$B$11:$R$179,5,))</f>
        <v/>
      </c>
      <c r="AH54" s="79" t="str">
        <f t="shared" si="29"/>
        <v/>
      </c>
      <c r="AI54" s="68"/>
      <c r="AJ54" s="75"/>
      <c r="AK54" s="76"/>
      <c r="AL54" s="71"/>
      <c r="AM54" s="77" t="s">
        <v>7</v>
      </c>
      <c r="AN54" s="78">
        <f>IF(AM54="N",0,IF(AJ$48="EVENTO",BD!$B$3,BD!$B$4))</f>
        <v>0</v>
      </c>
      <c r="AO54" s="77" t="s">
        <v>7</v>
      </c>
      <c r="AP54" s="78">
        <f>IF(AO54="N",0,IF(AJ$48="EVENTO",BD!$B$1,0))</f>
        <v>0</v>
      </c>
      <c r="AQ54" s="77" t="s">
        <v>7</v>
      </c>
      <c r="AR54" s="78">
        <f>IF(AQ54="N",0,IF(AJ$48="EVENTO",BD!$B$2,0))</f>
        <v>0</v>
      </c>
      <c r="AS54" s="77" t="s">
        <v>7</v>
      </c>
      <c r="AT54" s="78">
        <f>IF(AS54="N",0,IF(AJ$48="EVENTO",BD!$B$5,0))</f>
        <v>0</v>
      </c>
      <c r="AU54" s="77" t="s">
        <v>7</v>
      </c>
      <c r="AV54" s="78">
        <f>IF(AU54="S",BD!$B$8,0)</f>
        <v>0</v>
      </c>
      <c r="AW54" s="73" t="str">
        <f>IF(AJ54="","",VLOOKUP(AJ54,BD!$B$11:$R$179,5,))</f>
        <v/>
      </c>
      <c r="AX54" s="79" t="str">
        <f t="shared" si="30"/>
        <v/>
      </c>
      <c r="AY54" s="68"/>
      <c r="AZ54" s="75"/>
      <c r="BA54" s="76"/>
      <c r="BB54" s="71"/>
      <c r="BC54" s="77" t="s">
        <v>7</v>
      </c>
      <c r="BD54" s="78">
        <f>IF(BC54="N",0,IF(AZ$48="EVENTO",BD!$B$3,BD!$B$4))</f>
        <v>0</v>
      </c>
      <c r="BE54" s="77" t="s">
        <v>7</v>
      </c>
      <c r="BF54" s="78">
        <f>IF(BE54="N",0,IF(AZ$48="EVENTO",BD!$B$1,0))</f>
        <v>0</v>
      </c>
      <c r="BG54" s="77" t="s">
        <v>7</v>
      </c>
      <c r="BH54" s="78">
        <f>IF(BG54="N",0,IF(AZ$48="EVENTO",BD!$B$2,0))</f>
        <v>0</v>
      </c>
      <c r="BI54" s="77" t="s">
        <v>7</v>
      </c>
      <c r="BJ54" s="78">
        <f>IF(BI54="N",0,IF(AZ$48="EVENTO",BD!$B$5,0))</f>
        <v>0</v>
      </c>
      <c r="BK54" s="77" t="s">
        <v>7</v>
      </c>
      <c r="BL54" s="78">
        <f>IF(BK54="S",BD!$B$8,0)</f>
        <v>0</v>
      </c>
      <c r="BM54" s="73" t="str">
        <f>IF(AZ54="","",VLOOKUP(AZ54,BD!$B$11:$R$179,5,))</f>
        <v/>
      </c>
      <c r="BN54" s="79" t="str">
        <f>IF($AZ$48="","",IF(AZ54="","",SUM(BM54,BL54,BH54,BF54,BJ54,BD54)))</f>
        <v/>
      </c>
      <c r="BO54" s="68"/>
      <c r="BP54" s="75"/>
      <c r="BQ54" s="76"/>
      <c r="BR54" s="71"/>
      <c r="BS54" s="77" t="s">
        <v>7</v>
      </c>
      <c r="BT54" s="78">
        <f>IF(BS54="N",0,IF(BP$48="EVENTO",BD!$B$3,BD!$B$4))</f>
        <v>0</v>
      </c>
      <c r="BU54" s="77" t="s">
        <v>7</v>
      </c>
      <c r="BV54" s="78">
        <f>IF(BU54="N",0,IF(BP$48="EVENTO",BD!$B$1,0))</f>
        <v>0</v>
      </c>
      <c r="BW54" s="77" t="s">
        <v>7</v>
      </c>
      <c r="BX54" s="78">
        <f>IF(BW54="N",0,IF(BP$48="EVENTO",BD!$B$2,0))</f>
        <v>0</v>
      </c>
      <c r="BY54" s="77" t="s">
        <v>7</v>
      </c>
      <c r="BZ54" s="78">
        <f>IF(BY54="N",0,IF(BP$48="EVENTO",BD!$B$5,0))</f>
        <v>0</v>
      </c>
      <c r="CA54" s="77" t="s">
        <v>7</v>
      </c>
      <c r="CB54" s="78">
        <f>IF(CA54="S",BD!$B$8,0)</f>
        <v>0</v>
      </c>
      <c r="CC54" s="73" t="str">
        <f>IF(BP54="","",VLOOKUP(BP54,BD!$B$11:$R$179,5,))</f>
        <v/>
      </c>
      <c r="CD54" s="79" t="str">
        <f t="shared" si="31"/>
        <v/>
      </c>
      <c r="CE54" s="68"/>
      <c r="CF54" s="75"/>
      <c r="CG54" s="76"/>
      <c r="CH54" s="71"/>
      <c r="CI54" s="77" t="s">
        <v>7</v>
      </c>
      <c r="CJ54" s="78">
        <f>IF(CI54="N",0,IF(CF$48="EVENTO",BD!$B$3,BD!$B$4))</f>
        <v>0</v>
      </c>
      <c r="CK54" s="77" t="s">
        <v>7</v>
      </c>
      <c r="CL54" s="78">
        <f>IF(CK54="N",0,IF(CF$48="EVENTO",BD!$B$1,0))</f>
        <v>0</v>
      </c>
      <c r="CM54" s="77" t="s">
        <v>7</v>
      </c>
      <c r="CN54" s="78">
        <f>IF(CM54="N",0,IF(CF$48="EVENTO",BD!$B$2,0))</f>
        <v>0</v>
      </c>
      <c r="CO54" s="77" t="s">
        <v>7</v>
      </c>
      <c r="CP54" s="78">
        <f>IF(CO54="N",0,IF(CF$48="EVENTO",BD!$B$5,0))</f>
        <v>0</v>
      </c>
      <c r="CQ54" s="77" t="s">
        <v>7</v>
      </c>
      <c r="CR54" s="78">
        <f>IF(CQ54="S",BD!$B$8,0)</f>
        <v>0</v>
      </c>
      <c r="CS54" s="73" t="str">
        <f>IF(CF54="","",VLOOKUP(CF54,BD!$B$11:$R$179,5,))</f>
        <v/>
      </c>
      <c r="CT54" s="79" t="str">
        <f t="shared" si="32"/>
        <v/>
      </c>
      <c r="CU54" s="68"/>
      <c r="CV54" s="75"/>
      <c r="CW54" s="76"/>
      <c r="CX54" s="71"/>
      <c r="CY54" s="77" t="s">
        <v>7</v>
      </c>
      <c r="CZ54" s="78">
        <f>IF(CY54="N",0,IF(CV$48="EVENTO",BD!$B$3,BD!$B$4))</f>
        <v>0</v>
      </c>
      <c r="DA54" s="77" t="s">
        <v>7</v>
      </c>
      <c r="DB54" s="78">
        <f>IF(DA54="N",0,IF(CV$48="EVENTO",BD!$B$1,0))</f>
        <v>0</v>
      </c>
      <c r="DC54" s="77" t="s">
        <v>7</v>
      </c>
      <c r="DD54" s="78">
        <f>IF(DC54="N",0,IF(CV$48="EVENTO",BD!$B$2,0))</f>
        <v>0</v>
      </c>
      <c r="DE54" s="77" t="s">
        <v>7</v>
      </c>
      <c r="DF54" s="78">
        <f>IF(DE54="N",0,IF(CV$48="EVENTO",BD!$B$5,0))</f>
        <v>0</v>
      </c>
      <c r="DG54" s="77" t="s">
        <v>7</v>
      </c>
      <c r="DH54" s="78">
        <f>IF(DG54="S",BD!$B$8,0)</f>
        <v>0</v>
      </c>
      <c r="DI54" s="73" t="str">
        <f>IF(CV54="","",VLOOKUP(CV54,BD!$B$11:$R$179,5,))</f>
        <v/>
      </c>
      <c r="DJ54" s="79" t="str">
        <f t="shared" si="33"/>
        <v/>
      </c>
    </row>
    <row r="55" spans="1:114" ht="15.75" thickBot="1" x14ac:dyDescent="0.3">
      <c r="A55" s="130"/>
      <c r="B55" s="145"/>
      <c r="C55" s="68"/>
      <c r="D55" s="75"/>
      <c r="E55" s="76"/>
      <c r="F55" s="71"/>
      <c r="G55" s="77" t="s">
        <v>7</v>
      </c>
      <c r="H55" s="78">
        <f>IF(G55="N",0,IF(D$48="EVENTO",BD!$B$3,BD!$B$4))</f>
        <v>0</v>
      </c>
      <c r="I55" s="77" t="s">
        <v>7</v>
      </c>
      <c r="J55" s="78">
        <f>IF(I55="N",0,IF(D$48="EVENTO",BD!$B$1,0))</f>
        <v>0</v>
      </c>
      <c r="K55" s="77" t="s">
        <v>7</v>
      </c>
      <c r="L55" s="78">
        <f>IF(K55="N",0,IF(D$48="EVENTO",BD!$B$2,0))</f>
        <v>0</v>
      </c>
      <c r="M55" s="77" t="s">
        <v>7</v>
      </c>
      <c r="N55" s="78">
        <f>IF(M55="N",0,IF(D$48="EVENTO",BD!$B$5,0))</f>
        <v>0</v>
      </c>
      <c r="O55" s="77" t="s">
        <v>7</v>
      </c>
      <c r="P55" s="78">
        <f>IF(O55="S",BD!$B$8,0)</f>
        <v>0</v>
      </c>
      <c r="Q55" s="73" t="str">
        <f>IF(D55="","",VLOOKUP(D55,BD!$B$11:$R$179,5,))</f>
        <v/>
      </c>
      <c r="R55" s="79" t="str">
        <f t="shared" si="28"/>
        <v/>
      </c>
      <c r="S55" s="68"/>
      <c r="T55" s="75"/>
      <c r="U55" s="76"/>
      <c r="V55" s="71"/>
      <c r="W55" s="77" t="s">
        <v>7</v>
      </c>
      <c r="X55" s="78">
        <f>IF(W55="N",0,IF(T$48="EVENTO",BD!$B$3,BD!$B$4))</f>
        <v>0</v>
      </c>
      <c r="Y55" s="77" t="s">
        <v>7</v>
      </c>
      <c r="Z55" s="78">
        <f>IF(Y55="N",0,IF(T$48="EVENTO",BD!$B$1,0))</f>
        <v>0</v>
      </c>
      <c r="AA55" s="77" t="s">
        <v>7</v>
      </c>
      <c r="AB55" s="78">
        <f>IF(AA55="N",0,IF(T$48="EVENTO",BD!$B$2,0))</f>
        <v>0</v>
      </c>
      <c r="AC55" s="77" t="s">
        <v>7</v>
      </c>
      <c r="AD55" s="78">
        <f>IF(AC55="N",0,IF(T$48="EVENTO",BD!$B$5,0))</f>
        <v>0</v>
      </c>
      <c r="AE55" s="77" t="s">
        <v>7</v>
      </c>
      <c r="AF55" s="78">
        <f>IF(AE55="S",BD!$B$8,0)</f>
        <v>0</v>
      </c>
      <c r="AG55" s="73" t="str">
        <f>IF(T55="","",VLOOKUP(T55,BD!$B$11:$R$179,5,))</f>
        <v/>
      </c>
      <c r="AH55" s="79" t="str">
        <f t="shared" si="29"/>
        <v/>
      </c>
      <c r="AI55" s="68"/>
      <c r="AJ55" s="75"/>
      <c r="AK55" s="76"/>
      <c r="AL55" s="71"/>
      <c r="AM55" s="77" t="s">
        <v>7</v>
      </c>
      <c r="AN55" s="78">
        <f>IF(AM55="N",0,IF(AJ$48="EVENTO",BD!$B$3,BD!$B$4))</f>
        <v>0</v>
      </c>
      <c r="AO55" s="77" t="s">
        <v>7</v>
      </c>
      <c r="AP55" s="78">
        <f>IF(AO55="N",0,IF(AJ$48="EVENTO",BD!$B$1,0))</f>
        <v>0</v>
      </c>
      <c r="AQ55" s="77" t="s">
        <v>7</v>
      </c>
      <c r="AR55" s="78">
        <f>IF(AQ55="N",0,IF(AJ$48="EVENTO",BD!$B$2,0))</f>
        <v>0</v>
      </c>
      <c r="AS55" s="77" t="s">
        <v>7</v>
      </c>
      <c r="AT55" s="78">
        <f>IF(AS55="N",0,IF(AJ$48="EVENTO",BD!$B$5,0))</f>
        <v>0</v>
      </c>
      <c r="AU55" s="77" t="s">
        <v>7</v>
      </c>
      <c r="AV55" s="78">
        <f>IF(AU55="S",BD!$B$8,0)</f>
        <v>0</v>
      </c>
      <c r="AW55" s="73" t="str">
        <f>IF(AJ55="","",VLOOKUP(AJ55,BD!$B$11:$R$179,5,))</f>
        <v/>
      </c>
      <c r="AX55" s="79" t="str">
        <f t="shared" si="30"/>
        <v/>
      </c>
      <c r="AY55" s="68"/>
      <c r="AZ55" s="75"/>
      <c r="BA55" s="76"/>
      <c r="BB55" s="71"/>
      <c r="BC55" s="77" t="s">
        <v>7</v>
      </c>
      <c r="BD55" s="78">
        <f>IF(BC55="N",0,IF(AZ$48="EVENTO",BD!$B$3,BD!$B$4))</f>
        <v>0</v>
      </c>
      <c r="BE55" s="77" t="s">
        <v>7</v>
      </c>
      <c r="BF55" s="78">
        <f>IF(BE55="N",0,IF(AZ$48="EVENTO",BD!$B$1,0))</f>
        <v>0</v>
      </c>
      <c r="BG55" s="77" t="s">
        <v>7</v>
      </c>
      <c r="BH55" s="78">
        <f>IF(BG55="N",0,IF(AZ$48="EVENTO",BD!$B$2,0))</f>
        <v>0</v>
      </c>
      <c r="BI55" s="77" t="s">
        <v>7</v>
      </c>
      <c r="BJ55" s="78">
        <f>IF(BI55="N",0,IF(AZ$48="EVENTO",BD!$B$5,0))</f>
        <v>0</v>
      </c>
      <c r="BK55" s="77" t="s">
        <v>7</v>
      </c>
      <c r="BL55" s="78">
        <f>IF(BK55="S",BD!$B$8,0)</f>
        <v>0</v>
      </c>
      <c r="BM55" s="73" t="str">
        <f>IF(AZ55="","",VLOOKUP(AZ55,BD!$B$11:$R$179,5,))</f>
        <v/>
      </c>
      <c r="BN55" s="79" t="str">
        <f>IF($AZ$48="","",IF(AZ55="","",SUM(BM55,BL55,BH55,BF55,BJ55,BD55)))</f>
        <v/>
      </c>
      <c r="BO55" s="68"/>
      <c r="BP55" s="75"/>
      <c r="BQ55" s="76"/>
      <c r="BR55" s="71"/>
      <c r="BS55" s="77" t="s">
        <v>7</v>
      </c>
      <c r="BT55" s="78">
        <f>IF(BS55="N",0,IF(BP$48="EVENTO",BD!$B$3,BD!$B$4))</f>
        <v>0</v>
      </c>
      <c r="BU55" s="77" t="s">
        <v>7</v>
      </c>
      <c r="BV55" s="78">
        <f>IF(BU55="N",0,IF(BP$48="EVENTO",BD!$B$1,0))</f>
        <v>0</v>
      </c>
      <c r="BW55" s="77" t="s">
        <v>7</v>
      </c>
      <c r="BX55" s="78">
        <f>IF(BW55="N",0,IF(BP$48="EVENTO",BD!$B$2,0))</f>
        <v>0</v>
      </c>
      <c r="BY55" s="77" t="s">
        <v>7</v>
      </c>
      <c r="BZ55" s="78">
        <f>IF(BY55="N",0,IF(BP$48="EVENTO",BD!$B$5,0))</f>
        <v>0</v>
      </c>
      <c r="CA55" s="77" t="s">
        <v>7</v>
      </c>
      <c r="CB55" s="78">
        <f>IF(CA55="S",BD!$B$8,0)</f>
        <v>0</v>
      </c>
      <c r="CC55" s="73" t="str">
        <f>IF(BP55="","",VLOOKUP(BP55,BD!$B$11:$R$179,5,))</f>
        <v/>
      </c>
      <c r="CD55" s="79" t="str">
        <f t="shared" si="31"/>
        <v/>
      </c>
      <c r="CE55" s="68"/>
      <c r="CF55" s="75"/>
      <c r="CG55" s="76"/>
      <c r="CH55" s="71"/>
      <c r="CI55" s="77" t="s">
        <v>7</v>
      </c>
      <c r="CJ55" s="78">
        <f>IF(CI55="N",0,IF(CF$48="EVENTO",BD!$B$3,BD!$B$4))</f>
        <v>0</v>
      </c>
      <c r="CK55" s="77" t="s">
        <v>7</v>
      </c>
      <c r="CL55" s="78">
        <f>IF(CK55="N",0,IF(CF$48="EVENTO",BD!$B$1,0))</f>
        <v>0</v>
      </c>
      <c r="CM55" s="77" t="s">
        <v>7</v>
      </c>
      <c r="CN55" s="78">
        <f>IF(CM55="N",0,IF(CF$48="EVENTO",BD!$B$2,0))</f>
        <v>0</v>
      </c>
      <c r="CO55" s="77" t="s">
        <v>7</v>
      </c>
      <c r="CP55" s="78">
        <f>IF(CO55="N",0,IF(CF$48="EVENTO",BD!$B$5,0))</f>
        <v>0</v>
      </c>
      <c r="CQ55" s="77" t="s">
        <v>7</v>
      </c>
      <c r="CR55" s="78">
        <f>IF(CQ55="S",BD!$B$8,0)</f>
        <v>0</v>
      </c>
      <c r="CS55" s="73" t="str">
        <f>IF(CF55="","",VLOOKUP(CF55,BD!$B$11:$R$179,5,))</f>
        <v/>
      </c>
      <c r="CT55" s="79" t="str">
        <f t="shared" si="32"/>
        <v/>
      </c>
      <c r="CU55" s="68"/>
      <c r="CV55" s="75"/>
      <c r="CW55" s="76"/>
      <c r="CX55" s="71"/>
      <c r="CY55" s="77" t="s">
        <v>7</v>
      </c>
      <c r="CZ55" s="78">
        <f>IF(CY55="N",0,IF(CV$48="EVENTO",BD!$B$3,BD!$B$4))</f>
        <v>0</v>
      </c>
      <c r="DA55" s="77" t="s">
        <v>7</v>
      </c>
      <c r="DB55" s="78">
        <f>IF(DA55="N",0,IF(CV$48="EVENTO",BD!$B$1,0))</f>
        <v>0</v>
      </c>
      <c r="DC55" s="77" t="s">
        <v>7</v>
      </c>
      <c r="DD55" s="78">
        <f>IF(DC55="N",0,IF(CV$48="EVENTO",BD!$B$2,0))</f>
        <v>0</v>
      </c>
      <c r="DE55" s="77" t="s">
        <v>7</v>
      </c>
      <c r="DF55" s="78">
        <f>IF(DE55="N",0,IF(CV$48="EVENTO",BD!$B$5,0))</f>
        <v>0</v>
      </c>
      <c r="DG55" s="77" t="s">
        <v>7</v>
      </c>
      <c r="DH55" s="78">
        <f>IF(DG55="S",BD!$B$8,0)</f>
        <v>0</v>
      </c>
      <c r="DI55" s="73" t="str">
        <f>IF(CV55="","",VLOOKUP(CV55,BD!$B$11:$R$179,5,))</f>
        <v/>
      </c>
      <c r="DJ55" s="79" t="str">
        <f t="shared" si="33"/>
        <v/>
      </c>
    </row>
    <row r="56" spans="1:114" ht="15.75" thickBot="1" x14ac:dyDescent="0.3">
      <c r="A56" s="130"/>
      <c r="B56" s="145"/>
      <c r="C56" s="68"/>
      <c r="D56" s="75"/>
      <c r="E56" s="76"/>
      <c r="F56" s="71"/>
      <c r="G56" s="77" t="s">
        <v>7</v>
      </c>
      <c r="H56" s="78">
        <f>IF(G56="N",0,IF(D$48="EVENTO",BD!$B$3,BD!$B$4))</f>
        <v>0</v>
      </c>
      <c r="I56" s="77" t="s">
        <v>7</v>
      </c>
      <c r="J56" s="78">
        <f>IF(I56="N",0,IF(D$48="EVENTO",BD!$B$1,0))</f>
        <v>0</v>
      </c>
      <c r="K56" s="77" t="s">
        <v>7</v>
      </c>
      <c r="L56" s="78">
        <f>IF(K56="N",0,IF(D$48="EVENTO",BD!$B$2,0))</f>
        <v>0</v>
      </c>
      <c r="M56" s="77" t="s">
        <v>7</v>
      </c>
      <c r="N56" s="78">
        <f>IF(M56="N",0,IF(D$48="EVENTO",BD!$B$5,0))</f>
        <v>0</v>
      </c>
      <c r="O56" s="77" t="s">
        <v>7</v>
      </c>
      <c r="P56" s="78">
        <f>IF(O56="S",BD!$B$8,0)</f>
        <v>0</v>
      </c>
      <c r="Q56" s="73" t="str">
        <f>IF(D56="","",VLOOKUP(D56,BD!$B$11:$R$179,5,))</f>
        <v/>
      </c>
      <c r="R56" s="79" t="str">
        <f t="shared" si="28"/>
        <v/>
      </c>
      <c r="S56" s="68"/>
      <c r="T56" s="75"/>
      <c r="U56" s="76"/>
      <c r="V56" s="71"/>
      <c r="W56" s="77" t="s">
        <v>7</v>
      </c>
      <c r="X56" s="78">
        <f>IF(W56="N",0,IF(T$48="EVENTO",BD!$B$3,BD!$B$4))</f>
        <v>0</v>
      </c>
      <c r="Y56" s="77" t="s">
        <v>7</v>
      </c>
      <c r="Z56" s="78">
        <f>IF(Y56="N",0,IF(T$48="EVENTO",BD!$B$1,0))</f>
        <v>0</v>
      </c>
      <c r="AA56" s="77" t="s">
        <v>7</v>
      </c>
      <c r="AB56" s="78">
        <f>IF(AA56="N",0,IF(T$48="EVENTO",BD!$B$2,0))</f>
        <v>0</v>
      </c>
      <c r="AC56" s="77" t="s">
        <v>7</v>
      </c>
      <c r="AD56" s="78">
        <f>IF(AC56="N",0,IF(T$48="EVENTO",BD!$B$5,0))</f>
        <v>0</v>
      </c>
      <c r="AE56" s="77" t="s">
        <v>7</v>
      </c>
      <c r="AF56" s="78">
        <f>IF(AE56="S",BD!$B$8,0)</f>
        <v>0</v>
      </c>
      <c r="AG56" s="73" t="str">
        <f>IF(T56="","",VLOOKUP(T56,BD!$B$11:$R$179,5,))</f>
        <v/>
      </c>
      <c r="AH56" s="79" t="str">
        <f t="shared" si="29"/>
        <v/>
      </c>
      <c r="AI56" s="68"/>
      <c r="AJ56" s="75"/>
      <c r="AK56" s="76"/>
      <c r="AL56" s="71"/>
      <c r="AM56" s="77" t="s">
        <v>7</v>
      </c>
      <c r="AN56" s="78">
        <f>IF(AM56="N",0,IF(AJ$48="EVENTO",BD!$B$3,BD!$B$4))</f>
        <v>0</v>
      </c>
      <c r="AO56" s="77" t="s">
        <v>7</v>
      </c>
      <c r="AP56" s="78">
        <f>IF(AO56="N",0,IF(AJ$48="EVENTO",BD!$B$1,0))</f>
        <v>0</v>
      </c>
      <c r="AQ56" s="77" t="s">
        <v>7</v>
      </c>
      <c r="AR56" s="78">
        <f>IF(AQ56="N",0,IF(AJ$48="EVENTO",BD!$B$2,0))</f>
        <v>0</v>
      </c>
      <c r="AS56" s="77" t="s">
        <v>7</v>
      </c>
      <c r="AT56" s="78">
        <f>IF(AS56="N",0,IF(AJ$48="EVENTO",BD!$B$5,0))</f>
        <v>0</v>
      </c>
      <c r="AU56" s="77" t="s">
        <v>7</v>
      </c>
      <c r="AV56" s="78">
        <f>IF(AU56="S",BD!$B$8,0)</f>
        <v>0</v>
      </c>
      <c r="AW56" s="73" t="str">
        <f>IF(AJ56="","",VLOOKUP(AJ56,BD!$B$11:$R$179,5,))</f>
        <v/>
      </c>
      <c r="AX56" s="79" t="str">
        <f t="shared" si="30"/>
        <v/>
      </c>
      <c r="AY56" s="68"/>
      <c r="AZ56" s="75"/>
      <c r="BA56" s="76"/>
      <c r="BB56" s="71"/>
      <c r="BC56" s="77" t="s">
        <v>7</v>
      </c>
      <c r="BD56" s="78">
        <f>IF(BC56="N",0,IF(AZ$48="EVENTO",BD!$B$3,BD!$B$4))</f>
        <v>0</v>
      </c>
      <c r="BE56" s="77" t="s">
        <v>7</v>
      </c>
      <c r="BF56" s="78">
        <f>IF(BE56="N",0,IF(AZ$48="EVENTO",BD!$B$1,0))</f>
        <v>0</v>
      </c>
      <c r="BG56" s="77" t="s">
        <v>7</v>
      </c>
      <c r="BH56" s="78">
        <f>IF(BG56="N",0,IF(AZ$48="EVENTO",BD!$B$2,0))</f>
        <v>0</v>
      </c>
      <c r="BI56" s="77" t="s">
        <v>7</v>
      </c>
      <c r="BJ56" s="78">
        <f>IF(BI56="N",0,IF(AZ$48="EVENTO",BD!$B$5,0))</f>
        <v>0</v>
      </c>
      <c r="BK56" s="77" t="s">
        <v>7</v>
      </c>
      <c r="BL56" s="78">
        <f>IF(BK56="S",BD!$B$8,0)</f>
        <v>0</v>
      </c>
      <c r="BM56" s="73" t="str">
        <f>IF(AZ56="","",VLOOKUP(AZ56,BD!$B$11:$R$179,5,))</f>
        <v/>
      </c>
      <c r="BN56" s="79" t="str">
        <f>IF($AZ$48="","",IF(AZ56="","",SUM(BM56,BL56,BH56,BF56,BJ56,BD56)))</f>
        <v/>
      </c>
      <c r="BO56" s="68"/>
      <c r="BP56" s="75"/>
      <c r="BQ56" s="76"/>
      <c r="BR56" s="71"/>
      <c r="BS56" s="77" t="s">
        <v>7</v>
      </c>
      <c r="BT56" s="78">
        <f>IF(BS56="N",0,IF(BP$48="EVENTO",BD!$B$3,BD!$B$4))</f>
        <v>0</v>
      </c>
      <c r="BU56" s="77" t="s">
        <v>7</v>
      </c>
      <c r="BV56" s="78">
        <f>IF(BU56="N",0,IF(BP$48="EVENTO",BD!$B$1,0))</f>
        <v>0</v>
      </c>
      <c r="BW56" s="77" t="s">
        <v>7</v>
      </c>
      <c r="BX56" s="78">
        <f>IF(BW56="N",0,IF(BP$48="EVENTO",BD!$B$2,0))</f>
        <v>0</v>
      </c>
      <c r="BY56" s="77" t="s">
        <v>7</v>
      </c>
      <c r="BZ56" s="78">
        <f>IF(BY56="N",0,IF(BP$48="EVENTO",BD!$B$5,0))</f>
        <v>0</v>
      </c>
      <c r="CA56" s="77" t="s">
        <v>7</v>
      </c>
      <c r="CB56" s="78">
        <f>IF(CA56="S",BD!$B$8,0)</f>
        <v>0</v>
      </c>
      <c r="CC56" s="73" t="str">
        <f>IF(BP56="","",VLOOKUP(BP56,BD!$B$11:$R$179,5,))</f>
        <v/>
      </c>
      <c r="CD56" s="79" t="str">
        <f t="shared" si="31"/>
        <v/>
      </c>
      <c r="CE56" s="68"/>
      <c r="CF56" s="75"/>
      <c r="CG56" s="76"/>
      <c r="CH56" s="71"/>
      <c r="CI56" s="77" t="s">
        <v>7</v>
      </c>
      <c r="CJ56" s="78">
        <f>IF(CI56="N",0,IF(CF$48="EVENTO",BD!$B$3,BD!$B$4))</f>
        <v>0</v>
      </c>
      <c r="CK56" s="77" t="s">
        <v>7</v>
      </c>
      <c r="CL56" s="78">
        <f>IF(CK56="N",0,IF(CF$48="EVENTO",BD!$B$1,0))</f>
        <v>0</v>
      </c>
      <c r="CM56" s="77" t="s">
        <v>7</v>
      </c>
      <c r="CN56" s="78">
        <f>IF(CM56="N",0,IF(CF$48="EVENTO",BD!$B$2,0))</f>
        <v>0</v>
      </c>
      <c r="CO56" s="77" t="s">
        <v>7</v>
      </c>
      <c r="CP56" s="78">
        <f>IF(CO56="N",0,IF(CF$48="EVENTO",BD!$B$5,0))</f>
        <v>0</v>
      </c>
      <c r="CQ56" s="77" t="s">
        <v>7</v>
      </c>
      <c r="CR56" s="78">
        <f>IF(CQ56="S",BD!$B$8,0)</f>
        <v>0</v>
      </c>
      <c r="CS56" s="73" t="str">
        <f>IF(CF56="","",VLOOKUP(CF56,BD!$B$11:$R$179,5,))</f>
        <v/>
      </c>
      <c r="CT56" s="79" t="str">
        <f t="shared" si="32"/>
        <v/>
      </c>
      <c r="CU56" s="68"/>
      <c r="CV56" s="75"/>
      <c r="CW56" s="76"/>
      <c r="CX56" s="71"/>
      <c r="CY56" s="77" t="s">
        <v>7</v>
      </c>
      <c r="CZ56" s="78">
        <f>IF(CY56="N",0,IF(CV$48="EVENTO",BD!$B$3,BD!$B$4))</f>
        <v>0</v>
      </c>
      <c r="DA56" s="77" t="s">
        <v>7</v>
      </c>
      <c r="DB56" s="78">
        <f>IF(DA56="N",0,IF(CV$48="EVENTO",BD!$B$1,0))</f>
        <v>0</v>
      </c>
      <c r="DC56" s="77" t="s">
        <v>7</v>
      </c>
      <c r="DD56" s="78">
        <f>IF(DC56="N",0,IF(CV$48="EVENTO",BD!$B$2,0))</f>
        <v>0</v>
      </c>
      <c r="DE56" s="77" t="s">
        <v>7</v>
      </c>
      <c r="DF56" s="78">
        <f>IF(DE56="N",0,IF(CV$48="EVENTO",BD!$B$5,0))</f>
        <v>0</v>
      </c>
      <c r="DG56" s="77" t="s">
        <v>7</v>
      </c>
      <c r="DH56" s="78">
        <f>IF(DG56="S",BD!$B$8,0)</f>
        <v>0</v>
      </c>
      <c r="DI56" s="73" t="str">
        <f>IF(CV56="","",VLOOKUP(CV56,BD!$B$11:$R$179,5,))</f>
        <v/>
      </c>
      <c r="DJ56" s="79" t="str">
        <f t="shared" si="33"/>
        <v/>
      </c>
    </row>
    <row r="57" spans="1:114" ht="15.75" thickBot="1" x14ac:dyDescent="0.3">
      <c r="A57" s="130"/>
      <c r="B57" s="146"/>
      <c r="C57" s="68"/>
      <c r="D57" s="81"/>
      <c r="E57" s="82"/>
      <c r="F57" s="85"/>
      <c r="G57" s="86" t="s">
        <v>7</v>
      </c>
      <c r="H57" s="87">
        <f>IF(G57="N",0,IF(D$48="EVENTO",BD!$B$3,BD!$B$4))</f>
        <v>0</v>
      </c>
      <c r="I57" s="86" t="s">
        <v>7</v>
      </c>
      <c r="J57" s="87">
        <f>IF(I57="N",0,IF(D$48="EVENTO",BD!$B$1,0))</f>
        <v>0</v>
      </c>
      <c r="K57" s="86" t="s">
        <v>7</v>
      </c>
      <c r="L57" s="87">
        <f>IF(K57="N",0,IF(D$48="EVENTO",BD!$B$2,0))</f>
        <v>0</v>
      </c>
      <c r="M57" s="86" t="s">
        <v>7</v>
      </c>
      <c r="N57" s="87">
        <f>IF(M57="N",0,IF(D$48="EVENTO",BD!$B$5,0))</f>
        <v>0</v>
      </c>
      <c r="O57" s="86" t="s">
        <v>7</v>
      </c>
      <c r="P57" s="87">
        <f>IF(O57="S",BD!$B$8,0)</f>
        <v>0</v>
      </c>
      <c r="Q57" s="83" t="str">
        <f>IF(D57="","",VLOOKUP(D57,BD!$B$11:$R$179,5,))</f>
        <v/>
      </c>
      <c r="R57" s="84" t="str">
        <f t="shared" si="28"/>
        <v/>
      </c>
      <c r="S57" s="68"/>
      <c r="T57" s="81"/>
      <c r="U57" s="82"/>
      <c r="V57" s="85"/>
      <c r="W57" s="86" t="s">
        <v>7</v>
      </c>
      <c r="X57" s="87">
        <f>IF(W57="N",0,IF(T$48="EVENTO",BD!$B$3,BD!$B$4))</f>
        <v>0</v>
      </c>
      <c r="Y57" s="86" t="s">
        <v>7</v>
      </c>
      <c r="Z57" s="87">
        <f>IF(Y57="N",0,IF(T$48="EVENTO",BD!$B$1,0))</f>
        <v>0</v>
      </c>
      <c r="AA57" s="86" t="s">
        <v>7</v>
      </c>
      <c r="AB57" s="87">
        <f>IF(AA57="N",0,IF(T$48="EVENTO",BD!$B$2,0))</f>
        <v>0</v>
      </c>
      <c r="AC57" s="86" t="s">
        <v>7</v>
      </c>
      <c r="AD57" s="87">
        <f>IF(AC57="N",0,IF(T$48="EVENTO",BD!$B$5,0))</f>
        <v>0</v>
      </c>
      <c r="AE57" s="86" t="s">
        <v>7</v>
      </c>
      <c r="AF57" s="87">
        <f>IF(AE57="S",BD!$B$8,0)</f>
        <v>0</v>
      </c>
      <c r="AG57" s="83" t="str">
        <f>IF(T57="","",VLOOKUP(T57,BD!$B$11:$R$179,5,))</f>
        <v/>
      </c>
      <c r="AH57" s="84" t="str">
        <f t="shared" si="29"/>
        <v/>
      </c>
      <c r="AI57" s="68"/>
      <c r="AJ57" s="81"/>
      <c r="AK57" s="82"/>
      <c r="AL57" s="85"/>
      <c r="AM57" s="86" t="s">
        <v>7</v>
      </c>
      <c r="AN57" s="87">
        <f>IF(AM57="N",0,IF(AJ$48="EVENTO",BD!$B$3,BD!$B$4))</f>
        <v>0</v>
      </c>
      <c r="AO57" s="86" t="s">
        <v>7</v>
      </c>
      <c r="AP57" s="87">
        <f>IF(AO57="N",0,IF(AJ$48="EVENTO",BD!$B$1,0))</f>
        <v>0</v>
      </c>
      <c r="AQ57" s="86" t="s">
        <v>7</v>
      </c>
      <c r="AR57" s="87">
        <f>IF(AQ57="N",0,IF(AJ$48="EVENTO",BD!$B$2,0))</f>
        <v>0</v>
      </c>
      <c r="AS57" s="86" t="s">
        <v>7</v>
      </c>
      <c r="AT57" s="87">
        <f>IF(AS57="N",0,IF(AJ$48="EVENTO",BD!$B$5,0))</f>
        <v>0</v>
      </c>
      <c r="AU57" s="86" t="s">
        <v>7</v>
      </c>
      <c r="AV57" s="87">
        <f>IF(AU57="S",BD!$B$8,0)</f>
        <v>0</v>
      </c>
      <c r="AW57" s="83" t="str">
        <f>IF(AJ57="","",VLOOKUP(AJ57,BD!$B$11:$R$179,5,))</f>
        <v/>
      </c>
      <c r="AX57" s="84" t="str">
        <f t="shared" si="30"/>
        <v/>
      </c>
      <c r="AY57" s="68"/>
      <c r="AZ57" s="81"/>
      <c r="BA57" s="82"/>
      <c r="BB57" s="85"/>
      <c r="BC57" s="86" t="s">
        <v>7</v>
      </c>
      <c r="BD57" s="87">
        <f>IF(BC57="N",0,IF(AZ$48="EVENTO",BD!$B$3,BD!$B$4))</f>
        <v>0</v>
      </c>
      <c r="BE57" s="86" t="s">
        <v>7</v>
      </c>
      <c r="BF57" s="87">
        <f>IF(BE57="N",0,IF(AZ$48="EVENTO",BD!$B$1,0))</f>
        <v>0</v>
      </c>
      <c r="BG57" s="86" t="s">
        <v>7</v>
      </c>
      <c r="BH57" s="87">
        <f>IF(BG57="N",0,IF(AZ$48="EVENTO",BD!$B$2,0))</f>
        <v>0</v>
      </c>
      <c r="BI57" s="86" t="s">
        <v>7</v>
      </c>
      <c r="BJ57" s="87">
        <f>IF(BI57="N",0,IF(AZ$48="EVENTO",BD!$B$5,0))</f>
        <v>0</v>
      </c>
      <c r="BK57" s="86" t="s">
        <v>7</v>
      </c>
      <c r="BL57" s="87">
        <f>IF(BK57="S",BD!$B$8,0)</f>
        <v>0</v>
      </c>
      <c r="BM57" s="83" t="str">
        <f>IF(AZ57="","",VLOOKUP(AZ57,BD!$B$11:$R$179,5,))</f>
        <v/>
      </c>
      <c r="BN57" s="84" t="str">
        <f>IF($AZ$48="","",IF(AZ57="","",SUM(BM57,BL57,BH57,BF57,BJ57,BD57)))</f>
        <v/>
      </c>
      <c r="BO57" s="68"/>
      <c r="BP57" s="81"/>
      <c r="BQ57" s="82"/>
      <c r="BR57" s="85"/>
      <c r="BS57" s="86" t="s">
        <v>7</v>
      </c>
      <c r="BT57" s="87">
        <f>IF(BS57="N",0,IF(BP$48="EVENTO",BD!$B$3,BD!$B$4))</f>
        <v>0</v>
      </c>
      <c r="BU57" s="86" t="s">
        <v>7</v>
      </c>
      <c r="BV57" s="87">
        <f>IF(BU57="N",0,IF(BP$48="EVENTO",BD!$B$1,0))</f>
        <v>0</v>
      </c>
      <c r="BW57" s="86" t="s">
        <v>7</v>
      </c>
      <c r="BX57" s="87">
        <f>IF(BW57="N",0,IF(BP$48="EVENTO",BD!$B$2,0))</f>
        <v>0</v>
      </c>
      <c r="BY57" s="86" t="s">
        <v>7</v>
      </c>
      <c r="BZ57" s="87">
        <f>IF(BY57="N",0,IF(BP$48="EVENTO",BD!$B$5,0))</f>
        <v>0</v>
      </c>
      <c r="CA57" s="86" t="s">
        <v>7</v>
      </c>
      <c r="CB57" s="87">
        <f>IF(CA57="S",BD!$B$8,0)</f>
        <v>0</v>
      </c>
      <c r="CC57" s="83" t="str">
        <f>IF(BP57="","",VLOOKUP(BP57,BD!$B$11:$R$179,5,))</f>
        <v/>
      </c>
      <c r="CD57" s="84" t="str">
        <f t="shared" si="31"/>
        <v/>
      </c>
      <c r="CE57" s="68"/>
      <c r="CF57" s="81"/>
      <c r="CG57" s="82"/>
      <c r="CH57" s="85"/>
      <c r="CI57" s="86" t="s">
        <v>7</v>
      </c>
      <c r="CJ57" s="87">
        <f>IF(CI57="N",0,IF(CF$48="EVENTO",BD!$B$3,BD!$B$4))</f>
        <v>0</v>
      </c>
      <c r="CK57" s="86" t="s">
        <v>7</v>
      </c>
      <c r="CL57" s="87">
        <f>IF(CK57="N",0,IF(CF$48="EVENTO",BD!$B$1,0))</f>
        <v>0</v>
      </c>
      <c r="CM57" s="86" t="s">
        <v>7</v>
      </c>
      <c r="CN57" s="87">
        <f>IF(CM57="N",0,IF(CF$48="EVENTO",BD!$B$2,0))</f>
        <v>0</v>
      </c>
      <c r="CO57" s="86" t="s">
        <v>7</v>
      </c>
      <c r="CP57" s="87">
        <f>IF(CO57="N",0,IF(CF$48="EVENTO",BD!$B$5,0))</f>
        <v>0</v>
      </c>
      <c r="CQ57" s="86" t="s">
        <v>7</v>
      </c>
      <c r="CR57" s="87">
        <f>IF(CQ57="S",BD!$B$8,0)</f>
        <v>0</v>
      </c>
      <c r="CS57" s="83" t="str">
        <f>IF(CF57="","",VLOOKUP(CF57,BD!$B$11:$R$179,5,))</f>
        <v/>
      </c>
      <c r="CT57" s="84" t="str">
        <f t="shared" si="32"/>
        <v/>
      </c>
      <c r="CU57" s="68"/>
      <c r="CV57" s="81"/>
      <c r="CW57" s="82"/>
      <c r="CX57" s="85"/>
      <c r="CY57" s="86" t="s">
        <v>7</v>
      </c>
      <c r="CZ57" s="87">
        <f>IF(CY57="N",0,IF(CV$48="EVENTO",BD!$B$3,BD!$B$4))</f>
        <v>0</v>
      </c>
      <c r="DA57" s="86" t="s">
        <v>7</v>
      </c>
      <c r="DB57" s="87">
        <f>IF(DA57="N",0,IF(CV$48="EVENTO",BD!$B$1,0))</f>
        <v>0</v>
      </c>
      <c r="DC57" s="86" t="s">
        <v>7</v>
      </c>
      <c r="DD57" s="87">
        <f>IF(DC57="N",0,IF(CV$48="EVENTO",BD!$B$2,0))</f>
        <v>0</v>
      </c>
      <c r="DE57" s="86" t="s">
        <v>7</v>
      </c>
      <c r="DF57" s="87">
        <f>IF(DE57="N",0,IF(CV$48="EVENTO",BD!$B$5,0))</f>
        <v>0</v>
      </c>
      <c r="DG57" s="86" t="s">
        <v>7</v>
      </c>
      <c r="DH57" s="87">
        <f>IF(DG57="S",BD!$B$8,0)</f>
        <v>0</v>
      </c>
      <c r="DI57" s="83" t="str">
        <f>IF(CV57="","",VLOOKUP(CV57,BD!$B$11:$R$179,5,))</f>
        <v/>
      </c>
      <c r="DJ57" s="84" t="str">
        <f t="shared" si="33"/>
        <v/>
      </c>
    </row>
    <row r="58" spans="1:114" ht="15" customHeight="1" thickBot="1" x14ac:dyDescent="0.3">
      <c r="A58" s="130"/>
      <c r="B58" s="144"/>
      <c r="C58" s="60"/>
      <c r="D58" s="147"/>
      <c r="E58" s="147"/>
      <c r="F58" s="147"/>
      <c r="G58" s="147"/>
      <c r="H58" s="147"/>
      <c r="I58" s="147"/>
      <c r="J58" s="147"/>
      <c r="K58" s="147"/>
      <c r="L58" s="147"/>
      <c r="M58" s="147"/>
      <c r="N58" s="147"/>
      <c r="O58" s="147"/>
      <c r="P58" s="61"/>
      <c r="Q58" s="61"/>
      <c r="R58" s="62" t="str">
        <f>IF(SUM(R60:R67)=0,"",SUM(R60:R67))</f>
        <v/>
      </c>
      <c r="S58" s="60"/>
      <c r="T58" s="147"/>
      <c r="U58" s="147"/>
      <c r="V58" s="147"/>
      <c r="W58" s="147"/>
      <c r="X58" s="147"/>
      <c r="Y58" s="147"/>
      <c r="Z58" s="147"/>
      <c r="AA58" s="147"/>
      <c r="AB58" s="147"/>
      <c r="AC58" s="147"/>
      <c r="AD58" s="147"/>
      <c r="AE58" s="147"/>
      <c r="AF58" s="61"/>
      <c r="AG58" s="61"/>
      <c r="AH58" s="62" t="str">
        <f>IF(SUM(AH60:AH67)=0,"",SUM(AH60:AH67))</f>
        <v/>
      </c>
      <c r="AI58" s="60"/>
      <c r="AJ58" s="147"/>
      <c r="AK58" s="147"/>
      <c r="AL58" s="147"/>
      <c r="AM58" s="147"/>
      <c r="AN58" s="147"/>
      <c r="AO58" s="147"/>
      <c r="AP58" s="147"/>
      <c r="AQ58" s="147"/>
      <c r="AR58" s="147"/>
      <c r="AS58" s="147"/>
      <c r="AT58" s="147"/>
      <c r="AU58" s="147"/>
      <c r="AV58" s="61"/>
      <c r="AW58" s="61"/>
      <c r="AX58" s="62" t="str">
        <f>IF(SUM(AX60:AX67)=0,"",SUM(AX60:AX67))</f>
        <v/>
      </c>
      <c r="AY58" s="60"/>
      <c r="AZ58" s="147"/>
      <c r="BA58" s="147"/>
      <c r="BB58" s="147"/>
      <c r="BC58" s="147"/>
      <c r="BD58" s="147"/>
      <c r="BE58" s="147"/>
      <c r="BF58" s="147"/>
      <c r="BG58" s="147"/>
      <c r="BH58" s="147"/>
      <c r="BI58" s="147"/>
      <c r="BJ58" s="147"/>
      <c r="BK58" s="147"/>
      <c r="BL58" s="61"/>
      <c r="BM58" s="61"/>
      <c r="BN58" s="62" t="str">
        <f>IF(SUM(BN60:BN67)=0,"",SUM(BN60:BN67))</f>
        <v/>
      </c>
      <c r="BO58" s="60"/>
      <c r="BP58" s="147"/>
      <c r="BQ58" s="147"/>
      <c r="BR58" s="147"/>
      <c r="BS58" s="147"/>
      <c r="BT58" s="147"/>
      <c r="BU58" s="147"/>
      <c r="BV58" s="147"/>
      <c r="BW58" s="147"/>
      <c r="BX58" s="147"/>
      <c r="BY58" s="147"/>
      <c r="BZ58" s="147"/>
      <c r="CA58" s="147"/>
      <c r="CB58" s="61"/>
      <c r="CC58" s="61"/>
      <c r="CD58" s="62" t="str">
        <f>IF(SUM(CD60:CD67)=0,"",SUM(CD60:CD67))</f>
        <v/>
      </c>
      <c r="CE58" s="60"/>
      <c r="CF58" s="147"/>
      <c r="CG58" s="147"/>
      <c r="CH58" s="147"/>
      <c r="CI58" s="147"/>
      <c r="CJ58" s="147"/>
      <c r="CK58" s="147"/>
      <c r="CL58" s="147"/>
      <c r="CM58" s="147"/>
      <c r="CN58" s="147"/>
      <c r="CO58" s="147"/>
      <c r="CP58" s="147"/>
      <c r="CQ58" s="147"/>
      <c r="CR58" s="61"/>
      <c r="CS58" s="61"/>
      <c r="CT58" s="62" t="str">
        <f>IF(SUM(CT60:CT67)=0,"",SUM(CT60:CT67))</f>
        <v/>
      </c>
      <c r="CU58" s="60"/>
      <c r="CV58" s="147"/>
      <c r="CW58" s="147"/>
      <c r="CX58" s="147"/>
      <c r="CY58" s="147"/>
      <c r="CZ58" s="147"/>
      <c r="DA58" s="147"/>
      <c r="DB58" s="147"/>
      <c r="DC58" s="147"/>
      <c r="DD58" s="147"/>
      <c r="DE58" s="147"/>
      <c r="DF58" s="147"/>
      <c r="DG58" s="147"/>
      <c r="DH58" s="61"/>
      <c r="DI58" s="61"/>
      <c r="DJ58" s="62" t="str">
        <f>IF(SUM(DJ60:DJ67)=0,"",SUM(DJ60:DJ67))</f>
        <v/>
      </c>
    </row>
    <row r="59" spans="1:114" ht="15.75" thickBot="1" x14ac:dyDescent="0.3">
      <c r="A59" s="130"/>
      <c r="B59" s="145"/>
      <c r="C59" s="148" t="s">
        <v>2</v>
      </c>
      <c r="D59" s="149"/>
      <c r="E59" s="63"/>
      <c r="F59" s="63"/>
      <c r="G59" s="64"/>
      <c r="H59" s="65"/>
      <c r="I59" s="64"/>
      <c r="J59" s="65"/>
      <c r="K59" s="64"/>
      <c r="L59" s="65"/>
      <c r="M59" s="64"/>
      <c r="N59" s="65"/>
      <c r="O59" s="64"/>
      <c r="P59" s="65"/>
      <c r="Q59" s="66"/>
      <c r="R59" s="67" t="s">
        <v>4</v>
      </c>
      <c r="S59" s="148" t="s">
        <v>2</v>
      </c>
      <c r="T59" s="149"/>
      <c r="U59" s="63"/>
      <c r="V59" s="63"/>
      <c r="W59" s="64"/>
      <c r="X59" s="65"/>
      <c r="Y59" s="64"/>
      <c r="Z59" s="65"/>
      <c r="AA59" s="64"/>
      <c r="AB59" s="65"/>
      <c r="AC59" s="64"/>
      <c r="AD59" s="65"/>
      <c r="AE59" s="64"/>
      <c r="AF59" s="65"/>
      <c r="AG59" s="66"/>
      <c r="AH59" s="67" t="s">
        <v>4</v>
      </c>
      <c r="AI59" s="148" t="s">
        <v>2</v>
      </c>
      <c r="AJ59" s="149"/>
      <c r="AK59" s="63"/>
      <c r="AL59" s="63"/>
      <c r="AM59" s="64"/>
      <c r="AN59" s="65"/>
      <c r="AO59" s="64"/>
      <c r="AP59" s="65"/>
      <c r="AQ59" s="64"/>
      <c r="AR59" s="65"/>
      <c r="AS59" s="64"/>
      <c r="AT59" s="65"/>
      <c r="AU59" s="64"/>
      <c r="AV59" s="65"/>
      <c r="AW59" s="66"/>
      <c r="AX59" s="67" t="s">
        <v>4</v>
      </c>
      <c r="AY59" s="148" t="s">
        <v>2</v>
      </c>
      <c r="AZ59" s="149"/>
      <c r="BA59" s="63"/>
      <c r="BB59" s="63"/>
      <c r="BC59" s="64"/>
      <c r="BD59" s="65"/>
      <c r="BE59" s="64"/>
      <c r="BF59" s="65"/>
      <c r="BG59" s="64"/>
      <c r="BH59" s="65"/>
      <c r="BI59" s="64"/>
      <c r="BJ59" s="65"/>
      <c r="BK59" s="64"/>
      <c r="BL59" s="65"/>
      <c r="BM59" s="66"/>
      <c r="BN59" s="67" t="s">
        <v>4</v>
      </c>
      <c r="BO59" s="148" t="s">
        <v>2</v>
      </c>
      <c r="BP59" s="149"/>
      <c r="BQ59" s="63"/>
      <c r="BR59" s="63"/>
      <c r="BS59" s="64"/>
      <c r="BT59" s="65"/>
      <c r="BU59" s="64"/>
      <c r="BV59" s="65"/>
      <c r="BW59" s="64"/>
      <c r="BX59" s="65"/>
      <c r="BY59" s="64"/>
      <c r="BZ59" s="65"/>
      <c r="CA59" s="64"/>
      <c r="CB59" s="65"/>
      <c r="CC59" s="66"/>
      <c r="CD59" s="67" t="s">
        <v>4</v>
      </c>
      <c r="CE59" s="148" t="s">
        <v>2</v>
      </c>
      <c r="CF59" s="149"/>
      <c r="CG59" s="63"/>
      <c r="CH59" s="63"/>
      <c r="CI59" s="64"/>
      <c r="CJ59" s="65"/>
      <c r="CK59" s="64"/>
      <c r="CL59" s="65"/>
      <c r="CM59" s="64"/>
      <c r="CN59" s="65"/>
      <c r="CO59" s="64"/>
      <c r="CP59" s="65"/>
      <c r="CQ59" s="64"/>
      <c r="CR59" s="65"/>
      <c r="CS59" s="66"/>
      <c r="CT59" s="67" t="s">
        <v>4</v>
      </c>
      <c r="CU59" s="148" t="s">
        <v>2</v>
      </c>
      <c r="CV59" s="149"/>
      <c r="CW59" s="63"/>
      <c r="CX59" s="63"/>
      <c r="CY59" s="64"/>
      <c r="CZ59" s="65"/>
      <c r="DA59" s="64"/>
      <c r="DB59" s="65"/>
      <c r="DC59" s="64"/>
      <c r="DD59" s="65"/>
      <c r="DE59" s="64"/>
      <c r="DF59" s="65"/>
      <c r="DG59" s="64"/>
      <c r="DH59" s="65"/>
      <c r="DI59" s="66"/>
      <c r="DJ59" s="67" t="s">
        <v>4</v>
      </c>
    </row>
    <row r="60" spans="1:114" ht="15.75" thickBot="1" x14ac:dyDescent="0.3">
      <c r="A60" s="130"/>
      <c r="B60" s="145"/>
      <c r="C60" s="68"/>
      <c r="D60" s="69"/>
      <c r="E60" s="70"/>
      <c r="F60" s="71"/>
      <c r="G60" s="72" t="s">
        <v>7</v>
      </c>
      <c r="H60" s="73">
        <f>IF(G60="N",0,IF(D$58="EVENTO",BD!$B$3,BD!$B$4))</f>
        <v>0</v>
      </c>
      <c r="I60" s="72" t="s">
        <v>7</v>
      </c>
      <c r="J60" s="73">
        <f>IF(I60="N",0,IF(D$58="EVENTO",BD!$B$1,0))</f>
        <v>0</v>
      </c>
      <c r="K60" s="72" t="s">
        <v>7</v>
      </c>
      <c r="L60" s="73">
        <f>IF(K60="N",0,IF(D$58="EVENTO",BD!$B$2,0))</f>
        <v>0</v>
      </c>
      <c r="M60" s="72" t="s">
        <v>7</v>
      </c>
      <c r="N60" s="73">
        <f>IF(M60="N",0,IF(D$58="EVENTO",BD!$B$5,0))</f>
        <v>0</v>
      </c>
      <c r="O60" s="72" t="s">
        <v>7</v>
      </c>
      <c r="P60" s="73">
        <f>IF(O60="S",BD!$B$8,0)</f>
        <v>0</v>
      </c>
      <c r="Q60" s="73" t="str">
        <f>IF(D60="","",VLOOKUP(D60,BD!$B$11:$R$179,5,))</f>
        <v/>
      </c>
      <c r="R60" s="74" t="str">
        <f t="shared" ref="R60:R67" si="34">IF($D$58="","",IF(D60="","",SUM(Q60,P60,L60,J60,N60,H60)))</f>
        <v/>
      </c>
      <c r="S60" s="68"/>
      <c r="T60" s="69"/>
      <c r="U60" s="70"/>
      <c r="V60" s="71"/>
      <c r="W60" s="72" t="s">
        <v>7</v>
      </c>
      <c r="X60" s="73">
        <f>IF(W60="N",0,IF(T$58="EVENTO",BD!$B$3,BD!$B$4))</f>
        <v>0</v>
      </c>
      <c r="Y60" s="72" t="s">
        <v>7</v>
      </c>
      <c r="Z60" s="73">
        <f>IF(Y60="N",0,IF(T$58="EVENTO",BD!$B$1,0))</f>
        <v>0</v>
      </c>
      <c r="AA60" s="72" t="s">
        <v>7</v>
      </c>
      <c r="AB60" s="73">
        <f>IF(AA60="N",0,IF(T$58="EVENTO",BD!$B$2,0))</f>
        <v>0</v>
      </c>
      <c r="AC60" s="72" t="s">
        <v>7</v>
      </c>
      <c r="AD60" s="73">
        <f>IF(AC60="N",0,IF(T$58="EVENTO",BD!$B$5,0))</f>
        <v>0</v>
      </c>
      <c r="AE60" s="72" t="s">
        <v>7</v>
      </c>
      <c r="AF60" s="73">
        <f>IF(AE60="S",BD!$B$8,0)</f>
        <v>0</v>
      </c>
      <c r="AG60" s="73" t="str">
        <f>IF(T60="","",VLOOKUP(T60,BD!$B$11:$R$179,5,))</f>
        <v/>
      </c>
      <c r="AH60" s="74" t="str">
        <f t="shared" ref="AH60:AH67" si="35">IF($T$58="","",IF(T60="","",SUM(AG60,AF60,AB60,Z60,AD60,X60)))</f>
        <v/>
      </c>
      <c r="AI60" s="68"/>
      <c r="AJ60" s="69"/>
      <c r="AK60" s="70"/>
      <c r="AL60" s="71"/>
      <c r="AM60" s="72" t="s">
        <v>7</v>
      </c>
      <c r="AN60" s="73">
        <f>IF(AM60="N",0,IF(AJ$58="EVENTO",BD!$B$3,BD!$B$4))</f>
        <v>0</v>
      </c>
      <c r="AO60" s="72" t="s">
        <v>7</v>
      </c>
      <c r="AP60" s="73">
        <f>IF(AO60="N",0,IF(AJ$58="EVENTO",BD!$B$1,0))</f>
        <v>0</v>
      </c>
      <c r="AQ60" s="72" t="s">
        <v>7</v>
      </c>
      <c r="AR60" s="73">
        <f>IF(AQ60="N",0,IF(AJ$58="EVENTO",BD!$B$2,0))</f>
        <v>0</v>
      </c>
      <c r="AS60" s="72" t="s">
        <v>7</v>
      </c>
      <c r="AT60" s="73">
        <f>IF(AS60="N",0,IF(AJ$58="EVENTO",BD!$B$5,0))</f>
        <v>0</v>
      </c>
      <c r="AU60" s="72" t="s">
        <v>7</v>
      </c>
      <c r="AV60" s="73">
        <f>IF(AU60="S",BD!$B$8,0)</f>
        <v>0</v>
      </c>
      <c r="AW60" s="73" t="str">
        <f>IF(AJ60="","",VLOOKUP(AJ60,BD!$B$11:$R$179,5,))</f>
        <v/>
      </c>
      <c r="AX60" s="74" t="str">
        <f t="shared" ref="AX60:AX67" si="36">IF($AJ$58="","",IF(AJ60="","",SUM(AW60,AV60,AR60,AP60,AT60,AN60)))</f>
        <v/>
      </c>
      <c r="AY60" s="68"/>
      <c r="AZ60" s="69"/>
      <c r="BA60" s="70"/>
      <c r="BB60" s="71"/>
      <c r="BC60" s="72" t="s">
        <v>7</v>
      </c>
      <c r="BD60" s="73">
        <f>IF(BC60="N",0,IF(AZ$58="EVENTO",BD!$B$3,BD!$B$4))</f>
        <v>0</v>
      </c>
      <c r="BE60" s="72" t="s">
        <v>7</v>
      </c>
      <c r="BF60" s="73">
        <f>IF(BE60="N",0,IF(AZ$58="EVENTO",BD!$B$1,0))</f>
        <v>0</v>
      </c>
      <c r="BG60" s="72" t="s">
        <v>7</v>
      </c>
      <c r="BH60" s="73">
        <f>IF(BG60="N",0,IF(AZ$58="EVENTO",BD!$B$2,0))</f>
        <v>0</v>
      </c>
      <c r="BI60" s="72" t="s">
        <v>7</v>
      </c>
      <c r="BJ60" s="73">
        <f>IF(BI60="N",0,IF(AZ$58="EVENTO",BD!$B$5,0))</f>
        <v>0</v>
      </c>
      <c r="BK60" s="72" t="s">
        <v>7</v>
      </c>
      <c r="BL60" s="73">
        <f>IF(BK60="S",BD!$B$8,0)</f>
        <v>0</v>
      </c>
      <c r="BM60" s="73" t="str">
        <f>IF(AZ60="","",VLOOKUP(AZ60,BD!$B$11:$R$179,5,))</f>
        <v/>
      </c>
      <c r="BN60" s="74" t="str">
        <f t="shared" ref="BN60:BN67" si="37">IF($AZ$58="","",IF(AZ60="","",SUM(BM60,BL60,BH60,BF60,BJ60,BD60)))</f>
        <v/>
      </c>
      <c r="BO60" s="68"/>
      <c r="BP60" s="69"/>
      <c r="BQ60" s="70"/>
      <c r="BR60" s="71"/>
      <c r="BS60" s="72" t="s">
        <v>7</v>
      </c>
      <c r="BT60" s="73">
        <f>IF(BS60="N",0,IF(BP$58="EVENTO",BD!$B$3,BD!$B$4))</f>
        <v>0</v>
      </c>
      <c r="BU60" s="72" t="s">
        <v>7</v>
      </c>
      <c r="BV60" s="73">
        <f>IF(BU60="N",0,IF(BP$58="EVENTO",BD!$B$1,0))</f>
        <v>0</v>
      </c>
      <c r="BW60" s="72" t="s">
        <v>7</v>
      </c>
      <c r="BX60" s="73">
        <f>IF(BW60="N",0,IF(BP$58="EVENTO",BD!$B$2,0))</f>
        <v>0</v>
      </c>
      <c r="BY60" s="72" t="s">
        <v>7</v>
      </c>
      <c r="BZ60" s="73">
        <f>IF(BY60="N",0,IF(BP$58="EVENTO",BD!$B$5,0))</f>
        <v>0</v>
      </c>
      <c r="CA60" s="72" t="s">
        <v>7</v>
      </c>
      <c r="CB60" s="73">
        <f>IF(CA60="S",BD!$B$8,0)</f>
        <v>0</v>
      </c>
      <c r="CC60" s="73" t="str">
        <f>IF(BP60="","",VLOOKUP(BP60,BD!$B$11:$R$179,5,))</f>
        <v/>
      </c>
      <c r="CD60" s="74" t="str">
        <f t="shared" ref="CD60:CD67" si="38">IF($BP$58="","",IF(BP60="","",SUM(CC60,CB60,BX60,BV60,BZ60,BT60)))</f>
        <v/>
      </c>
      <c r="CE60" s="68"/>
      <c r="CF60" s="69"/>
      <c r="CG60" s="70"/>
      <c r="CH60" s="71"/>
      <c r="CI60" s="72" t="s">
        <v>7</v>
      </c>
      <c r="CJ60" s="73">
        <f>IF(CI60="N",0,IF(CF$58="EVENTO",BD!$B$3,BD!$B$4))</f>
        <v>0</v>
      </c>
      <c r="CK60" s="72" t="s">
        <v>7</v>
      </c>
      <c r="CL60" s="73">
        <f>IF(CK60="N",0,IF(CF$58="EVENTO",BD!$B$1,0))</f>
        <v>0</v>
      </c>
      <c r="CM60" s="72" t="s">
        <v>7</v>
      </c>
      <c r="CN60" s="73">
        <f>IF(CM60="N",0,IF(CF$58="EVENTO",BD!$B$2,0))</f>
        <v>0</v>
      </c>
      <c r="CO60" s="72" t="s">
        <v>7</v>
      </c>
      <c r="CP60" s="73">
        <f>IF(CO60="N",0,IF(CF$58="EVENTO",BD!$B$5,0))</f>
        <v>0</v>
      </c>
      <c r="CQ60" s="72" t="s">
        <v>7</v>
      </c>
      <c r="CR60" s="73">
        <f>IF(CQ60="S",BD!$B$8,0)</f>
        <v>0</v>
      </c>
      <c r="CS60" s="73" t="str">
        <f>IF(CF60="","",VLOOKUP(CF60,BD!$B$11:$R$179,5,))</f>
        <v/>
      </c>
      <c r="CT60" s="74" t="str">
        <f t="shared" ref="CT60:CT67" si="39">IF($CF$58="","",IF(CF60="","",SUM(CS60,CR60,CN60,CL60,CP60,CJ60)))</f>
        <v/>
      </c>
      <c r="CU60" s="68"/>
      <c r="CV60" s="69"/>
      <c r="CW60" s="70"/>
      <c r="CX60" s="71"/>
      <c r="CY60" s="72" t="s">
        <v>7</v>
      </c>
      <c r="CZ60" s="73">
        <f>IF(CY60="N",0,IF(CV$58="EVENTO",BD!$B$3,BD!$B$4))</f>
        <v>0</v>
      </c>
      <c r="DA60" s="72" t="s">
        <v>7</v>
      </c>
      <c r="DB60" s="73">
        <f>IF(DA60="N",0,IF(CV$58="EVENTO",BD!$B$1,0))</f>
        <v>0</v>
      </c>
      <c r="DC60" s="72" t="s">
        <v>7</v>
      </c>
      <c r="DD60" s="73">
        <f>IF(DC60="N",0,IF(CV$58="EVENTO",BD!$B$2,0))</f>
        <v>0</v>
      </c>
      <c r="DE60" s="72" t="s">
        <v>7</v>
      </c>
      <c r="DF60" s="73">
        <f>IF(DE60="N",0,IF(CV$58="EVENTO",BD!$B$5,0))</f>
        <v>0</v>
      </c>
      <c r="DG60" s="72" t="s">
        <v>7</v>
      </c>
      <c r="DH60" s="73">
        <f>IF(DG60="S",BD!$B$8,0)</f>
        <v>0</v>
      </c>
      <c r="DI60" s="73" t="str">
        <f>IF(CV60="","",VLOOKUP(CV60,BD!$B$11:$R$179,5,))</f>
        <v/>
      </c>
      <c r="DJ60" s="74" t="str">
        <f t="shared" ref="DJ60:DJ67" si="40">IF($CV$58="","",IF(CV60="","",SUM(DI60,DH60,DD60,DB60,DF60,CZ60)))</f>
        <v/>
      </c>
    </row>
    <row r="61" spans="1:114" ht="15.75" thickBot="1" x14ac:dyDescent="0.3">
      <c r="A61" s="130"/>
      <c r="B61" s="145"/>
      <c r="C61" s="68"/>
      <c r="D61" s="75"/>
      <c r="E61" s="76"/>
      <c r="F61" s="71"/>
      <c r="G61" s="77" t="s">
        <v>7</v>
      </c>
      <c r="H61" s="78">
        <f>IF(G61="N",0,IF(D$58="EVENTO",BD!$B$3,BD!$B$4))</f>
        <v>0</v>
      </c>
      <c r="I61" s="77" t="s">
        <v>7</v>
      </c>
      <c r="J61" s="78">
        <f>IF(I61="N",0,IF(D$58="EVENTO",BD!$B$1,0))</f>
        <v>0</v>
      </c>
      <c r="K61" s="77" t="s">
        <v>7</v>
      </c>
      <c r="L61" s="78">
        <f>IF(K61="N",0,IF(D$58="EVENTO",BD!$B$2,0))</f>
        <v>0</v>
      </c>
      <c r="M61" s="77" t="s">
        <v>7</v>
      </c>
      <c r="N61" s="78">
        <f>IF(M61="N",0,IF(D$58="EVENTO",BD!$B$5,0))</f>
        <v>0</v>
      </c>
      <c r="O61" s="77" t="s">
        <v>7</v>
      </c>
      <c r="P61" s="78">
        <f>IF(O61="S",BD!$B$8,0)</f>
        <v>0</v>
      </c>
      <c r="Q61" s="73" t="str">
        <f>IF(D61="","",VLOOKUP(D61,BD!$B$11:$R$179,5,))</f>
        <v/>
      </c>
      <c r="R61" s="79" t="str">
        <f t="shared" si="34"/>
        <v/>
      </c>
      <c r="S61" s="68"/>
      <c r="T61" s="75"/>
      <c r="U61" s="76"/>
      <c r="V61" s="71"/>
      <c r="W61" s="77" t="s">
        <v>7</v>
      </c>
      <c r="X61" s="78">
        <f>IF(W61="N",0,IF(T$58="EVENTO",BD!$B$3,BD!$B$4))</f>
        <v>0</v>
      </c>
      <c r="Y61" s="77" t="s">
        <v>7</v>
      </c>
      <c r="Z61" s="78">
        <f>IF(Y61="N",0,IF(T$58="EVENTO",BD!$B$1,0))</f>
        <v>0</v>
      </c>
      <c r="AA61" s="77" t="s">
        <v>7</v>
      </c>
      <c r="AB61" s="78">
        <f>IF(AA61="N",0,IF(T$58="EVENTO",BD!$B$2,0))</f>
        <v>0</v>
      </c>
      <c r="AC61" s="77" t="s">
        <v>7</v>
      </c>
      <c r="AD61" s="78">
        <f>IF(AC61="N",0,IF(T$58="EVENTO",BD!$B$5,0))</f>
        <v>0</v>
      </c>
      <c r="AE61" s="77" t="s">
        <v>7</v>
      </c>
      <c r="AF61" s="78">
        <f>IF(AE61="S",BD!$B$8,0)</f>
        <v>0</v>
      </c>
      <c r="AG61" s="73" t="str">
        <f>IF(T61="","",VLOOKUP(T61,BD!$B$11:$R$179,5,))</f>
        <v/>
      </c>
      <c r="AH61" s="79" t="str">
        <f t="shared" si="35"/>
        <v/>
      </c>
      <c r="AI61" s="68"/>
      <c r="AJ61" s="75"/>
      <c r="AK61" s="76"/>
      <c r="AL61" s="71"/>
      <c r="AM61" s="77" t="s">
        <v>7</v>
      </c>
      <c r="AN61" s="78">
        <f>IF(AM61="N",0,IF(AJ$58="EVENTO",BD!$B$3,BD!$B$4))</f>
        <v>0</v>
      </c>
      <c r="AO61" s="77" t="s">
        <v>7</v>
      </c>
      <c r="AP61" s="78">
        <f>IF(AO61="N",0,IF(AJ$58="EVENTO",BD!$B$1,0))</f>
        <v>0</v>
      </c>
      <c r="AQ61" s="77" t="s">
        <v>7</v>
      </c>
      <c r="AR61" s="78">
        <f>IF(AQ61="N",0,IF(AJ$58="EVENTO",BD!$B$2,0))</f>
        <v>0</v>
      </c>
      <c r="AS61" s="77" t="s">
        <v>7</v>
      </c>
      <c r="AT61" s="78">
        <f>IF(AS61="N",0,IF(AJ$58="EVENTO",BD!$B$5,0))</f>
        <v>0</v>
      </c>
      <c r="AU61" s="77" t="s">
        <v>7</v>
      </c>
      <c r="AV61" s="78">
        <f>IF(AU61="S",BD!$B$8,0)</f>
        <v>0</v>
      </c>
      <c r="AW61" s="73" t="str">
        <f>IF(AJ61="","",VLOOKUP(AJ61,BD!$B$11:$R$179,5,))</f>
        <v/>
      </c>
      <c r="AX61" s="79" t="str">
        <f t="shared" si="36"/>
        <v/>
      </c>
      <c r="AY61" s="68"/>
      <c r="AZ61" s="75"/>
      <c r="BA61" s="76"/>
      <c r="BB61" s="71"/>
      <c r="BC61" s="77" t="s">
        <v>7</v>
      </c>
      <c r="BD61" s="78">
        <f>IF(BC61="N",0,IF(AZ$58="EVENTO",BD!$B$3,BD!$B$4))</f>
        <v>0</v>
      </c>
      <c r="BE61" s="77" t="s">
        <v>7</v>
      </c>
      <c r="BF61" s="78">
        <f>IF(BE61="N",0,IF(AZ$58="EVENTO",BD!$B$1,0))</f>
        <v>0</v>
      </c>
      <c r="BG61" s="77" t="s">
        <v>7</v>
      </c>
      <c r="BH61" s="78">
        <f>IF(BG61="N",0,IF(AZ$58="EVENTO",BD!$B$2,0))</f>
        <v>0</v>
      </c>
      <c r="BI61" s="77" t="s">
        <v>7</v>
      </c>
      <c r="BJ61" s="78">
        <f>IF(BI61="N",0,IF(AZ$58="EVENTO",BD!$B$5,0))</f>
        <v>0</v>
      </c>
      <c r="BK61" s="77" t="s">
        <v>7</v>
      </c>
      <c r="BL61" s="78">
        <f>IF(BK61="S",BD!$B$8,0)</f>
        <v>0</v>
      </c>
      <c r="BM61" s="73" t="str">
        <f>IF(AZ61="","",VLOOKUP(AZ61,BD!$B$11:$R$179,5,))</f>
        <v/>
      </c>
      <c r="BN61" s="79" t="str">
        <f t="shared" si="37"/>
        <v/>
      </c>
      <c r="BO61" s="68"/>
      <c r="BP61" s="75"/>
      <c r="BQ61" s="76"/>
      <c r="BR61" s="71"/>
      <c r="BS61" s="77" t="s">
        <v>7</v>
      </c>
      <c r="BT61" s="78">
        <f>IF(BS61="N",0,IF(BP$58="EVENTO",BD!$B$3,BD!$B$4))</f>
        <v>0</v>
      </c>
      <c r="BU61" s="77" t="s">
        <v>7</v>
      </c>
      <c r="BV61" s="78">
        <f>IF(BU61="N",0,IF(BP$58="EVENTO",BD!$B$1,0))</f>
        <v>0</v>
      </c>
      <c r="BW61" s="77" t="s">
        <v>7</v>
      </c>
      <c r="BX61" s="78">
        <f>IF(BW61="N",0,IF(BP$58="EVENTO",BD!$B$2,0))</f>
        <v>0</v>
      </c>
      <c r="BY61" s="77" t="s">
        <v>7</v>
      </c>
      <c r="BZ61" s="78">
        <f>IF(BY61="N",0,IF(BP$58="EVENTO",BD!$B$5,0))</f>
        <v>0</v>
      </c>
      <c r="CA61" s="77" t="s">
        <v>7</v>
      </c>
      <c r="CB61" s="78">
        <f>IF(CA61="S",BD!$B$8,0)</f>
        <v>0</v>
      </c>
      <c r="CC61" s="73" t="str">
        <f>IF(BP61="","",VLOOKUP(BP61,BD!$B$11:$R$179,5,))</f>
        <v/>
      </c>
      <c r="CD61" s="79" t="str">
        <f t="shared" si="38"/>
        <v/>
      </c>
      <c r="CE61" s="68"/>
      <c r="CF61" s="75"/>
      <c r="CG61" s="76"/>
      <c r="CH61" s="71"/>
      <c r="CI61" s="77" t="s">
        <v>7</v>
      </c>
      <c r="CJ61" s="78">
        <f>IF(CI61="N",0,IF(CF$58="EVENTO",BD!$B$3,BD!$B$4))</f>
        <v>0</v>
      </c>
      <c r="CK61" s="77" t="s">
        <v>7</v>
      </c>
      <c r="CL61" s="78">
        <f>IF(CK61="N",0,IF(CF$58="EVENTO",BD!$B$1,0))</f>
        <v>0</v>
      </c>
      <c r="CM61" s="77" t="s">
        <v>7</v>
      </c>
      <c r="CN61" s="78">
        <f>IF(CM61="N",0,IF(CF$58="EVENTO",BD!$B$2,0))</f>
        <v>0</v>
      </c>
      <c r="CO61" s="77" t="s">
        <v>7</v>
      </c>
      <c r="CP61" s="78">
        <f>IF(CO61="N",0,IF(CF$58="EVENTO",BD!$B$5,0))</f>
        <v>0</v>
      </c>
      <c r="CQ61" s="77" t="s">
        <v>7</v>
      </c>
      <c r="CR61" s="78">
        <f>IF(CQ61="S",BD!$B$8,0)</f>
        <v>0</v>
      </c>
      <c r="CS61" s="73" t="str">
        <f>IF(CF61="","",VLOOKUP(CF61,BD!$B$11:$R$179,5,))</f>
        <v/>
      </c>
      <c r="CT61" s="79" t="str">
        <f t="shared" si="39"/>
        <v/>
      </c>
      <c r="CU61" s="68"/>
      <c r="CV61" s="75"/>
      <c r="CW61" s="76"/>
      <c r="CX61" s="71"/>
      <c r="CY61" s="77" t="s">
        <v>7</v>
      </c>
      <c r="CZ61" s="78">
        <f>IF(CY61="N",0,IF(CV$58="EVENTO",BD!$B$3,BD!$B$4))</f>
        <v>0</v>
      </c>
      <c r="DA61" s="77" t="s">
        <v>7</v>
      </c>
      <c r="DB61" s="78">
        <f>IF(DA61="N",0,IF(CV$58="EVENTO",BD!$B$1,0))</f>
        <v>0</v>
      </c>
      <c r="DC61" s="77" t="s">
        <v>7</v>
      </c>
      <c r="DD61" s="78">
        <f>IF(DC61="N",0,IF(CV$58="EVENTO",BD!$B$2,0))</f>
        <v>0</v>
      </c>
      <c r="DE61" s="77" t="s">
        <v>7</v>
      </c>
      <c r="DF61" s="78">
        <f>IF(DE61="N",0,IF(CV$58="EVENTO",BD!$B$5,0))</f>
        <v>0</v>
      </c>
      <c r="DG61" s="77" t="s">
        <v>7</v>
      </c>
      <c r="DH61" s="78">
        <f>IF(DG61="S",BD!$B$8,0)</f>
        <v>0</v>
      </c>
      <c r="DI61" s="73" t="str">
        <f>IF(CV61="","",VLOOKUP(CV61,BD!$B$11:$R$179,5,))</f>
        <v/>
      </c>
      <c r="DJ61" s="79" t="str">
        <f t="shared" si="40"/>
        <v/>
      </c>
    </row>
    <row r="62" spans="1:114" ht="15.75" thickBot="1" x14ac:dyDescent="0.3">
      <c r="A62" s="130"/>
      <c r="B62" s="145"/>
      <c r="C62" s="68"/>
      <c r="D62" s="75"/>
      <c r="E62" s="76"/>
      <c r="F62" s="71"/>
      <c r="G62" s="77" t="s">
        <v>7</v>
      </c>
      <c r="H62" s="78">
        <f>IF(G62="N",0,IF(D$58="EVENTO",BD!$B$3,BD!$B$4))</f>
        <v>0</v>
      </c>
      <c r="I62" s="77" t="s">
        <v>7</v>
      </c>
      <c r="J62" s="78">
        <f>IF(I62="N",0,IF(D$58="EVENTO",BD!$B$1,0))</f>
        <v>0</v>
      </c>
      <c r="K62" s="77" t="s">
        <v>7</v>
      </c>
      <c r="L62" s="78">
        <f>IF(K62="N",0,IF(D$58="EVENTO",BD!$B$2,0))</f>
        <v>0</v>
      </c>
      <c r="M62" s="77" t="s">
        <v>7</v>
      </c>
      <c r="N62" s="78">
        <f>IF(M62="N",0,IF(D$58="EVENTO",BD!$B$5,0))</f>
        <v>0</v>
      </c>
      <c r="O62" s="77" t="s">
        <v>7</v>
      </c>
      <c r="P62" s="78">
        <f>IF(O62="S",BD!$B$8,0)</f>
        <v>0</v>
      </c>
      <c r="Q62" s="73" t="str">
        <f>IF(D62="","",VLOOKUP(D62,BD!$B$11:$R$179,5,))</f>
        <v/>
      </c>
      <c r="R62" s="79" t="str">
        <f t="shared" si="34"/>
        <v/>
      </c>
      <c r="S62" s="68"/>
      <c r="T62" s="75"/>
      <c r="U62" s="76"/>
      <c r="V62" s="71"/>
      <c r="W62" s="77" t="s">
        <v>7</v>
      </c>
      <c r="X62" s="78">
        <f>IF(W62="N",0,IF(T$58="EVENTO",BD!$B$3,BD!$B$4))</f>
        <v>0</v>
      </c>
      <c r="Y62" s="77" t="s">
        <v>7</v>
      </c>
      <c r="Z62" s="78">
        <f>IF(Y62="N",0,IF(T$58="EVENTO",BD!$B$1,0))</f>
        <v>0</v>
      </c>
      <c r="AA62" s="77" t="s">
        <v>7</v>
      </c>
      <c r="AB62" s="78">
        <f>IF(AA62="N",0,IF(T$58="EVENTO",BD!$B$2,0))</f>
        <v>0</v>
      </c>
      <c r="AC62" s="77" t="s">
        <v>7</v>
      </c>
      <c r="AD62" s="78">
        <f>IF(AC62="N",0,IF(T$58="EVENTO",BD!$B$5,0))</f>
        <v>0</v>
      </c>
      <c r="AE62" s="77" t="s">
        <v>7</v>
      </c>
      <c r="AF62" s="78">
        <f>IF(AE62="S",BD!$B$8,0)</f>
        <v>0</v>
      </c>
      <c r="AG62" s="73" t="str">
        <f>IF(T62="","",VLOOKUP(T62,BD!$B$11:$R$179,5,))</f>
        <v/>
      </c>
      <c r="AH62" s="79" t="str">
        <f t="shared" si="35"/>
        <v/>
      </c>
      <c r="AI62" s="68"/>
      <c r="AJ62" s="75"/>
      <c r="AK62" s="76"/>
      <c r="AL62" s="71"/>
      <c r="AM62" s="77" t="s">
        <v>7</v>
      </c>
      <c r="AN62" s="78">
        <f>IF(AM62="N",0,IF(AJ$58="EVENTO",BD!$B$3,BD!$B$4))</f>
        <v>0</v>
      </c>
      <c r="AO62" s="77" t="s">
        <v>7</v>
      </c>
      <c r="AP62" s="78">
        <f>IF(AO62="N",0,IF(AJ$58="EVENTO",BD!$B$1,0))</f>
        <v>0</v>
      </c>
      <c r="AQ62" s="77" t="s">
        <v>7</v>
      </c>
      <c r="AR62" s="78">
        <f>IF(AQ62="N",0,IF(AJ$58="EVENTO",BD!$B$2,0))</f>
        <v>0</v>
      </c>
      <c r="AS62" s="77" t="s">
        <v>7</v>
      </c>
      <c r="AT62" s="78">
        <f>IF(AS62="N",0,IF(AJ$58="EVENTO",BD!$B$5,0))</f>
        <v>0</v>
      </c>
      <c r="AU62" s="77" t="s">
        <v>7</v>
      </c>
      <c r="AV62" s="78">
        <f>IF(AU62="S",BD!$B$8,0)</f>
        <v>0</v>
      </c>
      <c r="AW62" s="73" t="str">
        <f>IF(AJ62="","",VLOOKUP(AJ62,BD!$B$11:$R$179,5,))</f>
        <v/>
      </c>
      <c r="AX62" s="79" t="str">
        <f t="shared" si="36"/>
        <v/>
      </c>
      <c r="AY62" s="68"/>
      <c r="AZ62" s="75"/>
      <c r="BA62" s="76"/>
      <c r="BB62" s="71"/>
      <c r="BC62" s="77" t="s">
        <v>7</v>
      </c>
      <c r="BD62" s="78">
        <f>IF(BC62="N",0,IF(AZ$58="EVENTO",BD!$B$3,BD!$B$4))</f>
        <v>0</v>
      </c>
      <c r="BE62" s="77" t="s">
        <v>7</v>
      </c>
      <c r="BF62" s="78">
        <f>IF(BE62="N",0,IF(AZ$58="EVENTO",BD!$B$1,0))</f>
        <v>0</v>
      </c>
      <c r="BG62" s="77" t="s">
        <v>7</v>
      </c>
      <c r="BH62" s="78">
        <f>IF(BG62="N",0,IF(AZ$58="EVENTO",BD!$B$2,0))</f>
        <v>0</v>
      </c>
      <c r="BI62" s="77" t="s">
        <v>7</v>
      </c>
      <c r="BJ62" s="78">
        <f>IF(BI62="N",0,IF(AZ$58="EVENTO",BD!$B$5,0))</f>
        <v>0</v>
      </c>
      <c r="BK62" s="77" t="s">
        <v>7</v>
      </c>
      <c r="BL62" s="78">
        <f>IF(BK62="S",BD!$B$8,0)</f>
        <v>0</v>
      </c>
      <c r="BM62" s="73" t="str">
        <f>IF(AZ62="","",VLOOKUP(AZ62,BD!$B$11:$R$179,5,))</f>
        <v/>
      </c>
      <c r="BN62" s="79" t="str">
        <f t="shared" si="37"/>
        <v/>
      </c>
      <c r="BO62" s="68"/>
      <c r="BP62" s="75"/>
      <c r="BQ62" s="76"/>
      <c r="BR62" s="71"/>
      <c r="BS62" s="77" t="s">
        <v>7</v>
      </c>
      <c r="BT62" s="78">
        <f>IF(BS62="N",0,IF(BP$58="EVENTO",BD!$B$3,BD!$B$4))</f>
        <v>0</v>
      </c>
      <c r="BU62" s="77" t="s">
        <v>7</v>
      </c>
      <c r="BV62" s="78">
        <f>IF(BU62="N",0,IF(BP$58="EVENTO",BD!$B$1,0))</f>
        <v>0</v>
      </c>
      <c r="BW62" s="77" t="s">
        <v>7</v>
      </c>
      <c r="BX62" s="78">
        <f>IF(BW62="N",0,IF(BP$58="EVENTO",BD!$B$2,0))</f>
        <v>0</v>
      </c>
      <c r="BY62" s="77" t="s">
        <v>7</v>
      </c>
      <c r="BZ62" s="78">
        <f>IF(BY62="N",0,IF(BP$58="EVENTO",BD!$B$5,0))</f>
        <v>0</v>
      </c>
      <c r="CA62" s="77" t="s">
        <v>7</v>
      </c>
      <c r="CB62" s="78">
        <f>IF(CA62="S",BD!$B$8,0)</f>
        <v>0</v>
      </c>
      <c r="CC62" s="73" t="str">
        <f>IF(BP62="","",VLOOKUP(BP62,BD!$B$11:$R$179,5,))</f>
        <v/>
      </c>
      <c r="CD62" s="79" t="str">
        <f t="shared" si="38"/>
        <v/>
      </c>
      <c r="CE62" s="68"/>
      <c r="CF62" s="75"/>
      <c r="CG62" s="76"/>
      <c r="CH62" s="71"/>
      <c r="CI62" s="77" t="s">
        <v>7</v>
      </c>
      <c r="CJ62" s="78">
        <f>IF(CI62="N",0,IF(CF$58="EVENTO",BD!$B$3,BD!$B$4))</f>
        <v>0</v>
      </c>
      <c r="CK62" s="77" t="s">
        <v>7</v>
      </c>
      <c r="CL62" s="78">
        <f>IF(CK62="N",0,IF(CF$58="EVENTO",BD!$B$1,0))</f>
        <v>0</v>
      </c>
      <c r="CM62" s="77" t="s">
        <v>7</v>
      </c>
      <c r="CN62" s="78">
        <f>IF(CM62="N",0,IF(CF$58="EVENTO",BD!$B$2,0))</f>
        <v>0</v>
      </c>
      <c r="CO62" s="77" t="s">
        <v>7</v>
      </c>
      <c r="CP62" s="78">
        <f>IF(CO62="N",0,IF(CF$58="EVENTO",BD!$B$5,0))</f>
        <v>0</v>
      </c>
      <c r="CQ62" s="77" t="s">
        <v>7</v>
      </c>
      <c r="CR62" s="78">
        <f>IF(CQ62="S",BD!$B$8,0)</f>
        <v>0</v>
      </c>
      <c r="CS62" s="73" t="str">
        <f>IF(CF62="","",VLOOKUP(CF62,BD!$B$11:$R$179,5,))</f>
        <v/>
      </c>
      <c r="CT62" s="79" t="str">
        <f t="shared" si="39"/>
        <v/>
      </c>
      <c r="CU62" s="68"/>
      <c r="CV62" s="75"/>
      <c r="CW62" s="76"/>
      <c r="CX62" s="71"/>
      <c r="CY62" s="77" t="s">
        <v>7</v>
      </c>
      <c r="CZ62" s="78">
        <f>IF(CY62="N",0,IF(CV$58="EVENTO",BD!$B$3,BD!$B$4))</f>
        <v>0</v>
      </c>
      <c r="DA62" s="77" t="s">
        <v>7</v>
      </c>
      <c r="DB62" s="78">
        <f>IF(DA62="N",0,IF(CV$58="EVENTO",BD!$B$1,0))</f>
        <v>0</v>
      </c>
      <c r="DC62" s="77" t="s">
        <v>7</v>
      </c>
      <c r="DD62" s="78">
        <f>IF(DC62="N",0,IF(CV$58="EVENTO",BD!$B$2,0))</f>
        <v>0</v>
      </c>
      <c r="DE62" s="77" t="s">
        <v>7</v>
      </c>
      <c r="DF62" s="78">
        <f>IF(DE62="N",0,IF(CV$58="EVENTO",BD!$B$5,0))</f>
        <v>0</v>
      </c>
      <c r="DG62" s="77" t="s">
        <v>7</v>
      </c>
      <c r="DH62" s="78">
        <f>IF(DG62="S",BD!$B$8,0)</f>
        <v>0</v>
      </c>
      <c r="DI62" s="73" t="str">
        <f>IF(CV62="","",VLOOKUP(CV62,BD!$B$11:$R$179,5,))</f>
        <v/>
      </c>
      <c r="DJ62" s="79" t="str">
        <f t="shared" si="40"/>
        <v/>
      </c>
    </row>
    <row r="63" spans="1:114" ht="15.75" thickBot="1" x14ac:dyDescent="0.3">
      <c r="A63" s="130"/>
      <c r="B63" s="145"/>
      <c r="C63" s="68"/>
      <c r="D63" s="75"/>
      <c r="E63" s="76"/>
      <c r="F63" s="71"/>
      <c r="G63" s="77" t="s">
        <v>7</v>
      </c>
      <c r="H63" s="78">
        <f>IF(G63="N",0,IF(D$58="EVENTO",BD!$B$3,BD!$B$4))</f>
        <v>0</v>
      </c>
      <c r="I63" s="77" t="s">
        <v>7</v>
      </c>
      <c r="J63" s="78">
        <f>IF(I63="N",0,IF(D$58="EVENTO",BD!$B$1,0))</f>
        <v>0</v>
      </c>
      <c r="K63" s="77" t="s">
        <v>7</v>
      </c>
      <c r="L63" s="78">
        <f>IF(K63="N",0,IF(D$58="EVENTO",BD!$B$2,0))</f>
        <v>0</v>
      </c>
      <c r="M63" s="77" t="s">
        <v>7</v>
      </c>
      <c r="N63" s="78">
        <f>IF(M63="N",0,IF(D$58="EVENTO",BD!$B$5,0))</f>
        <v>0</v>
      </c>
      <c r="O63" s="77" t="s">
        <v>7</v>
      </c>
      <c r="P63" s="78">
        <f>IF(O63="S",BD!$B$8,0)</f>
        <v>0</v>
      </c>
      <c r="Q63" s="73" t="str">
        <f>IF(D63="","",VLOOKUP(D63,BD!$B$11:$R$179,5,))</f>
        <v/>
      </c>
      <c r="R63" s="90" t="str">
        <f t="shared" si="34"/>
        <v/>
      </c>
      <c r="S63" s="68"/>
      <c r="T63" s="75"/>
      <c r="U63" s="76"/>
      <c r="V63" s="71"/>
      <c r="W63" s="77" t="s">
        <v>7</v>
      </c>
      <c r="X63" s="78">
        <f>IF(W63="N",0,IF(T$58="EVENTO",BD!$B$3,BD!$B$4))</f>
        <v>0</v>
      </c>
      <c r="Y63" s="77" t="s">
        <v>7</v>
      </c>
      <c r="Z63" s="78">
        <f>IF(Y63="N",0,IF(T$58="EVENTO",BD!$B$1,0))</f>
        <v>0</v>
      </c>
      <c r="AA63" s="77" t="s">
        <v>7</v>
      </c>
      <c r="AB63" s="78">
        <f>IF(AA63="N",0,IF(T$58="EVENTO",BD!$B$2,0))</f>
        <v>0</v>
      </c>
      <c r="AC63" s="77" t="s">
        <v>7</v>
      </c>
      <c r="AD63" s="78">
        <f>IF(AC63="N",0,IF(T$58="EVENTO",BD!$B$5,0))</f>
        <v>0</v>
      </c>
      <c r="AE63" s="77" t="s">
        <v>7</v>
      </c>
      <c r="AF63" s="78">
        <f>IF(AE63="S",BD!$B$8,0)</f>
        <v>0</v>
      </c>
      <c r="AG63" s="73" t="str">
        <f>IF(T63="","",VLOOKUP(T63,BD!$B$11:$R$179,5,))</f>
        <v/>
      </c>
      <c r="AH63" s="90" t="str">
        <f t="shared" si="35"/>
        <v/>
      </c>
      <c r="AI63" s="68"/>
      <c r="AJ63" s="75"/>
      <c r="AK63" s="76"/>
      <c r="AL63" s="71"/>
      <c r="AM63" s="77" t="s">
        <v>7</v>
      </c>
      <c r="AN63" s="78">
        <f>IF(AM63="N",0,IF(AJ$58="EVENTO",BD!$B$3,BD!$B$4))</f>
        <v>0</v>
      </c>
      <c r="AO63" s="77" t="s">
        <v>7</v>
      </c>
      <c r="AP63" s="78">
        <f>IF(AO63="N",0,IF(AJ$58="EVENTO",BD!$B$1,0))</f>
        <v>0</v>
      </c>
      <c r="AQ63" s="77" t="s">
        <v>7</v>
      </c>
      <c r="AR63" s="78">
        <f>IF(AQ63="N",0,IF(AJ$58="EVENTO",BD!$B$2,0))</f>
        <v>0</v>
      </c>
      <c r="AS63" s="77" t="s">
        <v>7</v>
      </c>
      <c r="AT63" s="78">
        <f>IF(AS63="N",0,IF(AJ$58="EVENTO",BD!$B$5,0))</f>
        <v>0</v>
      </c>
      <c r="AU63" s="77" t="s">
        <v>7</v>
      </c>
      <c r="AV63" s="78">
        <f>IF(AU63="S",BD!$B$8,0)</f>
        <v>0</v>
      </c>
      <c r="AW63" s="73" t="str">
        <f>IF(AJ63="","",VLOOKUP(AJ63,BD!$B$11:$R$179,5,))</f>
        <v/>
      </c>
      <c r="AX63" s="90" t="str">
        <f t="shared" si="36"/>
        <v/>
      </c>
      <c r="AY63" s="68"/>
      <c r="AZ63" s="75"/>
      <c r="BA63" s="76"/>
      <c r="BB63" s="71"/>
      <c r="BC63" s="77" t="s">
        <v>7</v>
      </c>
      <c r="BD63" s="78">
        <f>IF(BC63="N",0,IF(AZ$58="EVENTO",BD!$B$3,BD!$B$4))</f>
        <v>0</v>
      </c>
      <c r="BE63" s="77" t="s">
        <v>7</v>
      </c>
      <c r="BF63" s="78">
        <f>IF(BE63="N",0,IF(AZ$58="EVENTO",BD!$B$1,0))</f>
        <v>0</v>
      </c>
      <c r="BG63" s="77" t="s">
        <v>7</v>
      </c>
      <c r="BH63" s="78">
        <f>IF(BG63="N",0,IF(AZ$58="EVENTO",BD!$B$2,0))</f>
        <v>0</v>
      </c>
      <c r="BI63" s="77" t="s">
        <v>7</v>
      </c>
      <c r="BJ63" s="78">
        <f>IF(BI63="N",0,IF(AZ$58="EVENTO",BD!$B$5,0))</f>
        <v>0</v>
      </c>
      <c r="BK63" s="77" t="s">
        <v>7</v>
      </c>
      <c r="BL63" s="78">
        <f>IF(BK63="S",BD!$B$8,0)</f>
        <v>0</v>
      </c>
      <c r="BM63" s="73" t="str">
        <f>IF(AZ63="","",VLOOKUP(AZ63,BD!$B$11:$R$179,5,))</f>
        <v/>
      </c>
      <c r="BN63" s="90" t="str">
        <f t="shared" si="37"/>
        <v/>
      </c>
      <c r="BO63" s="68"/>
      <c r="BP63" s="75"/>
      <c r="BQ63" s="76"/>
      <c r="BR63" s="71"/>
      <c r="BS63" s="77" t="s">
        <v>7</v>
      </c>
      <c r="BT63" s="78">
        <f>IF(BS63="N",0,IF(BP$58="EVENTO",BD!$B$3,BD!$B$4))</f>
        <v>0</v>
      </c>
      <c r="BU63" s="77" t="s">
        <v>7</v>
      </c>
      <c r="BV63" s="78">
        <f>IF(BU63="N",0,IF(BP$58="EVENTO",BD!$B$1,0))</f>
        <v>0</v>
      </c>
      <c r="BW63" s="77" t="s">
        <v>7</v>
      </c>
      <c r="BX63" s="78">
        <f>IF(BW63="N",0,IF(BP$58="EVENTO",BD!$B$2,0))</f>
        <v>0</v>
      </c>
      <c r="BY63" s="77" t="s">
        <v>7</v>
      </c>
      <c r="BZ63" s="78">
        <f>IF(BY63="N",0,IF(BP$58="EVENTO",BD!$B$5,0))</f>
        <v>0</v>
      </c>
      <c r="CA63" s="77" t="s">
        <v>7</v>
      </c>
      <c r="CB63" s="78">
        <f>IF(CA63="S",BD!$B$8,0)</f>
        <v>0</v>
      </c>
      <c r="CC63" s="73" t="str">
        <f>IF(BP63="","",VLOOKUP(BP63,BD!$B$11:$R$179,5,))</f>
        <v/>
      </c>
      <c r="CD63" s="79" t="str">
        <f t="shared" si="38"/>
        <v/>
      </c>
      <c r="CE63" s="68"/>
      <c r="CF63" s="75"/>
      <c r="CG63" s="76"/>
      <c r="CH63" s="71"/>
      <c r="CI63" s="77" t="s">
        <v>7</v>
      </c>
      <c r="CJ63" s="78">
        <f>IF(CI63="N",0,IF(CF$58="EVENTO",BD!$B$3,BD!$B$4))</f>
        <v>0</v>
      </c>
      <c r="CK63" s="77" t="s">
        <v>7</v>
      </c>
      <c r="CL63" s="78">
        <f>IF(CK63="N",0,IF(CF$58="EVENTO",BD!$B$1,0))</f>
        <v>0</v>
      </c>
      <c r="CM63" s="77" t="s">
        <v>7</v>
      </c>
      <c r="CN63" s="78">
        <f>IF(CM63="N",0,IF(CF$58="EVENTO",BD!$B$2,0))</f>
        <v>0</v>
      </c>
      <c r="CO63" s="77" t="s">
        <v>7</v>
      </c>
      <c r="CP63" s="78">
        <f>IF(CO63="N",0,IF(CF$58="EVENTO",BD!$B$5,0))</f>
        <v>0</v>
      </c>
      <c r="CQ63" s="77" t="s">
        <v>7</v>
      </c>
      <c r="CR63" s="78">
        <f>IF(CQ63="S",BD!$B$8,0)</f>
        <v>0</v>
      </c>
      <c r="CS63" s="73" t="str">
        <f>IF(CF63="","",VLOOKUP(CF63,BD!$B$11:$R$179,5,))</f>
        <v/>
      </c>
      <c r="CT63" s="79" t="str">
        <f t="shared" si="39"/>
        <v/>
      </c>
      <c r="CU63" s="68"/>
      <c r="CV63" s="75"/>
      <c r="CW63" s="76"/>
      <c r="CX63" s="71"/>
      <c r="CY63" s="77" t="s">
        <v>7</v>
      </c>
      <c r="CZ63" s="78">
        <f>IF(CY63="N",0,IF(CV$58="EVENTO",BD!$B$3,BD!$B$4))</f>
        <v>0</v>
      </c>
      <c r="DA63" s="77" t="s">
        <v>7</v>
      </c>
      <c r="DB63" s="78">
        <f>IF(DA63="N",0,IF(CV$58="EVENTO",BD!$B$1,0))</f>
        <v>0</v>
      </c>
      <c r="DC63" s="77" t="s">
        <v>7</v>
      </c>
      <c r="DD63" s="78">
        <f>IF(DC63="N",0,IF(CV$58="EVENTO",BD!$B$2,0))</f>
        <v>0</v>
      </c>
      <c r="DE63" s="77" t="s">
        <v>7</v>
      </c>
      <c r="DF63" s="78">
        <f>IF(DE63="N",0,IF(CV$58="EVENTO",BD!$B$5,0))</f>
        <v>0</v>
      </c>
      <c r="DG63" s="77" t="s">
        <v>7</v>
      </c>
      <c r="DH63" s="78">
        <f>IF(DG63="S",BD!$B$8,0)</f>
        <v>0</v>
      </c>
      <c r="DI63" s="73" t="str">
        <f>IF(CV63="","",VLOOKUP(CV63,BD!$B$11:$R$179,5,))</f>
        <v/>
      </c>
      <c r="DJ63" s="90" t="str">
        <f t="shared" si="40"/>
        <v/>
      </c>
    </row>
    <row r="64" spans="1:114" ht="15.75" thickBot="1" x14ac:dyDescent="0.3">
      <c r="A64" s="130"/>
      <c r="B64" s="145"/>
      <c r="C64" s="68"/>
      <c r="D64" s="75"/>
      <c r="E64" s="76"/>
      <c r="F64" s="71"/>
      <c r="G64" s="77" t="s">
        <v>7</v>
      </c>
      <c r="H64" s="78">
        <f>IF(G64="N",0,IF(D$58="EVENTO",BD!$B$3,BD!$B$4))</f>
        <v>0</v>
      </c>
      <c r="I64" s="77" t="s">
        <v>7</v>
      </c>
      <c r="J64" s="78">
        <f>IF(I64="N",0,IF(D$58="EVENTO",BD!$B$1,0))</f>
        <v>0</v>
      </c>
      <c r="K64" s="77" t="s">
        <v>7</v>
      </c>
      <c r="L64" s="78">
        <f>IF(K64="N",0,IF(D$58="EVENTO",BD!$B$2,0))</f>
        <v>0</v>
      </c>
      <c r="M64" s="77" t="s">
        <v>7</v>
      </c>
      <c r="N64" s="78">
        <f>IF(M64="N",0,IF(D$58="EVENTO",BD!$B$5,0))</f>
        <v>0</v>
      </c>
      <c r="O64" s="77" t="s">
        <v>7</v>
      </c>
      <c r="P64" s="78">
        <f>IF(O64="S",BD!$B$8,0)</f>
        <v>0</v>
      </c>
      <c r="Q64" s="73" t="str">
        <f>IF(D64="","",VLOOKUP(D64,BD!$B$11:$R$179,5,))</f>
        <v/>
      </c>
      <c r="R64" s="90" t="str">
        <f t="shared" si="34"/>
        <v/>
      </c>
      <c r="S64" s="68"/>
      <c r="T64" s="75"/>
      <c r="U64" s="76"/>
      <c r="V64" s="71"/>
      <c r="W64" s="77" t="s">
        <v>7</v>
      </c>
      <c r="X64" s="78">
        <f>IF(W64="N",0,IF(T$58="EVENTO",BD!$B$3,BD!$B$4))</f>
        <v>0</v>
      </c>
      <c r="Y64" s="77" t="s">
        <v>7</v>
      </c>
      <c r="Z64" s="78">
        <f>IF(Y64="N",0,IF(T$58="EVENTO",BD!$B$1,0))</f>
        <v>0</v>
      </c>
      <c r="AA64" s="77" t="s">
        <v>7</v>
      </c>
      <c r="AB64" s="78">
        <f>IF(AA64="N",0,IF(T$58="EVENTO",BD!$B$2,0))</f>
        <v>0</v>
      </c>
      <c r="AC64" s="77" t="s">
        <v>7</v>
      </c>
      <c r="AD64" s="78">
        <f>IF(AC64="N",0,IF(T$58="EVENTO",BD!$B$5,0))</f>
        <v>0</v>
      </c>
      <c r="AE64" s="77" t="s">
        <v>7</v>
      </c>
      <c r="AF64" s="78">
        <f>IF(AE64="S",BD!$B$8,0)</f>
        <v>0</v>
      </c>
      <c r="AG64" s="73" t="str">
        <f>IF(T64="","",VLOOKUP(T64,BD!$B$11:$R$179,5,))</f>
        <v/>
      </c>
      <c r="AH64" s="90" t="str">
        <f t="shared" si="35"/>
        <v/>
      </c>
      <c r="AI64" s="68"/>
      <c r="AJ64" s="75"/>
      <c r="AK64" s="76"/>
      <c r="AL64" s="71"/>
      <c r="AM64" s="77" t="s">
        <v>7</v>
      </c>
      <c r="AN64" s="78">
        <f>IF(AM64="N",0,IF(AJ$58="EVENTO",BD!$B$3,BD!$B$4))</f>
        <v>0</v>
      </c>
      <c r="AO64" s="77" t="s">
        <v>7</v>
      </c>
      <c r="AP64" s="78">
        <f>IF(AO64="N",0,IF(AJ$58="EVENTO",BD!$B$1,0))</f>
        <v>0</v>
      </c>
      <c r="AQ64" s="77" t="s">
        <v>7</v>
      </c>
      <c r="AR64" s="78">
        <f>IF(AQ64="N",0,IF(AJ$58="EVENTO",BD!$B$2,0))</f>
        <v>0</v>
      </c>
      <c r="AS64" s="77" t="s">
        <v>7</v>
      </c>
      <c r="AT64" s="78">
        <f>IF(AS64="N",0,IF(AJ$58="EVENTO",BD!$B$5,0))</f>
        <v>0</v>
      </c>
      <c r="AU64" s="77" t="s">
        <v>7</v>
      </c>
      <c r="AV64" s="78">
        <f>IF(AU64="S",BD!$B$8,0)</f>
        <v>0</v>
      </c>
      <c r="AW64" s="73" t="str">
        <f>IF(AJ64="","",VLOOKUP(AJ64,BD!$B$11:$R$179,5,))</f>
        <v/>
      </c>
      <c r="AX64" s="90" t="str">
        <f t="shared" si="36"/>
        <v/>
      </c>
      <c r="AY64" s="68"/>
      <c r="AZ64" s="75"/>
      <c r="BA64" s="76"/>
      <c r="BB64" s="71"/>
      <c r="BC64" s="77" t="s">
        <v>7</v>
      </c>
      <c r="BD64" s="78">
        <f>IF(BC64="N",0,IF(AZ$58="EVENTO",BD!$B$3,BD!$B$4))</f>
        <v>0</v>
      </c>
      <c r="BE64" s="77" t="s">
        <v>7</v>
      </c>
      <c r="BF64" s="78">
        <f>IF(BE64="N",0,IF(AZ$58="EVENTO",BD!$B$1,0))</f>
        <v>0</v>
      </c>
      <c r="BG64" s="77" t="s">
        <v>7</v>
      </c>
      <c r="BH64" s="78">
        <f>IF(BG64="N",0,IF(AZ$58="EVENTO",BD!$B$2,0))</f>
        <v>0</v>
      </c>
      <c r="BI64" s="77" t="s">
        <v>7</v>
      </c>
      <c r="BJ64" s="78">
        <f>IF(BI64="N",0,IF(AZ$58="EVENTO",BD!$B$5,0))</f>
        <v>0</v>
      </c>
      <c r="BK64" s="77" t="s">
        <v>7</v>
      </c>
      <c r="BL64" s="78">
        <f>IF(BK64="S",BD!$B$8,0)</f>
        <v>0</v>
      </c>
      <c r="BM64" s="73" t="str">
        <f>IF(AZ64="","",VLOOKUP(AZ64,BD!$B$11:$R$179,5,))</f>
        <v/>
      </c>
      <c r="BN64" s="90" t="str">
        <f t="shared" si="37"/>
        <v/>
      </c>
      <c r="BO64" s="68"/>
      <c r="BP64" s="75"/>
      <c r="BQ64" s="76"/>
      <c r="BR64" s="71"/>
      <c r="BS64" s="77" t="s">
        <v>7</v>
      </c>
      <c r="BT64" s="78">
        <f>IF(BS64="N",0,IF(BP$58="EVENTO",BD!$B$3,BD!$B$4))</f>
        <v>0</v>
      </c>
      <c r="BU64" s="77" t="s">
        <v>7</v>
      </c>
      <c r="BV64" s="78">
        <f>IF(BU64="N",0,IF(BP$58="EVENTO",BD!$B$1,0))</f>
        <v>0</v>
      </c>
      <c r="BW64" s="77" t="s">
        <v>7</v>
      </c>
      <c r="BX64" s="78">
        <f>IF(BW64="N",0,IF(BP$58="EVENTO",BD!$B$2,0))</f>
        <v>0</v>
      </c>
      <c r="BY64" s="77" t="s">
        <v>7</v>
      </c>
      <c r="BZ64" s="78">
        <f>IF(BY64="N",0,IF(BP$58="EVENTO",BD!$B$5,0))</f>
        <v>0</v>
      </c>
      <c r="CA64" s="77" t="s">
        <v>7</v>
      </c>
      <c r="CB64" s="78">
        <f>IF(CA64="S",BD!$B$8,0)</f>
        <v>0</v>
      </c>
      <c r="CC64" s="73" t="str">
        <f>IF(BP64="","",VLOOKUP(BP64,BD!$B$11:$R$179,5,))</f>
        <v/>
      </c>
      <c r="CD64" s="90" t="str">
        <f t="shared" si="38"/>
        <v/>
      </c>
      <c r="CE64" s="68"/>
      <c r="CF64" s="75"/>
      <c r="CG64" s="76"/>
      <c r="CH64" s="71"/>
      <c r="CI64" s="77" t="s">
        <v>7</v>
      </c>
      <c r="CJ64" s="78">
        <f>IF(CI64="N",0,IF(CF$58="EVENTO",BD!$B$3,BD!$B$4))</f>
        <v>0</v>
      </c>
      <c r="CK64" s="77" t="s">
        <v>7</v>
      </c>
      <c r="CL64" s="78">
        <f>IF(CK64="N",0,IF(CF$58="EVENTO",BD!$B$1,0))</f>
        <v>0</v>
      </c>
      <c r="CM64" s="77" t="s">
        <v>7</v>
      </c>
      <c r="CN64" s="78">
        <f>IF(CM64="N",0,IF(CF$58="EVENTO",BD!$B$2,0))</f>
        <v>0</v>
      </c>
      <c r="CO64" s="77" t="s">
        <v>7</v>
      </c>
      <c r="CP64" s="78">
        <f>IF(CO64="N",0,IF(CF$58="EVENTO",BD!$B$5,0))</f>
        <v>0</v>
      </c>
      <c r="CQ64" s="77" t="s">
        <v>7</v>
      </c>
      <c r="CR64" s="78">
        <f>IF(CQ64="S",BD!$B$8,0)</f>
        <v>0</v>
      </c>
      <c r="CS64" s="73" t="str">
        <f>IF(CF64="","",VLOOKUP(CF64,BD!$B$11:$R$179,5,))</f>
        <v/>
      </c>
      <c r="CT64" s="79" t="str">
        <f t="shared" si="39"/>
        <v/>
      </c>
      <c r="CU64" s="68"/>
      <c r="CV64" s="75"/>
      <c r="CW64" s="76"/>
      <c r="CX64" s="71"/>
      <c r="CY64" s="77" t="s">
        <v>7</v>
      </c>
      <c r="CZ64" s="78">
        <f>IF(CY64="N",0,IF(CV$58="EVENTO",BD!$B$3,BD!$B$4))</f>
        <v>0</v>
      </c>
      <c r="DA64" s="77" t="s">
        <v>7</v>
      </c>
      <c r="DB64" s="78">
        <f>IF(DA64="N",0,IF(CV$58="EVENTO",BD!$B$1,0))</f>
        <v>0</v>
      </c>
      <c r="DC64" s="77" t="s">
        <v>7</v>
      </c>
      <c r="DD64" s="78">
        <f>IF(DC64="N",0,IF(CV$58="EVENTO",BD!$B$2,0))</f>
        <v>0</v>
      </c>
      <c r="DE64" s="77" t="s">
        <v>7</v>
      </c>
      <c r="DF64" s="78">
        <f>IF(DE64="N",0,IF(CV$58="EVENTO",BD!$B$5,0))</f>
        <v>0</v>
      </c>
      <c r="DG64" s="77" t="s">
        <v>7</v>
      </c>
      <c r="DH64" s="78">
        <f>IF(DG64="S",BD!$B$8,0)</f>
        <v>0</v>
      </c>
      <c r="DI64" s="73" t="str">
        <f>IF(CV64="","",VLOOKUP(CV64,BD!$B$11:$R$179,5,))</f>
        <v/>
      </c>
      <c r="DJ64" s="90" t="str">
        <f t="shared" si="40"/>
        <v/>
      </c>
    </row>
    <row r="65" spans="1:114" ht="15.75" thickBot="1" x14ac:dyDescent="0.3">
      <c r="A65" s="130"/>
      <c r="B65" s="145"/>
      <c r="C65" s="68"/>
      <c r="D65" s="75"/>
      <c r="E65" s="76"/>
      <c r="F65" s="71"/>
      <c r="G65" s="77" t="s">
        <v>7</v>
      </c>
      <c r="H65" s="78">
        <f>IF(G65="N",0,IF(D$58="EVENTO",BD!$B$3,BD!$B$4))</f>
        <v>0</v>
      </c>
      <c r="I65" s="77" t="s">
        <v>7</v>
      </c>
      <c r="J65" s="78">
        <f>IF(I65="N",0,IF(D$58="EVENTO",BD!$B$1,0))</f>
        <v>0</v>
      </c>
      <c r="K65" s="77" t="s">
        <v>7</v>
      </c>
      <c r="L65" s="78">
        <f>IF(K65="N",0,IF(D$58="EVENTO",BD!$B$2,0))</f>
        <v>0</v>
      </c>
      <c r="M65" s="77" t="s">
        <v>7</v>
      </c>
      <c r="N65" s="78">
        <f>IF(M65="N",0,IF(D$58="EVENTO",BD!$B$5,0))</f>
        <v>0</v>
      </c>
      <c r="O65" s="77" t="s">
        <v>7</v>
      </c>
      <c r="P65" s="78">
        <f>IF(O65="S",BD!$B$8,0)</f>
        <v>0</v>
      </c>
      <c r="Q65" s="73" t="str">
        <f>IF(D65="","",VLOOKUP(D65,BD!$B$11:$R$179,5,))</f>
        <v/>
      </c>
      <c r="R65" s="90" t="str">
        <f t="shared" si="34"/>
        <v/>
      </c>
      <c r="S65" s="68"/>
      <c r="T65" s="75"/>
      <c r="U65" s="76"/>
      <c r="V65" s="71"/>
      <c r="W65" s="77" t="s">
        <v>7</v>
      </c>
      <c r="X65" s="78">
        <f>IF(W65="N",0,IF(T$58="EVENTO",BD!$B$3,BD!$B$4))</f>
        <v>0</v>
      </c>
      <c r="Y65" s="77" t="s">
        <v>7</v>
      </c>
      <c r="Z65" s="78">
        <f>IF(Y65="N",0,IF(T$58="EVENTO",BD!$B$1,0))</f>
        <v>0</v>
      </c>
      <c r="AA65" s="77" t="s">
        <v>7</v>
      </c>
      <c r="AB65" s="78">
        <f>IF(AA65="N",0,IF(T$58="EVENTO",BD!$B$2,0))</f>
        <v>0</v>
      </c>
      <c r="AC65" s="77" t="s">
        <v>7</v>
      </c>
      <c r="AD65" s="78">
        <f>IF(AC65="N",0,IF(T$58="EVENTO",BD!$B$5,0))</f>
        <v>0</v>
      </c>
      <c r="AE65" s="77" t="s">
        <v>7</v>
      </c>
      <c r="AF65" s="78">
        <f>IF(AE65="S",BD!$B$8,0)</f>
        <v>0</v>
      </c>
      <c r="AG65" s="73" t="str">
        <f>IF(T65="","",VLOOKUP(T65,BD!$B$11:$R$179,5,))</f>
        <v/>
      </c>
      <c r="AH65" s="90" t="str">
        <f t="shared" si="35"/>
        <v/>
      </c>
      <c r="AI65" s="68"/>
      <c r="AJ65" s="75"/>
      <c r="AK65" s="76"/>
      <c r="AL65" s="71"/>
      <c r="AM65" s="77" t="s">
        <v>7</v>
      </c>
      <c r="AN65" s="78">
        <f>IF(AM65="N",0,IF(AJ$58="EVENTO",BD!$B$3,BD!$B$4))</f>
        <v>0</v>
      </c>
      <c r="AO65" s="77" t="s">
        <v>7</v>
      </c>
      <c r="AP65" s="78">
        <f>IF(AO65="N",0,IF(AJ$58="EVENTO",BD!$B$1,0))</f>
        <v>0</v>
      </c>
      <c r="AQ65" s="77" t="s">
        <v>7</v>
      </c>
      <c r="AR65" s="78">
        <f>IF(AQ65="N",0,IF(AJ$58="EVENTO",BD!$B$2,0))</f>
        <v>0</v>
      </c>
      <c r="AS65" s="77" t="s">
        <v>7</v>
      </c>
      <c r="AT65" s="78">
        <f>IF(AS65="N",0,IF(AJ$58="EVENTO",BD!$B$5,0))</f>
        <v>0</v>
      </c>
      <c r="AU65" s="77" t="s">
        <v>7</v>
      </c>
      <c r="AV65" s="78">
        <f>IF(AU65="S",BD!$B$8,0)</f>
        <v>0</v>
      </c>
      <c r="AW65" s="73" t="str">
        <f>IF(AJ65="","",VLOOKUP(AJ65,BD!$B$11:$R$179,5,))</f>
        <v/>
      </c>
      <c r="AX65" s="90" t="str">
        <f t="shared" si="36"/>
        <v/>
      </c>
      <c r="AY65" s="68"/>
      <c r="AZ65" s="75"/>
      <c r="BA65" s="76"/>
      <c r="BB65" s="71"/>
      <c r="BC65" s="77" t="s">
        <v>7</v>
      </c>
      <c r="BD65" s="78">
        <f>IF(BC65="N",0,IF(AZ$58="EVENTO",BD!$B$3,BD!$B$4))</f>
        <v>0</v>
      </c>
      <c r="BE65" s="77" t="s">
        <v>7</v>
      </c>
      <c r="BF65" s="78">
        <f>IF(BE65="N",0,IF(AZ$58="EVENTO",BD!$B$1,0))</f>
        <v>0</v>
      </c>
      <c r="BG65" s="77" t="s">
        <v>7</v>
      </c>
      <c r="BH65" s="78">
        <f>IF(BG65="N",0,IF(AZ$58="EVENTO",BD!$B$2,0))</f>
        <v>0</v>
      </c>
      <c r="BI65" s="77" t="s">
        <v>7</v>
      </c>
      <c r="BJ65" s="78">
        <f>IF(BI65="N",0,IF(AZ$58="EVENTO",BD!$B$5,0))</f>
        <v>0</v>
      </c>
      <c r="BK65" s="77" t="s">
        <v>7</v>
      </c>
      <c r="BL65" s="78">
        <f>IF(BK65="S",BD!$B$8,0)</f>
        <v>0</v>
      </c>
      <c r="BM65" s="73" t="str">
        <f>IF(AZ65="","",VLOOKUP(AZ65,BD!$B$11:$R$179,5,))</f>
        <v/>
      </c>
      <c r="BN65" s="90" t="str">
        <f t="shared" si="37"/>
        <v/>
      </c>
      <c r="BO65" s="68"/>
      <c r="BP65" s="75"/>
      <c r="BQ65" s="76"/>
      <c r="BR65" s="71"/>
      <c r="BS65" s="77" t="s">
        <v>7</v>
      </c>
      <c r="BT65" s="78">
        <f>IF(BS65="N",0,IF(BP$58="EVENTO",BD!$B$3,BD!$B$4))</f>
        <v>0</v>
      </c>
      <c r="BU65" s="77" t="s">
        <v>7</v>
      </c>
      <c r="BV65" s="78">
        <f>IF(BU65="N",0,IF(BP$58="EVENTO",BD!$B$1,0))</f>
        <v>0</v>
      </c>
      <c r="BW65" s="77" t="s">
        <v>7</v>
      </c>
      <c r="BX65" s="78">
        <f>IF(BW65="N",0,IF(BP$58="EVENTO",BD!$B$2,0))</f>
        <v>0</v>
      </c>
      <c r="BY65" s="77" t="s">
        <v>7</v>
      </c>
      <c r="BZ65" s="78">
        <f>IF(BY65="N",0,IF(BP$58="EVENTO",BD!$B$5,0))</f>
        <v>0</v>
      </c>
      <c r="CA65" s="77" t="s">
        <v>7</v>
      </c>
      <c r="CB65" s="78">
        <f>IF(CA65="S",BD!$B$8,0)</f>
        <v>0</v>
      </c>
      <c r="CC65" s="73" t="str">
        <f>IF(BP65="","",VLOOKUP(BP65,BD!$B$11:$R$179,5,))</f>
        <v/>
      </c>
      <c r="CD65" s="90" t="str">
        <f t="shared" si="38"/>
        <v/>
      </c>
      <c r="CE65" s="68"/>
      <c r="CF65" s="75"/>
      <c r="CG65" s="76"/>
      <c r="CH65" s="71"/>
      <c r="CI65" s="77" t="s">
        <v>7</v>
      </c>
      <c r="CJ65" s="78">
        <f>IF(CI65="N",0,IF(CF$58="EVENTO",BD!$B$3,BD!$B$4))</f>
        <v>0</v>
      </c>
      <c r="CK65" s="77" t="s">
        <v>7</v>
      </c>
      <c r="CL65" s="78">
        <f>IF(CK65="N",0,IF(CF$58="EVENTO",BD!$B$1,0))</f>
        <v>0</v>
      </c>
      <c r="CM65" s="77" t="s">
        <v>7</v>
      </c>
      <c r="CN65" s="78">
        <f>IF(CM65="N",0,IF(CF$58="EVENTO",BD!$B$2,0))</f>
        <v>0</v>
      </c>
      <c r="CO65" s="77" t="s">
        <v>7</v>
      </c>
      <c r="CP65" s="78">
        <f>IF(CO65="N",0,IF(CF$58="EVENTO",BD!$B$5,0))</f>
        <v>0</v>
      </c>
      <c r="CQ65" s="77" t="s">
        <v>7</v>
      </c>
      <c r="CR65" s="78">
        <f>IF(CQ65="S",BD!$B$8,0)</f>
        <v>0</v>
      </c>
      <c r="CS65" s="73" t="str">
        <f>IF(CF65="","",VLOOKUP(CF65,BD!$B$11:$R$179,5,))</f>
        <v/>
      </c>
      <c r="CT65" s="79" t="str">
        <f t="shared" si="39"/>
        <v/>
      </c>
      <c r="CU65" s="68"/>
      <c r="CV65" s="75"/>
      <c r="CW65" s="76"/>
      <c r="CX65" s="71"/>
      <c r="CY65" s="77" t="s">
        <v>7</v>
      </c>
      <c r="CZ65" s="78">
        <f>IF(CY65="N",0,IF(CV$58="EVENTO",BD!$B$3,BD!$B$4))</f>
        <v>0</v>
      </c>
      <c r="DA65" s="77" t="s">
        <v>7</v>
      </c>
      <c r="DB65" s="78">
        <f>IF(DA65="N",0,IF(CV$58="EVENTO",BD!$B$1,0))</f>
        <v>0</v>
      </c>
      <c r="DC65" s="77" t="s">
        <v>7</v>
      </c>
      <c r="DD65" s="78">
        <f>IF(DC65="N",0,IF(CV$58="EVENTO",BD!$B$2,0))</f>
        <v>0</v>
      </c>
      <c r="DE65" s="77" t="s">
        <v>7</v>
      </c>
      <c r="DF65" s="78">
        <f>IF(DE65="N",0,IF(CV$58="EVENTO",BD!$B$5,0))</f>
        <v>0</v>
      </c>
      <c r="DG65" s="77" t="s">
        <v>7</v>
      </c>
      <c r="DH65" s="78">
        <f>IF(DG65="S",BD!$B$8,0)</f>
        <v>0</v>
      </c>
      <c r="DI65" s="73" t="str">
        <f>IF(CV65="","",VLOOKUP(CV65,BD!$B$11:$R$179,5,))</f>
        <v/>
      </c>
      <c r="DJ65" s="90" t="str">
        <f t="shared" si="40"/>
        <v/>
      </c>
    </row>
    <row r="66" spans="1:114" ht="15.75" thickBot="1" x14ac:dyDescent="0.3">
      <c r="A66" s="130"/>
      <c r="B66" s="145"/>
      <c r="C66" s="68"/>
      <c r="D66" s="75"/>
      <c r="E66" s="76"/>
      <c r="F66" s="71"/>
      <c r="G66" s="77" t="s">
        <v>7</v>
      </c>
      <c r="H66" s="78">
        <f>IF(G66="N",0,IF(D$58="EVENTO",BD!$B$3,BD!$B$4))</f>
        <v>0</v>
      </c>
      <c r="I66" s="77" t="s">
        <v>7</v>
      </c>
      <c r="J66" s="78">
        <f>IF(I66="N",0,IF(D$58="EVENTO",BD!$B$1,0))</f>
        <v>0</v>
      </c>
      <c r="K66" s="77" t="s">
        <v>7</v>
      </c>
      <c r="L66" s="78">
        <f>IF(K66="N",0,IF(D$58="EVENTO",BD!$B$2,0))</f>
        <v>0</v>
      </c>
      <c r="M66" s="77" t="s">
        <v>7</v>
      </c>
      <c r="N66" s="78">
        <f>IF(M66="N",0,IF(D$58="EVENTO",BD!$B$5,0))</f>
        <v>0</v>
      </c>
      <c r="O66" s="77" t="s">
        <v>7</v>
      </c>
      <c r="P66" s="78">
        <f>IF(O66="S",BD!$B$8,0)</f>
        <v>0</v>
      </c>
      <c r="Q66" s="73" t="str">
        <f>IF(D66="","",VLOOKUP(D66,BD!$B$11:$R$179,5,))</f>
        <v/>
      </c>
      <c r="R66" s="90" t="str">
        <f t="shared" si="34"/>
        <v/>
      </c>
      <c r="S66" s="68"/>
      <c r="T66" s="75"/>
      <c r="U66" s="76"/>
      <c r="V66" s="71"/>
      <c r="W66" s="77" t="s">
        <v>7</v>
      </c>
      <c r="X66" s="78">
        <f>IF(W66="N",0,IF(T$58="EVENTO",BD!$B$3,BD!$B$4))</f>
        <v>0</v>
      </c>
      <c r="Y66" s="77" t="s">
        <v>7</v>
      </c>
      <c r="Z66" s="78">
        <f>IF(Y66="N",0,IF(T$58="EVENTO",BD!$B$1,0))</f>
        <v>0</v>
      </c>
      <c r="AA66" s="77" t="s">
        <v>7</v>
      </c>
      <c r="AB66" s="78">
        <f>IF(AA66="N",0,IF(T$58="EVENTO",BD!$B$2,0))</f>
        <v>0</v>
      </c>
      <c r="AC66" s="77" t="s">
        <v>7</v>
      </c>
      <c r="AD66" s="78">
        <f>IF(AC66="N",0,IF(T$58="EVENTO",BD!$B$5,0))</f>
        <v>0</v>
      </c>
      <c r="AE66" s="77" t="s">
        <v>7</v>
      </c>
      <c r="AF66" s="78">
        <f>IF(AE66="S",BD!$B$8,0)</f>
        <v>0</v>
      </c>
      <c r="AG66" s="73" t="str">
        <f>IF(T66="","",VLOOKUP(T66,BD!$B$11:$R$179,5,))</f>
        <v/>
      </c>
      <c r="AH66" s="90" t="str">
        <f t="shared" si="35"/>
        <v/>
      </c>
      <c r="AI66" s="68"/>
      <c r="AJ66" s="75"/>
      <c r="AK66" s="76"/>
      <c r="AL66" s="71"/>
      <c r="AM66" s="77" t="s">
        <v>7</v>
      </c>
      <c r="AN66" s="78">
        <f>IF(AM66="N",0,IF(AJ$58="EVENTO",BD!$B$3,BD!$B$4))</f>
        <v>0</v>
      </c>
      <c r="AO66" s="77" t="s">
        <v>7</v>
      </c>
      <c r="AP66" s="78">
        <f>IF(AO66="N",0,IF(AJ$58="EVENTO",BD!$B$1,0))</f>
        <v>0</v>
      </c>
      <c r="AQ66" s="77" t="s">
        <v>7</v>
      </c>
      <c r="AR66" s="78">
        <f>IF(AQ66="N",0,IF(AJ$58="EVENTO",BD!$B$2,0))</f>
        <v>0</v>
      </c>
      <c r="AS66" s="77" t="s">
        <v>7</v>
      </c>
      <c r="AT66" s="78">
        <f>IF(AS66="N",0,IF(AJ$58="EVENTO",BD!$B$5,0))</f>
        <v>0</v>
      </c>
      <c r="AU66" s="77" t="s">
        <v>7</v>
      </c>
      <c r="AV66" s="78">
        <f>IF(AU66="S",BD!$B$8,0)</f>
        <v>0</v>
      </c>
      <c r="AW66" s="73" t="str">
        <f>IF(AJ66="","",VLOOKUP(AJ66,BD!$B$11:$R$179,5,))</f>
        <v/>
      </c>
      <c r="AX66" s="90" t="str">
        <f t="shared" si="36"/>
        <v/>
      </c>
      <c r="AY66" s="68"/>
      <c r="AZ66" s="75"/>
      <c r="BA66" s="76"/>
      <c r="BB66" s="71"/>
      <c r="BC66" s="77" t="s">
        <v>7</v>
      </c>
      <c r="BD66" s="78">
        <f>IF(BC66="N",0,IF(AZ$58="EVENTO",BD!$B$3,BD!$B$4))</f>
        <v>0</v>
      </c>
      <c r="BE66" s="77" t="s">
        <v>7</v>
      </c>
      <c r="BF66" s="78">
        <f>IF(BE66="N",0,IF(AZ$58="EVENTO",BD!$B$1,0))</f>
        <v>0</v>
      </c>
      <c r="BG66" s="77" t="s">
        <v>7</v>
      </c>
      <c r="BH66" s="78">
        <f>IF(BG66="N",0,IF(AZ$58="EVENTO",BD!$B$2,0))</f>
        <v>0</v>
      </c>
      <c r="BI66" s="77" t="s">
        <v>7</v>
      </c>
      <c r="BJ66" s="78">
        <f>IF(BI66="N",0,IF(AZ$58="EVENTO",BD!$B$5,0))</f>
        <v>0</v>
      </c>
      <c r="BK66" s="77" t="s">
        <v>7</v>
      </c>
      <c r="BL66" s="78">
        <f>IF(BK66="S",BD!$B$8,0)</f>
        <v>0</v>
      </c>
      <c r="BM66" s="73" t="str">
        <f>IF(AZ66="","",VLOOKUP(AZ66,BD!$B$11:$R$179,5,))</f>
        <v/>
      </c>
      <c r="BN66" s="90" t="str">
        <f t="shared" si="37"/>
        <v/>
      </c>
      <c r="BO66" s="68"/>
      <c r="BP66" s="75"/>
      <c r="BQ66" s="76"/>
      <c r="BR66" s="71"/>
      <c r="BS66" s="77" t="s">
        <v>7</v>
      </c>
      <c r="BT66" s="78">
        <f>IF(BS66="N",0,IF(BP$58="EVENTO",BD!$B$3,BD!$B$4))</f>
        <v>0</v>
      </c>
      <c r="BU66" s="77" t="s">
        <v>7</v>
      </c>
      <c r="BV66" s="78">
        <f>IF(BU66="N",0,IF(BP$58="EVENTO",BD!$B$1,0))</f>
        <v>0</v>
      </c>
      <c r="BW66" s="77" t="s">
        <v>7</v>
      </c>
      <c r="BX66" s="78">
        <f>IF(BW66="N",0,IF(BP$58="EVENTO",BD!$B$2,0))</f>
        <v>0</v>
      </c>
      <c r="BY66" s="77" t="s">
        <v>7</v>
      </c>
      <c r="BZ66" s="78">
        <f>IF(BY66="N",0,IF(BP$58="EVENTO",BD!$B$5,0))</f>
        <v>0</v>
      </c>
      <c r="CA66" s="77" t="s">
        <v>7</v>
      </c>
      <c r="CB66" s="78">
        <f>IF(CA66="S",BD!$B$8,0)</f>
        <v>0</v>
      </c>
      <c r="CC66" s="73" t="str">
        <f>IF(BP66="","",VLOOKUP(BP66,BD!$B$11:$R$179,5,))</f>
        <v/>
      </c>
      <c r="CD66" s="90" t="str">
        <f t="shared" si="38"/>
        <v/>
      </c>
      <c r="CE66" s="68"/>
      <c r="CF66" s="75"/>
      <c r="CG66" s="76"/>
      <c r="CH66" s="71"/>
      <c r="CI66" s="77" t="s">
        <v>7</v>
      </c>
      <c r="CJ66" s="78">
        <f>IF(CI66="N",0,IF(CF$58="EVENTO",BD!$B$3,BD!$B$4))</f>
        <v>0</v>
      </c>
      <c r="CK66" s="77" t="s">
        <v>7</v>
      </c>
      <c r="CL66" s="78">
        <f>IF(CK66="N",0,IF(CF$58="EVENTO",BD!$B$1,0))</f>
        <v>0</v>
      </c>
      <c r="CM66" s="77" t="s">
        <v>7</v>
      </c>
      <c r="CN66" s="78">
        <f>IF(CM66="N",0,IF(CF$58="EVENTO",BD!$B$2,0))</f>
        <v>0</v>
      </c>
      <c r="CO66" s="77" t="s">
        <v>7</v>
      </c>
      <c r="CP66" s="78">
        <f>IF(CO66="N",0,IF(CF$58="EVENTO",BD!$B$5,0))</f>
        <v>0</v>
      </c>
      <c r="CQ66" s="77" t="s">
        <v>7</v>
      </c>
      <c r="CR66" s="78">
        <f>IF(CQ66="S",BD!$B$8,0)</f>
        <v>0</v>
      </c>
      <c r="CS66" s="73" t="str">
        <f>IF(CF66="","",VLOOKUP(CF66,BD!$B$11:$R$179,5,))</f>
        <v/>
      </c>
      <c r="CT66" s="90" t="str">
        <f t="shared" si="39"/>
        <v/>
      </c>
      <c r="CU66" s="68"/>
      <c r="CV66" s="75"/>
      <c r="CW66" s="76"/>
      <c r="CX66" s="71"/>
      <c r="CY66" s="77" t="s">
        <v>7</v>
      </c>
      <c r="CZ66" s="78">
        <f>IF(CY66="N",0,IF(CV$58="EVENTO",BD!$B$3,BD!$B$4))</f>
        <v>0</v>
      </c>
      <c r="DA66" s="77" t="s">
        <v>7</v>
      </c>
      <c r="DB66" s="78">
        <f>IF(DA66="N",0,IF(CV$58="EVENTO",BD!$B$1,0))</f>
        <v>0</v>
      </c>
      <c r="DC66" s="77" t="s">
        <v>7</v>
      </c>
      <c r="DD66" s="78">
        <f>IF(DC66="N",0,IF(CV$58="EVENTO",BD!$B$2,0))</f>
        <v>0</v>
      </c>
      <c r="DE66" s="77" t="s">
        <v>7</v>
      </c>
      <c r="DF66" s="78">
        <f>IF(DE66="N",0,IF(CV$58="EVENTO",BD!$B$5,0))</f>
        <v>0</v>
      </c>
      <c r="DG66" s="77" t="s">
        <v>7</v>
      </c>
      <c r="DH66" s="78">
        <f>IF(DG66="S",BD!$B$8,0)</f>
        <v>0</v>
      </c>
      <c r="DI66" s="73" t="str">
        <f>IF(CV66="","",VLOOKUP(CV66,BD!$B$11:$R$179,5,))</f>
        <v/>
      </c>
      <c r="DJ66" s="90" t="str">
        <f t="shared" si="40"/>
        <v/>
      </c>
    </row>
    <row r="67" spans="1:114" ht="15.75" thickBot="1" x14ac:dyDescent="0.3">
      <c r="A67" s="130"/>
      <c r="B67" s="146"/>
      <c r="C67" s="68"/>
      <c r="D67" s="81"/>
      <c r="E67" s="82"/>
      <c r="F67" s="71"/>
      <c r="G67" s="86" t="s">
        <v>7</v>
      </c>
      <c r="H67" s="87">
        <f>IF(G67="N",0,IF(D$58="EVENTO",BD!$B$3,BD!$B$4))</f>
        <v>0</v>
      </c>
      <c r="I67" s="86" t="s">
        <v>7</v>
      </c>
      <c r="J67" s="87">
        <f>IF(I67="N",0,IF(D$58="EVENTO",BD!$B$1,0))</f>
        <v>0</v>
      </c>
      <c r="K67" s="86" t="s">
        <v>7</v>
      </c>
      <c r="L67" s="87">
        <f>IF(K67="N",0,IF(D$58="EVENTO",BD!$B$2,0))</f>
        <v>0</v>
      </c>
      <c r="M67" s="86" t="s">
        <v>7</v>
      </c>
      <c r="N67" s="87">
        <f>IF(M67="N",0,IF(D$58="EVENTO",BD!$B$5,0))</f>
        <v>0</v>
      </c>
      <c r="O67" s="86" t="s">
        <v>7</v>
      </c>
      <c r="P67" s="87">
        <f>IF(O67="S",BD!$B$8,0)</f>
        <v>0</v>
      </c>
      <c r="Q67" s="73" t="str">
        <f>IF(D67="","",VLOOKUP(D67,BD!$B$11:$R$179,5,))</f>
        <v/>
      </c>
      <c r="R67" s="91" t="str">
        <f t="shared" si="34"/>
        <v/>
      </c>
      <c r="S67" s="68"/>
      <c r="T67" s="81"/>
      <c r="U67" s="82"/>
      <c r="V67" s="71"/>
      <c r="W67" s="86" t="s">
        <v>7</v>
      </c>
      <c r="X67" s="87">
        <f>IF(W67="N",0,IF(T$58="EVENTO",BD!$B$3,BD!$B$4))</f>
        <v>0</v>
      </c>
      <c r="Y67" s="86" t="s">
        <v>7</v>
      </c>
      <c r="Z67" s="87">
        <f>IF(Y67="N",0,IF(T$58="EVENTO",BD!$B$1,0))</f>
        <v>0</v>
      </c>
      <c r="AA67" s="86" t="s">
        <v>7</v>
      </c>
      <c r="AB67" s="87">
        <f>IF(AA67="N",0,IF(T$58="EVENTO",BD!$B$2,0))</f>
        <v>0</v>
      </c>
      <c r="AC67" s="86" t="s">
        <v>7</v>
      </c>
      <c r="AD67" s="87">
        <f>IF(AC67="N",0,IF(T$58="EVENTO",BD!$B$5,0))</f>
        <v>0</v>
      </c>
      <c r="AE67" s="86" t="s">
        <v>7</v>
      </c>
      <c r="AF67" s="87">
        <f>IF(AE67="S",BD!$B$8,0)</f>
        <v>0</v>
      </c>
      <c r="AG67" s="73" t="str">
        <f>IF(T67="","",VLOOKUP(T67,BD!$B$11:$R$179,5,))</f>
        <v/>
      </c>
      <c r="AH67" s="91" t="str">
        <f t="shared" si="35"/>
        <v/>
      </c>
      <c r="AI67" s="68"/>
      <c r="AJ67" s="81"/>
      <c r="AK67" s="82"/>
      <c r="AL67" s="71"/>
      <c r="AM67" s="86" t="s">
        <v>7</v>
      </c>
      <c r="AN67" s="87">
        <f>IF(AM67="N",0,IF(AJ$58="EVENTO",BD!$B$3,BD!$B$4))</f>
        <v>0</v>
      </c>
      <c r="AO67" s="86" t="s">
        <v>7</v>
      </c>
      <c r="AP67" s="87">
        <f>IF(AO67="N",0,IF(AJ$58="EVENTO",BD!$B$1,0))</f>
        <v>0</v>
      </c>
      <c r="AQ67" s="86" t="s">
        <v>7</v>
      </c>
      <c r="AR67" s="87">
        <f>IF(AQ67="N",0,IF(AJ$58="EVENTO",BD!$B$2,0))</f>
        <v>0</v>
      </c>
      <c r="AS67" s="86" t="s">
        <v>7</v>
      </c>
      <c r="AT67" s="87">
        <f>IF(AS67="N",0,IF(AJ$58="EVENTO",BD!$B$5,0))</f>
        <v>0</v>
      </c>
      <c r="AU67" s="86" t="s">
        <v>7</v>
      </c>
      <c r="AV67" s="87">
        <f>IF(AU67="S",BD!$B$8,0)</f>
        <v>0</v>
      </c>
      <c r="AW67" s="73" t="str">
        <f>IF(AJ67="","",VLOOKUP(AJ67,BD!$B$11:$R$179,5,))</f>
        <v/>
      </c>
      <c r="AX67" s="91" t="str">
        <f t="shared" si="36"/>
        <v/>
      </c>
      <c r="AY67" s="68"/>
      <c r="AZ67" s="81"/>
      <c r="BA67" s="82"/>
      <c r="BB67" s="71"/>
      <c r="BC67" s="86" t="s">
        <v>7</v>
      </c>
      <c r="BD67" s="87">
        <f>IF(BC67="N",0,IF(AZ$58="EVENTO",BD!$B$3,BD!$B$4))</f>
        <v>0</v>
      </c>
      <c r="BE67" s="86" t="s">
        <v>7</v>
      </c>
      <c r="BF67" s="87">
        <f>IF(BE67="N",0,IF(AZ$58="EVENTO",BD!$B$1,0))</f>
        <v>0</v>
      </c>
      <c r="BG67" s="86" t="s">
        <v>7</v>
      </c>
      <c r="BH67" s="87">
        <f>IF(BG67="N",0,IF(AZ$58="EVENTO",BD!$B$2,0))</f>
        <v>0</v>
      </c>
      <c r="BI67" s="86" t="s">
        <v>7</v>
      </c>
      <c r="BJ67" s="87">
        <f>IF(BI67="N",0,IF(AZ$58="EVENTO",BD!$B$5,0))</f>
        <v>0</v>
      </c>
      <c r="BK67" s="86" t="s">
        <v>7</v>
      </c>
      <c r="BL67" s="87">
        <f>IF(BK67="S",BD!$B$8,0)</f>
        <v>0</v>
      </c>
      <c r="BM67" s="73" t="str">
        <f>IF(AZ67="","",VLOOKUP(AZ67,BD!$B$11:$R$179,5,))</f>
        <v/>
      </c>
      <c r="BN67" s="91" t="str">
        <f t="shared" si="37"/>
        <v/>
      </c>
      <c r="BO67" s="68"/>
      <c r="BP67" s="81"/>
      <c r="BQ67" s="82"/>
      <c r="BR67" s="71"/>
      <c r="BS67" s="86" t="s">
        <v>7</v>
      </c>
      <c r="BT67" s="87">
        <f>IF(BS67="N",0,IF(BP$58="EVENTO",BD!$B$3,BD!$B$4))</f>
        <v>0</v>
      </c>
      <c r="BU67" s="86" t="s">
        <v>7</v>
      </c>
      <c r="BV67" s="87">
        <f>IF(BU67="N",0,IF(BP$58="EVENTO",BD!$B$1,0))</f>
        <v>0</v>
      </c>
      <c r="BW67" s="86" t="s">
        <v>7</v>
      </c>
      <c r="BX67" s="87">
        <f>IF(BW67="N",0,IF(BP$58="EVENTO",BD!$B$2,0))</f>
        <v>0</v>
      </c>
      <c r="BY67" s="86" t="s">
        <v>7</v>
      </c>
      <c r="BZ67" s="87">
        <f>IF(BY67="N",0,IF(BP$58="EVENTO",BD!$B$5,0))</f>
        <v>0</v>
      </c>
      <c r="CA67" s="86" t="s">
        <v>7</v>
      </c>
      <c r="CB67" s="87">
        <f>IF(CA67="S",BD!$B$8,0)</f>
        <v>0</v>
      </c>
      <c r="CC67" s="73" t="str">
        <f>IF(BP67="","",VLOOKUP(BP67,BD!$B$11:$R$179,5,))</f>
        <v/>
      </c>
      <c r="CD67" s="91" t="str">
        <f t="shared" si="38"/>
        <v/>
      </c>
      <c r="CE67" s="68"/>
      <c r="CF67" s="81"/>
      <c r="CG67" s="82"/>
      <c r="CH67" s="71"/>
      <c r="CI67" s="86" t="s">
        <v>7</v>
      </c>
      <c r="CJ67" s="87">
        <f>IF(CI67="N",0,IF(CF$58="EVENTO",BD!$B$3,BD!$B$4))</f>
        <v>0</v>
      </c>
      <c r="CK67" s="86" t="s">
        <v>7</v>
      </c>
      <c r="CL67" s="87">
        <f>IF(CK67="N",0,IF(CF$58="EVENTO",BD!$B$1,0))</f>
        <v>0</v>
      </c>
      <c r="CM67" s="86" t="s">
        <v>7</v>
      </c>
      <c r="CN67" s="87">
        <f>IF(CM67="N",0,IF(CF$58="EVENTO",BD!$B$2,0))</f>
        <v>0</v>
      </c>
      <c r="CO67" s="86" t="s">
        <v>7</v>
      </c>
      <c r="CP67" s="87">
        <f>IF(CO67="N",0,IF(CF$58="EVENTO",BD!$B$5,0))</f>
        <v>0</v>
      </c>
      <c r="CQ67" s="86" t="s">
        <v>7</v>
      </c>
      <c r="CR67" s="87">
        <f>IF(CQ67="S",BD!$B$8,0)</f>
        <v>0</v>
      </c>
      <c r="CS67" s="73" t="str">
        <f>IF(CF67="","",VLOOKUP(CF67,BD!$B$11:$R$179,5,))</f>
        <v/>
      </c>
      <c r="CT67" s="91" t="str">
        <f t="shared" si="39"/>
        <v/>
      </c>
      <c r="CU67" s="68"/>
      <c r="CV67" s="81"/>
      <c r="CW67" s="82"/>
      <c r="CX67" s="71"/>
      <c r="CY67" s="86" t="s">
        <v>7</v>
      </c>
      <c r="CZ67" s="87">
        <f>IF(CY67="N",0,IF(CV$58="EVENTO",BD!$B$3,BD!$B$4))</f>
        <v>0</v>
      </c>
      <c r="DA67" s="86" t="s">
        <v>7</v>
      </c>
      <c r="DB67" s="87">
        <f>IF(DA67="N",0,IF(CV$58="EVENTO",BD!$B$1,0))</f>
        <v>0</v>
      </c>
      <c r="DC67" s="86" t="s">
        <v>7</v>
      </c>
      <c r="DD67" s="87">
        <f>IF(DC67="N",0,IF(CV$58="EVENTO",BD!$B$2,0))</f>
        <v>0</v>
      </c>
      <c r="DE67" s="86" t="s">
        <v>7</v>
      </c>
      <c r="DF67" s="87">
        <f>IF(DE67="N",0,IF(CV$58="EVENTO",BD!$B$5,0))</f>
        <v>0</v>
      </c>
      <c r="DG67" s="86" t="s">
        <v>7</v>
      </c>
      <c r="DH67" s="87">
        <f>IF(DG67="S",BD!$B$8,0)</f>
        <v>0</v>
      </c>
      <c r="DI67" s="73" t="str">
        <f>IF(CV67="","",VLOOKUP(CV67,BD!$B$11:$R$179,5,))</f>
        <v/>
      </c>
      <c r="DJ67" s="91" t="str">
        <f t="shared" si="40"/>
        <v/>
      </c>
    </row>
    <row r="68" spans="1:114" ht="15" customHeight="1" thickBot="1" x14ac:dyDescent="0.3">
      <c r="A68" s="130"/>
      <c r="B68" s="144"/>
      <c r="C68" s="60"/>
      <c r="D68" s="147"/>
      <c r="E68" s="147"/>
      <c r="F68" s="147"/>
      <c r="G68" s="147"/>
      <c r="H68" s="147"/>
      <c r="I68" s="147"/>
      <c r="J68" s="147"/>
      <c r="K68" s="147"/>
      <c r="L68" s="147"/>
      <c r="M68" s="147"/>
      <c r="N68" s="147"/>
      <c r="O68" s="147"/>
      <c r="P68" s="61"/>
      <c r="Q68" s="61"/>
      <c r="R68" s="62" t="str">
        <f>IF(SUM(R70:R78)=0,"",SUM(R70:R78))</f>
        <v/>
      </c>
      <c r="S68" s="60"/>
      <c r="T68" s="147"/>
      <c r="U68" s="147"/>
      <c r="V68" s="147"/>
      <c r="W68" s="147"/>
      <c r="X68" s="147"/>
      <c r="Y68" s="147"/>
      <c r="Z68" s="147"/>
      <c r="AA68" s="147"/>
      <c r="AB68" s="147"/>
      <c r="AC68" s="147"/>
      <c r="AD68" s="147"/>
      <c r="AE68" s="147"/>
      <c r="AF68" s="61"/>
      <c r="AG68" s="61"/>
      <c r="AH68" s="62" t="str">
        <f>IF(SUM(AH70:AH78)=0,"",SUM(AH70:AH78))</f>
        <v/>
      </c>
      <c r="AI68" s="60"/>
      <c r="AJ68" s="147"/>
      <c r="AK68" s="147"/>
      <c r="AL68" s="147"/>
      <c r="AM68" s="147"/>
      <c r="AN68" s="147"/>
      <c r="AO68" s="147"/>
      <c r="AP68" s="147"/>
      <c r="AQ68" s="147"/>
      <c r="AR68" s="147"/>
      <c r="AS68" s="147"/>
      <c r="AT68" s="147"/>
      <c r="AU68" s="147"/>
      <c r="AV68" s="61"/>
      <c r="AW68" s="61"/>
      <c r="AX68" s="62" t="str">
        <f>IF(SUM(AX70:AX78)=0,"",SUM(AX70:AX78))</f>
        <v/>
      </c>
      <c r="AY68" s="60"/>
      <c r="AZ68" s="147"/>
      <c r="BA68" s="147"/>
      <c r="BB68" s="147"/>
      <c r="BC68" s="147"/>
      <c r="BD68" s="147"/>
      <c r="BE68" s="147"/>
      <c r="BF68" s="147"/>
      <c r="BG68" s="147"/>
      <c r="BH68" s="147"/>
      <c r="BI68" s="147"/>
      <c r="BJ68" s="147"/>
      <c r="BK68" s="147"/>
      <c r="BL68" s="61"/>
      <c r="BM68" s="61"/>
      <c r="BN68" s="62" t="str">
        <f>IF(SUM(BN70:BN78)=0,"",SUM(BN70:BN78))</f>
        <v/>
      </c>
      <c r="BO68" s="60"/>
      <c r="BP68" s="147"/>
      <c r="BQ68" s="147"/>
      <c r="BR68" s="147"/>
      <c r="BS68" s="147"/>
      <c r="BT68" s="147"/>
      <c r="BU68" s="147"/>
      <c r="BV68" s="147"/>
      <c r="BW68" s="147"/>
      <c r="BX68" s="147"/>
      <c r="BY68" s="147"/>
      <c r="BZ68" s="147"/>
      <c r="CA68" s="147"/>
      <c r="CB68" s="61"/>
      <c r="CC68" s="61"/>
      <c r="CD68" s="62" t="str">
        <f>IF(SUM(CD70:CD78)=0,"",SUM(CD70:CD78))</f>
        <v/>
      </c>
      <c r="CE68" s="60"/>
      <c r="CF68" s="147"/>
      <c r="CG68" s="147"/>
      <c r="CH68" s="147"/>
      <c r="CI68" s="147"/>
      <c r="CJ68" s="147"/>
      <c r="CK68" s="147"/>
      <c r="CL68" s="147"/>
      <c r="CM68" s="147"/>
      <c r="CN68" s="147"/>
      <c r="CO68" s="147"/>
      <c r="CP68" s="147"/>
      <c r="CQ68" s="147"/>
      <c r="CR68" s="61"/>
      <c r="CS68" s="61"/>
      <c r="CT68" s="62" t="str">
        <f>IF(SUM(CT70:CT78)=0,"",SUM(CT70:CT78))</f>
        <v/>
      </c>
      <c r="CU68" s="60"/>
      <c r="CV68" s="147"/>
      <c r="CW68" s="147"/>
      <c r="CX68" s="147"/>
      <c r="CY68" s="147"/>
      <c r="CZ68" s="147"/>
      <c r="DA68" s="147"/>
      <c r="DB68" s="147"/>
      <c r="DC68" s="147"/>
      <c r="DD68" s="147"/>
      <c r="DE68" s="147"/>
      <c r="DF68" s="147"/>
      <c r="DG68" s="147"/>
      <c r="DH68" s="61"/>
      <c r="DI68" s="61"/>
      <c r="DJ68" s="62" t="str">
        <f>IF(SUM(DJ70:DJ78)=0,"",SUM(DJ70:DJ78))</f>
        <v/>
      </c>
    </row>
    <row r="69" spans="1:114" ht="15.75" thickBot="1" x14ac:dyDescent="0.3">
      <c r="A69" s="130"/>
      <c r="B69" s="145"/>
      <c r="C69" s="148" t="s">
        <v>2</v>
      </c>
      <c r="D69" s="149"/>
      <c r="E69" s="63"/>
      <c r="F69" s="63"/>
      <c r="G69" s="64"/>
      <c r="H69" s="65"/>
      <c r="I69" s="64"/>
      <c r="J69" s="65"/>
      <c r="K69" s="64"/>
      <c r="L69" s="65"/>
      <c r="M69" s="64"/>
      <c r="N69" s="65"/>
      <c r="O69" s="64"/>
      <c r="P69" s="65"/>
      <c r="Q69" s="66"/>
      <c r="R69" s="67" t="s">
        <v>4</v>
      </c>
      <c r="S69" s="148" t="s">
        <v>2</v>
      </c>
      <c r="T69" s="149"/>
      <c r="U69" s="63"/>
      <c r="V69" s="63"/>
      <c r="W69" s="64"/>
      <c r="X69" s="65"/>
      <c r="Y69" s="64"/>
      <c r="Z69" s="65"/>
      <c r="AA69" s="64"/>
      <c r="AB69" s="65"/>
      <c r="AC69" s="64"/>
      <c r="AD69" s="65"/>
      <c r="AE69" s="64"/>
      <c r="AF69" s="65"/>
      <c r="AG69" s="66"/>
      <c r="AH69" s="67" t="s">
        <v>4</v>
      </c>
      <c r="AI69" s="148" t="s">
        <v>2</v>
      </c>
      <c r="AJ69" s="149"/>
      <c r="AK69" s="63"/>
      <c r="AL69" s="63"/>
      <c r="AM69" s="64"/>
      <c r="AN69" s="65"/>
      <c r="AO69" s="64"/>
      <c r="AP69" s="65"/>
      <c r="AQ69" s="64"/>
      <c r="AR69" s="65"/>
      <c r="AS69" s="64"/>
      <c r="AT69" s="65"/>
      <c r="AU69" s="64"/>
      <c r="AV69" s="65"/>
      <c r="AW69" s="66"/>
      <c r="AX69" s="67" t="s">
        <v>4</v>
      </c>
      <c r="AY69" s="148" t="s">
        <v>2</v>
      </c>
      <c r="AZ69" s="149"/>
      <c r="BA69" s="63"/>
      <c r="BB69" s="63"/>
      <c r="BC69" s="64"/>
      <c r="BD69" s="65"/>
      <c r="BE69" s="64"/>
      <c r="BF69" s="65"/>
      <c r="BG69" s="64"/>
      <c r="BH69" s="65"/>
      <c r="BI69" s="64"/>
      <c r="BJ69" s="65"/>
      <c r="BK69" s="64"/>
      <c r="BL69" s="65"/>
      <c r="BM69" s="66"/>
      <c r="BN69" s="67" t="s">
        <v>4</v>
      </c>
      <c r="BO69" s="148" t="s">
        <v>2</v>
      </c>
      <c r="BP69" s="149"/>
      <c r="BQ69" s="63"/>
      <c r="BR69" s="63"/>
      <c r="BS69" s="64"/>
      <c r="BT69" s="65"/>
      <c r="BU69" s="64"/>
      <c r="BV69" s="65"/>
      <c r="BW69" s="64"/>
      <c r="BX69" s="65"/>
      <c r="BY69" s="64"/>
      <c r="BZ69" s="65"/>
      <c r="CA69" s="64"/>
      <c r="CB69" s="65"/>
      <c r="CC69" s="66"/>
      <c r="CD69" s="67" t="s">
        <v>4</v>
      </c>
      <c r="CE69" s="148" t="s">
        <v>2</v>
      </c>
      <c r="CF69" s="149"/>
      <c r="CG69" s="63"/>
      <c r="CH69" s="63"/>
      <c r="CI69" s="64"/>
      <c r="CJ69" s="65"/>
      <c r="CK69" s="64"/>
      <c r="CL69" s="65"/>
      <c r="CM69" s="64"/>
      <c r="CN69" s="65"/>
      <c r="CO69" s="64"/>
      <c r="CP69" s="65"/>
      <c r="CQ69" s="64"/>
      <c r="CR69" s="65"/>
      <c r="CS69" s="66"/>
      <c r="CT69" s="67" t="s">
        <v>4</v>
      </c>
      <c r="CU69" s="148" t="s">
        <v>2</v>
      </c>
      <c r="CV69" s="149"/>
      <c r="CW69" s="63"/>
      <c r="CX69" s="63"/>
      <c r="CY69" s="64"/>
      <c r="CZ69" s="65"/>
      <c r="DA69" s="64"/>
      <c r="DB69" s="65"/>
      <c r="DC69" s="64"/>
      <c r="DD69" s="65"/>
      <c r="DE69" s="64"/>
      <c r="DF69" s="65"/>
      <c r="DG69" s="64"/>
      <c r="DH69" s="65"/>
      <c r="DI69" s="66"/>
      <c r="DJ69" s="67" t="s">
        <v>4</v>
      </c>
    </row>
    <row r="70" spans="1:114" ht="15.75" thickBot="1" x14ac:dyDescent="0.3">
      <c r="A70" s="130"/>
      <c r="B70" s="145"/>
      <c r="C70" s="68"/>
      <c r="D70" s="69"/>
      <c r="E70" s="70"/>
      <c r="F70" s="71"/>
      <c r="G70" s="72" t="s">
        <v>7</v>
      </c>
      <c r="H70" s="73">
        <f>IF(G70="N",0,IF(D$68="EVENTO",BD!$B$3,BD!$B$4))</f>
        <v>0</v>
      </c>
      <c r="I70" s="72" t="s">
        <v>7</v>
      </c>
      <c r="J70" s="73">
        <f>IF(I70="N",0,IF(D$68="EVENTO",BD!$B$1,0))</f>
        <v>0</v>
      </c>
      <c r="K70" s="72" t="s">
        <v>7</v>
      </c>
      <c r="L70" s="73">
        <f>IF(K70="N",0,IF(D$68="EVENTO",BD!$B$2,0))</f>
        <v>0</v>
      </c>
      <c r="M70" s="72" t="s">
        <v>7</v>
      </c>
      <c r="N70" s="73">
        <f>IF(M70="N",0,IF(D$68="EVENTO",BD!$B$5,0))</f>
        <v>0</v>
      </c>
      <c r="O70" s="72" t="s">
        <v>7</v>
      </c>
      <c r="P70" s="73">
        <f>IF(O70="S",BD!$B$8,0)</f>
        <v>0</v>
      </c>
      <c r="Q70" s="73" t="str">
        <f>IF(D70="","",VLOOKUP(D70,BD!$B$11:$R$179,5,))</f>
        <v/>
      </c>
      <c r="R70" s="74" t="str">
        <f t="shared" ref="R70:R78" si="41">IF($D$68="","",IF(D70="","",SUM(Q70,P70,L70,J70,N70,H70)))</f>
        <v/>
      </c>
      <c r="S70" s="68"/>
      <c r="T70" s="69"/>
      <c r="U70" s="70"/>
      <c r="V70" s="71"/>
      <c r="W70" s="72" t="s">
        <v>7</v>
      </c>
      <c r="X70" s="73">
        <f>IF(W70="N",0,IF(T$68="EVENTO",BD!$B$3,BD!$B$4))</f>
        <v>0</v>
      </c>
      <c r="Y70" s="72" t="s">
        <v>7</v>
      </c>
      <c r="Z70" s="73">
        <f>IF(Y70="N",0,IF(T$68="EVENTO",BD!$B$1,0))</f>
        <v>0</v>
      </c>
      <c r="AA70" s="72" t="s">
        <v>7</v>
      </c>
      <c r="AB70" s="73">
        <f>IF(AA70="N",0,IF(T$68="EVENTO",BD!$B$2,0))</f>
        <v>0</v>
      </c>
      <c r="AC70" s="72" t="s">
        <v>7</v>
      </c>
      <c r="AD70" s="73">
        <f>IF(AC70="N",0,IF(T$68="EVENTO",BD!$B$5,0))</f>
        <v>0</v>
      </c>
      <c r="AE70" s="72" t="s">
        <v>7</v>
      </c>
      <c r="AF70" s="73">
        <f>IF(AE70="S",BD!$B$8,0)</f>
        <v>0</v>
      </c>
      <c r="AG70" s="73" t="str">
        <f>IF(T70="","",VLOOKUP(T70,BD!$B$11:$R$179,5,))</f>
        <v/>
      </c>
      <c r="AH70" s="74" t="str">
        <f t="shared" ref="AH70:AH78" si="42">IF($T$68="","",IF(T70="","",SUM(AG70,AF70,AB70,Z70,AD70,X70)))</f>
        <v/>
      </c>
      <c r="AI70" s="68"/>
      <c r="AJ70" s="69"/>
      <c r="AK70" s="70"/>
      <c r="AL70" s="71"/>
      <c r="AM70" s="72" t="s">
        <v>7</v>
      </c>
      <c r="AN70" s="73">
        <f>IF(AM70="N",0,IF(AJ$68="EVENTO",BD!$B$3,BD!$B$4))</f>
        <v>0</v>
      </c>
      <c r="AO70" s="72" t="s">
        <v>7</v>
      </c>
      <c r="AP70" s="73">
        <f>IF(AO70="N",0,IF(AJ$68="EVENTO",BD!$B$1,0))</f>
        <v>0</v>
      </c>
      <c r="AQ70" s="72" t="s">
        <v>7</v>
      </c>
      <c r="AR70" s="73">
        <f>IF(AQ70="N",0,IF(AJ$68="EVENTO",BD!$B$2,0))</f>
        <v>0</v>
      </c>
      <c r="AS70" s="72" t="s">
        <v>7</v>
      </c>
      <c r="AT70" s="73">
        <f>IF(AS70="N",0,IF(AJ$68="EVENTO",BD!$B$5,0))</f>
        <v>0</v>
      </c>
      <c r="AU70" s="72" t="s">
        <v>7</v>
      </c>
      <c r="AV70" s="73">
        <f>IF(AU70="S",BD!$B$8,0)</f>
        <v>0</v>
      </c>
      <c r="AW70" s="73" t="str">
        <f>IF(AJ70="","",VLOOKUP(AJ70,BD!$B$11:$R$179,5,))</f>
        <v/>
      </c>
      <c r="AX70" s="74" t="str">
        <f t="shared" ref="AX70:AX78" si="43">IF($AJ$68="","",IF(AJ70="","",SUM(AW70,AV70,AR70,AP70,AT70,AN70)))</f>
        <v/>
      </c>
      <c r="AY70" s="68"/>
      <c r="AZ70" s="69"/>
      <c r="BA70" s="70"/>
      <c r="BB70" s="71"/>
      <c r="BC70" s="72" t="s">
        <v>7</v>
      </c>
      <c r="BD70" s="73">
        <f>IF(BC70="N",0,IF(AZ$68="EVENTO",BD!$B$3,BD!$B$4))</f>
        <v>0</v>
      </c>
      <c r="BE70" s="72" t="s">
        <v>7</v>
      </c>
      <c r="BF70" s="73">
        <f>IF(BE70="N",0,IF(AZ$68="EVENTO",BD!$B$1,0))</f>
        <v>0</v>
      </c>
      <c r="BG70" s="72" t="s">
        <v>7</v>
      </c>
      <c r="BH70" s="73">
        <f>IF(BG70="N",0,IF(AZ$68="EVENTO",BD!$B$2,0))</f>
        <v>0</v>
      </c>
      <c r="BI70" s="72" t="s">
        <v>7</v>
      </c>
      <c r="BJ70" s="73">
        <f>IF(BI70="N",0,IF(AZ$68="EVENTO",BD!$B$5,0))</f>
        <v>0</v>
      </c>
      <c r="BK70" s="72" t="s">
        <v>7</v>
      </c>
      <c r="BL70" s="73">
        <f>IF(BK70="S",BD!$B$8,0)</f>
        <v>0</v>
      </c>
      <c r="BM70" s="73" t="str">
        <f>IF(AZ70="","",VLOOKUP(AZ70,BD!$B$11:$R$179,5,))</f>
        <v/>
      </c>
      <c r="BN70" s="74" t="str">
        <f t="shared" ref="BN70:BN78" si="44">IF($AZ$68="","",IF(AZ70="","",SUM(BM70,BL70,BH70,BF70,BJ70,BD70)))</f>
        <v/>
      </c>
      <c r="BO70" s="68"/>
      <c r="BP70" s="69"/>
      <c r="BQ70" s="70"/>
      <c r="BR70" s="71"/>
      <c r="BS70" s="72" t="s">
        <v>7</v>
      </c>
      <c r="BT70" s="73">
        <f>IF(BS70="N",0,IF(BP$68="EVENTO",BD!$B$3,BD!$B$4))</f>
        <v>0</v>
      </c>
      <c r="BU70" s="72" t="s">
        <v>7</v>
      </c>
      <c r="BV70" s="73">
        <f>IF(BU70="N",0,IF(BP$68="EVENTO",BD!$B$1,0))</f>
        <v>0</v>
      </c>
      <c r="BW70" s="72" t="s">
        <v>7</v>
      </c>
      <c r="BX70" s="73">
        <f>IF(BW70="N",0,IF(BP$68="EVENTO",BD!$B$2,0))</f>
        <v>0</v>
      </c>
      <c r="BY70" s="72" t="s">
        <v>7</v>
      </c>
      <c r="BZ70" s="73">
        <f>IF(BY70="N",0,IF(BP$68="EVENTO",BD!$B$5,0))</f>
        <v>0</v>
      </c>
      <c r="CA70" s="72" t="s">
        <v>7</v>
      </c>
      <c r="CB70" s="73">
        <f>IF(CA70="S",BD!$B$8,0)</f>
        <v>0</v>
      </c>
      <c r="CC70" s="73" t="str">
        <f>IF(BP70="","",VLOOKUP(BP70,BD!$B$11:$R$179,5,))</f>
        <v/>
      </c>
      <c r="CD70" s="74" t="str">
        <f t="shared" ref="CD70:CD78" si="45">IF($BP$68="","",IF(BP70="","",SUM(CC70,CB70,BX70,BV70,BZ70,BT70)))</f>
        <v/>
      </c>
      <c r="CE70" s="68"/>
      <c r="CF70" s="69"/>
      <c r="CG70" s="70"/>
      <c r="CH70" s="71"/>
      <c r="CI70" s="72" t="s">
        <v>7</v>
      </c>
      <c r="CJ70" s="73">
        <f>IF(CI70="N",0,IF(CF$68="EVENTO",BD!$B$3,BD!$B$4))</f>
        <v>0</v>
      </c>
      <c r="CK70" s="72" t="s">
        <v>7</v>
      </c>
      <c r="CL70" s="73">
        <f>IF(CK70="N",0,IF(CF$68="EVENTO",BD!$B$1,0))</f>
        <v>0</v>
      </c>
      <c r="CM70" s="72" t="s">
        <v>7</v>
      </c>
      <c r="CN70" s="73">
        <f>IF(CM70="N",0,IF(CF$68="EVENTO",BD!$B$2,0))</f>
        <v>0</v>
      </c>
      <c r="CO70" s="72" t="s">
        <v>7</v>
      </c>
      <c r="CP70" s="73">
        <f>IF(CO70="N",0,IF(CF$68="EVENTO",BD!$B$5,0))</f>
        <v>0</v>
      </c>
      <c r="CQ70" s="72" t="s">
        <v>7</v>
      </c>
      <c r="CR70" s="73">
        <f>IF(CQ70="S",BD!$B$8,0)</f>
        <v>0</v>
      </c>
      <c r="CS70" s="73" t="str">
        <f>IF(CF70="","",VLOOKUP(CF70,BD!$B$11:$R$179,5,))</f>
        <v/>
      </c>
      <c r="CT70" s="74" t="str">
        <f t="shared" ref="CT70:CT78" si="46">IF($CF$68="","",IF(CF70="","",SUM(CS70,CR70,CN70,CL70,CP70,CJ70)))</f>
        <v/>
      </c>
      <c r="CU70" s="68"/>
      <c r="CV70" s="69"/>
      <c r="CW70" s="70"/>
      <c r="CX70" s="71"/>
      <c r="CY70" s="72" t="s">
        <v>7</v>
      </c>
      <c r="CZ70" s="73">
        <f>IF(CY70="N",0,IF(CV$68="EVENTO",BD!$B$3,BD!$B$4))</f>
        <v>0</v>
      </c>
      <c r="DA70" s="72" t="s">
        <v>7</v>
      </c>
      <c r="DB70" s="73">
        <f>IF(DA70="N",0,IF(CV$68="EVENTO",BD!$B$1,0))</f>
        <v>0</v>
      </c>
      <c r="DC70" s="72" t="s">
        <v>7</v>
      </c>
      <c r="DD70" s="73">
        <f>IF(DC70="N",0,IF(CV$68="EVENTO",BD!$B$2,0))</f>
        <v>0</v>
      </c>
      <c r="DE70" s="72" t="s">
        <v>7</v>
      </c>
      <c r="DF70" s="73">
        <f>IF(DE70="N",0,IF(CV$68="EVENTO",BD!$B$5,0))</f>
        <v>0</v>
      </c>
      <c r="DG70" s="72" t="s">
        <v>7</v>
      </c>
      <c r="DH70" s="73">
        <f>IF(DG70="S",BD!$B$8,0)</f>
        <v>0</v>
      </c>
      <c r="DI70" s="73" t="str">
        <f>IF(CV70="","",VLOOKUP(CV70,BD!$B$11:$R$179,5,))</f>
        <v/>
      </c>
      <c r="DJ70" s="74" t="str">
        <f t="shared" ref="DJ70:DJ78" si="47">IF($CV$68="","",IF(CV70="","",SUM(DI70,DH70,DD70,DB70,DF70,CZ70)))</f>
        <v/>
      </c>
    </row>
    <row r="71" spans="1:114" ht="15.75" thickBot="1" x14ac:dyDescent="0.3">
      <c r="A71" s="130"/>
      <c r="B71" s="145"/>
      <c r="C71" s="68"/>
      <c r="D71" s="75"/>
      <c r="E71" s="76"/>
      <c r="F71" s="71"/>
      <c r="G71" s="77" t="s">
        <v>7</v>
      </c>
      <c r="H71" s="78">
        <f>IF(G71="N",0,IF(D$68="EVENTO",BD!$B$3,BD!$B$4))</f>
        <v>0</v>
      </c>
      <c r="I71" s="77" t="s">
        <v>7</v>
      </c>
      <c r="J71" s="78">
        <f>IF(I71="N",0,IF(D$68="EVENTO",BD!$B$1,0))</f>
        <v>0</v>
      </c>
      <c r="K71" s="77" t="s">
        <v>7</v>
      </c>
      <c r="L71" s="78">
        <f>IF(K71="N",0,IF(D$68="EVENTO",BD!$B$2,0))</f>
        <v>0</v>
      </c>
      <c r="M71" s="77" t="s">
        <v>7</v>
      </c>
      <c r="N71" s="78">
        <f>IF(M71="N",0,IF(D$68="EVENTO",BD!$B$5,0))</f>
        <v>0</v>
      </c>
      <c r="O71" s="77" t="s">
        <v>7</v>
      </c>
      <c r="P71" s="78">
        <f>IF(O71="S",BD!$B$8,0)</f>
        <v>0</v>
      </c>
      <c r="Q71" s="73" t="str">
        <f>IF(D71="","",VLOOKUP(D71,BD!$B$11:$R$179,5,))</f>
        <v/>
      </c>
      <c r="R71" s="79" t="str">
        <f t="shared" si="41"/>
        <v/>
      </c>
      <c r="S71" s="68"/>
      <c r="T71" s="75"/>
      <c r="U71" s="76"/>
      <c r="V71" s="71"/>
      <c r="W71" s="77" t="s">
        <v>7</v>
      </c>
      <c r="X71" s="78">
        <f>IF(W71="N",0,IF(T$68="EVENTO",BD!$B$3,BD!$B$4))</f>
        <v>0</v>
      </c>
      <c r="Y71" s="77" t="s">
        <v>7</v>
      </c>
      <c r="Z71" s="78">
        <f>IF(Y71="N",0,IF(T$68="EVENTO",BD!$B$1,0))</f>
        <v>0</v>
      </c>
      <c r="AA71" s="77" t="s">
        <v>7</v>
      </c>
      <c r="AB71" s="78">
        <f>IF(AA71="N",0,IF(T$68="EVENTO",BD!$B$2,0))</f>
        <v>0</v>
      </c>
      <c r="AC71" s="77" t="s">
        <v>7</v>
      </c>
      <c r="AD71" s="78">
        <f>IF(AC71="N",0,IF(T$68="EVENTO",BD!$B$5,0))</f>
        <v>0</v>
      </c>
      <c r="AE71" s="77" t="s">
        <v>7</v>
      </c>
      <c r="AF71" s="78">
        <f>IF(AE71="S",BD!$B$8,0)</f>
        <v>0</v>
      </c>
      <c r="AG71" s="73" t="str">
        <f>IF(T71="","",VLOOKUP(T71,BD!$B$11:$R$179,5,))</f>
        <v/>
      </c>
      <c r="AH71" s="79" t="str">
        <f t="shared" si="42"/>
        <v/>
      </c>
      <c r="AI71" s="68"/>
      <c r="AJ71" s="75"/>
      <c r="AK71" s="76"/>
      <c r="AL71" s="71"/>
      <c r="AM71" s="77" t="s">
        <v>7</v>
      </c>
      <c r="AN71" s="78">
        <f>IF(AM71="N",0,IF(AJ$68="EVENTO",BD!$B$3,BD!$B$4))</f>
        <v>0</v>
      </c>
      <c r="AO71" s="77" t="s">
        <v>7</v>
      </c>
      <c r="AP71" s="78">
        <f>IF(AO71="N",0,IF(AJ$68="EVENTO",BD!$B$1,0))</f>
        <v>0</v>
      </c>
      <c r="AQ71" s="77" t="s">
        <v>7</v>
      </c>
      <c r="AR71" s="78">
        <f>IF(AQ71="N",0,IF(AJ$68="EVENTO",BD!$B$2,0))</f>
        <v>0</v>
      </c>
      <c r="AS71" s="77" t="s">
        <v>7</v>
      </c>
      <c r="AT71" s="78">
        <f>IF(AS71="N",0,IF(AJ$68="EVENTO",BD!$B$5,0))</f>
        <v>0</v>
      </c>
      <c r="AU71" s="77" t="s">
        <v>7</v>
      </c>
      <c r="AV71" s="78">
        <f>IF(AU71="S",BD!$B$8,0)</f>
        <v>0</v>
      </c>
      <c r="AW71" s="73" t="str">
        <f>IF(AJ71="","",VLOOKUP(AJ71,BD!$B$11:$R$179,5,))</f>
        <v/>
      </c>
      <c r="AX71" s="79" t="str">
        <f t="shared" si="43"/>
        <v/>
      </c>
      <c r="AY71" s="68"/>
      <c r="AZ71" s="75"/>
      <c r="BA71" s="76"/>
      <c r="BB71" s="71"/>
      <c r="BC71" s="77" t="s">
        <v>7</v>
      </c>
      <c r="BD71" s="78">
        <f>IF(BC71="N",0,IF(AZ$68="EVENTO",BD!$B$3,BD!$B$4))</f>
        <v>0</v>
      </c>
      <c r="BE71" s="77" t="s">
        <v>7</v>
      </c>
      <c r="BF71" s="78">
        <f>IF(BE71="N",0,IF(AZ$68="EVENTO",BD!$B$1,0))</f>
        <v>0</v>
      </c>
      <c r="BG71" s="77" t="s">
        <v>7</v>
      </c>
      <c r="BH71" s="78">
        <f>IF(BG71="N",0,IF(AZ$68="EVENTO",BD!$B$2,0))</f>
        <v>0</v>
      </c>
      <c r="BI71" s="77" t="s">
        <v>7</v>
      </c>
      <c r="BJ71" s="78">
        <f>IF(BI71="N",0,IF(AZ$68="EVENTO",BD!$B$5,0))</f>
        <v>0</v>
      </c>
      <c r="BK71" s="77" t="s">
        <v>7</v>
      </c>
      <c r="BL71" s="78">
        <f>IF(BK71="S",BD!$B$8,0)</f>
        <v>0</v>
      </c>
      <c r="BM71" s="73" t="str">
        <f>IF(AZ71="","",VLOOKUP(AZ71,BD!$B$11:$R$179,5,))</f>
        <v/>
      </c>
      <c r="BN71" s="79" t="str">
        <f t="shared" si="44"/>
        <v/>
      </c>
      <c r="BO71" s="68"/>
      <c r="BP71" s="75"/>
      <c r="BQ71" s="76"/>
      <c r="BR71" s="71"/>
      <c r="BS71" s="77" t="s">
        <v>7</v>
      </c>
      <c r="BT71" s="78">
        <f>IF(BS71="N",0,IF(BP$68="EVENTO",BD!$B$3,BD!$B$4))</f>
        <v>0</v>
      </c>
      <c r="BU71" s="77" t="s">
        <v>7</v>
      </c>
      <c r="BV71" s="78">
        <f>IF(BU71="N",0,IF(BP$68="EVENTO",BD!$B$1,0))</f>
        <v>0</v>
      </c>
      <c r="BW71" s="77" t="s">
        <v>7</v>
      </c>
      <c r="BX71" s="78">
        <f>IF(BW71="N",0,IF(BP$68="EVENTO",BD!$B$2,0))</f>
        <v>0</v>
      </c>
      <c r="BY71" s="77" t="s">
        <v>7</v>
      </c>
      <c r="BZ71" s="78">
        <f>IF(BY71="N",0,IF(BP$68="EVENTO",BD!$B$5,0))</f>
        <v>0</v>
      </c>
      <c r="CA71" s="77" t="s">
        <v>7</v>
      </c>
      <c r="CB71" s="78">
        <f>IF(CA71="S",BD!$B$8,0)</f>
        <v>0</v>
      </c>
      <c r="CC71" s="73" t="str">
        <f>IF(BP71="","",VLOOKUP(BP71,BD!$B$11:$R$179,5,))</f>
        <v/>
      </c>
      <c r="CD71" s="79" t="str">
        <f t="shared" si="45"/>
        <v/>
      </c>
      <c r="CE71" s="68"/>
      <c r="CF71" s="75"/>
      <c r="CG71" s="76"/>
      <c r="CH71" s="71"/>
      <c r="CI71" s="77" t="s">
        <v>7</v>
      </c>
      <c r="CJ71" s="78">
        <f>IF(CI71="N",0,IF(CF$68="EVENTO",BD!$B$3,BD!$B$4))</f>
        <v>0</v>
      </c>
      <c r="CK71" s="77" t="s">
        <v>7</v>
      </c>
      <c r="CL71" s="78">
        <f>IF(CK71="N",0,IF(CF$68="EVENTO",BD!$B$1,0))</f>
        <v>0</v>
      </c>
      <c r="CM71" s="77" t="s">
        <v>7</v>
      </c>
      <c r="CN71" s="78">
        <f>IF(CM71="N",0,IF(CF$68="EVENTO",BD!$B$2,0))</f>
        <v>0</v>
      </c>
      <c r="CO71" s="77" t="s">
        <v>7</v>
      </c>
      <c r="CP71" s="78">
        <f>IF(CO71="N",0,IF(CF$68="EVENTO",BD!$B$5,0))</f>
        <v>0</v>
      </c>
      <c r="CQ71" s="77" t="s">
        <v>7</v>
      </c>
      <c r="CR71" s="78">
        <f>IF(CQ71="S",BD!$B$8,0)</f>
        <v>0</v>
      </c>
      <c r="CS71" s="73" t="str">
        <f>IF(CF71="","",VLOOKUP(CF71,BD!$B$11:$R$179,5,))</f>
        <v/>
      </c>
      <c r="CT71" s="79" t="str">
        <f t="shared" si="46"/>
        <v/>
      </c>
      <c r="CU71" s="68"/>
      <c r="CV71" s="75"/>
      <c r="CW71" s="76"/>
      <c r="CX71" s="71"/>
      <c r="CY71" s="77" t="s">
        <v>7</v>
      </c>
      <c r="CZ71" s="78">
        <f>IF(CY71="N",0,IF(CV$68="EVENTO",BD!$B$3,BD!$B$4))</f>
        <v>0</v>
      </c>
      <c r="DA71" s="77" t="s">
        <v>7</v>
      </c>
      <c r="DB71" s="78">
        <f>IF(DA71="N",0,IF(CV$68="EVENTO",BD!$B$1,0))</f>
        <v>0</v>
      </c>
      <c r="DC71" s="77" t="s">
        <v>7</v>
      </c>
      <c r="DD71" s="78">
        <f>IF(DC71="N",0,IF(CV$68="EVENTO",BD!$B$2,0))</f>
        <v>0</v>
      </c>
      <c r="DE71" s="77" t="s">
        <v>7</v>
      </c>
      <c r="DF71" s="78">
        <f>IF(DE71="N",0,IF(CV$68="EVENTO",BD!$B$5,0))</f>
        <v>0</v>
      </c>
      <c r="DG71" s="77" t="s">
        <v>7</v>
      </c>
      <c r="DH71" s="78">
        <f>IF(DG71="S",BD!$B$8,0)</f>
        <v>0</v>
      </c>
      <c r="DI71" s="73" t="str">
        <f>IF(CV71="","",VLOOKUP(CV71,BD!$B$11:$R$179,5,))</f>
        <v/>
      </c>
      <c r="DJ71" s="79" t="str">
        <f t="shared" si="47"/>
        <v/>
      </c>
    </row>
    <row r="72" spans="1:114" ht="15.75" thickBot="1" x14ac:dyDescent="0.3">
      <c r="A72" s="130"/>
      <c r="B72" s="145"/>
      <c r="C72" s="68"/>
      <c r="D72" s="75"/>
      <c r="E72" s="76"/>
      <c r="F72" s="71"/>
      <c r="G72" s="77" t="s">
        <v>7</v>
      </c>
      <c r="H72" s="78">
        <f>IF(G72="N",0,IF(D$68="EVENTO",BD!$B$3,BD!$B$4))</f>
        <v>0</v>
      </c>
      <c r="I72" s="77" t="s">
        <v>7</v>
      </c>
      <c r="J72" s="78">
        <f>IF(I72="N",0,IF(D$68="EVENTO",BD!$B$1,0))</f>
        <v>0</v>
      </c>
      <c r="K72" s="77" t="s">
        <v>7</v>
      </c>
      <c r="L72" s="78">
        <f>IF(K72="N",0,IF(D$68="EVENTO",BD!$B$2,0))</f>
        <v>0</v>
      </c>
      <c r="M72" s="77" t="s">
        <v>7</v>
      </c>
      <c r="N72" s="78">
        <f>IF(M72="N",0,IF(D$68="EVENTO",BD!$B$5,0))</f>
        <v>0</v>
      </c>
      <c r="O72" s="77" t="s">
        <v>7</v>
      </c>
      <c r="P72" s="78">
        <f>IF(O72="S",BD!$B$8,0)</f>
        <v>0</v>
      </c>
      <c r="Q72" s="73" t="str">
        <f>IF(D72="","",VLOOKUP(D72,BD!$B$11:$R$179,5,))</f>
        <v/>
      </c>
      <c r="R72" s="79" t="str">
        <f t="shared" si="41"/>
        <v/>
      </c>
      <c r="S72" s="68"/>
      <c r="T72" s="75"/>
      <c r="U72" s="76"/>
      <c r="V72" s="71"/>
      <c r="W72" s="77" t="s">
        <v>7</v>
      </c>
      <c r="X72" s="78">
        <f>IF(W72="N",0,IF(T$68="EVENTO",BD!$B$3,BD!$B$4))</f>
        <v>0</v>
      </c>
      <c r="Y72" s="77" t="s">
        <v>7</v>
      </c>
      <c r="Z72" s="78">
        <f>IF(Y72="N",0,IF(T$68="EVENTO",BD!$B$1,0))</f>
        <v>0</v>
      </c>
      <c r="AA72" s="77" t="s">
        <v>7</v>
      </c>
      <c r="AB72" s="78">
        <f>IF(AA72="N",0,IF(T$68="EVENTO",BD!$B$2,0))</f>
        <v>0</v>
      </c>
      <c r="AC72" s="77" t="s">
        <v>7</v>
      </c>
      <c r="AD72" s="78">
        <f>IF(AC72="N",0,IF(T$68="EVENTO",BD!$B$5,0))</f>
        <v>0</v>
      </c>
      <c r="AE72" s="77" t="s">
        <v>7</v>
      </c>
      <c r="AF72" s="78">
        <f>IF(AE72="S",BD!$B$8,0)</f>
        <v>0</v>
      </c>
      <c r="AG72" s="73" t="str">
        <f>IF(T72="","",VLOOKUP(T72,BD!$B$11:$R$179,5,))</f>
        <v/>
      </c>
      <c r="AH72" s="79" t="str">
        <f t="shared" si="42"/>
        <v/>
      </c>
      <c r="AI72" s="68"/>
      <c r="AJ72" s="75"/>
      <c r="AK72" s="76"/>
      <c r="AL72" s="71"/>
      <c r="AM72" s="77" t="s">
        <v>7</v>
      </c>
      <c r="AN72" s="78">
        <f>IF(AM72="N",0,IF(AJ$68="EVENTO",BD!$B$3,BD!$B$4))</f>
        <v>0</v>
      </c>
      <c r="AO72" s="77" t="s">
        <v>7</v>
      </c>
      <c r="AP72" s="78">
        <f>IF(AO72="N",0,IF(AJ$68="EVENTO",BD!$B$1,0))</f>
        <v>0</v>
      </c>
      <c r="AQ72" s="77" t="s">
        <v>7</v>
      </c>
      <c r="AR72" s="78">
        <f>IF(AQ72="N",0,IF(AJ$68="EVENTO",BD!$B$2,0))</f>
        <v>0</v>
      </c>
      <c r="AS72" s="77" t="s">
        <v>7</v>
      </c>
      <c r="AT72" s="78">
        <f>IF(AS72="N",0,IF(AJ$68="EVENTO",BD!$B$5,0))</f>
        <v>0</v>
      </c>
      <c r="AU72" s="77" t="s">
        <v>7</v>
      </c>
      <c r="AV72" s="78">
        <f>IF(AU72="S",BD!$B$8,0)</f>
        <v>0</v>
      </c>
      <c r="AW72" s="73" t="str">
        <f>IF(AJ72="","",VLOOKUP(AJ72,BD!$B$11:$R$179,5,))</f>
        <v/>
      </c>
      <c r="AX72" s="79" t="str">
        <f t="shared" si="43"/>
        <v/>
      </c>
      <c r="AY72" s="68"/>
      <c r="AZ72" s="75"/>
      <c r="BA72" s="76"/>
      <c r="BB72" s="71"/>
      <c r="BC72" s="77" t="s">
        <v>7</v>
      </c>
      <c r="BD72" s="78">
        <f>IF(BC72="N",0,IF(AZ$68="EVENTO",BD!$B$3,BD!$B$4))</f>
        <v>0</v>
      </c>
      <c r="BE72" s="77" t="s">
        <v>7</v>
      </c>
      <c r="BF72" s="78">
        <f>IF(BE72="N",0,IF(AZ$68="EVENTO",BD!$B$1,0))</f>
        <v>0</v>
      </c>
      <c r="BG72" s="77" t="s">
        <v>7</v>
      </c>
      <c r="BH72" s="78">
        <f>IF(BG72="N",0,IF(AZ$68="EVENTO",BD!$B$2,0))</f>
        <v>0</v>
      </c>
      <c r="BI72" s="77" t="s">
        <v>7</v>
      </c>
      <c r="BJ72" s="78">
        <f>IF(BI72="N",0,IF(AZ$68="EVENTO",BD!$B$5,0))</f>
        <v>0</v>
      </c>
      <c r="BK72" s="77" t="s">
        <v>7</v>
      </c>
      <c r="BL72" s="78">
        <f>IF(BK72="S",BD!$B$8,0)</f>
        <v>0</v>
      </c>
      <c r="BM72" s="73" t="str">
        <f>IF(AZ72="","",VLOOKUP(AZ72,BD!$B$11:$R$179,5,))</f>
        <v/>
      </c>
      <c r="BN72" s="79" t="str">
        <f t="shared" si="44"/>
        <v/>
      </c>
      <c r="BO72" s="68"/>
      <c r="BP72" s="75"/>
      <c r="BQ72" s="76"/>
      <c r="BR72" s="71"/>
      <c r="BS72" s="77" t="s">
        <v>7</v>
      </c>
      <c r="BT72" s="78">
        <f>IF(BS72="N",0,IF(BP$68="EVENTO",BD!$B$3,BD!$B$4))</f>
        <v>0</v>
      </c>
      <c r="BU72" s="77" t="s">
        <v>7</v>
      </c>
      <c r="BV72" s="78">
        <f>IF(BU72="N",0,IF(BP$68="EVENTO",BD!$B$1,0))</f>
        <v>0</v>
      </c>
      <c r="BW72" s="77" t="s">
        <v>7</v>
      </c>
      <c r="BX72" s="78">
        <f>IF(BW72="N",0,IF(BP$68="EVENTO",BD!$B$2,0))</f>
        <v>0</v>
      </c>
      <c r="BY72" s="77" t="s">
        <v>7</v>
      </c>
      <c r="BZ72" s="78">
        <f>IF(BY72="N",0,IF(BP$68="EVENTO",BD!$B$5,0))</f>
        <v>0</v>
      </c>
      <c r="CA72" s="77" t="s">
        <v>7</v>
      </c>
      <c r="CB72" s="78">
        <f>IF(CA72="S",BD!$B$8,0)</f>
        <v>0</v>
      </c>
      <c r="CC72" s="73" t="str">
        <f>IF(BP72="","",VLOOKUP(BP72,BD!$B$11:$R$179,5,))</f>
        <v/>
      </c>
      <c r="CD72" s="79" t="str">
        <f t="shared" si="45"/>
        <v/>
      </c>
      <c r="CE72" s="68"/>
      <c r="CF72" s="75"/>
      <c r="CG72" s="76"/>
      <c r="CH72" s="71"/>
      <c r="CI72" s="77" t="s">
        <v>7</v>
      </c>
      <c r="CJ72" s="78">
        <f>IF(CI72="N",0,IF(CF$68="EVENTO",BD!$B$3,BD!$B$4))</f>
        <v>0</v>
      </c>
      <c r="CK72" s="77" t="s">
        <v>7</v>
      </c>
      <c r="CL72" s="78">
        <f>IF(CK72="N",0,IF(CF$68="EVENTO",BD!$B$1,0))</f>
        <v>0</v>
      </c>
      <c r="CM72" s="77" t="s">
        <v>7</v>
      </c>
      <c r="CN72" s="78">
        <f>IF(CM72="N",0,IF(CF$68="EVENTO",BD!$B$2,0))</f>
        <v>0</v>
      </c>
      <c r="CO72" s="77" t="s">
        <v>7</v>
      </c>
      <c r="CP72" s="78">
        <f>IF(CO72="N",0,IF(CF$68="EVENTO",BD!$B$5,0))</f>
        <v>0</v>
      </c>
      <c r="CQ72" s="77" t="s">
        <v>7</v>
      </c>
      <c r="CR72" s="78">
        <f>IF(CQ72="S",BD!$B$8,0)</f>
        <v>0</v>
      </c>
      <c r="CS72" s="73" t="str">
        <f>IF(CF72="","",VLOOKUP(CF72,BD!$B$11:$R$179,5,))</f>
        <v/>
      </c>
      <c r="CT72" s="79" t="str">
        <f t="shared" si="46"/>
        <v/>
      </c>
      <c r="CU72" s="68"/>
      <c r="CV72" s="75"/>
      <c r="CW72" s="76"/>
      <c r="CX72" s="71"/>
      <c r="CY72" s="77" t="s">
        <v>7</v>
      </c>
      <c r="CZ72" s="78">
        <f>IF(CY72="N",0,IF(CV$68="EVENTO",BD!$B$3,BD!$B$4))</f>
        <v>0</v>
      </c>
      <c r="DA72" s="77" t="s">
        <v>7</v>
      </c>
      <c r="DB72" s="78">
        <f>IF(DA72="N",0,IF(CV$68="EVENTO",BD!$B$1,0))</f>
        <v>0</v>
      </c>
      <c r="DC72" s="77" t="s">
        <v>7</v>
      </c>
      <c r="DD72" s="78">
        <f>IF(DC72="N",0,IF(CV$68="EVENTO",BD!$B$2,0))</f>
        <v>0</v>
      </c>
      <c r="DE72" s="77" t="s">
        <v>7</v>
      </c>
      <c r="DF72" s="78">
        <f>IF(DE72="N",0,IF(CV$68="EVENTO",BD!$B$5,0))</f>
        <v>0</v>
      </c>
      <c r="DG72" s="77" t="s">
        <v>7</v>
      </c>
      <c r="DH72" s="78">
        <f>IF(DG72="S",BD!$B$8,0)</f>
        <v>0</v>
      </c>
      <c r="DI72" s="73" t="str">
        <f>IF(CV72="","",VLOOKUP(CV72,BD!$B$11:$R$179,5,))</f>
        <v/>
      </c>
      <c r="DJ72" s="79" t="str">
        <f t="shared" si="47"/>
        <v/>
      </c>
    </row>
    <row r="73" spans="1:114" ht="15.75" thickBot="1" x14ac:dyDescent="0.3">
      <c r="A73" s="130"/>
      <c r="B73" s="145"/>
      <c r="C73" s="68"/>
      <c r="D73" s="75"/>
      <c r="E73" s="76"/>
      <c r="F73" s="71"/>
      <c r="G73" s="77" t="s">
        <v>7</v>
      </c>
      <c r="H73" s="78">
        <f>IF(G73="N",0,IF(D$68="EVENTO",BD!$B$3,BD!$B$4))</f>
        <v>0</v>
      </c>
      <c r="I73" s="77" t="s">
        <v>7</v>
      </c>
      <c r="J73" s="78">
        <f>IF(I73="N",0,IF(D$68="EVENTO",BD!$B$1,0))</f>
        <v>0</v>
      </c>
      <c r="K73" s="77" t="s">
        <v>7</v>
      </c>
      <c r="L73" s="78">
        <f>IF(K73="N",0,IF(D$68="EVENTO",BD!$B$2,0))</f>
        <v>0</v>
      </c>
      <c r="M73" s="77" t="s">
        <v>7</v>
      </c>
      <c r="N73" s="78">
        <f>IF(M73="N",0,IF(D$68="EVENTO",BD!$B$5,0))</f>
        <v>0</v>
      </c>
      <c r="O73" s="77" t="s">
        <v>7</v>
      </c>
      <c r="P73" s="78">
        <f>IF(O73="S",BD!$B$8,0)</f>
        <v>0</v>
      </c>
      <c r="Q73" s="73" t="str">
        <f>IF(D73="","",VLOOKUP(D73,BD!$B$11:$R$179,5,))</f>
        <v/>
      </c>
      <c r="R73" s="79" t="str">
        <f t="shared" si="41"/>
        <v/>
      </c>
      <c r="S73" s="68"/>
      <c r="T73" s="75"/>
      <c r="U73" s="76"/>
      <c r="V73" s="71"/>
      <c r="W73" s="77" t="s">
        <v>7</v>
      </c>
      <c r="X73" s="78">
        <f>IF(W73="N",0,IF(T$68="EVENTO",BD!$B$3,BD!$B$4))</f>
        <v>0</v>
      </c>
      <c r="Y73" s="77" t="s">
        <v>7</v>
      </c>
      <c r="Z73" s="78">
        <f>IF(Y73="N",0,IF(T$68="EVENTO",BD!$B$1,0))</f>
        <v>0</v>
      </c>
      <c r="AA73" s="77" t="s">
        <v>7</v>
      </c>
      <c r="AB73" s="78">
        <f>IF(AA73="N",0,IF(T$68="EVENTO",BD!$B$2,0))</f>
        <v>0</v>
      </c>
      <c r="AC73" s="77" t="s">
        <v>7</v>
      </c>
      <c r="AD73" s="78">
        <f>IF(AC73="N",0,IF(T$68="EVENTO",BD!$B$5,0))</f>
        <v>0</v>
      </c>
      <c r="AE73" s="77" t="s">
        <v>7</v>
      </c>
      <c r="AF73" s="78">
        <f>IF(AE73="S",BD!$B$8,0)</f>
        <v>0</v>
      </c>
      <c r="AG73" s="73" t="str">
        <f>IF(T73="","",VLOOKUP(T73,BD!$B$11:$R$179,5,))</f>
        <v/>
      </c>
      <c r="AH73" s="79" t="str">
        <f t="shared" si="42"/>
        <v/>
      </c>
      <c r="AI73" s="68"/>
      <c r="AJ73" s="75"/>
      <c r="AK73" s="76"/>
      <c r="AL73" s="71"/>
      <c r="AM73" s="77" t="s">
        <v>7</v>
      </c>
      <c r="AN73" s="78">
        <f>IF(AM73="N",0,IF(AJ$68="EVENTO",BD!$B$3,BD!$B$4))</f>
        <v>0</v>
      </c>
      <c r="AO73" s="77" t="s">
        <v>7</v>
      </c>
      <c r="AP73" s="78">
        <f>IF(AO73="N",0,IF(AJ$68="EVENTO",BD!$B$1,0))</f>
        <v>0</v>
      </c>
      <c r="AQ73" s="77" t="s">
        <v>7</v>
      </c>
      <c r="AR73" s="78">
        <f>IF(AQ73="N",0,IF(AJ$68="EVENTO",BD!$B$2,0))</f>
        <v>0</v>
      </c>
      <c r="AS73" s="77" t="s">
        <v>7</v>
      </c>
      <c r="AT73" s="78">
        <f>IF(AS73="N",0,IF(AJ$68="EVENTO",BD!$B$5,0))</f>
        <v>0</v>
      </c>
      <c r="AU73" s="77" t="s">
        <v>7</v>
      </c>
      <c r="AV73" s="78">
        <f>IF(AU73="S",BD!$B$8,0)</f>
        <v>0</v>
      </c>
      <c r="AW73" s="73" t="str">
        <f>IF(AJ73="","",VLOOKUP(AJ73,BD!$B$11:$R$179,5,))</f>
        <v/>
      </c>
      <c r="AX73" s="79" t="str">
        <f t="shared" si="43"/>
        <v/>
      </c>
      <c r="AY73" s="68"/>
      <c r="AZ73" s="75"/>
      <c r="BA73" s="76"/>
      <c r="BB73" s="71"/>
      <c r="BC73" s="77" t="s">
        <v>7</v>
      </c>
      <c r="BD73" s="78">
        <f>IF(BC73="N",0,IF(AZ$68="EVENTO",BD!$B$3,BD!$B$4))</f>
        <v>0</v>
      </c>
      <c r="BE73" s="77" t="s">
        <v>7</v>
      </c>
      <c r="BF73" s="78">
        <f>IF(BE73="N",0,IF(AZ$68="EVENTO",BD!$B$1,0))</f>
        <v>0</v>
      </c>
      <c r="BG73" s="77" t="s">
        <v>7</v>
      </c>
      <c r="BH73" s="78">
        <f>IF(BG73="N",0,IF(AZ$68="EVENTO",BD!$B$2,0))</f>
        <v>0</v>
      </c>
      <c r="BI73" s="77" t="s">
        <v>7</v>
      </c>
      <c r="BJ73" s="78">
        <f>IF(BI73="N",0,IF(AZ$68="EVENTO",BD!$B$5,0))</f>
        <v>0</v>
      </c>
      <c r="BK73" s="77" t="s">
        <v>7</v>
      </c>
      <c r="BL73" s="78">
        <f>IF(BK73="S",BD!$B$8,0)</f>
        <v>0</v>
      </c>
      <c r="BM73" s="73" t="str">
        <f>IF(AZ73="","",VLOOKUP(AZ73,BD!$B$11:$R$179,5,))</f>
        <v/>
      </c>
      <c r="BN73" s="79" t="str">
        <f t="shared" si="44"/>
        <v/>
      </c>
      <c r="BO73" s="68"/>
      <c r="BP73" s="75"/>
      <c r="BQ73" s="76"/>
      <c r="BR73" s="71"/>
      <c r="BS73" s="77" t="s">
        <v>7</v>
      </c>
      <c r="BT73" s="78">
        <f>IF(BS73="N",0,IF(BP$68="EVENTO",BD!$B$3,BD!$B$4))</f>
        <v>0</v>
      </c>
      <c r="BU73" s="77" t="s">
        <v>7</v>
      </c>
      <c r="BV73" s="78">
        <f>IF(BU73="N",0,IF(BP$68="EVENTO",BD!$B$1,0))</f>
        <v>0</v>
      </c>
      <c r="BW73" s="77" t="s">
        <v>7</v>
      </c>
      <c r="BX73" s="78">
        <f>IF(BW73="N",0,IF(BP$68="EVENTO",BD!$B$2,0))</f>
        <v>0</v>
      </c>
      <c r="BY73" s="77" t="s">
        <v>7</v>
      </c>
      <c r="BZ73" s="78">
        <f>IF(BY73="N",0,IF(BP$68="EVENTO",BD!$B$5,0))</f>
        <v>0</v>
      </c>
      <c r="CA73" s="77" t="s">
        <v>7</v>
      </c>
      <c r="CB73" s="78">
        <f>IF(CA73="S",BD!$B$8,0)</f>
        <v>0</v>
      </c>
      <c r="CC73" s="73" t="str">
        <f>IF(BP73="","",VLOOKUP(BP73,BD!$B$11:$R$179,5,))</f>
        <v/>
      </c>
      <c r="CD73" s="79" t="str">
        <f t="shared" si="45"/>
        <v/>
      </c>
      <c r="CE73" s="68"/>
      <c r="CF73" s="75"/>
      <c r="CG73" s="76"/>
      <c r="CH73" s="71"/>
      <c r="CI73" s="77" t="s">
        <v>7</v>
      </c>
      <c r="CJ73" s="78">
        <f>IF(CI73="N",0,IF(CF$68="EVENTO",BD!$B$3,BD!$B$4))</f>
        <v>0</v>
      </c>
      <c r="CK73" s="77" t="s">
        <v>7</v>
      </c>
      <c r="CL73" s="78">
        <f>IF(CK73="N",0,IF(CF$68="EVENTO",BD!$B$1,0))</f>
        <v>0</v>
      </c>
      <c r="CM73" s="77" t="s">
        <v>7</v>
      </c>
      <c r="CN73" s="78">
        <f>IF(CM73="N",0,IF(CF$68="EVENTO",BD!$B$2,0))</f>
        <v>0</v>
      </c>
      <c r="CO73" s="77" t="s">
        <v>7</v>
      </c>
      <c r="CP73" s="78">
        <f>IF(CO73="N",0,IF(CF$68="EVENTO",BD!$B$5,0))</f>
        <v>0</v>
      </c>
      <c r="CQ73" s="77" t="s">
        <v>7</v>
      </c>
      <c r="CR73" s="78">
        <f>IF(CQ73="S",BD!$B$8,0)</f>
        <v>0</v>
      </c>
      <c r="CS73" s="73" t="str">
        <f>IF(CF73="","",VLOOKUP(CF73,BD!$B$11:$R$179,5,))</f>
        <v/>
      </c>
      <c r="CT73" s="79" t="str">
        <f t="shared" si="46"/>
        <v/>
      </c>
      <c r="CU73" s="68"/>
      <c r="CV73" s="75"/>
      <c r="CW73" s="76"/>
      <c r="CX73" s="71"/>
      <c r="CY73" s="77" t="s">
        <v>7</v>
      </c>
      <c r="CZ73" s="78">
        <f>IF(CY73="N",0,IF(CV$68="EVENTO",BD!$B$3,BD!$B$4))</f>
        <v>0</v>
      </c>
      <c r="DA73" s="77" t="s">
        <v>7</v>
      </c>
      <c r="DB73" s="78">
        <f>IF(DA73="N",0,IF(CV$68="EVENTO",BD!$B$1,0))</f>
        <v>0</v>
      </c>
      <c r="DC73" s="77" t="s">
        <v>7</v>
      </c>
      <c r="DD73" s="78">
        <f>IF(DC73="N",0,IF(CV$68="EVENTO",BD!$B$2,0))</f>
        <v>0</v>
      </c>
      <c r="DE73" s="77" t="s">
        <v>7</v>
      </c>
      <c r="DF73" s="78">
        <f>IF(DE73="N",0,IF(CV$68="EVENTO",BD!$B$5,0))</f>
        <v>0</v>
      </c>
      <c r="DG73" s="77" t="s">
        <v>7</v>
      </c>
      <c r="DH73" s="78">
        <f>IF(DG73="S",BD!$B$8,0)</f>
        <v>0</v>
      </c>
      <c r="DI73" s="73" t="str">
        <f>IF(CV73="","",VLOOKUP(CV73,BD!$B$11:$R$179,5,))</f>
        <v/>
      </c>
      <c r="DJ73" s="79" t="str">
        <f t="shared" si="47"/>
        <v/>
      </c>
    </row>
    <row r="74" spans="1:114" ht="15.75" thickBot="1" x14ac:dyDescent="0.3">
      <c r="A74" s="130"/>
      <c r="B74" s="145"/>
      <c r="C74" s="68"/>
      <c r="D74" s="75"/>
      <c r="E74" s="76"/>
      <c r="F74" s="71"/>
      <c r="G74" s="77" t="s">
        <v>7</v>
      </c>
      <c r="H74" s="78">
        <f>IF(G74="N",0,IF(D$68="EVENTO",BD!$B$3,BD!$B$4))</f>
        <v>0</v>
      </c>
      <c r="I74" s="77" t="s">
        <v>7</v>
      </c>
      <c r="J74" s="78">
        <f>IF(I74="N",0,IF(D$68="EVENTO",BD!$B$1,0))</f>
        <v>0</v>
      </c>
      <c r="K74" s="77" t="s">
        <v>7</v>
      </c>
      <c r="L74" s="78">
        <f>IF(K74="N",0,IF(D$68="EVENTO",BD!$B$2,0))</f>
        <v>0</v>
      </c>
      <c r="M74" s="77" t="s">
        <v>7</v>
      </c>
      <c r="N74" s="78">
        <f>IF(M74="N",0,IF(D$68="EVENTO",BD!$B$5,0))</f>
        <v>0</v>
      </c>
      <c r="O74" s="77" t="s">
        <v>7</v>
      </c>
      <c r="P74" s="78">
        <f>IF(O74="S",BD!$B$8,0)</f>
        <v>0</v>
      </c>
      <c r="Q74" s="73" t="str">
        <f>IF(D74="","",VLOOKUP(D74,BD!$B$11:$R$179,5,))</f>
        <v/>
      </c>
      <c r="R74" s="79" t="str">
        <f t="shared" si="41"/>
        <v/>
      </c>
      <c r="S74" s="68"/>
      <c r="T74" s="75"/>
      <c r="U74" s="76"/>
      <c r="V74" s="71"/>
      <c r="W74" s="77" t="s">
        <v>7</v>
      </c>
      <c r="X74" s="78">
        <f>IF(W74="N",0,IF(T$68="EVENTO",BD!$B$3,BD!$B$4))</f>
        <v>0</v>
      </c>
      <c r="Y74" s="77" t="s">
        <v>7</v>
      </c>
      <c r="Z74" s="78">
        <f>IF(Y74="N",0,IF(T$68="EVENTO",BD!$B$1,0))</f>
        <v>0</v>
      </c>
      <c r="AA74" s="77" t="s">
        <v>7</v>
      </c>
      <c r="AB74" s="78">
        <f>IF(AA74="N",0,IF(T$68="EVENTO",BD!$B$2,0))</f>
        <v>0</v>
      </c>
      <c r="AC74" s="77" t="s">
        <v>7</v>
      </c>
      <c r="AD74" s="78">
        <f>IF(AC74="N",0,IF(T$68="EVENTO",BD!$B$5,0))</f>
        <v>0</v>
      </c>
      <c r="AE74" s="77" t="s">
        <v>7</v>
      </c>
      <c r="AF74" s="78">
        <f>IF(AE74="S",BD!$B$8,0)</f>
        <v>0</v>
      </c>
      <c r="AG74" s="73" t="str">
        <f>IF(T74="","",VLOOKUP(T74,BD!$B$11:$R$179,5,))</f>
        <v/>
      </c>
      <c r="AH74" s="79" t="str">
        <f t="shared" si="42"/>
        <v/>
      </c>
      <c r="AI74" s="68"/>
      <c r="AJ74" s="75"/>
      <c r="AK74" s="76"/>
      <c r="AL74" s="71"/>
      <c r="AM74" s="77" t="s">
        <v>7</v>
      </c>
      <c r="AN74" s="78">
        <f>IF(AM74="N",0,IF(AJ$68="EVENTO",BD!$B$3,BD!$B$4))</f>
        <v>0</v>
      </c>
      <c r="AO74" s="77" t="s">
        <v>7</v>
      </c>
      <c r="AP74" s="78">
        <f>IF(AO74="N",0,IF(AJ$68="EVENTO",BD!$B$1,0))</f>
        <v>0</v>
      </c>
      <c r="AQ74" s="77" t="s">
        <v>7</v>
      </c>
      <c r="AR74" s="78">
        <f>IF(AQ74="N",0,IF(AJ$68="EVENTO",BD!$B$2,0))</f>
        <v>0</v>
      </c>
      <c r="AS74" s="77" t="s">
        <v>7</v>
      </c>
      <c r="AT74" s="78">
        <f>IF(AS74="N",0,IF(AJ$68="EVENTO",BD!$B$5,0))</f>
        <v>0</v>
      </c>
      <c r="AU74" s="77" t="s">
        <v>7</v>
      </c>
      <c r="AV74" s="78">
        <f>IF(AU74="S",BD!$B$8,0)</f>
        <v>0</v>
      </c>
      <c r="AW74" s="73" t="str">
        <f>IF(AJ74="","",VLOOKUP(AJ74,BD!$B$11:$R$179,5,))</f>
        <v/>
      </c>
      <c r="AX74" s="79" t="str">
        <f t="shared" si="43"/>
        <v/>
      </c>
      <c r="AY74" s="68"/>
      <c r="AZ74" s="75"/>
      <c r="BA74" s="76"/>
      <c r="BB74" s="71"/>
      <c r="BC74" s="77" t="s">
        <v>7</v>
      </c>
      <c r="BD74" s="78">
        <f>IF(BC74="N",0,IF(AZ$68="EVENTO",BD!$B$3,BD!$B$4))</f>
        <v>0</v>
      </c>
      <c r="BE74" s="77" t="s">
        <v>7</v>
      </c>
      <c r="BF74" s="78">
        <f>IF(BE74="N",0,IF(AZ$68="EVENTO",BD!$B$1,0))</f>
        <v>0</v>
      </c>
      <c r="BG74" s="77" t="s">
        <v>7</v>
      </c>
      <c r="BH74" s="78">
        <f>IF(BG74="N",0,IF(AZ$68="EVENTO",BD!$B$2,0))</f>
        <v>0</v>
      </c>
      <c r="BI74" s="77" t="s">
        <v>7</v>
      </c>
      <c r="BJ74" s="78">
        <f>IF(BI74="N",0,IF(AZ$68="EVENTO",BD!$B$5,0))</f>
        <v>0</v>
      </c>
      <c r="BK74" s="77" t="s">
        <v>7</v>
      </c>
      <c r="BL74" s="78">
        <f>IF(BK74="S",BD!$B$8,0)</f>
        <v>0</v>
      </c>
      <c r="BM74" s="73" t="str">
        <f>IF(AZ74="","",VLOOKUP(AZ74,BD!$B$11:$R$179,5,))</f>
        <v/>
      </c>
      <c r="BN74" s="79" t="str">
        <f t="shared" si="44"/>
        <v/>
      </c>
      <c r="BO74" s="68"/>
      <c r="BP74" s="75"/>
      <c r="BQ74" s="76"/>
      <c r="BR74" s="71"/>
      <c r="BS74" s="77" t="s">
        <v>7</v>
      </c>
      <c r="BT74" s="78">
        <f>IF(BS74="N",0,IF(BP$68="EVENTO",BD!$B$3,BD!$B$4))</f>
        <v>0</v>
      </c>
      <c r="BU74" s="77" t="s">
        <v>7</v>
      </c>
      <c r="BV74" s="78">
        <f>IF(BU74="N",0,IF(BP$68="EVENTO",BD!$B$1,0))</f>
        <v>0</v>
      </c>
      <c r="BW74" s="77" t="s">
        <v>7</v>
      </c>
      <c r="BX74" s="78">
        <f>IF(BW74="N",0,IF(BP$68="EVENTO",BD!$B$2,0))</f>
        <v>0</v>
      </c>
      <c r="BY74" s="77" t="s">
        <v>7</v>
      </c>
      <c r="BZ74" s="78">
        <f>IF(BY74="N",0,IF(BP$68="EVENTO",BD!$B$5,0))</f>
        <v>0</v>
      </c>
      <c r="CA74" s="77" t="s">
        <v>7</v>
      </c>
      <c r="CB74" s="78">
        <f>IF(CA74="S",BD!$B$8,0)</f>
        <v>0</v>
      </c>
      <c r="CC74" s="73" t="str">
        <f>IF(BP74="","",VLOOKUP(BP74,BD!$B$11:$R$179,5,))</f>
        <v/>
      </c>
      <c r="CD74" s="79" t="str">
        <f t="shared" si="45"/>
        <v/>
      </c>
      <c r="CE74" s="68"/>
      <c r="CF74" s="75"/>
      <c r="CG74" s="76"/>
      <c r="CH74" s="71"/>
      <c r="CI74" s="77" t="s">
        <v>7</v>
      </c>
      <c r="CJ74" s="78">
        <f>IF(CI74="N",0,IF(CF$68="EVENTO",BD!$B$3,BD!$B$4))</f>
        <v>0</v>
      </c>
      <c r="CK74" s="77" t="s">
        <v>7</v>
      </c>
      <c r="CL74" s="78">
        <f>IF(CK74="N",0,IF(CF$68="EVENTO",BD!$B$1,0))</f>
        <v>0</v>
      </c>
      <c r="CM74" s="77" t="s">
        <v>7</v>
      </c>
      <c r="CN74" s="78">
        <f>IF(CM74="N",0,IF(CF$68="EVENTO",BD!$B$2,0))</f>
        <v>0</v>
      </c>
      <c r="CO74" s="77" t="s">
        <v>7</v>
      </c>
      <c r="CP74" s="78">
        <f>IF(CO74="N",0,IF(CF$68="EVENTO",BD!$B$5,0))</f>
        <v>0</v>
      </c>
      <c r="CQ74" s="77" t="s">
        <v>7</v>
      </c>
      <c r="CR74" s="78">
        <f>IF(CQ74="S",BD!$B$8,0)</f>
        <v>0</v>
      </c>
      <c r="CS74" s="73" t="str">
        <f>IF(CF74="","",VLOOKUP(CF74,BD!$B$11:$R$179,5,))</f>
        <v/>
      </c>
      <c r="CT74" s="79" t="str">
        <f t="shared" si="46"/>
        <v/>
      </c>
      <c r="CU74" s="68"/>
      <c r="CV74" s="75"/>
      <c r="CW74" s="76"/>
      <c r="CX74" s="71"/>
      <c r="CY74" s="77" t="s">
        <v>7</v>
      </c>
      <c r="CZ74" s="78">
        <f>IF(CY74="N",0,IF(CV$68="EVENTO",BD!$B$3,BD!$B$4))</f>
        <v>0</v>
      </c>
      <c r="DA74" s="77" t="s">
        <v>7</v>
      </c>
      <c r="DB74" s="78">
        <f>IF(DA74="N",0,IF(CV$68="EVENTO",BD!$B$1,0))</f>
        <v>0</v>
      </c>
      <c r="DC74" s="77" t="s">
        <v>7</v>
      </c>
      <c r="DD74" s="78">
        <f>IF(DC74="N",0,IF(CV$68="EVENTO",BD!$B$2,0))</f>
        <v>0</v>
      </c>
      <c r="DE74" s="77" t="s">
        <v>7</v>
      </c>
      <c r="DF74" s="78">
        <f>IF(DE74="N",0,IF(CV$68="EVENTO",BD!$B$5,0))</f>
        <v>0</v>
      </c>
      <c r="DG74" s="77" t="s">
        <v>7</v>
      </c>
      <c r="DH74" s="78">
        <f>IF(DG74="S",BD!$B$8,0)</f>
        <v>0</v>
      </c>
      <c r="DI74" s="73" t="str">
        <f>IF(CV74="","",VLOOKUP(CV74,BD!$B$11:$R$179,5,))</f>
        <v/>
      </c>
      <c r="DJ74" s="79" t="str">
        <f t="shared" si="47"/>
        <v/>
      </c>
    </row>
    <row r="75" spans="1:114" ht="15.75" thickBot="1" x14ac:dyDescent="0.3">
      <c r="A75" s="130"/>
      <c r="B75" s="145"/>
      <c r="C75" s="68"/>
      <c r="D75" s="75"/>
      <c r="E75" s="76"/>
      <c r="F75" s="71"/>
      <c r="G75" s="77" t="s">
        <v>7</v>
      </c>
      <c r="H75" s="78">
        <f>IF(G75="N",0,IF(D$68="EVENTO",BD!$B$3,BD!$B$4))</f>
        <v>0</v>
      </c>
      <c r="I75" s="77" t="s">
        <v>7</v>
      </c>
      <c r="J75" s="78">
        <f>IF(I75="N",0,IF(D$68="EVENTO",BD!$B$1,0))</f>
        <v>0</v>
      </c>
      <c r="K75" s="77" t="s">
        <v>7</v>
      </c>
      <c r="L75" s="78">
        <f>IF(K75="N",0,IF(D$68="EVENTO",BD!$B$2,0))</f>
        <v>0</v>
      </c>
      <c r="M75" s="77" t="s">
        <v>7</v>
      </c>
      <c r="N75" s="78">
        <f>IF(M75="N",0,IF(D$68="EVENTO",BD!$B$5,0))</f>
        <v>0</v>
      </c>
      <c r="O75" s="77" t="s">
        <v>7</v>
      </c>
      <c r="P75" s="78">
        <f>IF(O75="S",BD!$B$8,0)</f>
        <v>0</v>
      </c>
      <c r="Q75" s="73" t="str">
        <f>IF(D75="","",VLOOKUP(D75,BD!$B$11:$R$179,5,))</f>
        <v/>
      </c>
      <c r="R75" s="79" t="str">
        <f t="shared" si="41"/>
        <v/>
      </c>
      <c r="S75" s="68"/>
      <c r="T75" s="75"/>
      <c r="U75" s="76"/>
      <c r="V75" s="71"/>
      <c r="W75" s="77" t="s">
        <v>7</v>
      </c>
      <c r="X75" s="78">
        <f>IF(W75="N",0,IF(T$68="EVENTO",BD!$B$3,BD!$B$4))</f>
        <v>0</v>
      </c>
      <c r="Y75" s="77" t="s">
        <v>7</v>
      </c>
      <c r="Z75" s="78">
        <f>IF(Y75="N",0,IF(T$68="EVENTO",BD!$B$1,0))</f>
        <v>0</v>
      </c>
      <c r="AA75" s="77" t="s">
        <v>7</v>
      </c>
      <c r="AB75" s="78">
        <f>IF(AA75="N",0,IF(T$68="EVENTO",BD!$B$2,0))</f>
        <v>0</v>
      </c>
      <c r="AC75" s="77" t="s">
        <v>7</v>
      </c>
      <c r="AD75" s="78">
        <f>IF(AC75="N",0,IF(T$68="EVENTO",BD!$B$5,0))</f>
        <v>0</v>
      </c>
      <c r="AE75" s="77" t="s">
        <v>7</v>
      </c>
      <c r="AF75" s="78">
        <f>IF(AE75="S",BD!$B$8,0)</f>
        <v>0</v>
      </c>
      <c r="AG75" s="73" t="str">
        <f>IF(T75="","",VLOOKUP(T75,BD!$B$11:$R$179,5,))</f>
        <v/>
      </c>
      <c r="AH75" s="79" t="str">
        <f t="shared" si="42"/>
        <v/>
      </c>
      <c r="AI75" s="68"/>
      <c r="AJ75" s="75"/>
      <c r="AK75" s="76"/>
      <c r="AL75" s="71"/>
      <c r="AM75" s="77" t="s">
        <v>7</v>
      </c>
      <c r="AN75" s="78">
        <f>IF(AM75="N",0,IF(AJ$68="EVENTO",BD!$B$3,BD!$B$4))</f>
        <v>0</v>
      </c>
      <c r="AO75" s="77" t="s">
        <v>7</v>
      </c>
      <c r="AP75" s="78">
        <f>IF(AO75="N",0,IF(AJ$68="EVENTO",BD!$B$1,0))</f>
        <v>0</v>
      </c>
      <c r="AQ75" s="77" t="s">
        <v>7</v>
      </c>
      <c r="AR75" s="78">
        <f>IF(AQ75="N",0,IF(AJ$68="EVENTO",BD!$B$2,0))</f>
        <v>0</v>
      </c>
      <c r="AS75" s="77" t="s">
        <v>7</v>
      </c>
      <c r="AT75" s="78">
        <f>IF(AS75="N",0,IF(AJ$68="EVENTO",BD!$B$5,0))</f>
        <v>0</v>
      </c>
      <c r="AU75" s="77" t="s">
        <v>7</v>
      </c>
      <c r="AV75" s="78">
        <f>IF(AU75="S",BD!$B$8,0)</f>
        <v>0</v>
      </c>
      <c r="AW75" s="73" t="str">
        <f>IF(AJ75="","",VLOOKUP(AJ75,BD!$B$11:$R$179,5,))</f>
        <v/>
      </c>
      <c r="AX75" s="79" t="str">
        <f t="shared" si="43"/>
        <v/>
      </c>
      <c r="AY75" s="68"/>
      <c r="AZ75" s="75"/>
      <c r="BA75" s="76"/>
      <c r="BB75" s="71"/>
      <c r="BC75" s="77" t="s">
        <v>7</v>
      </c>
      <c r="BD75" s="78">
        <f>IF(BC75="N",0,IF(AZ$68="EVENTO",BD!$B$3,BD!$B$4))</f>
        <v>0</v>
      </c>
      <c r="BE75" s="77" t="s">
        <v>7</v>
      </c>
      <c r="BF75" s="78">
        <f>IF(BE75="N",0,IF(AZ$68="EVENTO",BD!$B$1,0))</f>
        <v>0</v>
      </c>
      <c r="BG75" s="77" t="s">
        <v>7</v>
      </c>
      <c r="BH75" s="78">
        <f>IF(BG75="N",0,IF(AZ$68="EVENTO",BD!$B$2,0))</f>
        <v>0</v>
      </c>
      <c r="BI75" s="77" t="s">
        <v>7</v>
      </c>
      <c r="BJ75" s="78">
        <f>IF(BI75="N",0,IF(AZ$68="EVENTO",BD!$B$5,0))</f>
        <v>0</v>
      </c>
      <c r="BK75" s="77" t="s">
        <v>7</v>
      </c>
      <c r="BL75" s="78">
        <f>IF(BK75="S",BD!$B$8,0)</f>
        <v>0</v>
      </c>
      <c r="BM75" s="73" t="str">
        <f>IF(AZ75="","",VLOOKUP(AZ75,BD!$B$11:$R$179,5,))</f>
        <v/>
      </c>
      <c r="BN75" s="79" t="str">
        <f t="shared" si="44"/>
        <v/>
      </c>
      <c r="BO75" s="68"/>
      <c r="BP75" s="75"/>
      <c r="BQ75" s="76"/>
      <c r="BR75" s="71"/>
      <c r="BS75" s="77" t="s">
        <v>7</v>
      </c>
      <c r="BT75" s="78">
        <f>IF(BS75="N",0,IF(BP$68="EVENTO",BD!$B$3,BD!$B$4))</f>
        <v>0</v>
      </c>
      <c r="BU75" s="77" t="s">
        <v>7</v>
      </c>
      <c r="BV75" s="78">
        <f>IF(BU75="N",0,IF(BP$68="EVENTO",BD!$B$1,0))</f>
        <v>0</v>
      </c>
      <c r="BW75" s="77" t="s">
        <v>7</v>
      </c>
      <c r="BX75" s="78">
        <f>IF(BW75="N",0,IF(BP$68="EVENTO",BD!$B$2,0))</f>
        <v>0</v>
      </c>
      <c r="BY75" s="77" t="s">
        <v>7</v>
      </c>
      <c r="BZ75" s="78">
        <f>IF(BY75="N",0,IF(BP$68="EVENTO",BD!$B$5,0))</f>
        <v>0</v>
      </c>
      <c r="CA75" s="77" t="s">
        <v>7</v>
      </c>
      <c r="CB75" s="78">
        <f>IF(CA75="S",BD!$B$8,0)</f>
        <v>0</v>
      </c>
      <c r="CC75" s="73" t="str">
        <f>IF(BP75="","",VLOOKUP(BP75,BD!$B$11:$R$179,5,))</f>
        <v/>
      </c>
      <c r="CD75" s="79" t="str">
        <f t="shared" si="45"/>
        <v/>
      </c>
      <c r="CE75" s="68"/>
      <c r="CF75" s="75"/>
      <c r="CG75" s="76"/>
      <c r="CH75" s="71"/>
      <c r="CI75" s="77" t="s">
        <v>7</v>
      </c>
      <c r="CJ75" s="78">
        <f>IF(CI75="N",0,IF(CF$68="EVENTO",BD!$B$3,BD!$B$4))</f>
        <v>0</v>
      </c>
      <c r="CK75" s="77" t="s">
        <v>7</v>
      </c>
      <c r="CL75" s="78">
        <f>IF(CK75="N",0,IF(CF$68="EVENTO",BD!$B$1,0))</f>
        <v>0</v>
      </c>
      <c r="CM75" s="77" t="s">
        <v>7</v>
      </c>
      <c r="CN75" s="78">
        <f>IF(CM75="N",0,IF(CF$68="EVENTO",BD!$B$2,0))</f>
        <v>0</v>
      </c>
      <c r="CO75" s="77" t="s">
        <v>7</v>
      </c>
      <c r="CP75" s="78">
        <f>IF(CO75="N",0,IF(CF$68="EVENTO",BD!$B$5,0))</f>
        <v>0</v>
      </c>
      <c r="CQ75" s="77" t="s">
        <v>7</v>
      </c>
      <c r="CR75" s="78">
        <f>IF(CQ75="S",BD!$B$8,0)</f>
        <v>0</v>
      </c>
      <c r="CS75" s="73" t="str">
        <f>IF(CF75="","",VLOOKUP(CF75,BD!$B$11:$R$179,5,))</f>
        <v/>
      </c>
      <c r="CT75" s="79" t="str">
        <f t="shared" si="46"/>
        <v/>
      </c>
      <c r="CU75" s="68"/>
      <c r="CV75" s="75"/>
      <c r="CW75" s="76"/>
      <c r="CX75" s="71"/>
      <c r="CY75" s="77" t="s">
        <v>7</v>
      </c>
      <c r="CZ75" s="78">
        <f>IF(CY75="N",0,IF(CV$68="EVENTO",BD!$B$3,BD!$B$4))</f>
        <v>0</v>
      </c>
      <c r="DA75" s="77" t="s">
        <v>7</v>
      </c>
      <c r="DB75" s="78">
        <f>IF(DA75="N",0,IF(CV$68="EVENTO",BD!$B$1,0))</f>
        <v>0</v>
      </c>
      <c r="DC75" s="77" t="s">
        <v>7</v>
      </c>
      <c r="DD75" s="78">
        <f>IF(DC75="N",0,IF(CV$68="EVENTO",BD!$B$2,0))</f>
        <v>0</v>
      </c>
      <c r="DE75" s="77" t="s">
        <v>7</v>
      </c>
      <c r="DF75" s="78">
        <f>IF(DE75="N",0,IF(CV$68="EVENTO",BD!$B$5,0))</f>
        <v>0</v>
      </c>
      <c r="DG75" s="77" t="s">
        <v>7</v>
      </c>
      <c r="DH75" s="78">
        <f>IF(DG75="S",BD!$B$8,0)</f>
        <v>0</v>
      </c>
      <c r="DI75" s="73" t="str">
        <f>IF(CV75="","",VLOOKUP(CV75,BD!$B$11:$R$179,5,))</f>
        <v/>
      </c>
      <c r="DJ75" s="79" t="str">
        <f t="shared" si="47"/>
        <v/>
      </c>
    </row>
    <row r="76" spans="1:114" ht="15.75" thickBot="1" x14ac:dyDescent="0.3">
      <c r="A76" s="130"/>
      <c r="B76" s="145"/>
      <c r="C76" s="68"/>
      <c r="D76" s="75"/>
      <c r="E76" s="76"/>
      <c r="F76" s="71"/>
      <c r="G76" s="77" t="s">
        <v>7</v>
      </c>
      <c r="H76" s="78">
        <f>IF(G76="N",0,IF(D$68="EVENTO",BD!$B$3,BD!$B$4))</f>
        <v>0</v>
      </c>
      <c r="I76" s="77" t="s">
        <v>7</v>
      </c>
      <c r="J76" s="78">
        <f>IF(I76="N",0,IF(D$68="EVENTO",BD!$B$1,0))</f>
        <v>0</v>
      </c>
      <c r="K76" s="77" t="s">
        <v>7</v>
      </c>
      <c r="L76" s="78">
        <f>IF(K76="N",0,IF(D$68="EVENTO",BD!$B$2,0))</f>
        <v>0</v>
      </c>
      <c r="M76" s="77" t="s">
        <v>7</v>
      </c>
      <c r="N76" s="78">
        <f>IF(M76="N",0,IF(D$68="EVENTO",BD!$B$5,0))</f>
        <v>0</v>
      </c>
      <c r="O76" s="77" t="s">
        <v>7</v>
      </c>
      <c r="P76" s="78"/>
      <c r="Q76" s="73"/>
      <c r="R76" s="79"/>
      <c r="S76" s="68"/>
      <c r="T76" s="75"/>
      <c r="U76" s="76"/>
      <c r="V76" s="71"/>
      <c r="W76" s="77" t="s">
        <v>7</v>
      </c>
      <c r="X76" s="78">
        <f>IF(W76="N",0,IF(T$68="EVENTO",BD!$B$3,BD!$B$4))</f>
        <v>0</v>
      </c>
      <c r="Y76" s="77" t="s">
        <v>7</v>
      </c>
      <c r="Z76" s="78">
        <f>IF(Y76="N",0,IF(T$68="EVENTO",BD!$B$1,0))</f>
        <v>0</v>
      </c>
      <c r="AA76" s="77" t="s">
        <v>7</v>
      </c>
      <c r="AB76" s="78">
        <f>IF(AA76="N",0,IF(T$68="EVENTO",BD!$B$2,0))</f>
        <v>0</v>
      </c>
      <c r="AC76" s="77" t="s">
        <v>7</v>
      </c>
      <c r="AD76" s="78">
        <f>IF(AC76="N",0,IF(T$68="EVENTO",BD!$B$5,0))</f>
        <v>0</v>
      </c>
      <c r="AE76" s="77" t="s">
        <v>7</v>
      </c>
      <c r="AF76" s="78"/>
      <c r="AG76" s="73"/>
      <c r="AH76" s="79"/>
      <c r="AI76" s="68"/>
      <c r="AJ76" s="75"/>
      <c r="AK76" s="76"/>
      <c r="AL76" s="71"/>
      <c r="AM76" s="77" t="s">
        <v>7</v>
      </c>
      <c r="AN76" s="78">
        <f>IF(AM76="N",0,IF(AJ$68="EVENTO",BD!$B$3,BD!$B$4))</f>
        <v>0</v>
      </c>
      <c r="AO76" s="77" t="s">
        <v>7</v>
      </c>
      <c r="AP76" s="78">
        <f>IF(AO76="N",0,IF(AJ$68="EVENTO",BD!$B$1,0))</f>
        <v>0</v>
      </c>
      <c r="AQ76" s="77" t="s">
        <v>7</v>
      </c>
      <c r="AR76" s="78">
        <f>IF(AQ76="N",0,IF(AJ$68="EVENTO",BD!$B$2,0))</f>
        <v>0</v>
      </c>
      <c r="AS76" s="77" t="s">
        <v>7</v>
      </c>
      <c r="AT76" s="78">
        <f>IF(AS76="N",0,IF(AJ$68="EVENTO",BD!$B$5,0))</f>
        <v>0</v>
      </c>
      <c r="AU76" s="77" t="s">
        <v>7</v>
      </c>
      <c r="AV76" s="78"/>
      <c r="AW76" s="73"/>
      <c r="AX76" s="79"/>
      <c r="AY76" s="68"/>
      <c r="AZ76" s="75"/>
      <c r="BA76" s="76"/>
      <c r="BB76" s="71"/>
      <c r="BC76" s="77" t="s">
        <v>7</v>
      </c>
      <c r="BD76" s="78">
        <f>IF(BC76="N",0,IF(AZ$68="EVENTO",BD!$B$3,BD!$B$4))</f>
        <v>0</v>
      </c>
      <c r="BE76" s="77" t="s">
        <v>7</v>
      </c>
      <c r="BF76" s="78">
        <f>IF(BE76="N",0,IF(AZ$68="EVENTO",BD!$B$1,0))</f>
        <v>0</v>
      </c>
      <c r="BG76" s="77" t="s">
        <v>7</v>
      </c>
      <c r="BH76" s="78">
        <f>IF(BG76="N",0,IF(AZ$68="EVENTO",BD!$B$2,0))</f>
        <v>0</v>
      </c>
      <c r="BI76" s="77" t="s">
        <v>7</v>
      </c>
      <c r="BJ76" s="78">
        <f>IF(BI76="N",0,IF(AZ$68="EVENTO",BD!$B$5,0))</f>
        <v>0</v>
      </c>
      <c r="BK76" s="77" t="s">
        <v>7</v>
      </c>
      <c r="BL76" s="78"/>
      <c r="BM76" s="73"/>
      <c r="BN76" s="79"/>
      <c r="BO76" s="68"/>
      <c r="BP76" s="75"/>
      <c r="BQ76" s="76"/>
      <c r="BR76" s="71"/>
      <c r="BS76" s="77" t="s">
        <v>7</v>
      </c>
      <c r="BT76" s="78">
        <f>IF(BS76="N",0,IF(BP$68="EVENTO",BD!$B$3,BD!$B$4))</f>
        <v>0</v>
      </c>
      <c r="BU76" s="77" t="s">
        <v>7</v>
      </c>
      <c r="BV76" s="78">
        <f>IF(BU76="N",0,IF(BP$68="EVENTO",BD!$B$1,0))</f>
        <v>0</v>
      </c>
      <c r="BW76" s="77" t="s">
        <v>7</v>
      </c>
      <c r="BX76" s="78">
        <f>IF(BW76="N",0,IF(BP$68="EVENTO",BD!$B$2,0))</f>
        <v>0</v>
      </c>
      <c r="BY76" s="77" t="s">
        <v>7</v>
      </c>
      <c r="BZ76" s="78">
        <f>IF(BY76="N",0,IF(BP$68="EVENTO",BD!$B$5,0))</f>
        <v>0</v>
      </c>
      <c r="CA76" s="77" t="s">
        <v>7</v>
      </c>
      <c r="CB76" s="78"/>
      <c r="CC76" s="73"/>
      <c r="CD76" s="79"/>
      <c r="CE76" s="68"/>
      <c r="CF76" s="75"/>
      <c r="CG76" s="76"/>
      <c r="CH76" s="71"/>
      <c r="CI76" s="77" t="s">
        <v>7</v>
      </c>
      <c r="CJ76" s="78">
        <f>IF(CI76="N",0,IF(CF$68="EVENTO",BD!$B$3,BD!$B$4))</f>
        <v>0</v>
      </c>
      <c r="CK76" s="77" t="s">
        <v>7</v>
      </c>
      <c r="CL76" s="78">
        <f>IF(CK76="N",0,IF(CF$68="EVENTO",BD!$B$1,0))</f>
        <v>0</v>
      </c>
      <c r="CM76" s="77" t="s">
        <v>7</v>
      </c>
      <c r="CN76" s="78">
        <f>IF(CM76="N",0,IF(CF$68="EVENTO",BD!$B$2,0))</f>
        <v>0</v>
      </c>
      <c r="CO76" s="77" t="s">
        <v>7</v>
      </c>
      <c r="CP76" s="78">
        <f>IF(CO76="N",0,IF(CF$68="EVENTO",BD!$B$5,0))</f>
        <v>0</v>
      </c>
      <c r="CQ76" s="77" t="s">
        <v>7</v>
      </c>
      <c r="CR76" s="78">
        <f>IF(CQ76="S",BD!$B$8,0)</f>
        <v>0</v>
      </c>
      <c r="CS76" s="73" t="str">
        <f>IF(CF76="","",VLOOKUP(CF76,BD!$B$11:$R$179,5,))</f>
        <v/>
      </c>
      <c r="CT76" s="79" t="str">
        <f t="shared" si="46"/>
        <v/>
      </c>
      <c r="CU76" s="68"/>
      <c r="CV76" s="75"/>
      <c r="CW76" s="76"/>
      <c r="CX76" s="71"/>
      <c r="CY76" s="77" t="s">
        <v>7</v>
      </c>
      <c r="CZ76" s="78">
        <f>IF(CY76="N",0,IF(CV$68="EVENTO",BD!$B$3,BD!$B$4))</f>
        <v>0</v>
      </c>
      <c r="DA76" s="77" t="s">
        <v>7</v>
      </c>
      <c r="DB76" s="78">
        <f>IF(DA76="N",0,IF(CV$68="EVENTO",BD!$B$1,0))</f>
        <v>0</v>
      </c>
      <c r="DC76" s="77" t="s">
        <v>7</v>
      </c>
      <c r="DD76" s="78">
        <f>IF(DC76="N",0,IF(CV$68="EVENTO",BD!$B$2,0))</f>
        <v>0</v>
      </c>
      <c r="DE76" s="77" t="s">
        <v>7</v>
      </c>
      <c r="DF76" s="78">
        <f>IF(DE76="N",0,IF(CV$68="EVENTO",BD!$B$5,0))</f>
        <v>0</v>
      </c>
      <c r="DG76" s="77" t="s">
        <v>7</v>
      </c>
      <c r="DH76" s="78"/>
      <c r="DI76" s="73"/>
      <c r="DJ76" s="79"/>
    </row>
    <row r="77" spans="1:114" ht="15.75" thickBot="1" x14ac:dyDescent="0.3">
      <c r="A77" s="130"/>
      <c r="B77" s="145"/>
      <c r="C77" s="68"/>
      <c r="D77" s="75"/>
      <c r="E77" s="76"/>
      <c r="F77" s="71"/>
      <c r="G77" s="77" t="s">
        <v>7</v>
      </c>
      <c r="H77" s="78">
        <f>IF(G77="N",0,IF(D$68="EVENTO",BD!$B$3,BD!$B$4))</f>
        <v>0</v>
      </c>
      <c r="I77" s="77" t="s">
        <v>7</v>
      </c>
      <c r="J77" s="78">
        <f>IF(I77="N",0,IF(D$68="EVENTO",BD!$B$1,0))</f>
        <v>0</v>
      </c>
      <c r="K77" s="77" t="s">
        <v>7</v>
      </c>
      <c r="L77" s="78">
        <f>IF(K77="N",0,IF(D$68="EVENTO",BD!$B$2,0))</f>
        <v>0</v>
      </c>
      <c r="M77" s="77" t="s">
        <v>7</v>
      </c>
      <c r="N77" s="78">
        <f>IF(M77="N",0,IF(D$68="EVENTO",BD!$B$5,0))</f>
        <v>0</v>
      </c>
      <c r="O77" s="77" t="s">
        <v>7</v>
      </c>
      <c r="P77" s="78">
        <f>IF(O77="S",BD!$B$8,0)</f>
        <v>0</v>
      </c>
      <c r="Q77" s="73" t="str">
        <f>IF(D77="","",VLOOKUP(D77,BD!$B$11:$R$179,5,))</f>
        <v/>
      </c>
      <c r="R77" s="79" t="str">
        <f t="shared" si="41"/>
        <v/>
      </c>
      <c r="S77" s="68"/>
      <c r="T77" s="75"/>
      <c r="U77" s="76"/>
      <c r="V77" s="71"/>
      <c r="W77" s="77" t="s">
        <v>7</v>
      </c>
      <c r="X77" s="78">
        <f>IF(W77="N",0,IF(T$68="EVENTO",BD!$B$3,BD!$B$4))</f>
        <v>0</v>
      </c>
      <c r="Y77" s="77" t="s">
        <v>7</v>
      </c>
      <c r="Z77" s="78">
        <f>IF(Y77="N",0,IF(T$68="EVENTO",BD!$B$1,0))</f>
        <v>0</v>
      </c>
      <c r="AA77" s="77" t="s">
        <v>7</v>
      </c>
      <c r="AB77" s="78">
        <f>IF(AA77="N",0,IF(T$68="EVENTO",BD!$B$2,0))</f>
        <v>0</v>
      </c>
      <c r="AC77" s="77" t="s">
        <v>7</v>
      </c>
      <c r="AD77" s="78">
        <f>IF(AC77="N",0,IF(T$68="EVENTO",BD!$B$5,0))</f>
        <v>0</v>
      </c>
      <c r="AE77" s="77" t="s">
        <v>7</v>
      </c>
      <c r="AF77" s="78">
        <f>IF(AE77="S",BD!$B$8,0)</f>
        <v>0</v>
      </c>
      <c r="AG77" s="73" t="str">
        <f>IF(T77="","",VLOOKUP(T77,BD!$B$11:$R$179,5,))</f>
        <v/>
      </c>
      <c r="AH77" s="79" t="str">
        <f t="shared" si="42"/>
        <v/>
      </c>
      <c r="AI77" s="68"/>
      <c r="AJ77" s="75"/>
      <c r="AK77" s="76"/>
      <c r="AL77" s="71"/>
      <c r="AM77" s="77" t="s">
        <v>7</v>
      </c>
      <c r="AN77" s="78">
        <f>IF(AM77="N",0,IF(AJ$68="EVENTO",BD!$B$3,BD!$B$4))</f>
        <v>0</v>
      </c>
      <c r="AO77" s="77" t="s">
        <v>7</v>
      </c>
      <c r="AP77" s="78">
        <f>IF(AO77="N",0,IF(AJ$68="EVENTO",BD!$B$1,0))</f>
        <v>0</v>
      </c>
      <c r="AQ77" s="77" t="s">
        <v>7</v>
      </c>
      <c r="AR77" s="78">
        <f>IF(AQ77="N",0,IF(AJ$68="EVENTO",BD!$B$2,0))</f>
        <v>0</v>
      </c>
      <c r="AS77" s="77" t="s">
        <v>7</v>
      </c>
      <c r="AT77" s="78">
        <f>IF(AS77="N",0,IF(AJ$68="EVENTO",BD!$B$5,0))</f>
        <v>0</v>
      </c>
      <c r="AU77" s="77" t="s">
        <v>7</v>
      </c>
      <c r="AV77" s="78">
        <f>IF(AU77="S",BD!$B$8,0)</f>
        <v>0</v>
      </c>
      <c r="AW77" s="73" t="str">
        <f>IF(AJ77="","",VLOOKUP(AJ77,BD!$B$11:$R$179,5,))</f>
        <v/>
      </c>
      <c r="AX77" s="79" t="str">
        <f t="shared" si="43"/>
        <v/>
      </c>
      <c r="AY77" s="68"/>
      <c r="AZ77" s="75"/>
      <c r="BA77" s="76"/>
      <c r="BB77" s="71"/>
      <c r="BC77" s="77" t="s">
        <v>7</v>
      </c>
      <c r="BD77" s="78">
        <f>IF(BC77="N",0,IF(AZ$68="EVENTO",BD!$B$3,BD!$B$4))</f>
        <v>0</v>
      </c>
      <c r="BE77" s="77" t="s">
        <v>7</v>
      </c>
      <c r="BF77" s="78">
        <f>IF(BE77="N",0,IF(AZ$68="EVENTO",BD!$B$1,0))</f>
        <v>0</v>
      </c>
      <c r="BG77" s="77" t="s">
        <v>7</v>
      </c>
      <c r="BH77" s="78">
        <f>IF(BG77="N",0,IF(AZ$68="EVENTO",BD!$B$2,0))</f>
        <v>0</v>
      </c>
      <c r="BI77" s="77" t="s">
        <v>7</v>
      </c>
      <c r="BJ77" s="78">
        <f>IF(BI77="N",0,IF(AZ$68="EVENTO",BD!$B$5,0))</f>
        <v>0</v>
      </c>
      <c r="BK77" s="77" t="s">
        <v>7</v>
      </c>
      <c r="BL77" s="78">
        <f>IF(BK77="S",BD!$B$8,0)</f>
        <v>0</v>
      </c>
      <c r="BM77" s="73" t="str">
        <f>IF(AZ77="","",VLOOKUP(AZ77,BD!$B$11:$R$179,5,))</f>
        <v/>
      </c>
      <c r="BN77" s="79" t="str">
        <f t="shared" si="44"/>
        <v/>
      </c>
      <c r="BO77" s="68"/>
      <c r="BP77" s="75"/>
      <c r="BQ77" s="76"/>
      <c r="BR77" s="71"/>
      <c r="BS77" s="77" t="s">
        <v>7</v>
      </c>
      <c r="BT77" s="78">
        <f>IF(BS77="N",0,IF(BP$68="EVENTO",BD!$B$3,BD!$B$4))</f>
        <v>0</v>
      </c>
      <c r="BU77" s="77" t="s">
        <v>7</v>
      </c>
      <c r="BV77" s="78">
        <f>IF(BU77="N",0,IF(BP$68="EVENTO",BD!$B$1,0))</f>
        <v>0</v>
      </c>
      <c r="BW77" s="77" t="s">
        <v>7</v>
      </c>
      <c r="BX77" s="78">
        <f>IF(BW77="N",0,IF(BP$68="EVENTO",BD!$B$2,0))</f>
        <v>0</v>
      </c>
      <c r="BY77" s="77" t="s">
        <v>7</v>
      </c>
      <c r="BZ77" s="78">
        <f>IF(BY77="N",0,IF(BP$68="EVENTO",BD!$B$5,0))</f>
        <v>0</v>
      </c>
      <c r="CA77" s="77" t="s">
        <v>7</v>
      </c>
      <c r="CB77" s="78">
        <f>IF(CA77="S",BD!$B$8,0)</f>
        <v>0</v>
      </c>
      <c r="CC77" s="73" t="str">
        <f>IF(BP77="","",VLOOKUP(BP77,BD!$B$11:$R$179,5,))</f>
        <v/>
      </c>
      <c r="CD77" s="79" t="str">
        <f t="shared" si="45"/>
        <v/>
      </c>
      <c r="CE77" s="68"/>
      <c r="CF77" s="75"/>
      <c r="CG77" s="76"/>
      <c r="CH77" s="71"/>
      <c r="CI77" s="77" t="s">
        <v>7</v>
      </c>
      <c r="CJ77" s="78">
        <f>IF(CI77="N",0,IF(CF$68="EVENTO",BD!$B$3,BD!$B$4))</f>
        <v>0</v>
      </c>
      <c r="CK77" s="77" t="s">
        <v>7</v>
      </c>
      <c r="CL77" s="78">
        <f>IF(CK77="N",0,IF(CF$68="EVENTO",BD!$B$1,0))</f>
        <v>0</v>
      </c>
      <c r="CM77" s="77" t="s">
        <v>7</v>
      </c>
      <c r="CN77" s="78">
        <f>IF(CM77="N",0,IF(CF$68="EVENTO",BD!$B$2,0))</f>
        <v>0</v>
      </c>
      <c r="CO77" s="77" t="s">
        <v>7</v>
      </c>
      <c r="CP77" s="78">
        <f>IF(CO77="N",0,IF(CF$68="EVENTO",BD!$B$5,0))</f>
        <v>0</v>
      </c>
      <c r="CQ77" s="77" t="s">
        <v>7</v>
      </c>
      <c r="CR77" s="78">
        <f>IF(CQ77="S",BD!$B$8,0)</f>
        <v>0</v>
      </c>
      <c r="CS77" s="73" t="str">
        <f>IF(CF77="","",VLOOKUP(CF77,BD!$B$11:$R$179,5,))</f>
        <v/>
      </c>
      <c r="CT77" s="79" t="str">
        <f t="shared" si="46"/>
        <v/>
      </c>
      <c r="CU77" s="68"/>
      <c r="CV77" s="75"/>
      <c r="CW77" s="76"/>
      <c r="CX77" s="71"/>
      <c r="CY77" s="77" t="s">
        <v>7</v>
      </c>
      <c r="CZ77" s="78">
        <f>IF(CY77="N",0,IF(CV$68="EVENTO",BD!$B$3,BD!$B$4))</f>
        <v>0</v>
      </c>
      <c r="DA77" s="77" t="s">
        <v>7</v>
      </c>
      <c r="DB77" s="78">
        <f>IF(DA77="N",0,IF(CV$68="EVENTO",BD!$B$1,0))</f>
        <v>0</v>
      </c>
      <c r="DC77" s="77" t="s">
        <v>7</v>
      </c>
      <c r="DD77" s="78">
        <f>IF(DC77="N",0,IF(CV$68="EVENTO",BD!$B$2,0))</f>
        <v>0</v>
      </c>
      <c r="DE77" s="77" t="s">
        <v>7</v>
      </c>
      <c r="DF77" s="78">
        <f>IF(DE77="N",0,IF(CV$68="EVENTO",BD!$B$5,0))</f>
        <v>0</v>
      </c>
      <c r="DG77" s="77" t="s">
        <v>7</v>
      </c>
      <c r="DH77" s="78">
        <f>IF(DG77="S",BD!$B$8,0)</f>
        <v>0</v>
      </c>
      <c r="DI77" s="73" t="str">
        <f>IF(CV77="","",VLOOKUP(CV77,BD!$B$11:$R$179,5,))</f>
        <v/>
      </c>
      <c r="DJ77" s="79" t="str">
        <f t="shared" si="47"/>
        <v/>
      </c>
    </row>
    <row r="78" spans="1:114" ht="15.75" thickBot="1" x14ac:dyDescent="0.3">
      <c r="A78" s="130"/>
      <c r="B78" s="146"/>
      <c r="C78" s="68"/>
      <c r="D78" s="81"/>
      <c r="E78" s="82"/>
      <c r="F78" s="85"/>
      <c r="G78" s="86" t="s">
        <v>7</v>
      </c>
      <c r="H78" s="87">
        <f>IF(G78="N",0,IF(D$68="EVENTO",BD!$B$3,BD!$B$4))</f>
        <v>0</v>
      </c>
      <c r="I78" s="86" t="s">
        <v>7</v>
      </c>
      <c r="J78" s="87">
        <f>IF(I78="N",0,IF(D$68="EVENTO",BD!$B$1,0))</f>
        <v>0</v>
      </c>
      <c r="K78" s="86" t="s">
        <v>7</v>
      </c>
      <c r="L78" s="87">
        <f>IF(K78="N",0,IF(D$68="EVENTO",BD!$B$2,0))</f>
        <v>0</v>
      </c>
      <c r="M78" s="86" t="s">
        <v>7</v>
      </c>
      <c r="N78" s="87">
        <f>IF(M78="N",0,IF(D$68="EVENTO",BD!$B$5,0))</f>
        <v>0</v>
      </c>
      <c r="O78" s="86" t="s">
        <v>7</v>
      </c>
      <c r="P78" s="87">
        <f>IF(O78="S",BD!$B$8,0)</f>
        <v>0</v>
      </c>
      <c r="Q78" s="83" t="str">
        <f>IF(D78="","",VLOOKUP(D78,BD!$B$11:$R$179,5,))</f>
        <v/>
      </c>
      <c r="R78" s="84" t="str">
        <f t="shared" si="41"/>
        <v/>
      </c>
      <c r="S78" s="68"/>
      <c r="T78" s="81"/>
      <c r="U78" s="82"/>
      <c r="V78" s="85"/>
      <c r="W78" s="86" t="s">
        <v>7</v>
      </c>
      <c r="X78" s="87">
        <f>IF(W78="N",0,IF(T$68="EVENTO",BD!$B$3,BD!$B$4))</f>
        <v>0</v>
      </c>
      <c r="Y78" s="86" t="s">
        <v>7</v>
      </c>
      <c r="Z78" s="87">
        <f>IF(Y78="N",0,IF(T$68="EVENTO",BD!$B$1,0))</f>
        <v>0</v>
      </c>
      <c r="AA78" s="86" t="s">
        <v>7</v>
      </c>
      <c r="AB78" s="87">
        <f>IF(AA78="N",0,IF(T$68="EVENTO",BD!$B$2,0))</f>
        <v>0</v>
      </c>
      <c r="AC78" s="86" t="s">
        <v>7</v>
      </c>
      <c r="AD78" s="87">
        <f>IF(AC78="N",0,IF(T$68="EVENTO",BD!$B$5,0))</f>
        <v>0</v>
      </c>
      <c r="AE78" s="86" t="s">
        <v>7</v>
      </c>
      <c r="AF78" s="87">
        <f>IF(AE78="S",BD!$B$8,0)</f>
        <v>0</v>
      </c>
      <c r="AG78" s="83" t="str">
        <f>IF(T78="","",VLOOKUP(T78,BD!$B$11:$R$179,5,))</f>
        <v/>
      </c>
      <c r="AH78" s="84" t="str">
        <f t="shared" si="42"/>
        <v/>
      </c>
      <c r="AI78" s="68"/>
      <c r="AJ78" s="81"/>
      <c r="AK78" s="82"/>
      <c r="AL78" s="85"/>
      <c r="AM78" s="86" t="s">
        <v>7</v>
      </c>
      <c r="AN78" s="87">
        <f>IF(AM78="N",0,IF(AJ$68="EVENTO",BD!$B$3,BD!$B$4))</f>
        <v>0</v>
      </c>
      <c r="AO78" s="86" t="s">
        <v>7</v>
      </c>
      <c r="AP78" s="87">
        <f>IF(AO78="N",0,IF(AJ$68="EVENTO",BD!$B$1,0))</f>
        <v>0</v>
      </c>
      <c r="AQ78" s="86" t="s">
        <v>7</v>
      </c>
      <c r="AR78" s="87">
        <f>IF(AQ78="N",0,IF(AJ$68="EVENTO",BD!$B$2,0))</f>
        <v>0</v>
      </c>
      <c r="AS78" s="86" t="s">
        <v>7</v>
      </c>
      <c r="AT78" s="87">
        <f>IF(AS78="N",0,IF(AJ$68="EVENTO",BD!$B$5,0))</f>
        <v>0</v>
      </c>
      <c r="AU78" s="86" t="s">
        <v>7</v>
      </c>
      <c r="AV78" s="87">
        <f>IF(AU78="S",BD!$B$8,0)</f>
        <v>0</v>
      </c>
      <c r="AW78" s="83" t="str">
        <f>IF(AJ78="","",VLOOKUP(AJ78,BD!$B$11:$R$179,5,))</f>
        <v/>
      </c>
      <c r="AX78" s="84" t="str">
        <f t="shared" si="43"/>
        <v/>
      </c>
      <c r="AY78" s="68"/>
      <c r="AZ78" s="81"/>
      <c r="BA78" s="82"/>
      <c r="BB78" s="85"/>
      <c r="BC78" s="86" t="s">
        <v>7</v>
      </c>
      <c r="BD78" s="87">
        <f>IF(BC78="N",0,IF(AZ$68="EVENTO",BD!$B$3,BD!$B$4))</f>
        <v>0</v>
      </c>
      <c r="BE78" s="86" t="s">
        <v>7</v>
      </c>
      <c r="BF78" s="87">
        <f>IF(BE78="N",0,IF(AZ$68="EVENTO",BD!$B$1,0))</f>
        <v>0</v>
      </c>
      <c r="BG78" s="86" t="s">
        <v>7</v>
      </c>
      <c r="BH78" s="87">
        <f>IF(BG78="N",0,IF(AZ$68="EVENTO",BD!$B$2,0))</f>
        <v>0</v>
      </c>
      <c r="BI78" s="86" t="s">
        <v>7</v>
      </c>
      <c r="BJ78" s="87">
        <f>IF(BI78="N",0,IF(AZ$68="EVENTO",BD!$B$5,0))</f>
        <v>0</v>
      </c>
      <c r="BK78" s="86" t="s">
        <v>7</v>
      </c>
      <c r="BL78" s="87">
        <f>IF(BK78="S",BD!$B$8,0)</f>
        <v>0</v>
      </c>
      <c r="BM78" s="83" t="str">
        <f>IF(AZ78="","",VLOOKUP(AZ78,BD!$B$11:$R$179,5,))</f>
        <v/>
      </c>
      <c r="BN78" s="84" t="str">
        <f t="shared" si="44"/>
        <v/>
      </c>
      <c r="BO78" s="68"/>
      <c r="BP78" s="81"/>
      <c r="BQ78" s="82"/>
      <c r="BR78" s="85"/>
      <c r="BS78" s="86" t="s">
        <v>7</v>
      </c>
      <c r="BT78" s="87">
        <f>IF(BS78="N",0,IF(BP$68="EVENTO",BD!$B$3,BD!$B$4))</f>
        <v>0</v>
      </c>
      <c r="BU78" s="86" t="s">
        <v>7</v>
      </c>
      <c r="BV78" s="87">
        <f>IF(BU78="N",0,IF(BP$68="EVENTO",BD!$B$1,0))</f>
        <v>0</v>
      </c>
      <c r="BW78" s="86" t="s">
        <v>7</v>
      </c>
      <c r="BX78" s="87">
        <f>IF(BW78="N",0,IF(BP$68="EVENTO",BD!$B$2,0))</f>
        <v>0</v>
      </c>
      <c r="BY78" s="86" t="s">
        <v>7</v>
      </c>
      <c r="BZ78" s="87">
        <f>IF(BY78="N",0,IF(BP$68="EVENTO",BD!$B$5,0))</f>
        <v>0</v>
      </c>
      <c r="CA78" s="86" t="s">
        <v>7</v>
      </c>
      <c r="CB78" s="87">
        <f>IF(CA78="S",BD!$B$8,0)</f>
        <v>0</v>
      </c>
      <c r="CC78" s="83" t="str">
        <f>IF(BP78="","",VLOOKUP(BP78,BD!$B$11:$R$179,5,))</f>
        <v/>
      </c>
      <c r="CD78" s="84" t="str">
        <f t="shared" si="45"/>
        <v/>
      </c>
      <c r="CE78" s="68"/>
      <c r="CF78" s="81"/>
      <c r="CG78" s="82"/>
      <c r="CH78" s="85"/>
      <c r="CI78" s="86" t="s">
        <v>7</v>
      </c>
      <c r="CJ78" s="87">
        <f>IF(CI78="N",0,IF(CF$68="EVENTO",BD!$B$3,BD!$B$4))</f>
        <v>0</v>
      </c>
      <c r="CK78" s="86" t="s">
        <v>7</v>
      </c>
      <c r="CL78" s="87">
        <f>IF(CK78="N",0,IF(CF$68="EVENTO",BD!$B$1,0))</f>
        <v>0</v>
      </c>
      <c r="CM78" s="86" t="s">
        <v>7</v>
      </c>
      <c r="CN78" s="87">
        <f>IF(CM78="N",0,IF(CF$68="EVENTO",BD!$B$2,0))</f>
        <v>0</v>
      </c>
      <c r="CO78" s="86" t="s">
        <v>7</v>
      </c>
      <c r="CP78" s="87">
        <f>IF(CO78="N",0,IF(CF$68="EVENTO",BD!$B$5,0))</f>
        <v>0</v>
      </c>
      <c r="CQ78" s="86" t="s">
        <v>7</v>
      </c>
      <c r="CR78" s="87">
        <f>IF(CQ78="S",BD!$B$8,0)</f>
        <v>0</v>
      </c>
      <c r="CS78" s="83" t="str">
        <f>IF(CF78="","",VLOOKUP(CF78,BD!$B$11:$R$179,5,))</f>
        <v/>
      </c>
      <c r="CT78" s="84" t="str">
        <f t="shared" si="46"/>
        <v/>
      </c>
      <c r="CU78" s="68"/>
      <c r="CV78" s="81"/>
      <c r="CW78" s="82"/>
      <c r="CX78" s="85"/>
      <c r="CY78" s="86" t="s">
        <v>7</v>
      </c>
      <c r="CZ78" s="87">
        <f>IF(CY78="N",0,IF(CV$68="EVENTO",BD!$B$3,BD!$B$4))</f>
        <v>0</v>
      </c>
      <c r="DA78" s="86" t="s">
        <v>7</v>
      </c>
      <c r="DB78" s="87">
        <f>IF(DA78="N",0,IF(CV$68="EVENTO",BD!$B$1,0))</f>
        <v>0</v>
      </c>
      <c r="DC78" s="86" t="s">
        <v>7</v>
      </c>
      <c r="DD78" s="87">
        <f>IF(DC78="N",0,IF(CV$68="EVENTO",BD!$B$2,0))</f>
        <v>0</v>
      </c>
      <c r="DE78" s="86" t="s">
        <v>7</v>
      </c>
      <c r="DF78" s="87">
        <f>IF(DE78="N",0,IF(CV$68="EVENTO",BD!$B$5,0))</f>
        <v>0</v>
      </c>
      <c r="DG78" s="86" t="s">
        <v>7</v>
      </c>
      <c r="DH78" s="87">
        <f>IF(DG78="S",BD!$B$8,0)</f>
        <v>0</v>
      </c>
      <c r="DI78" s="83" t="str">
        <f>IF(CV78="","",VLOOKUP(CV78,BD!$B$11:$R$179,5,))</f>
        <v/>
      </c>
      <c r="DJ78" s="84" t="str">
        <f t="shared" si="47"/>
        <v/>
      </c>
    </row>
    <row r="79" spans="1:114" ht="15" customHeight="1" thickBot="1" x14ac:dyDescent="0.3">
      <c r="A79" s="130"/>
      <c r="B79" s="144"/>
      <c r="C79" s="60"/>
      <c r="D79" s="147"/>
      <c r="E79" s="147"/>
      <c r="F79" s="147"/>
      <c r="G79" s="147"/>
      <c r="H79" s="147"/>
      <c r="I79" s="147"/>
      <c r="J79" s="147"/>
      <c r="K79" s="147"/>
      <c r="L79" s="147"/>
      <c r="M79" s="147"/>
      <c r="N79" s="147"/>
      <c r="O79" s="147"/>
      <c r="P79" s="61"/>
      <c r="Q79" s="61"/>
      <c r="R79" s="62" t="str">
        <f>IF(SUM(R81:R91)=0,"",SUM(R81:R91))</f>
        <v/>
      </c>
      <c r="S79" s="60"/>
      <c r="T79" s="147"/>
      <c r="U79" s="147"/>
      <c r="V79" s="147"/>
      <c r="W79" s="147"/>
      <c r="X79" s="147"/>
      <c r="Y79" s="147"/>
      <c r="Z79" s="147"/>
      <c r="AA79" s="147"/>
      <c r="AB79" s="147"/>
      <c r="AC79" s="147"/>
      <c r="AD79" s="147"/>
      <c r="AE79" s="147"/>
      <c r="AF79" s="61"/>
      <c r="AG79" s="61"/>
      <c r="AH79" s="62" t="str">
        <f>IF(SUM(AH81:AH91)=0,"",SUM(AH81:AH91))</f>
        <v/>
      </c>
      <c r="AI79" s="60"/>
      <c r="AJ79" s="147"/>
      <c r="AK79" s="147"/>
      <c r="AL79" s="147"/>
      <c r="AM79" s="147"/>
      <c r="AN79" s="147"/>
      <c r="AO79" s="147"/>
      <c r="AP79" s="147"/>
      <c r="AQ79" s="147"/>
      <c r="AR79" s="147"/>
      <c r="AS79" s="147"/>
      <c r="AT79" s="147"/>
      <c r="AU79" s="147"/>
      <c r="AV79" s="61"/>
      <c r="AW79" s="61"/>
      <c r="AX79" s="62" t="str">
        <f>IF(SUM(AX81:AX91)=0,"",SUM(AX81:AX91))</f>
        <v/>
      </c>
      <c r="AY79" s="60"/>
      <c r="AZ79" s="147"/>
      <c r="BA79" s="147"/>
      <c r="BB79" s="147"/>
      <c r="BC79" s="147"/>
      <c r="BD79" s="147"/>
      <c r="BE79" s="147"/>
      <c r="BF79" s="147"/>
      <c r="BG79" s="147"/>
      <c r="BH79" s="147"/>
      <c r="BI79" s="147"/>
      <c r="BJ79" s="147"/>
      <c r="BK79" s="147"/>
      <c r="BL79" s="61"/>
      <c r="BM79" s="61"/>
      <c r="BN79" s="62" t="str">
        <f>IF(SUM(BN81:BN91)=0,"",SUM(BN81:BN91))</f>
        <v/>
      </c>
      <c r="BO79" s="60"/>
      <c r="BP79" s="147"/>
      <c r="BQ79" s="147"/>
      <c r="BR79" s="147"/>
      <c r="BS79" s="147"/>
      <c r="BT79" s="147"/>
      <c r="BU79" s="147"/>
      <c r="BV79" s="147"/>
      <c r="BW79" s="147"/>
      <c r="BX79" s="147"/>
      <c r="BY79" s="147"/>
      <c r="BZ79" s="147"/>
      <c r="CA79" s="147"/>
      <c r="CB79" s="61"/>
      <c r="CC79" s="61"/>
      <c r="CD79" s="62" t="str">
        <f>IF(SUM(CD81:CD91)=0,"",SUM(CD81:CD91))</f>
        <v/>
      </c>
      <c r="CE79" s="60"/>
      <c r="CF79" s="147"/>
      <c r="CG79" s="147"/>
      <c r="CH79" s="147"/>
      <c r="CI79" s="147"/>
      <c r="CJ79" s="147"/>
      <c r="CK79" s="147"/>
      <c r="CL79" s="147"/>
      <c r="CM79" s="147"/>
      <c r="CN79" s="147"/>
      <c r="CO79" s="147"/>
      <c r="CP79" s="147"/>
      <c r="CQ79" s="147"/>
      <c r="CR79" s="61"/>
      <c r="CS79" s="61"/>
      <c r="CT79" s="62" t="str">
        <f>IF(SUM(CT81:CT91)=0,"",SUM(CT81:CT91))</f>
        <v/>
      </c>
      <c r="CU79" s="60"/>
      <c r="CV79" s="147"/>
      <c r="CW79" s="147"/>
      <c r="CX79" s="147"/>
      <c r="CY79" s="147"/>
      <c r="CZ79" s="147"/>
      <c r="DA79" s="147"/>
      <c r="DB79" s="147"/>
      <c r="DC79" s="147"/>
      <c r="DD79" s="147"/>
      <c r="DE79" s="147"/>
      <c r="DF79" s="147"/>
      <c r="DG79" s="147"/>
      <c r="DH79" s="61"/>
      <c r="DI79" s="61"/>
      <c r="DJ79" s="62" t="str">
        <f>IF(SUM(DJ81:DJ91)=0,"",SUM(DJ81:DJ91))</f>
        <v/>
      </c>
    </row>
    <row r="80" spans="1:114" ht="15.75" thickBot="1" x14ac:dyDescent="0.3">
      <c r="A80" s="130"/>
      <c r="B80" s="145"/>
      <c r="C80" s="148" t="s">
        <v>2</v>
      </c>
      <c r="D80" s="149"/>
      <c r="E80" s="63"/>
      <c r="F80" s="63"/>
      <c r="G80" s="64"/>
      <c r="H80" s="65"/>
      <c r="I80" s="64"/>
      <c r="J80" s="65"/>
      <c r="K80" s="64"/>
      <c r="L80" s="65"/>
      <c r="M80" s="64"/>
      <c r="N80" s="65"/>
      <c r="O80" s="64"/>
      <c r="P80" s="65"/>
      <c r="Q80" s="66"/>
      <c r="R80" s="67" t="s">
        <v>4</v>
      </c>
      <c r="S80" s="148" t="s">
        <v>2</v>
      </c>
      <c r="T80" s="149"/>
      <c r="U80" s="63"/>
      <c r="V80" s="63"/>
      <c r="W80" s="64"/>
      <c r="X80" s="65"/>
      <c r="Y80" s="64"/>
      <c r="Z80" s="65"/>
      <c r="AA80" s="64"/>
      <c r="AB80" s="65"/>
      <c r="AC80" s="64"/>
      <c r="AD80" s="65"/>
      <c r="AE80" s="64"/>
      <c r="AF80" s="65"/>
      <c r="AG80" s="66"/>
      <c r="AH80" s="67" t="s">
        <v>4</v>
      </c>
      <c r="AI80" s="148" t="s">
        <v>2</v>
      </c>
      <c r="AJ80" s="149"/>
      <c r="AK80" s="63"/>
      <c r="AL80" s="63"/>
      <c r="AM80" s="64"/>
      <c r="AN80" s="65"/>
      <c r="AO80" s="64"/>
      <c r="AP80" s="65"/>
      <c r="AQ80" s="64"/>
      <c r="AR80" s="65"/>
      <c r="AS80" s="64"/>
      <c r="AT80" s="65"/>
      <c r="AU80" s="64"/>
      <c r="AV80" s="65"/>
      <c r="AW80" s="66"/>
      <c r="AX80" s="67" t="s">
        <v>4</v>
      </c>
      <c r="AY80" s="148" t="s">
        <v>2</v>
      </c>
      <c r="AZ80" s="149"/>
      <c r="BA80" s="63"/>
      <c r="BB80" s="63"/>
      <c r="BC80" s="64"/>
      <c r="BD80" s="65"/>
      <c r="BE80" s="64"/>
      <c r="BF80" s="65"/>
      <c r="BG80" s="64"/>
      <c r="BH80" s="65"/>
      <c r="BI80" s="64"/>
      <c r="BJ80" s="65"/>
      <c r="BK80" s="64"/>
      <c r="BL80" s="65"/>
      <c r="BM80" s="66"/>
      <c r="BN80" s="67" t="s">
        <v>4</v>
      </c>
      <c r="BO80" s="148" t="s">
        <v>2</v>
      </c>
      <c r="BP80" s="149"/>
      <c r="BQ80" s="63"/>
      <c r="BR80" s="63"/>
      <c r="BS80" s="64"/>
      <c r="BT80" s="65"/>
      <c r="BU80" s="64"/>
      <c r="BV80" s="65"/>
      <c r="BW80" s="64"/>
      <c r="BX80" s="65"/>
      <c r="BY80" s="64"/>
      <c r="BZ80" s="65"/>
      <c r="CA80" s="64"/>
      <c r="CB80" s="65"/>
      <c r="CC80" s="66"/>
      <c r="CD80" s="67" t="s">
        <v>4</v>
      </c>
      <c r="CE80" s="148" t="s">
        <v>2</v>
      </c>
      <c r="CF80" s="149"/>
      <c r="CG80" s="63"/>
      <c r="CH80" s="63"/>
      <c r="CI80" s="64"/>
      <c r="CJ80" s="65"/>
      <c r="CK80" s="64"/>
      <c r="CL80" s="65"/>
      <c r="CM80" s="64"/>
      <c r="CN80" s="65"/>
      <c r="CO80" s="64"/>
      <c r="CP80" s="65"/>
      <c r="CQ80" s="64"/>
      <c r="CR80" s="65"/>
      <c r="CS80" s="66"/>
      <c r="CT80" s="67" t="s">
        <v>4</v>
      </c>
      <c r="CU80" s="148" t="s">
        <v>2</v>
      </c>
      <c r="CV80" s="149"/>
      <c r="CW80" s="63"/>
      <c r="CX80" s="63"/>
      <c r="CY80" s="64"/>
      <c r="CZ80" s="65"/>
      <c r="DA80" s="64"/>
      <c r="DB80" s="65"/>
      <c r="DC80" s="64"/>
      <c r="DD80" s="65"/>
      <c r="DE80" s="64"/>
      <c r="DF80" s="65"/>
      <c r="DG80" s="64"/>
      <c r="DH80" s="65"/>
      <c r="DI80" s="66"/>
      <c r="DJ80" s="67" t="s">
        <v>4</v>
      </c>
    </row>
    <row r="81" spans="1:114" ht="15.75" thickBot="1" x14ac:dyDescent="0.3">
      <c r="A81" s="130"/>
      <c r="B81" s="145"/>
      <c r="C81" s="68"/>
      <c r="D81" s="69"/>
      <c r="E81" s="70"/>
      <c r="F81" s="71"/>
      <c r="G81" s="72" t="s">
        <v>7</v>
      </c>
      <c r="H81" s="73">
        <f>IF(G81="N",0,IF(D$79="EVENTO",BD!$B$3,BD!$B$4))</f>
        <v>0</v>
      </c>
      <c r="I81" s="72" t="s">
        <v>7</v>
      </c>
      <c r="J81" s="73">
        <f>IF(I81="N",0,IF(D$79="EVENTO",BD!$B$1,0))</f>
        <v>0</v>
      </c>
      <c r="K81" s="72" t="s">
        <v>7</v>
      </c>
      <c r="L81" s="73">
        <f>IF(K81="N",0,IF(D$79="EVENTO",BD!$B$2,0))</f>
        <v>0</v>
      </c>
      <c r="M81" s="72" t="s">
        <v>7</v>
      </c>
      <c r="N81" s="73">
        <f>IF(M81="N",0,IF(D$79="EVENTO",BD!$B$5,0))</f>
        <v>0</v>
      </c>
      <c r="O81" s="72" t="s">
        <v>7</v>
      </c>
      <c r="P81" s="73">
        <f>IF(O81="S",BD!$B$8,0)</f>
        <v>0</v>
      </c>
      <c r="Q81" s="73" t="str">
        <f>IF(D81="","",VLOOKUP(D81,BD!$B$11:$R$179,5,))</f>
        <v/>
      </c>
      <c r="R81" s="74" t="str">
        <f t="shared" ref="R81:R91" si="48">IF($D$79="","",IF(D81="","",SUM(Q81,P81,L81,J81,N81,H81)))</f>
        <v/>
      </c>
      <c r="S81" s="68"/>
      <c r="T81" s="69"/>
      <c r="U81" s="70"/>
      <c r="V81" s="71"/>
      <c r="W81" s="72" t="s">
        <v>7</v>
      </c>
      <c r="X81" s="73">
        <f>IF(W81="N",0,IF(T$79="EVENTO",BD!$B$3,BD!$B$4))</f>
        <v>0</v>
      </c>
      <c r="Y81" s="72" t="s">
        <v>7</v>
      </c>
      <c r="Z81" s="73">
        <f>IF(Y81="N",0,IF(T$79="EVENTO",BD!$B$1,0))</f>
        <v>0</v>
      </c>
      <c r="AA81" s="72" t="s">
        <v>7</v>
      </c>
      <c r="AB81" s="73">
        <f>IF(AA81="N",0,IF(T$79="EVENTO",BD!$B$2,0))</f>
        <v>0</v>
      </c>
      <c r="AC81" s="72" t="s">
        <v>7</v>
      </c>
      <c r="AD81" s="73">
        <f>IF(AC81="N",0,IF(T$79="EVENTO",BD!$B$5,0))</f>
        <v>0</v>
      </c>
      <c r="AE81" s="72" t="s">
        <v>7</v>
      </c>
      <c r="AF81" s="73">
        <f>IF(AE81="S",BD!$B$8,0)</f>
        <v>0</v>
      </c>
      <c r="AG81" s="73" t="str">
        <f>IF(T81="","",VLOOKUP(T81,BD!$B$11:$R$179,5,))</f>
        <v/>
      </c>
      <c r="AH81" s="74" t="str">
        <f t="shared" ref="AH81:AH91" si="49">IF($T$79="","",IF(T81="","",SUM(AG81,AF81,AB81,Z81,AD81,X81)))</f>
        <v/>
      </c>
      <c r="AI81" s="68"/>
      <c r="AJ81" s="69"/>
      <c r="AK81" s="70"/>
      <c r="AL81" s="71"/>
      <c r="AM81" s="72" t="s">
        <v>7</v>
      </c>
      <c r="AN81" s="73">
        <f>IF(AM81="N",0,IF(AJ$79="EVENTO",BD!$B$3,BD!$B$4))</f>
        <v>0</v>
      </c>
      <c r="AO81" s="72" t="s">
        <v>7</v>
      </c>
      <c r="AP81" s="73">
        <f>IF(AO81="N",0,IF(AJ$79="EVENTO",BD!$B$1,0))</f>
        <v>0</v>
      </c>
      <c r="AQ81" s="72" t="s">
        <v>7</v>
      </c>
      <c r="AR81" s="73">
        <f>IF(AQ81="N",0,IF(AJ$79="EVENTO",BD!$B$2,0))</f>
        <v>0</v>
      </c>
      <c r="AS81" s="72" t="s">
        <v>7</v>
      </c>
      <c r="AT81" s="73">
        <f>IF(AS81="N",0,IF(AJ$79="EVENTO",BD!$B$5,0))</f>
        <v>0</v>
      </c>
      <c r="AU81" s="72" t="s">
        <v>7</v>
      </c>
      <c r="AV81" s="73">
        <f>IF(AU81="S",BD!$B$8,0)</f>
        <v>0</v>
      </c>
      <c r="AW81" s="73" t="str">
        <f>IF(AJ81="","",VLOOKUP(AJ81,BD!$B$11:$R$179,5,))</f>
        <v/>
      </c>
      <c r="AX81" s="74" t="str">
        <f t="shared" ref="AX81:AX91" si="50">IF($AJ$79="","",IF(AJ81="","",SUM(AW81,AV81,AR81,AP81,AT81,AN81)))</f>
        <v/>
      </c>
      <c r="AY81" s="68"/>
      <c r="AZ81" s="69"/>
      <c r="BA81" s="70"/>
      <c r="BB81" s="71"/>
      <c r="BC81" s="72" t="s">
        <v>7</v>
      </c>
      <c r="BD81" s="73">
        <f>IF(BC81="N",0,IF(AZ$79="EVENTO",BD!$B$3,BD!$B$4))</f>
        <v>0</v>
      </c>
      <c r="BE81" s="72" t="s">
        <v>7</v>
      </c>
      <c r="BF81" s="73">
        <f>IF(BE81="N",0,IF(AZ$79="EVENTO",BD!$B$1,0))</f>
        <v>0</v>
      </c>
      <c r="BG81" s="72" t="s">
        <v>7</v>
      </c>
      <c r="BH81" s="73">
        <f>IF(BG81="N",0,IF(AZ$79="EVENTO",BD!$B$2,0))</f>
        <v>0</v>
      </c>
      <c r="BI81" s="72" t="s">
        <v>7</v>
      </c>
      <c r="BJ81" s="73">
        <f>IF(BI81="N",0,IF(AZ$79="EVENTO",BD!$B$5,0))</f>
        <v>0</v>
      </c>
      <c r="BK81" s="72" t="s">
        <v>7</v>
      </c>
      <c r="BL81" s="73">
        <f>IF(BK81="S",BD!$B$8,0)</f>
        <v>0</v>
      </c>
      <c r="BM81" s="73" t="str">
        <f>IF(AZ81="","",VLOOKUP(AZ81,BD!$B$11:$R$179,5,))</f>
        <v/>
      </c>
      <c r="BN81" s="74" t="str">
        <f t="shared" ref="BN81:BN91" si="51">IF($AZ$79="","",IF(AZ81="","",SUM(BM81,BL81,BH81,BF81,BJ81,BD81)))</f>
        <v/>
      </c>
      <c r="BO81" s="68"/>
      <c r="BP81" s="69"/>
      <c r="BQ81" s="70"/>
      <c r="BR81" s="71"/>
      <c r="BS81" s="72" t="s">
        <v>7</v>
      </c>
      <c r="BT81" s="73">
        <f>IF(BS81="N",0,IF(BP$79="EVENTO",BD!$B$3,BD!$B$4))</f>
        <v>0</v>
      </c>
      <c r="BU81" s="72" t="s">
        <v>7</v>
      </c>
      <c r="BV81" s="73">
        <f>IF(BU81="N",0,IF(BP$79="EVENTO",BD!$B$1,0))</f>
        <v>0</v>
      </c>
      <c r="BW81" s="72" t="s">
        <v>7</v>
      </c>
      <c r="BX81" s="73">
        <f>IF(BW81="N",0,IF(BP$79="EVENTO",BD!$B$2,0))</f>
        <v>0</v>
      </c>
      <c r="BY81" s="72" t="s">
        <v>7</v>
      </c>
      <c r="BZ81" s="73">
        <f>IF(BY81="N",0,IF(BP$79="EVENTO",BD!$B$5,0))</f>
        <v>0</v>
      </c>
      <c r="CA81" s="72" t="s">
        <v>7</v>
      </c>
      <c r="CB81" s="73">
        <f>IF(CA81="S",BD!$B$8,0)</f>
        <v>0</v>
      </c>
      <c r="CC81" s="73" t="str">
        <f>IF(BP81="","",VLOOKUP(BP81,BD!$B$11:$R$179,5,))</f>
        <v/>
      </c>
      <c r="CD81" s="74" t="str">
        <f t="shared" ref="CD81:CD91" si="52">IF($BP$79="","",IF(BP81="","",SUM(CC81,CB81,BX81,BV81,BZ81,BT81)))</f>
        <v/>
      </c>
      <c r="CE81" s="68"/>
      <c r="CF81" s="69"/>
      <c r="CG81" s="70"/>
      <c r="CH81" s="71"/>
      <c r="CI81" s="72" t="s">
        <v>7</v>
      </c>
      <c r="CJ81" s="73">
        <f>IF(CI81="N",0,IF(CF$79="EVENTO",BD!$B$3,BD!$B$4))</f>
        <v>0</v>
      </c>
      <c r="CK81" s="72" t="s">
        <v>7</v>
      </c>
      <c r="CL81" s="73">
        <f>IF(CK81="N",0,IF(CF$79="EVENTO",BD!$B$1,0))</f>
        <v>0</v>
      </c>
      <c r="CM81" s="72" t="s">
        <v>7</v>
      </c>
      <c r="CN81" s="73">
        <f>IF(CM81="N",0,IF(CF$79="EVENTO",BD!$B$2,0))</f>
        <v>0</v>
      </c>
      <c r="CO81" s="72" t="s">
        <v>7</v>
      </c>
      <c r="CP81" s="73">
        <f>IF(CO81="N",0,IF(CF$79="EVENTO",BD!$B$5,0))</f>
        <v>0</v>
      </c>
      <c r="CQ81" s="72" t="s">
        <v>7</v>
      </c>
      <c r="CR81" s="73">
        <f>IF(CQ81="S",BD!$B$8,0)</f>
        <v>0</v>
      </c>
      <c r="CS81" s="73" t="str">
        <f>IF(CF81="","",VLOOKUP(CF81,BD!$B$11:$R$179,5,))</f>
        <v/>
      </c>
      <c r="CT81" s="74" t="str">
        <f t="shared" ref="CT81:CT91" si="53">IF($CF$79="","",IF(CF81="","",SUM(CS81,CR81,CN81,CL81,CP81,CJ81)))</f>
        <v/>
      </c>
      <c r="CU81" s="68"/>
      <c r="CV81" s="69"/>
      <c r="CW81" s="70"/>
      <c r="CX81" s="71"/>
      <c r="CY81" s="72" t="s">
        <v>7</v>
      </c>
      <c r="CZ81" s="73">
        <f>IF(CY81="N",0,IF(CV$79="EVENTO",BD!$B$3,BD!$B$4))</f>
        <v>0</v>
      </c>
      <c r="DA81" s="72" t="s">
        <v>7</v>
      </c>
      <c r="DB81" s="73">
        <f>IF(DA81="N",0,IF(CV$79="EVENTO",BD!$B$1,0))</f>
        <v>0</v>
      </c>
      <c r="DC81" s="72" t="s">
        <v>7</v>
      </c>
      <c r="DD81" s="73">
        <f>IF(DC81="N",0,IF(CV$79="EVENTO",BD!$B$2,0))</f>
        <v>0</v>
      </c>
      <c r="DE81" s="72" t="s">
        <v>7</v>
      </c>
      <c r="DF81" s="73">
        <f>IF(DE81="N",0,IF(CV$79="EVENTO",BD!$B$5,0))</f>
        <v>0</v>
      </c>
      <c r="DG81" s="72" t="s">
        <v>7</v>
      </c>
      <c r="DH81" s="73">
        <f>IF(DG81="S",BD!$B$8,0)</f>
        <v>0</v>
      </c>
      <c r="DI81" s="73" t="str">
        <f>IF(CV81="","",VLOOKUP(CV81,BD!$B$11:$R$179,5,))</f>
        <v/>
      </c>
      <c r="DJ81" s="74" t="str">
        <f t="shared" ref="DJ81:DJ91" si="54">IF($CV$79="","",IF(CV81="","",SUM(DI81,DH81,DD81,DB81,DF81,CZ81)))</f>
        <v/>
      </c>
    </row>
    <row r="82" spans="1:114" ht="15.75" thickBot="1" x14ac:dyDescent="0.3">
      <c r="A82" s="130"/>
      <c r="B82" s="145"/>
      <c r="C82" s="68"/>
      <c r="D82" s="75"/>
      <c r="E82" s="76"/>
      <c r="F82" s="71"/>
      <c r="G82" s="77" t="s">
        <v>7</v>
      </c>
      <c r="H82" s="78">
        <f>IF(G82="N",0,IF(D$79="EVENTO",BD!$B$3,BD!$B$4))</f>
        <v>0</v>
      </c>
      <c r="I82" s="77" t="s">
        <v>7</v>
      </c>
      <c r="J82" s="78">
        <f>IF(I82="N",0,IF(D$79="EVENTO",BD!$B$1,0))</f>
        <v>0</v>
      </c>
      <c r="K82" s="77" t="s">
        <v>7</v>
      </c>
      <c r="L82" s="78">
        <f>IF(K82="N",0,IF(D$79="EVENTO",BD!$B$2,0))</f>
        <v>0</v>
      </c>
      <c r="M82" s="77" t="s">
        <v>7</v>
      </c>
      <c r="N82" s="78">
        <f>IF(M82="N",0,IF(D$79="EVENTO",BD!$B$5,0))</f>
        <v>0</v>
      </c>
      <c r="O82" s="77" t="s">
        <v>7</v>
      </c>
      <c r="P82" s="78">
        <f>IF(O82="S",BD!$B$8,0)</f>
        <v>0</v>
      </c>
      <c r="Q82" s="73" t="str">
        <f>IF(D82="","",VLOOKUP(D82,BD!$B$11:$R$179,5,))</f>
        <v/>
      </c>
      <c r="R82" s="79" t="str">
        <f t="shared" si="48"/>
        <v/>
      </c>
      <c r="S82" s="68"/>
      <c r="T82" s="75"/>
      <c r="U82" s="76"/>
      <c r="V82" s="71"/>
      <c r="W82" s="77" t="s">
        <v>7</v>
      </c>
      <c r="X82" s="78">
        <f>IF(W82="N",0,IF(T$79="EVENTO",BD!$B$3,BD!$B$4))</f>
        <v>0</v>
      </c>
      <c r="Y82" s="77" t="s">
        <v>7</v>
      </c>
      <c r="Z82" s="78">
        <f>IF(Y82="N",0,IF(T$79="EVENTO",BD!$B$1,0))</f>
        <v>0</v>
      </c>
      <c r="AA82" s="77" t="s">
        <v>7</v>
      </c>
      <c r="AB82" s="78">
        <f>IF(AA82="N",0,IF(T$79="EVENTO",BD!$B$2,0))</f>
        <v>0</v>
      </c>
      <c r="AC82" s="77" t="s">
        <v>7</v>
      </c>
      <c r="AD82" s="78">
        <f>IF(AC82="N",0,IF(T$79="EVENTO",BD!$B$5,0))</f>
        <v>0</v>
      </c>
      <c r="AE82" s="77" t="s">
        <v>7</v>
      </c>
      <c r="AF82" s="78">
        <f>IF(AE82="S",BD!$B$8,0)</f>
        <v>0</v>
      </c>
      <c r="AG82" s="73" t="str">
        <f>IF(T82="","",VLOOKUP(T82,BD!$B$11:$R$179,5,))</f>
        <v/>
      </c>
      <c r="AH82" s="79" t="str">
        <f t="shared" si="49"/>
        <v/>
      </c>
      <c r="AI82" s="68"/>
      <c r="AJ82" s="75"/>
      <c r="AK82" s="76"/>
      <c r="AL82" s="71"/>
      <c r="AM82" s="77" t="s">
        <v>7</v>
      </c>
      <c r="AN82" s="78">
        <f>IF(AM82="N",0,IF(AJ$79="EVENTO",BD!$B$3,BD!$B$4))</f>
        <v>0</v>
      </c>
      <c r="AO82" s="77" t="s">
        <v>7</v>
      </c>
      <c r="AP82" s="78">
        <f>IF(AO82="N",0,IF(AJ$79="EVENTO",BD!$B$1,0))</f>
        <v>0</v>
      </c>
      <c r="AQ82" s="77" t="s">
        <v>7</v>
      </c>
      <c r="AR82" s="78">
        <f>IF(AQ82="N",0,IF(AJ$79="EVENTO",BD!$B$2,0))</f>
        <v>0</v>
      </c>
      <c r="AS82" s="77" t="s">
        <v>7</v>
      </c>
      <c r="AT82" s="78">
        <f>IF(AS82="N",0,IF(AJ$79="EVENTO",BD!$B$5,0))</f>
        <v>0</v>
      </c>
      <c r="AU82" s="77" t="s">
        <v>7</v>
      </c>
      <c r="AV82" s="78">
        <f>IF(AU82="S",BD!$B$8,0)</f>
        <v>0</v>
      </c>
      <c r="AW82" s="73" t="str">
        <f>IF(AJ82="","",VLOOKUP(AJ82,BD!$B$11:$R$179,5,))</f>
        <v/>
      </c>
      <c r="AX82" s="79" t="str">
        <f t="shared" si="50"/>
        <v/>
      </c>
      <c r="AY82" s="68"/>
      <c r="AZ82" s="75"/>
      <c r="BA82" s="76"/>
      <c r="BB82" s="71"/>
      <c r="BC82" s="77" t="s">
        <v>7</v>
      </c>
      <c r="BD82" s="78">
        <f>IF(BC82="N",0,IF(AZ$79="EVENTO",BD!$B$3,BD!$B$4))</f>
        <v>0</v>
      </c>
      <c r="BE82" s="77" t="s">
        <v>7</v>
      </c>
      <c r="BF82" s="78">
        <f>IF(BE82="N",0,IF(AZ$79="EVENTO",BD!$B$1,0))</f>
        <v>0</v>
      </c>
      <c r="BG82" s="77" t="s">
        <v>7</v>
      </c>
      <c r="BH82" s="78">
        <f>IF(BG82="N",0,IF(AZ$79="EVENTO",BD!$B$2,0))</f>
        <v>0</v>
      </c>
      <c r="BI82" s="77" t="s">
        <v>7</v>
      </c>
      <c r="BJ82" s="78">
        <f>IF(BI82="N",0,IF(AZ$79="EVENTO",BD!$B$5,0))</f>
        <v>0</v>
      </c>
      <c r="BK82" s="77" t="s">
        <v>7</v>
      </c>
      <c r="BL82" s="78">
        <f>IF(BK82="S",BD!$B$8,0)</f>
        <v>0</v>
      </c>
      <c r="BM82" s="73" t="str">
        <f>IF(AZ82="","",VLOOKUP(AZ82,BD!$B$11:$R$179,5,))</f>
        <v/>
      </c>
      <c r="BN82" s="79" t="str">
        <f t="shared" si="51"/>
        <v/>
      </c>
      <c r="BO82" s="68"/>
      <c r="BP82" s="75"/>
      <c r="BQ82" s="76"/>
      <c r="BR82" s="71"/>
      <c r="BS82" s="77" t="s">
        <v>7</v>
      </c>
      <c r="BT82" s="78">
        <f>IF(BS82="N",0,IF(BP$79="EVENTO",BD!$B$3,BD!$B$4))</f>
        <v>0</v>
      </c>
      <c r="BU82" s="77" t="s">
        <v>7</v>
      </c>
      <c r="BV82" s="78">
        <f>IF(BU82="N",0,IF(BP$79="EVENTO",BD!$B$1,0))</f>
        <v>0</v>
      </c>
      <c r="BW82" s="77" t="s">
        <v>7</v>
      </c>
      <c r="BX82" s="78">
        <f>IF(BW82="N",0,IF(BP$79="EVENTO",BD!$B$2,0))</f>
        <v>0</v>
      </c>
      <c r="BY82" s="77" t="s">
        <v>7</v>
      </c>
      <c r="BZ82" s="78">
        <f>IF(BY82="N",0,IF(BP$79="EVENTO",BD!$B$5,0))</f>
        <v>0</v>
      </c>
      <c r="CA82" s="77" t="s">
        <v>7</v>
      </c>
      <c r="CB82" s="78">
        <f>IF(CA82="S",BD!$B$8,0)</f>
        <v>0</v>
      </c>
      <c r="CC82" s="73" t="str">
        <f>IF(BP82="","",VLOOKUP(BP82,BD!$B$11:$R$179,5,))</f>
        <v/>
      </c>
      <c r="CD82" s="79" t="str">
        <f t="shared" si="52"/>
        <v/>
      </c>
      <c r="CE82" s="68"/>
      <c r="CF82" s="75"/>
      <c r="CG82" s="76"/>
      <c r="CH82" s="71"/>
      <c r="CI82" s="77" t="s">
        <v>7</v>
      </c>
      <c r="CJ82" s="78">
        <f>IF(CI82="N",0,IF(CF$79="EVENTO",BD!$B$3,BD!$B$4))</f>
        <v>0</v>
      </c>
      <c r="CK82" s="77" t="s">
        <v>7</v>
      </c>
      <c r="CL82" s="78">
        <f>IF(CK82="N",0,IF(CF$79="EVENTO",BD!$B$1,0))</f>
        <v>0</v>
      </c>
      <c r="CM82" s="77" t="s">
        <v>7</v>
      </c>
      <c r="CN82" s="78">
        <f>IF(CM82="N",0,IF(CF$79="EVENTO",BD!$B$2,0))</f>
        <v>0</v>
      </c>
      <c r="CO82" s="77" t="s">
        <v>7</v>
      </c>
      <c r="CP82" s="78">
        <f>IF(CO82="N",0,IF(CF$79="EVENTO",BD!$B$5,0))</f>
        <v>0</v>
      </c>
      <c r="CQ82" s="77" t="s">
        <v>7</v>
      </c>
      <c r="CR82" s="78">
        <f>IF(CQ82="S",BD!$B$8,0)</f>
        <v>0</v>
      </c>
      <c r="CS82" s="73" t="str">
        <f>IF(CF82="","",VLOOKUP(CF82,BD!$B$11:$R$179,5,))</f>
        <v/>
      </c>
      <c r="CT82" s="79" t="str">
        <f t="shared" si="53"/>
        <v/>
      </c>
      <c r="CU82" s="68"/>
      <c r="CV82" s="75"/>
      <c r="CW82" s="76"/>
      <c r="CX82" s="71"/>
      <c r="CY82" s="77" t="s">
        <v>7</v>
      </c>
      <c r="CZ82" s="78">
        <f>IF(CY82="N",0,IF(CV$79="EVENTO",BD!$B$3,BD!$B$4))</f>
        <v>0</v>
      </c>
      <c r="DA82" s="77" t="s">
        <v>7</v>
      </c>
      <c r="DB82" s="78">
        <f>IF(DA82="N",0,IF(CV$79="EVENTO",BD!$B$1,0))</f>
        <v>0</v>
      </c>
      <c r="DC82" s="77" t="s">
        <v>7</v>
      </c>
      <c r="DD82" s="78">
        <f>IF(DC82="N",0,IF(CV$79="EVENTO",BD!$B$2,0))</f>
        <v>0</v>
      </c>
      <c r="DE82" s="77" t="s">
        <v>7</v>
      </c>
      <c r="DF82" s="78">
        <f>IF(DE82="N",0,IF(CV$79="EVENTO",BD!$B$5,0))</f>
        <v>0</v>
      </c>
      <c r="DG82" s="77" t="s">
        <v>7</v>
      </c>
      <c r="DH82" s="78">
        <f>IF(DG82="S",BD!$B$8,0)</f>
        <v>0</v>
      </c>
      <c r="DI82" s="73" t="str">
        <f>IF(CV82="","",VLOOKUP(CV82,BD!$B$11:$R$179,5,))</f>
        <v/>
      </c>
      <c r="DJ82" s="79" t="str">
        <f t="shared" si="54"/>
        <v/>
      </c>
    </row>
    <row r="83" spans="1:114" ht="15.75" thickBot="1" x14ac:dyDescent="0.3">
      <c r="A83" s="130"/>
      <c r="B83" s="145"/>
      <c r="C83" s="68"/>
      <c r="D83" s="75"/>
      <c r="E83" s="76"/>
      <c r="F83" s="71"/>
      <c r="G83" s="77" t="s">
        <v>7</v>
      </c>
      <c r="H83" s="78">
        <f>IF(G83="N",0,IF(D$79="EVENTO",BD!$B$3,BD!$B$4))</f>
        <v>0</v>
      </c>
      <c r="I83" s="77" t="s">
        <v>7</v>
      </c>
      <c r="J83" s="78">
        <f>IF(I83="N",0,IF(D$79="EVENTO",BD!$B$1,0))</f>
        <v>0</v>
      </c>
      <c r="K83" s="77" t="s">
        <v>7</v>
      </c>
      <c r="L83" s="78">
        <f>IF(K83="N",0,IF(D$79="EVENTO",BD!$B$2,0))</f>
        <v>0</v>
      </c>
      <c r="M83" s="77" t="s">
        <v>7</v>
      </c>
      <c r="N83" s="78">
        <f>IF(M83="N",0,IF(D$79="EVENTO",BD!$B$5,0))</f>
        <v>0</v>
      </c>
      <c r="O83" s="77" t="s">
        <v>7</v>
      </c>
      <c r="P83" s="78">
        <f>IF(O83="S",BD!$B$8,0)</f>
        <v>0</v>
      </c>
      <c r="Q83" s="73" t="str">
        <f>IF(D83="","",VLOOKUP(D83,BD!$B$11:$R$179,5,))</f>
        <v/>
      </c>
      <c r="R83" s="79" t="str">
        <f t="shared" si="48"/>
        <v/>
      </c>
      <c r="S83" s="68"/>
      <c r="T83" s="75"/>
      <c r="U83" s="76"/>
      <c r="V83" s="71"/>
      <c r="W83" s="77" t="s">
        <v>7</v>
      </c>
      <c r="X83" s="78">
        <f>IF(W83="N",0,IF(T$79="EVENTO",BD!$B$3,BD!$B$4))</f>
        <v>0</v>
      </c>
      <c r="Y83" s="77" t="s">
        <v>7</v>
      </c>
      <c r="Z83" s="78">
        <f>IF(Y83="N",0,IF(T$79="EVENTO",BD!$B$1,0))</f>
        <v>0</v>
      </c>
      <c r="AA83" s="77" t="s">
        <v>7</v>
      </c>
      <c r="AB83" s="78">
        <f>IF(AA83="N",0,IF(T$79="EVENTO",BD!$B$2,0))</f>
        <v>0</v>
      </c>
      <c r="AC83" s="77" t="s">
        <v>7</v>
      </c>
      <c r="AD83" s="78">
        <f>IF(AC83="N",0,IF(T$79="EVENTO",BD!$B$5,0))</f>
        <v>0</v>
      </c>
      <c r="AE83" s="77" t="s">
        <v>7</v>
      </c>
      <c r="AF83" s="78">
        <f>IF(AE83="S",BD!$B$8,0)</f>
        <v>0</v>
      </c>
      <c r="AG83" s="73" t="str">
        <f>IF(T83="","",VLOOKUP(T83,BD!$B$11:$R$179,5,))</f>
        <v/>
      </c>
      <c r="AH83" s="79" t="str">
        <f t="shared" si="49"/>
        <v/>
      </c>
      <c r="AI83" s="68"/>
      <c r="AJ83" s="75"/>
      <c r="AK83" s="76"/>
      <c r="AL83" s="71"/>
      <c r="AM83" s="77" t="s">
        <v>7</v>
      </c>
      <c r="AN83" s="78">
        <f>IF(AM83="N",0,IF(AJ$79="EVENTO",BD!$B$3,BD!$B$4))</f>
        <v>0</v>
      </c>
      <c r="AO83" s="77" t="s">
        <v>7</v>
      </c>
      <c r="AP83" s="78">
        <f>IF(AO83="N",0,IF(AJ$79="EVENTO",BD!$B$1,0))</f>
        <v>0</v>
      </c>
      <c r="AQ83" s="77" t="s">
        <v>7</v>
      </c>
      <c r="AR83" s="78">
        <f>IF(AQ83="N",0,IF(AJ$79="EVENTO",BD!$B$2,0))</f>
        <v>0</v>
      </c>
      <c r="AS83" s="77" t="s">
        <v>7</v>
      </c>
      <c r="AT83" s="78">
        <f>IF(AS83="N",0,IF(AJ$79="EVENTO",BD!$B$5,0))</f>
        <v>0</v>
      </c>
      <c r="AU83" s="77" t="s">
        <v>7</v>
      </c>
      <c r="AV83" s="78">
        <f>IF(AU83="S",BD!$B$8,0)</f>
        <v>0</v>
      </c>
      <c r="AW83" s="73" t="str">
        <f>IF(AJ83="","",VLOOKUP(AJ83,BD!$B$11:$R$179,5,))</f>
        <v/>
      </c>
      <c r="AX83" s="79" t="str">
        <f t="shared" si="50"/>
        <v/>
      </c>
      <c r="AY83" s="68"/>
      <c r="AZ83" s="75"/>
      <c r="BA83" s="76"/>
      <c r="BB83" s="71"/>
      <c r="BC83" s="77" t="s">
        <v>7</v>
      </c>
      <c r="BD83" s="78">
        <f>IF(BC83="N",0,IF(AZ$79="EVENTO",BD!$B$3,BD!$B$4))</f>
        <v>0</v>
      </c>
      <c r="BE83" s="77" t="s">
        <v>7</v>
      </c>
      <c r="BF83" s="78">
        <f>IF(BE83="N",0,IF(AZ$79="EVENTO",BD!$B$1,0))</f>
        <v>0</v>
      </c>
      <c r="BG83" s="77" t="s">
        <v>7</v>
      </c>
      <c r="BH83" s="78">
        <f>IF(BG83="N",0,IF(AZ$79="EVENTO",BD!$B$2,0))</f>
        <v>0</v>
      </c>
      <c r="BI83" s="77" t="s">
        <v>7</v>
      </c>
      <c r="BJ83" s="78">
        <f>IF(BI83="N",0,IF(AZ$79="EVENTO",BD!$B$5,0))</f>
        <v>0</v>
      </c>
      <c r="BK83" s="77" t="s">
        <v>7</v>
      </c>
      <c r="BL83" s="78">
        <f>IF(BK83="S",BD!$B$8,0)</f>
        <v>0</v>
      </c>
      <c r="BM83" s="73" t="str">
        <f>IF(AZ83="","",VLOOKUP(AZ83,BD!$B$11:$R$179,5,))</f>
        <v/>
      </c>
      <c r="BN83" s="79" t="str">
        <f t="shared" si="51"/>
        <v/>
      </c>
      <c r="BO83" s="68"/>
      <c r="BP83" s="75"/>
      <c r="BQ83" s="76"/>
      <c r="BR83" s="71"/>
      <c r="BS83" s="77" t="s">
        <v>7</v>
      </c>
      <c r="BT83" s="78">
        <f>IF(BS83="N",0,IF(BP$79="EVENTO",BD!$B$3,BD!$B$4))</f>
        <v>0</v>
      </c>
      <c r="BU83" s="77" t="s">
        <v>7</v>
      </c>
      <c r="BV83" s="78">
        <f>IF(BU83="N",0,IF(BP$79="EVENTO",BD!$B$1,0))</f>
        <v>0</v>
      </c>
      <c r="BW83" s="77" t="s">
        <v>7</v>
      </c>
      <c r="BX83" s="78">
        <f>IF(BW83="N",0,IF(BP$79="EVENTO",BD!$B$2,0))</f>
        <v>0</v>
      </c>
      <c r="BY83" s="77" t="s">
        <v>7</v>
      </c>
      <c r="BZ83" s="78">
        <f>IF(BY83="N",0,IF(BP$79="EVENTO",BD!$B$5,0))</f>
        <v>0</v>
      </c>
      <c r="CA83" s="77" t="s">
        <v>7</v>
      </c>
      <c r="CB83" s="78">
        <f>IF(CA83="S",BD!$B$8,0)</f>
        <v>0</v>
      </c>
      <c r="CC83" s="73" t="str">
        <f>IF(BP83="","",VLOOKUP(BP83,BD!$B$11:$R$179,5,))</f>
        <v/>
      </c>
      <c r="CD83" s="79" t="str">
        <f t="shared" si="52"/>
        <v/>
      </c>
      <c r="CE83" s="68"/>
      <c r="CF83" s="75"/>
      <c r="CG83" s="76"/>
      <c r="CH83" s="71"/>
      <c r="CI83" s="77" t="s">
        <v>7</v>
      </c>
      <c r="CJ83" s="78">
        <f>IF(CI83="N",0,IF(CF$79="EVENTO",BD!$B$3,BD!$B$4))</f>
        <v>0</v>
      </c>
      <c r="CK83" s="77" t="s">
        <v>7</v>
      </c>
      <c r="CL83" s="78">
        <f>IF(CK83="N",0,IF(CF$79="EVENTO",BD!$B$1,0))</f>
        <v>0</v>
      </c>
      <c r="CM83" s="77" t="s">
        <v>7</v>
      </c>
      <c r="CN83" s="78">
        <f>IF(CM83="N",0,IF(CF$79="EVENTO",BD!$B$2,0))</f>
        <v>0</v>
      </c>
      <c r="CO83" s="77" t="s">
        <v>7</v>
      </c>
      <c r="CP83" s="78">
        <f>IF(CO83="N",0,IF(CF$79="EVENTO",BD!$B$5,0))</f>
        <v>0</v>
      </c>
      <c r="CQ83" s="77" t="s">
        <v>7</v>
      </c>
      <c r="CR83" s="78">
        <f>IF(CQ83="S",BD!$B$8,0)</f>
        <v>0</v>
      </c>
      <c r="CS83" s="73" t="str">
        <f>IF(CF83="","",VLOOKUP(CF83,BD!$B$11:$R$179,5,))</f>
        <v/>
      </c>
      <c r="CT83" s="79" t="str">
        <f t="shared" si="53"/>
        <v/>
      </c>
      <c r="CU83" s="68"/>
      <c r="CV83" s="75"/>
      <c r="CW83" s="76"/>
      <c r="CX83" s="71"/>
      <c r="CY83" s="77" t="s">
        <v>7</v>
      </c>
      <c r="CZ83" s="78">
        <f>IF(CY83="N",0,IF(CV$79="EVENTO",BD!$B$3,BD!$B$4))</f>
        <v>0</v>
      </c>
      <c r="DA83" s="77" t="s">
        <v>7</v>
      </c>
      <c r="DB83" s="78">
        <f>IF(DA83="N",0,IF(CV$79="EVENTO",BD!$B$1,0))</f>
        <v>0</v>
      </c>
      <c r="DC83" s="77" t="s">
        <v>7</v>
      </c>
      <c r="DD83" s="78">
        <f>IF(DC83="N",0,IF(CV$79="EVENTO",BD!$B$2,0))</f>
        <v>0</v>
      </c>
      <c r="DE83" s="77" t="s">
        <v>7</v>
      </c>
      <c r="DF83" s="78">
        <f>IF(DE83="N",0,IF(CV$79="EVENTO",BD!$B$5,0))</f>
        <v>0</v>
      </c>
      <c r="DG83" s="77" t="s">
        <v>7</v>
      </c>
      <c r="DH83" s="78">
        <f>IF(DG83="S",BD!$B$8,0)</f>
        <v>0</v>
      </c>
      <c r="DI83" s="73" t="str">
        <f>IF(CV83="","",VLOOKUP(CV83,BD!$B$11:$R$179,5,))</f>
        <v/>
      </c>
      <c r="DJ83" s="79" t="str">
        <f t="shared" si="54"/>
        <v/>
      </c>
    </row>
    <row r="84" spans="1:114" ht="15.75" thickBot="1" x14ac:dyDescent="0.3">
      <c r="A84" s="130"/>
      <c r="B84" s="145"/>
      <c r="C84" s="68"/>
      <c r="D84" s="75"/>
      <c r="E84" s="76"/>
      <c r="F84" s="71"/>
      <c r="G84" s="77" t="s">
        <v>7</v>
      </c>
      <c r="H84" s="78">
        <f>IF(G84="N",0,IF(D$79="EVENTO",BD!$B$3,BD!$B$4))</f>
        <v>0</v>
      </c>
      <c r="I84" s="77" t="s">
        <v>7</v>
      </c>
      <c r="J84" s="78">
        <f>IF(I84="N",0,IF(D$79="EVENTO",BD!$B$1,0))</f>
        <v>0</v>
      </c>
      <c r="K84" s="77" t="s">
        <v>7</v>
      </c>
      <c r="L84" s="78">
        <f>IF(K84="N",0,IF(D$79="EVENTO",BD!$B$2,0))</f>
        <v>0</v>
      </c>
      <c r="M84" s="77" t="s">
        <v>7</v>
      </c>
      <c r="N84" s="78">
        <f>IF(M84="N",0,IF(D$79="EVENTO",BD!$B$5,0))</f>
        <v>0</v>
      </c>
      <c r="O84" s="77" t="s">
        <v>7</v>
      </c>
      <c r="P84" s="78">
        <f>IF(O84="S",BD!$B$8,0)</f>
        <v>0</v>
      </c>
      <c r="Q84" s="73" t="str">
        <f>IF(D84="","",VLOOKUP(D84,BD!$B$11:$R$179,5,))</f>
        <v/>
      </c>
      <c r="R84" s="79" t="str">
        <f t="shared" si="48"/>
        <v/>
      </c>
      <c r="S84" s="68"/>
      <c r="T84" s="75"/>
      <c r="U84" s="76"/>
      <c r="V84" s="71"/>
      <c r="W84" s="77" t="s">
        <v>7</v>
      </c>
      <c r="X84" s="78">
        <f>IF(W84="N",0,IF(T$79="EVENTO",BD!$B$3,BD!$B$4))</f>
        <v>0</v>
      </c>
      <c r="Y84" s="77" t="s">
        <v>7</v>
      </c>
      <c r="Z84" s="78">
        <f>IF(Y84="N",0,IF(T$79="EVENTO",BD!$B$1,0))</f>
        <v>0</v>
      </c>
      <c r="AA84" s="77" t="s">
        <v>7</v>
      </c>
      <c r="AB84" s="78">
        <f>IF(AA84="N",0,IF(T$79="EVENTO",BD!$B$2,0))</f>
        <v>0</v>
      </c>
      <c r="AC84" s="77" t="s">
        <v>7</v>
      </c>
      <c r="AD84" s="78">
        <f>IF(AC84="N",0,IF(T$79="EVENTO",BD!$B$5,0))</f>
        <v>0</v>
      </c>
      <c r="AE84" s="77" t="s">
        <v>7</v>
      </c>
      <c r="AF84" s="78">
        <f>IF(AE84="S",BD!$B$8,0)</f>
        <v>0</v>
      </c>
      <c r="AG84" s="73" t="str">
        <f>IF(T84="","",VLOOKUP(T84,BD!$B$11:$R$179,5,))</f>
        <v/>
      </c>
      <c r="AH84" s="79" t="str">
        <f t="shared" si="49"/>
        <v/>
      </c>
      <c r="AI84" s="68"/>
      <c r="AJ84" s="75"/>
      <c r="AK84" s="76"/>
      <c r="AL84" s="71"/>
      <c r="AM84" s="77" t="s">
        <v>7</v>
      </c>
      <c r="AN84" s="78">
        <f>IF(AM84="N",0,IF(AJ$79="EVENTO",BD!$B$3,BD!$B$4))</f>
        <v>0</v>
      </c>
      <c r="AO84" s="77" t="s">
        <v>7</v>
      </c>
      <c r="AP84" s="78">
        <f>IF(AO84="N",0,IF(AJ$79="EVENTO",BD!$B$1,0))</f>
        <v>0</v>
      </c>
      <c r="AQ84" s="77" t="s">
        <v>7</v>
      </c>
      <c r="AR84" s="78">
        <f>IF(AQ84="N",0,IF(AJ$79="EVENTO",BD!$B$2,0))</f>
        <v>0</v>
      </c>
      <c r="AS84" s="77" t="s">
        <v>7</v>
      </c>
      <c r="AT84" s="78">
        <f>IF(AS84="N",0,IF(AJ$79="EVENTO",BD!$B$5,0))</f>
        <v>0</v>
      </c>
      <c r="AU84" s="77" t="s">
        <v>7</v>
      </c>
      <c r="AV84" s="78">
        <f>IF(AU84="S",BD!$B$8,0)</f>
        <v>0</v>
      </c>
      <c r="AW84" s="73" t="str">
        <f>IF(AJ84="","",VLOOKUP(AJ84,BD!$B$11:$R$179,5,))</f>
        <v/>
      </c>
      <c r="AX84" s="79" t="str">
        <f t="shared" si="50"/>
        <v/>
      </c>
      <c r="AY84" s="68"/>
      <c r="AZ84" s="75"/>
      <c r="BA84" s="76"/>
      <c r="BB84" s="71"/>
      <c r="BC84" s="77" t="s">
        <v>7</v>
      </c>
      <c r="BD84" s="78">
        <f>IF(BC84="N",0,IF(AZ$79="EVENTO",BD!$B$3,BD!$B$4))</f>
        <v>0</v>
      </c>
      <c r="BE84" s="77" t="s">
        <v>7</v>
      </c>
      <c r="BF84" s="78">
        <f>IF(BE84="N",0,IF(AZ$79="EVENTO",BD!$B$1,0))</f>
        <v>0</v>
      </c>
      <c r="BG84" s="77" t="s">
        <v>7</v>
      </c>
      <c r="BH84" s="78">
        <f>IF(BG84="N",0,IF(AZ$79="EVENTO",BD!$B$2,0))</f>
        <v>0</v>
      </c>
      <c r="BI84" s="77" t="s">
        <v>7</v>
      </c>
      <c r="BJ84" s="78">
        <f>IF(BI84="N",0,IF(AZ$79="EVENTO",BD!$B$5,0))</f>
        <v>0</v>
      </c>
      <c r="BK84" s="77" t="s">
        <v>7</v>
      </c>
      <c r="BL84" s="78">
        <f>IF(BK84="S",BD!$B$8,0)</f>
        <v>0</v>
      </c>
      <c r="BM84" s="73" t="str">
        <f>IF(AZ84="","",VLOOKUP(AZ84,BD!$B$11:$R$179,5,))</f>
        <v/>
      </c>
      <c r="BN84" s="79" t="str">
        <f t="shared" si="51"/>
        <v/>
      </c>
      <c r="BO84" s="68"/>
      <c r="BP84" s="75"/>
      <c r="BQ84" s="76"/>
      <c r="BR84" s="71"/>
      <c r="BS84" s="77" t="s">
        <v>7</v>
      </c>
      <c r="BT84" s="78">
        <f>IF(BS84="N",0,IF(BP$79="EVENTO",BD!$B$3,BD!$B$4))</f>
        <v>0</v>
      </c>
      <c r="BU84" s="77" t="s">
        <v>7</v>
      </c>
      <c r="BV84" s="78">
        <f>IF(BU84="N",0,IF(BP$79="EVENTO",BD!$B$1,0))</f>
        <v>0</v>
      </c>
      <c r="BW84" s="77" t="s">
        <v>7</v>
      </c>
      <c r="BX84" s="78">
        <f>IF(BW84="N",0,IF(BP$79="EVENTO",BD!$B$2,0))</f>
        <v>0</v>
      </c>
      <c r="BY84" s="77" t="s">
        <v>7</v>
      </c>
      <c r="BZ84" s="78">
        <f>IF(BY84="N",0,IF(BP$79="EVENTO",BD!$B$5,0))</f>
        <v>0</v>
      </c>
      <c r="CA84" s="77" t="s">
        <v>7</v>
      </c>
      <c r="CB84" s="78">
        <f>IF(CA84="S",BD!$B$8,0)</f>
        <v>0</v>
      </c>
      <c r="CC84" s="73" t="str">
        <f>IF(BP84="","",VLOOKUP(BP84,BD!$B$11:$R$179,5,))</f>
        <v/>
      </c>
      <c r="CD84" s="79" t="str">
        <f t="shared" si="52"/>
        <v/>
      </c>
      <c r="CE84" s="68"/>
      <c r="CF84" s="75"/>
      <c r="CG84" s="76"/>
      <c r="CH84" s="71"/>
      <c r="CI84" s="77" t="s">
        <v>7</v>
      </c>
      <c r="CJ84" s="78">
        <f>IF(CI84="N",0,IF(CF$79="EVENTO",BD!$B$3,BD!$B$4))</f>
        <v>0</v>
      </c>
      <c r="CK84" s="77" t="s">
        <v>7</v>
      </c>
      <c r="CL84" s="78">
        <f>IF(CK84="N",0,IF(CF$79="EVENTO",BD!$B$1,0))</f>
        <v>0</v>
      </c>
      <c r="CM84" s="77" t="s">
        <v>7</v>
      </c>
      <c r="CN84" s="78">
        <f>IF(CM84="N",0,IF(CF$79="EVENTO",BD!$B$2,0))</f>
        <v>0</v>
      </c>
      <c r="CO84" s="77" t="s">
        <v>7</v>
      </c>
      <c r="CP84" s="78">
        <f>IF(CO84="N",0,IF(CF$79="EVENTO",BD!$B$5,0))</f>
        <v>0</v>
      </c>
      <c r="CQ84" s="77" t="s">
        <v>7</v>
      </c>
      <c r="CR84" s="78">
        <f>IF(CQ84="S",BD!$B$8,0)</f>
        <v>0</v>
      </c>
      <c r="CS84" s="73" t="str">
        <f>IF(CF84="","",VLOOKUP(CF84,BD!$B$11:$R$179,5,))</f>
        <v/>
      </c>
      <c r="CT84" s="79" t="str">
        <f t="shared" si="53"/>
        <v/>
      </c>
      <c r="CU84" s="68"/>
      <c r="CV84" s="75"/>
      <c r="CW84" s="76"/>
      <c r="CX84" s="71"/>
      <c r="CY84" s="77" t="s">
        <v>7</v>
      </c>
      <c r="CZ84" s="78">
        <f>IF(CY84="N",0,IF(CV$79="EVENTO",BD!$B$3,BD!$B$4))</f>
        <v>0</v>
      </c>
      <c r="DA84" s="77" t="s">
        <v>7</v>
      </c>
      <c r="DB84" s="78">
        <f>IF(DA84="N",0,IF(CV$79="EVENTO",BD!$B$1,0))</f>
        <v>0</v>
      </c>
      <c r="DC84" s="77" t="s">
        <v>7</v>
      </c>
      <c r="DD84" s="78">
        <f>IF(DC84="N",0,IF(CV$79="EVENTO",BD!$B$2,0))</f>
        <v>0</v>
      </c>
      <c r="DE84" s="77" t="s">
        <v>7</v>
      </c>
      <c r="DF84" s="78">
        <f>IF(DE84="N",0,IF(CV$79="EVENTO",BD!$B$5,0))</f>
        <v>0</v>
      </c>
      <c r="DG84" s="77" t="s">
        <v>7</v>
      </c>
      <c r="DH84" s="78">
        <f>IF(DG84="S",BD!$B$8,0)</f>
        <v>0</v>
      </c>
      <c r="DI84" s="73" t="str">
        <f>IF(CV84="","",VLOOKUP(CV84,BD!$B$11:$R$179,5,))</f>
        <v/>
      </c>
      <c r="DJ84" s="79" t="str">
        <f t="shared" si="54"/>
        <v/>
      </c>
    </row>
    <row r="85" spans="1:114" ht="15.75" thickBot="1" x14ac:dyDescent="0.3">
      <c r="A85" s="130"/>
      <c r="B85" s="145"/>
      <c r="C85" s="68"/>
      <c r="D85" s="75"/>
      <c r="E85" s="76"/>
      <c r="F85" s="71"/>
      <c r="G85" s="77" t="s">
        <v>7</v>
      </c>
      <c r="H85" s="78">
        <f>IF(G85="N",0,IF(D$79="EVENTO",BD!$B$3,BD!$B$4))</f>
        <v>0</v>
      </c>
      <c r="I85" s="77" t="s">
        <v>7</v>
      </c>
      <c r="J85" s="78">
        <f>IF(I85="N",0,IF(D$79="EVENTO",BD!$B$1,0))</f>
        <v>0</v>
      </c>
      <c r="K85" s="77" t="s">
        <v>7</v>
      </c>
      <c r="L85" s="78">
        <f>IF(K85="N",0,IF(D$79="EVENTO",BD!$B$2,0))</f>
        <v>0</v>
      </c>
      <c r="M85" s="77" t="s">
        <v>7</v>
      </c>
      <c r="N85" s="78">
        <f>IF(M85="N",0,IF(D$79="EVENTO",BD!$B$5,0))</f>
        <v>0</v>
      </c>
      <c r="O85" s="77" t="s">
        <v>7</v>
      </c>
      <c r="P85" s="78">
        <f>IF(O85="S",BD!$B$8,0)</f>
        <v>0</v>
      </c>
      <c r="Q85" s="73" t="str">
        <f>IF(D85="","",VLOOKUP(D85,BD!$B$11:$R$179,5,))</f>
        <v/>
      </c>
      <c r="R85" s="79" t="str">
        <f t="shared" si="48"/>
        <v/>
      </c>
      <c r="S85" s="68"/>
      <c r="T85" s="75"/>
      <c r="U85" s="76"/>
      <c r="V85" s="71"/>
      <c r="W85" s="77" t="s">
        <v>7</v>
      </c>
      <c r="X85" s="78">
        <f>IF(W85="N",0,IF(T$79="EVENTO",BD!$B$3,BD!$B$4))</f>
        <v>0</v>
      </c>
      <c r="Y85" s="77" t="s">
        <v>7</v>
      </c>
      <c r="Z85" s="78">
        <f>IF(Y85="N",0,IF(T$79="EVENTO",BD!$B$1,0))</f>
        <v>0</v>
      </c>
      <c r="AA85" s="77" t="s">
        <v>7</v>
      </c>
      <c r="AB85" s="78">
        <f>IF(AA85="N",0,IF(T$79="EVENTO",BD!$B$2,0))</f>
        <v>0</v>
      </c>
      <c r="AC85" s="77" t="s">
        <v>7</v>
      </c>
      <c r="AD85" s="78">
        <f>IF(AC85="N",0,IF(T$79="EVENTO",BD!$B$5,0))</f>
        <v>0</v>
      </c>
      <c r="AE85" s="77" t="s">
        <v>7</v>
      </c>
      <c r="AF85" s="78">
        <f>IF(AE85="S",BD!$B$8,0)</f>
        <v>0</v>
      </c>
      <c r="AG85" s="73" t="str">
        <f>IF(T85="","",VLOOKUP(T85,BD!$B$11:$R$179,5,))</f>
        <v/>
      </c>
      <c r="AH85" s="79" t="str">
        <f t="shared" si="49"/>
        <v/>
      </c>
      <c r="AI85" s="68"/>
      <c r="AJ85" s="75"/>
      <c r="AK85" s="76"/>
      <c r="AL85" s="71"/>
      <c r="AM85" s="77" t="s">
        <v>7</v>
      </c>
      <c r="AN85" s="78">
        <f>IF(AM85="N",0,IF(AJ$79="EVENTO",BD!$B$3,BD!$B$4))</f>
        <v>0</v>
      </c>
      <c r="AO85" s="77" t="s">
        <v>7</v>
      </c>
      <c r="AP85" s="78">
        <f>IF(AO85="N",0,IF(AJ$79="EVENTO",BD!$B$1,0))</f>
        <v>0</v>
      </c>
      <c r="AQ85" s="77" t="s">
        <v>7</v>
      </c>
      <c r="AR85" s="78">
        <f>IF(AQ85="N",0,IF(AJ$79="EVENTO",BD!$B$2,0))</f>
        <v>0</v>
      </c>
      <c r="AS85" s="77" t="s">
        <v>7</v>
      </c>
      <c r="AT85" s="78">
        <f>IF(AS85="N",0,IF(AJ$79="EVENTO",BD!$B$5,0))</f>
        <v>0</v>
      </c>
      <c r="AU85" s="77" t="s">
        <v>7</v>
      </c>
      <c r="AV85" s="78">
        <f>IF(AU85="S",BD!$B$8,0)</f>
        <v>0</v>
      </c>
      <c r="AW85" s="73" t="str">
        <f>IF(AJ85="","",VLOOKUP(AJ85,BD!$B$11:$R$179,5,))</f>
        <v/>
      </c>
      <c r="AX85" s="79" t="str">
        <f t="shared" si="50"/>
        <v/>
      </c>
      <c r="AY85" s="68"/>
      <c r="AZ85" s="75"/>
      <c r="BA85" s="76"/>
      <c r="BB85" s="71"/>
      <c r="BC85" s="77" t="s">
        <v>7</v>
      </c>
      <c r="BD85" s="78">
        <f>IF(BC85="N",0,IF(AZ$79="EVENTO",BD!$B$3,BD!$B$4))</f>
        <v>0</v>
      </c>
      <c r="BE85" s="77" t="s">
        <v>7</v>
      </c>
      <c r="BF85" s="78">
        <f>IF(BE85="N",0,IF(AZ$79="EVENTO",BD!$B$1,0))</f>
        <v>0</v>
      </c>
      <c r="BG85" s="77" t="s">
        <v>7</v>
      </c>
      <c r="BH85" s="78">
        <f>IF(BG85="N",0,IF(AZ$79="EVENTO",BD!$B$2,0))</f>
        <v>0</v>
      </c>
      <c r="BI85" s="77" t="s">
        <v>7</v>
      </c>
      <c r="BJ85" s="78">
        <f>IF(BI85="N",0,IF(AZ$79="EVENTO",BD!$B$5,0))</f>
        <v>0</v>
      </c>
      <c r="BK85" s="77" t="s">
        <v>7</v>
      </c>
      <c r="BL85" s="78">
        <f>IF(BK85="S",BD!$B$8,0)</f>
        <v>0</v>
      </c>
      <c r="BM85" s="73" t="str">
        <f>IF(AZ85="","",VLOOKUP(AZ85,BD!$B$11:$R$179,5,))</f>
        <v/>
      </c>
      <c r="BN85" s="79" t="str">
        <f t="shared" si="51"/>
        <v/>
      </c>
      <c r="BO85" s="68"/>
      <c r="BP85" s="75"/>
      <c r="BQ85" s="76"/>
      <c r="BR85" s="71"/>
      <c r="BS85" s="77" t="s">
        <v>7</v>
      </c>
      <c r="BT85" s="78">
        <f>IF(BS85="N",0,IF(BP$79="EVENTO",BD!$B$3,BD!$B$4))</f>
        <v>0</v>
      </c>
      <c r="BU85" s="77" t="s">
        <v>7</v>
      </c>
      <c r="BV85" s="78">
        <f>IF(BU85="N",0,IF(BP$79="EVENTO",BD!$B$1,0))</f>
        <v>0</v>
      </c>
      <c r="BW85" s="77" t="s">
        <v>7</v>
      </c>
      <c r="BX85" s="78">
        <f>IF(BW85="N",0,IF(BP$79="EVENTO",BD!$B$2,0))</f>
        <v>0</v>
      </c>
      <c r="BY85" s="77" t="s">
        <v>7</v>
      </c>
      <c r="BZ85" s="78">
        <f>IF(BY85="N",0,IF(BP$79="EVENTO",BD!$B$5,0))</f>
        <v>0</v>
      </c>
      <c r="CA85" s="77" t="s">
        <v>7</v>
      </c>
      <c r="CB85" s="78">
        <f>IF(CA85="S",BD!$B$8,0)</f>
        <v>0</v>
      </c>
      <c r="CC85" s="73" t="str">
        <f>IF(BP85="","",VLOOKUP(BP85,BD!$B$11:$R$179,5,))</f>
        <v/>
      </c>
      <c r="CD85" s="79" t="str">
        <f t="shared" si="52"/>
        <v/>
      </c>
      <c r="CE85" s="68"/>
      <c r="CF85" s="75"/>
      <c r="CG85" s="76"/>
      <c r="CH85" s="71"/>
      <c r="CI85" s="77" t="s">
        <v>7</v>
      </c>
      <c r="CJ85" s="78">
        <f>IF(CI85="N",0,IF(CF$79="EVENTO",BD!$B$3,BD!$B$4))</f>
        <v>0</v>
      </c>
      <c r="CK85" s="77" t="s">
        <v>7</v>
      </c>
      <c r="CL85" s="78">
        <f>IF(CK85="N",0,IF(CF$79="EVENTO",BD!$B$1,0))</f>
        <v>0</v>
      </c>
      <c r="CM85" s="77" t="s">
        <v>7</v>
      </c>
      <c r="CN85" s="78">
        <f>IF(CM85="N",0,IF(CF$79="EVENTO",BD!$B$2,0))</f>
        <v>0</v>
      </c>
      <c r="CO85" s="77" t="s">
        <v>7</v>
      </c>
      <c r="CP85" s="78">
        <f>IF(CO85="N",0,IF(CF$79="EVENTO",BD!$B$5,0))</f>
        <v>0</v>
      </c>
      <c r="CQ85" s="77" t="s">
        <v>7</v>
      </c>
      <c r="CR85" s="78">
        <f>IF(CQ85="S",BD!$B$8,0)</f>
        <v>0</v>
      </c>
      <c r="CS85" s="73" t="str">
        <f>IF(CF85="","",VLOOKUP(CF85,BD!$B$11:$R$179,5,))</f>
        <v/>
      </c>
      <c r="CT85" s="79" t="str">
        <f t="shared" si="53"/>
        <v/>
      </c>
      <c r="CU85" s="68"/>
      <c r="CV85" s="75"/>
      <c r="CW85" s="76"/>
      <c r="CX85" s="71"/>
      <c r="CY85" s="77" t="s">
        <v>7</v>
      </c>
      <c r="CZ85" s="78">
        <f>IF(CY85="N",0,IF(CV$79="EVENTO",BD!$B$3,BD!$B$4))</f>
        <v>0</v>
      </c>
      <c r="DA85" s="77" t="s">
        <v>7</v>
      </c>
      <c r="DB85" s="78">
        <f>IF(DA85="N",0,IF(CV$79="EVENTO",BD!$B$1,0))</f>
        <v>0</v>
      </c>
      <c r="DC85" s="77" t="s">
        <v>7</v>
      </c>
      <c r="DD85" s="78">
        <f>IF(DC85="N",0,IF(CV$79="EVENTO",BD!$B$2,0))</f>
        <v>0</v>
      </c>
      <c r="DE85" s="77" t="s">
        <v>7</v>
      </c>
      <c r="DF85" s="78">
        <f>IF(DE85="N",0,IF(CV$79="EVENTO",BD!$B$5,0))</f>
        <v>0</v>
      </c>
      <c r="DG85" s="77" t="s">
        <v>7</v>
      </c>
      <c r="DH85" s="78">
        <f>IF(DG85="S",BD!$B$8,0)</f>
        <v>0</v>
      </c>
      <c r="DI85" s="73" t="str">
        <f>IF(CV85="","",VLOOKUP(CV85,BD!$B$11:$R$179,5,))</f>
        <v/>
      </c>
      <c r="DJ85" s="79" t="str">
        <f t="shared" si="54"/>
        <v/>
      </c>
    </row>
    <row r="86" spans="1:114" ht="15.75" thickBot="1" x14ac:dyDescent="0.3">
      <c r="A86" s="130"/>
      <c r="B86" s="145"/>
      <c r="C86" s="68"/>
      <c r="D86" s="75"/>
      <c r="E86" s="76"/>
      <c r="F86" s="71"/>
      <c r="G86" s="77" t="s">
        <v>7</v>
      </c>
      <c r="H86" s="78">
        <f>IF(G86="N",0,IF(D$79="EVENTO",BD!$B$3,BD!$B$4))</f>
        <v>0</v>
      </c>
      <c r="I86" s="77" t="s">
        <v>7</v>
      </c>
      <c r="J86" s="78">
        <f>IF(I86="N",0,IF(D$79="EVENTO",BD!$B$1,0))</f>
        <v>0</v>
      </c>
      <c r="K86" s="77" t="s">
        <v>7</v>
      </c>
      <c r="L86" s="78">
        <f>IF(K86="N",0,IF(D$79="EVENTO",BD!$B$2,0))</f>
        <v>0</v>
      </c>
      <c r="M86" s="77" t="s">
        <v>7</v>
      </c>
      <c r="N86" s="78">
        <f>IF(M86="N",0,IF(D$79="EVENTO",BD!$B$5,0))</f>
        <v>0</v>
      </c>
      <c r="O86" s="77" t="s">
        <v>7</v>
      </c>
      <c r="P86" s="78">
        <f>IF(O86="S",BD!$B$8,0)</f>
        <v>0</v>
      </c>
      <c r="Q86" s="73" t="str">
        <f>IF(D86="","",VLOOKUP(D86,BD!$B$11:$R$179,5,))</f>
        <v/>
      </c>
      <c r="R86" s="79" t="str">
        <f t="shared" si="48"/>
        <v/>
      </c>
      <c r="S86" s="68"/>
      <c r="T86" s="75"/>
      <c r="U86" s="76"/>
      <c r="V86" s="71"/>
      <c r="W86" s="77" t="s">
        <v>7</v>
      </c>
      <c r="X86" s="78">
        <f>IF(W86="N",0,IF(T$79="EVENTO",BD!$B$3,BD!$B$4))</f>
        <v>0</v>
      </c>
      <c r="Y86" s="77" t="s">
        <v>7</v>
      </c>
      <c r="Z86" s="78">
        <f>IF(Y86="N",0,IF(T$79="EVENTO",BD!$B$1,0))</f>
        <v>0</v>
      </c>
      <c r="AA86" s="77" t="s">
        <v>7</v>
      </c>
      <c r="AB86" s="78">
        <f>IF(AA86="N",0,IF(T$79="EVENTO",BD!$B$2,0))</f>
        <v>0</v>
      </c>
      <c r="AC86" s="77" t="s">
        <v>7</v>
      </c>
      <c r="AD86" s="78">
        <f>IF(AC86="N",0,IF(T$79="EVENTO",BD!$B$5,0))</f>
        <v>0</v>
      </c>
      <c r="AE86" s="77" t="s">
        <v>7</v>
      </c>
      <c r="AF86" s="78">
        <f>IF(AE86="S",BD!$B$8,0)</f>
        <v>0</v>
      </c>
      <c r="AG86" s="73" t="str">
        <f>IF(T86="","",VLOOKUP(T86,BD!$B$11:$R$179,5,))</f>
        <v/>
      </c>
      <c r="AH86" s="79" t="str">
        <f t="shared" si="49"/>
        <v/>
      </c>
      <c r="AI86" s="68"/>
      <c r="AJ86" s="75"/>
      <c r="AK86" s="76"/>
      <c r="AL86" s="71"/>
      <c r="AM86" s="77" t="s">
        <v>7</v>
      </c>
      <c r="AN86" s="78">
        <f>IF(AM86="N",0,IF(AJ$79="EVENTO",BD!$B$3,BD!$B$4))</f>
        <v>0</v>
      </c>
      <c r="AO86" s="77" t="s">
        <v>7</v>
      </c>
      <c r="AP86" s="78">
        <f>IF(AO86="N",0,IF(AJ$79="EVENTO",BD!$B$1,0))</f>
        <v>0</v>
      </c>
      <c r="AQ86" s="77" t="s">
        <v>7</v>
      </c>
      <c r="AR86" s="78">
        <f>IF(AQ86="N",0,IF(AJ$79="EVENTO",BD!$B$2,0))</f>
        <v>0</v>
      </c>
      <c r="AS86" s="77" t="s">
        <v>7</v>
      </c>
      <c r="AT86" s="78">
        <f>IF(AS86="N",0,IF(AJ$79="EVENTO",BD!$B$5,0))</f>
        <v>0</v>
      </c>
      <c r="AU86" s="77" t="s">
        <v>7</v>
      </c>
      <c r="AV86" s="78">
        <f>IF(AU86="S",BD!$B$8,0)</f>
        <v>0</v>
      </c>
      <c r="AW86" s="73" t="str">
        <f>IF(AJ86="","",VLOOKUP(AJ86,BD!$B$11:$R$179,5,))</f>
        <v/>
      </c>
      <c r="AX86" s="79" t="str">
        <f t="shared" si="50"/>
        <v/>
      </c>
      <c r="AY86" s="68"/>
      <c r="AZ86" s="75"/>
      <c r="BA86" s="76"/>
      <c r="BB86" s="71"/>
      <c r="BC86" s="77" t="s">
        <v>7</v>
      </c>
      <c r="BD86" s="78">
        <f>IF(BC86="N",0,IF(AZ$79="EVENTO",BD!$B$3,BD!$B$4))</f>
        <v>0</v>
      </c>
      <c r="BE86" s="77" t="s">
        <v>7</v>
      </c>
      <c r="BF86" s="78">
        <f>IF(BE86="N",0,IF(AZ$79="EVENTO",BD!$B$1,0))</f>
        <v>0</v>
      </c>
      <c r="BG86" s="77" t="s">
        <v>7</v>
      </c>
      <c r="BH86" s="78">
        <f>IF(BG86="N",0,IF(AZ$79="EVENTO",BD!$B$2,0))</f>
        <v>0</v>
      </c>
      <c r="BI86" s="77" t="s">
        <v>7</v>
      </c>
      <c r="BJ86" s="78">
        <f>IF(BI86="N",0,IF(AZ$79="EVENTO",BD!$B$5,0))</f>
        <v>0</v>
      </c>
      <c r="BK86" s="77" t="s">
        <v>7</v>
      </c>
      <c r="BL86" s="78">
        <f>IF(BK86="S",BD!$B$8,0)</f>
        <v>0</v>
      </c>
      <c r="BM86" s="73" t="str">
        <f>IF(AZ86="","",VLOOKUP(AZ86,BD!$B$11:$R$179,5,))</f>
        <v/>
      </c>
      <c r="BN86" s="79" t="str">
        <f t="shared" si="51"/>
        <v/>
      </c>
      <c r="BO86" s="68"/>
      <c r="BP86" s="75"/>
      <c r="BQ86" s="76"/>
      <c r="BR86" s="71"/>
      <c r="BS86" s="77" t="s">
        <v>7</v>
      </c>
      <c r="BT86" s="78">
        <f>IF(BS86="N",0,IF(BP$79="EVENTO",BD!$B$3,BD!$B$4))</f>
        <v>0</v>
      </c>
      <c r="BU86" s="77" t="s">
        <v>7</v>
      </c>
      <c r="BV86" s="78">
        <f>IF(BU86="N",0,IF(BP$79="EVENTO",BD!$B$1,0))</f>
        <v>0</v>
      </c>
      <c r="BW86" s="77" t="s">
        <v>7</v>
      </c>
      <c r="BX86" s="78">
        <f>IF(BW86="N",0,IF(BP$79="EVENTO",BD!$B$2,0))</f>
        <v>0</v>
      </c>
      <c r="BY86" s="77" t="s">
        <v>7</v>
      </c>
      <c r="BZ86" s="78">
        <f>IF(BY86="N",0,IF(BP$79="EVENTO",BD!$B$5,0))</f>
        <v>0</v>
      </c>
      <c r="CA86" s="77" t="s">
        <v>7</v>
      </c>
      <c r="CB86" s="78">
        <f>IF(CA86="S",BD!$B$8,0)</f>
        <v>0</v>
      </c>
      <c r="CC86" s="73" t="str">
        <f>IF(BP86="","",VLOOKUP(BP86,BD!$B$11:$R$179,5,))</f>
        <v/>
      </c>
      <c r="CD86" s="79" t="str">
        <f t="shared" si="52"/>
        <v/>
      </c>
      <c r="CE86" s="68"/>
      <c r="CF86" s="75"/>
      <c r="CG86" s="76"/>
      <c r="CH86" s="71"/>
      <c r="CI86" s="77" t="s">
        <v>7</v>
      </c>
      <c r="CJ86" s="78">
        <f>IF(CI86="N",0,IF(CF$79="EVENTO",BD!$B$3,BD!$B$4))</f>
        <v>0</v>
      </c>
      <c r="CK86" s="77" t="s">
        <v>7</v>
      </c>
      <c r="CL86" s="78">
        <f>IF(CK86="N",0,IF(CF$79="EVENTO",BD!$B$1,0))</f>
        <v>0</v>
      </c>
      <c r="CM86" s="77" t="s">
        <v>7</v>
      </c>
      <c r="CN86" s="78">
        <f>IF(CM86="N",0,IF(CF$79="EVENTO",BD!$B$2,0))</f>
        <v>0</v>
      </c>
      <c r="CO86" s="77" t="s">
        <v>7</v>
      </c>
      <c r="CP86" s="78">
        <f>IF(CO86="N",0,IF(CF$79="EVENTO",BD!$B$5,0))</f>
        <v>0</v>
      </c>
      <c r="CQ86" s="77" t="s">
        <v>7</v>
      </c>
      <c r="CR86" s="78">
        <f>IF(CQ86="S",BD!$B$8,0)</f>
        <v>0</v>
      </c>
      <c r="CS86" s="73" t="str">
        <f>IF(CF86="","",VLOOKUP(CF86,BD!$B$11:$R$179,5,))</f>
        <v/>
      </c>
      <c r="CT86" s="79" t="str">
        <f t="shared" si="53"/>
        <v/>
      </c>
      <c r="CU86" s="68"/>
      <c r="CV86" s="75"/>
      <c r="CW86" s="76"/>
      <c r="CX86" s="71"/>
      <c r="CY86" s="77" t="s">
        <v>7</v>
      </c>
      <c r="CZ86" s="78">
        <f>IF(CY86="N",0,IF(CV$79="EVENTO",BD!$B$3,BD!$B$4))</f>
        <v>0</v>
      </c>
      <c r="DA86" s="77" t="s">
        <v>7</v>
      </c>
      <c r="DB86" s="78">
        <f>IF(DA86="N",0,IF(CV$79="EVENTO",BD!$B$1,0))</f>
        <v>0</v>
      </c>
      <c r="DC86" s="77" t="s">
        <v>7</v>
      </c>
      <c r="DD86" s="78">
        <f>IF(DC86="N",0,IF(CV$79="EVENTO",BD!$B$2,0))</f>
        <v>0</v>
      </c>
      <c r="DE86" s="77" t="s">
        <v>7</v>
      </c>
      <c r="DF86" s="78">
        <f>IF(DE86="N",0,IF(CV$79="EVENTO",BD!$B$5,0))</f>
        <v>0</v>
      </c>
      <c r="DG86" s="77" t="s">
        <v>7</v>
      </c>
      <c r="DH86" s="78">
        <f>IF(DG86="S",BD!$B$8,0)</f>
        <v>0</v>
      </c>
      <c r="DI86" s="73" t="str">
        <f>IF(CV86="","",VLOOKUP(CV86,BD!$B$11:$R$179,5,))</f>
        <v/>
      </c>
      <c r="DJ86" s="79" t="str">
        <f t="shared" si="54"/>
        <v/>
      </c>
    </row>
    <row r="87" spans="1:114" ht="15.75" thickBot="1" x14ac:dyDescent="0.3">
      <c r="A87" s="130"/>
      <c r="B87" s="145"/>
      <c r="C87" s="68"/>
      <c r="D87" s="75"/>
      <c r="E87" s="76"/>
      <c r="F87" s="71"/>
      <c r="G87" s="77" t="s">
        <v>7</v>
      </c>
      <c r="H87" s="78">
        <f>IF(G87="N",0,IF(D$79="EVENTO",BD!$B$3,BD!$B$4))</f>
        <v>0</v>
      </c>
      <c r="I87" s="77" t="s">
        <v>7</v>
      </c>
      <c r="J87" s="78">
        <f>IF(I87="N",0,IF(D$79="EVENTO",BD!$B$1,0))</f>
        <v>0</v>
      </c>
      <c r="K87" s="77" t="s">
        <v>7</v>
      </c>
      <c r="L87" s="78">
        <f>IF(K87="N",0,IF(D$79="EVENTO",BD!$B$2,0))</f>
        <v>0</v>
      </c>
      <c r="M87" s="77" t="s">
        <v>7</v>
      </c>
      <c r="N87" s="78">
        <f>IF(M87="N",0,IF(D$79="EVENTO",BD!$B$5,0))</f>
        <v>0</v>
      </c>
      <c r="O87" s="77" t="s">
        <v>7</v>
      </c>
      <c r="P87" s="78">
        <f>IF(O87="S",BD!$B$8,0)</f>
        <v>0</v>
      </c>
      <c r="Q87" s="73" t="str">
        <f>IF(D87="","",VLOOKUP(D87,BD!$B$11:$R$179,5,))</f>
        <v/>
      </c>
      <c r="R87" s="79" t="str">
        <f t="shared" si="48"/>
        <v/>
      </c>
      <c r="S87" s="68"/>
      <c r="T87" s="75"/>
      <c r="U87" s="76"/>
      <c r="V87" s="71"/>
      <c r="W87" s="77" t="s">
        <v>7</v>
      </c>
      <c r="X87" s="78">
        <f>IF(W87="N",0,IF(T$79="EVENTO",BD!$B$3,BD!$B$4))</f>
        <v>0</v>
      </c>
      <c r="Y87" s="77" t="s">
        <v>7</v>
      </c>
      <c r="Z87" s="78">
        <f>IF(Y87="N",0,IF(T$79="EVENTO",BD!$B$1,0))</f>
        <v>0</v>
      </c>
      <c r="AA87" s="77" t="s">
        <v>7</v>
      </c>
      <c r="AB87" s="78">
        <f>IF(AA87="N",0,IF(T$79="EVENTO",BD!$B$2,0))</f>
        <v>0</v>
      </c>
      <c r="AC87" s="77" t="s">
        <v>7</v>
      </c>
      <c r="AD87" s="78">
        <f>IF(AC87="N",0,IF(T$79="EVENTO",BD!$B$5,0))</f>
        <v>0</v>
      </c>
      <c r="AE87" s="77" t="s">
        <v>7</v>
      </c>
      <c r="AF87" s="78">
        <f>IF(AE87="S",BD!$B$8,0)</f>
        <v>0</v>
      </c>
      <c r="AG87" s="73" t="str">
        <f>IF(T87="","",VLOOKUP(T87,BD!$B$11:$R$179,5,))</f>
        <v/>
      </c>
      <c r="AH87" s="79" t="str">
        <f t="shared" si="49"/>
        <v/>
      </c>
      <c r="AI87" s="68"/>
      <c r="AJ87" s="75"/>
      <c r="AK87" s="76"/>
      <c r="AL87" s="71"/>
      <c r="AM87" s="77" t="s">
        <v>7</v>
      </c>
      <c r="AN87" s="78">
        <f>IF(AM87="N",0,IF(AJ$79="EVENTO",BD!$B$3,BD!$B$4))</f>
        <v>0</v>
      </c>
      <c r="AO87" s="77" t="s">
        <v>7</v>
      </c>
      <c r="AP87" s="78">
        <f>IF(AO87="N",0,IF(AJ$79="EVENTO",BD!$B$1,0))</f>
        <v>0</v>
      </c>
      <c r="AQ87" s="77" t="s">
        <v>7</v>
      </c>
      <c r="AR87" s="78">
        <f>IF(AQ87="N",0,IF(AJ$79="EVENTO",BD!$B$2,0))</f>
        <v>0</v>
      </c>
      <c r="AS87" s="77" t="s">
        <v>7</v>
      </c>
      <c r="AT87" s="78">
        <f>IF(AS87="N",0,IF(AJ$79="EVENTO",BD!$B$5,0))</f>
        <v>0</v>
      </c>
      <c r="AU87" s="77" t="s">
        <v>7</v>
      </c>
      <c r="AV87" s="78">
        <f>IF(AU87="S",BD!$B$8,0)</f>
        <v>0</v>
      </c>
      <c r="AW87" s="73" t="str">
        <f>IF(AJ87="","",VLOOKUP(AJ87,BD!$B$11:$R$179,5,))</f>
        <v/>
      </c>
      <c r="AX87" s="79" t="str">
        <f t="shared" si="50"/>
        <v/>
      </c>
      <c r="AY87" s="68"/>
      <c r="AZ87" s="75"/>
      <c r="BA87" s="76"/>
      <c r="BB87" s="71"/>
      <c r="BC87" s="77" t="s">
        <v>7</v>
      </c>
      <c r="BD87" s="78">
        <f>IF(BC87="N",0,IF(AZ$79="EVENTO",BD!$B$3,BD!$B$4))</f>
        <v>0</v>
      </c>
      <c r="BE87" s="77" t="s">
        <v>7</v>
      </c>
      <c r="BF87" s="78">
        <f>IF(BE87="N",0,IF(AZ$79="EVENTO",BD!$B$1,0))</f>
        <v>0</v>
      </c>
      <c r="BG87" s="77" t="s">
        <v>7</v>
      </c>
      <c r="BH87" s="78">
        <f>IF(BG87="N",0,IF(AZ$79="EVENTO",BD!$B$2,0))</f>
        <v>0</v>
      </c>
      <c r="BI87" s="77" t="s">
        <v>7</v>
      </c>
      <c r="BJ87" s="78">
        <f>IF(BI87="N",0,IF(AZ$79="EVENTO",BD!$B$5,0))</f>
        <v>0</v>
      </c>
      <c r="BK87" s="77" t="s">
        <v>7</v>
      </c>
      <c r="BL87" s="78">
        <f>IF(BK87="S",BD!$B$8,0)</f>
        <v>0</v>
      </c>
      <c r="BM87" s="73" t="str">
        <f>IF(AZ87="","",VLOOKUP(AZ87,BD!$B$11:$R$179,5,))</f>
        <v/>
      </c>
      <c r="BN87" s="79" t="str">
        <f t="shared" si="51"/>
        <v/>
      </c>
      <c r="BO87" s="68"/>
      <c r="BP87" s="75"/>
      <c r="BQ87" s="76"/>
      <c r="BR87" s="71"/>
      <c r="BS87" s="77" t="s">
        <v>7</v>
      </c>
      <c r="BT87" s="78">
        <f>IF(BS87="N",0,IF(BP$79="EVENTO",BD!$B$3,BD!$B$4))</f>
        <v>0</v>
      </c>
      <c r="BU87" s="77" t="s">
        <v>7</v>
      </c>
      <c r="BV87" s="78">
        <f>IF(BU87="N",0,IF(BP$79="EVENTO",BD!$B$1,0))</f>
        <v>0</v>
      </c>
      <c r="BW87" s="77" t="s">
        <v>7</v>
      </c>
      <c r="BX87" s="78">
        <f>IF(BW87="N",0,IF(BP$79="EVENTO",BD!$B$2,0))</f>
        <v>0</v>
      </c>
      <c r="BY87" s="77" t="s">
        <v>7</v>
      </c>
      <c r="BZ87" s="78">
        <f>IF(BY87="N",0,IF(BP$79="EVENTO",BD!$B$5,0))</f>
        <v>0</v>
      </c>
      <c r="CA87" s="77" t="s">
        <v>7</v>
      </c>
      <c r="CB87" s="78">
        <f>IF(CA87="S",BD!$B$8,0)</f>
        <v>0</v>
      </c>
      <c r="CC87" s="73" t="str">
        <f>IF(BP87="","",VLOOKUP(BP87,BD!$B$11:$R$179,5,))</f>
        <v/>
      </c>
      <c r="CD87" s="79" t="str">
        <f t="shared" si="52"/>
        <v/>
      </c>
      <c r="CE87" s="68"/>
      <c r="CF87" s="75"/>
      <c r="CG87" s="76"/>
      <c r="CH87" s="71"/>
      <c r="CI87" s="77" t="s">
        <v>7</v>
      </c>
      <c r="CJ87" s="78">
        <f>IF(CI87="N",0,IF(CF$79="EVENTO",BD!$B$3,BD!$B$4))</f>
        <v>0</v>
      </c>
      <c r="CK87" s="77" t="s">
        <v>7</v>
      </c>
      <c r="CL87" s="78">
        <f>IF(CK87="N",0,IF(CF$79="EVENTO",BD!$B$1,0))</f>
        <v>0</v>
      </c>
      <c r="CM87" s="77" t="s">
        <v>7</v>
      </c>
      <c r="CN87" s="78">
        <f>IF(CM87="N",0,IF(CF$79="EVENTO",BD!$B$2,0))</f>
        <v>0</v>
      </c>
      <c r="CO87" s="77" t="s">
        <v>7</v>
      </c>
      <c r="CP87" s="78">
        <f>IF(CO87="N",0,IF(CF$79="EVENTO",BD!$B$5,0))</f>
        <v>0</v>
      </c>
      <c r="CQ87" s="77" t="s">
        <v>7</v>
      </c>
      <c r="CR87" s="78">
        <f>IF(CQ87="S",BD!$B$8,0)</f>
        <v>0</v>
      </c>
      <c r="CS87" s="73" t="str">
        <f>IF(CF87="","",VLOOKUP(CF87,BD!$B$11:$R$179,5,))</f>
        <v/>
      </c>
      <c r="CT87" s="79" t="str">
        <f t="shared" si="53"/>
        <v/>
      </c>
      <c r="CU87" s="68"/>
      <c r="CV87" s="75"/>
      <c r="CW87" s="76"/>
      <c r="CX87" s="71"/>
      <c r="CY87" s="77" t="s">
        <v>7</v>
      </c>
      <c r="CZ87" s="78">
        <f>IF(CY87="N",0,IF(CV$79="EVENTO",BD!$B$3,BD!$B$4))</f>
        <v>0</v>
      </c>
      <c r="DA87" s="77" t="s">
        <v>7</v>
      </c>
      <c r="DB87" s="78">
        <f>IF(DA87="N",0,IF(CV$79="EVENTO",BD!$B$1,0))</f>
        <v>0</v>
      </c>
      <c r="DC87" s="77" t="s">
        <v>7</v>
      </c>
      <c r="DD87" s="78">
        <f>IF(DC87="N",0,IF(CV$79="EVENTO",BD!$B$2,0))</f>
        <v>0</v>
      </c>
      <c r="DE87" s="77" t="s">
        <v>7</v>
      </c>
      <c r="DF87" s="78">
        <f>IF(DE87="N",0,IF(CV$79="EVENTO",BD!$B$5,0))</f>
        <v>0</v>
      </c>
      <c r="DG87" s="77" t="s">
        <v>7</v>
      </c>
      <c r="DH87" s="78">
        <f>IF(DG87="S",BD!$B$8,0)</f>
        <v>0</v>
      </c>
      <c r="DI87" s="73" t="str">
        <f>IF(CV87="","",VLOOKUP(CV87,BD!$B$11:$R$179,5,))</f>
        <v/>
      </c>
      <c r="DJ87" s="79" t="str">
        <f t="shared" si="54"/>
        <v/>
      </c>
    </row>
    <row r="88" spans="1:114" ht="15.75" thickBot="1" x14ac:dyDescent="0.3">
      <c r="A88" s="130"/>
      <c r="B88" s="145"/>
      <c r="C88" s="68"/>
      <c r="D88" s="75"/>
      <c r="E88" s="76"/>
      <c r="F88" s="71"/>
      <c r="G88" s="77" t="s">
        <v>7</v>
      </c>
      <c r="H88" s="78">
        <f>IF(G88="N",0,IF(D$79="EVENTO",BD!$B$3,BD!$B$4))</f>
        <v>0</v>
      </c>
      <c r="I88" s="77" t="s">
        <v>7</v>
      </c>
      <c r="J88" s="78">
        <f>IF(I88="N",0,IF(D$79="EVENTO",BD!$B$1,0))</f>
        <v>0</v>
      </c>
      <c r="K88" s="77" t="s">
        <v>7</v>
      </c>
      <c r="L88" s="78">
        <f>IF(K88="N",0,IF(D$79="EVENTO",BD!$B$2,0))</f>
        <v>0</v>
      </c>
      <c r="M88" s="77" t="s">
        <v>7</v>
      </c>
      <c r="N88" s="78">
        <f>IF(M88="N",0,IF(D$79="EVENTO",BD!$B$5,0))</f>
        <v>0</v>
      </c>
      <c r="O88" s="77" t="s">
        <v>7</v>
      </c>
      <c r="P88" s="78">
        <f>IF(O88="S",BD!$B$8,0)</f>
        <v>0</v>
      </c>
      <c r="Q88" s="73" t="str">
        <f>IF(D88="","",VLOOKUP(D88,BD!$B$11:$R$179,5,))</f>
        <v/>
      </c>
      <c r="R88" s="79" t="str">
        <f t="shared" si="48"/>
        <v/>
      </c>
      <c r="S88" s="68"/>
      <c r="T88" s="75"/>
      <c r="U88" s="76"/>
      <c r="V88" s="71"/>
      <c r="W88" s="77" t="s">
        <v>7</v>
      </c>
      <c r="X88" s="78">
        <f>IF(W88="N",0,IF(T$79="EVENTO",BD!$B$3,BD!$B$4))</f>
        <v>0</v>
      </c>
      <c r="Y88" s="77" t="s">
        <v>7</v>
      </c>
      <c r="Z88" s="78">
        <f>IF(Y88="N",0,IF(T$79="EVENTO",BD!$B$1,0))</f>
        <v>0</v>
      </c>
      <c r="AA88" s="77" t="s">
        <v>7</v>
      </c>
      <c r="AB88" s="78">
        <f>IF(AA88="N",0,IF(T$79="EVENTO",BD!$B$2,0))</f>
        <v>0</v>
      </c>
      <c r="AC88" s="77" t="s">
        <v>7</v>
      </c>
      <c r="AD88" s="78">
        <f>IF(AC88="N",0,IF(T$79="EVENTO",BD!$B$5,0))</f>
        <v>0</v>
      </c>
      <c r="AE88" s="77" t="s">
        <v>7</v>
      </c>
      <c r="AF88" s="78">
        <f>IF(AE88="S",BD!$B$8,0)</f>
        <v>0</v>
      </c>
      <c r="AG88" s="73" t="str">
        <f>IF(T88="","",VLOOKUP(T88,BD!$B$11:$R$179,5,))</f>
        <v/>
      </c>
      <c r="AH88" s="79" t="str">
        <f t="shared" si="49"/>
        <v/>
      </c>
      <c r="AI88" s="68"/>
      <c r="AJ88" s="75"/>
      <c r="AK88" s="76"/>
      <c r="AL88" s="71"/>
      <c r="AM88" s="77" t="s">
        <v>7</v>
      </c>
      <c r="AN88" s="78">
        <f>IF(AM88="N",0,IF(AJ$79="EVENTO",BD!$B$3,BD!$B$4))</f>
        <v>0</v>
      </c>
      <c r="AO88" s="77" t="s">
        <v>7</v>
      </c>
      <c r="AP88" s="78">
        <f>IF(AO88="N",0,IF(AJ$79="EVENTO",BD!$B$1,0))</f>
        <v>0</v>
      </c>
      <c r="AQ88" s="77" t="s">
        <v>7</v>
      </c>
      <c r="AR88" s="78">
        <f>IF(AQ88="N",0,IF(AJ$79="EVENTO",BD!$B$2,0))</f>
        <v>0</v>
      </c>
      <c r="AS88" s="77" t="s">
        <v>7</v>
      </c>
      <c r="AT88" s="78">
        <f>IF(AS88="N",0,IF(AJ$79="EVENTO",BD!$B$5,0))</f>
        <v>0</v>
      </c>
      <c r="AU88" s="77" t="s">
        <v>7</v>
      </c>
      <c r="AV88" s="78">
        <f>IF(AU88="S",BD!$B$8,0)</f>
        <v>0</v>
      </c>
      <c r="AW88" s="73" t="str">
        <f>IF(AJ88="","",VLOOKUP(AJ88,BD!$B$11:$R$179,5,))</f>
        <v/>
      </c>
      <c r="AX88" s="79" t="str">
        <f t="shared" si="50"/>
        <v/>
      </c>
      <c r="AY88" s="68"/>
      <c r="AZ88" s="75"/>
      <c r="BA88" s="76"/>
      <c r="BB88" s="71"/>
      <c r="BC88" s="77" t="s">
        <v>7</v>
      </c>
      <c r="BD88" s="78">
        <f>IF(BC88="N",0,IF(AZ$79="EVENTO",BD!$B$3,BD!$B$4))</f>
        <v>0</v>
      </c>
      <c r="BE88" s="77" t="s">
        <v>7</v>
      </c>
      <c r="BF88" s="78">
        <f>IF(BE88="N",0,IF(AZ$79="EVENTO",BD!$B$1,0))</f>
        <v>0</v>
      </c>
      <c r="BG88" s="77" t="s">
        <v>7</v>
      </c>
      <c r="BH88" s="78">
        <f>IF(BG88="N",0,IF(AZ$79="EVENTO",BD!$B$2,0))</f>
        <v>0</v>
      </c>
      <c r="BI88" s="77" t="s">
        <v>7</v>
      </c>
      <c r="BJ88" s="78">
        <f>IF(BI88="N",0,IF(AZ$79="EVENTO",BD!$B$5,0))</f>
        <v>0</v>
      </c>
      <c r="BK88" s="77" t="s">
        <v>7</v>
      </c>
      <c r="BL88" s="78">
        <f>IF(BK88="S",BD!$B$8,0)</f>
        <v>0</v>
      </c>
      <c r="BM88" s="73" t="str">
        <f>IF(AZ88="","",VLOOKUP(AZ88,BD!$B$11:$R$179,5,))</f>
        <v/>
      </c>
      <c r="BN88" s="79" t="str">
        <f t="shared" si="51"/>
        <v/>
      </c>
      <c r="BO88" s="68"/>
      <c r="BP88" s="75"/>
      <c r="BQ88" s="76"/>
      <c r="BR88" s="71"/>
      <c r="BS88" s="77" t="s">
        <v>7</v>
      </c>
      <c r="BT88" s="78">
        <f>IF(BS88="N",0,IF(BP$79="EVENTO",BD!$B$3,BD!$B$4))</f>
        <v>0</v>
      </c>
      <c r="BU88" s="77" t="s">
        <v>7</v>
      </c>
      <c r="BV88" s="78">
        <f>IF(BU88="N",0,IF(BP$79="EVENTO",BD!$B$1,0))</f>
        <v>0</v>
      </c>
      <c r="BW88" s="77" t="s">
        <v>7</v>
      </c>
      <c r="BX88" s="78">
        <f>IF(BW88="N",0,IF(BP$79="EVENTO",BD!$B$2,0))</f>
        <v>0</v>
      </c>
      <c r="BY88" s="77" t="s">
        <v>7</v>
      </c>
      <c r="BZ88" s="78">
        <f>IF(BY88="N",0,IF(BP$79="EVENTO",BD!$B$5,0))</f>
        <v>0</v>
      </c>
      <c r="CA88" s="77" t="s">
        <v>7</v>
      </c>
      <c r="CB88" s="78">
        <f>IF(CA88="S",BD!$B$8,0)</f>
        <v>0</v>
      </c>
      <c r="CC88" s="73" t="str">
        <f>IF(BP88="","",VLOOKUP(BP88,BD!$B$11:$R$179,5,))</f>
        <v/>
      </c>
      <c r="CD88" s="79" t="str">
        <f t="shared" si="52"/>
        <v/>
      </c>
      <c r="CE88" s="68"/>
      <c r="CF88" s="75"/>
      <c r="CG88" s="76"/>
      <c r="CH88" s="71"/>
      <c r="CI88" s="77" t="s">
        <v>7</v>
      </c>
      <c r="CJ88" s="78">
        <f>IF(CI88="N",0,IF(CF$79="EVENTO",BD!$B$3,BD!$B$4))</f>
        <v>0</v>
      </c>
      <c r="CK88" s="77" t="s">
        <v>7</v>
      </c>
      <c r="CL88" s="78">
        <f>IF(CK88="N",0,IF(CF$79="EVENTO",BD!$B$1,0))</f>
        <v>0</v>
      </c>
      <c r="CM88" s="77" t="s">
        <v>7</v>
      </c>
      <c r="CN88" s="78">
        <f>IF(CM88="N",0,IF(CF$79="EVENTO",BD!$B$2,0))</f>
        <v>0</v>
      </c>
      <c r="CO88" s="77" t="s">
        <v>7</v>
      </c>
      <c r="CP88" s="78">
        <f>IF(CO88="N",0,IF(CF$79="EVENTO",BD!$B$5,0))</f>
        <v>0</v>
      </c>
      <c r="CQ88" s="77" t="s">
        <v>7</v>
      </c>
      <c r="CR88" s="78">
        <f>IF(CQ88="S",BD!$B$8,0)</f>
        <v>0</v>
      </c>
      <c r="CS88" s="73" t="str">
        <f>IF(CF88="","",VLOOKUP(CF88,BD!$B$11:$R$179,5,))</f>
        <v/>
      </c>
      <c r="CT88" s="79" t="str">
        <f t="shared" si="53"/>
        <v/>
      </c>
      <c r="CU88" s="68"/>
      <c r="CV88" s="75"/>
      <c r="CW88" s="76"/>
      <c r="CX88" s="71"/>
      <c r="CY88" s="77" t="s">
        <v>7</v>
      </c>
      <c r="CZ88" s="78">
        <f>IF(CY88="N",0,IF(CV$79="EVENTO",BD!$B$3,BD!$B$4))</f>
        <v>0</v>
      </c>
      <c r="DA88" s="77" t="s">
        <v>7</v>
      </c>
      <c r="DB88" s="78">
        <f>IF(DA88="N",0,IF(CV$79="EVENTO",BD!$B$1,0))</f>
        <v>0</v>
      </c>
      <c r="DC88" s="77" t="s">
        <v>7</v>
      </c>
      <c r="DD88" s="78">
        <f>IF(DC88="N",0,IF(CV$79="EVENTO",BD!$B$2,0))</f>
        <v>0</v>
      </c>
      <c r="DE88" s="77" t="s">
        <v>7</v>
      </c>
      <c r="DF88" s="78">
        <f>IF(DE88="N",0,IF(CV$79="EVENTO",BD!$B$5,0))</f>
        <v>0</v>
      </c>
      <c r="DG88" s="77" t="s">
        <v>7</v>
      </c>
      <c r="DH88" s="78">
        <f>IF(DG88="S",BD!$B$8,0)</f>
        <v>0</v>
      </c>
      <c r="DI88" s="73" t="str">
        <f>IF(CV88="","",VLOOKUP(CV88,BD!$B$11:$R$179,5,))</f>
        <v/>
      </c>
      <c r="DJ88" s="79" t="str">
        <f t="shared" si="54"/>
        <v/>
      </c>
    </row>
    <row r="89" spans="1:114" ht="15.75" thickBot="1" x14ac:dyDescent="0.3">
      <c r="A89" s="130"/>
      <c r="B89" s="145"/>
      <c r="C89" s="68"/>
      <c r="D89" s="75"/>
      <c r="E89" s="76"/>
      <c r="F89" s="71"/>
      <c r="G89" s="77" t="s">
        <v>7</v>
      </c>
      <c r="H89" s="78">
        <f>IF(G89="N",0,IF(D$79="EVENTO",BD!$B$3,BD!$B$4))</f>
        <v>0</v>
      </c>
      <c r="I89" s="77" t="s">
        <v>7</v>
      </c>
      <c r="J89" s="78">
        <f>IF(I89="N",0,IF(D$79="EVENTO",BD!$B$1,0))</f>
        <v>0</v>
      </c>
      <c r="K89" s="77" t="s">
        <v>7</v>
      </c>
      <c r="L89" s="78">
        <f>IF(K89="N",0,IF(D$79="EVENTO",BD!$B$2,0))</f>
        <v>0</v>
      </c>
      <c r="M89" s="77" t="s">
        <v>7</v>
      </c>
      <c r="N89" s="78">
        <f>IF(M89="N",0,IF(D$79="EVENTO",BD!$B$5,0))</f>
        <v>0</v>
      </c>
      <c r="O89" s="77" t="s">
        <v>7</v>
      </c>
      <c r="P89" s="78">
        <f>IF(O89="S",BD!$B$8,0)</f>
        <v>0</v>
      </c>
      <c r="Q89" s="73" t="str">
        <f>IF(D89="","",VLOOKUP(D89,BD!$B$11:$R$179,5,))</f>
        <v/>
      </c>
      <c r="R89" s="79" t="str">
        <f t="shared" si="48"/>
        <v/>
      </c>
      <c r="S89" s="68"/>
      <c r="T89" s="75"/>
      <c r="U89" s="76"/>
      <c r="V89" s="71"/>
      <c r="W89" s="77" t="s">
        <v>7</v>
      </c>
      <c r="X89" s="78">
        <f>IF(W89="N",0,IF(T$79="EVENTO",BD!$B$3,BD!$B$4))</f>
        <v>0</v>
      </c>
      <c r="Y89" s="77" t="s">
        <v>7</v>
      </c>
      <c r="Z89" s="78">
        <f>IF(Y89="N",0,IF(T$79="EVENTO",BD!$B$1,0))</f>
        <v>0</v>
      </c>
      <c r="AA89" s="77" t="s">
        <v>7</v>
      </c>
      <c r="AB89" s="78">
        <f>IF(AA89="N",0,IF(T$79="EVENTO",BD!$B$2,0))</f>
        <v>0</v>
      </c>
      <c r="AC89" s="77" t="s">
        <v>7</v>
      </c>
      <c r="AD89" s="78">
        <f>IF(AC89="N",0,IF(T$79="EVENTO",BD!$B$5,0))</f>
        <v>0</v>
      </c>
      <c r="AE89" s="77" t="s">
        <v>7</v>
      </c>
      <c r="AF89" s="78">
        <f>IF(AE89="S",BD!$B$8,0)</f>
        <v>0</v>
      </c>
      <c r="AG89" s="73" t="str">
        <f>IF(T89="","",VLOOKUP(T89,BD!$B$11:$R$179,5,))</f>
        <v/>
      </c>
      <c r="AH89" s="79" t="str">
        <f t="shared" si="49"/>
        <v/>
      </c>
      <c r="AI89" s="68"/>
      <c r="AJ89" s="75"/>
      <c r="AK89" s="76"/>
      <c r="AL89" s="71"/>
      <c r="AM89" s="77" t="s">
        <v>7</v>
      </c>
      <c r="AN89" s="78">
        <f>IF(AM89="N",0,IF(AJ$79="EVENTO",BD!$B$3,BD!$B$4))</f>
        <v>0</v>
      </c>
      <c r="AO89" s="77" t="s">
        <v>7</v>
      </c>
      <c r="AP89" s="78">
        <f>IF(AO89="N",0,IF(AJ$79="EVENTO",BD!$B$1,0))</f>
        <v>0</v>
      </c>
      <c r="AQ89" s="77" t="s">
        <v>7</v>
      </c>
      <c r="AR89" s="78">
        <f>IF(AQ89="N",0,IF(AJ$79="EVENTO",BD!$B$2,0))</f>
        <v>0</v>
      </c>
      <c r="AS89" s="77" t="s">
        <v>7</v>
      </c>
      <c r="AT89" s="78">
        <f>IF(AS89="N",0,IF(AJ$79="EVENTO",BD!$B$5,0))</f>
        <v>0</v>
      </c>
      <c r="AU89" s="77" t="s">
        <v>7</v>
      </c>
      <c r="AV89" s="78">
        <f>IF(AU89="S",BD!$B$8,0)</f>
        <v>0</v>
      </c>
      <c r="AW89" s="73" t="str">
        <f>IF(AJ89="","",VLOOKUP(AJ89,BD!$B$11:$R$179,5,))</f>
        <v/>
      </c>
      <c r="AX89" s="79" t="str">
        <f t="shared" si="50"/>
        <v/>
      </c>
      <c r="AY89" s="68"/>
      <c r="AZ89" s="75"/>
      <c r="BA89" s="76"/>
      <c r="BB89" s="71"/>
      <c r="BC89" s="77" t="s">
        <v>7</v>
      </c>
      <c r="BD89" s="78">
        <f>IF(BC89="N",0,IF(AZ$79="EVENTO",BD!$B$3,BD!$B$4))</f>
        <v>0</v>
      </c>
      <c r="BE89" s="77" t="s">
        <v>7</v>
      </c>
      <c r="BF89" s="78">
        <f>IF(BE89="N",0,IF(AZ$79="EVENTO",BD!$B$1,0))</f>
        <v>0</v>
      </c>
      <c r="BG89" s="77" t="s">
        <v>7</v>
      </c>
      <c r="BH89" s="78">
        <f>IF(BG89="N",0,IF(AZ$79="EVENTO",BD!$B$2,0))</f>
        <v>0</v>
      </c>
      <c r="BI89" s="77" t="s">
        <v>7</v>
      </c>
      <c r="BJ89" s="78">
        <f>IF(BI89="N",0,IF(AZ$79="EVENTO",BD!$B$5,0))</f>
        <v>0</v>
      </c>
      <c r="BK89" s="77" t="s">
        <v>7</v>
      </c>
      <c r="BL89" s="78">
        <f>IF(BK89="S",BD!$B$8,0)</f>
        <v>0</v>
      </c>
      <c r="BM89" s="73" t="str">
        <f>IF(AZ89="","",VLOOKUP(AZ89,BD!$B$11:$R$179,5,))</f>
        <v/>
      </c>
      <c r="BN89" s="79" t="str">
        <f t="shared" si="51"/>
        <v/>
      </c>
      <c r="BO89" s="68"/>
      <c r="BP89" s="75"/>
      <c r="BQ89" s="76"/>
      <c r="BR89" s="71"/>
      <c r="BS89" s="77" t="s">
        <v>7</v>
      </c>
      <c r="BT89" s="78">
        <f>IF(BS89="N",0,IF(BP$79="EVENTO",BD!$B$3,BD!$B$4))</f>
        <v>0</v>
      </c>
      <c r="BU89" s="77" t="s">
        <v>7</v>
      </c>
      <c r="BV89" s="78">
        <f>IF(BU89="N",0,IF(BP$79="EVENTO",BD!$B$1,0))</f>
        <v>0</v>
      </c>
      <c r="BW89" s="77" t="s">
        <v>7</v>
      </c>
      <c r="BX89" s="78">
        <f>IF(BW89="N",0,IF(BP$79="EVENTO",BD!$B$2,0))</f>
        <v>0</v>
      </c>
      <c r="BY89" s="77" t="s">
        <v>7</v>
      </c>
      <c r="BZ89" s="78">
        <f>IF(BY89="N",0,IF(BP$79="EVENTO",BD!$B$5,0))</f>
        <v>0</v>
      </c>
      <c r="CA89" s="77" t="s">
        <v>7</v>
      </c>
      <c r="CB89" s="78">
        <f>IF(CA89="S",BD!$B$8,0)</f>
        <v>0</v>
      </c>
      <c r="CC89" s="73" t="str">
        <f>IF(BP89="","",VLOOKUP(BP89,BD!$B$11:$R$179,5,))</f>
        <v/>
      </c>
      <c r="CD89" s="79" t="str">
        <f t="shared" si="52"/>
        <v/>
      </c>
      <c r="CE89" s="68"/>
      <c r="CF89" s="75"/>
      <c r="CG89" s="76"/>
      <c r="CH89" s="71"/>
      <c r="CI89" s="77" t="s">
        <v>7</v>
      </c>
      <c r="CJ89" s="78">
        <f>IF(CI89="N",0,IF(CF$79="EVENTO",BD!$B$3,BD!$B$4))</f>
        <v>0</v>
      </c>
      <c r="CK89" s="77" t="s">
        <v>7</v>
      </c>
      <c r="CL89" s="78">
        <f>IF(CK89="N",0,IF(CF$79="EVENTO",BD!$B$1,0))</f>
        <v>0</v>
      </c>
      <c r="CM89" s="77" t="s">
        <v>7</v>
      </c>
      <c r="CN89" s="78">
        <f>IF(CM89="N",0,IF(CF$79="EVENTO",BD!$B$2,0))</f>
        <v>0</v>
      </c>
      <c r="CO89" s="77" t="s">
        <v>7</v>
      </c>
      <c r="CP89" s="78">
        <f>IF(CO89="N",0,IF(CF$79="EVENTO",BD!$B$5,0))</f>
        <v>0</v>
      </c>
      <c r="CQ89" s="77" t="s">
        <v>7</v>
      </c>
      <c r="CR89" s="78">
        <f>IF(CQ89="S",BD!$B$8,0)</f>
        <v>0</v>
      </c>
      <c r="CS89" s="73" t="str">
        <f>IF(CF89="","",VLOOKUP(CF89,BD!$B$11:$R$179,5,))</f>
        <v/>
      </c>
      <c r="CT89" s="79" t="str">
        <f t="shared" si="53"/>
        <v/>
      </c>
      <c r="CU89" s="68"/>
      <c r="CV89" s="75"/>
      <c r="CW89" s="76"/>
      <c r="CX89" s="71"/>
      <c r="CY89" s="77" t="s">
        <v>7</v>
      </c>
      <c r="CZ89" s="78">
        <f>IF(CY89="N",0,IF(CV$79="EVENTO",BD!$B$3,BD!$B$4))</f>
        <v>0</v>
      </c>
      <c r="DA89" s="77" t="s">
        <v>7</v>
      </c>
      <c r="DB89" s="78">
        <f>IF(DA89="N",0,IF(CV$79="EVENTO",BD!$B$1,0))</f>
        <v>0</v>
      </c>
      <c r="DC89" s="77" t="s">
        <v>7</v>
      </c>
      <c r="DD89" s="78">
        <f>IF(DC89="N",0,IF(CV$79="EVENTO",BD!$B$2,0))</f>
        <v>0</v>
      </c>
      <c r="DE89" s="77" t="s">
        <v>7</v>
      </c>
      <c r="DF89" s="78">
        <f>IF(DE89="N",0,IF(CV$79="EVENTO",BD!$B$5,0))</f>
        <v>0</v>
      </c>
      <c r="DG89" s="77" t="s">
        <v>7</v>
      </c>
      <c r="DH89" s="78">
        <f>IF(DG89="S",BD!$B$8,0)</f>
        <v>0</v>
      </c>
      <c r="DI89" s="73" t="str">
        <f>IF(CV89="","",VLOOKUP(CV89,BD!$B$11:$R$179,5,))</f>
        <v/>
      </c>
      <c r="DJ89" s="79" t="str">
        <f t="shared" si="54"/>
        <v/>
      </c>
    </row>
    <row r="90" spans="1:114" ht="15.75" thickBot="1" x14ac:dyDescent="0.3">
      <c r="A90" s="130"/>
      <c r="B90" s="145"/>
      <c r="C90" s="68"/>
      <c r="D90" s="75"/>
      <c r="E90" s="76"/>
      <c r="F90" s="71"/>
      <c r="G90" s="77" t="s">
        <v>7</v>
      </c>
      <c r="H90" s="78">
        <f>IF(G90="N",0,IF(D$79="EVENTO",BD!$B$3,BD!$B$4))</f>
        <v>0</v>
      </c>
      <c r="I90" s="77" t="s">
        <v>7</v>
      </c>
      <c r="J90" s="78">
        <f>IF(I90="N",0,IF(D$79="EVENTO",BD!$B$1,0))</f>
        <v>0</v>
      </c>
      <c r="K90" s="77" t="s">
        <v>7</v>
      </c>
      <c r="L90" s="78">
        <f>IF(K90="N",0,IF(D$79="EVENTO",BD!$B$2,0))</f>
        <v>0</v>
      </c>
      <c r="M90" s="77" t="s">
        <v>7</v>
      </c>
      <c r="N90" s="78">
        <f>IF(M90="N",0,IF(D$79="EVENTO",BD!$B$5,0))</f>
        <v>0</v>
      </c>
      <c r="O90" s="77" t="s">
        <v>7</v>
      </c>
      <c r="P90" s="78">
        <f>IF(O90="S",BD!$B$8,0)</f>
        <v>0</v>
      </c>
      <c r="Q90" s="73" t="str">
        <f>IF(D90="","",VLOOKUP(D90,BD!$B$11:$R$179,5,))</f>
        <v/>
      </c>
      <c r="R90" s="79" t="str">
        <f t="shared" si="48"/>
        <v/>
      </c>
      <c r="S90" s="68"/>
      <c r="T90" s="75"/>
      <c r="U90" s="76"/>
      <c r="V90" s="71"/>
      <c r="W90" s="77" t="s">
        <v>7</v>
      </c>
      <c r="X90" s="78">
        <f>IF(W90="N",0,IF(T$79="EVENTO",BD!$B$3,BD!$B$4))</f>
        <v>0</v>
      </c>
      <c r="Y90" s="77" t="s">
        <v>7</v>
      </c>
      <c r="Z90" s="78">
        <f>IF(Y90="N",0,IF(T$79="EVENTO",BD!$B$1,0))</f>
        <v>0</v>
      </c>
      <c r="AA90" s="77" t="s">
        <v>7</v>
      </c>
      <c r="AB90" s="78">
        <f>IF(AA90="N",0,IF(T$79="EVENTO",BD!$B$2,0))</f>
        <v>0</v>
      </c>
      <c r="AC90" s="77" t="s">
        <v>7</v>
      </c>
      <c r="AD90" s="78">
        <f>IF(AC90="N",0,IF(T$79="EVENTO",BD!$B$5,0))</f>
        <v>0</v>
      </c>
      <c r="AE90" s="77" t="s">
        <v>7</v>
      </c>
      <c r="AF90" s="78">
        <f>IF(AE90="S",BD!$B$8,0)</f>
        <v>0</v>
      </c>
      <c r="AG90" s="73" t="str">
        <f>IF(T90="","",VLOOKUP(T90,BD!$B$11:$R$179,5,))</f>
        <v/>
      </c>
      <c r="AH90" s="79" t="str">
        <f t="shared" si="49"/>
        <v/>
      </c>
      <c r="AI90" s="68"/>
      <c r="AJ90" s="75"/>
      <c r="AK90" s="76"/>
      <c r="AL90" s="71"/>
      <c r="AM90" s="77" t="s">
        <v>7</v>
      </c>
      <c r="AN90" s="78">
        <f>IF(AM90="N",0,IF(AJ$79="EVENTO",BD!$B$3,BD!$B$4))</f>
        <v>0</v>
      </c>
      <c r="AO90" s="77" t="s">
        <v>7</v>
      </c>
      <c r="AP90" s="78">
        <f>IF(AO90="N",0,IF(AJ$79="EVENTO",BD!$B$1,0))</f>
        <v>0</v>
      </c>
      <c r="AQ90" s="77" t="s">
        <v>7</v>
      </c>
      <c r="AR90" s="78">
        <f>IF(AQ90="N",0,IF(AJ$79="EVENTO",BD!$B$2,0))</f>
        <v>0</v>
      </c>
      <c r="AS90" s="77" t="s">
        <v>7</v>
      </c>
      <c r="AT90" s="78">
        <f>IF(AS90="N",0,IF(AJ$79="EVENTO",BD!$B$5,0))</f>
        <v>0</v>
      </c>
      <c r="AU90" s="77" t="s">
        <v>7</v>
      </c>
      <c r="AV90" s="78">
        <f>IF(AU90="S",BD!$B$8,0)</f>
        <v>0</v>
      </c>
      <c r="AW90" s="73" t="str">
        <f>IF(AJ90="","",VLOOKUP(AJ90,BD!$B$11:$R$179,5,))</f>
        <v/>
      </c>
      <c r="AX90" s="79" t="str">
        <f t="shared" si="50"/>
        <v/>
      </c>
      <c r="AY90" s="68"/>
      <c r="AZ90" s="75"/>
      <c r="BA90" s="76"/>
      <c r="BB90" s="71"/>
      <c r="BC90" s="77" t="s">
        <v>7</v>
      </c>
      <c r="BD90" s="78">
        <f>IF(BC90="N",0,IF(AZ$79="EVENTO",BD!$B$3,BD!$B$4))</f>
        <v>0</v>
      </c>
      <c r="BE90" s="77" t="s">
        <v>7</v>
      </c>
      <c r="BF90" s="78">
        <f>IF(BE90="N",0,IF(AZ$79="EVENTO",BD!$B$1,0))</f>
        <v>0</v>
      </c>
      <c r="BG90" s="77" t="s">
        <v>7</v>
      </c>
      <c r="BH90" s="78">
        <f>IF(BG90="N",0,IF(AZ$79="EVENTO",BD!$B$2,0))</f>
        <v>0</v>
      </c>
      <c r="BI90" s="77" t="s">
        <v>7</v>
      </c>
      <c r="BJ90" s="78">
        <f>IF(BI90="N",0,IF(AZ$79="EVENTO",BD!$B$5,0))</f>
        <v>0</v>
      </c>
      <c r="BK90" s="77" t="s">
        <v>7</v>
      </c>
      <c r="BL90" s="78">
        <f>IF(BK90="S",BD!$B$8,0)</f>
        <v>0</v>
      </c>
      <c r="BM90" s="73" t="str">
        <f>IF(AZ90="","",VLOOKUP(AZ90,BD!$B$11:$R$179,5,))</f>
        <v/>
      </c>
      <c r="BN90" s="79" t="str">
        <f t="shared" si="51"/>
        <v/>
      </c>
      <c r="BO90" s="68"/>
      <c r="BP90" s="75"/>
      <c r="BQ90" s="76"/>
      <c r="BR90" s="71"/>
      <c r="BS90" s="77" t="s">
        <v>7</v>
      </c>
      <c r="BT90" s="78">
        <f>IF(BS90="N",0,IF(BP$79="EVENTO",BD!$B$3,BD!$B$4))</f>
        <v>0</v>
      </c>
      <c r="BU90" s="77" t="s">
        <v>7</v>
      </c>
      <c r="BV90" s="78">
        <f>IF(BU90="N",0,IF(BP$79="EVENTO",BD!$B$1,0))</f>
        <v>0</v>
      </c>
      <c r="BW90" s="77" t="s">
        <v>7</v>
      </c>
      <c r="BX90" s="78">
        <f>IF(BW90="N",0,IF(BP$79="EVENTO",BD!$B$2,0))</f>
        <v>0</v>
      </c>
      <c r="BY90" s="77" t="s">
        <v>7</v>
      </c>
      <c r="BZ90" s="78">
        <f>IF(BY90="N",0,IF(BP$79="EVENTO",BD!$B$5,0))</f>
        <v>0</v>
      </c>
      <c r="CA90" s="77" t="s">
        <v>7</v>
      </c>
      <c r="CB90" s="78">
        <f>IF(CA90="S",BD!$B$8,0)</f>
        <v>0</v>
      </c>
      <c r="CC90" s="73" t="str">
        <f>IF(BP90="","",VLOOKUP(BP90,BD!$B$11:$R$179,5,))</f>
        <v/>
      </c>
      <c r="CD90" s="79" t="str">
        <f t="shared" si="52"/>
        <v/>
      </c>
      <c r="CE90" s="68"/>
      <c r="CF90" s="75"/>
      <c r="CG90" s="76"/>
      <c r="CH90" s="71"/>
      <c r="CI90" s="77" t="s">
        <v>7</v>
      </c>
      <c r="CJ90" s="78">
        <f>IF(CI90="N",0,IF(CF$79="EVENTO",BD!$B$3,BD!$B$4))</f>
        <v>0</v>
      </c>
      <c r="CK90" s="77" t="s">
        <v>7</v>
      </c>
      <c r="CL90" s="78">
        <f>IF(CK90="N",0,IF(CF$79="EVENTO",BD!$B$1,0))</f>
        <v>0</v>
      </c>
      <c r="CM90" s="77" t="s">
        <v>7</v>
      </c>
      <c r="CN90" s="78">
        <f>IF(CM90="N",0,IF(CF$79="EVENTO",BD!$B$2,0))</f>
        <v>0</v>
      </c>
      <c r="CO90" s="77" t="s">
        <v>7</v>
      </c>
      <c r="CP90" s="78">
        <f>IF(CO90="N",0,IF(CF$79="EVENTO",BD!$B$5,0))</f>
        <v>0</v>
      </c>
      <c r="CQ90" s="77" t="s">
        <v>7</v>
      </c>
      <c r="CR90" s="78">
        <f>IF(CQ90="S",BD!$B$8,0)</f>
        <v>0</v>
      </c>
      <c r="CS90" s="73" t="str">
        <f>IF(CF90="","",VLOOKUP(CF90,BD!$B$11:$R$179,5,))</f>
        <v/>
      </c>
      <c r="CT90" s="79" t="str">
        <f t="shared" si="53"/>
        <v/>
      </c>
      <c r="CU90" s="68"/>
      <c r="CV90" s="75"/>
      <c r="CW90" s="76"/>
      <c r="CX90" s="71"/>
      <c r="CY90" s="77" t="s">
        <v>7</v>
      </c>
      <c r="CZ90" s="78">
        <f>IF(CY90="N",0,IF(CV$79="EVENTO",BD!$B$3,BD!$B$4))</f>
        <v>0</v>
      </c>
      <c r="DA90" s="77" t="s">
        <v>7</v>
      </c>
      <c r="DB90" s="78">
        <f>IF(DA90="N",0,IF(CV$79="EVENTO",BD!$B$1,0))</f>
        <v>0</v>
      </c>
      <c r="DC90" s="77" t="s">
        <v>7</v>
      </c>
      <c r="DD90" s="78">
        <f>IF(DC90="N",0,IF(CV$79="EVENTO",BD!$B$2,0))</f>
        <v>0</v>
      </c>
      <c r="DE90" s="77" t="s">
        <v>7</v>
      </c>
      <c r="DF90" s="78">
        <f>IF(DE90="N",0,IF(CV$79="EVENTO",BD!$B$5,0))</f>
        <v>0</v>
      </c>
      <c r="DG90" s="77" t="s">
        <v>7</v>
      </c>
      <c r="DH90" s="78">
        <f>IF(DG90="S",BD!$B$8,0)</f>
        <v>0</v>
      </c>
      <c r="DI90" s="73" t="str">
        <f>IF(CV90="","",VLOOKUP(CV90,BD!$B$11:$R$179,5,))</f>
        <v/>
      </c>
      <c r="DJ90" s="79" t="str">
        <f t="shared" si="54"/>
        <v/>
      </c>
    </row>
    <row r="91" spans="1:114" ht="15.75" thickBot="1" x14ac:dyDescent="0.3">
      <c r="A91" s="130"/>
      <c r="B91" s="146"/>
      <c r="C91" s="68"/>
      <c r="D91" s="81"/>
      <c r="E91" s="82"/>
      <c r="F91" s="85"/>
      <c r="G91" s="86" t="s">
        <v>7</v>
      </c>
      <c r="H91" s="87">
        <f>IF(G91="N",0,IF(D$79="EVENTO",BD!$B$3,BD!$B$4))</f>
        <v>0</v>
      </c>
      <c r="I91" s="86" t="s">
        <v>7</v>
      </c>
      <c r="J91" s="87">
        <f>IF(I91="N",0,IF(D$79="EVENTO",BD!$B$1,0))</f>
        <v>0</v>
      </c>
      <c r="K91" s="86" t="s">
        <v>7</v>
      </c>
      <c r="L91" s="87">
        <f>IF(K91="N",0,IF(D$79="EVENTO",BD!$B$2,0))</f>
        <v>0</v>
      </c>
      <c r="M91" s="86" t="s">
        <v>7</v>
      </c>
      <c r="N91" s="87">
        <f>IF(M91="N",0,IF(D$79="EVENTO",BD!$B$5,0))</f>
        <v>0</v>
      </c>
      <c r="O91" s="86" t="s">
        <v>7</v>
      </c>
      <c r="P91" s="87">
        <f>IF(O91="S",BD!$B$8,0)</f>
        <v>0</v>
      </c>
      <c r="Q91" s="83" t="str">
        <f>IF(D91="","",VLOOKUP(D91,BD!$B$11:$R$179,5,))</f>
        <v/>
      </c>
      <c r="R91" s="84" t="str">
        <f t="shared" si="48"/>
        <v/>
      </c>
      <c r="S91" s="68"/>
      <c r="T91" s="81"/>
      <c r="U91" s="82"/>
      <c r="V91" s="85"/>
      <c r="W91" s="86" t="s">
        <v>7</v>
      </c>
      <c r="X91" s="87">
        <f>IF(W91="N",0,IF(T$79="EVENTO",BD!$B$3,BD!$B$4))</f>
        <v>0</v>
      </c>
      <c r="Y91" s="86" t="s">
        <v>7</v>
      </c>
      <c r="Z91" s="87">
        <f>IF(Y91="N",0,IF(T$79="EVENTO",BD!$B$1,0))</f>
        <v>0</v>
      </c>
      <c r="AA91" s="86" t="s">
        <v>7</v>
      </c>
      <c r="AB91" s="87">
        <f>IF(AA91="N",0,IF(T$79="EVENTO",BD!$B$2,0))</f>
        <v>0</v>
      </c>
      <c r="AC91" s="86" t="s">
        <v>7</v>
      </c>
      <c r="AD91" s="87">
        <f>IF(AC91="N",0,IF(T$79="EVENTO",BD!$B$5,0))</f>
        <v>0</v>
      </c>
      <c r="AE91" s="86" t="s">
        <v>7</v>
      </c>
      <c r="AF91" s="87">
        <f>IF(AE91="S",BD!$B$8,0)</f>
        <v>0</v>
      </c>
      <c r="AG91" s="83" t="str">
        <f>IF(T91="","",VLOOKUP(T91,BD!$B$11:$R$179,5,))</f>
        <v/>
      </c>
      <c r="AH91" s="84" t="str">
        <f t="shared" si="49"/>
        <v/>
      </c>
      <c r="AI91" s="68"/>
      <c r="AJ91" s="81"/>
      <c r="AK91" s="82"/>
      <c r="AL91" s="85"/>
      <c r="AM91" s="86" t="s">
        <v>7</v>
      </c>
      <c r="AN91" s="87">
        <f>IF(AM91="N",0,IF(AJ$79="EVENTO",BD!$B$3,BD!$B$4))</f>
        <v>0</v>
      </c>
      <c r="AO91" s="86" t="s">
        <v>7</v>
      </c>
      <c r="AP91" s="87">
        <f>IF(AO91="N",0,IF(AJ$79="EVENTO",BD!$B$1,0))</f>
        <v>0</v>
      </c>
      <c r="AQ91" s="86" t="s">
        <v>7</v>
      </c>
      <c r="AR91" s="87">
        <f>IF(AQ91="N",0,IF(AJ$79="EVENTO",BD!$B$2,0))</f>
        <v>0</v>
      </c>
      <c r="AS91" s="86" t="s">
        <v>7</v>
      </c>
      <c r="AT91" s="87">
        <f>IF(AS91="N",0,IF(AJ$79="EVENTO",BD!$B$5,0))</f>
        <v>0</v>
      </c>
      <c r="AU91" s="86" t="s">
        <v>7</v>
      </c>
      <c r="AV91" s="87">
        <f>IF(AU91="S",BD!$B$8,0)</f>
        <v>0</v>
      </c>
      <c r="AW91" s="83" t="str">
        <f>IF(AJ91="","",VLOOKUP(AJ91,BD!$B$11:$R$179,5,))</f>
        <v/>
      </c>
      <c r="AX91" s="84" t="str">
        <f t="shared" si="50"/>
        <v/>
      </c>
      <c r="AY91" s="68"/>
      <c r="AZ91" s="81"/>
      <c r="BA91" s="82"/>
      <c r="BB91" s="85"/>
      <c r="BC91" s="86" t="s">
        <v>7</v>
      </c>
      <c r="BD91" s="87">
        <f>IF(BC91="N",0,IF(AZ$79="EVENTO",BD!$B$3,BD!$B$4))</f>
        <v>0</v>
      </c>
      <c r="BE91" s="86" t="s">
        <v>7</v>
      </c>
      <c r="BF91" s="87">
        <f>IF(BE91="N",0,IF(AZ$79="EVENTO",BD!$B$1,0))</f>
        <v>0</v>
      </c>
      <c r="BG91" s="86" t="s">
        <v>7</v>
      </c>
      <c r="BH91" s="87">
        <f>IF(BG91="N",0,IF(AZ$79="EVENTO",BD!$B$2,0))</f>
        <v>0</v>
      </c>
      <c r="BI91" s="86" t="s">
        <v>7</v>
      </c>
      <c r="BJ91" s="87">
        <f>IF(BI91="N",0,IF(AZ$79="EVENTO",BD!$B$5,0))</f>
        <v>0</v>
      </c>
      <c r="BK91" s="86" t="s">
        <v>7</v>
      </c>
      <c r="BL91" s="87">
        <f>IF(BK91="S",BD!$B$8,0)</f>
        <v>0</v>
      </c>
      <c r="BM91" s="83" t="str">
        <f>IF(AZ91="","",VLOOKUP(AZ91,BD!$B$11:$R$179,5,))</f>
        <v/>
      </c>
      <c r="BN91" s="84" t="str">
        <f t="shared" si="51"/>
        <v/>
      </c>
      <c r="BO91" s="68"/>
      <c r="BP91" s="81"/>
      <c r="BQ91" s="82"/>
      <c r="BR91" s="85"/>
      <c r="BS91" s="86" t="s">
        <v>7</v>
      </c>
      <c r="BT91" s="87">
        <f>IF(BS91="N",0,IF(BP$79="EVENTO",BD!$B$3,BD!$B$4))</f>
        <v>0</v>
      </c>
      <c r="BU91" s="86" t="s">
        <v>7</v>
      </c>
      <c r="BV91" s="87">
        <f>IF(BU91="N",0,IF(BP$79="EVENTO",BD!$B$1,0))</f>
        <v>0</v>
      </c>
      <c r="BW91" s="86" t="s">
        <v>7</v>
      </c>
      <c r="BX91" s="87">
        <f>IF(BW91="N",0,IF(BP$79="EVENTO",BD!$B$2,0))</f>
        <v>0</v>
      </c>
      <c r="BY91" s="86" t="s">
        <v>7</v>
      </c>
      <c r="BZ91" s="87">
        <f>IF(BY91="N",0,IF(BP$79="EVENTO",BD!$B$5,0))</f>
        <v>0</v>
      </c>
      <c r="CA91" s="86" t="s">
        <v>7</v>
      </c>
      <c r="CB91" s="87">
        <f>IF(CA91="S",BD!$B$8,0)</f>
        <v>0</v>
      </c>
      <c r="CC91" s="83" t="str">
        <f>IF(BP91="","",VLOOKUP(BP91,BD!$B$11:$R$179,5,))</f>
        <v/>
      </c>
      <c r="CD91" s="84" t="str">
        <f t="shared" si="52"/>
        <v/>
      </c>
      <c r="CE91" s="68"/>
      <c r="CF91" s="81"/>
      <c r="CG91" s="82"/>
      <c r="CH91" s="85"/>
      <c r="CI91" s="86" t="s">
        <v>7</v>
      </c>
      <c r="CJ91" s="87">
        <f>IF(CI91="N",0,IF(CF$79="EVENTO",BD!$B$3,BD!$B$4))</f>
        <v>0</v>
      </c>
      <c r="CK91" s="86" t="s">
        <v>7</v>
      </c>
      <c r="CL91" s="87">
        <f>IF(CK91="N",0,IF(CF$79="EVENTO",BD!$B$1,0))</f>
        <v>0</v>
      </c>
      <c r="CM91" s="86" t="s">
        <v>7</v>
      </c>
      <c r="CN91" s="87">
        <f>IF(CM91="N",0,IF(CF$79="EVENTO",BD!$B$2,0))</f>
        <v>0</v>
      </c>
      <c r="CO91" s="86" t="s">
        <v>7</v>
      </c>
      <c r="CP91" s="87">
        <f>IF(CO91="N",0,IF(CF$79="EVENTO",BD!$B$5,0))</f>
        <v>0</v>
      </c>
      <c r="CQ91" s="86" t="s">
        <v>7</v>
      </c>
      <c r="CR91" s="87">
        <f>IF(CQ91="S",BD!$B$8,0)</f>
        <v>0</v>
      </c>
      <c r="CS91" s="83" t="str">
        <f>IF(CF91="","",VLOOKUP(CF91,BD!$B$11:$R$179,5,))</f>
        <v/>
      </c>
      <c r="CT91" s="84" t="str">
        <f t="shared" si="53"/>
        <v/>
      </c>
      <c r="CU91" s="68"/>
      <c r="CV91" s="81"/>
      <c r="CW91" s="82"/>
      <c r="CX91" s="85"/>
      <c r="CY91" s="86" t="s">
        <v>7</v>
      </c>
      <c r="CZ91" s="87">
        <f>IF(CY91="N",0,IF(CV$79="EVENTO",BD!$B$3,BD!$B$4))</f>
        <v>0</v>
      </c>
      <c r="DA91" s="86" t="s">
        <v>7</v>
      </c>
      <c r="DB91" s="87">
        <f>IF(DA91="N",0,IF(CV$79="EVENTO",BD!$B$1,0))</f>
        <v>0</v>
      </c>
      <c r="DC91" s="86" t="s">
        <v>7</v>
      </c>
      <c r="DD91" s="87">
        <f>IF(DC91="N",0,IF(CV$79="EVENTO",BD!$B$2,0))</f>
        <v>0</v>
      </c>
      <c r="DE91" s="86" t="s">
        <v>7</v>
      </c>
      <c r="DF91" s="87">
        <f>IF(DE91="N",0,IF(CV$79="EVENTO",BD!$B$5,0))</f>
        <v>0</v>
      </c>
      <c r="DG91" s="86" t="s">
        <v>7</v>
      </c>
      <c r="DH91" s="87">
        <f>IF(DG91="S",BD!$B$8,0)</f>
        <v>0</v>
      </c>
      <c r="DI91" s="83" t="str">
        <f>IF(CV91="","",VLOOKUP(CV91,BD!$B$11:$R$179,5,))</f>
        <v/>
      </c>
      <c r="DJ91" s="84" t="str">
        <f t="shared" si="54"/>
        <v/>
      </c>
    </row>
    <row r="92" spans="1:114" ht="15" customHeight="1" thickBot="1" x14ac:dyDescent="0.3">
      <c r="A92" s="130"/>
      <c r="B92" s="150"/>
      <c r="C92" s="60"/>
      <c r="D92" s="147"/>
      <c r="E92" s="147"/>
      <c r="F92" s="147"/>
      <c r="G92" s="147"/>
      <c r="H92" s="147"/>
      <c r="I92" s="147"/>
      <c r="J92" s="147"/>
      <c r="K92" s="147"/>
      <c r="L92" s="147"/>
      <c r="M92" s="147"/>
      <c r="N92" s="147"/>
      <c r="O92" s="147"/>
      <c r="P92" s="61"/>
      <c r="Q92" s="61"/>
      <c r="R92" s="62" t="str">
        <f>IF(SUM(R94:R101)=0,"",SUM(R94:R101))</f>
        <v/>
      </c>
      <c r="S92" s="60"/>
      <c r="T92" s="147"/>
      <c r="U92" s="147"/>
      <c r="V92" s="147"/>
      <c r="W92" s="147"/>
      <c r="X92" s="147"/>
      <c r="Y92" s="147"/>
      <c r="Z92" s="147"/>
      <c r="AA92" s="147"/>
      <c r="AB92" s="147"/>
      <c r="AC92" s="147"/>
      <c r="AD92" s="147"/>
      <c r="AE92" s="147"/>
      <c r="AF92" s="61"/>
      <c r="AG92" s="61"/>
      <c r="AH92" s="62" t="str">
        <f>IF(SUM(AH94:AH101)=0,"",SUM(AH94:AH101))</f>
        <v/>
      </c>
      <c r="AI92" s="60"/>
      <c r="AJ92" s="147"/>
      <c r="AK92" s="147"/>
      <c r="AL92" s="147"/>
      <c r="AM92" s="147"/>
      <c r="AN92" s="147"/>
      <c r="AO92" s="147"/>
      <c r="AP92" s="147"/>
      <c r="AQ92" s="147"/>
      <c r="AR92" s="147"/>
      <c r="AS92" s="147"/>
      <c r="AT92" s="147"/>
      <c r="AU92" s="147"/>
      <c r="AV92" s="61"/>
      <c r="AW92" s="61"/>
      <c r="AX92" s="62" t="str">
        <f>IF(SUM(AX94:AX101)=0,"",SUM(AX94:AX101))</f>
        <v/>
      </c>
      <c r="AY92" s="60"/>
      <c r="AZ92" s="147"/>
      <c r="BA92" s="147"/>
      <c r="BB92" s="147"/>
      <c r="BC92" s="147"/>
      <c r="BD92" s="147"/>
      <c r="BE92" s="147"/>
      <c r="BF92" s="147"/>
      <c r="BG92" s="147"/>
      <c r="BH92" s="147"/>
      <c r="BI92" s="147"/>
      <c r="BJ92" s="147"/>
      <c r="BK92" s="147"/>
      <c r="BL92" s="61"/>
      <c r="BM92" s="61"/>
      <c r="BN92" s="62" t="str">
        <f>IF(SUM(BN94:BN101)=0,"",SUM(BN94:BN101))</f>
        <v/>
      </c>
      <c r="BO92" s="60"/>
      <c r="BP92" s="147"/>
      <c r="BQ92" s="147"/>
      <c r="BR92" s="147"/>
      <c r="BS92" s="147"/>
      <c r="BT92" s="147"/>
      <c r="BU92" s="147"/>
      <c r="BV92" s="147"/>
      <c r="BW92" s="147"/>
      <c r="BX92" s="147"/>
      <c r="BY92" s="147"/>
      <c r="BZ92" s="147"/>
      <c r="CA92" s="147"/>
      <c r="CB92" s="61"/>
      <c r="CC92" s="61"/>
      <c r="CD92" s="62" t="str">
        <f>IF(SUM(CD94:CD101)=0,"",SUM(CD94:CD101))</f>
        <v/>
      </c>
      <c r="CE92" s="60"/>
      <c r="CF92" s="147"/>
      <c r="CG92" s="147"/>
      <c r="CH92" s="147"/>
      <c r="CI92" s="147"/>
      <c r="CJ92" s="147"/>
      <c r="CK92" s="147"/>
      <c r="CL92" s="147"/>
      <c r="CM92" s="147"/>
      <c r="CN92" s="147"/>
      <c r="CO92" s="147"/>
      <c r="CP92" s="147"/>
      <c r="CQ92" s="147"/>
      <c r="CR92" s="61"/>
      <c r="CS92" s="61"/>
      <c r="CT92" s="62" t="str">
        <f>IF(SUM(CT94:CT101)=0,"",SUM(CT94:CT101))</f>
        <v/>
      </c>
      <c r="CU92" s="60"/>
      <c r="CV92" s="147"/>
      <c r="CW92" s="147"/>
      <c r="CX92" s="147"/>
      <c r="CY92" s="147"/>
      <c r="CZ92" s="147"/>
      <c r="DA92" s="147"/>
      <c r="DB92" s="147"/>
      <c r="DC92" s="147"/>
      <c r="DD92" s="147"/>
      <c r="DE92" s="147"/>
      <c r="DF92" s="147"/>
      <c r="DG92" s="147"/>
      <c r="DH92" s="61"/>
      <c r="DI92" s="61"/>
      <c r="DJ92" s="62" t="str">
        <f>IF(SUM(DJ94:DJ101)=0,"",SUM(DJ94:DJ101))</f>
        <v/>
      </c>
    </row>
    <row r="93" spans="1:114" ht="15.75" thickBot="1" x14ac:dyDescent="0.3">
      <c r="A93" s="130"/>
      <c r="B93" s="151"/>
      <c r="C93" s="148" t="s">
        <v>2</v>
      </c>
      <c r="D93" s="149"/>
      <c r="E93" s="63"/>
      <c r="F93" s="63"/>
      <c r="G93" s="64"/>
      <c r="H93" s="65"/>
      <c r="I93" s="64"/>
      <c r="J93" s="65"/>
      <c r="K93" s="64"/>
      <c r="L93" s="65"/>
      <c r="M93" s="64"/>
      <c r="N93" s="65"/>
      <c r="O93" s="64"/>
      <c r="P93" s="65"/>
      <c r="Q93" s="66"/>
      <c r="R93" s="67" t="s">
        <v>4</v>
      </c>
      <c r="S93" s="148" t="s">
        <v>2</v>
      </c>
      <c r="T93" s="149"/>
      <c r="U93" s="63"/>
      <c r="V93" s="63"/>
      <c r="W93" s="64"/>
      <c r="X93" s="65"/>
      <c r="Y93" s="64"/>
      <c r="Z93" s="65"/>
      <c r="AA93" s="64"/>
      <c r="AB93" s="65"/>
      <c r="AC93" s="64"/>
      <c r="AD93" s="65"/>
      <c r="AE93" s="64"/>
      <c r="AF93" s="65"/>
      <c r="AG93" s="66"/>
      <c r="AH93" s="67" t="s">
        <v>4</v>
      </c>
      <c r="AI93" s="148" t="s">
        <v>2</v>
      </c>
      <c r="AJ93" s="149"/>
      <c r="AK93" s="63"/>
      <c r="AL93" s="63"/>
      <c r="AM93" s="64"/>
      <c r="AN93" s="65"/>
      <c r="AO93" s="64"/>
      <c r="AP93" s="65"/>
      <c r="AQ93" s="64"/>
      <c r="AR93" s="65"/>
      <c r="AS93" s="64"/>
      <c r="AT93" s="65"/>
      <c r="AU93" s="64"/>
      <c r="AV93" s="65"/>
      <c r="AW93" s="66"/>
      <c r="AX93" s="67" t="s">
        <v>4</v>
      </c>
      <c r="AY93" s="148" t="s">
        <v>2</v>
      </c>
      <c r="AZ93" s="149"/>
      <c r="BA93" s="63"/>
      <c r="BB93" s="63"/>
      <c r="BC93" s="64"/>
      <c r="BD93" s="65"/>
      <c r="BE93" s="64"/>
      <c r="BF93" s="65"/>
      <c r="BG93" s="64"/>
      <c r="BH93" s="65"/>
      <c r="BI93" s="64"/>
      <c r="BJ93" s="65"/>
      <c r="BK93" s="64"/>
      <c r="BL93" s="65"/>
      <c r="BM93" s="66"/>
      <c r="BN93" s="67" t="s">
        <v>4</v>
      </c>
      <c r="BO93" s="148" t="s">
        <v>2</v>
      </c>
      <c r="BP93" s="149"/>
      <c r="BQ93" s="63"/>
      <c r="BR93" s="63"/>
      <c r="BS93" s="64"/>
      <c r="BT93" s="65"/>
      <c r="BU93" s="64"/>
      <c r="BV93" s="65"/>
      <c r="BW93" s="64"/>
      <c r="BX93" s="65"/>
      <c r="BY93" s="64"/>
      <c r="BZ93" s="65"/>
      <c r="CA93" s="64"/>
      <c r="CB93" s="65"/>
      <c r="CC93" s="66"/>
      <c r="CD93" s="67" t="s">
        <v>4</v>
      </c>
      <c r="CE93" s="148" t="s">
        <v>2</v>
      </c>
      <c r="CF93" s="149"/>
      <c r="CG93" s="63"/>
      <c r="CH93" s="63"/>
      <c r="CI93" s="64"/>
      <c r="CJ93" s="65"/>
      <c r="CK93" s="64"/>
      <c r="CL93" s="65"/>
      <c r="CM93" s="64"/>
      <c r="CN93" s="65"/>
      <c r="CO93" s="64"/>
      <c r="CP93" s="65"/>
      <c r="CQ93" s="64"/>
      <c r="CR93" s="65"/>
      <c r="CS93" s="66"/>
      <c r="CT93" s="67" t="s">
        <v>4</v>
      </c>
      <c r="CU93" s="148" t="s">
        <v>2</v>
      </c>
      <c r="CV93" s="149"/>
      <c r="CW93" s="63"/>
      <c r="CX93" s="63"/>
      <c r="CY93" s="64"/>
      <c r="CZ93" s="65"/>
      <c r="DA93" s="64"/>
      <c r="DB93" s="65"/>
      <c r="DC93" s="64"/>
      <c r="DD93" s="65"/>
      <c r="DE93" s="64"/>
      <c r="DF93" s="65"/>
      <c r="DG93" s="64"/>
      <c r="DH93" s="65"/>
      <c r="DI93" s="66"/>
      <c r="DJ93" s="67" t="s">
        <v>4</v>
      </c>
    </row>
    <row r="94" spans="1:114" ht="15.75" thickBot="1" x14ac:dyDescent="0.3">
      <c r="A94" s="130"/>
      <c r="B94" s="151"/>
      <c r="C94" s="68"/>
      <c r="D94" s="69"/>
      <c r="E94" s="70"/>
      <c r="F94" s="71"/>
      <c r="G94" s="72" t="s">
        <v>7</v>
      </c>
      <c r="H94" s="73">
        <f>IF(G94="N",0,IF(D$92="EVENTO",BD!$B$3,BD!$B$4))</f>
        <v>0</v>
      </c>
      <c r="I94" s="72" t="s">
        <v>7</v>
      </c>
      <c r="J94" s="73">
        <f>IF(I94="N",0,IF(D$92="EVENTO",BD!$B$1,0))</f>
        <v>0</v>
      </c>
      <c r="K94" s="72" t="s">
        <v>7</v>
      </c>
      <c r="L94" s="73">
        <f>IF(K94="N",0,IF(D$92="EVENTO",BD!$B$2,0))</f>
        <v>0</v>
      </c>
      <c r="M94" s="72" t="s">
        <v>7</v>
      </c>
      <c r="N94" s="73">
        <f>IF(M94="N",0,IF(D$92="EVENTO",BD!$B$5,0))</f>
        <v>0</v>
      </c>
      <c r="O94" s="72" t="s">
        <v>7</v>
      </c>
      <c r="P94" s="73">
        <f>IF(O94="S",BD!$B$8,0)</f>
        <v>0</v>
      </c>
      <c r="Q94" s="73" t="str">
        <f>IF(D94="","",VLOOKUP(D94,BD!$B$11:$R$179,5,))</f>
        <v/>
      </c>
      <c r="R94" s="74" t="str">
        <f t="shared" ref="R94:R101" si="55">IF($D$92="","",IF(D94="","",SUM(Q94,P94,L94,J94,N94,H94)))</f>
        <v/>
      </c>
      <c r="S94" s="68"/>
      <c r="T94" s="69"/>
      <c r="U94" s="70"/>
      <c r="V94" s="71"/>
      <c r="W94" s="72" t="s">
        <v>7</v>
      </c>
      <c r="X94" s="73">
        <f>IF(W94="N",0,IF(T$92="EVENTO",BD!$B$3,BD!$B$4))</f>
        <v>0</v>
      </c>
      <c r="Y94" s="72" t="s">
        <v>7</v>
      </c>
      <c r="Z94" s="73">
        <f>IF(Y94="N",0,IF(T$92="EVENTO",BD!$B$1,0))</f>
        <v>0</v>
      </c>
      <c r="AA94" s="72" t="s">
        <v>7</v>
      </c>
      <c r="AB94" s="73">
        <f>IF(AA94="N",0,IF(T$92="EVENTO",BD!$B$2,0))</f>
        <v>0</v>
      </c>
      <c r="AC94" s="72" t="s">
        <v>7</v>
      </c>
      <c r="AD94" s="73">
        <f>IF(AC94="N",0,IF(T$92="EVENTO",BD!$B$5,0))</f>
        <v>0</v>
      </c>
      <c r="AE94" s="72" t="s">
        <v>7</v>
      </c>
      <c r="AF94" s="73">
        <f>IF(AE94="S",BD!$B$8,0)</f>
        <v>0</v>
      </c>
      <c r="AG94" s="73" t="str">
        <f>IF(T94="","",VLOOKUP(T94,BD!$B$11:$R$179,5,))</f>
        <v/>
      </c>
      <c r="AH94" s="74" t="str">
        <f t="shared" ref="AH94:AH101" si="56">IF($T$92="","",IF(T94="","",SUM(AG94,AF94,AB94,Z94,AD94,X94)))</f>
        <v/>
      </c>
      <c r="AI94" s="68"/>
      <c r="AJ94" s="69"/>
      <c r="AK94" s="70"/>
      <c r="AL94" s="71"/>
      <c r="AM94" s="72" t="s">
        <v>7</v>
      </c>
      <c r="AN94" s="73">
        <f>IF(AM94="N",0,IF(AJ$92="EVENTO",BD!$B$3,BD!$B$4))</f>
        <v>0</v>
      </c>
      <c r="AO94" s="72" t="s">
        <v>7</v>
      </c>
      <c r="AP94" s="73">
        <f>IF(AO94="N",0,IF(AJ$92="EVENTO",BD!$B$1,0))</f>
        <v>0</v>
      </c>
      <c r="AQ94" s="72" t="s">
        <v>7</v>
      </c>
      <c r="AR94" s="73">
        <f>IF(AQ94="N",0,IF(AJ$92="EVENTO",BD!$B$2,0))</f>
        <v>0</v>
      </c>
      <c r="AS94" s="72" t="s">
        <v>7</v>
      </c>
      <c r="AT94" s="73">
        <f>IF(AS94="N",0,IF(AJ$92="EVENTO",BD!$B$5,0))</f>
        <v>0</v>
      </c>
      <c r="AU94" s="72" t="s">
        <v>7</v>
      </c>
      <c r="AV94" s="73">
        <f>IF(AU94="S",BD!$B$8,0)</f>
        <v>0</v>
      </c>
      <c r="AW94" s="73" t="str">
        <f>IF(AJ94="","",VLOOKUP(AJ94,BD!$B$11:$R$179,5,))</f>
        <v/>
      </c>
      <c r="AX94" s="74" t="str">
        <f t="shared" ref="AX94:AX101" si="57">IF($AJ$92="","",IF(AJ94="","",SUM(AW94,AV94,AR94,AP94,AT94,AN94)))</f>
        <v/>
      </c>
      <c r="AY94" s="68"/>
      <c r="AZ94" s="69"/>
      <c r="BA94" s="70"/>
      <c r="BB94" s="71"/>
      <c r="BC94" s="72" t="s">
        <v>7</v>
      </c>
      <c r="BD94" s="73">
        <f>IF(BC94="N",0,IF(AZ$92="EVENTO",BD!$B$3,BD!$B$4))</f>
        <v>0</v>
      </c>
      <c r="BE94" s="72" t="s">
        <v>7</v>
      </c>
      <c r="BF94" s="73">
        <f>IF(BE94="N",0,IF(AZ$92="EVENTO",BD!$B$1,0))</f>
        <v>0</v>
      </c>
      <c r="BG94" s="72" t="s">
        <v>7</v>
      </c>
      <c r="BH94" s="73">
        <f>IF(BG94="N",0,IF(AZ$92="EVENTO",BD!$B$2,0))</f>
        <v>0</v>
      </c>
      <c r="BI94" s="72" t="s">
        <v>7</v>
      </c>
      <c r="BJ94" s="73">
        <f>IF(BI94="N",0,IF(AZ$92="EVENTO",BD!$B$5,0))</f>
        <v>0</v>
      </c>
      <c r="BK94" s="72" t="s">
        <v>7</v>
      </c>
      <c r="BL94" s="73">
        <f>IF(BK94="S",BD!$B$8,0)</f>
        <v>0</v>
      </c>
      <c r="BM94" s="73" t="str">
        <f>IF(AZ94="","",VLOOKUP(AZ94,BD!$B$11:$R$179,5,))</f>
        <v/>
      </c>
      <c r="BN94" s="74" t="str">
        <f t="shared" ref="BN94:BN101" si="58">IF($AZ$92="","",IF(AZ94="","",SUM(BM94,BL94,BH94,BF94,BJ94,BD94)))</f>
        <v/>
      </c>
      <c r="BO94" s="68"/>
      <c r="BP94" s="69"/>
      <c r="BQ94" s="70"/>
      <c r="BR94" s="71"/>
      <c r="BS94" s="72" t="s">
        <v>7</v>
      </c>
      <c r="BT94" s="73">
        <f>IF(BS94="N",0,IF(BP$92="EVENTO",BD!$B$3,BD!$B$4))</f>
        <v>0</v>
      </c>
      <c r="BU94" s="72" t="s">
        <v>7</v>
      </c>
      <c r="BV94" s="73">
        <f>IF(BU94="N",0,IF(BP$92="EVENTO",BD!$B$1,0))</f>
        <v>0</v>
      </c>
      <c r="BW94" s="72" t="s">
        <v>7</v>
      </c>
      <c r="BX94" s="73">
        <f>IF(BW94="N",0,IF(BP$92="EVENTO",BD!$B$2,0))</f>
        <v>0</v>
      </c>
      <c r="BY94" s="72" t="s">
        <v>7</v>
      </c>
      <c r="BZ94" s="73">
        <f>IF(BY94="N",0,IF(BP$92="EVENTO",BD!$B$5,0))</f>
        <v>0</v>
      </c>
      <c r="CA94" s="72" t="s">
        <v>7</v>
      </c>
      <c r="CB94" s="73">
        <f>IF(CA94="S",BD!$B$8,0)</f>
        <v>0</v>
      </c>
      <c r="CC94" s="73" t="str">
        <f>IF(BP94="","",VLOOKUP(BP94,BD!$B$11:$R$179,5,))</f>
        <v/>
      </c>
      <c r="CD94" s="74" t="str">
        <f t="shared" ref="CD94:CD101" si="59">IF($BP$92="","",IF(BP94="","",SUM(CC94,CB94,BX94,BV94,BZ94,BT94)))</f>
        <v/>
      </c>
      <c r="CE94" s="68"/>
      <c r="CF94" s="69"/>
      <c r="CG94" s="70"/>
      <c r="CH94" s="71"/>
      <c r="CI94" s="72" t="s">
        <v>7</v>
      </c>
      <c r="CJ94" s="73">
        <f>IF(CI94="N",0,IF(CF$92="EVENTO",BD!$B$3,BD!$B$4))</f>
        <v>0</v>
      </c>
      <c r="CK94" s="72" t="s">
        <v>7</v>
      </c>
      <c r="CL94" s="73">
        <f>IF(CK94="N",0,IF(CF$92="EVENTO",BD!$B$1,0))</f>
        <v>0</v>
      </c>
      <c r="CM94" s="72" t="s">
        <v>7</v>
      </c>
      <c r="CN94" s="73">
        <f>IF(CM94="N",0,IF(CF$92="EVENTO",BD!$B$2,0))</f>
        <v>0</v>
      </c>
      <c r="CO94" s="72" t="s">
        <v>7</v>
      </c>
      <c r="CP94" s="73">
        <f>IF(CO94="N",0,IF(CF$92="EVENTO",BD!$B$5,0))</f>
        <v>0</v>
      </c>
      <c r="CQ94" s="72" t="s">
        <v>7</v>
      </c>
      <c r="CR94" s="73">
        <f>IF(CQ94="S",BD!$B$8,0)</f>
        <v>0</v>
      </c>
      <c r="CS94" s="73" t="str">
        <f>IF(CF94="","",VLOOKUP(CF94,BD!$B$11:$R$179,5,))</f>
        <v/>
      </c>
      <c r="CT94" s="74" t="str">
        <f t="shared" ref="CT94:CT101" si="60">IF($CF$92="","",IF(CF94="","",SUM(CS94,CR94,CN94,CL94,CP94,CJ94)))</f>
        <v/>
      </c>
      <c r="CU94" s="68"/>
      <c r="CV94" s="69"/>
      <c r="CW94" s="70"/>
      <c r="CX94" s="71"/>
      <c r="CY94" s="72" t="s">
        <v>7</v>
      </c>
      <c r="CZ94" s="73">
        <f>IF(CY94="N",0,IF(CV$92="EVENTO",BD!$B$3,BD!$B$4))</f>
        <v>0</v>
      </c>
      <c r="DA94" s="72" t="s">
        <v>7</v>
      </c>
      <c r="DB94" s="73">
        <f>IF(DA94="N",0,IF(CV$92="EVENTO",BD!$B$1,0))</f>
        <v>0</v>
      </c>
      <c r="DC94" s="72" t="s">
        <v>7</v>
      </c>
      <c r="DD94" s="73">
        <f>IF(DC94="N",0,IF(CV$92="EVENTO",BD!$B$2,0))</f>
        <v>0</v>
      </c>
      <c r="DE94" s="72" t="s">
        <v>7</v>
      </c>
      <c r="DF94" s="73">
        <f>IF(DE94="N",0,IF(CV$92="EVENTO",BD!$B$5,0))</f>
        <v>0</v>
      </c>
      <c r="DG94" s="72" t="s">
        <v>7</v>
      </c>
      <c r="DH94" s="73">
        <f>IF(DG94="S",BD!$B$8,0)</f>
        <v>0</v>
      </c>
      <c r="DI94" s="73" t="str">
        <f>IF(CV94="","",VLOOKUP(CV94,BD!$B$11:$R$179,5,))</f>
        <v/>
      </c>
      <c r="DJ94" s="74" t="str">
        <f t="shared" ref="DJ94:DJ101" si="61">IF($CV$92="","",IF(CV94="","",SUM(DI94,DH94,DD94,DB94,DF94,CZ94)))</f>
        <v/>
      </c>
    </row>
    <row r="95" spans="1:114" ht="15.75" thickBot="1" x14ac:dyDescent="0.3">
      <c r="A95" s="130"/>
      <c r="B95" s="151"/>
      <c r="C95" s="68"/>
      <c r="D95" s="75"/>
      <c r="E95" s="76"/>
      <c r="F95" s="71"/>
      <c r="G95" s="77" t="s">
        <v>7</v>
      </c>
      <c r="H95" s="78">
        <f>IF(G95="N",0,IF(D$92="EVENTO",BD!$B$3,BD!$B$4))</f>
        <v>0</v>
      </c>
      <c r="I95" s="77" t="s">
        <v>7</v>
      </c>
      <c r="J95" s="78">
        <f>IF(I95="N",0,IF(D$92="EVENTO",BD!$B$1,0))</f>
        <v>0</v>
      </c>
      <c r="K95" s="77" t="s">
        <v>7</v>
      </c>
      <c r="L95" s="78">
        <f>IF(K95="N",0,IF(D$92="EVENTO",BD!$B$2,0))</f>
        <v>0</v>
      </c>
      <c r="M95" s="77" t="s">
        <v>7</v>
      </c>
      <c r="N95" s="78">
        <f>IF(M95="N",0,IF(D$92="EVENTO",BD!$B$5,0))</f>
        <v>0</v>
      </c>
      <c r="O95" s="77" t="s">
        <v>7</v>
      </c>
      <c r="P95" s="78">
        <f>IF(O95="S",BD!$B$8,0)</f>
        <v>0</v>
      </c>
      <c r="Q95" s="73" t="str">
        <f>IF(D95="","",VLOOKUP(D95,BD!$B$11:$R$179,5,))</f>
        <v/>
      </c>
      <c r="R95" s="79" t="str">
        <f t="shared" si="55"/>
        <v/>
      </c>
      <c r="S95" s="68"/>
      <c r="T95" s="75"/>
      <c r="U95" s="76"/>
      <c r="V95" s="71"/>
      <c r="W95" s="77" t="s">
        <v>7</v>
      </c>
      <c r="X95" s="78">
        <f>IF(W95="N",0,IF(T$92="EVENTO",BD!$B$3,BD!$B$4))</f>
        <v>0</v>
      </c>
      <c r="Y95" s="77" t="s">
        <v>7</v>
      </c>
      <c r="Z95" s="78">
        <f>IF(Y95="N",0,IF(T$92="EVENTO",BD!$B$1,0))</f>
        <v>0</v>
      </c>
      <c r="AA95" s="77" t="s">
        <v>7</v>
      </c>
      <c r="AB95" s="78">
        <f>IF(AA95="N",0,IF(T$92="EVENTO",BD!$B$2,0))</f>
        <v>0</v>
      </c>
      <c r="AC95" s="77" t="s">
        <v>7</v>
      </c>
      <c r="AD95" s="78">
        <f>IF(AC95="N",0,IF(T$92="EVENTO",BD!$B$5,0))</f>
        <v>0</v>
      </c>
      <c r="AE95" s="77" t="s">
        <v>7</v>
      </c>
      <c r="AF95" s="78">
        <f>IF(AE95="S",BD!$B$8,0)</f>
        <v>0</v>
      </c>
      <c r="AG95" s="73" t="str">
        <f>IF(T95="","",VLOOKUP(T95,BD!$B$11:$R$179,5,))</f>
        <v/>
      </c>
      <c r="AH95" s="79" t="str">
        <f t="shared" si="56"/>
        <v/>
      </c>
      <c r="AI95" s="68"/>
      <c r="AJ95" s="75"/>
      <c r="AK95" s="76"/>
      <c r="AL95" s="71"/>
      <c r="AM95" s="77" t="s">
        <v>7</v>
      </c>
      <c r="AN95" s="78">
        <f>IF(AM95="N",0,IF(AJ$92="EVENTO",BD!$B$3,BD!$B$4))</f>
        <v>0</v>
      </c>
      <c r="AO95" s="77" t="s">
        <v>7</v>
      </c>
      <c r="AP95" s="78">
        <f>IF(AO95="N",0,IF(AJ$92="EVENTO",BD!$B$1,0))</f>
        <v>0</v>
      </c>
      <c r="AQ95" s="77" t="s">
        <v>7</v>
      </c>
      <c r="AR95" s="78">
        <f>IF(AQ95="N",0,IF(AJ$92="EVENTO",BD!$B$2,0))</f>
        <v>0</v>
      </c>
      <c r="AS95" s="77" t="s">
        <v>7</v>
      </c>
      <c r="AT95" s="78">
        <f>IF(AS95="N",0,IF(AJ$92="EVENTO",BD!$B$5,0))</f>
        <v>0</v>
      </c>
      <c r="AU95" s="77" t="s">
        <v>7</v>
      </c>
      <c r="AV95" s="78">
        <f>IF(AU95="S",BD!$B$8,0)</f>
        <v>0</v>
      </c>
      <c r="AW95" s="73" t="str">
        <f>IF(AJ95="","",VLOOKUP(AJ95,BD!$B$11:$R$179,5,))</f>
        <v/>
      </c>
      <c r="AX95" s="79" t="str">
        <f t="shared" si="57"/>
        <v/>
      </c>
      <c r="AY95" s="68"/>
      <c r="AZ95" s="75"/>
      <c r="BA95" s="76"/>
      <c r="BB95" s="71"/>
      <c r="BC95" s="77" t="s">
        <v>7</v>
      </c>
      <c r="BD95" s="78">
        <f>IF(BC95="N",0,IF(AZ$92="EVENTO",BD!$B$3,BD!$B$4))</f>
        <v>0</v>
      </c>
      <c r="BE95" s="77" t="s">
        <v>7</v>
      </c>
      <c r="BF95" s="78">
        <f>IF(BE95="N",0,IF(AZ$92="EVENTO",BD!$B$1,0))</f>
        <v>0</v>
      </c>
      <c r="BG95" s="77" t="s">
        <v>7</v>
      </c>
      <c r="BH95" s="78">
        <f>IF(BG95="N",0,IF(AZ$92="EVENTO",BD!$B$2,0))</f>
        <v>0</v>
      </c>
      <c r="BI95" s="77" t="s">
        <v>7</v>
      </c>
      <c r="BJ95" s="78">
        <f>IF(BI95="N",0,IF(AZ$92="EVENTO",BD!$B$5,0))</f>
        <v>0</v>
      </c>
      <c r="BK95" s="77" t="s">
        <v>7</v>
      </c>
      <c r="BL95" s="78">
        <f>IF(BK95="S",BD!$B$8,0)</f>
        <v>0</v>
      </c>
      <c r="BM95" s="73" t="str">
        <f>IF(AZ95="","",VLOOKUP(AZ95,BD!$B$11:$R$179,5,))</f>
        <v/>
      </c>
      <c r="BN95" s="79" t="str">
        <f t="shared" si="58"/>
        <v/>
      </c>
      <c r="BO95" s="68"/>
      <c r="BP95" s="75"/>
      <c r="BQ95" s="76"/>
      <c r="BR95" s="71"/>
      <c r="BS95" s="77" t="s">
        <v>7</v>
      </c>
      <c r="BT95" s="78">
        <f>IF(BS95="N",0,IF(BP$92="EVENTO",BD!$B$3,BD!$B$4))</f>
        <v>0</v>
      </c>
      <c r="BU95" s="77" t="s">
        <v>7</v>
      </c>
      <c r="BV95" s="78">
        <f>IF(BU95="N",0,IF(BP$92="EVENTO",BD!$B$1,0))</f>
        <v>0</v>
      </c>
      <c r="BW95" s="77" t="s">
        <v>7</v>
      </c>
      <c r="BX95" s="78">
        <f>IF(BW95="N",0,IF(BP$92="EVENTO",BD!$B$2,0))</f>
        <v>0</v>
      </c>
      <c r="BY95" s="77" t="s">
        <v>7</v>
      </c>
      <c r="BZ95" s="78">
        <f>IF(BY95="N",0,IF(BP$92="EVENTO",BD!$B$5,0))</f>
        <v>0</v>
      </c>
      <c r="CA95" s="77" t="s">
        <v>7</v>
      </c>
      <c r="CB95" s="78">
        <f>IF(CA95="S",BD!$B$8,0)</f>
        <v>0</v>
      </c>
      <c r="CC95" s="73" t="str">
        <f>IF(BP95="","",VLOOKUP(BP95,BD!$B$11:$R$179,5,))</f>
        <v/>
      </c>
      <c r="CD95" s="79" t="str">
        <f t="shared" si="59"/>
        <v/>
      </c>
      <c r="CE95" s="68"/>
      <c r="CF95" s="75"/>
      <c r="CG95" s="76"/>
      <c r="CH95" s="71"/>
      <c r="CI95" s="77" t="s">
        <v>7</v>
      </c>
      <c r="CJ95" s="78">
        <f>IF(CI95="N",0,IF(CF$92="EVENTO",BD!$B$3,BD!$B$4))</f>
        <v>0</v>
      </c>
      <c r="CK95" s="77" t="s">
        <v>7</v>
      </c>
      <c r="CL95" s="78">
        <f>IF(CK95="N",0,IF(CF$92="EVENTO",BD!$B$1,0))</f>
        <v>0</v>
      </c>
      <c r="CM95" s="77" t="s">
        <v>7</v>
      </c>
      <c r="CN95" s="78">
        <f>IF(CM95="N",0,IF(CF$92="EVENTO",BD!$B$2,0))</f>
        <v>0</v>
      </c>
      <c r="CO95" s="77" t="s">
        <v>7</v>
      </c>
      <c r="CP95" s="78">
        <f>IF(CO95="N",0,IF(CF$92="EVENTO",BD!$B$5,0))</f>
        <v>0</v>
      </c>
      <c r="CQ95" s="77" t="s">
        <v>7</v>
      </c>
      <c r="CR95" s="78">
        <f>IF(CQ95="S",BD!$B$8,0)</f>
        <v>0</v>
      </c>
      <c r="CS95" s="73" t="str">
        <f>IF(CF95="","",VLOOKUP(CF95,BD!$B$11:$R$179,5,))</f>
        <v/>
      </c>
      <c r="CT95" s="79" t="str">
        <f t="shared" si="60"/>
        <v/>
      </c>
      <c r="CU95" s="68"/>
      <c r="CV95" s="75"/>
      <c r="CW95" s="76"/>
      <c r="CX95" s="71"/>
      <c r="CY95" s="77" t="s">
        <v>7</v>
      </c>
      <c r="CZ95" s="78">
        <f>IF(CY95="N",0,IF(CV$92="EVENTO",BD!$B$3,BD!$B$4))</f>
        <v>0</v>
      </c>
      <c r="DA95" s="77" t="s">
        <v>7</v>
      </c>
      <c r="DB95" s="78">
        <f>IF(DA95="N",0,IF(CV$92="EVENTO",BD!$B$1,0))</f>
        <v>0</v>
      </c>
      <c r="DC95" s="77" t="s">
        <v>7</v>
      </c>
      <c r="DD95" s="78">
        <f>IF(DC95="N",0,IF(CV$92="EVENTO",BD!$B$2,0))</f>
        <v>0</v>
      </c>
      <c r="DE95" s="77" t="s">
        <v>7</v>
      </c>
      <c r="DF95" s="78">
        <f>IF(DE95="N",0,IF(CV$92="EVENTO",BD!$B$5,0))</f>
        <v>0</v>
      </c>
      <c r="DG95" s="77" t="s">
        <v>7</v>
      </c>
      <c r="DH95" s="78">
        <f>IF(DG95="S",BD!$B$8,0)</f>
        <v>0</v>
      </c>
      <c r="DI95" s="73" t="str">
        <f>IF(CV95="","",VLOOKUP(CV95,BD!$B$11:$R$179,5,))</f>
        <v/>
      </c>
      <c r="DJ95" s="79" t="str">
        <f t="shared" si="61"/>
        <v/>
      </c>
    </row>
    <row r="96" spans="1:114" ht="15.75" thickBot="1" x14ac:dyDescent="0.3">
      <c r="A96" s="130"/>
      <c r="B96" s="151"/>
      <c r="C96" s="68"/>
      <c r="D96" s="75"/>
      <c r="E96" s="76"/>
      <c r="F96" s="71"/>
      <c r="G96" s="77" t="s">
        <v>7</v>
      </c>
      <c r="H96" s="78">
        <f>IF(G96="N",0,IF(D$92="EVENTO",BD!$B$3,BD!$B$4))</f>
        <v>0</v>
      </c>
      <c r="I96" s="77" t="s">
        <v>7</v>
      </c>
      <c r="J96" s="78">
        <f>IF(I96="N",0,IF(D$92="EVENTO",BD!$B$1,0))</f>
        <v>0</v>
      </c>
      <c r="K96" s="77" t="s">
        <v>7</v>
      </c>
      <c r="L96" s="78">
        <f>IF(K96="N",0,IF(D$92="EVENTO",BD!$B$2,0))</f>
        <v>0</v>
      </c>
      <c r="M96" s="77" t="s">
        <v>7</v>
      </c>
      <c r="N96" s="78">
        <f>IF(M96="N",0,IF(D$92="EVENTO",BD!$B$5,0))</f>
        <v>0</v>
      </c>
      <c r="O96" s="77" t="s">
        <v>7</v>
      </c>
      <c r="P96" s="78">
        <f>IF(O96="S",BD!$B$8,0)</f>
        <v>0</v>
      </c>
      <c r="Q96" s="73" t="str">
        <f>IF(D96="","",VLOOKUP(D96,BD!$B$11:$R$179,5,))</f>
        <v/>
      </c>
      <c r="R96" s="79" t="str">
        <f t="shared" si="55"/>
        <v/>
      </c>
      <c r="S96" s="68"/>
      <c r="T96" s="75"/>
      <c r="U96" s="76"/>
      <c r="V96" s="71"/>
      <c r="W96" s="77" t="s">
        <v>7</v>
      </c>
      <c r="X96" s="78">
        <f>IF(W96="N",0,IF(T$92="EVENTO",BD!$B$3,BD!$B$4))</f>
        <v>0</v>
      </c>
      <c r="Y96" s="77" t="s">
        <v>7</v>
      </c>
      <c r="Z96" s="78">
        <f>IF(Y96="N",0,IF(T$92="EVENTO",BD!$B$1,0))</f>
        <v>0</v>
      </c>
      <c r="AA96" s="77" t="s">
        <v>7</v>
      </c>
      <c r="AB96" s="78">
        <f>IF(AA96="N",0,IF(T$92="EVENTO",BD!$B$2,0))</f>
        <v>0</v>
      </c>
      <c r="AC96" s="77" t="s">
        <v>7</v>
      </c>
      <c r="AD96" s="78">
        <f>IF(AC96="N",0,IF(T$92="EVENTO",BD!$B$5,0))</f>
        <v>0</v>
      </c>
      <c r="AE96" s="77" t="s">
        <v>7</v>
      </c>
      <c r="AF96" s="78">
        <f>IF(AE96="S",BD!$B$8,0)</f>
        <v>0</v>
      </c>
      <c r="AG96" s="73" t="str">
        <f>IF(T96="","",VLOOKUP(T96,BD!$B$11:$R$179,5,))</f>
        <v/>
      </c>
      <c r="AH96" s="79" t="str">
        <f t="shared" si="56"/>
        <v/>
      </c>
      <c r="AI96" s="68"/>
      <c r="AJ96" s="75"/>
      <c r="AK96" s="76"/>
      <c r="AL96" s="71"/>
      <c r="AM96" s="77" t="s">
        <v>7</v>
      </c>
      <c r="AN96" s="78">
        <f>IF(AM96="N",0,IF(AJ$92="EVENTO",BD!$B$3,BD!$B$4))</f>
        <v>0</v>
      </c>
      <c r="AO96" s="77" t="s">
        <v>7</v>
      </c>
      <c r="AP96" s="78">
        <f>IF(AO96="N",0,IF(AJ$92="EVENTO",BD!$B$1,0))</f>
        <v>0</v>
      </c>
      <c r="AQ96" s="77" t="s">
        <v>7</v>
      </c>
      <c r="AR96" s="78">
        <f>IF(AQ96="N",0,IF(AJ$92="EVENTO",BD!$B$2,0))</f>
        <v>0</v>
      </c>
      <c r="AS96" s="77" t="s">
        <v>7</v>
      </c>
      <c r="AT96" s="78">
        <f>IF(AS96="N",0,IF(AJ$92="EVENTO",BD!$B$5,0))</f>
        <v>0</v>
      </c>
      <c r="AU96" s="77" t="s">
        <v>7</v>
      </c>
      <c r="AV96" s="78">
        <f>IF(AU96="S",BD!$B$8,0)</f>
        <v>0</v>
      </c>
      <c r="AW96" s="73" t="str">
        <f>IF(AJ96="","",VLOOKUP(AJ96,BD!$B$11:$R$179,5,))</f>
        <v/>
      </c>
      <c r="AX96" s="79" t="str">
        <f t="shared" si="57"/>
        <v/>
      </c>
      <c r="AY96" s="68"/>
      <c r="AZ96" s="75"/>
      <c r="BA96" s="76"/>
      <c r="BB96" s="71"/>
      <c r="BC96" s="77" t="s">
        <v>7</v>
      </c>
      <c r="BD96" s="78">
        <f>IF(BC96="N",0,IF(AZ$92="EVENTO",BD!$B$3,BD!$B$4))</f>
        <v>0</v>
      </c>
      <c r="BE96" s="77" t="s">
        <v>7</v>
      </c>
      <c r="BF96" s="78">
        <f>IF(BE96="N",0,IF(AZ$92="EVENTO",BD!$B$1,0))</f>
        <v>0</v>
      </c>
      <c r="BG96" s="77" t="s">
        <v>7</v>
      </c>
      <c r="BH96" s="78">
        <f>IF(BG96="N",0,IF(AZ$92="EVENTO",BD!$B$2,0))</f>
        <v>0</v>
      </c>
      <c r="BI96" s="77" t="s">
        <v>7</v>
      </c>
      <c r="BJ96" s="78">
        <f>IF(BI96="N",0,IF(AZ$92="EVENTO",BD!$B$5,0))</f>
        <v>0</v>
      </c>
      <c r="BK96" s="77" t="s">
        <v>7</v>
      </c>
      <c r="BL96" s="78">
        <f>IF(BK96="S",BD!$B$8,0)</f>
        <v>0</v>
      </c>
      <c r="BM96" s="73" t="str">
        <f>IF(AZ96="","",VLOOKUP(AZ96,BD!$B$11:$R$179,5,))</f>
        <v/>
      </c>
      <c r="BN96" s="79" t="str">
        <f t="shared" si="58"/>
        <v/>
      </c>
      <c r="BO96" s="68"/>
      <c r="BP96" s="75"/>
      <c r="BQ96" s="76"/>
      <c r="BR96" s="71"/>
      <c r="BS96" s="77" t="s">
        <v>7</v>
      </c>
      <c r="BT96" s="78">
        <f>IF(BS96="N",0,IF(BP$92="EVENTO",BD!$B$3,BD!$B$4))</f>
        <v>0</v>
      </c>
      <c r="BU96" s="77" t="s">
        <v>7</v>
      </c>
      <c r="BV96" s="78">
        <f>IF(BU96="N",0,IF(BP$92="EVENTO",BD!$B$1,0))</f>
        <v>0</v>
      </c>
      <c r="BW96" s="77" t="s">
        <v>7</v>
      </c>
      <c r="BX96" s="78">
        <f>IF(BW96="N",0,IF(BP$92="EVENTO",BD!$B$2,0))</f>
        <v>0</v>
      </c>
      <c r="BY96" s="77" t="s">
        <v>7</v>
      </c>
      <c r="BZ96" s="78">
        <f>IF(BY96="N",0,IF(BP$92="EVENTO",BD!$B$5,0))</f>
        <v>0</v>
      </c>
      <c r="CA96" s="77" t="s">
        <v>7</v>
      </c>
      <c r="CB96" s="78">
        <f>IF(CA96="S",BD!$B$8,0)</f>
        <v>0</v>
      </c>
      <c r="CC96" s="73" t="str">
        <f>IF(BP96="","",VLOOKUP(BP96,BD!$B$11:$R$179,5,))</f>
        <v/>
      </c>
      <c r="CD96" s="79" t="str">
        <f t="shared" si="59"/>
        <v/>
      </c>
      <c r="CE96" s="68"/>
      <c r="CF96" s="75"/>
      <c r="CG96" s="76"/>
      <c r="CH96" s="71"/>
      <c r="CI96" s="77" t="s">
        <v>7</v>
      </c>
      <c r="CJ96" s="78">
        <f>IF(CI96="N",0,IF(CF$92="EVENTO",BD!$B$3,BD!$B$4))</f>
        <v>0</v>
      </c>
      <c r="CK96" s="77" t="s">
        <v>7</v>
      </c>
      <c r="CL96" s="78">
        <f>IF(CK96="N",0,IF(CF$92="EVENTO",BD!$B$1,0))</f>
        <v>0</v>
      </c>
      <c r="CM96" s="77" t="s">
        <v>7</v>
      </c>
      <c r="CN96" s="78">
        <f>IF(CM96="N",0,IF(CF$92="EVENTO",BD!$B$2,0))</f>
        <v>0</v>
      </c>
      <c r="CO96" s="77" t="s">
        <v>7</v>
      </c>
      <c r="CP96" s="78">
        <f>IF(CO96="N",0,IF(CF$92="EVENTO",BD!$B$5,0))</f>
        <v>0</v>
      </c>
      <c r="CQ96" s="77" t="s">
        <v>7</v>
      </c>
      <c r="CR96" s="78">
        <f>IF(CQ96="S",BD!$B$8,0)</f>
        <v>0</v>
      </c>
      <c r="CS96" s="73" t="str">
        <f>IF(CF96="","",VLOOKUP(CF96,BD!$B$11:$R$179,5,))</f>
        <v/>
      </c>
      <c r="CT96" s="79" t="str">
        <f t="shared" si="60"/>
        <v/>
      </c>
      <c r="CU96" s="68"/>
      <c r="CV96" s="75"/>
      <c r="CW96" s="76"/>
      <c r="CX96" s="71"/>
      <c r="CY96" s="77" t="s">
        <v>7</v>
      </c>
      <c r="CZ96" s="78">
        <f>IF(CY96="N",0,IF(CV$92="EVENTO",BD!$B$3,BD!$B$4))</f>
        <v>0</v>
      </c>
      <c r="DA96" s="77" t="s">
        <v>7</v>
      </c>
      <c r="DB96" s="78">
        <f>IF(DA96="N",0,IF(CV$92="EVENTO",BD!$B$1,0))</f>
        <v>0</v>
      </c>
      <c r="DC96" s="77" t="s">
        <v>7</v>
      </c>
      <c r="DD96" s="78">
        <f>IF(DC96="N",0,IF(CV$92="EVENTO",BD!$B$2,0))</f>
        <v>0</v>
      </c>
      <c r="DE96" s="77" t="s">
        <v>7</v>
      </c>
      <c r="DF96" s="78">
        <f>IF(DE96="N",0,IF(CV$92="EVENTO",BD!$B$5,0))</f>
        <v>0</v>
      </c>
      <c r="DG96" s="77" t="s">
        <v>7</v>
      </c>
      <c r="DH96" s="78">
        <f>IF(DG96="S",BD!$B$8,0)</f>
        <v>0</v>
      </c>
      <c r="DI96" s="73" t="str">
        <f>IF(CV96="","",VLOOKUP(CV96,BD!$B$11:$R$179,5,))</f>
        <v/>
      </c>
      <c r="DJ96" s="79" t="str">
        <f t="shared" si="61"/>
        <v/>
      </c>
    </row>
    <row r="97" spans="1:114" ht="15.75" thickBot="1" x14ac:dyDescent="0.3">
      <c r="A97" s="130"/>
      <c r="B97" s="151"/>
      <c r="C97" s="68"/>
      <c r="D97" s="75"/>
      <c r="E97" s="76"/>
      <c r="F97" s="71"/>
      <c r="G97" s="77" t="s">
        <v>7</v>
      </c>
      <c r="H97" s="78">
        <f>IF(G97="N",0,IF(D$92="EVENTO",BD!$B$3,BD!$B$4))</f>
        <v>0</v>
      </c>
      <c r="I97" s="77" t="s">
        <v>7</v>
      </c>
      <c r="J97" s="78">
        <f>IF(I97="N",0,IF(D$92="EVENTO",BD!$B$1,0))</f>
        <v>0</v>
      </c>
      <c r="K97" s="77" t="s">
        <v>7</v>
      </c>
      <c r="L97" s="78">
        <f>IF(K97="N",0,IF(D$92="EVENTO",BD!$B$2,0))</f>
        <v>0</v>
      </c>
      <c r="M97" s="77" t="s">
        <v>7</v>
      </c>
      <c r="N97" s="78">
        <f>IF(M97="N",0,IF(D$92="EVENTO",BD!$B$5,0))</f>
        <v>0</v>
      </c>
      <c r="O97" s="77" t="s">
        <v>7</v>
      </c>
      <c r="P97" s="78">
        <f>IF(O97="S",BD!$B$8,0)</f>
        <v>0</v>
      </c>
      <c r="Q97" s="73" t="str">
        <f>IF(D97="","",VLOOKUP(D97,BD!$B$11:$R$179,5,))</f>
        <v/>
      </c>
      <c r="R97" s="79" t="str">
        <f t="shared" si="55"/>
        <v/>
      </c>
      <c r="S97" s="68"/>
      <c r="T97" s="75"/>
      <c r="U97" s="76"/>
      <c r="V97" s="71"/>
      <c r="W97" s="77" t="s">
        <v>7</v>
      </c>
      <c r="X97" s="78">
        <f>IF(W97="N",0,IF(T$92="EVENTO",BD!$B$3,BD!$B$4))</f>
        <v>0</v>
      </c>
      <c r="Y97" s="77" t="s">
        <v>7</v>
      </c>
      <c r="Z97" s="78">
        <f>IF(Y97="N",0,IF(T$92="EVENTO",BD!$B$1,0))</f>
        <v>0</v>
      </c>
      <c r="AA97" s="77" t="s">
        <v>7</v>
      </c>
      <c r="AB97" s="78">
        <f>IF(AA97="N",0,IF(T$92="EVENTO",BD!$B$2,0))</f>
        <v>0</v>
      </c>
      <c r="AC97" s="77" t="s">
        <v>7</v>
      </c>
      <c r="AD97" s="78">
        <f>IF(AC97="N",0,IF(T$92="EVENTO",BD!$B$5,0))</f>
        <v>0</v>
      </c>
      <c r="AE97" s="77" t="s">
        <v>7</v>
      </c>
      <c r="AF97" s="78">
        <f>IF(AE97="S",BD!$B$8,0)</f>
        <v>0</v>
      </c>
      <c r="AG97" s="73" t="str">
        <f>IF(T97="","",VLOOKUP(T97,BD!$B$11:$R$179,5,))</f>
        <v/>
      </c>
      <c r="AH97" s="79" t="str">
        <f t="shared" si="56"/>
        <v/>
      </c>
      <c r="AI97" s="68"/>
      <c r="AJ97" s="75"/>
      <c r="AK97" s="76"/>
      <c r="AL97" s="71"/>
      <c r="AM97" s="77" t="s">
        <v>7</v>
      </c>
      <c r="AN97" s="78">
        <f>IF(AM97="N",0,IF(AJ$92="EVENTO",BD!$B$3,BD!$B$4))</f>
        <v>0</v>
      </c>
      <c r="AO97" s="77" t="s">
        <v>7</v>
      </c>
      <c r="AP97" s="78">
        <f>IF(AO97="N",0,IF(AJ$92="EVENTO",BD!$B$1,0))</f>
        <v>0</v>
      </c>
      <c r="AQ97" s="77" t="s">
        <v>7</v>
      </c>
      <c r="AR97" s="78">
        <f>IF(AQ97="N",0,IF(AJ$92="EVENTO",BD!$B$2,0))</f>
        <v>0</v>
      </c>
      <c r="AS97" s="77" t="s">
        <v>7</v>
      </c>
      <c r="AT97" s="78">
        <f>IF(AS97="N",0,IF(AJ$92="EVENTO",BD!$B$5,0))</f>
        <v>0</v>
      </c>
      <c r="AU97" s="77" t="s">
        <v>7</v>
      </c>
      <c r="AV97" s="78">
        <f>IF(AU97="S",BD!$B$8,0)</f>
        <v>0</v>
      </c>
      <c r="AW97" s="73" t="str">
        <f>IF(AJ97="","",VLOOKUP(AJ97,BD!$B$11:$R$179,5,))</f>
        <v/>
      </c>
      <c r="AX97" s="79" t="str">
        <f t="shared" si="57"/>
        <v/>
      </c>
      <c r="AY97" s="68"/>
      <c r="AZ97" s="75"/>
      <c r="BA97" s="76"/>
      <c r="BB97" s="71"/>
      <c r="BC97" s="77" t="s">
        <v>7</v>
      </c>
      <c r="BD97" s="78">
        <f>IF(BC97="N",0,IF(AZ$92="EVENTO",BD!$B$3,BD!$B$4))</f>
        <v>0</v>
      </c>
      <c r="BE97" s="77" t="s">
        <v>7</v>
      </c>
      <c r="BF97" s="78">
        <f>IF(BE97="N",0,IF(AZ$92="EVENTO",BD!$B$1,0))</f>
        <v>0</v>
      </c>
      <c r="BG97" s="77" t="s">
        <v>7</v>
      </c>
      <c r="BH97" s="78">
        <f>IF(BG97="N",0,IF(AZ$92="EVENTO",BD!$B$2,0))</f>
        <v>0</v>
      </c>
      <c r="BI97" s="77" t="s">
        <v>7</v>
      </c>
      <c r="BJ97" s="78">
        <f>IF(BI97="N",0,IF(AZ$92="EVENTO",BD!$B$5,0))</f>
        <v>0</v>
      </c>
      <c r="BK97" s="77" t="s">
        <v>7</v>
      </c>
      <c r="BL97" s="78">
        <f>IF(BK97="S",BD!$B$8,0)</f>
        <v>0</v>
      </c>
      <c r="BM97" s="73" t="str">
        <f>IF(AZ97="","",VLOOKUP(AZ97,BD!$B$11:$R$179,5,))</f>
        <v/>
      </c>
      <c r="BN97" s="79" t="str">
        <f t="shared" si="58"/>
        <v/>
      </c>
      <c r="BO97" s="68"/>
      <c r="BP97" s="75"/>
      <c r="BQ97" s="76"/>
      <c r="BR97" s="71"/>
      <c r="BS97" s="77" t="s">
        <v>7</v>
      </c>
      <c r="BT97" s="78">
        <f>IF(BS97="N",0,IF(BP$92="EVENTO",BD!$B$3,BD!$B$4))</f>
        <v>0</v>
      </c>
      <c r="BU97" s="77" t="s">
        <v>7</v>
      </c>
      <c r="BV97" s="78">
        <f>IF(BU97="N",0,IF(BP$92="EVENTO",BD!$B$1,0))</f>
        <v>0</v>
      </c>
      <c r="BW97" s="77" t="s">
        <v>7</v>
      </c>
      <c r="BX97" s="78">
        <f>IF(BW97="N",0,IF(BP$92="EVENTO",BD!$B$2,0))</f>
        <v>0</v>
      </c>
      <c r="BY97" s="77" t="s">
        <v>7</v>
      </c>
      <c r="BZ97" s="78">
        <f>IF(BY97="N",0,IF(BP$92="EVENTO",BD!$B$5,0))</f>
        <v>0</v>
      </c>
      <c r="CA97" s="77" t="s">
        <v>7</v>
      </c>
      <c r="CB97" s="78">
        <f>IF(CA97="S",BD!$B$8,0)</f>
        <v>0</v>
      </c>
      <c r="CC97" s="73" t="str">
        <f>IF(BP97="","",VLOOKUP(BP97,BD!$B$11:$R$179,5,))</f>
        <v/>
      </c>
      <c r="CD97" s="79" t="str">
        <f t="shared" si="59"/>
        <v/>
      </c>
      <c r="CE97" s="68"/>
      <c r="CF97" s="75"/>
      <c r="CG97" s="76"/>
      <c r="CH97" s="71"/>
      <c r="CI97" s="77" t="s">
        <v>7</v>
      </c>
      <c r="CJ97" s="78">
        <f>IF(CI97="N",0,IF(CF$92="EVENTO",BD!$B$3,BD!$B$4))</f>
        <v>0</v>
      </c>
      <c r="CK97" s="77" t="s">
        <v>7</v>
      </c>
      <c r="CL97" s="78">
        <f>IF(CK97="N",0,IF(CF$92="EVENTO",BD!$B$1,0))</f>
        <v>0</v>
      </c>
      <c r="CM97" s="77" t="s">
        <v>7</v>
      </c>
      <c r="CN97" s="78">
        <f>IF(CM97="N",0,IF(CF$92="EVENTO",BD!$B$2,0))</f>
        <v>0</v>
      </c>
      <c r="CO97" s="77" t="s">
        <v>7</v>
      </c>
      <c r="CP97" s="78">
        <f>IF(CO97="N",0,IF(CF$92="EVENTO",BD!$B$5,0))</f>
        <v>0</v>
      </c>
      <c r="CQ97" s="77" t="s">
        <v>7</v>
      </c>
      <c r="CR97" s="78">
        <f>IF(CQ97="S",BD!$B$8,0)</f>
        <v>0</v>
      </c>
      <c r="CS97" s="73" t="str">
        <f>IF(CF97="","",VLOOKUP(CF97,BD!$B$11:$R$179,5,))</f>
        <v/>
      </c>
      <c r="CT97" s="79" t="str">
        <f t="shared" si="60"/>
        <v/>
      </c>
      <c r="CU97" s="68"/>
      <c r="CV97" s="75"/>
      <c r="CW97" s="76"/>
      <c r="CX97" s="71"/>
      <c r="CY97" s="77" t="s">
        <v>7</v>
      </c>
      <c r="CZ97" s="78">
        <f>IF(CY97="N",0,IF(CV$92="EVENTO",BD!$B$3,BD!$B$4))</f>
        <v>0</v>
      </c>
      <c r="DA97" s="77" t="s">
        <v>7</v>
      </c>
      <c r="DB97" s="78">
        <f>IF(DA97="N",0,IF(CV$92="EVENTO",BD!$B$1,0))</f>
        <v>0</v>
      </c>
      <c r="DC97" s="77" t="s">
        <v>7</v>
      </c>
      <c r="DD97" s="78">
        <f>IF(DC97="N",0,IF(CV$92="EVENTO",BD!$B$2,0))</f>
        <v>0</v>
      </c>
      <c r="DE97" s="77" t="s">
        <v>7</v>
      </c>
      <c r="DF97" s="78">
        <f>IF(DE97="N",0,IF(CV$92="EVENTO",BD!$B$5,0))</f>
        <v>0</v>
      </c>
      <c r="DG97" s="77" t="s">
        <v>7</v>
      </c>
      <c r="DH97" s="78">
        <f>IF(DG97="S",BD!$B$8,0)</f>
        <v>0</v>
      </c>
      <c r="DI97" s="73" t="str">
        <f>IF(CV97="","",VLOOKUP(CV97,BD!$B$11:$R$179,5,))</f>
        <v/>
      </c>
      <c r="DJ97" s="79" t="str">
        <f t="shared" si="61"/>
        <v/>
      </c>
    </row>
    <row r="98" spans="1:114" ht="15.75" thickBot="1" x14ac:dyDescent="0.3">
      <c r="A98" s="130"/>
      <c r="B98" s="151"/>
      <c r="C98" s="68"/>
      <c r="D98" s="75"/>
      <c r="E98" s="76"/>
      <c r="F98" s="71"/>
      <c r="G98" s="77" t="s">
        <v>7</v>
      </c>
      <c r="H98" s="78">
        <f>IF(G98="N",0,IF(D$92="EVENTO",BD!$B$3,BD!$B$4))</f>
        <v>0</v>
      </c>
      <c r="I98" s="77" t="s">
        <v>7</v>
      </c>
      <c r="J98" s="78">
        <f>IF(I98="N",0,IF(D$92="EVENTO",BD!$B$1,0))</f>
        <v>0</v>
      </c>
      <c r="K98" s="77" t="s">
        <v>7</v>
      </c>
      <c r="L98" s="78">
        <f>IF(K98="N",0,IF(D$92="EVENTO",BD!$B$2,0))</f>
        <v>0</v>
      </c>
      <c r="M98" s="77" t="s">
        <v>7</v>
      </c>
      <c r="N98" s="78">
        <f>IF(M98="N",0,IF(D$92="EVENTO",BD!$B$5,0))</f>
        <v>0</v>
      </c>
      <c r="O98" s="77" t="s">
        <v>7</v>
      </c>
      <c r="P98" s="78">
        <f>IF(O98="S",BD!$B$8,0)</f>
        <v>0</v>
      </c>
      <c r="Q98" s="73" t="str">
        <f>IF(D98="","",VLOOKUP(D98,BD!$B$11:$R$179,5,))</f>
        <v/>
      </c>
      <c r="R98" s="79" t="str">
        <f t="shared" si="55"/>
        <v/>
      </c>
      <c r="S98" s="68"/>
      <c r="T98" s="75"/>
      <c r="U98" s="76"/>
      <c r="V98" s="71"/>
      <c r="W98" s="77" t="s">
        <v>7</v>
      </c>
      <c r="X98" s="78">
        <f>IF(W98="N",0,IF(T$92="EVENTO",BD!$B$3,BD!$B$4))</f>
        <v>0</v>
      </c>
      <c r="Y98" s="77" t="s">
        <v>7</v>
      </c>
      <c r="Z98" s="78">
        <f>IF(Y98="N",0,IF(T$92="EVENTO",BD!$B$1,0))</f>
        <v>0</v>
      </c>
      <c r="AA98" s="77" t="s">
        <v>7</v>
      </c>
      <c r="AB98" s="78">
        <f>IF(AA98="N",0,IF(T$92="EVENTO",BD!$B$2,0))</f>
        <v>0</v>
      </c>
      <c r="AC98" s="77" t="s">
        <v>7</v>
      </c>
      <c r="AD98" s="78">
        <f>IF(AC98="N",0,IF(T$92="EVENTO",BD!$B$5,0))</f>
        <v>0</v>
      </c>
      <c r="AE98" s="77" t="s">
        <v>7</v>
      </c>
      <c r="AF98" s="78">
        <f>IF(AE98="S",BD!$B$8,0)</f>
        <v>0</v>
      </c>
      <c r="AG98" s="73" t="str">
        <f>IF(T98="","",VLOOKUP(T98,BD!$B$11:$R$179,5,))</f>
        <v/>
      </c>
      <c r="AH98" s="79" t="str">
        <f t="shared" si="56"/>
        <v/>
      </c>
      <c r="AI98" s="68"/>
      <c r="AJ98" s="75"/>
      <c r="AK98" s="76"/>
      <c r="AL98" s="71"/>
      <c r="AM98" s="77" t="s">
        <v>7</v>
      </c>
      <c r="AN98" s="78">
        <f>IF(AM98="N",0,IF(AJ$92="EVENTO",BD!$B$3,BD!$B$4))</f>
        <v>0</v>
      </c>
      <c r="AO98" s="77" t="s">
        <v>7</v>
      </c>
      <c r="AP98" s="78">
        <f>IF(AO98="N",0,IF(AJ$92="EVENTO",BD!$B$1,0))</f>
        <v>0</v>
      </c>
      <c r="AQ98" s="77" t="s">
        <v>7</v>
      </c>
      <c r="AR98" s="78">
        <f>IF(AQ98="N",0,IF(AJ$92="EVENTO",BD!$B$2,0))</f>
        <v>0</v>
      </c>
      <c r="AS98" s="77" t="s">
        <v>7</v>
      </c>
      <c r="AT98" s="78">
        <f>IF(AS98="N",0,IF(AJ$92="EVENTO",BD!$B$5,0))</f>
        <v>0</v>
      </c>
      <c r="AU98" s="77" t="s">
        <v>7</v>
      </c>
      <c r="AV98" s="78">
        <f>IF(AU98="S",BD!$B$8,0)</f>
        <v>0</v>
      </c>
      <c r="AW98" s="73" t="str">
        <f>IF(AJ98="","",VLOOKUP(AJ98,BD!$B$11:$R$179,5,))</f>
        <v/>
      </c>
      <c r="AX98" s="79" t="str">
        <f t="shared" si="57"/>
        <v/>
      </c>
      <c r="AY98" s="68"/>
      <c r="AZ98" s="75"/>
      <c r="BA98" s="76"/>
      <c r="BB98" s="71"/>
      <c r="BC98" s="77" t="s">
        <v>7</v>
      </c>
      <c r="BD98" s="78">
        <f>IF(BC98="N",0,IF(AZ$92="EVENTO",BD!$B$3,BD!$B$4))</f>
        <v>0</v>
      </c>
      <c r="BE98" s="77" t="s">
        <v>7</v>
      </c>
      <c r="BF98" s="78">
        <f>IF(BE98="N",0,IF(AZ$92="EVENTO",BD!$B$1,0))</f>
        <v>0</v>
      </c>
      <c r="BG98" s="77" t="s">
        <v>7</v>
      </c>
      <c r="BH98" s="78">
        <f>IF(BG98="N",0,IF(AZ$92="EVENTO",BD!$B$2,0))</f>
        <v>0</v>
      </c>
      <c r="BI98" s="77" t="s">
        <v>7</v>
      </c>
      <c r="BJ98" s="78">
        <f>IF(BI98="N",0,IF(AZ$92="EVENTO",BD!$B$5,0))</f>
        <v>0</v>
      </c>
      <c r="BK98" s="77" t="s">
        <v>7</v>
      </c>
      <c r="BL98" s="78">
        <f>IF(BK98="S",BD!$B$8,0)</f>
        <v>0</v>
      </c>
      <c r="BM98" s="73" t="str">
        <f>IF(AZ98="","",VLOOKUP(AZ98,BD!$B$11:$R$179,5,))</f>
        <v/>
      </c>
      <c r="BN98" s="79" t="str">
        <f t="shared" si="58"/>
        <v/>
      </c>
      <c r="BO98" s="68"/>
      <c r="BP98" s="75"/>
      <c r="BQ98" s="76"/>
      <c r="BR98" s="71"/>
      <c r="BS98" s="77" t="s">
        <v>7</v>
      </c>
      <c r="BT98" s="78">
        <f>IF(BS98="N",0,IF(BP$92="EVENTO",BD!$B$3,BD!$B$4))</f>
        <v>0</v>
      </c>
      <c r="BU98" s="77" t="s">
        <v>7</v>
      </c>
      <c r="BV98" s="78">
        <f>IF(BU98="N",0,IF(BP$92="EVENTO",BD!$B$1,0))</f>
        <v>0</v>
      </c>
      <c r="BW98" s="77" t="s">
        <v>7</v>
      </c>
      <c r="BX98" s="78">
        <f>IF(BW98="N",0,IF(BP$92="EVENTO",BD!$B$2,0))</f>
        <v>0</v>
      </c>
      <c r="BY98" s="77" t="s">
        <v>7</v>
      </c>
      <c r="BZ98" s="78">
        <f>IF(BY98="N",0,IF(BP$92="EVENTO",BD!$B$5,0))</f>
        <v>0</v>
      </c>
      <c r="CA98" s="77" t="s">
        <v>7</v>
      </c>
      <c r="CB98" s="78">
        <f>IF(CA98="S",BD!$B$8,0)</f>
        <v>0</v>
      </c>
      <c r="CC98" s="73" t="str">
        <f>IF(BP98="","",VLOOKUP(BP98,BD!$B$11:$R$179,5,))</f>
        <v/>
      </c>
      <c r="CD98" s="79" t="str">
        <f t="shared" si="59"/>
        <v/>
      </c>
      <c r="CE98" s="68"/>
      <c r="CF98" s="75"/>
      <c r="CG98" s="76"/>
      <c r="CH98" s="71"/>
      <c r="CI98" s="77" t="s">
        <v>7</v>
      </c>
      <c r="CJ98" s="78">
        <f>IF(CI98="N",0,IF(CF$92="EVENTO",BD!$B$3,BD!$B$4))</f>
        <v>0</v>
      </c>
      <c r="CK98" s="77" t="s">
        <v>7</v>
      </c>
      <c r="CL98" s="78">
        <f>IF(CK98="N",0,IF(CF$92="EVENTO",BD!$B$1,0))</f>
        <v>0</v>
      </c>
      <c r="CM98" s="77" t="s">
        <v>7</v>
      </c>
      <c r="CN98" s="78">
        <f>IF(CM98="N",0,IF(CF$92="EVENTO",BD!$B$2,0))</f>
        <v>0</v>
      </c>
      <c r="CO98" s="77" t="s">
        <v>7</v>
      </c>
      <c r="CP98" s="78">
        <f>IF(CO98="N",0,IF(CF$92="EVENTO",BD!$B$5,0))</f>
        <v>0</v>
      </c>
      <c r="CQ98" s="77" t="s">
        <v>7</v>
      </c>
      <c r="CR98" s="78">
        <f>IF(CQ98="S",BD!$B$8,0)</f>
        <v>0</v>
      </c>
      <c r="CS98" s="73" t="str">
        <f>IF(CF98="","",VLOOKUP(CF98,BD!$B$11:$R$179,5,))</f>
        <v/>
      </c>
      <c r="CT98" s="79" t="str">
        <f t="shared" si="60"/>
        <v/>
      </c>
      <c r="CU98" s="68"/>
      <c r="CV98" s="75"/>
      <c r="CW98" s="76"/>
      <c r="CX98" s="71"/>
      <c r="CY98" s="77" t="s">
        <v>7</v>
      </c>
      <c r="CZ98" s="78">
        <f>IF(CY98="N",0,IF(CV$92="EVENTO",BD!$B$3,BD!$B$4))</f>
        <v>0</v>
      </c>
      <c r="DA98" s="77" t="s">
        <v>7</v>
      </c>
      <c r="DB98" s="78">
        <f>IF(DA98="N",0,IF(CV$92="EVENTO",BD!$B$1,0))</f>
        <v>0</v>
      </c>
      <c r="DC98" s="77" t="s">
        <v>7</v>
      </c>
      <c r="DD98" s="78">
        <f>IF(DC98="N",0,IF(CV$92="EVENTO",BD!$B$2,0))</f>
        <v>0</v>
      </c>
      <c r="DE98" s="77" t="s">
        <v>7</v>
      </c>
      <c r="DF98" s="78">
        <f>IF(DE98="N",0,IF(CV$92="EVENTO",BD!$B$5,0))</f>
        <v>0</v>
      </c>
      <c r="DG98" s="77" t="s">
        <v>7</v>
      </c>
      <c r="DH98" s="78">
        <f>IF(DG98="S",BD!$B$8,0)</f>
        <v>0</v>
      </c>
      <c r="DI98" s="73" t="str">
        <f>IF(CV98="","",VLOOKUP(CV98,BD!$B$11:$R$179,5,))</f>
        <v/>
      </c>
      <c r="DJ98" s="79" t="str">
        <f t="shared" si="61"/>
        <v/>
      </c>
    </row>
    <row r="99" spans="1:114" ht="15.75" thickBot="1" x14ac:dyDescent="0.3">
      <c r="A99" s="130"/>
      <c r="B99" s="151"/>
      <c r="C99" s="68"/>
      <c r="D99" s="75"/>
      <c r="E99" s="76"/>
      <c r="F99" s="71"/>
      <c r="G99" s="77" t="s">
        <v>7</v>
      </c>
      <c r="H99" s="78">
        <f>IF(G99="N",0,IF(D$92="EVENTO",BD!$B$3,BD!$B$4))</f>
        <v>0</v>
      </c>
      <c r="I99" s="77" t="s">
        <v>7</v>
      </c>
      <c r="J99" s="78">
        <f>IF(I99="N",0,IF(D$92="EVENTO",BD!$B$1,0))</f>
        <v>0</v>
      </c>
      <c r="K99" s="77" t="s">
        <v>7</v>
      </c>
      <c r="L99" s="78">
        <f>IF(K99="N",0,IF(D$92="EVENTO",BD!$B$2,0))</f>
        <v>0</v>
      </c>
      <c r="M99" s="77" t="s">
        <v>7</v>
      </c>
      <c r="N99" s="78">
        <f>IF(M99="N",0,IF(D$92="EVENTO",BD!$B$5,0))</f>
        <v>0</v>
      </c>
      <c r="O99" s="77" t="s">
        <v>7</v>
      </c>
      <c r="P99" s="78">
        <f>IF(O99="S",BD!$B$8,0)</f>
        <v>0</v>
      </c>
      <c r="Q99" s="73" t="str">
        <f>IF(D99="","",VLOOKUP(D99,BD!$B$11:$R$179,5,))</f>
        <v/>
      </c>
      <c r="R99" s="79" t="str">
        <f t="shared" si="55"/>
        <v/>
      </c>
      <c r="S99" s="68"/>
      <c r="T99" s="75"/>
      <c r="U99" s="76"/>
      <c r="V99" s="71"/>
      <c r="W99" s="77" t="s">
        <v>7</v>
      </c>
      <c r="X99" s="78">
        <f>IF(W99="N",0,IF(T$92="EVENTO",BD!$B$3,BD!$B$4))</f>
        <v>0</v>
      </c>
      <c r="Y99" s="77" t="s">
        <v>7</v>
      </c>
      <c r="Z99" s="78">
        <f>IF(Y99="N",0,IF(T$92="EVENTO",BD!$B$1,0))</f>
        <v>0</v>
      </c>
      <c r="AA99" s="77" t="s">
        <v>7</v>
      </c>
      <c r="AB99" s="78">
        <f>IF(AA99="N",0,IF(T$92="EVENTO",BD!$B$2,0))</f>
        <v>0</v>
      </c>
      <c r="AC99" s="77" t="s">
        <v>7</v>
      </c>
      <c r="AD99" s="78">
        <f>IF(AC99="N",0,IF(T$92="EVENTO",BD!$B$5,0))</f>
        <v>0</v>
      </c>
      <c r="AE99" s="77" t="s">
        <v>7</v>
      </c>
      <c r="AF99" s="78">
        <f>IF(AE99="S",BD!$B$8,0)</f>
        <v>0</v>
      </c>
      <c r="AG99" s="73" t="str">
        <f>IF(T99="","",VLOOKUP(T99,BD!$B$11:$R$179,5,))</f>
        <v/>
      </c>
      <c r="AH99" s="79" t="str">
        <f t="shared" si="56"/>
        <v/>
      </c>
      <c r="AI99" s="68"/>
      <c r="AJ99" s="75"/>
      <c r="AK99" s="76"/>
      <c r="AL99" s="71"/>
      <c r="AM99" s="77" t="s">
        <v>7</v>
      </c>
      <c r="AN99" s="78">
        <f>IF(AM99="N",0,IF(AJ$92="EVENTO",BD!$B$3,BD!$B$4))</f>
        <v>0</v>
      </c>
      <c r="AO99" s="77" t="s">
        <v>7</v>
      </c>
      <c r="AP99" s="78">
        <f>IF(AO99="N",0,IF(AJ$92="EVENTO",BD!$B$1,0))</f>
        <v>0</v>
      </c>
      <c r="AQ99" s="77" t="s">
        <v>7</v>
      </c>
      <c r="AR99" s="78">
        <f>IF(AQ99="N",0,IF(AJ$92="EVENTO",BD!$B$2,0))</f>
        <v>0</v>
      </c>
      <c r="AS99" s="77" t="s">
        <v>7</v>
      </c>
      <c r="AT99" s="78">
        <f>IF(AS99="N",0,IF(AJ$92="EVENTO",BD!$B$5,0))</f>
        <v>0</v>
      </c>
      <c r="AU99" s="77" t="s">
        <v>7</v>
      </c>
      <c r="AV99" s="78">
        <f>IF(AU99="S",BD!$B$8,0)</f>
        <v>0</v>
      </c>
      <c r="AW99" s="73" t="str">
        <f>IF(AJ99="","",VLOOKUP(AJ99,BD!$B$11:$R$179,5,))</f>
        <v/>
      </c>
      <c r="AX99" s="79" t="str">
        <f t="shared" si="57"/>
        <v/>
      </c>
      <c r="AY99" s="68"/>
      <c r="AZ99" s="75"/>
      <c r="BA99" s="76"/>
      <c r="BB99" s="71"/>
      <c r="BC99" s="77" t="s">
        <v>7</v>
      </c>
      <c r="BD99" s="78">
        <f>IF(BC99="N",0,IF(AZ$92="EVENTO",BD!$B$3,BD!$B$4))</f>
        <v>0</v>
      </c>
      <c r="BE99" s="77" t="s">
        <v>7</v>
      </c>
      <c r="BF99" s="78">
        <f>IF(BE99="N",0,IF(AZ$92="EVENTO",BD!$B$1,0))</f>
        <v>0</v>
      </c>
      <c r="BG99" s="77" t="s">
        <v>7</v>
      </c>
      <c r="BH99" s="78">
        <f>IF(BG99="N",0,IF(AZ$92="EVENTO",BD!$B$2,0))</f>
        <v>0</v>
      </c>
      <c r="BI99" s="77" t="s">
        <v>7</v>
      </c>
      <c r="BJ99" s="78">
        <f>IF(BI99="N",0,IF(AZ$92="EVENTO",BD!$B$5,0))</f>
        <v>0</v>
      </c>
      <c r="BK99" s="77" t="s">
        <v>7</v>
      </c>
      <c r="BL99" s="78">
        <f>IF(BK99="S",BD!$B$8,0)</f>
        <v>0</v>
      </c>
      <c r="BM99" s="73" t="str">
        <f>IF(AZ99="","",VLOOKUP(AZ99,BD!$B$11:$R$179,5,))</f>
        <v/>
      </c>
      <c r="BN99" s="79" t="str">
        <f t="shared" si="58"/>
        <v/>
      </c>
      <c r="BO99" s="68"/>
      <c r="BP99" s="75"/>
      <c r="BQ99" s="76"/>
      <c r="BR99" s="71"/>
      <c r="BS99" s="77" t="s">
        <v>7</v>
      </c>
      <c r="BT99" s="78">
        <f>IF(BS99="N",0,IF(BP$92="EVENTO",BD!$B$3,BD!$B$4))</f>
        <v>0</v>
      </c>
      <c r="BU99" s="77" t="s">
        <v>7</v>
      </c>
      <c r="BV99" s="78">
        <f>IF(BU99="N",0,IF(BP$92="EVENTO",BD!$B$1,0))</f>
        <v>0</v>
      </c>
      <c r="BW99" s="77" t="s">
        <v>7</v>
      </c>
      <c r="BX99" s="78">
        <f>IF(BW99="N",0,IF(BP$92="EVENTO",BD!$B$2,0))</f>
        <v>0</v>
      </c>
      <c r="BY99" s="77" t="s">
        <v>7</v>
      </c>
      <c r="BZ99" s="78">
        <f>IF(BY99="N",0,IF(BP$92="EVENTO",BD!$B$5,0))</f>
        <v>0</v>
      </c>
      <c r="CA99" s="77" t="s">
        <v>7</v>
      </c>
      <c r="CB99" s="78">
        <f>IF(CA99="S",BD!$B$8,0)</f>
        <v>0</v>
      </c>
      <c r="CC99" s="73" t="str">
        <f>IF(BP99="","",VLOOKUP(BP99,BD!$B$11:$R$179,5,))</f>
        <v/>
      </c>
      <c r="CD99" s="79" t="str">
        <f t="shared" si="59"/>
        <v/>
      </c>
      <c r="CE99" s="68"/>
      <c r="CF99" s="75"/>
      <c r="CG99" s="76"/>
      <c r="CH99" s="71"/>
      <c r="CI99" s="77" t="s">
        <v>7</v>
      </c>
      <c r="CJ99" s="78">
        <f>IF(CI99="N",0,IF(CF$92="EVENTO",BD!$B$3,BD!$B$4))</f>
        <v>0</v>
      </c>
      <c r="CK99" s="77" t="s">
        <v>7</v>
      </c>
      <c r="CL99" s="78">
        <f>IF(CK99="N",0,IF(CF$92="EVENTO",BD!$B$1,0))</f>
        <v>0</v>
      </c>
      <c r="CM99" s="77" t="s">
        <v>7</v>
      </c>
      <c r="CN99" s="78">
        <f>IF(CM99="N",0,IF(CF$92="EVENTO",BD!$B$2,0))</f>
        <v>0</v>
      </c>
      <c r="CO99" s="77" t="s">
        <v>7</v>
      </c>
      <c r="CP99" s="78">
        <f>IF(CO99="N",0,IF(CF$92="EVENTO",BD!$B$5,0))</f>
        <v>0</v>
      </c>
      <c r="CQ99" s="77" t="s">
        <v>7</v>
      </c>
      <c r="CR99" s="78">
        <f>IF(CQ99="S",BD!$B$8,0)</f>
        <v>0</v>
      </c>
      <c r="CS99" s="73" t="str">
        <f>IF(CF99="","",VLOOKUP(CF99,BD!$B$11:$R$179,5,))</f>
        <v/>
      </c>
      <c r="CT99" s="79" t="str">
        <f t="shared" si="60"/>
        <v/>
      </c>
      <c r="CU99" s="68"/>
      <c r="CV99" s="75"/>
      <c r="CW99" s="76"/>
      <c r="CX99" s="71"/>
      <c r="CY99" s="77" t="s">
        <v>7</v>
      </c>
      <c r="CZ99" s="78">
        <f>IF(CY99="N",0,IF(CV$92="EVENTO",BD!$B$3,BD!$B$4))</f>
        <v>0</v>
      </c>
      <c r="DA99" s="77" t="s">
        <v>7</v>
      </c>
      <c r="DB99" s="78">
        <f>IF(DA99="N",0,IF(CV$92="EVENTO",BD!$B$1,0))</f>
        <v>0</v>
      </c>
      <c r="DC99" s="77" t="s">
        <v>7</v>
      </c>
      <c r="DD99" s="78">
        <f>IF(DC99="N",0,IF(CV$92="EVENTO",BD!$B$2,0))</f>
        <v>0</v>
      </c>
      <c r="DE99" s="77" t="s">
        <v>7</v>
      </c>
      <c r="DF99" s="78">
        <f>IF(DE99="N",0,IF(CV$92="EVENTO",BD!$B$5,0))</f>
        <v>0</v>
      </c>
      <c r="DG99" s="77" t="s">
        <v>7</v>
      </c>
      <c r="DH99" s="78">
        <f>IF(DG99="S",BD!$B$8,0)</f>
        <v>0</v>
      </c>
      <c r="DI99" s="73" t="str">
        <f>IF(CV99="","",VLOOKUP(CV99,BD!$B$11:$R$179,5,))</f>
        <v/>
      </c>
      <c r="DJ99" s="79" t="str">
        <f t="shared" si="61"/>
        <v/>
      </c>
    </row>
    <row r="100" spans="1:114" ht="15.75" thickBot="1" x14ac:dyDescent="0.3">
      <c r="A100" s="130"/>
      <c r="B100" s="151"/>
      <c r="C100" s="68"/>
      <c r="D100" s="75"/>
      <c r="E100" s="76"/>
      <c r="F100" s="71"/>
      <c r="G100" s="77" t="s">
        <v>7</v>
      </c>
      <c r="H100" s="78">
        <f>IF(G100="N",0,IF(D$92="EVENTO",BD!$B$3,BD!$B$4))</f>
        <v>0</v>
      </c>
      <c r="I100" s="77" t="s">
        <v>7</v>
      </c>
      <c r="J100" s="78">
        <f>IF(I100="N",0,IF(D$92="EVENTO",BD!$B$1,0))</f>
        <v>0</v>
      </c>
      <c r="K100" s="77" t="s">
        <v>7</v>
      </c>
      <c r="L100" s="78">
        <f>IF(K100="N",0,IF(D$92="EVENTO",BD!$B$2,0))</f>
        <v>0</v>
      </c>
      <c r="M100" s="77" t="s">
        <v>7</v>
      </c>
      <c r="N100" s="78">
        <f>IF(M100="N",0,IF(D$92="EVENTO",BD!$B$5,0))</f>
        <v>0</v>
      </c>
      <c r="O100" s="77" t="s">
        <v>7</v>
      </c>
      <c r="P100" s="78">
        <f>IF(O100="S",BD!$B$8,0)</f>
        <v>0</v>
      </c>
      <c r="Q100" s="73" t="str">
        <f>IF(D100="","",VLOOKUP(D100,BD!$B$11:$R$179,5,))</f>
        <v/>
      </c>
      <c r="R100" s="79" t="str">
        <f t="shared" si="55"/>
        <v/>
      </c>
      <c r="S100" s="68"/>
      <c r="T100" s="75"/>
      <c r="U100" s="76"/>
      <c r="V100" s="71"/>
      <c r="W100" s="77" t="s">
        <v>7</v>
      </c>
      <c r="X100" s="78">
        <f>IF(W100="N",0,IF(T$92="EVENTO",BD!$B$3,BD!$B$4))</f>
        <v>0</v>
      </c>
      <c r="Y100" s="77" t="s">
        <v>7</v>
      </c>
      <c r="Z100" s="78">
        <f>IF(Y100="N",0,IF(T$92="EVENTO",BD!$B$1,0))</f>
        <v>0</v>
      </c>
      <c r="AA100" s="77" t="s">
        <v>7</v>
      </c>
      <c r="AB100" s="78">
        <f>IF(AA100="N",0,IF(T$92="EVENTO",BD!$B$2,0))</f>
        <v>0</v>
      </c>
      <c r="AC100" s="77" t="s">
        <v>7</v>
      </c>
      <c r="AD100" s="78">
        <f>IF(AC100="N",0,IF(T$92="EVENTO",BD!$B$5,0))</f>
        <v>0</v>
      </c>
      <c r="AE100" s="77" t="s">
        <v>7</v>
      </c>
      <c r="AF100" s="78">
        <f>IF(AE100="S",BD!$B$8,0)</f>
        <v>0</v>
      </c>
      <c r="AG100" s="73" t="str">
        <f>IF(T100="","",VLOOKUP(T100,BD!$B$11:$R$179,5,))</f>
        <v/>
      </c>
      <c r="AH100" s="79" t="str">
        <f t="shared" si="56"/>
        <v/>
      </c>
      <c r="AI100" s="68"/>
      <c r="AJ100" s="75"/>
      <c r="AK100" s="76"/>
      <c r="AL100" s="71"/>
      <c r="AM100" s="77" t="s">
        <v>7</v>
      </c>
      <c r="AN100" s="78">
        <f>IF(AM100="N",0,IF(AJ$92="EVENTO",BD!$B$3,BD!$B$4))</f>
        <v>0</v>
      </c>
      <c r="AO100" s="77" t="s">
        <v>7</v>
      </c>
      <c r="AP100" s="78">
        <f>IF(AO100="N",0,IF(AJ$92="EVENTO",BD!$B$1,0))</f>
        <v>0</v>
      </c>
      <c r="AQ100" s="77" t="s">
        <v>7</v>
      </c>
      <c r="AR100" s="78">
        <f>IF(AQ100="N",0,IF(AJ$92="EVENTO",BD!$B$2,0))</f>
        <v>0</v>
      </c>
      <c r="AS100" s="77" t="s">
        <v>7</v>
      </c>
      <c r="AT100" s="78">
        <f>IF(AS100="N",0,IF(AJ$92="EVENTO",BD!$B$5,0))</f>
        <v>0</v>
      </c>
      <c r="AU100" s="77" t="s">
        <v>7</v>
      </c>
      <c r="AV100" s="78">
        <f>IF(AU100="S",BD!$B$8,0)</f>
        <v>0</v>
      </c>
      <c r="AW100" s="73" t="str">
        <f>IF(AJ100="","",VLOOKUP(AJ100,BD!$B$11:$R$179,5,))</f>
        <v/>
      </c>
      <c r="AX100" s="79" t="str">
        <f t="shared" si="57"/>
        <v/>
      </c>
      <c r="AY100" s="68"/>
      <c r="AZ100" s="75"/>
      <c r="BA100" s="76"/>
      <c r="BB100" s="71"/>
      <c r="BC100" s="77" t="s">
        <v>7</v>
      </c>
      <c r="BD100" s="78">
        <f>IF(BC100="N",0,IF(AZ$92="EVENTO",BD!$B$3,BD!$B$4))</f>
        <v>0</v>
      </c>
      <c r="BE100" s="77" t="s">
        <v>7</v>
      </c>
      <c r="BF100" s="78">
        <f>IF(BE100="N",0,IF(AZ$92="EVENTO",BD!$B$1,0))</f>
        <v>0</v>
      </c>
      <c r="BG100" s="77" t="s">
        <v>7</v>
      </c>
      <c r="BH100" s="78">
        <f>IF(BG100="N",0,IF(AZ$92="EVENTO",BD!$B$2,0))</f>
        <v>0</v>
      </c>
      <c r="BI100" s="77" t="s">
        <v>7</v>
      </c>
      <c r="BJ100" s="78">
        <f>IF(BI100="N",0,IF(AZ$92="EVENTO",BD!$B$5,0))</f>
        <v>0</v>
      </c>
      <c r="BK100" s="77" t="s">
        <v>7</v>
      </c>
      <c r="BL100" s="78">
        <f>IF(BK100="S",BD!$B$8,0)</f>
        <v>0</v>
      </c>
      <c r="BM100" s="73" t="str">
        <f>IF(AZ100="","",VLOOKUP(AZ100,BD!$B$11:$R$179,5,))</f>
        <v/>
      </c>
      <c r="BN100" s="79" t="str">
        <f t="shared" si="58"/>
        <v/>
      </c>
      <c r="BO100" s="68"/>
      <c r="BP100" s="75"/>
      <c r="BQ100" s="76"/>
      <c r="BR100" s="71"/>
      <c r="BS100" s="77" t="s">
        <v>7</v>
      </c>
      <c r="BT100" s="78">
        <f>IF(BS100="N",0,IF(BP$92="EVENTO",BD!$B$3,BD!$B$4))</f>
        <v>0</v>
      </c>
      <c r="BU100" s="77" t="s">
        <v>7</v>
      </c>
      <c r="BV100" s="78">
        <f>IF(BU100="N",0,IF(BP$92="EVENTO",BD!$B$1,0))</f>
        <v>0</v>
      </c>
      <c r="BW100" s="77" t="s">
        <v>7</v>
      </c>
      <c r="BX100" s="78">
        <f>IF(BW100="N",0,IF(BP$92="EVENTO",BD!$B$2,0))</f>
        <v>0</v>
      </c>
      <c r="BY100" s="77" t="s">
        <v>7</v>
      </c>
      <c r="BZ100" s="78">
        <f>IF(BY100="N",0,IF(BP$92="EVENTO",BD!$B$5,0))</f>
        <v>0</v>
      </c>
      <c r="CA100" s="77" t="s">
        <v>7</v>
      </c>
      <c r="CB100" s="78">
        <f>IF(CA100="S",BD!$B$8,0)</f>
        <v>0</v>
      </c>
      <c r="CC100" s="73" t="str">
        <f>IF(BP100="","",VLOOKUP(BP100,BD!$B$11:$R$179,5,))</f>
        <v/>
      </c>
      <c r="CD100" s="79" t="str">
        <f t="shared" si="59"/>
        <v/>
      </c>
      <c r="CE100" s="68"/>
      <c r="CF100" s="75"/>
      <c r="CG100" s="76"/>
      <c r="CH100" s="71"/>
      <c r="CI100" s="77" t="s">
        <v>7</v>
      </c>
      <c r="CJ100" s="78">
        <f>IF(CI100="N",0,IF(CF$92="EVENTO",BD!$B$3,BD!$B$4))</f>
        <v>0</v>
      </c>
      <c r="CK100" s="77" t="s">
        <v>7</v>
      </c>
      <c r="CL100" s="78">
        <f>IF(CK100="N",0,IF(CF$92="EVENTO",BD!$B$1,0))</f>
        <v>0</v>
      </c>
      <c r="CM100" s="77" t="s">
        <v>7</v>
      </c>
      <c r="CN100" s="78">
        <f>IF(CM100="N",0,IF(CF$92="EVENTO",BD!$B$2,0))</f>
        <v>0</v>
      </c>
      <c r="CO100" s="77" t="s">
        <v>7</v>
      </c>
      <c r="CP100" s="78">
        <f>IF(CO100="N",0,IF(CF$92="EVENTO",BD!$B$5,0))</f>
        <v>0</v>
      </c>
      <c r="CQ100" s="77" t="s">
        <v>7</v>
      </c>
      <c r="CR100" s="78">
        <f>IF(CQ100="S",BD!$B$8,0)</f>
        <v>0</v>
      </c>
      <c r="CS100" s="73" t="str">
        <f>IF(CF100="","",VLOOKUP(CF100,BD!$B$11:$R$179,5,))</f>
        <v/>
      </c>
      <c r="CT100" s="79" t="str">
        <f t="shared" si="60"/>
        <v/>
      </c>
      <c r="CU100" s="68"/>
      <c r="CV100" s="75"/>
      <c r="CW100" s="76"/>
      <c r="CX100" s="71"/>
      <c r="CY100" s="77" t="s">
        <v>7</v>
      </c>
      <c r="CZ100" s="78">
        <f>IF(CY100="N",0,IF(CV$92="EVENTO",BD!$B$3,BD!$B$4))</f>
        <v>0</v>
      </c>
      <c r="DA100" s="77" t="s">
        <v>7</v>
      </c>
      <c r="DB100" s="78">
        <f>IF(DA100="N",0,IF(CV$92="EVENTO",BD!$B$1,0))</f>
        <v>0</v>
      </c>
      <c r="DC100" s="77" t="s">
        <v>7</v>
      </c>
      <c r="DD100" s="78">
        <f>IF(DC100="N",0,IF(CV$92="EVENTO",BD!$B$2,0))</f>
        <v>0</v>
      </c>
      <c r="DE100" s="77" t="s">
        <v>7</v>
      </c>
      <c r="DF100" s="78">
        <f>IF(DE100="N",0,IF(CV$92="EVENTO",BD!$B$5,0))</f>
        <v>0</v>
      </c>
      <c r="DG100" s="77" t="s">
        <v>7</v>
      </c>
      <c r="DH100" s="78">
        <f>IF(DG100="S",BD!$B$8,0)</f>
        <v>0</v>
      </c>
      <c r="DI100" s="73" t="str">
        <f>IF(CV100="","",VLOOKUP(CV100,BD!$B$11:$R$179,5,))</f>
        <v/>
      </c>
      <c r="DJ100" s="79" t="str">
        <f t="shared" si="61"/>
        <v/>
      </c>
    </row>
    <row r="101" spans="1:114" ht="15.75" thickBot="1" x14ac:dyDescent="0.3">
      <c r="A101" s="130"/>
      <c r="B101" s="152"/>
      <c r="C101" s="68"/>
      <c r="D101" s="81"/>
      <c r="E101" s="82"/>
      <c r="F101" s="71"/>
      <c r="G101" s="86" t="s">
        <v>7</v>
      </c>
      <c r="H101" s="87">
        <f>IF(G101="N",0,IF(D$92="EVENTO",BD!$B$3,BD!$B$4))</f>
        <v>0</v>
      </c>
      <c r="I101" s="86" t="s">
        <v>7</v>
      </c>
      <c r="J101" s="87">
        <f>IF(I101="N",0,IF(D$92="EVENTO",BD!$B$1,0))</f>
        <v>0</v>
      </c>
      <c r="K101" s="86" t="s">
        <v>7</v>
      </c>
      <c r="L101" s="87">
        <f>IF(K101="N",0,IF(D$92="EVENTO",BD!$B$2,0))</f>
        <v>0</v>
      </c>
      <c r="M101" s="86" t="s">
        <v>7</v>
      </c>
      <c r="N101" s="87">
        <f>IF(M101="N",0,IF(D$92="EVENTO",BD!$B$5,0))</f>
        <v>0</v>
      </c>
      <c r="O101" s="86" t="s">
        <v>7</v>
      </c>
      <c r="P101" s="87">
        <f>IF(O101="S",BD!$B$8,0)</f>
        <v>0</v>
      </c>
      <c r="Q101" s="73" t="str">
        <f>IF(D101="","",VLOOKUP(D101,BD!$B$11:$R$179,5,))</f>
        <v/>
      </c>
      <c r="R101" s="84" t="str">
        <f t="shared" si="55"/>
        <v/>
      </c>
      <c r="S101" s="68"/>
      <c r="T101" s="81"/>
      <c r="U101" s="82"/>
      <c r="V101" s="71"/>
      <c r="W101" s="86" t="s">
        <v>7</v>
      </c>
      <c r="X101" s="87">
        <f>IF(W101="N",0,IF(T$92="EVENTO",BD!$B$3,BD!$B$4))</f>
        <v>0</v>
      </c>
      <c r="Y101" s="86" t="s">
        <v>7</v>
      </c>
      <c r="Z101" s="87">
        <f>IF(Y101="N",0,IF(T$92="EVENTO",BD!$B$1,0))</f>
        <v>0</v>
      </c>
      <c r="AA101" s="86" t="s">
        <v>7</v>
      </c>
      <c r="AB101" s="87">
        <f>IF(AA101="N",0,IF(T$92="EVENTO",BD!$B$2,0))</f>
        <v>0</v>
      </c>
      <c r="AC101" s="86" t="s">
        <v>7</v>
      </c>
      <c r="AD101" s="87">
        <f>IF(AC101="N",0,IF(T$92="EVENTO",BD!$B$5,0))</f>
        <v>0</v>
      </c>
      <c r="AE101" s="86" t="s">
        <v>7</v>
      </c>
      <c r="AF101" s="87">
        <f>IF(AE101="S",BD!$B$8,0)</f>
        <v>0</v>
      </c>
      <c r="AG101" s="73" t="str">
        <f>IF(T101="","",VLOOKUP(T101,BD!$B$11:$R$179,5,))</f>
        <v/>
      </c>
      <c r="AH101" s="84" t="str">
        <f t="shared" si="56"/>
        <v/>
      </c>
      <c r="AI101" s="68"/>
      <c r="AJ101" s="81"/>
      <c r="AK101" s="82"/>
      <c r="AL101" s="71"/>
      <c r="AM101" s="86" t="s">
        <v>7</v>
      </c>
      <c r="AN101" s="87">
        <f>IF(AM101="N",0,IF(AJ$92="EVENTO",BD!$B$3,BD!$B$4))</f>
        <v>0</v>
      </c>
      <c r="AO101" s="86" t="s">
        <v>7</v>
      </c>
      <c r="AP101" s="87">
        <f>IF(AO101="N",0,IF(AJ$92="EVENTO",BD!$B$1,0))</f>
        <v>0</v>
      </c>
      <c r="AQ101" s="86" t="s">
        <v>7</v>
      </c>
      <c r="AR101" s="87">
        <f>IF(AQ101="N",0,IF(AJ$92="EVENTO",BD!$B$2,0))</f>
        <v>0</v>
      </c>
      <c r="AS101" s="86" t="s">
        <v>7</v>
      </c>
      <c r="AT101" s="87">
        <f>IF(AS101="N",0,IF(AJ$92="EVENTO",BD!$B$5,0))</f>
        <v>0</v>
      </c>
      <c r="AU101" s="86" t="s">
        <v>7</v>
      </c>
      <c r="AV101" s="87">
        <f>IF(AU101="S",BD!$B$8,0)</f>
        <v>0</v>
      </c>
      <c r="AW101" s="73" t="str">
        <f>IF(AJ101="","",VLOOKUP(AJ101,BD!$B$11:$R$179,5,))</f>
        <v/>
      </c>
      <c r="AX101" s="84" t="str">
        <f t="shared" si="57"/>
        <v/>
      </c>
      <c r="AY101" s="68"/>
      <c r="AZ101" s="81"/>
      <c r="BA101" s="82"/>
      <c r="BB101" s="71"/>
      <c r="BC101" s="86" t="s">
        <v>7</v>
      </c>
      <c r="BD101" s="87">
        <f>IF(BC101="N",0,IF(AZ$92="EVENTO",BD!$B$3,BD!$B$4))</f>
        <v>0</v>
      </c>
      <c r="BE101" s="86" t="s">
        <v>7</v>
      </c>
      <c r="BF101" s="87">
        <f>IF(BE101="N",0,IF(AZ$92="EVENTO",BD!$B$1,0))</f>
        <v>0</v>
      </c>
      <c r="BG101" s="86" t="s">
        <v>7</v>
      </c>
      <c r="BH101" s="87">
        <f>IF(BG101="N",0,IF(AZ$92="EVENTO",BD!$B$2,0))</f>
        <v>0</v>
      </c>
      <c r="BI101" s="86" t="s">
        <v>7</v>
      </c>
      <c r="BJ101" s="87">
        <f>IF(BI101="N",0,IF(AZ$92="EVENTO",BD!$B$5,0))</f>
        <v>0</v>
      </c>
      <c r="BK101" s="86" t="s">
        <v>7</v>
      </c>
      <c r="BL101" s="87">
        <f>IF(BK101="S",BD!$B$8,0)</f>
        <v>0</v>
      </c>
      <c r="BM101" s="73" t="str">
        <f>IF(AZ101="","",VLOOKUP(AZ101,BD!$B$11:$R$179,5,))</f>
        <v/>
      </c>
      <c r="BN101" s="84" t="str">
        <f t="shared" si="58"/>
        <v/>
      </c>
      <c r="BO101" s="68"/>
      <c r="BP101" s="81"/>
      <c r="BQ101" s="82"/>
      <c r="BR101" s="71"/>
      <c r="BS101" s="86" t="s">
        <v>7</v>
      </c>
      <c r="BT101" s="87">
        <f>IF(BS101="N",0,IF(BP$92="EVENTO",BD!$B$3,BD!$B$4))</f>
        <v>0</v>
      </c>
      <c r="BU101" s="86" t="s">
        <v>7</v>
      </c>
      <c r="BV101" s="87">
        <f>IF(BU101="N",0,IF(BP$92="EVENTO",BD!$B$1,0))</f>
        <v>0</v>
      </c>
      <c r="BW101" s="86" t="s">
        <v>7</v>
      </c>
      <c r="BX101" s="87">
        <f>IF(BW101="N",0,IF(BP$92="EVENTO",BD!$B$2,0))</f>
        <v>0</v>
      </c>
      <c r="BY101" s="86" t="s">
        <v>7</v>
      </c>
      <c r="BZ101" s="87">
        <f>IF(BY101="N",0,IF(BP$92="EVENTO",BD!$B$5,0))</f>
        <v>0</v>
      </c>
      <c r="CA101" s="86" t="s">
        <v>7</v>
      </c>
      <c r="CB101" s="87">
        <f>IF(CA101="S",BD!$B$8,0)</f>
        <v>0</v>
      </c>
      <c r="CC101" s="73" t="str">
        <f>IF(BP101="","",VLOOKUP(BP101,BD!$B$11:$R$179,5,))</f>
        <v/>
      </c>
      <c r="CD101" s="84" t="str">
        <f t="shared" si="59"/>
        <v/>
      </c>
      <c r="CE101" s="68"/>
      <c r="CF101" s="81"/>
      <c r="CG101" s="82"/>
      <c r="CH101" s="71"/>
      <c r="CI101" s="86" t="s">
        <v>7</v>
      </c>
      <c r="CJ101" s="87">
        <f>IF(CI101="N",0,IF(CF$92="EVENTO",BD!$B$3,BD!$B$4))</f>
        <v>0</v>
      </c>
      <c r="CK101" s="86" t="s">
        <v>7</v>
      </c>
      <c r="CL101" s="87">
        <f>IF(CK101="N",0,IF(CF$92="EVENTO",BD!$B$1,0))</f>
        <v>0</v>
      </c>
      <c r="CM101" s="86" t="s">
        <v>7</v>
      </c>
      <c r="CN101" s="87">
        <f>IF(CM101="N",0,IF(CF$92="EVENTO",BD!$B$2,0))</f>
        <v>0</v>
      </c>
      <c r="CO101" s="86" t="s">
        <v>7</v>
      </c>
      <c r="CP101" s="87">
        <f>IF(CO101="N",0,IF(CF$92="EVENTO",BD!$B$5,0))</f>
        <v>0</v>
      </c>
      <c r="CQ101" s="86" t="s">
        <v>7</v>
      </c>
      <c r="CR101" s="87">
        <f>IF(CQ101="S",BD!$B$8,0)</f>
        <v>0</v>
      </c>
      <c r="CS101" s="73" t="str">
        <f>IF(CF101="","",VLOOKUP(CF101,BD!$B$11:$R$179,5,))</f>
        <v/>
      </c>
      <c r="CT101" s="84" t="str">
        <f t="shared" si="60"/>
        <v/>
      </c>
      <c r="CU101" s="68"/>
      <c r="CV101" s="81"/>
      <c r="CW101" s="82"/>
      <c r="CX101" s="71"/>
      <c r="CY101" s="86" t="s">
        <v>7</v>
      </c>
      <c r="CZ101" s="87">
        <f>IF(CY101="N",0,IF(CV$92="EVENTO",BD!$B$3,BD!$B$4))</f>
        <v>0</v>
      </c>
      <c r="DA101" s="86" t="s">
        <v>7</v>
      </c>
      <c r="DB101" s="87">
        <f>IF(DA101="N",0,IF(CV$92="EVENTO",BD!$B$1,0))</f>
        <v>0</v>
      </c>
      <c r="DC101" s="86" t="s">
        <v>7</v>
      </c>
      <c r="DD101" s="87">
        <f>IF(DC101="N",0,IF(CV$92="EVENTO",BD!$B$2,0))</f>
        <v>0</v>
      </c>
      <c r="DE101" s="86" t="s">
        <v>7</v>
      </c>
      <c r="DF101" s="87">
        <f>IF(DE101="N",0,IF(CV$92="EVENTO",BD!$B$5,0))</f>
        <v>0</v>
      </c>
      <c r="DG101" s="86" t="s">
        <v>7</v>
      </c>
      <c r="DH101" s="87">
        <f>IF(DG101="S",BD!$B$8,0)</f>
        <v>0</v>
      </c>
      <c r="DI101" s="73" t="str">
        <f>IF(CV101="","",VLOOKUP(CV101,BD!$B$11:$R$179,5,))</f>
        <v/>
      </c>
      <c r="DJ101" s="84" t="str">
        <f t="shared" si="61"/>
        <v/>
      </c>
    </row>
    <row r="102" spans="1:114" ht="15" customHeight="1" thickBot="1" x14ac:dyDescent="0.3">
      <c r="A102" s="130"/>
      <c r="B102" s="150"/>
      <c r="C102" s="60"/>
      <c r="D102" s="147"/>
      <c r="E102" s="147"/>
      <c r="F102" s="147"/>
      <c r="G102" s="147"/>
      <c r="H102" s="147"/>
      <c r="I102" s="147"/>
      <c r="J102" s="147"/>
      <c r="K102" s="147"/>
      <c r="L102" s="147"/>
      <c r="M102" s="147"/>
      <c r="N102" s="147"/>
      <c r="O102" s="147"/>
      <c r="P102" s="61"/>
      <c r="Q102" s="61"/>
      <c r="R102" s="62" t="str">
        <f>IF(SUM(R104:R111)=0,"",SUM(R104:R111))</f>
        <v/>
      </c>
      <c r="S102" s="60"/>
      <c r="T102" s="147"/>
      <c r="U102" s="147"/>
      <c r="V102" s="147"/>
      <c r="W102" s="147"/>
      <c r="X102" s="147"/>
      <c r="Y102" s="147"/>
      <c r="Z102" s="147"/>
      <c r="AA102" s="147"/>
      <c r="AB102" s="147"/>
      <c r="AC102" s="147"/>
      <c r="AD102" s="147"/>
      <c r="AE102" s="147"/>
      <c r="AF102" s="61"/>
      <c r="AG102" s="61"/>
      <c r="AH102" s="62" t="str">
        <f>IF(SUM(AH104:AH111)=0,"",SUM(AH104:AH111))</f>
        <v/>
      </c>
      <c r="AI102" s="60"/>
      <c r="AJ102" s="147"/>
      <c r="AK102" s="147"/>
      <c r="AL102" s="147"/>
      <c r="AM102" s="147"/>
      <c r="AN102" s="147"/>
      <c r="AO102" s="147"/>
      <c r="AP102" s="147"/>
      <c r="AQ102" s="147"/>
      <c r="AR102" s="147"/>
      <c r="AS102" s="147"/>
      <c r="AT102" s="147"/>
      <c r="AU102" s="147"/>
      <c r="AV102" s="61"/>
      <c r="AW102" s="61"/>
      <c r="AX102" s="62" t="str">
        <f>IF(SUM(AX104:AX111)=0,"",SUM(AX104:AX111))</f>
        <v/>
      </c>
      <c r="AY102" s="60"/>
      <c r="AZ102" s="147"/>
      <c r="BA102" s="147"/>
      <c r="BB102" s="147"/>
      <c r="BC102" s="147"/>
      <c r="BD102" s="147"/>
      <c r="BE102" s="147"/>
      <c r="BF102" s="147"/>
      <c r="BG102" s="147"/>
      <c r="BH102" s="147"/>
      <c r="BI102" s="147"/>
      <c r="BJ102" s="147"/>
      <c r="BK102" s="147"/>
      <c r="BL102" s="61"/>
      <c r="BM102" s="61"/>
      <c r="BN102" s="62" t="str">
        <f>IF(SUM(BN104:BN111)=0,"",SUM(BN104:BN111))</f>
        <v/>
      </c>
      <c r="BO102" s="60"/>
      <c r="BP102" s="147"/>
      <c r="BQ102" s="147"/>
      <c r="BR102" s="147"/>
      <c r="BS102" s="147"/>
      <c r="BT102" s="147"/>
      <c r="BU102" s="147"/>
      <c r="BV102" s="147"/>
      <c r="BW102" s="147"/>
      <c r="BX102" s="147"/>
      <c r="BY102" s="147"/>
      <c r="BZ102" s="147"/>
      <c r="CA102" s="147"/>
      <c r="CB102" s="61"/>
      <c r="CC102" s="61"/>
      <c r="CD102" s="62" t="str">
        <f>IF(SUM(CD104:CD111)=0,"",SUM(CD104:CD111))</f>
        <v/>
      </c>
      <c r="CE102" s="60"/>
      <c r="CF102" s="147"/>
      <c r="CG102" s="147"/>
      <c r="CH102" s="147"/>
      <c r="CI102" s="147"/>
      <c r="CJ102" s="147"/>
      <c r="CK102" s="147"/>
      <c r="CL102" s="147"/>
      <c r="CM102" s="147"/>
      <c r="CN102" s="147"/>
      <c r="CO102" s="147"/>
      <c r="CP102" s="147"/>
      <c r="CQ102" s="147"/>
      <c r="CR102" s="61"/>
      <c r="CS102" s="61"/>
      <c r="CT102" s="62" t="str">
        <f>IF(SUM(CT104:CT111)=0,"",SUM(CT104:CT111))</f>
        <v/>
      </c>
      <c r="CU102" s="60"/>
      <c r="CV102" s="147"/>
      <c r="CW102" s="147"/>
      <c r="CX102" s="147"/>
      <c r="CY102" s="147"/>
      <c r="CZ102" s="147"/>
      <c r="DA102" s="147"/>
      <c r="DB102" s="147"/>
      <c r="DC102" s="147"/>
      <c r="DD102" s="147"/>
      <c r="DE102" s="147"/>
      <c r="DF102" s="147"/>
      <c r="DG102" s="147"/>
      <c r="DH102" s="61"/>
      <c r="DI102" s="61"/>
      <c r="DJ102" s="62" t="str">
        <f>IF(SUM(DJ104:DJ111)=0,"",SUM(DJ104:DJ111))</f>
        <v/>
      </c>
    </row>
    <row r="103" spans="1:114" ht="15.75" thickBot="1" x14ac:dyDescent="0.3">
      <c r="A103" s="130"/>
      <c r="B103" s="151"/>
      <c r="C103" s="148" t="s">
        <v>2</v>
      </c>
      <c r="D103" s="149"/>
      <c r="E103" s="63"/>
      <c r="F103" s="63"/>
      <c r="G103" s="64"/>
      <c r="H103" s="65"/>
      <c r="I103" s="64"/>
      <c r="J103" s="65"/>
      <c r="K103" s="64"/>
      <c r="L103" s="65"/>
      <c r="M103" s="64"/>
      <c r="N103" s="65"/>
      <c r="O103" s="64"/>
      <c r="P103" s="65"/>
      <c r="Q103" s="66"/>
      <c r="R103" s="67" t="s">
        <v>4</v>
      </c>
      <c r="S103" s="148" t="s">
        <v>2</v>
      </c>
      <c r="T103" s="149"/>
      <c r="U103" s="63"/>
      <c r="V103" s="63"/>
      <c r="W103" s="64"/>
      <c r="X103" s="65"/>
      <c r="Y103" s="64"/>
      <c r="Z103" s="65"/>
      <c r="AA103" s="64"/>
      <c r="AB103" s="65"/>
      <c r="AC103" s="64"/>
      <c r="AD103" s="65"/>
      <c r="AE103" s="64"/>
      <c r="AF103" s="65"/>
      <c r="AG103" s="66"/>
      <c r="AH103" s="67" t="s">
        <v>4</v>
      </c>
      <c r="AI103" s="148" t="s">
        <v>2</v>
      </c>
      <c r="AJ103" s="149"/>
      <c r="AK103" s="63"/>
      <c r="AL103" s="63"/>
      <c r="AM103" s="64"/>
      <c r="AN103" s="65"/>
      <c r="AO103" s="64"/>
      <c r="AP103" s="65"/>
      <c r="AQ103" s="64"/>
      <c r="AR103" s="65"/>
      <c r="AS103" s="64"/>
      <c r="AT103" s="65"/>
      <c r="AU103" s="64"/>
      <c r="AV103" s="65"/>
      <c r="AW103" s="66"/>
      <c r="AX103" s="67" t="s">
        <v>4</v>
      </c>
      <c r="AY103" s="148" t="s">
        <v>2</v>
      </c>
      <c r="AZ103" s="149"/>
      <c r="BA103" s="63"/>
      <c r="BB103" s="63"/>
      <c r="BC103" s="64"/>
      <c r="BD103" s="65"/>
      <c r="BE103" s="64"/>
      <c r="BF103" s="65"/>
      <c r="BG103" s="64"/>
      <c r="BH103" s="65"/>
      <c r="BI103" s="64"/>
      <c r="BJ103" s="65"/>
      <c r="BK103" s="64"/>
      <c r="BL103" s="65"/>
      <c r="BM103" s="66"/>
      <c r="BN103" s="67" t="s">
        <v>4</v>
      </c>
      <c r="BO103" s="148" t="s">
        <v>2</v>
      </c>
      <c r="BP103" s="149"/>
      <c r="BQ103" s="63"/>
      <c r="BR103" s="63"/>
      <c r="BS103" s="64"/>
      <c r="BT103" s="65"/>
      <c r="BU103" s="64"/>
      <c r="BV103" s="65"/>
      <c r="BW103" s="64"/>
      <c r="BX103" s="65"/>
      <c r="BY103" s="64"/>
      <c r="BZ103" s="65"/>
      <c r="CA103" s="64"/>
      <c r="CB103" s="65"/>
      <c r="CC103" s="66"/>
      <c r="CD103" s="67" t="s">
        <v>4</v>
      </c>
      <c r="CE103" s="148" t="s">
        <v>2</v>
      </c>
      <c r="CF103" s="149"/>
      <c r="CG103" s="63"/>
      <c r="CH103" s="63"/>
      <c r="CI103" s="64"/>
      <c r="CJ103" s="65"/>
      <c r="CK103" s="64"/>
      <c r="CL103" s="65"/>
      <c r="CM103" s="64"/>
      <c r="CN103" s="65"/>
      <c r="CO103" s="64"/>
      <c r="CP103" s="65"/>
      <c r="CQ103" s="64"/>
      <c r="CR103" s="65"/>
      <c r="CS103" s="66"/>
      <c r="CT103" s="67" t="s">
        <v>4</v>
      </c>
      <c r="CU103" s="148" t="s">
        <v>2</v>
      </c>
      <c r="CV103" s="149"/>
      <c r="CW103" s="63"/>
      <c r="CX103" s="63"/>
      <c r="CY103" s="64"/>
      <c r="CZ103" s="65"/>
      <c r="DA103" s="64"/>
      <c r="DB103" s="65"/>
      <c r="DC103" s="64"/>
      <c r="DD103" s="65"/>
      <c r="DE103" s="64"/>
      <c r="DF103" s="65"/>
      <c r="DG103" s="64"/>
      <c r="DH103" s="65"/>
      <c r="DI103" s="66"/>
      <c r="DJ103" s="67" t="s">
        <v>4</v>
      </c>
    </row>
    <row r="104" spans="1:114" ht="15.75" thickBot="1" x14ac:dyDescent="0.3">
      <c r="A104" s="130"/>
      <c r="B104" s="151"/>
      <c r="C104" s="68"/>
      <c r="D104" s="69"/>
      <c r="E104" s="70"/>
      <c r="F104" s="71"/>
      <c r="G104" s="72" t="s">
        <v>7</v>
      </c>
      <c r="H104" s="73">
        <f>IF(G104="N",0,IF(D$102="EVENTO",BD!$B$3,BD!$B$4))</f>
        <v>0</v>
      </c>
      <c r="I104" s="72" t="s">
        <v>7</v>
      </c>
      <c r="J104" s="73">
        <f>IF(I104="N",0,IF(D$102="EVENTO",BD!$B$1,0))</f>
        <v>0</v>
      </c>
      <c r="K104" s="72" t="s">
        <v>7</v>
      </c>
      <c r="L104" s="73">
        <f>IF(K104="N",0,IF(D$102="EVENTO",BD!$B$2,0))</f>
        <v>0</v>
      </c>
      <c r="M104" s="72" t="s">
        <v>7</v>
      </c>
      <c r="N104" s="73">
        <f>IF(M104="N",0,IF(D$102="EVENTO",BD!$B$5,0))</f>
        <v>0</v>
      </c>
      <c r="O104" s="72" t="s">
        <v>7</v>
      </c>
      <c r="P104" s="73">
        <f>IF(O104="S",BD!$B$8,0)</f>
        <v>0</v>
      </c>
      <c r="Q104" s="73" t="str">
        <f>IF(D104="","",VLOOKUP(D104,BD!$B$11:$R$179,5,))</f>
        <v/>
      </c>
      <c r="R104" s="74" t="str">
        <f t="shared" ref="R104:R111" si="62">IF($D$102="","",IF(D104="","",SUM(Q104,P104,L104,J104,N104,H104)))</f>
        <v/>
      </c>
      <c r="S104" s="68"/>
      <c r="T104" s="69"/>
      <c r="U104" s="70"/>
      <c r="V104" s="71"/>
      <c r="W104" s="72" t="s">
        <v>7</v>
      </c>
      <c r="X104" s="73">
        <f>IF(W104="N",0,IF(T$102="EVENTO",BD!$B$3,BD!$B$4))</f>
        <v>0</v>
      </c>
      <c r="Y104" s="72" t="s">
        <v>7</v>
      </c>
      <c r="Z104" s="73">
        <f>IF(Y104="N",0,IF(T$102="EVENTO",BD!$B$1,0))</f>
        <v>0</v>
      </c>
      <c r="AA104" s="72" t="s">
        <v>7</v>
      </c>
      <c r="AB104" s="73">
        <f>IF(AA104="N",0,IF(T$102="EVENTO",BD!$B$2,0))</f>
        <v>0</v>
      </c>
      <c r="AC104" s="72" t="s">
        <v>7</v>
      </c>
      <c r="AD104" s="73">
        <f>IF(AC104="N",0,IF(T$102="EVENTO",BD!$B$5,0))</f>
        <v>0</v>
      </c>
      <c r="AE104" s="72" t="s">
        <v>7</v>
      </c>
      <c r="AF104" s="73">
        <f>IF(AE104="S",BD!$B$8,0)</f>
        <v>0</v>
      </c>
      <c r="AG104" s="73" t="str">
        <f>IF(T104="","",VLOOKUP(T104,BD!$B$11:$R$179,5,))</f>
        <v/>
      </c>
      <c r="AH104" s="74" t="str">
        <f t="shared" ref="AH104:AH111" si="63">IF($T$102="","",IF(T104="","",SUM(AG104,AF104,AB104,Z104,AD104,X104)))</f>
        <v/>
      </c>
      <c r="AI104" s="68"/>
      <c r="AJ104" s="69"/>
      <c r="AK104" s="70"/>
      <c r="AL104" s="71"/>
      <c r="AM104" s="72" t="s">
        <v>7</v>
      </c>
      <c r="AN104" s="73">
        <f>IF(AM104="N",0,IF(AJ$102="EVENTO",BD!$B$3,BD!$B$4))</f>
        <v>0</v>
      </c>
      <c r="AO104" s="72" t="s">
        <v>7</v>
      </c>
      <c r="AP104" s="73">
        <f>IF(AO104="N",0,IF(AJ$102="EVENTO",BD!$B$1,0))</f>
        <v>0</v>
      </c>
      <c r="AQ104" s="72" t="s">
        <v>7</v>
      </c>
      <c r="AR104" s="73">
        <f>IF(AQ104="N",0,IF(AJ$102="EVENTO",BD!$B$2,0))</f>
        <v>0</v>
      </c>
      <c r="AS104" s="72" t="s">
        <v>7</v>
      </c>
      <c r="AT104" s="73">
        <f>IF(AS104="N",0,IF(AJ$102="EVENTO",BD!$B$5,0))</f>
        <v>0</v>
      </c>
      <c r="AU104" s="72" t="s">
        <v>7</v>
      </c>
      <c r="AV104" s="73">
        <f>IF(AU104="S",BD!$B$8,0)</f>
        <v>0</v>
      </c>
      <c r="AW104" s="73" t="str">
        <f>IF(AJ104="","",VLOOKUP(AJ104,BD!$B$11:$R$179,5,))</f>
        <v/>
      </c>
      <c r="AX104" s="74" t="str">
        <f t="shared" ref="AX104:AX111" si="64">IF($AJ$102="","",IF(AJ104="","",SUM(AW104,AV104,AR104,AP104,AT104,AN104)))</f>
        <v/>
      </c>
      <c r="AY104" s="68"/>
      <c r="AZ104" s="69"/>
      <c r="BA104" s="70"/>
      <c r="BB104" s="71"/>
      <c r="BC104" s="72" t="s">
        <v>7</v>
      </c>
      <c r="BD104" s="73">
        <f>IF(BC104="N",0,IF(AZ$102="EVENTO",BD!$B$3,BD!$B$4))</f>
        <v>0</v>
      </c>
      <c r="BE104" s="72" t="s">
        <v>7</v>
      </c>
      <c r="BF104" s="73">
        <f>IF(BE104="N",0,IF(AZ$102="EVENTO",BD!$B$1,0))</f>
        <v>0</v>
      </c>
      <c r="BG104" s="72" t="s">
        <v>7</v>
      </c>
      <c r="BH104" s="73">
        <f>IF(BG104="N",0,IF(AZ$102="EVENTO",BD!$B$2,0))</f>
        <v>0</v>
      </c>
      <c r="BI104" s="72" t="s">
        <v>7</v>
      </c>
      <c r="BJ104" s="73">
        <f>IF(BI104="N",0,IF(AZ$102="EVENTO",BD!$B$5,0))</f>
        <v>0</v>
      </c>
      <c r="BK104" s="72" t="s">
        <v>7</v>
      </c>
      <c r="BL104" s="73">
        <f>IF(BK104="S",BD!$B$8,0)</f>
        <v>0</v>
      </c>
      <c r="BM104" s="73" t="str">
        <f>IF(AZ104="","",VLOOKUP(AZ104,BD!$B$11:$R$179,5,))</f>
        <v/>
      </c>
      <c r="BN104" s="74" t="str">
        <f t="shared" ref="BN104:BN111" si="65">IF($AZ$102="","",IF(AZ104="","",SUM(BM104,BL104,BH104,BF104,BJ104,BD104)))</f>
        <v/>
      </c>
      <c r="BO104" s="68"/>
      <c r="BP104" s="69"/>
      <c r="BQ104" s="70"/>
      <c r="BR104" s="71"/>
      <c r="BS104" s="72" t="s">
        <v>7</v>
      </c>
      <c r="BT104" s="73">
        <f>IF(BS104="N",0,IF(BP$102="EVENTO",BD!$B$3,BD!$B$4))</f>
        <v>0</v>
      </c>
      <c r="BU104" s="72" t="s">
        <v>7</v>
      </c>
      <c r="BV104" s="73">
        <f>IF(BU104="N",0,IF(BP$102="EVENTO",BD!$B$1,0))</f>
        <v>0</v>
      </c>
      <c r="BW104" s="72" t="s">
        <v>7</v>
      </c>
      <c r="BX104" s="73">
        <f>IF(BW104="N",0,IF(BP$102="EVENTO",BD!$B$2,0))</f>
        <v>0</v>
      </c>
      <c r="BY104" s="72" t="s">
        <v>7</v>
      </c>
      <c r="BZ104" s="73">
        <f>IF(BY104="N",0,IF(BP$102="EVENTO",BD!$B$5,0))</f>
        <v>0</v>
      </c>
      <c r="CA104" s="72" t="s">
        <v>7</v>
      </c>
      <c r="CB104" s="73">
        <f>IF(CA104="S",BD!$B$8,0)</f>
        <v>0</v>
      </c>
      <c r="CC104" s="73" t="str">
        <f>IF(BP104="","",VLOOKUP(BP104,BD!$B$11:$R$179,5,))</f>
        <v/>
      </c>
      <c r="CD104" s="74" t="str">
        <f t="shared" ref="CD104:CD111" si="66">IF($BP$102="","",IF(BP104="","",SUM(CC104,CB104,BX104,BV104,BZ104,BT104)))</f>
        <v/>
      </c>
      <c r="CE104" s="68"/>
      <c r="CF104" s="69"/>
      <c r="CG104" s="70"/>
      <c r="CH104" s="71"/>
      <c r="CI104" s="72" t="s">
        <v>7</v>
      </c>
      <c r="CJ104" s="73">
        <f>IF(CI104="N",0,IF(CF$102="EVENTO",BD!$B$3,BD!$B$4))</f>
        <v>0</v>
      </c>
      <c r="CK104" s="72" t="s">
        <v>7</v>
      </c>
      <c r="CL104" s="73">
        <f>IF(CK104="N",0,IF(CF$102="EVENTO",BD!$B$1,0))</f>
        <v>0</v>
      </c>
      <c r="CM104" s="72" t="s">
        <v>7</v>
      </c>
      <c r="CN104" s="73">
        <f>IF(CM104="N",0,IF(CF$102="EVENTO",BD!$B$2,0))</f>
        <v>0</v>
      </c>
      <c r="CO104" s="72" t="s">
        <v>7</v>
      </c>
      <c r="CP104" s="73">
        <f>IF(CO104="N",0,IF(CF$102="EVENTO",BD!$B$5,0))</f>
        <v>0</v>
      </c>
      <c r="CQ104" s="72" t="s">
        <v>7</v>
      </c>
      <c r="CR104" s="73">
        <f>IF(CQ104="S",BD!$B$8,0)</f>
        <v>0</v>
      </c>
      <c r="CS104" s="73" t="str">
        <f>IF(CF104="","",VLOOKUP(CF104,BD!$B$11:$R$179,5,))</f>
        <v/>
      </c>
      <c r="CT104" s="74" t="str">
        <f t="shared" ref="CT104:CT111" si="67">IF($CF$102="","",IF(CF104="","",SUM(CS104,CR104,CN104,CL104,CP104,CJ104)))</f>
        <v/>
      </c>
      <c r="CU104" s="68"/>
      <c r="CV104" s="69"/>
      <c r="CW104" s="70"/>
      <c r="CX104" s="71"/>
      <c r="CY104" s="72" t="s">
        <v>7</v>
      </c>
      <c r="CZ104" s="73">
        <f>IF(CY104="N",0,IF(CV$102="EVENTO",BD!$B$3,BD!$B$4))</f>
        <v>0</v>
      </c>
      <c r="DA104" s="72" t="s">
        <v>7</v>
      </c>
      <c r="DB104" s="73">
        <f>IF(DA104="N",0,IF(CV$102="EVENTO",BD!$B$1,0))</f>
        <v>0</v>
      </c>
      <c r="DC104" s="72" t="s">
        <v>7</v>
      </c>
      <c r="DD104" s="73">
        <f>IF(DC104="N",0,IF(CV$102="EVENTO",BD!$B$2,0))</f>
        <v>0</v>
      </c>
      <c r="DE104" s="72" t="s">
        <v>7</v>
      </c>
      <c r="DF104" s="73">
        <f>IF(DE104="N",0,IF(CV$102="EVENTO",BD!$B$5,0))</f>
        <v>0</v>
      </c>
      <c r="DG104" s="72" t="s">
        <v>7</v>
      </c>
      <c r="DH104" s="73">
        <f>IF(DG104="S",BD!$B$8,0)</f>
        <v>0</v>
      </c>
      <c r="DI104" s="73" t="str">
        <f>IF(CV104="","",VLOOKUP(CV104,BD!$B$11:$R$179,5,))</f>
        <v/>
      </c>
      <c r="DJ104" s="74" t="str">
        <f t="shared" ref="DJ104:DJ111" si="68">IF($CV$102="","",IF(CV104="","",SUM(DI104,DH104,DD104,DB104,DF104,CZ104)))</f>
        <v/>
      </c>
    </row>
    <row r="105" spans="1:114" ht="15.75" thickBot="1" x14ac:dyDescent="0.3">
      <c r="A105" s="130"/>
      <c r="B105" s="151"/>
      <c r="C105" s="68"/>
      <c r="D105" s="75"/>
      <c r="E105" s="76"/>
      <c r="F105" s="71"/>
      <c r="G105" s="77" t="s">
        <v>7</v>
      </c>
      <c r="H105" s="78">
        <f>IF(G105="N",0,IF(D$102="EVENTO",BD!$B$3,BD!$B$4))</f>
        <v>0</v>
      </c>
      <c r="I105" s="77" t="s">
        <v>7</v>
      </c>
      <c r="J105" s="78">
        <f>IF(I105="N",0,IF(D$102="EVENTO",BD!$B$1,0))</f>
        <v>0</v>
      </c>
      <c r="K105" s="77" t="s">
        <v>7</v>
      </c>
      <c r="L105" s="78">
        <f>IF(K105="N",0,IF(D$102="EVENTO",BD!$B$2,0))</f>
        <v>0</v>
      </c>
      <c r="M105" s="77" t="s">
        <v>7</v>
      </c>
      <c r="N105" s="78">
        <f>IF(M105="N",0,IF(D$102="EVENTO",BD!$B$5,0))</f>
        <v>0</v>
      </c>
      <c r="O105" s="77" t="s">
        <v>7</v>
      </c>
      <c r="P105" s="78">
        <f>IF(O105="S",BD!$B$8,0)</f>
        <v>0</v>
      </c>
      <c r="Q105" s="73" t="str">
        <f>IF(D105="","",VLOOKUP(D105,BD!$B$11:$R$179,5,))</f>
        <v/>
      </c>
      <c r="R105" s="79" t="str">
        <f t="shared" si="62"/>
        <v/>
      </c>
      <c r="S105" s="68"/>
      <c r="T105" s="75"/>
      <c r="U105" s="76"/>
      <c r="V105" s="71"/>
      <c r="W105" s="77" t="s">
        <v>7</v>
      </c>
      <c r="X105" s="78">
        <f>IF(W105="N",0,IF(T$102="EVENTO",BD!$B$3,BD!$B$4))</f>
        <v>0</v>
      </c>
      <c r="Y105" s="77" t="s">
        <v>7</v>
      </c>
      <c r="Z105" s="78">
        <f>IF(Y105="N",0,IF(T$102="EVENTO",BD!$B$1,0))</f>
        <v>0</v>
      </c>
      <c r="AA105" s="77" t="s">
        <v>7</v>
      </c>
      <c r="AB105" s="78">
        <f>IF(AA105="N",0,IF(T$102="EVENTO",BD!$B$2,0))</f>
        <v>0</v>
      </c>
      <c r="AC105" s="77" t="s">
        <v>7</v>
      </c>
      <c r="AD105" s="78">
        <f>IF(AC105="N",0,IF(T$102="EVENTO",BD!$B$5,0))</f>
        <v>0</v>
      </c>
      <c r="AE105" s="77" t="s">
        <v>7</v>
      </c>
      <c r="AF105" s="78">
        <f>IF(AE105="S",BD!$B$8,0)</f>
        <v>0</v>
      </c>
      <c r="AG105" s="73" t="str">
        <f>IF(T105="","",VLOOKUP(T105,BD!$B$11:$R$179,5,))</f>
        <v/>
      </c>
      <c r="AH105" s="79" t="str">
        <f t="shared" si="63"/>
        <v/>
      </c>
      <c r="AI105" s="68"/>
      <c r="AJ105" s="75"/>
      <c r="AK105" s="76"/>
      <c r="AL105" s="71"/>
      <c r="AM105" s="77" t="s">
        <v>7</v>
      </c>
      <c r="AN105" s="78">
        <f>IF(AM105="N",0,IF(AJ$102="EVENTO",BD!$B$3,BD!$B$4))</f>
        <v>0</v>
      </c>
      <c r="AO105" s="77" t="s">
        <v>7</v>
      </c>
      <c r="AP105" s="78">
        <f>IF(AO105="N",0,IF(AJ$102="EVENTO",BD!$B$1,0))</f>
        <v>0</v>
      </c>
      <c r="AQ105" s="77" t="s">
        <v>7</v>
      </c>
      <c r="AR105" s="78">
        <f>IF(AQ105="N",0,IF(AJ$102="EVENTO",BD!$B$2,0))</f>
        <v>0</v>
      </c>
      <c r="AS105" s="77" t="s">
        <v>7</v>
      </c>
      <c r="AT105" s="78">
        <f>IF(AS105="N",0,IF(AJ$102="EVENTO",BD!$B$5,0))</f>
        <v>0</v>
      </c>
      <c r="AU105" s="77" t="s">
        <v>7</v>
      </c>
      <c r="AV105" s="78">
        <f>IF(AU105="S",BD!$B$8,0)</f>
        <v>0</v>
      </c>
      <c r="AW105" s="73" t="str">
        <f>IF(AJ105="","",VLOOKUP(AJ105,BD!$B$11:$R$179,5,))</f>
        <v/>
      </c>
      <c r="AX105" s="79" t="str">
        <f t="shared" si="64"/>
        <v/>
      </c>
      <c r="AY105" s="68"/>
      <c r="AZ105" s="75"/>
      <c r="BA105" s="76"/>
      <c r="BB105" s="71"/>
      <c r="BC105" s="77" t="s">
        <v>7</v>
      </c>
      <c r="BD105" s="78">
        <f>IF(BC105="N",0,IF(AZ$102="EVENTO",BD!$B$3,BD!$B$4))</f>
        <v>0</v>
      </c>
      <c r="BE105" s="77" t="s">
        <v>7</v>
      </c>
      <c r="BF105" s="78">
        <f>IF(BE105="N",0,IF(AZ$102="EVENTO",BD!$B$1,0))</f>
        <v>0</v>
      </c>
      <c r="BG105" s="77" t="s">
        <v>7</v>
      </c>
      <c r="BH105" s="78">
        <f>IF(BG105="N",0,IF(AZ$102="EVENTO",BD!$B$2,0))</f>
        <v>0</v>
      </c>
      <c r="BI105" s="77" t="s">
        <v>7</v>
      </c>
      <c r="BJ105" s="78">
        <f>IF(BI105="N",0,IF(AZ$102="EVENTO",BD!$B$5,0))</f>
        <v>0</v>
      </c>
      <c r="BK105" s="77" t="s">
        <v>7</v>
      </c>
      <c r="BL105" s="78">
        <f>IF(BK105="S",BD!$B$8,0)</f>
        <v>0</v>
      </c>
      <c r="BM105" s="73" t="str">
        <f>IF(AZ105="","",VLOOKUP(AZ105,BD!$B$11:$R$179,5,))</f>
        <v/>
      </c>
      <c r="BN105" s="79" t="str">
        <f t="shared" si="65"/>
        <v/>
      </c>
      <c r="BO105" s="68"/>
      <c r="BP105" s="75"/>
      <c r="BQ105" s="76"/>
      <c r="BR105" s="71"/>
      <c r="BS105" s="77" t="s">
        <v>7</v>
      </c>
      <c r="BT105" s="78">
        <f>IF(BS105="N",0,IF(BP$102="EVENTO",BD!$B$3,BD!$B$4))</f>
        <v>0</v>
      </c>
      <c r="BU105" s="77" t="s">
        <v>7</v>
      </c>
      <c r="BV105" s="78">
        <f>IF(BU105="N",0,IF(BP$102="EVENTO",BD!$B$1,0))</f>
        <v>0</v>
      </c>
      <c r="BW105" s="77" t="s">
        <v>7</v>
      </c>
      <c r="BX105" s="78">
        <f>IF(BW105="N",0,IF(BP$102="EVENTO",BD!$B$2,0))</f>
        <v>0</v>
      </c>
      <c r="BY105" s="77" t="s">
        <v>7</v>
      </c>
      <c r="BZ105" s="78">
        <f>IF(BY105="N",0,IF(BP$102="EVENTO",BD!$B$5,0))</f>
        <v>0</v>
      </c>
      <c r="CA105" s="77" t="s">
        <v>7</v>
      </c>
      <c r="CB105" s="78">
        <f>IF(CA105="S",BD!$B$8,0)</f>
        <v>0</v>
      </c>
      <c r="CC105" s="73" t="str">
        <f>IF(BP105="","",VLOOKUP(BP105,BD!$B$11:$R$179,5,))</f>
        <v/>
      </c>
      <c r="CD105" s="79" t="str">
        <f t="shared" si="66"/>
        <v/>
      </c>
      <c r="CE105" s="68"/>
      <c r="CF105" s="75"/>
      <c r="CG105" s="76"/>
      <c r="CH105" s="71"/>
      <c r="CI105" s="77" t="s">
        <v>7</v>
      </c>
      <c r="CJ105" s="78">
        <f>IF(CI105="N",0,IF(CF$102="EVENTO",BD!$B$3,BD!$B$4))</f>
        <v>0</v>
      </c>
      <c r="CK105" s="77" t="s">
        <v>7</v>
      </c>
      <c r="CL105" s="78">
        <f>IF(CK105="N",0,IF(CF$102="EVENTO",BD!$B$1,0))</f>
        <v>0</v>
      </c>
      <c r="CM105" s="77" t="s">
        <v>7</v>
      </c>
      <c r="CN105" s="78">
        <f>IF(CM105="N",0,IF(CF$102="EVENTO",BD!$B$2,0))</f>
        <v>0</v>
      </c>
      <c r="CO105" s="77" t="s">
        <v>7</v>
      </c>
      <c r="CP105" s="78">
        <f>IF(CO105="N",0,IF(CF$102="EVENTO",BD!$B$5,0))</f>
        <v>0</v>
      </c>
      <c r="CQ105" s="77" t="s">
        <v>7</v>
      </c>
      <c r="CR105" s="78">
        <f>IF(CQ105="S",BD!$B$8,0)</f>
        <v>0</v>
      </c>
      <c r="CS105" s="73" t="str">
        <f>IF(CF105="","",VLOOKUP(CF105,BD!$B$11:$R$179,5,))</f>
        <v/>
      </c>
      <c r="CT105" s="79" t="str">
        <f t="shared" si="67"/>
        <v/>
      </c>
      <c r="CU105" s="68"/>
      <c r="CV105" s="75"/>
      <c r="CW105" s="76"/>
      <c r="CX105" s="71"/>
      <c r="CY105" s="77" t="s">
        <v>7</v>
      </c>
      <c r="CZ105" s="78">
        <f>IF(CY105="N",0,IF(CV$102="EVENTO",BD!$B$3,BD!$B$4))</f>
        <v>0</v>
      </c>
      <c r="DA105" s="77" t="s">
        <v>7</v>
      </c>
      <c r="DB105" s="78">
        <f>IF(DA105="N",0,IF(CV$102="EVENTO",BD!$B$1,0))</f>
        <v>0</v>
      </c>
      <c r="DC105" s="77" t="s">
        <v>7</v>
      </c>
      <c r="DD105" s="78">
        <f>IF(DC105="N",0,IF(CV$102="EVENTO",BD!$B$2,0))</f>
        <v>0</v>
      </c>
      <c r="DE105" s="77" t="s">
        <v>7</v>
      </c>
      <c r="DF105" s="78">
        <f>IF(DE105="N",0,IF(CV$102="EVENTO",BD!$B$5,0))</f>
        <v>0</v>
      </c>
      <c r="DG105" s="77" t="s">
        <v>7</v>
      </c>
      <c r="DH105" s="78">
        <f>IF(DG105="S",BD!$B$8,0)</f>
        <v>0</v>
      </c>
      <c r="DI105" s="73" t="str">
        <f>IF(CV105="","",VLOOKUP(CV105,BD!$B$11:$R$179,5,))</f>
        <v/>
      </c>
      <c r="DJ105" s="79" t="str">
        <f t="shared" si="68"/>
        <v/>
      </c>
    </row>
    <row r="106" spans="1:114" ht="15.75" thickBot="1" x14ac:dyDescent="0.3">
      <c r="A106" s="130"/>
      <c r="B106" s="151"/>
      <c r="C106" s="68"/>
      <c r="D106" s="75"/>
      <c r="E106" s="76"/>
      <c r="F106" s="71"/>
      <c r="G106" s="77" t="s">
        <v>7</v>
      </c>
      <c r="H106" s="78">
        <f>IF(G106="N",0,IF(D$102="EVENTO",BD!$B$3,BD!$B$4))</f>
        <v>0</v>
      </c>
      <c r="I106" s="77" t="s">
        <v>7</v>
      </c>
      <c r="J106" s="78">
        <f>IF(I106="N",0,IF(D$102="EVENTO",BD!$B$1,0))</f>
        <v>0</v>
      </c>
      <c r="K106" s="77" t="s">
        <v>7</v>
      </c>
      <c r="L106" s="78">
        <f>IF(K106="N",0,IF(D$102="EVENTO",BD!$B$2,0))</f>
        <v>0</v>
      </c>
      <c r="M106" s="77" t="s">
        <v>7</v>
      </c>
      <c r="N106" s="78">
        <f>IF(M106="N",0,IF(D$102="EVENTO",BD!$B$5,0))</f>
        <v>0</v>
      </c>
      <c r="O106" s="77" t="s">
        <v>7</v>
      </c>
      <c r="P106" s="78">
        <f>IF(O106="S",BD!$B$8,0)</f>
        <v>0</v>
      </c>
      <c r="Q106" s="73" t="str">
        <f>IF(D106="","",VLOOKUP(D106,BD!$B$11:$R$179,5,))</f>
        <v/>
      </c>
      <c r="R106" s="79" t="str">
        <f t="shared" si="62"/>
        <v/>
      </c>
      <c r="S106" s="68"/>
      <c r="T106" s="75"/>
      <c r="U106" s="76"/>
      <c r="V106" s="71"/>
      <c r="W106" s="77" t="s">
        <v>7</v>
      </c>
      <c r="X106" s="78">
        <f>IF(W106="N",0,IF(T$102="EVENTO",BD!$B$3,BD!$B$4))</f>
        <v>0</v>
      </c>
      <c r="Y106" s="77" t="s">
        <v>7</v>
      </c>
      <c r="Z106" s="78">
        <f>IF(Y106="N",0,IF(T$102="EVENTO",BD!$B$1,0))</f>
        <v>0</v>
      </c>
      <c r="AA106" s="77" t="s">
        <v>7</v>
      </c>
      <c r="AB106" s="78">
        <f>IF(AA106="N",0,IF(T$102="EVENTO",BD!$B$2,0))</f>
        <v>0</v>
      </c>
      <c r="AC106" s="77" t="s">
        <v>7</v>
      </c>
      <c r="AD106" s="78">
        <f>IF(AC106="N",0,IF(T$102="EVENTO",BD!$B$5,0))</f>
        <v>0</v>
      </c>
      <c r="AE106" s="77" t="s">
        <v>7</v>
      </c>
      <c r="AF106" s="78">
        <f>IF(AE106="S",BD!$B$8,0)</f>
        <v>0</v>
      </c>
      <c r="AG106" s="73" t="str">
        <f>IF(T106="","",VLOOKUP(T106,BD!$B$11:$R$179,5,))</f>
        <v/>
      </c>
      <c r="AH106" s="79" t="str">
        <f t="shared" si="63"/>
        <v/>
      </c>
      <c r="AI106" s="68"/>
      <c r="AJ106" s="75"/>
      <c r="AK106" s="76"/>
      <c r="AL106" s="71"/>
      <c r="AM106" s="77" t="s">
        <v>7</v>
      </c>
      <c r="AN106" s="78">
        <f>IF(AM106="N",0,IF(AJ$102="EVENTO",BD!$B$3,BD!$B$4))</f>
        <v>0</v>
      </c>
      <c r="AO106" s="77" t="s">
        <v>7</v>
      </c>
      <c r="AP106" s="78">
        <f>IF(AO106="N",0,IF(AJ$102="EVENTO",BD!$B$1,0))</f>
        <v>0</v>
      </c>
      <c r="AQ106" s="77" t="s">
        <v>7</v>
      </c>
      <c r="AR106" s="78">
        <f>IF(AQ106="N",0,IF(AJ$102="EVENTO",BD!$B$2,0))</f>
        <v>0</v>
      </c>
      <c r="AS106" s="77" t="s">
        <v>7</v>
      </c>
      <c r="AT106" s="78">
        <f>IF(AS106="N",0,IF(AJ$102="EVENTO",BD!$B$5,0))</f>
        <v>0</v>
      </c>
      <c r="AU106" s="77" t="s">
        <v>7</v>
      </c>
      <c r="AV106" s="78">
        <f>IF(AU106="S",BD!$B$8,0)</f>
        <v>0</v>
      </c>
      <c r="AW106" s="73" t="str">
        <f>IF(AJ106="","",VLOOKUP(AJ106,BD!$B$11:$R$179,5,))</f>
        <v/>
      </c>
      <c r="AX106" s="79" t="str">
        <f t="shared" si="64"/>
        <v/>
      </c>
      <c r="AY106" s="68"/>
      <c r="AZ106" s="75"/>
      <c r="BA106" s="76"/>
      <c r="BB106" s="71"/>
      <c r="BC106" s="77" t="s">
        <v>7</v>
      </c>
      <c r="BD106" s="78">
        <f>IF(BC106="N",0,IF(AZ$102="EVENTO",BD!$B$3,BD!$B$4))</f>
        <v>0</v>
      </c>
      <c r="BE106" s="77" t="s">
        <v>7</v>
      </c>
      <c r="BF106" s="78">
        <f>IF(BE106="N",0,IF(AZ$102="EVENTO",BD!$B$1,0))</f>
        <v>0</v>
      </c>
      <c r="BG106" s="77" t="s">
        <v>7</v>
      </c>
      <c r="BH106" s="78">
        <f>IF(BG106="N",0,IF(AZ$102="EVENTO",BD!$B$2,0))</f>
        <v>0</v>
      </c>
      <c r="BI106" s="77" t="s">
        <v>7</v>
      </c>
      <c r="BJ106" s="78">
        <f>IF(BI106="N",0,IF(AZ$102="EVENTO",BD!$B$5,0))</f>
        <v>0</v>
      </c>
      <c r="BK106" s="77" t="s">
        <v>7</v>
      </c>
      <c r="BL106" s="78">
        <f>IF(BK106="S",BD!$B$8,0)</f>
        <v>0</v>
      </c>
      <c r="BM106" s="73" t="str">
        <f>IF(AZ106="","",VLOOKUP(AZ106,BD!$B$11:$R$179,5,))</f>
        <v/>
      </c>
      <c r="BN106" s="79" t="str">
        <f t="shared" si="65"/>
        <v/>
      </c>
      <c r="BO106" s="68"/>
      <c r="BP106" s="75"/>
      <c r="BQ106" s="76"/>
      <c r="BR106" s="71"/>
      <c r="BS106" s="77" t="s">
        <v>7</v>
      </c>
      <c r="BT106" s="78">
        <f>IF(BS106="N",0,IF(BP$102="EVENTO",BD!$B$3,BD!$B$4))</f>
        <v>0</v>
      </c>
      <c r="BU106" s="77" t="s">
        <v>7</v>
      </c>
      <c r="BV106" s="78">
        <f>IF(BU106="N",0,IF(BP$102="EVENTO",BD!$B$1,0))</f>
        <v>0</v>
      </c>
      <c r="BW106" s="77" t="s">
        <v>7</v>
      </c>
      <c r="BX106" s="78">
        <f>IF(BW106="N",0,IF(BP$102="EVENTO",BD!$B$2,0))</f>
        <v>0</v>
      </c>
      <c r="BY106" s="77" t="s">
        <v>7</v>
      </c>
      <c r="BZ106" s="78">
        <f>IF(BY106="N",0,IF(BP$102="EVENTO",BD!$B$5,0))</f>
        <v>0</v>
      </c>
      <c r="CA106" s="77" t="s">
        <v>7</v>
      </c>
      <c r="CB106" s="78">
        <f>IF(CA106="S",BD!$B$8,0)</f>
        <v>0</v>
      </c>
      <c r="CC106" s="73" t="str">
        <f>IF(BP106="","",VLOOKUP(BP106,BD!$B$11:$R$179,5,))</f>
        <v/>
      </c>
      <c r="CD106" s="79" t="str">
        <f t="shared" si="66"/>
        <v/>
      </c>
      <c r="CE106" s="68"/>
      <c r="CF106" s="75"/>
      <c r="CG106" s="76"/>
      <c r="CH106" s="71"/>
      <c r="CI106" s="77" t="s">
        <v>7</v>
      </c>
      <c r="CJ106" s="78">
        <f>IF(CI106="N",0,IF(CF$102="EVENTO",BD!$B$3,BD!$B$4))</f>
        <v>0</v>
      </c>
      <c r="CK106" s="77" t="s">
        <v>7</v>
      </c>
      <c r="CL106" s="78">
        <f>IF(CK106="N",0,IF(CF$102="EVENTO",BD!$B$1,0))</f>
        <v>0</v>
      </c>
      <c r="CM106" s="77" t="s">
        <v>7</v>
      </c>
      <c r="CN106" s="78">
        <f>IF(CM106="N",0,IF(CF$102="EVENTO",BD!$B$2,0))</f>
        <v>0</v>
      </c>
      <c r="CO106" s="77" t="s">
        <v>7</v>
      </c>
      <c r="CP106" s="78">
        <f>IF(CO106="N",0,IF(CF$102="EVENTO",BD!$B$5,0))</f>
        <v>0</v>
      </c>
      <c r="CQ106" s="77" t="s">
        <v>7</v>
      </c>
      <c r="CR106" s="78">
        <f>IF(CQ106="S",BD!$B$8,0)</f>
        <v>0</v>
      </c>
      <c r="CS106" s="73" t="str">
        <f>IF(CF106="","",VLOOKUP(CF106,BD!$B$11:$R$179,5,))</f>
        <v/>
      </c>
      <c r="CT106" s="79" t="str">
        <f t="shared" si="67"/>
        <v/>
      </c>
      <c r="CU106" s="68"/>
      <c r="CV106" s="75"/>
      <c r="CW106" s="76"/>
      <c r="CX106" s="71"/>
      <c r="CY106" s="77" t="s">
        <v>7</v>
      </c>
      <c r="CZ106" s="78">
        <f>IF(CY106="N",0,IF(CV$102="EVENTO",BD!$B$3,BD!$B$4))</f>
        <v>0</v>
      </c>
      <c r="DA106" s="77" t="s">
        <v>7</v>
      </c>
      <c r="DB106" s="78">
        <f>IF(DA106="N",0,IF(CV$102="EVENTO",BD!$B$1,0))</f>
        <v>0</v>
      </c>
      <c r="DC106" s="77" t="s">
        <v>7</v>
      </c>
      <c r="DD106" s="78">
        <f>IF(DC106="N",0,IF(CV$102="EVENTO",BD!$B$2,0))</f>
        <v>0</v>
      </c>
      <c r="DE106" s="77" t="s">
        <v>7</v>
      </c>
      <c r="DF106" s="78">
        <f>IF(DE106="N",0,IF(CV$102="EVENTO",BD!$B$5,0))</f>
        <v>0</v>
      </c>
      <c r="DG106" s="77" t="s">
        <v>7</v>
      </c>
      <c r="DH106" s="78">
        <f>IF(DG106="S",BD!$B$8,0)</f>
        <v>0</v>
      </c>
      <c r="DI106" s="73" t="str">
        <f>IF(CV106="","",VLOOKUP(CV106,BD!$B$11:$R$179,5,))</f>
        <v/>
      </c>
      <c r="DJ106" s="79" t="str">
        <f t="shared" si="68"/>
        <v/>
      </c>
    </row>
    <row r="107" spans="1:114" ht="15.75" thickBot="1" x14ac:dyDescent="0.3">
      <c r="A107" s="130"/>
      <c r="B107" s="151"/>
      <c r="C107" s="68"/>
      <c r="D107" s="75"/>
      <c r="E107" s="76"/>
      <c r="F107" s="71"/>
      <c r="G107" s="77" t="s">
        <v>7</v>
      </c>
      <c r="H107" s="78">
        <f>IF(G107="N",0,IF(D$102="EVENTO",BD!$B$3,BD!$B$4))</f>
        <v>0</v>
      </c>
      <c r="I107" s="77" t="s">
        <v>7</v>
      </c>
      <c r="J107" s="78">
        <f>IF(I107="N",0,IF(D$102="EVENTO",BD!$B$1,0))</f>
        <v>0</v>
      </c>
      <c r="K107" s="77" t="s">
        <v>7</v>
      </c>
      <c r="L107" s="78">
        <f>IF(K107="N",0,IF(D$102="EVENTO",BD!$B$2,0))</f>
        <v>0</v>
      </c>
      <c r="M107" s="77" t="s">
        <v>7</v>
      </c>
      <c r="N107" s="78">
        <f>IF(M107="N",0,IF(D$102="EVENTO",BD!$B$5,0))</f>
        <v>0</v>
      </c>
      <c r="O107" s="77" t="s">
        <v>7</v>
      </c>
      <c r="P107" s="78">
        <f>IF(O107="S",BD!$B$8,0)</f>
        <v>0</v>
      </c>
      <c r="Q107" s="73" t="str">
        <f>IF(D107="","",VLOOKUP(D107,BD!$B$11:$R$179,5,))</f>
        <v/>
      </c>
      <c r="R107" s="79" t="str">
        <f t="shared" si="62"/>
        <v/>
      </c>
      <c r="S107" s="68"/>
      <c r="T107" s="75"/>
      <c r="U107" s="76"/>
      <c r="V107" s="71"/>
      <c r="W107" s="77" t="s">
        <v>7</v>
      </c>
      <c r="X107" s="78">
        <f>IF(W107="N",0,IF(T$102="EVENTO",BD!$B$3,BD!$B$4))</f>
        <v>0</v>
      </c>
      <c r="Y107" s="77" t="s">
        <v>7</v>
      </c>
      <c r="Z107" s="78">
        <f>IF(Y107="N",0,IF(T$102="EVENTO",BD!$B$1,0))</f>
        <v>0</v>
      </c>
      <c r="AA107" s="77" t="s">
        <v>7</v>
      </c>
      <c r="AB107" s="78">
        <f>IF(AA107="N",0,IF(T$102="EVENTO",BD!$B$2,0))</f>
        <v>0</v>
      </c>
      <c r="AC107" s="77" t="s">
        <v>7</v>
      </c>
      <c r="AD107" s="78">
        <f>IF(AC107="N",0,IF(T$102="EVENTO",BD!$B$5,0))</f>
        <v>0</v>
      </c>
      <c r="AE107" s="77" t="s">
        <v>7</v>
      </c>
      <c r="AF107" s="78">
        <f>IF(AE107="S",BD!$B$8,0)</f>
        <v>0</v>
      </c>
      <c r="AG107" s="73" t="str">
        <f>IF(T107="","",VLOOKUP(T107,BD!$B$11:$R$179,5,))</f>
        <v/>
      </c>
      <c r="AH107" s="79" t="str">
        <f t="shared" si="63"/>
        <v/>
      </c>
      <c r="AI107" s="68"/>
      <c r="AJ107" s="75"/>
      <c r="AK107" s="76"/>
      <c r="AL107" s="71"/>
      <c r="AM107" s="77" t="s">
        <v>7</v>
      </c>
      <c r="AN107" s="78">
        <f>IF(AM107="N",0,IF(AJ$102="EVENTO",BD!$B$3,BD!$B$4))</f>
        <v>0</v>
      </c>
      <c r="AO107" s="77" t="s">
        <v>7</v>
      </c>
      <c r="AP107" s="78">
        <f>IF(AO107="N",0,IF(AJ$102="EVENTO",BD!$B$1,0))</f>
        <v>0</v>
      </c>
      <c r="AQ107" s="77" t="s">
        <v>7</v>
      </c>
      <c r="AR107" s="78">
        <f>IF(AQ107="N",0,IF(AJ$102="EVENTO",BD!$B$2,0))</f>
        <v>0</v>
      </c>
      <c r="AS107" s="77" t="s">
        <v>7</v>
      </c>
      <c r="AT107" s="78">
        <f>IF(AS107="N",0,IF(AJ$102="EVENTO",BD!$B$5,0))</f>
        <v>0</v>
      </c>
      <c r="AU107" s="77" t="s">
        <v>7</v>
      </c>
      <c r="AV107" s="78">
        <f>IF(AU107="S",BD!$B$8,0)</f>
        <v>0</v>
      </c>
      <c r="AW107" s="73" t="str">
        <f>IF(AJ107="","",VLOOKUP(AJ107,BD!$B$11:$R$179,5,))</f>
        <v/>
      </c>
      <c r="AX107" s="79" t="str">
        <f t="shared" si="64"/>
        <v/>
      </c>
      <c r="AY107" s="68"/>
      <c r="AZ107" s="75"/>
      <c r="BA107" s="76"/>
      <c r="BB107" s="71"/>
      <c r="BC107" s="77" t="s">
        <v>7</v>
      </c>
      <c r="BD107" s="78">
        <f>IF(BC107="N",0,IF(AZ$102="EVENTO",BD!$B$3,BD!$B$4))</f>
        <v>0</v>
      </c>
      <c r="BE107" s="77" t="s">
        <v>7</v>
      </c>
      <c r="BF107" s="78">
        <f>IF(BE107="N",0,IF(AZ$102="EVENTO",BD!$B$1,0))</f>
        <v>0</v>
      </c>
      <c r="BG107" s="77" t="s">
        <v>7</v>
      </c>
      <c r="BH107" s="78">
        <f>IF(BG107="N",0,IF(AZ$102="EVENTO",BD!$B$2,0))</f>
        <v>0</v>
      </c>
      <c r="BI107" s="77" t="s">
        <v>7</v>
      </c>
      <c r="BJ107" s="78">
        <f>IF(BI107="N",0,IF(AZ$102="EVENTO",BD!$B$5,0))</f>
        <v>0</v>
      </c>
      <c r="BK107" s="77" t="s">
        <v>7</v>
      </c>
      <c r="BL107" s="78">
        <f>IF(BK107="S",BD!$B$8,0)</f>
        <v>0</v>
      </c>
      <c r="BM107" s="73" t="str">
        <f>IF(AZ107="","",VLOOKUP(AZ107,BD!$B$11:$R$179,5,))</f>
        <v/>
      </c>
      <c r="BN107" s="79" t="str">
        <f t="shared" si="65"/>
        <v/>
      </c>
      <c r="BO107" s="68"/>
      <c r="BP107" s="75"/>
      <c r="BQ107" s="76"/>
      <c r="BR107" s="71"/>
      <c r="BS107" s="77" t="s">
        <v>7</v>
      </c>
      <c r="BT107" s="78">
        <f>IF(BS107="N",0,IF(BP$102="EVENTO",BD!$B$3,BD!$B$4))</f>
        <v>0</v>
      </c>
      <c r="BU107" s="77" t="s">
        <v>7</v>
      </c>
      <c r="BV107" s="78">
        <f>IF(BU107="N",0,IF(BP$102="EVENTO",BD!$B$1,0))</f>
        <v>0</v>
      </c>
      <c r="BW107" s="77" t="s">
        <v>7</v>
      </c>
      <c r="BX107" s="78">
        <f>IF(BW107="N",0,IF(BP$102="EVENTO",BD!$B$2,0))</f>
        <v>0</v>
      </c>
      <c r="BY107" s="77" t="s">
        <v>7</v>
      </c>
      <c r="BZ107" s="78">
        <f>IF(BY107="N",0,IF(BP$102="EVENTO",BD!$B$5,0))</f>
        <v>0</v>
      </c>
      <c r="CA107" s="77" t="s">
        <v>7</v>
      </c>
      <c r="CB107" s="78">
        <f>IF(CA107="S",BD!$B$8,0)</f>
        <v>0</v>
      </c>
      <c r="CC107" s="73" t="str">
        <f>IF(BP107="","",VLOOKUP(BP107,BD!$B$11:$R$179,5,))</f>
        <v/>
      </c>
      <c r="CD107" s="79" t="str">
        <f t="shared" si="66"/>
        <v/>
      </c>
      <c r="CE107" s="68"/>
      <c r="CF107" s="75"/>
      <c r="CG107" s="76"/>
      <c r="CH107" s="71"/>
      <c r="CI107" s="77" t="s">
        <v>7</v>
      </c>
      <c r="CJ107" s="78">
        <f>IF(CI107="N",0,IF(CF$102="EVENTO",BD!$B$3,BD!$B$4))</f>
        <v>0</v>
      </c>
      <c r="CK107" s="77" t="s">
        <v>7</v>
      </c>
      <c r="CL107" s="78">
        <f>IF(CK107="N",0,IF(CF$102="EVENTO",BD!$B$1,0))</f>
        <v>0</v>
      </c>
      <c r="CM107" s="77" t="s">
        <v>7</v>
      </c>
      <c r="CN107" s="78">
        <f>IF(CM107="N",0,IF(CF$102="EVENTO",BD!$B$2,0))</f>
        <v>0</v>
      </c>
      <c r="CO107" s="77" t="s">
        <v>7</v>
      </c>
      <c r="CP107" s="78">
        <f>IF(CO107="N",0,IF(CF$102="EVENTO",BD!$B$5,0))</f>
        <v>0</v>
      </c>
      <c r="CQ107" s="77" t="s">
        <v>7</v>
      </c>
      <c r="CR107" s="78">
        <f>IF(CQ107="S",BD!$B$8,0)</f>
        <v>0</v>
      </c>
      <c r="CS107" s="73" t="str">
        <f>IF(CF107="","",VLOOKUP(CF107,BD!$B$11:$R$179,5,))</f>
        <v/>
      </c>
      <c r="CT107" s="79" t="str">
        <f t="shared" si="67"/>
        <v/>
      </c>
      <c r="CU107" s="68"/>
      <c r="CV107" s="75"/>
      <c r="CW107" s="76"/>
      <c r="CX107" s="71"/>
      <c r="CY107" s="77" t="s">
        <v>7</v>
      </c>
      <c r="CZ107" s="78">
        <f>IF(CY107="N",0,IF(CV$102="EVENTO",BD!$B$3,BD!$B$4))</f>
        <v>0</v>
      </c>
      <c r="DA107" s="77" t="s">
        <v>7</v>
      </c>
      <c r="DB107" s="78">
        <f>IF(DA107="N",0,IF(CV$102="EVENTO",BD!$B$1,0))</f>
        <v>0</v>
      </c>
      <c r="DC107" s="77" t="s">
        <v>7</v>
      </c>
      <c r="DD107" s="78">
        <f>IF(DC107="N",0,IF(CV$102="EVENTO",BD!$B$2,0))</f>
        <v>0</v>
      </c>
      <c r="DE107" s="77" t="s">
        <v>7</v>
      </c>
      <c r="DF107" s="78">
        <f>IF(DE107="N",0,IF(CV$102="EVENTO",BD!$B$5,0))</f>
        <v>0</v>
      </c>
      <c r="DG107" s="77" t="s">
        <v>7</v>
      </c>
      <c r="DH107" s="78">
        <f>IF(DG107="S",BD!$B$8,0)</f>
        <v>0</v>
      </c>
      <c r="DI107" s="73" t="str">
        <f>IF(CV107="","",VLOOKUP(CV107,BD!$B$11:$R$179,5,))</f>
        <v/>
      </c>
      <c r="DJ107" s="79" t="str">
        <f t="shared" si="68"/>
        <v/>
      </c>
    </row>
    <row r="108" spans="1:114" ht="15.75" thickBot="1" x14ac:dyDescent="0.3">
      <c r="A108" s="130"/>
      <c r="B108" s="151"/>
      <c r="C108" s="68"/>
      <c r="D108" s="75"/>
      <c r="E108" s="76"/>
      <c r="F108" s="71"/>
      <c r="G108" s="77" t="s">
        <v>7</v>
      </c>
      <c r="H108" s="78">
        <f>IF(G108="N",0,IF(D$102="EVENTO",BD!$B$3,BD!$B$4))</f>
        <v>0</v>
      </c>
      <c r="I108" s="77" t="s">
        <v>7</v>
      </c>
      <c r="J108" s="78">
        <f>IF(I108="N",0,IF(D$102="EVENTO",BD!$B$1,0))</f>
        <v>0</v>
      </c>
      <c r="K108" s="77" t="s">
        <v>7</v>
      </c>
      <c r="L108" s="78">
        <f>IF(K108="N",0,IF(D$102="EVENTO",BD!$B$2,0))</f>
        <v>0</v>
      </c>
      <c r="M108" s="77" t="s">
        <v>7</v>
      </c>
      <c r="N108" s="78">
        <f>IF(M108="N",0,IF(D$102="EVENTO",BD!$B$5,0))</f>
        <v>0</v>
      </c>
      <c r="O108" s="77" t="s">
        <v>7</v>
      </c>
      <c r="P108" s="78">
        <f>IF(O108="S",BD!$B$8,0)</f>
        <v>0</v>
      </c>
      <c r="Q108" s="73" t="str">
        <f>IF(D108="","",VLOOKUP(D108,BD!$B$11:$R$179,5,))</f>
        <v/>
      </c>
      <c r="R108" s="79" t="str">
        <f t="shared" si="62"/>
        <v/>
      </c>
      <c r="S108" s="68"/>
      <c r="T108" s="75"/>
      <c r="U108" s="76"/>
      <c r="V108" s="71"/>
      <c r="W108" s="77" t="s">
        <v>7</v>
      </c>
      <c r="X108" s="78">
        <f>IF(W108="N",0,IF(T$102="EVENTO",BD!$B$3,BD!$B$4))</f>
        <v>0</v>
      </c>
      <c r="Y108" s="77" t="s">
        <v>7</v>
      </c>
      <c r="Z108" s="78">
        <f>IF(Y108="N",0,IF(T$102="EVENTO",BD!$B$1,0))</f>
        <v>0</v>
      </c>
      <c r="AA108" s="77" t="s">
        <v>7</v>
      </c>
      <c r="AB108" s="78">
        <f>IF(AA108="N",0,IF(T$102="EVENTO",BD!$B$2,0))</f>
        <v>0</v>
      </c>
      <c r="AC108" s="77" t="s">
        <v>7</v>
      </c>
      <c r="AD108" s="78">
        <f>IF(AC108="N",0,IF(T$102="EVENTO",BD!$B$5,0))</f>
        <v>0</v>
      </c>
      <c r="AE108" s="77" t="s">
        <v>7</v>
      </c>
      <c r="AF108" s="78">
        <f>IF(AE108="S",BD!$B$8,0)</f>
        <v>0</v>
      </c>
      <c r="AG108" s="73" t="str">
        <f>IF(T108="","",VLOOKUP(T108,BD!$B$11:$R$179,5,))</f>
        <v/>
      </c>
      <c r="AH108" s="79" t="str">
        <f t="shared" si="63"/>
        <v/>
      </c>
      <c r="AI108" s="68"/>
      <c r="AJ108" s="75"/>
      <c r="AK108" s="76"/>
      <c r="AL108" s="71"/>
      <c r="AM108" s="77" t="s">
        <v>7</v>
      </c>
      <c r="AN108" s="78">
        <f>IF(AM108="N",0,IF(AJ$102="EVENTO",BD!$B$3,BD!$B$4))</f>
        <v>0</v>
      </c>
      <c r="AO108" s="77" t="s">
        <v>7</v>
      </c>
      <c r="AP108" s="78">
        <f>IF(AO108="N",0,IF(AJ$102="EVENTO",BD!$B$1,0))</f>
        <v>0</v>
      </c>
      <c r="AQ108" s="77" t="s">
        <v>7</v>
      </c>
      <c r="AR108" s="78">
        <f>IF(AQ108="N",0,IF(AJ$102="EVENTO",BD!$B$2,0))</f>
        <v>0</v>
      </c>
      <c r="AS108" s="77" t="s">
        <v>7</v>
      </c>
      <c r="AT108" s="78">
        <f>IF(AS108="N",0,IF(AJ$102="EVENTO",BD!$B$5,0))</f>
        <v>0</v>
      </c>
      <c r="AU108" s="77" t="s">
        <v>7</v>
      </c>
      <c r="AV108" s="78">
        <f>IF(AU108="S",BD!$B$8,0)</f>
        <v>0</v>
      </c>
      <c r="AW108" s="73" t="str">
        <f>IF(AJ108="","",VLOOKUP(AJ108,BD!$B$11:$R$179,5,))</f>
        <v/>
      </c>
      <c r="AX108" s="79" t="str">
        <f t="shared" si="64"/>
        <v/>
      </c>
      <c r="AY108" s="68"/>
      <c r="AZ108" s="75"/>
      <c r="BA108" s="76"/>
      <c r="BB108" s="71"/>
      <c r="BC108" s="77" t="s">
        <v>7</v>
      </c>
      <c r="BD108" s="78">
        <f>IF(BC108="N",0,IF(AZ$102="EVENTO",BD!$B$3,BD!$B$4))</f>
        <v>0</v>
      </c>
      <c r="BE108" s="77" t="s">
        <v>7</v>
      </c>
      <c r="BF108" s="78">
        <f>IF(BE108="N",0,IF(AZ$102="EVENTO",BD!$B$1,0))</f>
        <v>0</v>
      </c>
      <c r="BG108" s="77" t="s">
        <v>7</v>
      </c>
      <c r="BH108" s="78">
        <f>IF(BG108="N",0,IF(AZ$102="EVENTO",BD!$B$2,0))</f>
        <v>0</v>
      </c>
      <c r="BI108" s="77" t="s">
        <v>7</v>
      </c>
      <c r="BJ108" s="78">
        <f>IF(BI108="N",0,IF(AZ$102="EVENTO",BD!$B$5,0))</f>
        <v>0</v>
      </c>
      <c r="BK108" s="77" t="s">
        <v>7</v>
      </c>
      <c r="BL108" s="78">
        <f>IF(BK108="S",BD!$B$8,0)</f>
        <v>0</v>
      </c>
      <c r="BM108" s="73" t="str">
        <f>IF(AZ108="","",VLOOKUP(AZ108,BD!$B$11:$R$179,5,))</f>
        <v/>
      </c>
      <c r="BN108" s="79" t="str">
        <f t="shared" si="65"/>
        <v/>
      </c>
      <c r="BO108" s="68"/>
      <c r="BP108" s="75"/>
      <c r="BQ108" s="76"/>
      <c r="BR108" s="71"/>
      <c r="BS108" s="77" t="s">
        <v>7</v>
      </c>
      <c r="BT108" s="78">
        <f>IF(BS108="N",0,IF(BP$102="EVENTO",BD!$B$3,BD!$B$4))</f>
        <v>0</v>
      </c>
      <c r="BU108" s="77" t="s">
        <v>7</v>
      </c>
      <c r="BV108" s="78">
        <f>IF(BU108="N",0,IF(BP$102="EVENTO",BD!$B$1,0))</f>
        <v>0</v>
      </c>
      <c r="BW108" s="77" t="s">
        <v>7</v>
      </c>
      <c r="BX108" s="78">
        <f>IF(BW108="N",0,IF(BP$102="EVENTO",BD!$B$2,0))</f>
        <v>0</v>
      </c>
      <c r="BY108" s="77" t="s">
        <v>7</v>
      </c>
      <c r="BZ108" s="78">
        <f>IF(BY108="N",0,IF(BP$102="EVENTO",BD!$B$5,0))</f>
        <v>0</v>
      </c>
      <c r="CA108" s="77" t="s">
        <v>7</v>
      </c>
      <c r="CB108" s="78">
        <f>IF(CA108="S",BD!$B$8,0)</f>
        <v>0</v>
      </c>
      <c r="CC108" s="73" t="str">
        <f>IF(BP108="","",VLOOKUP(BP108,BD!$B$11:$R$179,5,))</f>
        <v/>
      </c>
      <c r="CD108" s="79" t="str">
        <f t="shared" si="66"/>
        <v/>
      </c>
      <c r="CE108" s="68"/>
      <c r="CF108" s="75"/>
      <c r="CG108" s="76"/>
      <c r="CH108" s="71"/>
      <c r="CI108" s="77" t="s">
        <v>7</v>
      </c>
      <c r="CJ108" s="78">
        <f>IF(CI108="N",0,IF(CF$102="EVENTO",BD!$B$3,BD!$B$4))</f>
        <v>0</v>
      </c>
      <c r="CK108" s="77" t="s">
        <v>7</v>
      </c>
      <c r="CL108" s="78">
        <f>IF(CK108="N",0,IF(CF$102="EVENTO",BD!$B$1,0))</f>
        <v>0</v>
      </c>
      <c r="CM108" s="77" t="s">
        <v>7</v>
      </c>
      <c r="CN108" s="78">
        <f>IF(CM108="N",0,IF(CF$102="EVENTO",BD!$B$2,0))</f>
        <v>0</v>
      </c>
      <c r="CO108" s="77" t="s">
        <v>7</v>
      </c>
      <c r="CP108" s="78">
        <f>IF(CO108="N",0,IF(CF$102="EVENTO",BD!$B$5,0))</f>
        <v>0</v>
      </c>
      <c r="CQ108" s="77" t="s">
        <v>7</v>
      </c>
      <c r="CR108" s="78">
        <f>IF(CQ108="S",BD!$B$8,0)</f>
        <v>0</v>
      </c>
      <c r="CS108" s="73" t="str">
        <f>IF(CF108="","",VLOOKUP(CF108,BD!$B$11:$R$179,5,))</f>
        <v/>
      </c>
      <c r="CT108" s="79" t="str">
        <f t="shared" si="67"/>
        <v/>
      </c>
      <c r="CU108" s="68"/>
      <c r="CV108" s="75"/>
      <c r="CW108" s="76"/>
      <c r="CX108" s="71"/>
      <c r="CY108" s="77" t="s">
        <v>7</v>
      </c>
      <c r="CZ108" s="78">
        <f>IF(CY108="N",0,IF(CV$102="EVENTO",BD!$B$3,BD!$B$4))</f>
        <v>0</v>
      </c>
      <c r="DA108" s="77" t="s">
        <v>7</v>
      </c>
      <c r="DB108" s="78">
        <f>IF(DA108="N",0,IF(CV$102="EVENTO",BD!$B$1,0))</f>
        <v>0</v>
      </c>
      <c r="DC108" s="77" t="s">
        <v>7</v>
      </c>
      <c r="DD108" s="78">
        <f>IF(DC108="N",0,IF(CV$102="EVENTO",BD!$B$2,0))</f>
        <v>0</v>
      </c>
      <c r="DE108" s="77" t="s">
        <v>7</v>
      </c>
      <c r="DF108" s="78">
        <f>IF(DE108="N",0,IF(CV$102="EVENTO",BD!$B$5,0))</f>
        <v>0</v>
      </c>
      <c r="DG108" s="77" t="s">
        <v>7</v>
      </c>
      <c r="DH108" s="78">
        <f>IF(DG108="S",BD!$B$8,0)</f>
        <v>0</v>
      </c>
      <c r="DI108" s="73" t="str">
        <f>IF(CV108="","",VLOOKUP(CV108,BD!$B$11:$R$179,5,))</f>
        <v/>
      </c>
      <c r="DJ108" s="79" t="str">
        <f t="shared" si="68"/>
        <v/>
      </c>
    </row>
    <row r="109" spans="1:114" ht="15.75" thickBot="1" x14ac:dyDescent="0.3">
      <c r="A109" s="130"/>
      <c r="B109" s="151"/>
      <c r="C109" s="68"/>
      <c r="D109" s="75"/>
      <c r="E109" s="76"/>
      <c r="F109" s="71"/>
      <c r="G109" s="77" t="s">
        <v>7</v>
      </c>
      <c r="H109" s="78">
        <f>IF(G109="N",0,IF(D$102="EVENTO",BD!$B$3,BD!$B$4))</f>
        <v>0</v>
      </c>
      <c r="I109" s="77" t="s">
        <v>7</v>
      </c>
      <c r="J109" s="78">
        <f>IF(I109="N",0,IF(D$102="EVENTO",BD!$B$1,0))</f>
        <v>0</v>
      </c>
      <c r="K109" s="77" t="s">
        <v>7</v>
      </c>
      <c r="L109" s="78">
        <f>IF(K109="N",0,IF(D$102="EVENTO",BD!$B$2,0))</f>
        <v>0</v>
      </c>
      <c r="M109" s="77" t="s">
        <v>7</v>
      </c>
      <c r="N109" s="78">
        <f>IF(M109="N",0,IF(D$102="EVENTO",BD!$B$5,0))</f>
        <v>0</v>
      </c>
      <c r="O109" s="77" t="s">
        <v>7</v>
      </c>
      <c r="P109" s="78">
        <f>IF(O109="S",BD!$B$8,0)</f>
        <v>0</v>
      </c>
      <c r="Q109" s="73" t="str">
        <f>IF(D109="","",VLOOKUP(D109,BD!$B$11:$R$179,5,))</f>
        <v/>
      </c>
      <c r="R109" s="79" t="str">
        <f t="shared" si="62"/>
        <v/>
      </c>
      <c r="S109" s="68"/>
      <c r="T109" s="75"/>
      <c r="U109" s="76"/>
      <c r="V109" s="71"/>
      <c r="W109" s="77" t="s">
        <v>7</v>
      </c>
      <c r="X109" s="78">
        <f>IF(W109="N",0,IF(T$102="EVENTO",BD!$B$3,BD!$B$4))</f>
        <v>0</v>
      </c>
      <c r="Y109" s="77" t="s">
        <v>7</v>
      </c>
      <c r="Z109" s="78">
        <f>IF(Y109="N",0,IF(T$102="EVENTO",BD!$B$1,0))</f>
        <v>0</v>
      </c>
      <c r="AA109" s="77" t="s">
        <v>7</v>
      </c>
      <c r="AB109" s="78">
        <f>IF(AA109="N",0,IF(T$102="EVENTO",BD!$B$2,0))</f>
        <v>0</v>
      </c>
      <c r="AC109" s="77" t="s">
        <v>7</v>
      </c>
      <c r="AD109" s="78">
        <f>IF(AC109="N",0,IF(T$102="EVENTO",BD!$B$5,0))</f>
        <v>0</v>
      </c>
      <c r="AE109" s="77" t="s">
        <v>7</v>
      </c>
      <c r="AF109" s="78">
        <f>IF(AE109="S",BD!$B$8,0)</f>
        <v>0</v>
      </c>
      <c r="AG109" s="73" t="str">
        <f>IF(T109="","",VLOOKUP(T109,BD!$B$11:$R$179,5,))</f>
        <v/>
      </c>
      <c r="AH109" s="79" t="str">
        <f t="shared" si="63"/>
        <v/>
      </c>
      <c r="AI109" s="68"/>
      <c r="AJ109" s="75"/>
      <c r="AK109" s="76"/>
      <c r="AL109" s="71"/>
      <c r="AM109" s="77" t="s">
        <v>7</v>
      </c>
      <c r="AN109" s="78">
        <f>IF(AM109="N",0,IF(AJ$102="EVENTO",BD!$B$3,BD!$B$4))</f>
        <v>0</v>
      </c>
      <c r="AO109" s="77" t="s">
        <v>7</v>
      </c>
      <c r="AP109" s="78">
        <f>IF(AO109="N",0,IF(AJ$102="EVENTO",BD!$B$1,0))</f>
        <v>0</v>
      </c>
      <c r="AQ109" s="77" t="s">
        <v>7</v>
      </c>
      <c r="AR109" s="78">
        <f>IF(AQ109="N",0,IF(AJ$102="EVENTO",BD!$B$2,0))</f>
        <v>0</v>
      </c>
      <c r="AS109" s="77" t="s">
        <v>7</v>
      </c>
      <c r="AT109" s="78">
        <f>IF(AS109="N",0,IF(AJ$102="EVENTO",BD!$B$5,0))</f>
        <v>0</v>
      </c>
      <c r="AU109" s="77" t="s">
        <v>7</v>
      </c>
      <c r="AV109" s="78">
        <f>IF(AU109="S",BD!$B$8,0)</f>
        <v>0</v>
      </c>
      <c r="AW109" s="73" t="str">
        <f>IF(AJ109="","",VLOOKUP(AJ109,BD!$B$11:$R$179,5,))</f>
        <v/>
      </c>
      <c r="AX109" s="79" t="str">
        <f t="shared" si="64"/>
        <v/>
      </c>
      <c r="AY109" s="68"/>
      <c r="AZ109" s="75"/>
      <c r="BA109" s="76"/>
      <c r="BB109" s="71"/>
      <c r="BC109" s="77" t="s">
        <v>7</v>
      </c>
      <c r="BD109" s="78">
        <f>IF(BC109="N",0,IF(AZ$102="EVENTO",BD!$B$3,BD!$B$4))</f>
        <v>0</v>
      </c>
      <c r="BE109" s="77" t="s">
        <v>7</v>
      </c>
      <c r="BF109" s="78">
        <f>IF(BE109="N",0,IF(AZ$102="EVENTO",BD!$B$1,0))</f>
        <v>0</v>
      </c>
      <c r="BG109" s="77" t="s">
        <v>7</v>
      </c>
      <c r="BH109" s="78">
        <f>IF(BG109="N",0,IF(AZ$102="EVENTO",BD!$B$2,0))</f>
        <v>0</v>
      </c>
      <c r="BI109" s="77" t="s">
        <v>7</v>
      </c>
      <c r="BJ109" s="78">
        <f>IF(BI109="N",0,IF(AZ$102="EVENTO",BD!$B$5,0))</f>
        <v>0</v>
      </c>
      <c r="BK109" s="77" t="s">
        <v>7</v>
      </c>
      <c r="BL109" s="78">
        <f>IF(BK109="S",BD!$B$8,0)</f>
        <v>0</v>
      </c>
      <c r="BM109" s="73" t="str">
        <f>IF(AZ109="","",VLOOKUP(AZ109,BD!$B$11:$R$179,5,))</f>
        <v/>
      </c>
      <c r="BN109" s="79" t="str">
        <f t="shared" si="65"/>
        <v/>
      </c>
      <c r="BO109" s="68"/>
      <c r="BP109" s="75"/>
      <c r="BQ109" s="76"/>
      <c r="BR109" s="71"/>
      <c r="BS109" s="77" t="s">
        <v>7</v>
      </c>
      <c r="BT109" s="78">
        <f>IF(BS109="N",0,IF(BP$102="EVENTO",BD!$B$3,BD!$B$4))</f>
        <v>0</v>
      </c>
      <c r="BU109" s="77" t="s">
        <v>7</v>
      </c>
      <c r="BV109" s="78">
        <f>IF(BU109="N",0,IF(BP$102="EVENTO",BD!$B$1,0))</f>
        <v>0</v>
      </c>
      <c r="BW109" s="77" t="s">
        <v>7</v>
      </c>
      <c r="BX109" s="78">
        <f>IF(BW109="N",0,IF(BP$102="EVENTO",BD!$B$2,0))</f>
        <v>0</v>
      </c>
      <c r="BY109" s="77" t="s">
        <v>7</v>
      </c>
      <c r="BZ109" s="78">
        <f>IF(BY109="N",0,IF(BP$102="EVENTO",BD!$B$5,0))</f>
        <v>0</v>
      </c>
      <c r="CA109" s="77" t="s">
        <v>7</v>
      </c>
      <c r="CB109" s="78">
        <f>IF(CA109="S",BD!$B$8,0)</f>
        <v>0</v>
      </c>
      <c r="CC109" s="73" t="str">
        <f>IF(BP109="","",VLOOKUP(BP109,BD!$B$11:$R$179,5,))</f>
        <v/>
      </c>
      <c r="CD109" s="79" t="str">
        <f t="shared" si="66"/>
        <v/>
      </c>
      <c r="CE109" s="68"/>
      <c r="CF109" s="75"/>
      <c r="CG109" s="76"/>
      <c r="CH109" s="71"/>
      <c r="CI109" s="77" t="s">
        <v>7</v>
      </c>
      <c r="CJ109" s="78">
        <f>IF(CI109="N",0,IF(CF$102="EVENTO",BD!$B$3,BD!$B$4))</f>
        <v>0</v>
      </c>
      <c r="CK109" s="77" t="s">
        <v>7</v>
      </c>
      <c r="CL109" s="78">
        <f>IF(CK109="N",0,IF(CF$102="EVENTO",BD!$B$1,0))</f>
        <v>0</v>
      </c>
      <c r="CM109" s="77" t="s">
        <v>7</v>
      </c>
      <c r="CN109" s="78">
        <f>IF(CM109="N",0,IF(CF$102="EVENTO",BD!$B$2,0))</f>
        <v>0</v>
      </c>
      <c r="CO109" s="77" t="s">
        <v>7</v>
      </c>
      <c r="CP109" s="78">
        <f>IF(CO109="N",0,IF(CF$102="EVENTO",BD!$B$5,0))</f>
        <v>0</v>
      </c>
      <c r="CQ109" s="77" t="s">
        <v>7</v>
      </c>
      <c r="CR109" s="78">
        <f>IF(CQ109="S",BD!$B$8,0)</f>
        <v>0</v>
      </c>
      <c r="CS109" s="73" t="str">
        <f>IF(CF109="","",VLOOKUP(CF109,BD!$B$11:$R$179,5,))</f>
        <v/>
      </c>
      <c r="CT109" s="79" t="str">
        <f t="shared" si="67"/>
        <v/>
      </c>
      <c r="CU109" s="68"/>
      <c r="CV109" s="75"/>
      <c r="CW109" s="76"/>
      <c r="CX109" s="71"/>
      <c r="CY109" s="77" t="s">
        <v>7</v>
      </c>
      <c r="CZ109" s="78">
        <f>IF(CY109="N",0,IF(CV$102="EVENTO",BD!$B$3,BD!$B$4))</f>
        <v>0</v>
      </c>
      <c r="DA109" s="77" t="s">
        <v>7</v>
      </c>
      <c r="DB109" s="78">
        <f>IF(DA109="N",0,IF(CV$102="EVENTO",BD!$B$1,0))</f>
        <v>0</v>
      </c>
      <c r="DC109" s="77" t="s">
        <v>7</v>
      </c>
      <c r="DD109" s="78">
        <f>IF(DC109="N",0,IF(CV$102="EVENTO",BD!$B$2,0))</f>
        <v>0</v>
      </c>
      <c r="DE109" s="77" t="s">
        <v>7</v>
      </c>
      <c r="DF109" s="78">
        <f>IF(DE109="N",0,IF(CV$102="EVENTO",BD!$B$5,0))</f>
        <v>0</v>
      </c>
      <c r="DG109" s="77" t="s">
        <v>7</v>
      </c>
      <c r="DH109" s="78">
        <f>IF(DG109="S",BD!$B$8,0)</f>
        <v>0</v>
      </c>
      <c r="DI109" s="73" t="str">
        <f>IF(CV109="","",VLOOKUP(CV109,BD!$B$11:$R$179,5,))</f>
        <v/>
      </c>
      <c r="DJ109" s="79" t="str">
        <f t="shared" si="68"/>
        <v/>
      </c>
    </row>
    <row r="110" spans="1:114" ht="15.75" thickBot="1" x14ac:dyDescent="0.3">
      <c r="A110" s="130"/>
      <c r="B110" s="151"/>
      <c r="C110" s="68"/>
      <c r="D110" s="75"/>
      <c r="E110" s="76"/>
      <c r="F110" s="71"/>
      <c r="G110" s="77" t="s">
        <v>7</v>
      </c>
      <c r="H110" s="78">
        <f>IF(G110="N",0,IF(D$102="EVENTO",BD!$B$3,BD!$B$4))</f>
        <v>0</v>
      </c>
      <c r="I110" s="77" t="s">
        <v>7</v>
      </c>
      <c r="J110" s="78">
        <f>IF(I110="N",0,IF(D$102="EVENTO",BD!$B$1,0))</f>
        <v>0</v>
      </c>
      <c r="K110" s="77" t="s">
        <v>7</v>
      </c>
      <c r="L110" s="78">
        <f>IF(K110="N",0,IF(D$102="EVENTO",BD!$B$2,0))</f>
        <v>0</v>
      </c>
      <c r="M110" s="77" t="s">
        <v>7</v>
      </c>
      <c r="N110" s="78">
        <f>IF(M110="N",0,IF(D$102="EVENTO",BD!$B$5,0))</f>
        <v>0</v>
      </c>
      <c r="O110" s="77" t="s">
        <v>7</v>
      </c>
      <c r="P110" s="78">
        <f>IF(O110="S",BD!$B$8,0)</f>
        <v>0</v>
      </c>
      <c r="Q110" s="73" t="str">
        <f>IF(D110="","",VLOOKUP(D110,BD!$B$11:$R$179,5,))</f>
        <v/>
      </c>
      <c r="R110" s="79" t="str">
        <f t="shared" si="62"/>
        <v/>
      </c>
      <c r="S110" s="68"/>
      <c r="T110" s="75"/>
      <c r="U110" s="76"/>
      <c r="V110" s="71"/>
      <c r="W110" s="77" t="s">
        <v>7</v>
      </c>
      <c r="X110" s="78">
        <f>IF(W110="N",0,IF(T$102="EVENTO",BD!$B$3,BD!$B$4))</f>
        <v>0</v>
      </c>
      <c r="Y110" s="77" t="s">
        <v>7</v>
      </c>
      <c r="Z110" s="78">
        <f>IF(Y110="N",0,IF(T$102="EVENTO",BD!$B$1,0))</f>
        <v>0</v>
      </c>
      <c r="AA110" s="77" t="s">
        <v>7</v>
      </c>
      <c r="AB110" s="78">
        <f>IF(AA110="N",0,IF(T$102="EVENTO",BD!$B$2,0))</f>
        <v>0</v>
      </c>
      <c r="AC110" s="77" t="s">
        <v>7</v>
      </c>
      <c r="AD110" s="78">
        <f>IF(AC110="N",0,IF(T$102="EVENTO",BD!$B$5,0))</f>
        <v>0</v>
      </c>
      <c r="AE110" s="77" t="s">
        <v>7</v>
      </c>
      <c r="AF110" s="78">
        <f>IF(AE110="S",BD!$B$8,0)</f>
        <v>0</v>
      </c>
      <c r="AG110" s="73" t="str">
        <f>IF(T110="","",VLOOKUP(T110,BD!$B$11:$R$179,5,))</f>
        <v/>
      </c>
      <c r="AH110" s="79" t="str">
        <f t="shared" si="63"/>
        <v/>
      </c>
      <c r="AI110" s="68"/>
      <c r="AJ110" s="75"/>
      <c r="AK110" s="76"/>
      <c r="AL110" s="71"/>
      <c r="AM110" s="77" t="s">
        <v>7</v>
      </c>
      <c r="AN110" s="78">
        <f>IF(AM110="N",0,IF(AJ$102="EVENTO",BD!$B$3,BD!$B$4))</f>
        <v>0</v>
      </c>
      <c r="AO110" s="77" t="s">
        <v>7</v>
      </c>
      <c r="AP110" s="78">
        <f>IF(AO110="N",0,IF(AJ$102="EVENTO",BD!$B$1,0))</f>
        <v>0</v>
      </c>
      <c r="AQ110" s="77" t="s">
        <v>7</v>
      </c>
      <c r="AR110" s="78">
        <f>IF(AQ110="N",0,IF(AJ$102="EVENTO",BD!$B$2,0))</f>
        <v>0</v>
      </c>
      <c r="AS110" s="77" t="s">
        <v>7</v>
      </c>
      <c r="AT110" s="78">
        <f>IF(AS110="N",0,IF(AJ$102="EVENTO",BD!$B$5,0))</f>
        <v>0</v>
      </c>
      <c r="AU110" s="77" t="s">
        <v>7</v>
      </c>
      <c r="AV110" s="78">
        <f>IF(AU110="S",BD!$B$8,0)</f>
        <v>0</v>
      </c>
      <c r="AW110" s="73" t="str">
        <f>IF(AJ110="","",VLOOKUP(AJ110,BD!$B$11:$R$179,5,))</f>
        <v/>
      </c>
      <c r="AX110" s="79" t="str">
        <f t="shared" si="64"/>
        <v/>
      </c>
      <c r="AY110" s="68"/>
      <c r="AZ110" s="75"/>
      <c r="BA110" s="76"/>
      <c r="BB110" s="71"/>
      <c r="BC110" s="77" t="s">
        <v>7</v>
      </c>
      <c r="BD110" s="78">
        <f>IF(BC110="N",0,IF(AZ$102="EVENTO",BD!$B$3,BD!$B$4))</f>
        <v>0</v>
      </c>
      <c r="BE110" s="77" t="s">
        <v>7</v>
      </c>
      <c r="BF110" s="78">
        <f>IF(BE110="N",0,IF(AZ$102="EVENTO",BD!$B$1,0))</f>
        <v>0</v>
      </c>
      <c r="BG110" s="77" t="s">
        <v>7</v>
      </c>
      <c r="BH110" s="78">
        <f>IF(BG110="N",0,IF(AZ$102="EVENTO",BD!$B$2,0))</f>
        <v>0</v>
      </c>
      <c r="BI110" s="77" t="s">
        <v>7</v>
      </c>
      <c r="BJ110" s="78">
        <f>IF(BI110="N",0,IF(AZ$102="EVENTO",BD!$B$5,0))</f>
        <v>0</v>
      </c>
      <c r="BK110" s="77" t="s">
        <v>7</v>
      </c>
      <c r="BL110" s="78">
        <f>IF(BK110="S",BD!$B$8,0)</f>
        <v>0</v>
      </c>
      <c r="BM110" s="73" t="str">
        <f>IF(AZ110="","",VLOOKUP(AZ110,BD!$B$11:$R$179,5,))</f>
        <v/>
      </c>
      <c r="BN110" s="79" t="str">
        <f t="shared" si="65"/>
        <v/>
      </c>
      <c r="BO110" s="68"/>
      <c r="BP110" s="75"/>
      <c r="BQ110" s="76"/>
      <c r="BR110" s="71"/>
      <c r="BS110" s="77" t="s">
        <v>7</v>
      </c>
      <c r="BT110" s="78">
        <f>IF(BS110="N",0,IF(BP$102="EVENTO",BD!$B$3,BD!$B$4))</f>
        <v>0</v>
      </c>
      <c r="BU110" s="77" t="s">
        <v>7</v>
      </c>
      <c r="BV110" s="78">
        <f>IF(BU110="N",0,IF(BP$102="EVENTO",BD!$B$1,0))</f>
        <v>0</v>
      </c>
      <c r="BW110" s="77" t="s">
        <v>7</v>
      </c>
      <c r="BX110" s="78">
        <f>IF(BW110="N",0,IF(BP$102="EVENTO",BD!$B$2,0))</f>
        <v>0</v>
      </c>
      <c r="BY110" s="77" t="s">
        <v>7</v>
      </c>
      <c r="BZ110" s="78">
        <f>IF(BY110="N",0,IF(BP$102="EVENTO",BD!$B$5,0))</f>
        <v>0</v>
      </c>
      <c r="CA110" s="77" t="s">
        <v>7</v>
      </c>
      <c r="CB110" s="78">
        <f>IF(CA110="S",BD!$B$8,0)</f>
        <v>0</v>
      </c>
      <c r="CC110" s="73" t="str">
        <f>IF(BP110="","",VLOOKUP(BP110,BD!$B$11:$R$179,5,))</f>
        <v/>
      </c>
      <c r="CD110" s="79" t="str">
        <f t="shared" si="66"/>
        <v/>
      </c>
      <c r="CE110" s="68"/>
      <c r="CF110" s="75"/>
      <c r="CG110" s="76"/>
      <c r="CH110" s="71"/>
      <c r="CI110" s="77" t="s">
        <v>7</v>
      </c>
      <c r="CJ110" s="78">
        <f>IF(CI110="N",0,IF(CF$102="EVENTO",BD!$B$3,BD!$B$4))</f>
        <v>0</v>
      </c>
      <c r="CK110" s="77" t="s">
        <v>7</v>
      </c>
      <c r="CL110" s="78">
        <f>IF(CK110="N",0,IF(CF$102="EVENTO",BD!$B$1,0))</f>
        <v>0</v>
      </c>
      <c r="CM110" s="77" t="s">
        <v>7</v>
      </c>
      <c r="CN110" s="78">
        <f>IF(CM110="N",0,IF(CF$102="EVENTO",BD!$B$2,0))</f>
        <v>0</v>
      </c>
      <c r="CO110" s="77" t="s">
        <v>7</v>
      </c>
      <c r="CP110" s="78">
        <f>IF(CO110="N",0,IF(CF$102="EVENTO",BD!$B$5,0))</f>
        <v>0</v>
      </c>
      <c r="CQ110" s="77" t="s">
        <v>7</v>
      </c>
      <c r="CR110" s="78">
        <f>IF(CQ110="S",BD!$B$8,0)</f>
        <v>0</v>
      </c>
      <c r="CS110" s="73" t="str">
        <f>IF(CF110="","",VLOOKUP(CF110,BD!$B$11:$R$179,5,))</f>
        <v/>
      </c>
      <c r="CT110" s="79" t="str">
        <f t="shared" si="67"/>
        <v/>
      </c>
      <c r="CU110" s="68"/>
      <c r="CV110" s="75"/>
      <c r="CW110" s="76"/>
      <c r="CX110" s="71"/>
      <c r="CY110" s="77" t="s">
        <v>7</v>
      </c>
      <c r="CZ110" s="78">
        <f>IF(CY110="N",0,IF(CV$102="EVENTO",BD!$B$3,BD!$B$4))</f>
        <v>0</v>
      </c>
      <c r="DA110" s="77" t="s">
        <v>7</v>
      </c>
      <c r="DB110" s="78">
        <f>IF(DA110="N",0,IF(CV$102="EVENTO",BD!$B$1,0))</f>
        <v>0</v>
      </c>
      <c r="DC110" s="77" t="s">
        <v>7</v>
      </c>
      <c r="DD110" s="78">
        <f>IF(DC110="N",0,IF(CV$102="EVENTO",BD!$B$2,0))</f>
        <v>0</v>
      </c>
      <c r="DE110" s="77" t="s">
        <v>7</v>
      </c>
      <c r="DF110" s="78">
        <f>IF(DE110="N",0,IF(CV$102="EVENTO",BD!$B$5,0))</f>
        <v>0</v>
      </c>
      <c r="DG110" s="77" t="s">
        <v>7</v>
      </c>
      <c r="DH110" s="78">
        <f>IF(DG110="S",BD!$B$8,0)</f>
        <v>0</v>
      </c>
      <c r="DI110" s="73" t="str">
        <f>IF(CV110="","",VLOOKUP(CV110,BD!$B$11:$R$179,5,))</f>
        <v/>
      </c>
      <c r="DJ110" s="79" t="str">
        <f t="shared" si="68"/>
        <v/>
      </c>
    </row>
    <row r="111" spans="1:114" ht="15.75" thickBot="1" x14ac:dyDescent="0.3">
      <c r="A111" s="130"/>
      <c r="B111" s="152"/>
      <c r="C111" s="68"/>
      <c r="D111" s="81"/>
      <c r="E111" s="82"/>
      <c r="F111" s="71"/>
      <c r="G111" s="86" t="s">
        <v>7</v>
      </c>
      <c r="H111" s="87">
        <f>IF(G111="N",0,IF(D$102="EVENTO",BD!$B$3,BD!$B$4))</f>
        <v>0</v>
      </c>
      <c r="I111" s="86" t="s">
        <v>7</v>
      </c>
      <c r="J111" s="87">
        <f>IF(I111="N",0,IF(D$102="EVENTO",BD!$B$1,0))</f>
        <v>0</v>
      </c>
      <c r="K111" s="86" t="s">
        <v>7</v>
      </c>
      <c r="L111" s="87">
        <f>IF(K111="N",0,IF(D$102="EVENTO",BD!$B$2,0))</f>
        <v>0</v>
      </c>
      <c r="M111" s="86" t="s">
        <v>7</v>
      </c>
      <c r="N111" s="87">
        <f>IF(M111="N",0,IF(D$102="EVENTO",BD!$B$5,0))</f>
        <v>0</v>
      </c>
      <c r="O111" s="86" t="s">
        <v>7</v>
      </c>
      <c r="P111" s="87">
        <f>IF(O111="S",BD!$B$8,0)</f>
        <v>0</v>
      </c>
      <c r="Q111" s="73" t="str">
        <f>IF(D111="","",VLOOKUP(D111,BD!$B$11:$R$179,5,))</f>
        <v/>
      </c>
      <c r="R111" s="84" t="str">
        <f t="shared" si="62"/>
        <v/>
      </c>
      <c r="S111" s="68"/>
      <c r="T111" s="81"/>
      <c r="U111" s="82"/>
      <c r="V111" s="71"/>
      <c r="W111" s="86" t="s">
        <v>7</v>
      </c>
      <c r="X111" s="87">
        <f>IF(W111="N",0,IF(T$102="EVENTO",BD!$B$3,BD!$B$4))</f>
        <v>0</v>
      </c>
      <c r="Y111" s="86" t="s">
        <v>7</v>
      </c>
      <c r="Z111" s="87">
        <f>IF(Y111="N",0,IF(T$102="EVENTO",BD!$B$1,0))</f>
        <v>0</v>
      </c>
      <c r="AA111" s="86" t="s">
        <v>7</v>
      </c>
      <c r="AB111" s="87">
        <f>IF(AA111="N",0,IF(T$102="EVENTO",BD!$B$2,0))</f>
        <v>0</v>
      </c>
      <c r="AC111" s="86" t="s">
        <v>7</v>
      </c>
      <c r="AD111" s="87">
        <f>IF(AC111="N",0,IF(T$102="EVENTO",BD!$B$5,0))</f>
        <v>0</v>
      </c>
      <c r="AE111" s="86" t="s">
        <v>7</v>
      </c>
      <c r="AF111" s="87">
        <f>IF(AE111="S",BD!$B$8,0)</f>
        <v>0</v>
      </c>
      <c r="AG111" s="73" t="str">
        <f>IF(T111="","",VLOOKUP(T111,BD!$B$11:$R$179,5,))</f>
        <v/>
      </c>
      <c r="AH111" s="84" t="str">
        <f t="shared" si="63"/>
        <v/>
      </c>
      <c r="AI111" s="68"/>
      <c r="AJ111" s="81"/>
      <c r="AK111" s="82"/>
      <c r="AL111" s="71"/>
      <c r="AM111" s="86" t="s">
        <v>7</v>
      </c>
      <c r="AN111" s="87">
        <f>IF(AM111="N",0,IF(AJ$102="EVENTO",BD!$B$3,BD!$B$4))</f>
        <v>0</v>
      </c>
      <c r="AO111" s="86" t="s">
        <v>7</v>
      </c>
      <c r="AP111" s="87">
        <f>IF(AO111="N",0,IF(AJ$102="EVENTO",BD!$B$1,0))</f>
        <v>0</v>
      </c>
      <c r="AQ111" s="86" t="s">
        <v>7</v>
      </c>
      <c r="AR111" s="87">
        <f>IF(AQ111="N",0,IF(AJ$102="EVENTO",BD!$B$2,0))</f>
        <v>0</v>
      </c>
      <c r="AS111" s="86" t="s">
        <v>7</v>
      </c>
      <c r="AT111" s="87">
        <f>IF(AS111="N",0,IF(AJ$102="EVENTO",BD!$B$5,0))</f>
        <v>0</v>
      </c>
      <c r="AU111" s="86" t="s">
        <v>7</v>
      </c>
      <c r="AV111" s="87">
        <f>IF(AU111="S",BD!$B$8,0)</f>
        <v>0</v>
      </c>
      <c r="AW111" s="73" t="str">
        <f>IF(AJ111="","",VLOOKUP(AJ111,BD!$B$11:$R$179,5,))</f>
        <v/>
      </c>
      <c r="AX111" s="84" t="str">
        <f t="shared" si="64"/>
        <v/>
      </c>
      <c r="AY111" s="68"/>
      <c r="AZ111" s="81"/>
      <c r="BA111" s="82"/>
      <c r="BB111" s="71"/>
      <c r="BC111" s="86" t="s">
        <v>7</v>
      </c>
      <c r="BD111" s="87">
        <f>IF(BC111="N",0,IF(AZ$102="EVENTO",BD!$B$3,BD!$B$4))</f>
        <v>0</v>
      </c>
      <c r="BE111" s="86" t="s">
        <v>7</v>
      </c>
      <c r="BF111" s="87">
        <f>IF(BE111="N",0,IF(AZ$102="EVENTO",BD!$B$1,0))</f>
        <v>0</v>
      </c>
      <c r="BG111" s="86" t="s">
        <v>7</v>
      </c>
      <c r="BH111" s="87">
        <f>IF(BG111="N",0,IF(AZ$102="EVENTO",BD!$B$2,0))</f>
        <v>0</v>
      </c>
      <c r="BI111" s="86" t="s">
        <v>7</v>
      </c>
      <c r="BJ111" s="87">
        <f>IF(BI111="N",0,IF(AZ$102="EVENTO",BD!$B$5,0))</f>
        <v>0</v>
      </c>
      <c r="BK111" s="86" t="s">
        <v>7</v>
      </c>
      <c r="BL111" s="87">
        <f>IF(BK111="S",BD!$B$8,0)</f>
        <v>0</v>
      </c>
      <c r="BM111" s="73" t="str">
        <f>IF(AZ111="","",VLOOKUP(AZ111,BD!$B$11:$R$179,5,))</f>
        <v/>
      </c>
      <c r="BN111" s="84" t="str">
        <f t="shared" si="65"/>
        <v/>
      </c>
      <c r="BO111" s="68"/>
      <c r="BP111" s="81"/>
      <c r="BQ111" s="82"/>
      <c r="BR111" s="71"/>
      <c r="BS111" s="86" t="s">
        <v>7</v>
      </c>
      <c r="BT111" s="87">
        <f>IF(BS111="N",0,IF(BP$102="EVENTO",BD!$B$3,BD!$B$4))</f>
        <v>0</v>
      </c>
      <c r="BU111" s="86" t="s">
        <v>7</v>
      </c>
      <c r="BV111" s="87">
        <f>IF(BU111="N",0,IF(BP$102="EVENTO",BD!$B$1,0))</f>
        <v>0</v>
      </c>
      <c r="BW111" s="86" t="s">
        <v>7</v>
      </c>
      <c r="BX111" s="87">
        <f>IF(BW111="N",0,IF(BP$102="EVENTO",BD!$B$2,0))</f>
        <v>0</v>
      </c>
      <c r="BY111" s="86" t="s">
        <v>7</v>
      </c>
      <c r="BZ111" s="87">
        <f>IF(BY111="N",0,IF(BP$102="EVENTO",BD!$B$5,0))</f>
        <v>0</v>
      </c>
      <c r="CA111" s="86" t="s">
        <v>7</v>
      </c>
      <c r="CB111" s="87">
        <f>IF(CA111="S",BD!$B$8,0)</f>
        <v>0</v>
      </c>
      <c r="CC111" s="73" t="str">
        <f>IF(BP111="","",VLOOKUP(BP111,BD!$B$11:$R$179,5,))</f>
        <v/>
      </c>
      <c r="CD111" s="84" t="str">
        <f t="shared" si="66"/>
        <v/>
      </c>
      <c r="CE111" s="68"/>
      <c r="CF111" s="81"/>
      <c r="CG111" s="82"/>
      <c r="CH111" s="71"/>
      <c r="CI111" s="86" t="s">
        <v>7</v>
      </c>
      <c r="CJ111" s="87">
        <f>IF(CI111="N",0,IF(CF$102="EVENTO",BD!$B$3,BD!$B$4))</f>
        <v>0</v>
      </c>
      <c r="CK111" s="86" t="s">
        <v>7</v>
      </c>
      <c r="CL111" s="87">
        <f>IF(CK111="N",0,IF(CF$102="EVENTO",BD!$B$1,0))</f>
        <v>0</v>
      </c>
      <c r="CM111" s="86" t="s">
        <v>7</v>
      </c>
      <c r="CN111" s="87">
        <f>IF(CM111="N",0,IF(CF$102="EVENTO",BD!$B$2,0))</f>
        <v>0</v>
      </c>
      <c r="CO111" s="86" t="s">
        <v>7</v>
      </c>
      <c r="CP111" s="87">
        <f>IF(CO111="N",0,IF(CF$102="EVENTO",BD!$B$5,0))</f>
        <v>0</v>
      </c>
      <c r="CQ111" s="86" t="s">
        <v>7</v>
      </c>
      <c r="CR111" s="87">
        <f>IF(CQ111="S",BD!$B$8,0)</f>
        <v>0</v>
      </c>
      <c r="CS111" s="73" t="str">
        <f>IF(CF111="","",VLOOKUP(CF111,BD!$B$11:$R$179,5,))</f>
        <v/>
      </c>
      <c r="CT111" s="84" t="str">
        <f t="shared" si="67"/>
        <v/>
      </c>
      <c r="CU111" s="68"/>
      <c r="CV111" s="81"/>
      <c r="CW111" s="82"/>
      <c r="CX111" s="71"/>
      <c r="CY111" s="86" t="s">
        <v>7</v>
      </c>
      <c r="CZ111" s="87">
        <f>IF(CY111="N",0,IF(CV$102="EVENTO",BD!$B$3,BD!$B$4))</f>
        <v>0</v>
      </c>
      <c r="DA111" s="86" t="s">
        <v>7</v>
      </c>
      <c r="DB111" s="87">
        <f>IF(DA111="N",0,IF(CV$102="EVENTO",BD!$B$1,0))</f>
        <v>0</v>
      </c>
      <c r="DC111" s="86" t="s">
        <v>7</v>
      </c>
      <c r="DD111" s="87">
        <f>IF(DC111="N",0,IF(CV$102="EVENTO",BD!$B$2,0))</f>
        <v>0</v>
      </c>
      <c r="DE111" s="86" t="s">
        <v>7</v>
      </c>
      <c r="DF111" s="87">
        <f>IF(DE111="N",0,IF(CV$102="EVENTO",BD!$B$5,0))</f>
        <v>0</v>
      </c>
      <c r="DG111" s="86" t="s">
        <v>7</v>
      </c>
      <c r="DH111" s="87">
        <f>IF(DG111="S",BD!$B$8,0)</f>
        <v>0</v>
      </c>
      <c r="DI111" s="73" t="str">
        <f>IF(CV111="","",VLOOKUP(CV111,BD!$B$11:$R$179,5,))</f>
        <v/>
      </c>
      <c r="DJ111" s="84" t="str">
        <f t="shared" si="68"/>
        <v/>
      </c>
    </row>
    <row r="112" spans="1:114" ht="15" customHeight="1" thickBot="1" x14ac:dyDescent="0.3">
      <c r="A112" s="130"/>
      <c r="B112" s="150"/>
      <c r="C112" s="60"/>
      <c r="D112" s="147"/>
      <c r="E112" s="147"/>
      <c r="F112" s="147"/>
      <c r="G112" s="147"/>
      <c r="H112" s="147"/>
      <c r="I112" s="147"/>
      <c r="J112" s="147"/>
      <c r="K112" s="147"/>
      <c r="L112" s="147"/>
      <c r="M112" s="147"/>
      <c r="N112" s="147"/>
      <c r="O112" s="147"/>
      <c r="P112" s="61"/>
      <c r="Q112" s="61"/>
      <c r="R112" s="62" t="str">
        <f>IF(SUM(R114:R121)=0,"",SUM(R114:R121))</f>
        <v/>
      </c>
      <c r="S112" s="60"/>
      <c r="T112" s="147"/>
      <c r="U112" s="147"/>
      <c r="V112" s="147"/>
      <c r="W112" s="147"/>
      <c r="X112" s="147"/>
      <c r="Y112" s="147"/>
      <c r="Z112" s="147"/>
      <c r="AA112" s="147"/>
      <c r="AB112" s="147"/>
      <c r="AC112" s="147"/>
      <c r="AD112" s="147"/>
      <c r="AE112" s="147"/>
      <c r="AF112" s="61"/>
      <c r="AG112" s="61"/>
      <c r="AH112" s="62" t="str">
        <f>IF(SUM(AH114:AH121)=0,"",SUM(AH114:AH121))</f>
        <v/>
      </c>
      <c r="AI112" s="60"/>
      <c r="AJ112" s="147"/>
      <c r="AK112" s="147"/>
      <c r="AL112" s="147"/>
      <c r="AM112" s="147"/>
      <c r="AN112" s="147"/>
      <c r="AO112" s="147"/>
      <c r="AP112" s="147"/>
      <c r="AQ112" s="147"/>
      <c r="AR112" s="147"/>
      <c r="AS112" s="147"/>
      <c r="AT112" s="147"/>
      <c r="AU112" s="147"/>
      <c r="AV112" s="61"/>
      <c r="AW112" s="61"/>
      <c r="AX112" s="62" t="str">
        <f>IF(SUM(AX114:AX121)=0,"",SUM(AX114:AX121))</f>
        <v/>
      </c>
      <c r="AY112" s="60"/>
      <c r="AZ112" s="147"/>
      <c r="BA112" s="147"/>
      <c r="BB112" s="147"/>
      <c r="BC112" s="147"/>
      <c r="BD112" s="147"/>
      <c r="BE112" s="147"/>
      <c r="BF112" s="147"/>
      <c r="BG112" s="147"/>
      <c r="BH112" s="147"/>
      <c r="BI112" s="147"/>
      <c r="BJ112" s="147"/>
      <c r="BK112" s="147"/>
      <c r="BL112" s="61"/>
      <c r="BM112" s="61"/>
      <c r="BN112" s="62" t="str">
        <f>IF(SUM(BN114:BN121)=0,"",SUM(BN114:BN121))</f>
        <v/>
      </c>
      <c r="BO112" s="60"/>
      <c r="BP112" s="147"/>
      <c r="BQ112" s="147"/>
      <c r="BR112" s="147"/>
      <c r="BS112" s="147"/>
      <c r="BT112" s="147"/>
      <c r="BU112" s="147"/>
      <c r="BV112" s="147"/>
      <c r="BW112" s="147"/>
      <c r="BX112" s="147"/>
      <c r="BY112" s="147"/>
      <c r="BZ112" s="147"/>
      <c r="CA112" s="147"/>
      <c r="CB112" s="61"/>
      <c r="CC112" s="61"/>
      <c r="CD112" s="62" t="str">
        <f>IF(SUM(CD114:CD121)=0,"",SUM(CD114:CD121))</f>
        <v/>
      </c>
      <c r="CE112" s="60"/>
      <c r="CF112" s="147"/>
      <c r="CG112" s="147"/>
      <c r="CH112" s="147"/>
      <c r="CI112" s="147"/>
      <c r="CJ112" s="147"/>
      <c r="CK112" s="147"/>
      <c r="CL112" s="147"/>
      <c r="CM112" s="147"/>
      <c r="CN112" s="147"/>
      <c r="CO112" s="147"/>
      <c r="CP112" s="147"/>
      <c r="CQ112" s="147"/>
      <c r="CR112" s="61"/>
      <c r="CS112" s="61"/>
      <c r="CT112" s="62" t="str">
        <f>IF(SUM(CT114:CT121)=0,"",SUM(CT114:CT121))</f>
        <v/>
      </c>
      <c r="CU112" s="60"/>
      <c r="CV112" s="147"/>
      <c r="CW112" s="147"/>
      <c r="CX112" s="147"/>
      <c r="CY112" s="147"/>
      <c r="CZ112" s="147"/>
      <c r="DA112" s="147"/>
      <c r="DB112" s="147"/>
      <c r="DC112" s="147"/>
      <c r="DD112" s="147"/>
      <c r="DE112" s="147"/>
      <c r="DF112" s="147"/>
      <c r="DG112" s="147"/>
      <c r="DH112" s="61"/>
      <c r="DI112" s="61"/>
      <c r="DJ112" s="62" t="str">
        <f>IF(SUM(DJ114:DJ121)=0,"",SUM(DJ114:DJ121))</f>
        <v/>
      </c>
    </row>
    <row r="113" spans="1:114" ht="15.75" thickBot="1" x14ac:dyDescent="0.3">
      <c r="A113" s="130"/>
      <c r="B113" s="151"/>
      <c r="C113" s="148" t="s">
        <v>2</v>
      </c>
      <c r="D113" s="149"/>
      <c r="E113" s="63"/>
      <c r="F113" s="63"/>
      <c r="G113" s="64"/>
      <c r="H113" s="65"/>
      <c r="I113" s="64"/>
      <c r="J113" s="65"/>
      <c r="K113" s="64"/>
      <c r="L113" s="65"/>
      <c r="M113" s="64"/>
      <c r="N113" s="65"/>
      <c r="O113" s="64"/>
      <c r="P113" s="65"/>
      <c r="Q113" s="66"/>
      <c r="R113" s="67" t="s">
        <v>4</v>
      </c>
      <c r="S113" s="148" t="s">
        <v>2</v>
      </c>
      <c r="T113" s="149"/>
      <c r="U113" s="63"/>
      <c r="V113" s="63"/>
      <c r="W113" s="64"/>
      <c r="X113" s="65"/>
      <c r="Y113" s="64"/>
      <c r="Z113" s="65"/>
      <c r="AA113" s="64"/>
      <c r="AB113" s="65"/>
      <c r="AC113" s="64"/>
      <c r="AD113" s="65"/>
      <c r="AE113" s="64"/>
      <c r="AF113" s="65"/>
      <c r="AG113" s="66"/>
      <c r="AH113" s="67" t="s">
        <v>4</v>
      </c>
      <c r="AI113" s="148" t="s">
        <v>2</v>
      </c>
      <c r="AJ113" s="149"/>
      <c r="AK113" s="63"/>
      <c r="AL113" s="63"/>
      <c r="AM113" s="64"/>
      <c r="AN113" s="65"/>
      <c r="AO113" s="64"/>
      <c r="AP113" s="65"/>
      <c r="AQ113" s="64"/>
      <c r="AR113" s="65"/>
      <c r="AS113" s="64"/>
      <c r="AT113" s="65"/>
      <c r="AU113" s="64"/>
      <c r="AV113" s="65"/>
      <c r="AW113" s="66"/>
      <c r="AX113" s="67" t="s">
        <v>4</v>
      </c>
      <c r="AY113" s="148" t="s">
        <v>2</v>
      </c>
      <c r="AZ113" s="149"/>
      <c r="BA113" s="63"/>
      <c r="BB113" s="63"/>
      <c r="BC113" s="64"/>
      <c r="BD113" s="65"/>
      <c r="BE113" s="64"/>
      <c r="BF113" s="65"/>
      <c r="BG113" s="64"/>
      <c r="BH113" s="65"/>
      <c r="BI113" s="64"/>
      <c r="BJ113" s="65"/>
      <c r="BK113" s="64"/>
      <c r="BL113" s="65"/>
      <c r="BM113" s="66"/>
      <c r="BN113" s="67" t="s">
        <v>4</v>
      </c>
      <c r="BO113" s="148" t="s">
        <v>2</v>
      </c>
      <c r="BP113" s="149"/>
      <c r="BQ113" s="63"/>
      <c r="BR113" s="63"/>
      <c r="BS113" s="64"/>
      <c r="BT113" s="65"/>
      <c r="BU113" s="64"/>
      <c r="BV113" s="65"/>
      <c r="BW113" s="64"/>
      <c r="BX113" s="65"/>
      <c r="BY113" s="64"/>
      <c r="BZ113" s="65"/>
      <c r="CA113" s="64"/>
      <c r="CB113" s="65"/>
      <c r="CC113" s="66"/>
      <c r="CD113" s="67" t="s">
        <v>4</v>
      </c>
      <c r="CE113" s="148" t="s">
        <v>2</v>
      </c>
      <c r="CF113" s="149"/>
      <c r="CG113" s="63"/>
      <c r="CH113" s="63"/>
      <c r="CI113" s="64"/>
      <c r="CJ113" s="65"/>
      <c r="CK113" s="64"/>
      <c r="CL113" s="65"/>
      <c r="CM113" s="64"/>
      <c r="CN113" s="65"/>
      <c r="CO113" s="64"/>
      <c r="CP113" s="65"/>
      <c r="CQ113" s="64"/>
      <c r="CR113" s="65"/>
      <c r="CS113" s="66"/>
      <c r="CT113" s="67" t="s">
        <v>4</v>
      </c>
      <c r="CU113" s="148" t="s">
        <v>2</v>
      </c>
      <c r="CV113" s="149"/>
      <c r="CW113" s="63"/>
      <c r="CX113" s="63"/>
      <c r="CY113" s="64"/>
      <c r="CZ113" s="65"/>
      <c r="DA113" s="64"/>
      <c r="DB113" s="65"/>
      <c r="DC113" s="64"/>
      <c r="DD113" s="65"/>
      <c r="DE113" s="64"/>
      <c r="DF113" s="65"/>
      <c r="DG113" s="64"/>
      <c r="DH113" s="65"/>
      <c r="DI113" s="66"/>
      <c r="DJ113" s="67" t="s">
        <v>4</v>
      </c>
    </row>
    <row r="114" spans="1:114" ht="15.75" thickBot="1" x14ac:dyDescent="0.3">
      <c r="A114" s="130"/>
      <c r="B114" s="151"/>
      <c r="C114" s="68"/>
      <c r="D114" s="69"/>
      <c r="E114" s="70"/>
      <c r="F114" s="71"/>
      <c r="G114" s="72" t="s">
        <v>7</v>
      </c>
      <c r="H114" s="73">
        <f>IF(G114="N",0,IF(D$112="EVENTO",BD!$B$3,BD!$B$4))</f>
        <v>0</v>
      </c>
      <c r="I114" s="72" t="s">
        <v>7</v>
      </c>
      <c r="J114" s="73">
        <f>IF(I114="N",0,IF(D$112="EVENTO",BD!$B$1,0))</f>
        <v>0</v>
      </c>
      <c r="K114" s="72" t="s">
        <v>7</v>
      </c>
      <c r="L114" s="73">
        <f>IF(K114="N",0,IF(D$112="EVENTO",BD!$B$2,0))</f>
        <v>0</v>
      </c>
      <c r="M114" s="72" t="s">
        <v>7</v>
      </c>
      <c r="N114" s="73">
        <f>IF(M114="N",0,IF(D$112="EVENTO",BD!$B$5,0))</f>
        <v>0</v>
      </c>
      <c r="O114" s="72" t="s">
        <v>7</v>
      </c>
      <c r="P114" s="73">
        <f>IF(O114="S",BD!$B$8,0)</f>
        <v>0</v>
      </c>
      <c r="Q114" s="73" t="str">
        <f>IF(D114="","",VLOOKUP(D114,BD!$B$11:$R$179,5,))</f>
        <v/>
      </c>
      <c r="R114" s="74" t="str">
        <f t="shared" ref="R114:R121" si="69">IF($D$112="","",IF(D114="","",SUM(Q114,P114,L114,J114,N114,H114)))</f>
        <v/>
      </c>
      <c r="S114" s="68"/>
      <c r="T114" s="69"/>
      <c r="U114" s="70"/>
      <c r="V114" s="71"/>
      <c r="W114" s="72" t="s">
        <v>7</v>
      </c>
      <c r="X114" s="73">
        <f>IF(W114="N",0,IF(T$112="EVENTO",BD!$B$3,BD!$B$4))</f>
        <v>0</v>
      </c>
      <c r="Y114" s="72" t="s">
        <v>7</v>
      </c>
      <c r="Z114" s="73">
        <f>IF(Y114="N",0,IF(T$112="EVENTO",BD!$B$1,0))</f>
        <v>0</v>
      </c>
      <c r="AA114" s="72" t="s">
        <v>7</v>
      </c>
      <c r="AB114" s="73">
        <f>IF(AA114="N",0,IF(T$112="EVENTO",BD!$B$2,0))</f>
        <v>0</v>
      </c>
      <c r="AC114" s="72" t="s">
        <v>7</v>
      </c>
      <c r="AD114" s="73">
        <f>IF(AC114="N",0,IF(T$112="EVENTO",BD!$B$5,0))</f>
        <v>0</v>
      </c>
      <c r="AE114" s="72" t="s">
        <v>7</v>
      </c>
      <c r="AF114" s="73">
        <f>IF(AE114="S",BD!$B$8,0)</f>
        <v>0</v>
      </c>
      <c r="AG114" s="73" t="str">
        <f>IF(T114="","",VLOOKUP(T114,BD!$B$11:$R$179,5,))</f>
        <v/>
      </c>
      <c r="AH114" s="74" t="str">
        <f t="shared" ref="AH114:AH121" si="70">IF($T$112="","",IF(T114="","",SUM(AG114,AF114,AB114,Z114,AD114,X114)))</f>
        <v/>
      </c>
      <c r="AI114" s="68"/>
      <c r="AJ114" s="69"/>
      <c r="AK114" s="70"/>
      <c r="AL114" s="71"/>
      <c r="AM114" s="72" t="s">
        <v>7</v>
      </c>
      <c r="AN114" s="73">
        <f>IF(AM114="N",0,IF(AJ$112="EVENTO",BD!$B$3,BD!$B$4))</f>
        <v>0</v>
      </c>
      <c r="AO114" s="72" t="s">
        <v>7</v>
      </c>
      <c r="AP114" s="73">
        <f>IF(AO114="N",0,IF(AJ$112="EVENTO",BD!$B$1,0))</f>
        <v>0</v>
      </c>
      <c r="AQ114" s="72" t="s">
        <v>7</v>
      </c>
      <c r="AR114" s="73">
        <f>IF(AQ114="N",0,IF(AJ$112="EVENTO",BD!$B$2,0))</f>
        <v>0</v>
      </c>
      <c r="AS114" s="72" t="s">
        <v>7</v>
      </c>
      <c r="AT114" s="73">
        <f>IF(AS114="N",0,IF(AJ$112="EVENTO",BD!$B$5,0))</f>
        <v>0</v>
      </c>
      <c r="AU114" s="72" t="s">
        <v>7</v>
      </c>
      <c r="AV114" s="73">
        <f>IF(AU114="S",BD!$B$8,0)</f>
        <v>0</v>
      </c>
      <c r="AW114" s="73" t="str">
        <f>IF(AJ114="","",VLOOKUP(AJ114,BD!$B$11:$R$179,5,))</f>
        <v/>
      </c>
      <c r="AX114" s="74" t="str">
        <f t="shared" ref="AX114:AX121" si="71">IF($AJ$112="","",IF(AJ114="","",SUM(AW114,AV114,AR114,AP114,AT114,AN114)))</f>
        <v/>
      </c>
      <c r="AY114" s="68"/>
      <c r="AZ114" s="69"/>
      <c r="BA114" s="70"/>
      <c r="BB114" s="71"/>
      <c r="BC114" s="72" t="s">
        <v>7</v>
      </c>
      <c r="BD114" s="73">
        <f>IF(BC114="N",0,IF(AZ$112="EVENTO",BD!$B$3,BD!$B$4))</f>
        <v>0</v>
      </c>
      <c r="BE114" s="72" t="s">
        <v>7</v>
      </c>
      <c r="BF114" s="73">
        <f>IF(BE114="N",0,IF(AZ$112="EVENTO",BD!$B$1,0))</f>
        <v>0</v>
      </c>
      <c r="BG114" s="72" t="s">
        <v>7</v>
      </c>
      <c r="BH114" s="73">
        <f>IF(BG114="N",0,IF(AZ$112="EVENTO",BD!$B$2,0))</f>
        <v>0</v>
      </c>
      <c r="BI114" s="72" t="s">
        <v>7</v>
      </c>
      <c r="BJ114" s="73">
        <f>IF(BI114="N",0,IF(AZ$112="EVENTO",BD!$B$5,0))</f>
        <v>0</v>
      </c>
      <c r="BK114" s="72" t="s">
        <v>7</v>
      </c>
      <c r="BL114" s="73">
        <f>IF(BK114="S",BD!$B$8,0)</f>
        <v>0</v>
      </c>
      <c r="BM114" s="73" t="str">
        <f>IF(AZ114="","",VLOOKUP(AZ114,BD!$B$11:$R$179,5,))</f>
        <v/>
      </c>
      <c r="BN114" s="74" t="str">
        <f t="shared" ref="BN114:BN121" si="72">IF($AZ$112="","",IF(AZ114="","",SUM(BM114,BL114,BH114,BF114,BJ114,BD114)))</f>
        <v/>
      </c>
      <c r="BO114" s="68"/>
      <c r="BP114" s="69"/>
      <c r="BQ114" s="70"/>
      <c r="BR114" s="71"/>
      <c r="BS114" s="72" t="s">
        <v>7</v>
      </c>
      <c r="BT114" s="73">
        <f>IF(BS114="N",0,IF(BP$112="EVENTO",BD!$B$3,BD!$B$4))</f>
        <v>0</v>
      </c>
      <c r="BU114" s="72" t="s">
        <v>7</v>
      </c>
      <c r="BV114" s="73">
        <f>IF(BU114="N",0,IF(BP$112="EVENTO",BD!$B$1,0))</f>
        <v>0</v>
      </c>
      <c r="BW114" s="72" t="s">
        <v>7</v>
      </c>
      <c r="BX114" s="73">
        <f>IF(BW114="N",0,IF(BP$112="EVENTO",BD!$B$2,0))</f>
        <v>0</v>
      </c>
      <c r="BY114" s="72" t="s">
        <v>7</v>
      </c>
      <c r="BZ114" s="73">
        <f>IF(BY114="N",0,IF(BP$112="EVENTO",BD!$B$5,0))</f>
        <v>0</v>
      </c>
      <c r="CA114" s="72" t="s">
        <v>7</v>
      </c>
      <c r="CB114" s="73">
        <f>IF(CA114="S",BD!$B$8,0)</f>
        <v>0</v>
      </c>
      <c r="CC114" s="73" t="str">
        <f>IF(BP114="","",VLOOKUP(BP114,BD!$B$11:$R$179,5,))</f>
        <v/>
      </c>
      <c r="CD114" s="74" t="str">
        <f t="shared" ref="CD114:CD121" si="73">IF($BP$112="","",IF(BP114="","",SUM(CC114,CB114,BX114,BV114,BZ114,BT114)))</f>
        <v/>
      </c>
      <c r="CE114" s="68"/>
      <c r="CF114" s="69"/>
      <c r="CG114" s="70"/>
      <c r="CH114" s="71"/>
      <c r="CI114" s="72" t="s">
        <v>7</v>
      </c>
      <c r="CJ114" s="73">
        <f>IF(CI114="N",0,IF(CF$112="EVENTO",BD!$B$3,BD!$B$4))</f>
        <v>0</v>
      </c>
      <c r="CK114" s="72" t="s">
        <v>7</v>
      </c>
      <c r="CL114" s="73">
        <f>IF(CK114="N",0,IF(CF$112="EVENTO",BD!$B$1,0))</f>
        <v>0</v>
      </c>
      <c r="CM114" s="72" t="s">
        <v>7</v>
      </c>
      <c r="CN114" s="73">
        <f>IF(CM114="N",0,IF(CF$112="EVENTO",BD!$B$2,0))</f>
        <v>0</v>
      </c>
      <c r="CO114" s="72" t="s">
        <v>7</v>
      </c>
      <c r="CP114" s="73">
        <f>IF(CO114="N",0,IF(CF$112="EVENTO",BD!$B$5,0))</f>
        <v>0</v>
      </c>
      <c r="CQ114" s="72" t="s">
        <v>7</v>
      </c>
      <c r="CR114" s="73">
        <f>IF(CQ114="S",BD!$B$8,0)</f>
        <v>0</v>
      </c>
      <c r="CS114" s="73" t="str">
        <f>IF(CF114="","",VLOOKUP(CF114,BD!$B$11:$R$179,5,))</f>
        <v/>
      </c>
      <c r="CT114" s="74" t="str">
        <f t="shared" ref="CT114:CT121" si="74">IF($CF$112="","",IF(CF114="","",SUM(CS114,CR114,CN114,CL114,CP114,CJ114)))</f>
        <v/>
      </c>
      <c r="CU114" s="68"/>
      <c r="CV114" s="69"/>
      <c r="CW114" s="70"/>
      <c r="CX114" s="71"/>
      <c r="CY114" s="72" t="s">
        <v>7</v>
      </c>
      <c r="CZ114" s="73">
        <f>IF(CY114="N",0,IF(CV$112="EVENTO",BD!$B$3,BD!$B$4))</f>
        <v>0</v>
      </c>
      <c r="DA114" s="72" t="s">
        <v>7</v>
      </c>
      <c r="DB114" s="73">
        <f>IF(DA114="N",0,IF(CV$112="EVENTO",BD!$B$1,0))</f>
        <v>0</v>
      </c>
      <c r="DC114" s="72" t="s">
        <v>7</v>
      </c>
      <c r="DD114" s="73">
        <f>IF(DC114="N",0,IF(CV$112="EVENTO",BD!$B$2,0))</f>
        <v>0</v>
      </c>
      <c r="DE114" s="72" t="s">
        <v>7</v>
      </c>
      <c r="DF114" s="73">
        <f>IF(DE114="N",0,IF(CV$112="EVENTO",BD!$B$5,0))</f>
        <v>0</v>
      </c>
      <c r="DG114" s="72" t="s">
        <v>7</v>
      </c>
      <c r="DH114" s="73">
        <f>IF(DG114="S",BD!$B$8,0)</f>
        <v>0</v>
      </c>
      <c r="DI114" s="73" t="str">
        <f>IF(CV114="","",VLOOKUP(CV114,BD!$B$11:$R$179,5,))</f>
        <v/>
      </c>
      <c r="DJ114" s="74" t="str">
        <f t="shared" ref="DJ114:DJ121" si="75">IF($CV$112="","",IF(CV114="","",SUM(DI114,DH114,DD114,DB114,DF114,CZ114)))</f>
        <v/>
      </c>
    </row>
    <row r="115" spans="1:114" ht="15.75" thickBot="1" x14ac:dyDescent="0.3">
      <c r="A115" s="130"/>
      <c r="B115" s="151"/>
      <c r="C115" s="68"/>
      <c r="D115" s="75"/>
      <c r="E115" s="76"/>
      <c r="F115" s="71"/>
      <c r="G115" s="77" t="s">
        <v>7</v>
      </c>
      <c r="H115" s="78">
        <f>IF(G115="N",0,IF(D$112="EVENTO",BD!$B$3,BD!$B$4))</f>
        <v>0</v>
      </c>
      <c r="I115" s="77" t="s">
        <v>7</v>
      </c>
      <c r="J115" s="78">
        <f>IF(I115="N",0,IF(D$112="EVENTO",BD!$B$1,0))</f>
        <v>0</v>
      </c>
      <c r="K115" s="77" t="s">
        <v>7</v>
      </c>
      <c r="L115" s="78">
        <f>IF(K115="N",0,IF(D$112="EVENTO",BD!$B$2,0))</f>
        <v>0</v>
      </c>
      <c r="M115" s="77" t="s">
        <v>7</v>
      </c>
      <c r="N115" s="78">
        <f>IF(M115="N",0,IF(D$112="EVENTO",BD!$B$5,0))</f>
        <v>0</v>
      </c>
      <c r="O115" s="77" t="s">
        <v>7</v>
      </c>
      <c r="P115" s="78">
        <f>IF(O115="S",BD!$B$8,0)</f>
        <v>0</v>
      </c>
      <c r="Q115" s="73" t="str">
        <f>IF(D115="","",VLOOKUP(D115,BD!$B$11:$R$179,5,))</f>
        <v/>
      </c>
      <c r="R115" s="79" t="str">
        <f t="shared" si="69"/>
        <v/>
      </c>
      <c r="S115" s="68"/>
      <c r="T115" s="75"/>
      <c r="U115" s="76"/>
      <c r="V115" s="71"/>
      <c r="W115" s="77" t="s">
        <v>7</v>
      </c>
      <c r="X115" s="78">
        <f>IF(W115="N",0,IF(T$112="EVENTO",BD!$B$3,BD!$B$4))</f>
        <v>0</v>
      </c>
      <c r="Y115" s="77" t="s">
        <v>7</v>
      </c>
      <c r="Z115" s="78">
        <f>IF(Y115="N",0,IF(T$112="EVENTO",BD!$B$1,0))</f>
        <v>0</v>
      </c>
      <c r="AA115" s="77" t="s">
        <v>7</v>
      </c>
      <c r="AB115" s="78">
        <f>IF(AA115="N",0,IF(T$112="EVENTO",BD!$B$2,0))</f>
        <v>0</v>
      </c>
      <c r="AC115" s="77" t="s">
        <v>7</v>
      </c>
      <c r="AD115" s="78">
        <f>IF(AC115="N",0,IF(T$112="EVENTO",BD!$B$5,0))</f>
        <v>0</v>
      </c>
      <c r="AE115" s="77" t="s">
        <v>7</v>
      </c>
      <c r="AF115" s="78">
        <f>IF(AE115="S",BD!$B$8,0)</f>
        <v>0</v>
      </c>
      <c r="AG115" s="73" t="str">
        <f>IF(T115="","",VLOOKUP(T115,BD!$B$11:$R$179,5,))</f>
        <v/>
      </c>
      <c r="AH115" s="79" t="str">
        <f t="shared" si="70"/>
        <v/>
      </c>
      <c r="AI115" s="68"/>
      <c r="AJ115" s="75"/>
      <c r="AK115" s="76"/>
      <c r="AL115" s="71"/>
      <c r="AM115" s="77" t="s">
        <v>7</v>
      </c>
      <c r="AN115" s="78">
        <f>IF(AM115="N",0,IF(AJ$112="EVENTO",BD!$B$3,BD!$B$4))</f>
        <v>0</v>
      </c>
      <c r="AO115" s="77" t="s">
        <v>7</v>
      </c>
      <c r="AP115" s="78">
        <f>IF(AO115="N",0,IF(AJ$112="EVENTO",BD!$B$1,0))</f>
        <v>0</v>
      </c>
      <c r="AQ115" s="77" t="s">
        <v>7</v>
      </c>
      <c r="AR115" s="78">
        <f>IF(AQ115="N",0,IF(AJ$112="EVENTO",BD!$B$2,0))</f>
        <v>0</v>
      </c>
      <c r="AS115" s="77" t="s">
        <v>7</v>
      </c>
      <c r="AT115" s="78">
        <f>IF(AS115="N",0,IF(AJ$112="EVENTO",BD!$B$5,0))</f>
        <v>0</v>
      </c>
      <c r="AU115" s="77" t="s">
        <v>7</v>
      </c>
      <c r="AV115" s="78">
        <f>IF(AU115="S",BD!$B$8,0)</f>
        <v>0</v>
      </c>
      <c r="AW115" s="73" t="str">
        <f>IF(AJ115="","",VLOOKUP(AJ115,BD!$B$11:$R$179,5,))</f>
        <v/>
      </c>
      <c r="AX115" s="79" t="str">
        <f t="shared" si="71"/>
        <v/>
      </c>
      <c r="AY115" s="68"/>
      <c r="AZ115" s="75"/>
      <c r="BA115" s="76"/>
      <c r="BB115" s="71"/>
      <c r="BC115" s="77" t="s">
        <v>7</v>
      </c>
      <c r="BD115" s="78">
        <f>IF(BC115="N",0,IF(AZ$112="EVENTO",BD!$B$3,BD!$B$4))</f>
        <v>0</v>
      </c>
      <c r="BE115" s="77" t="s">
        <v>7</v>
      </c>
      <c r="BF115" s="78">
        <f>IF(BE115="N",0,IF(AZ$112="EVENTO",BD!$B$1,0))</f>
        <v>0</v>
      </c>
      <c r="BG115" s="77" t="s">
        <v>7</v>
      </c>
      <c r="BH115" s="78">
        <f>IF(BG115="N",0,IF(AZ$112="EVENTO",BD!$B$2,0))</f>
        <v>0</v>
      </c>
      <c r="BI115" s="77" t="s">
        <v>7</v>
      </c>
      <c r="BJ115" s="78">
        <f>IF(BI115="N",0,IF(AZ$112="EVENTO",BD!$B$5,0))</f>
        <v>0</v>
      </c>
      <c r="BK115" s="77" t="s">
        <v>7</v>
      </c>
      <c r="BL115" s="78">
        <f>IF(BK115="S",BD!$B$8,0)</f>
        <v>0</v>
      </c>
      <c r="BM115" s="73" t="str">
        <f>IF(AZ115="","",VLOOKUP(AZ115,BD!$B$11:$R$179,5,))</f>
        <v/>
      </c>
      <c r="BN115" s="79" t="str">
        <f t="shared" si="72"/>
        <v/>
      </c>
      <c r="BO115" s="68"/>
      <c r="BP115" s="75"/>
      <c r="BQ115" s="76"/>
      <c r="BR115" s="71"/>
      <c r="BS115" s="77" t="s">
        <v>7</v>
      </c>
      <c r="BT115" s="78">
        <f>IF(BS115="N",0,IF(BP$112="EVENTO",BD!$B$3,BD!$B$4))</f>
        <v>0</v>
      </c>
      <c r="BU115" s="77" t="s">
        <v>7</v>
      </c>
      <c r="BV115" s="78">
        <f>IF(BU115="N",0,IF(BP$112="EVENTO",BD!$B$1,0))</f>
        <v>0</v>
      </c>
      <c r="BW115" s="77" t="s">
        <v>7</v>
      </c>
      <c r="BX115" s="78">
        <f>IF(BW115="N",0,IF(BP$112="EVENTO",BD!$B$2,0))</f>
        <v>0</v>
      </c>
      <c r="BY115" s="77" t="s">
        <v>7</v>
      </c>
      <c r="BZ115" s="78">
        <f>IF(BY115="N",0,IF(BP$112="EVENTO",BD!$B$5,0))</f>
        <v>0</v>
      </c>
      <c r="CA115" s="77" t="s">
        <v>7</v>
      </c>
      <c r="CB115" s="78">
        <f>IF(CA115="S",BD!$B$8,0)</f>
        <v>0</v>
      </c>
      <c r="CC115" s="73" t="str">
        <f>IF(BP115="","",VLOOKUP(BP115,BD!$B$11:$R$179,5,))</f>
        <v/>
      </c>
      <c r="CD115" s="79" t="str">
        <f t="shared" si="73"/>
        <v/>
      </c>
      <c r="CE115" s="68"/>
      <c r="CF115" s="75"/>
      <c r="CG115" s="76"/>
      <c r="CH115" s="71"/>
      <c r="CI115" s="77" t="s">
        <v>7</v>
      </c>
      <c r="CJ115" s="78">
        <f>IF(CI115="N",0,IF(CF$112="EVENTO",BD!$B$3,BD!$B$4))</f>
        <v>0</v>
      </c>
      <c r="CK115" s="77" t="s">
        <v>7</v>
      </c>
      <c r="CL115" s="78">
        <f>IF(CK115="N",0,IF(CF$112="EVENTO",BD!$B$1,0))</f>
        <v>0</v>
      </c>
      <c r="CM115" s="77" t="s">
        <v>7</v>
      </c>
      <c r="CN115" s="78">
        <f>IF(CM115="N",0,IF(CF$112="EVENTO",BD!$B$2,0))</f>
        <v>0</v>
      </c>
      <c r="CO115" s="77" t="s">
        <v>7</v>
      </c>
      <c r="CP115" s="78">
        <f>IF(CO115="N",0,IF(CF$112="EVENTO",BD!$B$5,0))</f>
        <v>0</v>
      </c>
      <c r="CQ115" s="77" t="s">
        <v>7</v>
      </c>
      <c r="CR115" s="78">
        <f>IF(CQ115="S",BD!$B$8,0)</f>
        <v>0</v>
      </c>
      <c r="CS115" s="73" t="str">
        <f>IF(CF115="","",VLOOKUP(CF115,BD!$B$11:$R$179,5,))</f>
        <v/>
      </c>
      <c r="CT115" s="79" t="str">
        <f t="shared" si="74"/>
        <v/>
      </c>
      <c r="CU115" s="68"/>
      <c r="CV115" s="75"/>
      <c r="CW115" s="76"/>
      <c r="CX115" s="71"/>
      <c r="CY115" s="77" t="s">
        <v>7</v>
      </c>
      <c r="CZ115" s="78">
        <f>IF(CY115="N",0,IF(CV$112="EVENTO",BD!$B$3,BD!$B$4))</f>
        <v>0</v>
      </c>
      <c r="DA115" s="77" t="s">
        <v>7</v>
      </c>
      <c r="DB115" s="78">
        <f>IF(DA115="N",0,IF(CV$112="EVENTO",BD!$B$1,0))</f>
        <v>0</v>
      </c>
      <c r="DC115" s="77" t="s">
        <v>7</v>
      </c>
      <c r="DD115" s="78">
        <f>IF(DC115="N",0,IF(CV$112="EVENTO",BD!$B$2,0))</f>
        <v>0</v>
      </c>
      <c r="DE115" s="77" t="s">
        <v>7</v>
      </c>
      <c r="DF115" s="78">
        <f>IF(DE115="N",0,IF(CV$112="EVENTO",BD!$B$5,0))</f>
        <v>0</v>
      </c>
      <c r="DG115" s="77" t="s">
        <v>7</v>
      </c>
      <c r="DH115" s="78">
        <f>IF(DG115="S",BD!$B$8,0)</f>
        <v>0</v>
      </c>
      <c r="DI115" s="73" t="str">
        <f>IF(CV115="","",VLOOKUP(CV115,BD!$B$11:$R$179,5,))</f>
        <v/>
      </c>
      <c r="DJ115" s="79" t="str">
        <f t="shared" si="75"/>
        <v/>
      </c>
    </row>
    <row r="116" spans="1:114" ht="15.75" thickBot="1" x14ac:dyDescent="0.3">
      <c r="A116" s="130"/>
      <c r="B116" s="151"/>
      <c r="C116" s="68"/>
      <c r="D116" s="75"/>
      <c r="E116" s="76"/>
      <c r="F116" s="71"/>
      <c r="G116" s="77" t="s">
        <v>7</v>
      </c>
      <c r="H116" s="78">
        <f>IF(G116="N",0,IF(D$112="EVENTO",BD!$B$3,BD!$B$4))</f>
        <v>0</v>
      </c>
      <c r="I116" s="77" t="s">
        <v>7</v>
      </c>
      <c r="J116" s="78">
        <f>IF(I116="N",0,IF(D$112="EVENTO",BD!$B$1,0))</f>
        <v>0</v>
      </c>
      <c r="K116" s="77" t="s">
        <v>7</v>
      </c>
      <c r="L116" s="78">
        <f>IF(K116="N",0,IF(D$112="EVENTO",BD!$B$2,0))</f>
        <v>0</v>
      </c>
      <c r="M116" s="77" t="s">
        <v>7</v>
      </c>
      <c r="N116" s="78">
        <f>IF(M116="N",0,IF(D$112="EVENTO",BD!$B$5,0))</f>
        <v>0</v>
      </c>
      <c r="O116" s="77" t="s">
        <v>7</v>
      </c>
      <c r="P116" s="78">
        <f>IF(O116="S",BD!$B$8,0)</f>
        <v>0</v>
      </c>
      <c r="Q116" s="73" t="str">
        <f>IF(D116="","",VLOOKUP(D116,BD!$B$11:$R$179,5,))</f>
        <v/>
      </c>
      <c r="R116" s="79" t="str">
        <f t="shared" si="69"/>
        <v/>
      </c>
      <c r="S116" s="68"/>
      <c r="T116" s="75"/>
      <c r="U116" s="76"/>
      <c r="V116" s="71"/>
      <c r="W116" s="77" t="s">
        <v>7</v>
      </c>
      <c r="X116" s="78">
        <f>IF(W116="N",0,IF(T$112="EVENTO",BD!$B$3,BD!$B$4))</f>
        <v>0</v>
      </c>
      <c r="Y116" s="77" t="s">
        <v>7</v>
      </c>
      <c r="Z116" s="78">
        <f>IF(Y116="N",0,IF(T$112="EVENTO",BD!$B$1,0))</f>
        <v>0</v>
      </c>
      <c r="AA116" s="77" t="s">
        <v>7</v>
      </c>
      <c r="AB116" s="78">
        <f>IF(AA116="N",0,IF(T$112="EVENTO",BD!$B$2,0))</f>
        <v>0</v>
      </c>
      <c r="AC116" s="77" t="s">
        <v>7</v>
      </c>
      <c r="AD116" s="78">
        <f>IF(AC116="N",0,IF(T$112="EVENTO",BD!$B$5,0))</f>
        <v>0</v>
      </c>
      <c r="AE116" s="77" t="s">
        <v>7</v>
      </c>
      <c r="AF116" s="78">
        <f>IF(AE116="S",BD!$B$8,0)</f>
        <v>0</v>
      </c>
      <c r="AG116" s="73" t="str">
        <f>IF(T116="","",VLOOKUP(T116,BD!$B$11:$R$179,5,))</f>
        <v/>
      </c>
      <c r="AH116" s="79" t="str">
        <f t="shared" si="70"/>
        <v/>
      </c>
      <c r="AI116" s="68"/>
      <c r="AJ116" s="75"/>
      <c r="AK116" s="76"/>
      <c r="AL116" s="71"/>
      <c r="AM116" s="77" t="s">
        <v>7</v>
      </c>
      <c r="AN116" s="78">
        <f>IF(AM116="N",0,IF(AJ$112="EVENTO",BD!$B$3,BD!$B$4))</f>
        <v>0</v>
      </c>
      <c r="AO116" s="77" t="s">
        <v>7</v>
      </c>
      <c r="AP116" s="78">
        <f>IF(AO116="N",0,IF(AJ$112="EVENTO",BD!$B$1,0))</f>
        <v>0</v>
      </c>
      <c r="AQ116" s="77" t="s">
        <v>7</v>
      </c>
      <c r="AR116" s="78">
        <f>IF(AQ116="N",0,IF(AJ$112="EVENTO",BD!$B$2,0))</f>
        <v>0</v>
      </c>
      <c r="AS116" s="77" t="s">
        <v>7</v>
      </c>
      <c r="AT116" s="78">
        <f>IF(AS116="N",0,IF(AJ$112="EVENTO",BD!$B$5,0))</f>
        <v>0</v>
      </c>
      <c r="AU116" s="77" t="s">
        <v>7</v>
      </c>
      <c r="AV116" s="78">
        <f>IF(AU116="S",BD!$B$8,0)</f>
        <v>0</v>
      </c>
      <c r="AW116" s="73" t="str">
        <f>IF(AJ116="","",VLOOKUP(AJ116,BD!$B$11:$R$179,5,))</f>
        <v/>
      </c>
      <c r="AX116" s="79" t="str">
        <f t="shared" si="71"/>
        <v/>
      </c>
      <c r="AY116" s="68"/>
      <c r="AZ116" s="75"/>
      <c r="BA116" s="76"/>
      <c r="BB116" s="71"/>
      <c r="BC116" s="77" t="s">
        <v>7</v>
      </c>
      <c r="BD116" s="78">
        <f>IF(BC116="N",0,IF(AZ$112="EVENTO",BD!$B$3,BD!$B$4))</f>
        <v>0</v>
      </c>
      <c r="BE116" s="77" t="s">
        <v>7</v>
      </c>
      <c r="BF116" s="78">
        <f>IF(BE116="N",0,IF(AZ$112="EVENTO",BD!$B$1,0))</f>
        <v>0</v>
      </c>
      <c r="BG116" s="77" t="s">
        <v>7</v>
      </c>
      <c r="BH116" s="78">
        <f>IF(BG116="N",0,IF(AZ$112="EVENTO",BD!$B$2,0))</f>
        <v>0</v>
      </c>
      <c r="BI116" s="77" t="s">
        <v>7</v>
      </c>
      <c r="BJ116" s="78">
        <f>IF(BI116="N",0,IF(AZ$112="EVENTO",BD!$B$5,0))</f>
        <v>0</v>
      </c>
      <c r="BK116" s="77" t="s">
        <v>7</v>
      </c>
      <c r="BL116" s="78">
        <f>IF(BK116="S",BD!$B$8,0)</f>
        <v>0</v>
      </c>
      <c r="BM116" s="73" t="str">
        <f>IF(AZ116="","",VLOOKUP(AZ116,BD!$B$11:$R$179,5,))</f>
        <v/>
      </c>
      <c r="BN116" s="79" t="str">
        <f t="shared" si="72"/>
        <v/>
      </c>
      <c r="BO116" s="68"/>
      <c r="BP116" s="75"/>
      <c r="BQ116" s="76"/>
      <c r="BR116" s="71"/>
      <c r="BS116" s="77" t="s">
        <v>7</v>
      </c>
      <c r="BT116" s="78">
        <f>IF(BS116="N",0,IF(BP$112="EVENTO",BD!$B$3,BD!$B$4))</f>
        <v>0</v>
      </c>
      <c r="BU116" s="77" t="s">
        <v>7</v>
      </c>
      <c r="BV116" s="78">
        <f>IF(BU116="N",0,IF(BP$112="EVENTO",BD!$B$1,0))</f>
        <v>0</v>
      </c>
      <c r="BW116" s="77" t="s">
        <v>7</v>
      </c>
      <c r="BX116" s="78">
        <f>IF(BW116="N",0,IF(BP$112="EVENTO",BD!$B$2,0))</f>
        <v>0</v>
      </c>
      <c r="BY116" s="77" t="s">
        <v>7</v>
      </c>
      <c r="BZ116" s="78">
        <f>IF(BY116="N",0,IF(BP$112="EVENTO",BD!$B$5,0))</f>
        <v>0</v>
      </c>
      <c r="CA116" s="77" t="s">
        <v>7</v>
      </c>
      <c r="CB116" s="78">
        <f>IF(CA116="S",BD!$B$8,0)</f>
        <v>0</v>
      </c>
      <c r="CC116" s="73" t="str">
        <f>IF(BP116="","",VLOOKUP(BP116,BD!$B$11:$R$179,5,))</f>
        <v/>
      </c>
      <c r="CD116" s="79" t="str">
        <f t="shared" si="73"/>
        <v/>
      </c>
      <c r="CE116" s="68"/>
      <c r="CF116" s="75"/>
      <c r="CG116" s="76"/>
      <c r="CH116" s="71"/>
      <c r="CI116" s="77" t="s">
        <v>7</v>
      </c>
      <c r="CJ116" s="78">
        <f>IF(CI116="N",0,IF(CF$112="EVENTO",BD!$B$3,BD!$B$4))</f>
        <v>0</v>
      </c>
      <c r="CK116" s="77" t="s">
        <v>7</v>
      </c>
      <c r="CL116" s="78">
        <f>IF(CK116="N",0,IF(CF$112="EVENTO",BD!$B$1,0))</f>
        <v>0</v>
      </c>
      <c r="CM116" s="77" t="s">
        <v>7</v>
      </c>
      <c r="CN116" s="78">
        <f>IF(CM116="N",0,IF(CF$112="EVENTO",BD!$B$2,0))</f>
        <v>0</v>
      </c>
      <c r="CO116" s="77" t="s">
        <v>7</v>
      </c>
      <c r="CP116" s="78">
        <f>IF(CO116="N",0,IF(CF$112="EVENTO",BD!$B$5,0))</f>
        <v>0</v>
      </c>
      <c r="CQ116" s="77" t="s">
        <v>7</v>
      </c>
      <c r="CR116" s="78">
        <f>IF(CQ116="S",BD!$B$8,0)</f>
        <v>0</v>
      </c>
      <c r="CS116" s="73" t="str">
        <f>IF(CF116="","",VLOOKUP(CF116,BD!$B$11:$R$179,5,))</f>
        <v/>
      </c>
      <c r="CT116" s="79" t="str">
        <f t="shared" si="74"/>
        <v/>
      </c>
      <c r="CU116" s="68"/>
      <c r="CV116" s="75"/>
      <c r="CW116" s="76"/>
      <c r="CX116" s="71"/>
      <c r="CY116" s="77" t="s">
        <v>7</v>
      </c>
      <c r="CZ116" s="78">
        <f>IF(CY116="N",0,IF(CV$112="EVENTO",BD!$B$3,BD!$B$4))</f>
        <v>0</v>
      </c>
      <c r="DA116" s="77" t="s">
        <v>7</v>
      </c>
      <c r="DB116" s="78">
        <f>IF(DA116="N",0,IF(CV$112="EVENTO",BD!$B$1,0))</f>
        <v>0</v>
      </c>
      <c r="DC116" s="77" t="s">
        <v>7</v>
      </c>
      <c r="DD116" s="78">
        <f>IF(DC116="N",0,IF(CV$112="EVENTO",BD!$B$2,0))</f>
        <v>0</v>
      </c>
      <c r="DE116" s="77" t="s">
        <v>7</v>
      </c>
      <c r="DF116" s="78">
        <f>IF(DE116="N",0,IF(CV$112="EVENTO",BD!$B$5,0))</f>
        <v>0</v>
      </c>
      <c r="DG116" s="77" t="s">
        <v>7</v>
      </c>
      <c r="DH116" s="78">
        <f>IF(DG116="S",BD!$B$8,0)</f>
        <v>0</v>
      </c>
      <c r="DI116" s="73" t="str">
        <f>IF(CV116="","",VLOOKUP(CV116,BD!$B$11:$R$179,5,))</f>
        <v/>
      </c>
      <c r="DJ116" s="79" t="str">
        <f t="shared" si="75"/>
        <v/>
      </c>
    </row>
    <row r="117" spans="1:114" ht="15.75" thickBot="1" x14ac:dyDescent="0.3">
      <c r="A117" s="130"/>
      <c r="B117" s="151"/>
      <c r="C117" s="68"/>
      <c r="D117" s="75"/>
      <c r="E117" s="76"/>
      <c r="F117" s="71"/>
      <c r="G117" s="77" t="s">
        <v>7</v>
      </c>
      <c r="H117" s="78">
        <f>IF(G117="N",0,IF(D$112="EVENTO",BD!$B$3,BD!$B$4))</f>
        <v>0</v>
      </c>
      <c r="I117" s="77" t="s">
        <v>7</v>
      </c>
      <c r="J117" s="78">
        <f>IF(I117="N",0,IF(D$112="EVENTO",BD!$B$1,0))</f>
        <v>0</v>
      </c>
      <c r="K117" s="77" t="s">
        <v>7</v>
      </c>
      <c r="L117" s="78">
        <f>IF(K117="N",0,IF(D$112="EVENTO",BD!$B$2,0))</f>
        <v>0</v>
      </c>
      <c r="M117" s="77" t="s">
        <v>7</v>
      </c>
      <c r="N117" s="78">
        <f>IF(M117="N",0,IF(D$112="EVENTO",BD!$B$5,0))</f>
        <v>0</v>
      </c>
      <c r="O117" s="77" t="s">
        <v>7</v>
      </c>
      <c r="P117" s="78">
        <f>IF(O117="S",BD!$B$8,0)</f>
        <v>0</v>
      </c>
      <c r="Q117" s="73" t="str">
        <f>IF(D117="","",VLOOKUP(D117,BD!$B$11:$R$179,5,))</f>
        <v/>
      </c>
      <c r="R117" s="79" t="str">
        <f t="shared" si="69"/>
        <v/>
      </c>
      <c r="S117" s="68"/>
      <c r="T117" s="75"/>
      <c r="U117" s="76"/>
      <c r="V117" s="71"/>
      <c r="W117" s="77" t="s">
        <v>7</v>
      </c>
      <c r="X117" s="78">
        <f>IF(W117="N",0,IF(T$112="EVENTO",BD!$B$3,BD!$B$4))</f>
        <v>0</v>
      </c>
      <c r="Y117" s="77" t="s">
        <v>7</v>
      </c>
      <c r="Z117" s="78">
        <f>IF(Y117="N",0,IF(T$112="EVENTO",BD!$B$1,0))</f>
        <v>0</v>
      </c>
      <c r="AA117" s="77" t="s">
        <v>7</v>
      </c>
      <c r="AB117" s="78">
        <f>IF(AA117="N",0,IF(T$112="EVENTO",BD!$B$2,0))</f>
        <v>0</v>
      </c>
      <c r="AC117" s="77" t="s">
        <v>7</v>
      </c>
      <c r="AD117" s="78">
        <f>IF(AC117="N",0,IF(T$112="EVENTO",BD!$B$5,0))</f>
        <v>0</v>
      </c>
      <c r="AE117" s="77" t="s">
        <v>7</v>
      </c>
      <c r="AF117" s="78">
        <f>IF(AE117="S",BD!$B$8,0)</f>
        <v>0</v>
      </c>
      <c r="AG117" s="73" t="str">
        <f>IF(T117="","",VLOOKUP(T117,BD!$B$11:$R$179,5,))</f>
        <v/>
      </c>
      <c r="AH117" s="79" t="str">
        <f t="shared" si="70"/>
        <v/>
      </c>
      <c r="AI117" s="68"/>
      <c r="AJ117" s="75"/>
      <c r="AK117" s="76"/>
      <c r="AL117" s="71"/>
      <c r="AM117" s="77" t="s">
        <v>7</v>
      </c>
      <c r="AN117" s="78">
        <f>IF(AM117="N",0,IF(AJ$112="EVENTO",BD!$B$3,BD!$B$4))</f>
        <v>0</v>
      </c>
      <c r="AO117" s="77" t="s">
        <v>7</v>
      </c>
      <c r="AP117" s="78">
        <f>IF(AO117="N",0,IF(AJ$112="EVENTO",BD!$B$1,0))</f>
        <v>0</v>
      </c>
      <c r="AQ117" s="77" t="s">
        <v>7</v>
      </c>
      <c r="AR117" s="78">
        <f>IF(AQ117="N",0,IF(AJ$112="EVENTO",BD!$B$2,0))</f>
        <v>0</v>
      </c>
      <c r="AS117" s="77" t="s">
        <v>7</v>
      </c>
      <c r="AT117" s="78">
        <f>IF(AS117="N",0,IF(AJ$112="EVENTO",BD!$B$5,0))</f>
        <v>0</v>
      </c>
      <c r="AU117" s="77" t="s">
        <v>7</v>
      </c>
      <c r="AV117" s="78">
        <f>IF(AU117="S",BD!$B$8,0)</f>
        <v>0</v>
      </c>
      <c r="AW117" s="73" t="str">
        <f>IF(AJ117="","",VLOOKUP(AJ117,BD!$B$11:$R$179,5,))</f>
        <v/>
      </c>
      <c r="AX117" s="79" t="str">
        <f t="shared" si="71"/>
        <v/>
      </c>
      <c r="AY117" s="68"/>
      <c r="AZ117" s="75"/>
      <c r="BA117" s="76"/>
      <c r="BB117" s="71"/>
      <c r="BC117" s="77" t="s">
        <v>7</v>
      </c>
      <c r="BD117" s="78">
        <f>IF(BC117="N",0,IF(AZ$112="EVENTO",BD!$B$3,BD!$B$4))</f>
        <v>0</v>
      </c>
      <c r="BE117" s="77" t="s">
        <v>7</v>
      </c>
      <c r="BF117" s="78">
        <f>IF(BE117="N",0,IF(AZ$112="EVENTO",BD!$B$1,0))</f>
        <v>0</v>
      </c>
      <c r="BG117" s="77" t="s">
        <v>7</v>
      </c>
      <c r="BH117" s="78">
        <f>IF(BG117="N",0,IF(AZ$112="EVENTO",BD!$B$2,0))</f>
        <v>0</v>
      </c>
      <c r="BI117" s="77" t="s">
        <v>7</v>
      </c>
      <c r="BJ117" s="78">
        <f>IF(BI117="N",0,IF(AZ$112="EVENTO",BD!$B$5,0))</f>
        <v>0</v>
      </c>
      <c r="BK117" s="77" t="s">
        <v>7</v>
      </c>
      <c r="BL117" s="78">
        <f>IF(BK117="S",BD!$B$8,0)</f>
        <v>0</v>
      </c>
      <c r="BM117" s="73" t="str">
        <f>IF(AZ117="","",VLOOKUP(AZ117,BD!$B$11:$R$179,5,))</f>
        <v/>
      </c>
      <c r="BN117" s="79" t="str">
        <f t="shared" si="72"/>
        <v/>
      </c>
      <c r="BO117" s="68"/>
      <c r="BP117" s="75"/>
      <c r="BQ117" s="76"/>
      <c r="BR117" s="71"/>
      <c r="BS117" s="77" t="s">
        <v>7</v>
      </c>
      <c r="BT117" s="78">
        <f>IF(BS117="N",0,IF(BP$112="EVENTO",BD!$B$3,BD!$B$4))</f>
        <v>0</v>
      </c>
      <c r="BU117" s="77" t="s">
        <v>7</v>
      </c>
      <c r="BV117" s="78">
        <f>IF(BU117="N",0,IF(BP$112="EVENTO",BD!$B$1,0))</f>
        <v>0</v>
      </c>
      <c r="BW117" s="77" t="s">
        <v>7</v>
      </c>
      <c r="BX117" s="78">
        <f>IF(BW117="N",0,IF(BP$112="EVENTO",BD!$B$2,0))</f>
        <v>0</v>
      </c>
      <c r="BY117" s="77" t="s">
        <v>7</v>
      </c>
      <c r="BZ117" s="78">
        <f>IF(BY117="N",0,IF(BP$112="EVENTO",BD!$B$5,0))</f>
        <v>0</v>
      </c>
      <c r="CA117" s="77" t="s">
        <v>7</v>
      </c>
      <c r="CB117" s="78">
        <f>IF(CA117="S",BD!$B$8,0)</f>
        <v>0</v>
      </c>
      <c r="CC117" s="73" t="str">
        <f>IF(BP117="","",VLOOKUP(BP117,BD!$B$11:$R$179,5,))</f>
        <v/>
      </c>
      <c r="CD117" s="79" t="str">
        <f t="shared" si="73"/>
        <v/>
      </c>
      <c r="CE117" s="68"/>
      <c r="CF117" s="75"/>
      <c r="CG117" s="76"/>
      <c r="CH117" s="71"/>
      <c r="CI117" s="77" t="s">
        <v>7</v>
      </c>
      <c r="CJ117" s="78">
        <f>IF(CI117="N",0,IF(CF$112="EVENTO",BD!$B$3,BD!$B$4))</f>
        <v>0</v>
      </c>
      <c r="CK117" s="77" t="s">
        <v>7</v>
      </c>
      <c r="CL117" s="78">
        <f>IF(CK117="N",0,IF(CF$112="EVENTO",BD!$B$1,0))</f>
        <v>0</v>
      </c>
      <c r="CM117" s="77" t="s">
        <v>7</v>
      </c>
      <c r="CN117" s="78">
        <f>IF(CM117="N",0,IF(CF$112="EVENTO",BD!$B$2,0))</f>
        <v>0</v>
      </c>
      <c r="CO117" s="77" t="s">
        <v>7</v>
      </c>
      <c r="CP117" s="78">
        <f>IF(CO117="N",0,IF(CF$112="EVENTO",BD!$B$5,0))</f>
        <v>0</v>
      </c>
      <c r="CQ117" s="77" t="s">
        <v>7</v>
      </c>
      <c r="CR117" s="78">
        <f>IF(CQ117="S",BD!$B$8,0)</f>
        <v>0</v>
      </c>
      <c r="CS117" s="73" t="str">
        <f>IF(CF117="","",VLOOKUP(CF117,BD!$B$11:$R$179,5,))</f>
        <v/>
      </c>
      <c r="CT117" s="79" t="str">
        <f t="shared" si="74"/>
        <v/>
      </c>
      <c r="CU117" s="68"/>
      <c r="CV117" s="75"/>
      <c r="CW117" s="76"/>
      <c r="CX117" s="71"/>
      <c r="CY117" s="77" t="s">
        <v>7</v>
      </c>
      <c r="CZ117" s="78">
        <f>IF(CY117="N",0,IF(CV$112="EVENTO",BD!$B$3,BD!$B$4))</f>
        <v>0</v>
      </c>
      <c r="DA117" s="77" t="s">
        <v>7</v>
      </c>
      <c r="DB117" s="78">
        <f>IF(DA117="N",0,IF(CV$112="EVENTO",BD!$B$1,0))</f>
        <v>0</v>
      </c>
      <c r="DC117" s="77" t="s">
        <v>7</v>
      </c>
      <c r="DD117" s="78">
        <f>IF(DC117="N",0,IF(CV$112="EVENTO",BD!$B$2,0))</f>
        <v>0</v>
      </c>
      <c r="DE117" s="77" t="s">
        <v>7</v>
      </c>
      <c r="DF117" s="78">
        <f>IF(DE117="N",0,IF(CV$112="EVENTO",BD!$B$5,0))</f>
        <v>0</v>
      </c>
      <c r="DG117" s="77" t="s">
        <v>7</v>
      </c>
      <c r="DH117" s="78">
        <f>IF(DG117="S",BD!$B$8,0)</f>
        <v>0</v>
      </c>
      <c r="DI117" s="73" t="str">
        <f>IF(CV117="","",VLOOKUP(CV117,BD!$B$11:$R$179,5,))</f>
        <v/>
      </c>
      <c r="DJ117" s="79" t="str">
        <f t="shared" si="75"/>
        <v/>
      </c>
    </row>
    <row r="118" spans="1:114" ht="15.75" thickBot="1" x14ac:dyDescent="0.3">
      <c r="A118" s="130"/>
      <c r="B118" s="151"/>
      <c r="C118" s="68"/>
      <c r="D118" s="75"/>
      <c r="E118" s="76"/>
      <c r="F118" s="71"/>
      <c r="G118" s="77" t="s">
        <v>7</v>
      </c>
      <c r="H118" s="78">
        <f>IF(G118="N",0,IF(D$112="EVENTO",BD!$B$3,BD!$B$4))</f>
        <v>0</v>
      </c>
      <c r="I118" s="77" t="s">
        <v>7</v>
      </c>
      <c r="J118" s="78">
        <f>IF(I118="N",0,IF(D$112="EVENTO",BD!$B$1,0))</f>
        <v>0</v>
      </c>
      <c r="K118" s="77" t="s">
        <v>7</v>
      </c>
      <c r="L118" s="78">
        <f>IF(K118="N",0,IF(D$112="EVENTO",BD!$B$2,0))</f>
        <v>0</v>
      </c>
      <c r="M118" s="77" t="s">
        <v>7</v>
      </c>
      <c r="N118" s="78">
        <f>IF(M118="N",0,IF(D$112="EVENTO",BD!$B$5,0))</f>
        <v>0</v>
      </c>
      <c r="O118" s="77" t="s">
        <v>7</v>
      </c>
      <c r="P118" s="78">
        <f>IF(O118="S",BD!$B$8,0)</f>
        <v>0</v>
      </c>
      <c r="Q118" s="73" t="str">
        <f>IF(D118="","",VLOOKUP(D118,BD!$B$11:$R$179,5,))</f>
        <v/>
      </c>
      <c r="R118" s="79" t="str">
        <f t="shared" si="69"/>
        <v/>
      </c>
      <c r="S118" s="68"/>
      <c r="T118" s="75"/>
      <c r="U118" s="76"/>
      <c r="V118" s="71"/>
      <c r="W118" s="77" t="s">
        <v>7</v>
      </c>
      <c r="X118" s="78">
        <f>IF(W118="N",0,IF(T$112="EVENTO",BD!$B$3,BD!$B$4))</f>
        <v>0</v>
      </c>
      <c r="Y118" s="77" t="s">
        <v>7</v>
      </c>
      <c r="Z118" s="78">
        <f>IF(Y118="N",0,IF(T$112="EVENTO",BD!$B$1,0))</f>
        <v>0</v>
      </c>
      <c r="AA118" s="77" t="s">
        <v>7</v>
      </c>
      <c r="AB118" s="78">
        <f>IF(AA118="N",0,IF(T$112="EVENTO",BD!$B$2,0))</f>
        <v>0</v>
      </c>
      <c r="AC118" s="77" t="s">
        <v>7</v>
      </c>
      <c r="AD118" s="78">
        <f>IF(AC118="N",0,IF(T$112="EVENTO",BD!$B$5,0))</f>
        <v>0</v>
      </c>
      <c r="AE118" s="77" t="s">
        <v>7</v>
      </c>
      <c r="AF118" s="78">
        <f>IF(AE118="S",BD!$B$8,0)</f>
        <v>0</v>
      </c>
      <c r="AG118" s="73" t="str">
        <f>IF(T118="","",VLOOKUP(T118,BD!$B$11:$R$179,5,))</f>
        <v/>
      </c>
      <c r="AH118" s="79" t="str">
        <f t="shared" si="70"/>
        <v/>
      </c>
      <c r="AI118" s="68"/>
      <c r="AJ118" s="75"/>
      <c r="AK118" s="76"/>
      <c r="AL118" s="71"/>
      <c r="AM118" s="77" t="s">
        <v>7</v>
      </c>
      <c r="AN118" s="78">
        <f>IF(AM118="N",0,IF(AJ$112="EVENTO",BD!$B$3,BD!$B$4))</f>
        <v>0</v>
      </c>
      <c r="AO118" s="77" t="s">
        <v>7</v>
      </c>
      <c r="AP118" s="78">
        <f>IF(AO118="N",0,IF(AJ$112="EVENTO",BD!$B$1,0))</f>
        <v>0</v>
      </c>
      <c r="AQ118" s="77" t="s">
        <v>7</v>
      </c>
      <c r="AR118" s="78">
        <f>IF(AQ118="N",0,IF(AJ$112="EVENTO",BD!$B$2,0))</f>
        <v>0</v>
      </c>
      <c r="AS118" s="77" t="s">
        <v>7</v>
      </c>
      <c r="AT118" s="78">
        <f>IF(AS118="N",0,IF(AJ$112="EVENTO",BD!$B$5,0))</f>
        <v>0</v>
      </c>
      <c r="AU118" s="77" t="s">
        <v>7</v>
      </c>
      <c r="AV118" s="78">
        <f>IF(AU118="S",BD!$B$8,0)</f>
        <v>0</v>
      </c>
      <c r="AW118" s="73" t="str">
        <f>IF(AJ118="","",VLOOKUP(AJ118,BD!$B$11:$R$179,5,))</f>
        <v/>
      </c>
      <c r="AX118" s="79" t="str">
        <f t="shared" si="71"/>
        <v/>
      </c>
      <c r="AY118" s="68"/>
      <c r="AZ118" s="75"/>
      <c r="BA118" s="76"/>
      <c r="BB118" s="71"/>
      <c r="BC118" s="77" t="s">
        <v>7</v>
      </c>
      <c r="BD118" s="78">
        <f>IF(BC118="N",0,IF(AZ$112="EVENTO",BD!$B$3,BD!$B$4))</f>
        <v>0</v>
      </c>
      <c r="BE118" s="77" t="s">
        <v>7</v>
      </c>
      <c r="BF118" s="78">
        <f>IF(BE118="N",0,IF(AZ$112="EVENTO",BD!$B$1,0))</f>
        <v>0</v>
      </c>
      <c r="BG118" s="77" t="s">
        <v>7</v>
      </c>
      <c r="BH118" s="78">
        <f>IF(BG118="N",0,IF(AZ$112="EVENTO",BD!$B$2,0))</f>
        <v>0</v>
      </c>
      <c r="BI118" s="77" t="s">
        <v>7</v>
      </c>
      <c r="BJ118" s="78">
        <f>IF(BI118="N",0,IF(AZ$112="EVENTO",BD!$B$5,0))</f>
        <v>0</v>
      </c>
      <c r="BK118" s="77" t="s">
        <v>7</v>
      </c>
      <c r="BL118" s="78">
        <f>IF(BK118="S",BD!$B$8,0)</f>
        <v>0</v>
      </c>
      <c r="BM118" s="73" t="str">
        <f>IF(AZ118="","",VLOOKUP(AZ118,BD!$B$11:$R$179,5,))</f>
        <v/>
      </c>
      <c r="BN118" s="79" t="str">
        <f t="shared" si="72"/>
        <v/>
      </c>
      <c r="BO118" s="68"/>
      <c r="BP118" s="75"/>
      <c r="BQ118" s="76"/>
      <c r="BR118" s="71"/>
      <c r="BS118" s="77" t="s">
        <v>7</v>
      </c>
      <c r="BT118" s="78">
        <f>IF(BS118="N",0,IF(BP$112="EVENTO",BD!$B$3,BD!$B$4))</f>
        <v>0</v>
      </c>
      <c r="BU118" s="77" t="s">
        <v>7</v>
      </c>
      <c r="BV118" s="78">
        <f>IF(BU118="N",0,IF(BP$112="EVENTO",BD!$B$1,0))</f>
        <v>0</v>
      </c>
      <c r="BW118" s="77" t="s">
        <v>7</v>
      </c>
      <c r="BX118" s="78">
        <f>IF(BW118="N",0,IF(BP$112="EVENTO",BD!$B$2,0))</f>
        <v>0</v>
      </c>
      <c r="BY118" s="77" t="s">
        <v>7</v>
      </c>
      <c r="BZ118" s="78">
        <f>IF(BY118="N",0,IF(BP$112="EVENTO",BD!$B$5,0))</f>
        <v>0</v>
      </c>
      <c r="CA118" s="77" t="s">
        <v>7</v>
      </c>
      <c r="CB118" s="78">
        <f>IF(CA118="S",BD!$B$8,0)</f>
        <v>0</v>
      </c>
      <c r="CC118" s="73" t="str">
        <f>IF(BP118="","",VLOOKUP(BP118,BD!$B$11:$R$179,5,))</f>
        <v/>
      </c>
      <c r="CD118" s="79" t="str">
        <f t="shared" si="73"/>
        <v/>
      </c>
      <c r="CE118" s="68"/>
      <c r="CF118" s="75"/>
      <c r="CG118" s="76"/>
      <c r="CH118" s="71"/>
      <c r="CI118" s="77" t="s">
        <v>7</v>
      </c>
      <c r="CJ118" s="78">
        <f>IF(CI118="N",0,IF(CF$112="EVENTO",BD!$B$3,BD!$B$4))</f>
        <v>0</v>
      </c>
      <c r="CK118" s="77" t="s">
        <v>7</v>
      </c>
      <c r="CL118" s="78">
        <f>IF(CK118="N",0,IF(CF$112="EVENTO",BD!$B$1,0))</f>
        <v>0</v>
      </c>
      <c r="CM118" s="77" t="s">
        <v>7</v>
      </c>
      <c r="CN118" s="78">
        <f>IF(CM118="N",0,IF(CF$112="EVENTO",BD!$B$2,0))</f>
        <v>0</v>
      </c>
      <c r="CO118" s="77" t="s">
        <v>7</v>
      </c>
      <c r="CP118" s="78">
        <f>IF(CO118="N",0,IF(CF$112="EVENTO",BD!$B$5,0))</f>
        <v>0</v>
      </c>
      <c r="CQ118" s="77" t="s">
        <v>7</v>
      </c>
      <c r="CR118" s="78">
        <f>IF(CQ118="S",BD!$B$8,0)</f>
        <v>0</v>
      </c>
      <c r="CS118" s="73" t="str">
        <f>IF(CF118="","",VLOOKUP(CF118,BD!$B$11:$R$179,5,))</f>
        <v/>
      </c>
      <c r="CT118" s="79" t="str">
        <f t="shared" si="74"/>
        <v/>
      </c>
      <c r="CU118" s="68"/>
      <c r="CV118" s="75"/>
      <c r="CW118" s="76"/>
      <c r="CX118" s="71"/>
      <c r="CY118" s="77" t="s">
        <v>7</v>
      </c>
      <c r="CZ118" s="78">
        <f>IF(CY118="N",0,IF(CV$112="EVENTO",BD!$B$3,BD!$B$4))</f>
        <v>0</v>
      </c>
      <c r="DA118" s="77" t="s">
        <v>7</v>
      </c>
      <c r="DB118" s="78">
        <f>IF(DA118="N",0,IF(CV$112="EVENTO",BD!$B$1,0))</f>
        <v>0</v>
      </c>
      <c r="DC118" s="77" t="s">
        <v>7</v>
      </c>
      <c r="DD118" s="78">
        <f>IF(DC118="N",0,IF(CV$112="EVENTO",BD!$B$2,0))</f>
        <v>0</v>
      </c>
      <c r="DE118" s="77" t="s">
        <v>7</v>
      </c>
      <c r="DF118" s="78">
        <f>IF(DE118="N",0,IF(CV$112="EVENTO",BD!$B$5,0))</f>
        <v>0</v>
      </c>
      <c r="DG118" s="77" t="s">
        <v>7</v>
      </c>
      <c r="DH118" s="78">
        <f>IF(DG118="S",BD!$B$8,0)</f>
        <v>0</v>
      </c>
      <c r="DI118" s="73" t="str">
        <f>IF(CV118="","",VLOOKUP(CV118,BD!$B$11:$R$179,5,))</f>
        <v/>
      </c>
      <c r="DJ118" s="79" t="str">
        <f t="shared" si="75"/>
        <v/>
      </c>
    </row>
    <row r="119" spans="1:114" ht="15.75" thickBot="1" x14ac:dyDescent="0.3">
      <c r="A119" s="130"/>
      <c r="B119" s="151"/>
      <c r="C119" s="68"/>
      <c r="D119" s="75"/>
      <c r="E119" s="76"/>
      <c r="F119" s="71"/>
      <c r="G119" s="77" t="s">
        <v>7</v>
      </c>
      <c r="H119" s="78">
        <f>IF(G119="N",0,IF(D$112="EVENTO",BD!$B$3,BD!$B$4))</f>
        <v>0</v>
      </c>
      <c r="I119" s="77" t="s">
        <v>7</v>
      </c>
      <c r="J119" s="78">
        <f>IF(I119="N",0,IF(D$112="EVENTO",BD!$B$1,0))</f>
        <v>0</v>
      </c>
      <c r="K119" s="77" t="s">
        <v>7</v>
      </c>
      <c r="L119" s="78">
        <f>IF(K119="N",0,IF(D$112="EVENTO",BD!$B$2,0))</f>
        <v>0</v>
      </c>
      <c r="M119" s="77" t="s">
        <v>7</v>
      </c>
      <c r="N119" s="78">
        <f>IF(M119="N",0,IF(D$112="EVENTO",BD!$B$5,0))</f>
        <v>0</v>
      </c>
      <c r="O119" s="77" t="s">
        <v>7</v>
      </c>
      <c r="P119" s="78">
        <f>IF(O119="S",BD!$B$8,0)</f>
        <v>0</v>
      </c>
      <c r="Q119" s="73" t="str">
        <f>IF(D119="","",VLOOKUP(D119,BD!$B$11:$R$179,5,))</f>
        <v/>
      </c>
      <c r="R119" s="79" t="str">
        <f t="shared" si="69"/>
        <v/>
      </c>
      <c r="S119" s="68"/>
      <c r="T119" s="75"/>
      <c r="U119" s="76"/>
      <c r="V119" s="71"/>
      <c r="W119" s="77" t="s">
        <v>7</v>
      </c>
      <c r="X119" s="78">
        <f>IF(W119="N",0,IF(T$112="EVENTO",BD!$B$3,BD!$B$4))</f>
        <v>0</v>
      </c>
      <c r="Y119" s="77" t="s">
        <v>7</v>
      </c>
      <c r="Z119" s="78">
        <f>IF(Y119="N",0,IF(T$112="EVENTO",BD!$B$1,0))</f>
        <v>0</v>
      </c>
      <c r="AA119" s="77" t="s">
        <v>7</v>
      </c>
      <c r="AB119" s="78">
        <f>IF(AA119="N",0,IF(T$112="EVENTO",BD!$B$2,0))</f>
        <v>0</v>
      </c>
      <c r="AC119" s="77" t="s">
        <v>7</v>
      </c>
      <c r="AD119" s="78">
        <f>IF(AC119="N",0,IF(T$112="EVENTO",BD!$B$5,0))</f>
        <v>0</v>
      </c>
      <c r="AE119" s="77" t="s">
        <v>7</v>
      </c>
      <c r="AF119" s="78">
        <f>IF(AE119="S",BD!$B$8,0)</f>
        <v>0</v>
      </c>
      <c r="AG119" s="73" t="str">
        <f>IF(T119="","",VLOOKUP(T119,BD!$B$11:$R$179,5,))</f>
        <v/>
      </c>
      <c r="AH119" s="79" t="str">
        <f t="shared" si="70"/>
        <v/>
      </c>
      <c r="AI119" s="68"/>
      <c r="AJ119" s="75"/>
      <c r="AK119" s="76"/>
      <c r="AL119" s="71"/>
      <c r="AM119" s="77" t="s">
        <v>7</v>
      </c>
      <c r="AN119" s="78">
        <f>IF(AM119="N",0,IF(AJ$112="EVENTO",BD!$B$3,BD!$B$4))</f>
        <v>0</v>
      </c>
      <c r="AO119" s="77" t="s">
        <v>7</v>
      </c>
      <c r="AP119" s="78">
        <f>IF(AO119="N",0,IF(AJ$112="EVENTO",BD!$B$1,0))</f>
        <v>0</v>
      </c>
      <c r="AQ119" s="77" t="s">
        <v>7</v>
      </c>
      <c r="AR119" s="78">
        <f>IF(AQ119="N",0,IF(AJ$112="EVENTO",BD!$B$2,0))</f>
        <v>0</v>
      </c>
      <c r="AS119" s="77" t="s">
        <v>7</v>
      </c>
      <c r="AT119" s="78">
        <f>IF(AS119="N",0,IF(AJ$112="EVENTO",BD!$B$5,0))</f>
        <v>0</v>
      </c>
      <c r="AU119" s="77" t="s">
        <v>7</v>
      </c>
      <c r="AV119" s="78">
        <f>IF(AU119="S",BD!$B$8,0)</f>
        <v>0</v>
      </c>
      <c r="AW119" s="73" t="str">
        <f>IF(AJ119="","",VLOOKUP(AJ119,BD!$B$11:$R$179,5,))</f>
        <v/>
      </c>
      <c r="AX119" s="79" t="str">
        <f t="shared" si="71"/>
        <v/>
      </c>
      <c r="AY119" s="68"/>
      <c r="AZ119" s="75"/>
      <c r="BA119" s="76"/>
      <c r="BB119" s="71"/>
      <c r="BC119" s="77" t="s">
        <v>7</v>
      </c>
      <c r="BD119" s="78">
        <f>IF(BC119="N",0,IF(AZ$112="EVENTO",BD!$B$3,BD!$B$4))</f>
        <v>0</v>
      </c>
      <c r="BE119" s="77" t="s">
        <v>7</v>
      </c>
      <c r="BF119" s="78">
        <f>IF(BE119="N",0,IF(AZ$112="EVENTO",BD!$B$1,0))</f>
        <v>0</v>
      </c>
      <c r="BG119" s="77" t="s">
        <v>7</v>
      </c>
      <c r="BH119" s="78">
        <f>IF(BG119="N",0,IF(AZ$112="EVENTO",BD!$B$2,0))</f>
        <v>0</v>
      </c>
      <c r="BI119" s="77" t="s">
        <v>7</v>
      </c>
      <c r="BJ119" s="78">
        <f>IF(BI119="N",0,IF(AZ$112="EVENTO",BD!$B$5,0))</f>
        <v>0</v>
      </c>
      <c r="BK119" s="77" t="s">
        <v>7</v>
      </c>
      <c r="BL119" s="78">
        <f>IF(BK119="S",BD!$B$8,0)</f>
        <v>0</v>
      </c>
      <c r="BM119" s="73" t="str">
        <f>IF(AZ119="","",VLOOKUP(AZ119,BD!$B$11:$R$179,5,))</f>
        <v/>
      </c>
      <c r="BN119" s="79" t="str">
        <f t="shared" si="72"/>
        <v/>
      </c>
      <c r="BO119" s="68"/>
      <c r="BP119" s="75"/>
      <c r="BQ119" s="76"/>
      <c r="BR119" s="71"/>
      <c r="BS119" s="77" t="s">
        <v>7</v>
      </c>
      <c r="BT119" s="78">
        <f>IF(BS119="N",0,IF(BP$112="EVENTO",BD!$B$3,BD!$B$4))</f>
        <v>0</v>
      </c>
      <c r="BU119" s="77" t="s">
        <v>7</v>
      </c>
      <c r="BV119" s="78">
        <f>IF(BU119="N",0,IF(BP$112="EVENTO",BD!$B$1,0))</f>
        <v>0</v>
      </c>
      <c r="BW119" s="77" t="s">
        <v>7</v>
      </c>
      <c r="BX119" s="78">
        <f>IF(BW119="N",0,IF(BP$112="EVENTO",BD!$B$2,0))</f>
        <v>0</v>
      </c>
      <c r="BY119" s="77" t="s">
        <v>7</v>
      </c>
      <c r="BZ119" s="78">
        <f>IF(BY119="N",0,IF(BP$112="EVENTO",BD!$B$5,0))</f>
        <v>0</v>
      </c>
      <c r="CA119" s="77" t="s">
        <v>7</v>
      </c>
      <c r="CB119" s="78">
        <f>IF(CA119="S",BD!$B$8,0)</f>
        <v>0</v>
      </c>
      <c r="CC119" s="73" t="str">
        <f>IF(BP119="","",VLOOKUP(BP119,BD!$B$11:$R$179,5,))</f>
        <v/>
      </c>
      <c r="CD119" s="79" t="str">
        <f t="shared" si="73"/>
        <v/>
      </c>
      <c r="CE119" s="68"/>
      <c r="CF119" s="75"/>
      <c r="CG119" s="76"/>
      <c r="CH119" s="71"/>
      <c r="CI119" s="77" t="s">
        <v>7</v>
      </c>
      <c r="CJ119" s="78">
        <f>IF(CI119="N",0,IF(CF$112="EVENTO",BD!$B$3,BD!$B$4))</f>
        <v>0</v>
      </c>
      <c r="CK119" s="77" t="s">
        <v>7</v>
      </c>
      <c r="CL119" s="78">
        <f>IF(CK119="N",0,IF(CF$112="EVENTO",BD!$B$1,0))</f>
        <v>0</v>
      </c>
      <c r="CM119" s="77" t="s">
        <v>7</v>
      </c>
      <c r="CN119" s="78">
        <f>IF(CM119="N",0,IF(CF$112="EVENTO",BD!$B$2,0))</f>
        <v>0</v>
      </c>
      <c r="CO119" s="77" t="s">
        <v>7</v>
      </c>
      <c r="CP119" s="78">
        <f>IF(CO119="N",0,IF(CF$112="EVENTO",BD!$B$5,0))</f>
        <v>0</v>
      </c>
      <c r="CQ119" s="77" t="s">
        <v>7</v>
      </c>
      <c r="CR119" s="78">
        <f>IF(CQ119="S",BD!$B$8,0)</f>
        <v>0</v>
      </c>
      <c r="CS119" s="73" t="str">
        <f>IF(CF119="","",VLOOKUP(CF119,BD!$B$11:$R$179,5,))</f>
        <v/>
      </c>
      <c r="CT119" s="79" t="str">
        <f t="shared" si="74"/>
        <v/>
      </c>
      <c r="CU119" s="68"/>
      <c r="CV119" s="75"/>
      <c r="CW119" s="76"/>
      <c r="CX119" s="71"/>
      <c r="CY119" s="77" t="s">
        <v>7</v>
      </c>
      <c r="CZ119" s="78">
        <f>IF(CY119="N",0,IF(CV$112="EVENTO",BD!$B$3,BD!$B$4))</f>
        <v>0</v>
      </c>
      <c r="DA119" s="77" t="s">
        <v>7</v>
      </c>
      <c r="DB119" s="78">
        <f>IF(DA119="N",0,IF(CV$112="EVENTO",BD!$B$1,0))</f>
        <v>0</v>
      </c>
      <c r="DC119" s="77" t="s">
        <v>7</v>
      </c>
      <c r="DD119" s="78">
        <f>IF(DC119="N",0,IF(CV$112="EVENTO",BD!$B$2,0))</f>
        <v>0</v>
      </c>
      <c r="DE119" s="77" t="s">
        <v>7</v>
      </c>
      <c r="DF119" s="78">
        <f>IF(DE119="N",0,IF(CV$112="EVENTO",BD!$B$5,0))</f>
        <v>0</v>
      </c>
      <c r="DG119" s="77" t="s">
        <v>7</v>
      </c>
      <c r="DH119" s="78">
        <f>IF(DG119="S",BD!$B$8,0)</f>
        <v>0</v>
      </c>
      <c r="DI119" s="73" t="str">
        <f>IF(CV119="","",VLOOKUP(CV119,BD!$B$11:$R$179,5,))</f>
        <v/>
      </c>
      <c r="DJ119" s="79" t="str">
        <f t="shared" si="75"/>
        <v/>
      </c>
    </row>
    <row r="120" spans="1:114" ht="15.75" thickBot="1" x14ac:dyDescent="0.3">
      <c r="A120" s="130"/>
      <c r="B120" s="151"/>
      <c r="C120" s="68"/>
      <c r="D120" s="75"/>
      <c r="E120" s="76"/>
      <c r="F120" s="71"/>
      <c r="G120" s="77" t="s">
        <v>7</v>
      </c>
      <c r="H120" s="78">
        <f>IF(G120="N",0,IF(D$112="EVENTO",BD!$B$3,BD!$B$4))</f>
        <v>0</v>
      </c>
      <c r="I120" s="77" t="s">
        <v>7</v>
      </c>
      <c r="J120" s="78">
        <f>IF(I120="N",0,IF(D$112="EVENTO",BD!$B$1,0))</f>
        <v>0</v>
      </c>
      <c r="K120" s="77" t="s">
        <v>7</v>
      </c>
      <c r="L120" s="78">
        <f>IF(K120="N",0,IF(D$112="EVENTO",BD!$B$2,0))</f>
        <v>0</v>
      </c>
      <c r="M120" s="77" t="s">
        <v>7</v>
      </c>
      <c r="N120" s="78">
        <f>IF(M120="N",0,IF(D$112="EVENTO",BD!$B$5,0))</f>
        <v>0</v>
      </c>
      <c r="O120" s="77" t="s">
        <v>7</v>
      </c>
      <c r="P120" s="78">
        <f>IF(O120="S",BD!$B$8,0)</f>
        <v>0</v>
      </c>
      <c r="Q120" s="73" t="str">
        <f>IF(D120="","",VLOOKUP(D120,BD!$B$11:$R$179,5,))</f>
        <v/>
      </c>
      <c r="R120" s="79" t="str">
        <f t="shared" si="69"/>
        <v/>
      </c>
      <c r="S120" s="68"/>
      <c r="T120" s="75"/>
      <c r="U120" s="76"/>
      <c r="V120" s="71"/>
      <c r="W120" s="77" t="s">
        <v>7</v>
      </c>
      <c r="X120" s="78">
        <f>IF(W120="N",0,IF(T$112="EVENTO",BD!$B$3,BD!$B$4))</f>
        <v>0</v>
      </c>
      <c r="Y120" s="77" t="s">
        <v>7</v>
      </c>
      <c r="Z120" s="78">
        <f>IF(Y120="N",0,IF(T$112="EVENTO",BD!$B$1,0))</f>
        <v>0</v>
      </c>
      <c r="AA120" s="77" t="s">
        <v>7</v>
      </c>
      <c r="AB120" s="78">
        <f>IF(AA120="N",0,IF(T$112="EVENTO",BD!$B$2,0))</f>
        <v>0</v>
      </c>
      <c r="AC120" s="77" t="s">
        <v>7</v>
      </c>
      <c r="AD120" s="78">
        <f>IF(AC120="N",0,IF(T$112="EVENTO",BD!$B$5,0))</f>
        <v>0</v>
      </c>
      <c r="AE120" s="77" t="s">
        <v>7</v>
      </c>
      <c r="AF120" s="78">
        <f>IF(AE120="S",BD!$B$8,0)</f>
        <v>0</v>
      </c>
      <c r="AG120" s="73" t="str">
        <f>IF(T120="","",VLOOKUP(T120,BD!$B$11:$R$179,5,))</f>
        <v/>
      </c>
      <c r="AH120" s="79" t="str">
        <f t="shared" si="70"/>
        <v/>
      </c>
      <c r="AI120" s="68"/>
      <c r="AJ120" s="75"/>
      <c r="AK120" s="76"/>
      <c r="AL120" s="71"/>
      <c r="AM120" s="77" t="s">
        <v>7</v>
      </c>
      <c r="AN120" s="78">
        <f>IF(AM120="N",0,IF(AJ$112="EVENTO",BD!$B$3,BD!$B$4))</f>
        <v>0</v>
      </c>
      <c r="AO120" s="77" t="s">
        <v>7</v>
      </c>
      <c r="AP120" s="78">
        <f>IF(AO120="N",0,IF(AJ$112="EVENTO",BD!$B$1,0))</f>
        <v>0</v>
      </c>
      <c r="AQ120" s="77" t="s">
        <v>7</v>
      </c>
      <c r="AR120" s="78">
        <f>IF(AQ120="N",0,IF(AJ$112="EVENTO",BD!$B$2,0))</f>
        <v>0</v>
      </c>
      <c r="AS120" s="77" t="s">
        <v>7</v>
      </c>
      <c r="AT120" s="78">
        <f>IF(AS120="N",0,IF(AJ$112="EVENTO",BD!$B$5,0))</f>
        <v>0</v>
      </c>
      <c r="AU120" s="77" t="s">
        <v>7</v>
      </c>
      <c r="AV120" s="78">
        <f>IF(AU120="S",BD!$B$8,0)</f>
        <v>0</v>
      </c>
      <c r="AW120" s="73" t="str">
        <f>IF(AJ120="","",VLOOKUP(AJ120,BD!$B$11:$R$179,5,))</f>
        <v/>
      </c>
      <c r="AX120" s="79" t="str">
        <f t="shared" si="71"/>
        <v/>
      </c>
      <c r="AY120" s="68"/>
      <c r="AZ120" s="75"/>
      <c r="BA120" s="76"/>
      <c r="BB120" s="71"/>
      <c r="BC120" s="77" t="s">
        <v>7</v>
      </c>
      <c r="BD120" s="78">
        <f>IF(BC120="N",0,IF(AZ$112="EVENTO",BD!$B$3,BD!$B$4))</f>
        <v>0</v>
      </c>
      <c r="BE120" s="77" t="s">
        <v>7</v>
      </c>
      <c r="BF120" s="78">
        <f>IF(BE120="N",0,IF(AZ$112="EVENTO",BD!$B$1,0))</f>
        <v>0</v>
      </c>
      <c r="BG120" s="77" t="s">
        <v>7</v>
      </c>
      <c r="BH120" s="78">
        <f>IF(BG120="N",0,IF(AZ$112="EVENTO",BD!$B$2,0))</f>
        <v>0</v>
      </c>
      <c r="BI120" s="77" t="s">
        <v>7</v>
      </c>
      <c r="BJ120" s="78">
        <f>IF(BI120="N",0,IF(AZ$112="EVENTO",BD!$B$5,0))</f>
        <v>0</v>
      </c>
      <c r="BK120" s="77" t="s">
        <v>7</v>
      </c>
      <c r="BL120" s="78">
        <f>IF(BK120="S",BD!$B$8,0)</f>
        <v>0</v>
      </c>
      <c r="BM120" s="73" t="str">
        <f>IF(AZ120="","",VLOOKUP(AZ120,BD!$B$11:$R$179,5,))</f>
        <v/>
      </c>
      <c r="BN120" s="79" t="str">
        <f t="shared" si="72"/>
        <v/>
      </c>
      <c r="BO120" s="68"/>
      <c r="BP120" s="75"/>
      <c r="BQ120" s="76"/>
      <c r="BR120" s="71"/>
      <c r="BS120" s="77" t="s">
        <v>7</v>
      </c>
      <c r="BT120" s="78">
        <f>IF(BS120="N",0,IF(BP$112="EVENTO",BD!$B$3,BD!$B$4))</f>
        <v>0</v>
      </c>
      <c r="BU120" s="77" t="s">
        <v>7</v>
      </c>
      <c r="BV120" s="78">
        <f>IF(BU120="N",0,IF(BP$112="EVENTO",BD!$B$1,0))</f>
        <v>0</v>
      </c>
      <c r="BW120" s="77" t="s">
        <v>7</v>
      </c>
      <c r="BX120" s="78">
        <f>IF(BW120="N",0,IF(BP$112="EVENTO",BD!$B$2,0))</f>
        <v>0</v>
      </c>
      <c r="BY120" s="77" t="s">
        <v>7</v>
      </c>
      <c r="BZ120" s="78">
        <f>IF(BY120="N",0,IF(BP$112="EVENTO",BD!$B$5,0))</f>
        <v>0</v>
      </c>
      <c r="CA120" s="77" t="s">
        <v>7</v>
      </c>
      <c r="CB120" s="78">
        <f>IF(CA120="S",BD!$B$8,0)</f>
        <v>0</v>
      </c>
      <c r="CC120" s="73" t="str">
        <f>IF(BP120="","",VLOOKUP(BP120,BD!$B$11:$R$179,5,))</f>
        <v/>
      </c>
      <c r="CD120" s="79" t="str">
        <f t="shared" si="73"/>
        <v/>
      </c>
      <c r="CE120" s="68"/>
      <c r="CF120" s="75"/>
      <c r="CG120" s="76"/>
      <c r="CH120" s="71"/>
      <c r="CI120" s="77" t="s">
        <v>7</v>
      </c>
      <c r="CJ120" s="78">
        <f>IF(CI120="N",0,IF(CF$112="EVENTO",BD!$B$3,BD!$B$4))</f>
        <v>0</v>
      </c>
      <c r="CK120" s="77" t="s">
        <v>7</v>
      </c>
      <c r="CL120" s="78">
        <f>IF(CK120="N",0,IF(CF$112="EVENTO",BD!$B$1,0))</f>
        <v>0</v>
      </c>
      <c r="CM120" s="77" t="s">
        <v>7</v>
      </c>
      <c r="CN120" s="78">
        <f>IF(CM120="N",0,IF(CF$112="EVENTO",BD!$B$2,0))</f>
        <v>0</v>
      </c>
      <c r="CO120" s="77" t="s">
        <v>7</v>
      </c>
      <c r="CP120" s="78">
        <f>IF(CO120="N",0,IF(CF$112="EVENTO",BD!$B$5,0))</f>
        <v>0</v>
      </c>
      <c r="CQ120" s="77" t="s">
        <v>7</v>
      </c>
      <c r="CR120" s="78">
        <f>IF(CQ120="S",BD!$B$8,0)</f>
        <v>0</v>
      </c>
      <c r="CS120" s="73" t="str">
        <f>IF(CF120="","",VLOOKUP(CF120,BD!$B$11:$R$179,5,))</f>
        <v/>
      </c>
      <c r="CT120" s="79" t="str">
        <f t="shared" si="74"/>
        <v/>
      </c>
      <c r="CU120" s="68"/>
      <c r="CV120" s="75"/>
      <c r="CW120" s="76"/>
      <c r="CX120" s="71"/>
      <c r="CY120" s="77" t="s">
        <v>7</v>
      </c>
      <c r="CZ120" s="78">
        <f>IF(CY120="N",0,IF(CV$112="EVENTO",BD!$B$3,BD!$B$4))</f>
        <v>0</v>
      </c>
      <c r="DA120" s="77" t="s">
        <v>7</v>
      </c>
      <c r="DB120" s="78">
        <f>IF(DA120="N",0,IF(CV$112="EVENTO",BD!$B$1,0))</f>
        <v>0</v>
      </c>
      <c r="DC120" s="77" t="s">
        <v>7</v>
      </c>
      <c r="DD120" s="78">
        <f>IF(DC120="N",0,IF(CV$112="EVENTO",BD!$B$2,0))</f>
        <v>0</v>
      </c>
      <c r="DE120" s="77" t="s">
        <v>7</v>
      </c>
      <c r="DF120" s="78">
        <f>IF(DE120="N",0,IF(CV$112="EVENTO",BD!$B$5,0))</f>
        <v>0</v>
      </c>
      <c r="DG120" s="77" t="s">
        <v>7</v>
      </c>
      <c r="DH120" s="78">
        <f>IF(DG120="S",BD!$B$8,0)</f>
        <v>0</v>
      </c>
      <c r="DI120" s="73" t="str">
        <f>IF(CV120="","",VLOOKUP(CV120,BD!$B$11:$R$179,5,))</f>
        <v/>
      </c>
      <c r="DJ120" s="79" t="str">
        <f t="shared" si="75"/>
        <v/>
      </c>
    </row>
    <row r="121" spans="1:114" ht="15.75" thickBot="1" x14ac:dyDescent="0.3">
      <c r="A121" s="130"/>
      <c r="B121" s="152"/>
      <c r="C121" s="68"/>
      <c r="D121" s="81"/>
      <c r="E121" s="82"/>
      <c r="F121" s="71"/>
      <c r="G121" s="86" t="s">
        <v>7</v>
      </c>
      <c r="H121" s="87">
        <f>IF(G121="N",0,IF(D$112="EVENTO",BD!$B$3,BD!$B$4))</f>
        <v>0</v>
      </c>
      <c r="I121" s="86" t="s">
        <v>7</v>
      </c>
      <c r="J121" s="87">
        <f>IF(I121="N",0,IF(D$112="EVENTO",BD!$B$1,0))</f>
        <v>0</v>
      </c>
      <c r="K121" s="86" t="s">
        <v>7</v>
      </c>
      <c r="L121" s="87">
        <f>IF(K121="N",0,IF(D$112="EVENTO",BD!$B$2,0))</f>
        <v>0</v>
      </c>
      <c r="M121" s="86" t="s">
        <v>7</v>
      </c>
      <c r="N121" s="87">
        <f>IF(M121="N",0,IF(D$112="EVENTO",BD!$B$5,0))</f>
        <v>0</v>
      </c>
      <c r="O121" s="86" t="s">
        <v>7</v>
      </c>
      <c r="P121" s="87">
        <f>IF(O121="S",BD!$B$8,0)</f>
        <v>0</v>
      </c>
      <c r="Q121" s="73" t="str">
        <f>IF(D121="","",VLOOKUP(D121,BD!$B$11:$R$179,5,))</f>
        <v/>
      </c>
      <c r="R121" s="84" t="str">
        <f t="shared" si="69"/>
        <v/>
      </c>
      <c r="S121" s="68"/>
      <c r="T121" s="81"/>
      <c r="U121" s="82"/>
      <c r="V121" s="71"/>
      <c r="W121" s="86" t="s">
        <v>7</v>
      </c>
      <c r="X121" s="87">
        <f>IF(W121="N",0,IF(T$112="EVENTO",BD!$B$3,BD!$B$4))</f>
        <v>0</v>
      </c>
      <c r="Y121" s="86" t="s">
        <v>7</v>
      </c>
      <c r="Z121" s="87">
        <f>IF(Y121="N",0,IF(T$112="EVENTO",BD!$B$1,0))</f>
        <v>0</v>
      </c>
      <c r="AA121" s="86" t="s">
        <v>7</v>
      </c>
      <c r="AB121" s="87">
        <f>IF(AA121="N",0,IF(T$112="EVENTO",BD!$B$2,0))</f>
        <v>0</v>
      </c>
      <c r="AC121" s="86" t="s">
        <v>7</v>
      </c>
      <c r="AD121" s="87">
        <f>IF(AC121="N",0,IF(T$112="EVENTO",BD!$B$5,0))</f>
        <v>0</v>
      </c>
      <c r="AE121" s="86" t="s">
        <v>7</v>
      </c>
      <c r="AF121" s="87">
        <f>IF(AE121="S",BD!$B$8,0)</f>
        <v>0</v>
      </c>
      <c r="AG121" s="73" t="str">
        <f>IF(T121="","",VLOOKUP(T121,BD!$B$11:$R$179,5,))</f>
        <v/>
      </c>
      <c r="AH121" s="84" t="str">
        <f t="shared" si="70"/>
        <v/>
      </c>
      <c r="AI121" s="68"/>
      <c r="AJ121" s="81"/>
      <c r="AK121" s="82"/>
      <c r="AL121" s="71"/>
      <c r="AM121" s="86" t="s">
        <v>7</v>
      </c>
      <c r="AN121" s="87">
        <f>IF(AM121="N",0,IF(AJ$112="EVENTO",BD!$B$3,BD!$B$4))</f>
        <v>0</v>
      </c>
      <c r="AO121" s="86" t="s">
        <v>7</v>
      </c>
      <c r="AP121" s="87">
        <f>IF(AO121="N",0,IF(AJ$112="EVENTO",BD!$B$1,0))</f>
        <v>0</v>
      </c>
      <c r="AQ121" s="86" t="s">
        <v>7</v>
      </c>
      <c r="AR121" s="87">
        <f>IF(AQ121="N",0,IF(AJ$112="EVENTO",BD!$B$2,0))</f>
        <v>0</v>
      </c>
      <c r="AS121" s="86" t="s">
        <v>7</v>
      </c>
      <c r="AT121" s="87">
        <f>IF(AS121="N",0,IF(AJ$112="EVENTO",BD!$B$5,0))</f>
        <v>0</v>
      </c>
      <c r="AU121" s="86" t="s">
        <v>7</v>
      </c>
      <c r="AV121" s="87">
        <f>IF(AU121="S",BD!$B$8,0)</f>
        <v>0</v>
      </c>
      <c r="AW121" s="73" t="str">
        <f>IF(AJ121="","",VLOOKUP(AJ121,BD!$B$11:$R$179,5,))</f>
        <v/>
      </c>
      <c r="AX121" s="84" t="str">
        <f t="shared" si="71"/>
        <v/>
      </c>
      <c r="AY121" s="68"/>
      <c r="AZ121" s="81"/>
      <c r="BA121" s="82"/>
      <c r="BB121" s="71"/>
      <c r="BC121" s="86" t="s">
        <v>7</v>
      </c>
      <c r="BD121" s="87">
        <f>IF(BC121="N",0,IF(AZ$112="EVENTO",BD!$B$3,BD!$B$4))</f>
        <v>0</v>
      </c>
      <c r="BE121" s="86" t="s">
        <v>7</v>
      </c>
      <c r="BF121" s="87">
        <f>IF(BE121="N",0,IF(AZ$112="EVENTO",BD!$B$1,0))</f>
        <v>0</v>
      </c>
      <c r="BG121" s="86" t="s">
        <v>7</v>
      </c>
      <c r="BH121" s="87">
        <f>IF(BG121="N",0,IF(AZ$112="EVENTO",BD!$B$2,0))</f>
        <v>0</v>
      </c>
      <c r="BI121" s="86" t="s">
        <v>7</v>
      </c>
      <c r="BJ121" s="87">
        <f>IF(BI121="N",0,IF(AZ$112="EVENTO",BD!$B$5,0))</f>
        <v>0</v>
      </c>
      <c r="BK121" s="86" t="s">
        <v>7</v>
      </c>
      <c r="BL121" s="87">
        <f>IF(BK121="S",BD!$B$8,0)</f>
        <v>0</v>
      </c>
      <c r="BM121" s="73" t="str">
        <f>IF(AZ121="","",VLOOKUP(AZ121,BD!$B$11:$R$179,5,))</f>
        <v/>
      </c>
      <c r="BN121" s="84" t="str">
        <f t="shared" si="72"/>
        <v/>
      </c>
      <c r="BO121" s="68"/>
      <c r="BP121" s="81"/>
      <c r="BQ121" s="82"/>
      <c r="BR121" s="71"/>
      <c r="BS121" s="86" t="s">
        <v>7</v>
      </c>
      <c r="BT121" s="87">
        <f>IF(BS121="N",0,IF(BP$112="EVENTO",BD!$B$3,BD!$B$4))</f>
        <v>0</v>
      </c>
      <c r="BU121" s="86" t="s">
        <v>7</v>
      </c>
      <c r="BV121" s="87">
        <f>IF(BU121="N",0,IF(BP$112="EVENTO",BD!$B$1,0))</f>
        <v>0</v>
      </c>
      <c r="BW121" s="86" t="s">
        <v>7</v>
      </c>
      <c r="BX121" s="87">
        <f>IF(BW121="N",0,IF(BP$112="EVENTO",BD!$B$2,0))</f>
        <v>0</v>
      </c>
      <c r="BY121" s="86" t="s">
        <v>7</v>
      </c>
      <c r="BZ121" s="87">
        <f>IF(BY121="N",0,IF(BP$112="EVENTO",BD!$B$5,0))</f>
        <v>0</v>
      </c>
      <c r="CA121" s="86" t="s">
        <v>7</v>
      </c>
      <c r="CB121" s="87">
        <f>IF(CA121="S",BD!$B$8,0)</f>
        <v>0</v>
      </c>
      <c r="CC121" s="73" t="str">
        <f>IF(BP121="","",VLOOKUP(BP121,BD!$B$11:$R$179,5,))</f>
        <v/>
      </c>
      <c r="CD121" s="84" t="str">
        <f t="shared" si="73"/>
        <v/>
      </c>
      <c r="CE121" s="68"/>
      <c r="CF121" s="81"/>
      <c r="CG121" s="82"/>
      <c r="CH121" s="71"/>
      <c r="CI121" s="86" t="s">
        <v>7</v>
      </c>
      <c r="CJ121" s="87">
        <f>IF(CI121="N",0,IF(CF$112="EVENTO",BD!$B$3,BD!$B$4))</f>
        <v>0</v>
      </c>
      <c r="CK121" s="86" t="s">
        <v>7</v>
      </c>
      <c r="CL121" s="87">
        <f>IF(CK121="N",0,IF(CF$112="EVENTO",BD!$B$1,0))</f>
        <v>0</v>
      </c>
      <c r="CM121" s="86" t="s">
        <v>7</v>
      </c>
      <c r="CN121" s="87">
        <f>IF(CM121="N",0,IF(CF$112="EVENTO",BD!$B$2,0))</f>
        <v>0</v>
      </c>
      <c r="CO121" s="86" t="s">
        <v>7</v>
      </c>
      <c r="CP121" s="87">
        <f>IF(CO121="N",0,IF(CF$112="EVENTO",BD!$B$5,0))</f>
        <v>0</v>
      </c>
      <c r="CQ121" s="86" t="s">
        <v>7</v>
      </c>
      <c r="CR121" s="87">
        <f>IF(CQ121="S",BD!$B$8,0)</f>
        <v>0</v>
      </c>
      <c r="CS121" s="73" t="str">
        <f>IF(CF121="","",VLOOKUP(CF121,BD!$B$11:$R$179,5,))</f>
        <v/>
      </c>
      <c r="CT121" s="84" t="str">
        <f t="shared" si="74"/>
        <v/>
      </c>
      <c r="CU121" s="68"/>
      <c r="CV121" s="81"/>
      <c r="CW121" s="82"/>
      <c r="CX121" s="71"/>
      <c r="CY121" s="86" t="s">
        <v>7</v>
      </c>
      <c r="CZ121" s="87">
        <f>IF(CY121="N",0,IF(CV$112="EVENTO",BD!$B$3,BD!$B$4))</f>
        <v>0</v>
      </c>
      <c r="DA121" s="86" t="s">
        <v>7</v>
      </c>
      <c r="DB121" s="87">
        <f>IF(DA121="N",0,IF(CV$112="EVENTO",BD!$B$1,0))</f>
        <v>0</v>
      </c>
      <c r="DC121" s="86" t="s">
        <v>7</v>
      </c>
      <c r="DD121" s="87">
        <f>IF(DC121="N",0,IF(CV$112="EVENTO",BD!$B$2,0))</f>
        <v>0</v>
      </c>
      <c r="DE121" s="86" t="s">
        <v>7</v>
      </c>
      <c r="DF121" s="87">
        <f>IF(DE121="N",0,IF(CV$112="EVENTO",BD!$B$5,0))</f>
        <v>0</v>
      </c>
      <c r="DG121" s="86" t="s">
        <v>7</v>
      </c>
      <c r="DH121" s="87">
        <f>IF(DG121="S",BD!$B$8,0)</f>
        <v>0</v>
      </c>
      <c r="DI121" s="73" t="str">
        <f>IF(CV121="","",VLOOKUP(CV121,BD!$B$11:$R$179,5,))</f>
        <v/>
      </c>
      <c r="DJ121" s="84" t="str">
        <f t="shared" si="75"/>
        <v/>
      </c>
    </row>
    <row r="122" spans="1:114" ht="15" customHeight="1" thickBot="1" x14ac:dyDescent="0.3">
      <c r="A122" s="130"/>
      <c r="B122" s="150"/>
      <c r="C122" s="60"/>
      <c r="D122" s="147"/>
      <c r="E122" s="147"/>
      <c r="F122" s="147"/>
      <c r="G122" s="147"/>
      <c r="H122" s="147"/>
      <c r="I122" s="147"/>
      <c r="J122" s="147"/>
      <c r="K122" s="147"/>
      <c r="L122" s="147"/>
      <c r="M122" s="147"/>
      <c r="N122" s="147"/>
      <c r="O122" s="147"/>
      <c r="P122" s="61"/>
      <c r="Q122" s="61"/>
      <c r="R122" s="62" t="str">
        <f>IF(SUM(R124:R131)=0,"",SUM(R124:R131))</f>
        <v/>
      </c>
      <c r="S122" s="60"/>
      <c r="T122" s="147"/>
      <c r="U122" s="147"/>
      <c r="V122" s="147"/>
      <c r="W122" s="147"/>
      <c r="X122" s="147"/>
      <c r="Y122" s="147"/>
      <c r="Z122" s="147"/>
      <c r="AA122" s="147"/>
      <c r="AB122" s="147"/>
      <c r="AC122" s="147"/>
      <c r="AD122" s="147"/>
      <c r="AE122" s="147"/>
      <c r="AF122" s="61"/>
      <c r="AG122" s="61"/>
      <c r="AH122" s="62" t="str">
        <f>IF(SUM(AH124:AH131)=0,"",SUM(AH124:AH131))</f>
        <v/>
      </c>
      <c r="AI122" s="60"/>
      <c r="AJ122" s="147"/>
      <c r="AK122" s="147"/>
      <c r="AL122" s="147"/>
      <c r="AM122" s="147"/>
      <c r="AN122" s="147"/>
      <c r="AO122" s="147"/>
      <c r="AP122" s="147"/>
      <c r="AQ122" s="147"/>
      <c r="AR122" s="147"/>
      <c r="AS122" s="147"/>
      <c r="AT122" s="147"/>
      <c r="AU122" s="147"/>
      <c r="AV122" s="61"/>
      <c r="AW122" s="61"/>
      <c r="AX122" s="62" t="str">
        <f>IF(SUM(AX124:AX131)=0,"",SUM(AX124:AX131))</f>
        <v/>
      </c>
      <c r="AY122" s="60"/>
      <c r="AZ122" s="147"/>
      <c r="BA122" s="147"/>
      <c r="BB122" s="147"/>
      <c r="BC122" s="147"/>
      <c r="BD122" s="147"/>
      <c r="BE122" s="147"/>
      <c r="BF122" s="147"/>
      <c r="BG122" s="147"/>
      <c r="BH122" s="147"/>
      <c r="BI122" s="147"/>
      <c r="BJ122" s="147"/>
      <c r="BK122" s="147"/>
      <c r="BL122" s="61"/>
      <c r="BM122" s="61"/>
      <c r="BN122" s="62" t="str">
        <f>IF(SUM(BN124:BN131)=0,"",SUM(BN124:BN131))</f>
        <v/>
      </c>
      <c r="BO122" s="60"/>
      <c r="BP122" s="147"/>
      <c r="BQ122" s="147"/>
      <c r="BR122" s="147"/>
      <c r="BS122" s="147"/>
      <c r="BT122" s="147"/>
      <c r="BU122" s="147"/>
      <c r="BV122" s="147"/>
      <c r="BW122" s="147"/>
      <c r="BX122" s="147"/>
      <c r="BY122" s="147"/>
      <c r="BZ122" s="147"/>
      <c r="CA122" s="147"/>
      <c r="CB122" s="61"/>
      <c r="CC122" s="61"/>
      <c r="CD122" s="62" t="str">
        <f>IF(SUM(CD124:CD131)=0,"",SUM(CD124:CD131))</f>
        <v/>
      </c>
      <c r="CE122" s="60"/>
      <c r="CF122" s="147"/>
      <c r="CG122" s="147"/>
      <c r="CH122" s="147"/>
      <c r="CI122" s="147"/>
      <c r="CJ122" s="147"/>
      <c r="CK122" s="147"/>
      <c r="CL122" s="147"/>
      <c r="CM122" s="147"/>
      <c r="CN122" s="147"/>
      <c r="CO122" s="147"/>
      <c r="CP122" s="147"/>
      <c r="CQ122" s="147"/>
      <c r="CR122" s="61"/>
      <c r="CS122" s="61"/>
      <c r="CT122" s="62" t="str">
        <f>IF(SUM(CT124:CT131)=0,"",SUM(CT124:CT131))</f>
        <v/>
      </c>
      <c r="CU122" s="60"/>
      <c r="CV122" s="147"/>
      <c r="CW122" s="147"/>
      <c r="CX122" s="147"/>
      <c r="CY122" s="147"/>
      <c r="CZ122" s="147"/>
      <c r="DA122" s="147"/>
      <c r="DB122" s="147"/>
      <c r="DC122" s="147"/>
      <c r="DD122" s="147"/>
      <c r="DE122" s="147"/>
      <c r="DF122" s="147"/>
      <c r="DG122" s="147"/>
      <c r="DH122" s="61"/>
      <c r="DI122" s="61"/>
      <c r="DJ122" s="62" t="str">
        <f>IF(SUM(DJ124:DJ131)=0,"",SUM(DJ124:DJ131))</f>
        <v/>
      </c>
    </row>
    <row r="123" spans="1:114" ht="15.75" thickBot="1" x14ac:dyDescent="0.3">
      <c r="A123" s="130"/>
      <c r="B123" s="151"/>
      <c r="C123" s="148" t="s">
        <v>2</v>
      </c>
      <c r="D123" s="149"/>
      <c r="E123" s="63"/>
      <c r="F123" s="63"/>
      <c r="G123" s="64"/>
      <c r="H123" s="65"/>
      <c r="I123" s="64"/>
      <c r="J123" s="65"/>
      <c r="K123" s="64"/>
      <c r="L123" s="65"/>
      <c r="M123" s="64"/>
      <c r="N123" s="65"/>
      <c r="O123" s="64"/>
      <c r="P123" s="65"/>
      <c r="Q123" s="66"/>
      <c r="R123" s="67" t="s">
        <v>4</v>
      </c>
      <c r="S123" s="148" t="s">
        <v>2</v>
      </c>
      <c r="T123" s="149"/>
      <c r="U123" s="63"/>
      <c r="V123" s="63"/>
      <c r="W123" s="64"/>
      <c r="X123" s="65"/>
      <c r="Y123" s="64"/>
      <c r="Z123" s="65"/>
      <c r="AA123" s="64"/>
      <c r="AB123" s="65"/>
      <c r="AC123" s="64"/>
      <c r="AD123" s="65"/>
      <c r="AE123" s="64"/>
      <c r="AF123" s="65"/>
      <c r="AG123" s="66"/>
      <c r="AH123" s="67" t="s">
        <v>4</v>
      </c>
      <c r="AI123" s="148" t="s">
        <v>2</v>
      </c>
      <c r="AJ123" s="149"/>
      <c r="AK123" s="63"/>
      <c r="AL123" s="63"/>
      <c r="AM123" s="64"/>
      <c r="AN123" s="65"/>
      <c r="AO123" s="64"/>
      <c r="AP123" s="65"/>
      <c r="AQ123" s="64"/>
      <c r="AR123" s="65"/>
      <c r="AS123" s="64"/>
      <c r="AT123" s="65"/>
      <c r="AU123" s="64"/>
      <c r="AV123" s="65"/>
      <c r="AW123" s="66"/>
      <c r="AX123" s="67" t="s">
        <v>4</v>
      </c>
      <c r="AY123" s="148" t="s">
        <v>2</v>
      </c>
      <c r="AZ123" s="149"/>
      <c r="BA123" s="63"/>
      <c r="BB123" s="63"/>
      <c r="BC123" s="64"/>
      <c r="BD123" s="65"/>
      <c r="BE123" s="64"/>
      <c r="BF123" s="65"/>
      <c r="BG123" s="64"/>
      <c r="BH123" s="65"/>
      <c r="BI123" s="64"/>
      <c r="BJ123" s="65"/>
      <c r="BK123" s="64"/>
      <c r="BL123" s="65"/>
      <c r="BM123" s="66"/>
      <c r="BN123" s="67" t="s">
        <v>4</v>
      </c>
      <c r="BO123" s="148" t="s">
        <v>2</v>
      </c>
      <c r="BP123" s="149"/>
      <c r="BQ123" s="63"/>
      <c r="BR123" s="63"/>
      <c r="BS123" s="64"/>
      <c r="BT123" s="65"/>
      <c r="BU123" s="64"/>
      <c r="BV123" s="65"/>
      <c r="BW123" s="64"/>
      <c r="BX123" s="65"/>
      <c r="BY123" s="64"/>
      <c r="BZ123" s="65"/>
      <c r="CA123" s="64"/>
      <c r="CB123" s="65"/>
      <c r="CC123" s="66"/>
      <c r="CD123" s="67" t="s">
        <v>4</v>
      </c>
      <c r="CE123" s="148" t="s">
        <v>2</v>
      </c>
      <c r="CF123" s="149"/>
      <c r="CG123" s="63"/>
      <c r="CH123" s="63"/>
      <c r="CI123" s="64"/>
      <c r="CJ123" s="65"/>
      <c r="CK123" s="64"/>
      <c r="CL123" s="65"/>
      <c r="CM123" s="64"/>
      <c r="CN123" s="65"/>
      <c r="CO123" s="64"/>
      <c r="CP123" s="65"/>
      <c r="CQ123" s="64"/>
      <c r="CR123" s="65"/>
      <c r="CS123" s="66"/>
      <c r="CT123" s="67" t="s">
        <v>4</v>
      </c>
      <c r="CU123" s="148" t="s">
        <v>2</v>
      </c>
      <c r="CV123" s="149"/>
      <c r="CW123" s="63"/>
      <c r="CX123" s="63"/>
      <c r="CY123" s="64"/>
      <c r="CZ123" s="65"/>
      <c r="DA123" s="64"/>
      <c r="DB123" s="65"/>
      <c r="DC123" s="64"/>
      <c r="DD123" s="65"/>
      <c r="DE123" s="64"/>
      <c r="DF123" s="65"/>
      <c r="DG123" s="64"/>
      <c r="DH123" s="65"/>
      <c r="DI123" s="66"/>
      <c r="DJ123" s="67" t="s">
        <v>4</v>
      </c>
    </row>
    <row r="124" spans="1:114" ht="15.75" thickBot="1" x14ac:dyDescent="0.3">
      <c r="A124" s="130"/>
      <c r="B124" s="151"/>
      <c r="C124" s="68"/>
      <c r="D124" s="69"/>
      <c r="E124" s="70"/>
      <c r="F124" s="71"/>
      <c r="G124" s="72" t="s">
        <v>7</v>
      </c>
      <c r="H124" s="73">
        <f>IF(G124="N",0,IF(D$122="EVENTO",BD!$B$3,BD!$B$4))</f>
        <v>0</v>
      </c>
      <c r="I124" s="72" t="s">
        <v>7</v>
      </c>
      <c r="J124" s="73">
        <f>IF(I124="N",0,IF(D$122="EVENTO",BD!$B$1,0))</f>
        <v>0</v>
      </c>
      <c r="K124" s="72" t="s">
        <v>7</v>
      </c>
      <c r="L124" s="73">
        <f>IF(K124="N",0,IF(D$122="EVENTO",BD!$B$2,0))</f>
        <v>0</v>
      </c>
      <c r="M124" s="72" t="s">
        <v>7</v>
      </c>
      <c r="N124" s="73">
        <f>IF(M124="N",0,IF(D$122="EVENTO",BD!$B$5,0))</f>
        <v>0</v>
      </c>
      <c r="O124" s="72" t="s">
        <v>7</v>
      </c>
      <c r="P124" s="73">
        <f>IF(O124="S",BD!$B$8,0)</f>
        <v>0</v>
      </c>
      <c r="Q124" s="73" t="str">
        <f>IF(D124="","",VLOOKUP(D124,BD!$B$11:$R$179,5,))</f>
        <v/>
      </c>
      <c r="R124" s="74" t="str">
        <f t="shared" ref="R124:R131" si="76">IF($D$122="","",IF(D124="","",SUM(Q124,P124,L124,J124,N124,H124)))</f>
        <v/>
      </c>
      <c r="S124" s="68"/>
      <c r="T124" s="69"/>
      <c r="U124" s="70"/>
      <c r="V124" s="71"/>
      <c r="W124" s="72" t="s">
        <v>7</v>
      </c>
      <c r="X124" s="73">
        <f>IF(W124="N",0,IF(T$122="EVENTO",BD!$B$3,BD!$B$4))</f>
        <v>0</v>
      </c>
      <c r="Y124" s="72" t="s">
        <v>7</v>
      </c>
      <c r="Z124" s="73">
        <f>IF(Y124="N",0,IF(T$122="EVENTO",BD!$B$1,0))</f>
        <v>0</v>
      </c>
      <c r="AA124" s="72" t="s">
        <v>7</v>
      </c>
      <c r="AB124" s="73">
        <f>IF(AA124="N",0,IF(T$122="EVENTO",BD!$B$2,0))</f>
        <v>0</v>
      </c>
      <c r="AC124" s="72" t="s">
        <v>7</v>
      </c>
      <c r="AD124" s="73">
        <f>IF(AC124="N",0,IF(T$122="EVENTO",BD!$B$5,0))</f>
        <v>0</v>
      </c>
      <c r="AE124" s="72" t="s">
        <v>7</v>
      </c>
      <c r="AF124" s="73">
        <f>IF(AE124="S",BD!$B$8,0)</f>
        <v>0</v>
      </c>
      <c r="AG124" s="73" t="str">
        <f>IF(T124="","",VLOOKUP(T124,BD!$B$11:$R$179,5,))</f>
        <v/>
      </c>
      <c r="AH124" s="74" t="str">
        <f t="shared" ref="AH124:AH131" si="77">IF($T$122="","",IF(T124="","",SUM(AG124,AF124,AB124,Z124,AD124,X124)))</f>
        <v/>
      </c>
      <c r="AI124" s="68"/>
      <c r="AJ124" s="69"/>
      <c r="AK124" s="70"/>
      <c r="AL124" s="71"/>
      <c r="AM124" s="72" t="s">
        <v>7</v>
      </c>
      <c r="AN124" s="73">
        <f>IF(AM124="N",0,IF(AJ$122="EVENTO",BD!$B$3,BD!$B$4))</f>
        <v>0</v>
      </c>
      <c r="AO124" s="72" t="s">
        <v>7</v>
      </c>
      <c r="AP124" s="73">
        <f>IF(AO124="N",0,IF(AJ$122="EVENTO",BD!$B$1,0))</f>
        <v>0</v>
      </c>
      <c r="AQ124" s="72" t="s">
        <v>7</v>
      </c>
      <c r="AR124" s="73">
        <f>IF(AQ124="N",0,IF(AJ$122="EVENTO",BD!$B$2,0))</f>
        <v>0</v>
      </c>
      <c r="AS124" s="72" t="s">
        <v>7</v>
      </c>
      <c r="AT124" s="73">
        <f>IF(AS124="N",0,IF(AJ$122="EVENTO",BD!$B$5,0))</f>
        <v>0</v>
      </c>
      <c r="AU124" s="72" t="s">
        <v>7</v>
      </c>
      <c r="AV124" s="73">
        <f>IF(AU124="S",BD!$B$8,0)</f>
        <v>0</v>
      </c>
      <c r="AW124" s="73" t="str">
        <f>IF(AJ124="","",VLOOKUP(AJ124,BD!$B$11:$R$179,5,))</f>
        <v/>
      </c>
      <c r="AX124" s="74" t="str">
        <f t="shared" ref="AX124:AX131" si="78">IF($AJ$122="","",IF(AJ124="","",SUM(AW124,AV124,AR124,AP124,AT124,AN124)))</f>
        <v/>
      </c>
      <c r="AY124" s="68"/>
      <c r="AZ124" s="69"/>
      <c r="BA124" s="70"/>
      <c r="BB124" s="71"/>
      <c r="BC124" s="72" t="s">
        <v>7</v>
      </c>
      <c r="BD124" s="73">
        <f>IF(BC124="N",0,IF(AZ$122="EVENTO",BD!$B$3,BD!$B$4))</f>
        <v>0</v>
      </c>
      <c r="BE124" s="72" t="s">
        <v>7</v>
      </c>
      <c r="BF124" s="73">
        <f>IF(BE124="N",0,IF(AZ$122="EVENTO",BD!$B$1,0))</f>
        <v>0</v>
      </c>
      <c r="BG124" s="72" t="s">
        <v>7</v>
      </c>
      <c r="BH124" s="73">
        <f>IF(BG124="N",0,IF(AZ$122="EVENTO",BD!$B$2,0))</f>
        <v>0</v>
      </c>
      <c r="BI124" s="72" t="s">
        <v>7</v>
      </c>
      <c r="BJ124" s="73">
        <f>IF(BI124="N",0,IF(AZ$122="EVENTO",BD!$B$5,0))</f>
        <v>0</v>
      </c>
      <c r="BK124" s="72" t="s">
        <v>7</v>
      </c>
      <c r="BL124" s="73">
        <f>IF(BK124="S",BD!$B$8,0)</f>
        <v>0</v>
      </c>
      <c r="BM124" s="73" t="str">
        <f>IF(AZ124="","",VLOOKUP(AZ124,BD!$B$11:$R$179,5,))</f>
        <v/>
      </c>
      <c r="BN124" s="74" t="str">
        <f t="shared" ref="BN124:BN131" si="79">IF($AZ$122="","",IF(AZ124="","",SUM(BM124,BL124,BH124,BF124,BJ124,BD124)))</f>
        <v/>
      </c>
      <c r="BO124" s="68"/>
      <c r="BP124" s="69"/>
      <c r="BQ124" s="70"/>
      <c r="BR124" s="71"/>
      <c r="BS124" s="72" t="s">
        <v>7</v>
      </c>
      <c r="BT124" s="73">
        <f>IF(BS124="N",0,IF(BP$122="EVENTO",BD!$B$3,BD!$B$4))</f>
        <v>0</v>
      </c>
      <c r="BU124" s="72" t="s">
        <v>7</v>
      </c>
      <c r="BV124" s="73">
        <f>IF(BU124="N",0,IF(BP$122="EVENTO",BD!$B$1,0))</f>
        <v>0</v>
      </c>
      <c r="BW124" s="72" t="s">
        <v>7</v>
      </c>
      <c r="BX124" s="73">
        <f>IF(BW124="N",0,IF(BP$122="EVENTO",BD!$B$2,0))</f>
        <v>0</v>
      </c>
      <c r="BY124" s="72" t="s">
        <v>7</v>
      </c>
      <c r="BZ124" s="73">
        <f>IF(BY124="N",0,IF(BP$122="EVENTO",BD!$B$5,0))</f>
        <v>0</v>
      </c>
      <c r="CA124" s="72" t="s">
        <v>7</v>
      </c>
      <c r="CB124" s="73">
        <f>IF(CA124="S",BD!$B$8,0)</f>
        <v>0</v>
      </c>
      <c r="CC124" s="73" t="str">
        <f>IF(BP124="","",VLOOKUP(BP124,BD!$B$11:$R$179,5,))</f>
        <v/>
      </c>
      <c r="CD124" s="74" t="str">
        <f t="shared" ref="CD124:CD131" si="80">IF($BP$122="","",IF(BP124="","",SUM(CC124,CB124,BX124,BV124,BZ124,BT124)))</f>
        <v/>
      </c>
      <c r="CE124" s="68"/>
      <c r="CF124" s="69"/>
      <c r="CG124" s="70"/>
      <c r="CH124" s="71"/>
      <c r="CI124" s="72" t="s">
        <v>7</v>
      </c>
      <c r="CJ124" s="73">
        <f>IF(CI124="N",0,IF(CF$122="EVENTO",BD!$B$3,BD!$B$4))</f>
        <v>0</v>
      </c>
      <c r="CK124" s="72" t="s">
        <v>7</v>
      </c>
      <c r="CL124" s="73">
        <f>IF(CK124="N",0,IF(CF$122="EVENTO",BD!$B$1,0))</f>
        <v>0</v>
      </c>
      <c r="CM124" s="72" t="s">
        <v>7</v>
      </c>
      <c r="CN124" s="73">
        <f>IF(CM124="N",0,IF(CF$122="EVENTO",BD!$B$2,0))</f>
        <v>0</v>
      </c>
      <c r="CO124" s="72" t="s">
        <v>7</v>
      </c>
      <c r="CP124" s="73">
        <f>IF(CO124="N",0,IF(CF$122="EVENTO",BD!$B$5,0))</f>
        <v>0</v>
      </c>
      <c r="CQ124" s="72" t="s">
        <v>7</v>
      </c>
      <c r="CR124" s="73">
        <f>IF(CQ124="S",BD!$B$8,0)</f>
        <v>0</v>
      </c>
      <c r="CS124" s="73" t="str">
        <f>IF(CF124="","",VLOOKUP(CF124,BD!$B$11:$R$179,5,))</f>
        <v/>
      </c>
      <c r="CT124" s="74" t="str">
        <f t="shared" ref="CT124:CT131" si="81">IF($CF$122="","",IF(CF124="","",SUM(CS124,CR124,CN124,CL124,CP124,CJ124)))</f>
        <v/>
      </c>
      <c r="CU124" s="68"/>
      <c r="CV124" s="69"/>
      <c r="CW124" s="70"/>
      <c r="CX124" s="71"/>
      <c r="CY124" s="72" t="s">
        <v>7</v>
      </c>
      <c r="CZ124" s="73">
        <f>IF(CY124="N",0,IF(CV$122="EVENTO",BD!$B$3,BD!$B$4))</f>
        <v>0</v>
      </c>
      <c r="DA124" s="72" t="s">
        <v>7</v>
      </c>
      <c r="DB124" s="73">
        <f>IF(DA124="N",0,IF(CV$122="EVENTO",BD!$B$1,0))</f>
        <v>0</v>
      </c>
      <c r="DC124" s="72" t="s">
        <v>7</v>
      </c>
      <c r="DD124" s="73">
        <f>IF(DC124="N",0,IF(CV$122="EVENTO",BD!$B$2,0))</f>
        <v>0</v>
      </c>
      <c r="DE124" s="72" t="s">
        <v>7</v>
      </c>
      <c r="DF124" s="73">
        <f>IF(DE124="N",0,IF(CV$122="EVENTO",BD!$B$5,0))</f>
        <v>0</v>
      </c>
      <c r="DG124" s="72" t="s">
        <v>7</v>
      </c>
      <c r="DH124" s="73">
        <f>IF(DG124="S",BD!$B$8,0)</f>
        <v>0</v>
      </c>
      <c r="DI124" s="73" t="str">
        <f>IF(CV124="","",VLOOKUP(CV124,BD!$B$11:$R$179,5,))</f>
        <v/>
      </c>
      <c r="DJ124" s="74" t="str">
        <f t="shared" ref="DJ124:DJ131" si="82">IF($CV$122="","",IF(CV124="","",SUM(DI124,DH124,DD124,DB124,DF124,CZ124)))</f>
        <v/>
      </c>
    </row>
    <row r="125" spans="1:114" ht="15.75" thickBot="1" x14ac:dyDescent="0.3">
      <c r="A125" s="130"/>
      <c r="B125" s="151"/>
      <c r="C125" s="68"/>
      <c r="D125" s="75"/>
      <c r="E125" s="76"/>
      <c r="F125" s="71"/>
      <c r="G125" s="77" t="s">
        <v>7</v>
      </c>
      <c r="H125" s="78">
        <f>IF(G125="N",0,IF(D$122="EVENTO",BD!$B$3,BD!$B$4))</f>
        <v>0</v>
      </c>
      <c r="I125" s="77" t="s">
        <v>7</v>
      </c>
      <c r="J125" s="78">
        <f>IF(I125="N",0,IF(D$122="EVENTO",BD!$B$1,0))</f>
        <v>0</v>
      </c>
      <c r="K125" s="77" t="s">
        <v>7</v>
      </c>
      <c r="L125" s="78">
        <f>IF(K125="N",0,IF(D$122="EVENTO",BD!$B$2,0))</f>
        <v>0</v>
      </c>
      <c r="M125" s="77" t="s">
        <v>7</v>
      </c>
      <c r="N125" s="78">
        <f>IF(M125="N",0,IF(D$122="EVENTO",BD!$B$5,0))</f>
        <v>0</v>
      </c>
      <c r="O125" s="77" t="s">
        <v>7</v>
      </c>
      <c r="P125" s="78">
        <f>IF(O125="S",BD!$B$8,0)</f>
        <v>0</v>
      </c>
      <c r="Q125" s="73" t="str">
        <f>IF(D125="","",VLOOKUP(D125,BD!$B$11:$R$179,5,))</f>
        <v/>
      </c>
      <c r="R125" s="79" t="str">
        <f t="shared" si="76"/>
        <v/>
      </c>
      <c r="S125" s="68"/>
      <c r="T125" s="75"/>
      <c r="U125" s="76"/>
      <c r="V125" s="71"/>
      <c r="W125" s="77" t="s">
        <v>7</v>
      </c>
      <c r="X125" s="78">
        <f>IF(W125="N",0,IF(T$122="EVENTO",BD!$B$3,BD!$B$4))</f>
        <v>0</v>
      </c>
      <c r="Y125" s="77" t="s">
        <v>7</v>
      </c>
      <c r="Z125" s="78">
        <f>IF(Y125="N",0,IF(T$122="EVENTO",BD!$B$1,0))</f>
        <v>0</v>
      </c>
      <c r="AA125" s="77" t="s">
        <v>7</v>
      </c>
      <c r="AB125" s="78">
        <f>IF(AA125="N",0,IF(T$122="EVENTO",BD!$B$2,0))</f>
        <v>0</v>
      </c>
      <c r="AC125" s="77" t="s">
        <v>7</v>
      </c>
      <c r="AD125" s="78">
        <f>IF(AC125="N",0,IF(T$122="EVENTO",BD!$B$5,0))</f>
        <v>0</v>
      </c>
      <c r="AE125" s="77" t="s">
        <v>7</v>
      </c>
      <c r="AF125" s="78">
        <f>IF(AE125="S",BD!$B$8,0)</f>
        <v>0</v>
      </c>
      <c r="AG125" s="73" t="str">
        <f>IF(T125="","",VLOOKUP(T125,BD!$B$11:$R$179,5,))</f>
        <v/>
      </c>
      <c r="AH125" s="79" t="str">
        <f t="shared" si="77"/>
        <v/>
      </c>
      <c r="AI125" s="68"/>
      <c r="AJ125" s="75"/>
      <c r="AK125" s="76"/>
      <c r="AL125" s="71"/>
      <c r="AM125" s="77" t="s">
        <v>7</v>
      </c>
      <c r="AN125" s="78">
        <f>IF(AM125="N",0,IF(AJ$122="EVENTO",BD!$B$3,BD!$B$4))</f>
        <v>0</v>
      </c>
      <c r="AO125" s="77" t="s">
        <v>7</v>
      </c>
      <c r="AP125" s="78">
        <f>IF(AO125="N",0,IF(AJ$122="EVENTO",BD!$B$1,0))</f>
        <v>0</v>
      </c>
      <c r="AQ125" s="77" t="s">
        <v>7</v>
      </c>
      <c r="AR125" s="78">
        <f>IF(AQ125="N",0,IF(AJ$122="EVENTO",BD!$B$2,0))</f>
        <v>0</v>
      </c>
      <c r="AS125" s="77" t="s">
        <v>7</v>
      </c>
      <c r="AT125" s="78">
        <f>IF(AS125="N",0,IF(AJ$122="EVENTO",BD!$B$5,0))</f>
        <v>0</v>
      </c>
      <c r="AU125" s="77" t="s">
        <v>7</v>
      </c>
      <c r="AV125" s="78">
        <f>IF(AU125="S",BD!$B$8,0)</f>
        <v>0</v>
      </c>
      <c r="AW125" s="73" t="str">
        <f>IF(AJ125="","",VLOOKUP(AJ125,BD!$B$11:$R$179,5,))</f>
        <v/>
      </c>
      <c r="AX125" s="79" t="str">
        <f t="shared" si="78"/>
        <v/>
      </c>
      <c r="AY125" s="68"/>
      <c r="AZ125" s="75"/>
      <c r="BA125" s="76"/>
      <c r="BB125" s="71"/>
      <c r="BC125" s="77" t="s">
        <v>7</v>
      </c>
      <c r="BD125" s="78">
        <f>IF(BC125="N",0,IF(AZ$122="EVENTO",BD!$B$3,BD!$B$4))</f>
        <v>0</v>
      </c>
      <c r="BE125" s="77" t="s">
        <v>7</v>
      </c>
      <c r="BF125" s="78">
        <f>IF(BE125="N",0,IF(AZ$122="EVENTO",BD!$B$1,0))</f>
        <v>0</v>
      </c>
      <c r="BG125" s="77" t="s">
        <v>7</v>
      </c>
      <c r="BH125" s="78">
        <f>IF(BG125="N",0,IF(AZ$122="EVENTO",BD!$B$2,0))</f>
        <v>0</v>
      </c>
      <c r="BI125" s="77" t="s">
        <v>7</v>
      </c>
      <c r="BJ125" s="78">
        <f>IF(BI125="N",0,IF(AZ$122="EVENTO",BD!$B$5,0))</f>
        <v>0</v>
      </c>
      <c r="BK125" s="77" t="s">
        <v>7</v>
      </c>
      <c r="BL125" s="78">
        <f>IF(BK125="S",BD!$B$8,0)</f>
        <v>0</v>
      </c>
      <c r="BM125" s="73" t="str">
        <f>IF(AZ125="","",VLOOKUP(AZ125,BD!$B$11:$R$179,5,))</f>
        <v/>
      </c>
      <c r="BN125" s="79" t="str">
        <f t="shared" si="79"/>
        <v/>
      </c>
      <c r="BO125" s="68"/>
      <c r="BP125" s="75"/>
      <c r="BQ125" s="76"/>
      <c r="BR125" s="71"/>
      <c r="BS125" s="77" t="s">
        <v>7</v>
      </c>
      <c r="BT125" s="78">
        <f>IF(BS125="N",0,IF(BP$122="EVENTO",BD!$B$3,BD!$B$4))</f>
        <v>0</v>
      </c>
      <c r="BU125" s="77" t="s">
        <v>7</v>
      </c>
      <c r="BV125" s="78">
        <f>IF(BU125="N",0,IF(BP$122="EVENTO",BD!$B$1,0))</f>
        <v>0</v>
      </c>
      <c r="BW125" s="77" t="s">
        <v>7</v>
      </c>
      <c r="BX125" s="78">
        <f>IF(BW125="N",0,IF(BP$122="EVENTO",BD!$B$2,0))</f>
        <v>0</v>
      </c>
      <c r="BY125" s="77" t="s">
        <v>7</v>
      </c>
      <c r="BZ125" s="78">
        <f>IF(BY125="N",0,IF(BP$122="EVENTO",BD!$B$5,0))</f>
        <v>0</v>
      </c>
      <c r="CA125" s="77" t="s">
        <v>7</v>
      </c>
      <c r="CB125" s="78">
        <f>IF(CA125="S",BD!$B$8,0)</f>
        <v>0</v>
      </c>
      <c r="CC125" s="73" t="str">
        <f>IF(BP125="","",VLOOKUP(BP125,BD!$B$11:$R$179,5,))</f>
        <v/>
      </c>
      <c r="CD125" s="79" t="str">
        <f t="shared" si="80"/>
        <v/>
      </c>
      <c r="CE125" s="68"/>
      <c r="CF125" s="75"/>
      <c r="CG125" s="76"/>
      <c r="CH125" s="71"/>
      <c r="CI125" s="77" t="s">
        <v>7</v>
      </c>
      <c r="CJ125" s="78">
        <f>IF(CI125="N",0,IF(CF$122="EVENTO",BD!$B$3,BD!$B$4))</f>
        <v>0</v>
      </c>
      <c r="CK125" s="77" t="s">
        <v>7</v>
      </c>
      <c r="CL125" s="78">
        <f>IF(CK125="N",0,IF(CF$122="EVENTO",BD!$B$1,0))</f>
        <v>0</v>
      </c>
      <c r="CM125" s="77" t="s">
        <v>7</v>
      </c>
      <c r="CN125" s="78">
        <f>IF(CM125="N",0,IF(CF$122="EVENTO",BD!$B$2,0))</f>
        <v>0</v>
      </c>
      <c r="CO125" s="77" t="s">
        <v>7</v>
      </c>
      <c r="CP125" s="78">
        <f>IF(CO125="N",0,IF(CF$122="EVENTO",BD!$B$5,0))</f>
        <v>0</v>
      </c>
      <c r="CQ125" s="77" t="s">
        <v>7</v>
      </c>
      <c r="CR125" s="78">
        <f>IF(CQ125="S",BD!$B$8,0)</f>
        <v>0</v>
      </c>
      <c r="CS125" s="73" t="str">
        <f>IF(CF125="","",VLOOKUP(CF125,BD!$B$11:$R$179,5,))</f>
        <v/>
      </c>
      <c r="CT125" s="79" t="str">
        <f t="shared" si="81"/>
        <v/>
      </c>
      <c r="CU125" s="68"/>
      <c r="CV125" s="75"/>
      <c r="CW125" s="76"/>
      <c r="CX125" s="71"/>
      <c r="CY125" s="77" t="s">
        <v>7</v>
      </c>
      <c r="CZ125" s="78">
        <f>IF(CY125="N",0,IF(CV$122="EVENTO",BD!$B$3,BD!$B$4))</f>
        <v>0</v>
      </c>
      <c r="DA125" s="77" t="s">
        <v>7</v>
      </c>
      <c r="DB125" s="78">
        <f>IF(DA125="N",0,IF(CV$122="EVENTO",BD!$B$1,0))</f>
        <v>0</v>
      </c>
      <c r="DC125" s="77" t="s">
        <v>7</v>
      </c>
      <c r="DD125" s="78">
        <f>IF(DC125="N",0,IF(CV$122="EVENTO",BD!$B$2,0))</f>
        <v>0</v>
      </c>
      <c r="DE125" s="77" t="s">
        <v>7</v>
      </c>
      <c r="DF125" s="78">
        <f>IF(DE125="N",0,IF(CV$122="EVENTO",BD!$B$5,0))</f>
        <v>0</v>
      </c>
      <c r="DG125" s="77" t="s">
        <v>7</v>
      </c>
      <c r="DH125" s="78">
        <f>IF(DG125="S",BD!$B$8,0)</f>
        <v>0</v>
      </c>
      <c r="DI125" s="73" t="str">
        <f>IF(CV125="","",VLOOKUP(CV125,BD!$B$11:$R$179,5,))</f>
        <v/>
      </c>
      <c r="DJ125" s="79" t="str">
        <f t="shared" si="82"/>
        <v/>
      </c>
    </row>
    <row r="126" spans="1:114" ht="15.75" thickBot="1" x14ac:dyDescent="0.3">
      <c r="A126" s="130"/>
      <c r="B126" s="151"/>
      <c r="C126" s="68"/>
      <c r="D126" s="75"/>
      <c r="E126" s="76"/>
      <c r="F126" s="71"/>
      <c r="G126" s="77" t="s">
        <v>7</v>
      </c>
      <c r="H126" s="78">
        <f>IF(G126="N",0,IF(D$122="EVENTO",BD!$B$3,BD!$B$4))</f>
        <v>0</v>
      </c>
      <c r="I126" s="77" t="s">
        <v>7</v>
      </c>
      <c r="J126" s="78">
        <f>IF(I126="N",0,IF(D$122="EVENTO",BD!$B$1,0))</f>
        <v>0</v>
      </c>
      <c r="K126" s="77" t="s">
        <v>7</v>
      </c>
      <c r="L126" s="78">
        <f>IF(K126="N",0,IF(D$122="EVENTO",BD!$B$2,0))</f>
        <v>0</v>
      </c>
      <c r="M126" s="77" t="s">
        <v>7</v>
      </c>
      <c r="N126" s="78">
        <f>IF(M126="N",0,IF(D$122="EVENTO",BD!$B$5,0))</f>
        <v>0</v>
      </c>
      <c r="O126" s="77" t="s">
        <v>7</v>
      </c>
      <c r="P126" s="78">
        <f>IF(O126="S",BD!$B$8,0)</f>
        <v>0</v>
      </c>
      <c r="Q126" s="73" t="str">
        <f>IF(D126="","",VLOOKUP(D126,BD!$B$11:$R$179,5,))</f>
        <v/>
      </c>
      <c r="R126" s="79" t="str">
        <f t="shared" si="76"/>
        <v/>
      </c>
      <c r="S126" s="68"/>
      <c r="T126" s="75"/>
      <c r="U126" s="76"/>
      <c r="V126" s="71"/>
      <c r="W126" s="77" t="s">
        <v>7</v>
      </c>
      <c r="X126" s="78">
        <f>IF(W126="N",0,IF(T$122="EVENTO",BD!$B$3,BD!$B$4))</f>
        <v>0</v>
      </c>
      <c r="Y126" s="77" t="s">
        <v>7</v>
      </c>
      <c r="Z126" s="78">
        <f>IF(Y126="N",0,IF(T$122="EVENTO",BD!$B$1,0))</f>
        <v>0</v>
      </c>
      <c r="AA126" s="77" t="s">
        <v>7</v>
      </c>
      <c r="AB126" s="78">
        <f>IF(AA126="N",0,IF(T$122="EVENTO",BD!$B$2,0))</f>
        <v>0</v>
      </c>
      <c r="AC126" s="77" t="s">
        <v>7</v>
      </c>
      <c r="AD126" s="78">
        <f>IF(AC126="N",0,IF(T$122="EVENTO",BD!$B$5,0))</f>
        <v>0</v>
      </c>
      <c r="AE126" s="77" t="s">
        <v>7</v>
      </c>
      <c r="AF126" s="78">
        <f>IF(AE126="S",BD!$B$8,0)</f>
        <v>0</v>
      </c>
      <c r="AG126" s="73" t="str">
        <f>IF(T126="","",VLOOKUP(T126,BD!$B$11:$R$179,5,))</f>
        <v/>
      </c>
      <c r="AH126" s="79" t="str">
        <f t="shared" si="77"/>
        <v/>
      </c>
      <c r="AI126" s="68"/>
      <c r="AJ126" s="75"/>
      <c r="AK126" s="76"/>
      <c r="AL126" s="71"/>
      <c r="AM126" s="77" t="s">
        <v>7</v>
      </c>
      <c r="AN126" s="78">
        <f>IF(AM126="N",0,IF(AJ$122="EVENTO",BD!$B$3,BD!$B$4))</f>
        <v>0</v>
      </c>
      <c r="AO126" s="77" t="s">
        <v>7</v>
      </c>
      <c r="AP126" s="78">
        <f>IF(AO126="N",0,IF(AJ$122="EVENTO",BD!$B$1,0))</f>
        <v>0</v>
      </c>
      <c r="AQ126" s="77" t="s">
        <v>7</v>
      </c>
      <c r="AR126" s="78">
        <f>IF(AQ126="N",0,IF(AJ$122="EVENTO",BD!$B$2,0))</f>
        <v>0</v>
      </c>
      <c r="AS126" s="77" t="s">
        <v>7</v>
      </c>
      <c r="AT126" s="78">
        <f>IF(AS126="N",0,IF(AJ$122="EVENTO",BD!$B$5,0))</f>
        <v>0</v>
      </c>
      <c r="AU126" s="77" t="s">
        <v>7</v>
      </c>
      <c r="AV126" s="78">
        <f>IF(AU126="S",BD!$B$8,0)</f>
        <v>0</v>
      </c>
      <c r="AW126" s="73" t="str">
        <f>IF(AJ126="","",VLOOKUP(AJ126,BD!$B$11:$R$179,5,))</f>
        <v/>
      </c>
      <c r="AX126" s="79" t="str">
        <f t="shared" si="78"/>
        <v/>
      </c>
      <c r="AY126" s="68"/>
      <c r="AZ126" s="75"/>
      <c r="BA126" s="76"/>
      <c r="BB126" s="71"/>
      <c r="BC126" s="77" t="s">
        <v>7</v>
      </c>
      <c r="BD126" s="78">
        <f>IF(BC126="N",0,IF(AZ$122="EVENTO",BD!$B$3,BD!$B$4))</f>
        <v>0</v>
      </c>
      <c r="BE126" s="77" t="s">
        <v>7</v>
      </c>
      <c r="BF126" s="78">
        <f>IF(BE126="N",0,IF(AZ$122="EVENTO",BD!$B$1,0))</f>
        <v>0</v>
      </c>
      <c r="BG126" s="77" t="s">
        <v>7</v>
      </c>
      <c r="BH126" s="78">
        <f>IF(BG126="N",0,IF(AZ$122="EVENTO",BD!$B$2,0))</f>
        <v>0</v>
      </c>
      <c r="BI126" s="77" t="s">
        <v>7</v>
      </c>
      <c r="BJ126" s="78">
        <f>IF(BI126="N",0,IF(AZ$122="EVENTO",BD!$B$5,0))</f>
        <v>0</v>
      </c>
      <c r="BK126" s="77" t="s">
        <v>7</v>
      </c>
      <c r="BL126" s="78">
        <f>IF(BK126="S",BD!$B$8,0)</f>
        <v>0</v>
      </c>
      <c r="BM126" s="73" t="str">
        <f>IF(AZ126="","",VLOOKUP(AZ126,BD!$B$11:$R$179,5,))</f>
        <v/>
      </c>
      <c r="BN126" s="79" t="str">
        <f t="shared" si="79"/>
        <v/>
      </c>
      <c r="BO126" s="68"/>
      <c r="BP126" s="75"/>
      <c r="BQ126" s="76"/>
      <c r="BR126" s="71"/>
      <c r="BS126" s="77" t="s">
        <v>7</v>
      </c>
      <c r="BT126" s="78">
        <f>IF(BS126="N",0,IF(BP$122="EVENTO",BD!$B$3,BD!$B$4))</f>
        <v>0</v>
      </c>
      <c r="BU126" s="77" t="s">
        <v>7</v>
      </c>
      <c r="BV126" s="78">
        <f>IF(BU126="N",0,IF(BP$122="EVENTO",BD!$B$1,0))</f>
        <v>0</v>
      </c>
      <c r="BW126" s="77" t="s">
        <v>7</v>
      </c>
      <c r="BX126" s="78">
        <f>IF(BW126="N",0,IF(BP$122="EVENTO",BD!$B$2,0))</f>
        <v>0</v>
      </c>
      <c r="BY126" s="77" t="s">
        <v>7</v>
      </c>
      <c r="BZ126" s="78">
        <f>IF(BY126="N",0,IF(BP$122="EVENTO",BD!$B$5,0))</f>
        <v>0</v>
      </c>
      <c r="CA126" s="77" t="s">
        <v>7</v>
      </c>
      <c r="CB126" s="78">
        <f>IF(CA126="S",BD!$B$8,0)</f>
        <v>0</v>
      </c>
      <c r="CC126" s="73" t="str">
        <f>IF(BP126="","",VLOOKUP(BP126,BD!$B$11:$R$179,5,))</f>
        <v/>
      </c>
      <c r="CD126" s="79" t="str">
        <f t="shared" si="80"/>
        <v/>
      </c>
      <c r="CE126" s="68"/>
      <c r="CF126" s="75"/>
      <c r="CG126" s="76"/>
      <c r="CH126" s="71"/>
      <c r="CI126" s="77" t="s">
        <v>7</v>
      </c>
      <c r="CJ126" s="78">
        <f>IF(CI126="N",0,IF(CF$122="EVENTO",BD!$B$3,BD!$B$4))</f>
        <v>0</v>
      </c>
      <c r="CK126" s="77" t="s">
        <v>7</v>
      </c>
      <c r="CL126" s="78">
        <f>IF(CK126="N",0,IF(CF$122="EVENTO",BD!$B$1,0))</f>
        <v>0</v>
      </c>
      <c r="CM126" s="77" t="s">
        <v>7</v>
      </c>
      <c r="CN126" s="78">
        <f>IF(CM126="N",0,IF(CF$122="EVENTO",BD!$B$2,0))</f>
        <v>0</v>
      </c>
      <c r="CO126" s="77" t="s">
        <v>7</v>
      </c>
      <c r="CP126" s="78">
        <f>IF(CO126="N",0,IF(CF$122="EVENTO",BD!$B$5,0))</f>
        <v>0</v>
      </c>
      <c r="CQ126" s="77" t="s">
        <v>7</v>
      </c>
      <c r="CR126" s="78">
        <f>IF(CQ126="S",BD!$B$8,0)</f>
        <v>0</v>
      </c>
      <c r="CS126" s="73" t="str">
        <f>IF(CF126="","",VLOOKUP(CF126,BD!$B$11:$R$179,5,))</f>
        <v/>
      </c>
      <c r="CT126" s="79" t="str">
        <f t="shared" si="81"/>
        <v/>
      </c>
      <c r="CU126" s="68"/>
      <c r="CV126" s="75"/>
      <c r="CW126" s="76"/>
      <c r="CX126" s="71"/>
      <c r="CY126" s="77" t="s">
        <v>7</v>
      </c>
      <c r="CZ126" s="78">
        <f>IF(CY126="N",0,IF(CV$122="EVENTO",BD!$B$3,BD!$B$4))</f>
        <v>0</v>
      </c>
      <c r="DA126" s="77" t="s">
        <v>7</v>
      </c>
      <c r="DB126" s="78">
        <f>IF(DA126="N",0,IF(CV$122="EVENTO",BD!$B$1,0))</f>
        <v>0</v>
      </c>
      <c r="DC126" s="77" t="s">
        <v>7</v>
      </c>
      <c r="DD126" s="78">
        <f>IF(DC126="N",0,IF(CV$122="EVENTO",BD!$B$2,0))</f>
        <v>0</v>
      </c>
      <c r="DE126" s="77" t="s">
        <v>7</v>
      </c>
      <c r="DF126" s="78">
        <f>IF(DE126="N",0,IF(CV$122="EVENTO",BD!$B$5,0))</f>
        <v>0</v>
      </c>
      <c r="DG126" s="77" t="s">
        <v>7</v>
      </c>
      <c r="DH126" s="78">
        <f>IF(DG126="S",BD!$B$8,0)</f>
        <v>0</v>
      </c>
      <c r="DI126" s="73" t="str">
        <f>IF(CV126="","",VLOOKUP(CV126,BD!$B$11:$R$179,5,))</f>
        <v/>
      </c>
      <c r="DJ126" s="79" t="str">
        <f t="shared" si="82"/>
        <v/>
      </c>
    </row>
    <row r="127" spans="1:114" ht="15.75" thickBot="1" x14ac:dyDescent="0.3">
      <c r="A127" s="130"/>
      <c r="B127" s="151"/>
      <c r="C127" s="68"/>
      <c r="D127" s="75"/>
      <c r="E127" s="76"/>
      <c r="F127" s="71"/>
      <c r="G127" s="77" t="s">
        <v>7</v>
      </c>
      <c r="H127" s="78">
        <f>IF(G127="N",0,IF(D$122="EVENTO",BD!$B$3,BD!$B$4))</f>
        <v>0</v>
      </c>
      <c r="I127" s="77" t="s">
        <v>7</v>
      </c>
      <c r="J127" s="78">
        <f>IF(I127="N",0,IF(D$122="EVENTO",BD!$B$1,0))</f>
        <v>0</v>
      </c>
      <c r="K127" s="77" t="s">
        <v>7</v>
      </c>
      <c r="L127" s="78">
        <f>IF(K127="N",0,IF(D$122="EVENTO",BD!$B$2,0))</f>
        <v>0</v>
      </c>
      <c r="M127" s="77" t="s">
        <v>7</v>
      </c>
      <c r="N127" s="78">
        <f>IF(M127="N",0,IF(D$122="EVENTO",BD!$B$5,0))</f>
        <v>0</v>
      </c>
      <c r="O127" s="77" t="s">
        <v>7</v>
      </c>
      <c r="P127" s="78">
        <f>IF(O127="S",BD!$B$8,0)</f>
        <v>0</v>
      </c>
      <c r="Q127" s="73" t="str">
        <f>IF(D127="","",VLOOKUP(D127,BD!$B$11:$R$179,5,))</f>
        <v/>
      </c>
      <c r="R127" s="79" t="str">
        <f t="shared" si="76"/>
        <v/>
      </c>
      <c r="S127" s="68"/>
      <c r="T127" s="75"/>
      <c r="U127" s="76"/>
      <c r="V127" s="71"/>
      <c r="W127" s="77" t="s">
        <v>7</v>
      </c>
      <c r="X127" s="78">
        <f>IF(W127="N",0,IF(T$122="EVENTO",BD!$B$3,BD!$B$4))</f>
        <v>0</v>
      </c>
      <c r="Y127" s="77" t="s">
        <v>7</v>
      </c>
      <c r="Z127" s="78">
        <f>IF(Y127="N",0,IF(T$122="EVENTO",BD!$B$1,0))</f>
        <v>0</v>
      </c>
      <c r="AA127" s="77" t="s">
        <v>7</v>
      </c>
      <c r="AB127" s="78">
        <f>IF(AA127="N",0,IF(T$122="EVENTO",BD!$B$2,0))</f>
        <v>0</v>
      </c>
      <c r="AC127" s="77" t="s">
        <v>7</v>
      </c>
      <c r="AD127" s="78">
        <f>IF(AC127="N",0,IF(T$122="EVENTO",BD!$B$5,0))</f>
        <v>0</v>
      </c>
      <c r="AE127" s="77" t="s">
        <v>7</v>
      </c>
      <c r="AF127" s="78">
        <f>IF(AE127="S",BD!$B$8,0)</f>
        <v>0</v>
      </c>
      <c r="AG127" s="73" t="str">
        <f>IF(T127="","",VLOOKUP(T127,BD!$B$11:$R$179,5,))</f>
        <v/>
      </c>
      <c r="AH127" s="79" t="str">
        <f t="shared" si="77"/>
        <v/>
      </c>
      <c r="AI127" s="68"/>
      <c r="AJ127" s="75"/>
      <c r="AK127" s="76"/>
      <c r="AL127" s="71"/>
      <c r="AM127" s="77" t="s">
        <v>7</v>
      </c>
      <c r="AN127" s="78">
        <f>IF(AM127="N",0,IF(AJ$122="EVENTO",BD!$B$3,BD!$B$4))</f>
        <v>0</v>
      </c>
      <c r="AO127" s="77" t="s">
        <v>7</v>
      </c>
      <c r="AP127" s="78">
        <f>IF(AO127="N",0,IF(AJ$122="EVENTO",BD!$B$1,0))</f>
        <v>0</v>
      </c>
      <c r="AQ127" s="77" t="s">
        <v>7</v>
      </c>
      <c r="AR127" s="78">
        <f>IF(AQ127="N",0,IF(AJ$122="EVENTO",BD!$B$2,0))</f>
        <v>0</v>
      </c>
      <c r="AS127" s="77" t="s">
        <v>7</v>
      </c>
      <c r="AT127" s="78">
        <f>IF(AS127="N",0,IF(AJ$122="EVENTO",BD!$B$5,0))</f>
        <v>0</v>
      </c>
      <c r="AU127" s="77" t="s">
        <v>7</v>
      </c>
      <c r="AV127" s="78">
        <f>IF(AU127="S",BD!$B$8,0)</f>
        <v>0</v>
      </c>
      <c r="AW127" s="73" t="str">
        <f>IF(AJ127="","",VLOOKUP(AJ127,BD!$B$11:$R$179,5,))</f>
        <v/>
      </c>
      <c r="AX127" s="79" t="str">
        <f t="shared" si="78"/>
        <v/>
      </c>
      <c r="AY127" s="68"/>
      <c r="AZ127" s="75"/>
      <c r="BA127" s="76"/>
      <c r="BB127" s="71"/>
      <c r="BC127" s="77" t="s">
        <v>7</v>
      </c>
      <c r="BD127" s="78">
        <f>IF(BC127="N",0,IF(AZ$122="EVENTO",BD!$B$3,BD!$B$4))</f>
        <v>0</v>
      </c>
      <c r="BE127" s="77" t="s">
        <v>7</v>
      </c>
      <c r="BF127" s="78">
        <f>IF(BE127="N",0,IF(AZ$122="EVENTO",BD!$B$1,0))</f>
        <v>0</v>
      </c>
      <c r="BG127" s="77" t="s">
        <v>7</v>
      </c>
      <c r="BH127" s="78">
        <f>IF(BG127="N",0,IF(AZ$122="EVENTO",BD!$B$2,0))</f>
        <v>0</v>
      </c>
      <c r="BI127" s="77" t="s">
        <v>7</v>
      </c>
      <c r="BJ127" s="78">
        <f>IF(BI127="N",0,IF(AZ$122="EVENTO",BD!$B$5,0))</f>
        <v>0</v>
      </c>
      <c r="BK127" s="77" t="s">
        <v>7</v>
      </c>
      <c r="BL127" s="78">
        <f>IF(BK127="S",BD!$B$8,0)</f>
        <v>0</v>
      </c>
      <c r="BM127" s="73" t="str">
        <f>IF(AZ127="","",VLOOKUP(AZ127,BD!$B$11:$R$179,5,))</f>
        <v/>
      </c>
      <c r="BN127" s="79" t="str">
        <f t="shared" si="79"/>
        <v/>
      </c>
      <c r="BO127" s="68"/>
      <c r="BP127" s="75"/>
      <c r="BQ127" s="76"/>
      <c r="BR127" s="71"/>
      <c r="BS127" s="77" t="s">
        <v>7</v>
      </c>
      <c r="BT127" s="78">
        <f>IF(BS127="N",0,IF(BP$122="EVENTO",BD!$B$3,BD!$B$4))</f>
        <v>0</v>
      </c>
      <c r="BU127" s="77" t="s">
        <v>7</v>
      </c>
      <c r="BV127" s="78">
        <f>IF(BU127="N",0,IF(BP$122="EVENTO",BD!$B$1,0))</f>
        <v>0</v>
      </c>
      <c r="BW127" s="77" t="s">
        <v>7</v>
      </c>
      <c r="BX127" s="78">
        <f>IF(BW127="N",0,IF(BP$122="EVENTO",BD!$B$2,0))</f>
        <v>0</v>
      </c>
      <c r="BY127" s="77" t="s">
        <v>7</v>
      </c>
      <c r="BZ127" s="78">
        <f>IF(BY127="N",0,IF(BP$122="EVENTO",BD!$B$5,0))</f>
        <v>0</v>
      </c>
      <c r="CA127" s="77" t="s">
        <v>7</v>
      </c>
      <c r="CB127" s="78">
        <f>IF(CA127="S",BD!$B$8,0)</f>
        <v>0</v>
      </c>
      <c r="CC127" s="73" t="str">
        <f>IF(BP127="","",VLOOKUP(BP127,BD!$B$11:$R$179,5,))</f>
        <v/>
      </c>
      <c r="CD127" s="79" t="str">
        <f t="shared" si="80"/>
        <v/>
      </c>
      <c r="CE127" s="68"/>
      <c r="CF127" s="75"/>
      <c r="CG127" s="76"/>
      <c r="CH127" s="71"/>
      <c r="CI127" s="77" t="s">
        <v>7</v>
      </c>
      <c r="CJ127" s="78">
        <f>IF(CI127="N",0,IF(CF$122="EVENTO",BD!$B$3,BD!$B$4))</f>
        <v>0</v>
      </c>
      <c r="CK127" s="77" t="s">
        <v>7</v>
      </c>
      <c r="CL127" s="78">
        <f>IF(CK127="N",0,IF(CF$122="EVENTO",BD!$B$1,0))</f>
        <v>0</v>
      </c>
      <c r="CM127" s="77" t="s">
        <v>7</v>
      </c>
      <c r="CN127" s="78">
        <f>IF(CM127="N",0,IF(CF$122="EVENTO",BD!$B$2,0))</f>
        <v>0</v>
      </c>
      <c r="CO127" s="77" t="s">
        <v>7</v>
      </c>
      <c r="CP127" s="78">
        <f>IF(CO127="N",0,IF(CF$122="EVENTO",BD!$B$5,0))</f>
        <v>0</v>
      </c>
      <c r="CQ127" s="77" t="s">
        <v>7</v>
      </c>
      <c r="CR127" s="78">
        <f>IF(CQ127="S",BD!$B$8,0)</f>
        <v>0</v>
      </c>
      <c r="CS127" s="73" t="str">
        <f>IF(CF127="","",VLOOKUP(CF127,BD!$B$11:$R$179,5,))</f>
        <v/>
      </c>
      <c r="CT127" s="79" t="str">
        <f t="shared" si="81"/>
        <v/>
      </c>
      <c r="CU127" s="68"/>
      <c r="CV127" s="75"/>
      <c r="CW127" s="76"/>
      <c r="CX127" s="71"/>
      <c r="CY127" s="77" t="s">
        <v>7</v>
      </c>
      <c r="CZ127" s="78">
        <f>IF(CY127="N",0,IF(CV$122="EVENTO",BD!$B$3,BD!$B$4))</f>
        <v>0</v>
      </c>
      <c r="DA127" s="77" t="s">
        <v>7</v>
      </c>
      <c r="DB127" s="78">
        <f>IF(DA127="N",0,IF(CV$122="EVENTO",BD!$B$1,0))</f>
        <v>0</v>
      </c>
      <c r="DC127" s="77" t="s">
        <v>7</v>
      </c>
      <c r="DD127" s="78">
        <f>IF(DC127="N",0,IF(CV$122="EVENTO",BD!$B$2,0))</f>
        <v>0</v>
      </c>
      <c r="DE127" s="77" t="s">
        <v>7</v>
      </c>
      <c r="DF127" s="78">
        <f>IF(DE127="N",0,IF(CV$122="EVENTO",BD!$B$5,0))</f>
        <v>0</v>
      </c>
      <c r="DG127" s="77" t="s">
        <v>7</v>
      </c>
      <c r="DH127" s="78">
        <f>IF(DG127="S",BD!$B$8,0)</f>
        <v>0</v>
      </c>
      <c r="DI127" s="73" t="str">
        <f>IF(CV127="","",VLOOKUP(CV127,BD!$B$11:$R$179,5,))</f>
        <v/>
      </c>
      <c r="DJ127" s="79" t="str">
        <f t="shared" si="82"/>
        <v/>
      </c>
    </row>
    <row r="128" spans="1:114" ht="15.75" thickBot="1" x14ac:dyDescent="0.3">
      <c r="A128" s="130"/>
      <c r="B128" s="151"/>
      <c r="C128" s="68"/>
      <c r="D128" s="75"/>
      <c r="E128" s="76"/>
      <c r="F128" s="71"/>
      <c r="G128" s="77" t="s">
        <v>7</v>
      </c>
      <c r="H128" s="78">
        <f>IF(G128="N",0,IF(D$122="EVENTO",BD!$B$3,BD!$B$4))</f>
        <v>0</v>
      </c>
      <c r="I128" s="77" t="s">
        <v>7</v>
      </c>
      <c r="J128" s="78">
        <f>IF(I128="N",0,IF(D$122="EVENTO",BD!$B$1,0))</f>
        <v>0</v>
      </c>
      <c r="K128" s="77" t="s">
        <v>7</v>
      </c>
      <c r="L128" s="78">
        <f>IF(K128="N",0,IF(D$122="EVENTO",BD!$B$2,0))</f>
        <v>0</v>
      </c>
      <c r="M128" s="77" t="s">
        <v>7</v>
      </c>
      <c r="N128" s="78">
        <f>IF(M128="N",0,IF(D$122="EVENTO",BD!$B$5,0))</f>
        <v>0</v>
      </c>
      <c r="O128" s="77" t="s">
        <v>7</v>
      </c>
      <c r="P128" s="78">
        <f>IF(O128="S",BD!$B$8,0)</f>
        <v>0</v>
      </c>
      <c r="Q128" s="73" t="str">
        <f>IF(D128="","",VLOOKUP(D128,BD!$B$11:$R$179,5,))</f>
        <v/>
      </c>
      <c r="R128" s="79" t="str">
        <f t="shared" si="76"/>
        <v/>
      </c>
      <c r="S128" s="68"/>
      <c r="T128" s="75"/>
      <c r="U128" s="76"/>
      <c r="V128" s="71"/>
      <c r="W128" s="77" t="s">
        <v>7</v>
      </c>
      <c r="X128" s="78">
        <f>IF(W128="N",0,IF(T$122="EVENTO",BD!$B$3,BD!$B$4))</f>
        <v>0</v>
      </c>
      <c r="Y128" s="77" t="s">
        <v>7</v>
      </c>
      <c r="Z128" s="78">
        <f>IF(Y128="N",0,IF(T$122="EVENTO",BD!$B$1,0))</f>
        <v>0</v>
      </c>
      <c r="AA128" s="77" t="s">
        <v>7</v>
      </c>
      <c r="AB128" s="78">
        <f>IF(AA128="N",0,IF(T$122="EVENTO",BD!$B$2,0))</f>
        <v>0</v>
      </c>
      <c r="AC128" s="77" t="s">
        <v>7</v>
      </c>
      <c r="AD128" s="78">
        <f>IF(AC128="N",0,IF(T$122="EVENTO",BD!$B$5,0))</f>
        <v>0</v>
      </c>
      <c r="AE128" s="77" t="s">
        <v>7</v>
      </c>
      <c r="AF128" s="78">
        <f>IF(AE128="S",BD!$B$8,0)</f>
        <v>0</v>
      </c>
      <c r="AG128" s="73" t="str">
        <f>IF(T128="","",VLOOKUP(T128,BD!$B$11:$R$179,5,))</f>
        <v/>
      </c>
      <c r="AH128" s="79" t="str">
        <f t="shared" si="77"/>
        <v/>
      </c>
      <c r="AI128" s="68"/>
      <c r="AJ128" s="75"/>
      <c r="AK128" s="76"/>
      <c r="AL128" s="71"/>
      <c r="AM128" s="77" t="s">
        <v>7</v>
      </c>
      <c r="AN128" s="78">
        <f>IF(AM128="N",0,IF(AJ$122="EVENTO",BD!$B$3,BD!$B$4))</f>
        <v>0</v>
      </c>
      <c r="AO128" s="77" t="s">
        <v>7</v>
      </c>
      <c r="AP128" s="78">
        <f>IF(AO128="N",0,IF(AJ$122="EVENTO",BD!$B$1,0))</f>
        <v>0</v>
      </c>
      <c r="AQ128" s="77" t="s">
        <v>7</v>
      </c>
      <c r="AR128" s="78">
        <f>IF(AQ128="N",0,IF(AJ$122="EVENTO",BD!$B$2,0))</f>
        <v>0</v>
      </c>
      <c r="AS128" s="77" t="s">
        <v>7</v>
      </c>
      <c r="AT128" s="78">
        <f>IF(AS128="N",0,IF(AJ$122="EVENTO",BD!$B$5,0))</f>
        <v>0</v>
      </c>
      <c r="AU128" s="77" t="s">
        <v>7</v>
      </c>
      <c r="AV128" s="78">
        <f>IF(AU128="S",BD!$B$8,0)</f>
        <v>0</v>
      </c>
      <c r="AW128" s="73" t="str">
        <f>IF(AJ128="","",VLOOKUP(AJ128,BD!$B$11:$R$179,5,))</f>
        <v/>
      </c>
      <c r="AX128" s="79" t="str">
        <f t="shared" si="78"/>
        <v/>
      </c>
      <c r="AY128" s="68"/>
      <c r="AZ128" s="75"/>
      <c r="BA128" s="76"/>
      <c r="BB128" s="71"/>
      <c r="BC128" s="77" t="s">
        <v>7</v>
      </c>
      <c r="BD128" s="78">
        <f>IF(BC128="N",0,IF(AZ$122="EVENTO",BD!$B$3,BD!$B$4))</f>
        <v>0</v>
      </c>
      <c r="BE128" s="77" t="s">
        <v>7</v>
      </c>
      <c r="BF128" s="78">
        <f>IF(BE128="N",0,IF(AZ$122="EVENTO",BD!$B$1,0))</f>
        <v>0</v>
      </c>
      <c r="BG128" s="77" t="s">
        <v>7</v>
      </c>
      <c r="BH128" s="78">
        <f>IF(BG128="N",0,IF(AZ$122="EVENTO",BD!$B$2,0))</f>
        <v>0</v>
      </c>
      <c r="BI128" s="77" t="s">
        <v>7</v>
      </c>
      <c r="BJ128" s="78">
        <f>IF(BI128="N",0,IF(AZ$122="EVENTO",BD!$B$5,0))</f>
        <v>0</v>
      </c>
      <c r="BK128" s="77" t="s">
        <v>7</v>
      </c>
      <c r="BL128" s="78">
        <f>IF(BK128="S",BD!$B$8,0)</f>
        <v>0</v>
      </c>
      <c r="BM128" s="73" t="str">
        <f>IF(AZ128="","",VLOOKUP(AZ128,BD!$B$11:$R$179,5,))</f>
        <v/>
      </c>
      <c r="BN128" s="79" t="str">
        <f t="shared" si="79"/>
        <v/>
      </c>
      <c r="BO128" s="68"/>
      <c r="BP128" s="75"/>
      <c r="BQ128" s="76"/>
      <c r="BR128" s="71"/>
      <c r="BS128" s="77" t="s">
        <v>7</v>
      </c>
      <c r="BT128" s="78">
        <f>IF(BS128="N",0,IF(BP$122="EVENTO",BD!$B$3,BD!$B$4))</f>
        <v>0</v>
      </c>
      <c r="BU128" s="77" t="s">
        <v>7</v>
      </c>
      <c r="BV128" s="78">
        <f>IF(BU128="N",0,IF(BP$122="EVENTO",BD!$B$1,0))</f>
        <v>0</v>
      </c>
      <c r="BW128" s="77" t="s">
        <v>7</v>
      </c>
      <c r="BX128" s="78">
        <f>IF(BW128="N",0,IF(BP$122="EVENTO",BD!$B$2,0))</f>
        <v>0</v>
      </c>
      <c r="BY128" s="77" t="s">
        <v>7</v>
      </c>
      <c r="BZ128" s="78">
        <f>IF(BY128="N",0,IF(BP$122="EVENTO",BD!$B$5,0))</f>
        <v>0</v>
      </c>
      <c r="CA128" s="77" t="s">
        <v>7</v>
      </c>
      <c r="CB128" s="78">
        <f>IF(CA128="S",BD!$B$8,0)</f>
        <v>0</v>
      </c>
      <c r="CC128" s="73" t="str">
        <f>IF(BP128="","",VLOOKUP(BP128,BD!$B$11:$R$179,5,))</f>
        <v/>
      </c>
      <c r="CD128" s="79" t="str">
        <f t="shared" si="80"/>
        <v/>
      </c>
      <c r="CE128" s="68"/>
      <c r="CF128" s="75"/>
      <c r="CG128" s="76"/>
      <c r="CH128" s="71"/>
      <c r="CI128" s="77" t="s">
        <v>7</v>
      </c>
      <c r="CJ128" s="78">
        <f>IF(CI128="N",0,IF(CF$122="EVENTO",BD!$B$3,BD!$B$4))</f>
        <v>0</v>
      </c>
      <c r="CK128" s="77" t="s">
        <v>7</v>
      </c>
      <c r="CL128" s="78">
        <f>IF(CK128="N",0,IF(CF$122="EVENTO",BD!$B$1,0))</f>
        <v>0</v>
      </c>
      <c r="CM128" s="77" t="s">
        <v>7</v>
      </c>
      <c r="CN128" s="78">
        <f>IF(CM128="N",0,IF(CF$122="EVENTO",BD!$B$2,0))</f>
        <v>0</v>
      </c>
      <c r="CO128" s="77" t="s">
        <v>7</v>
      </c>
      <c r="CP128" s="78">
        <f>IF(CO128="N",0,IF(CF$122="EVENTO",BD!$B$5,0))</f>
        <v>0</v>
      </c>
      <c r="CQ128" s="77" t="s">
        <v>7</v>
      </c>
      <c r="CR128" s="78">
        <f>IF(CQ128="S",BD!$B$8,0)</f>
        <v>0</v>
      </c>
      <c r="CS128" s="73" t="str">
        <f>IF(CF128="","",VLOOKUP(CF128,BD!$B$11:$R$179,5,))</f>
        <v/>
      </c>
      <c r="CT128" s="79" t="str">
        <f t="shared" si="81"/>
        <v/>
      </c>
      <c r="CU128" s="68"/>
      <c r="CV128" s="75"/>
      <c r="CW128" s="76"/>
      <c r="CX128" s="71"/>
      <c r="CY128" s="77" t="s">
        <v>7</v>
      </c>
      <c r="CZ128" s="78">
        <f>IF(CY128="N",0,IF(CV$122="EVENTO",BD!$B$3,BD!$B$4))</f>
        <v>0</v>
      </c>
      <c r="DA128" s="77" t="s">
        <v>7</v>
      </c>
      <c r="DB128" s="78">
        <f>IF(DA128="N",0,IF(CV$122="EVENTO",BD!$B$1,0))</f>
        <v>0</v>
      </c>
      <c r="DC128" s="77" t="s">
        <v>7</v>
      </c>
      <c r="DD128" s="78">
        <f>IF(DC128="N",0,IF(CV$122="EVENTO",BD!$B$2,0))</f>
        <v>0</v>
      </c>
      <c r="DE128" s="77" t="s">
        <v>7</v>
      </c>
      <c r="DF128" s="78">
        <f>IF(DE128="N",0,IF(CV$122="EVENTO",BD!$B$5,0))</f>
        <v>0</v>
      </c>
      <c r="DG128" s="77" t="s">
        <v>7</v>
      </c>
      <c r="DH128" s="78">
        <f>IF(DG128="S",BD!$B$8,0)</f>
        <v>0</v>
      </c>
      <c r="DI128" s="73" t="str">
        <f>IF(CV128="","",VLOOKUP(CV128,BD!$B$11:$R$179,5,))</f>
        <v/>
      </c>
      <c r="DJ128" s="79" t="str">
        <f t="shared" si="82"/>
        <v/>
      </c>
    </row>
    <row r="129" spans="1:114" ht="15.75" thickBot="1" x14ac:dyDescent="0.3">
      <c r="A129" s="130"/>
      <c r="B129" s="151"/>
      <c r="C129" s="68"/>
      <c r="D129" s="75"/>
      <c r="E129" s="76"/>
      <c r="F129" s="71"/>
      <c r="G129" s="77" t="s">
        <v>7</v>
      </c>
      <c r="H129" s="78">
        <f>IF(G129="N",0,IF(D$122="EVENTO",BD!$B$3,BD!$B$4))</f>
        <v>0</v>
      </c>
      <c r="I129" s="77" t="s">
        <v>7</v>
      </c>
      <c r="J129" s="78">
        <f>IF(I129="N",0,IF(D$122="EVENTO",BD!$B$1,0))</f>
        <v>0</v>
      </c>
      <c r="K129" s="77" t="s">
        <v>7</v>
      </c>
      <c r="L129" s="78">
        <f>IF(K129="N",0,IF(D$122="EVENTO",BD!$B$2,0))</f>
        <v>0</v>
      </c>
      <c r="M129" s="77" t="s">
        <v>7</v>
      </c>
      <c r="N129" s="78">
        <f>IF(M129="N",0,IF(D$122="EVENTO",BD!$B$5,0))</f>
        <v>0</v>
      </c>
      <c r="O129" s="77" t="s">
        <v>7</v>
      </c>
      <c r="P129" s="78">
        <f>IF(O129="S",BD!$B$8,0)</f>
        <v>0</v>
      </c>
      <c r="Q129" s="73" t="str">
        <f>IF(D129="","",VLOOKUP(D129,BD!$B$11:$R$179,5,))</f>
        <v/>
      </c>
      <c r="R129" s="79" t="str">
        <f t="shared" si="76"/>
        <v/>
      </c>
      <c r="S129" s="68"/>
      <c r="T129" s="75"/>
      <c r="U129" s="76"/>
      <c r="V129" s="71"/>
      <c r="W129" s="77" t="s">
        <v>7</v>
      </c>
      <c r="X129" s="78">
        <f>IF(W129="N",0,IF(T$122="EVENTO",BD!$B$3,BD!$B$4))</f>
        <v>0</v>
      </c>
      <c r="Y129" s="77" t="s">
        <v>7</v>
      </c>
      <c r="Z129" s="78">
        <f>IF(Y129="N",0,IF(T$122="EVENTO",BD!$B$1,0))</f>
        <v>0</v>
      </c>
      <c r="AA129" s="77" t="s">
        <v>7</v>
      </c>
      <c r="AB129" s="78">
        <f>IF(AA129="N",0,IF(T$122="EVENTO",BD!$B$2,0))</f>
        <v>0</v>
      </c>
      <c r="AC129" s="77" t="s">
        <v>7</v>
      </c>
      <c r="AD129" s="78">
        <f>IF(AC129="N",0,IF(T$122="EVENTO",BD!$B$5,0))</f>
        <v>0</v>
      </c>
      <c r="AE129" s="77" t="s">
        <v>7</v>
      </c>
      <c r="AF129" s="78">
        <f>IF(AE129="S",BD!$B$8,0)</f>
        <v>0</v>
      </c>
      <c r="AG129" s="73" t="str">
        <f>IF(T129="","",VLOOKUP(T129,BD!$B$11:$R$179,5,))</f>
        <v/>
      </c>
      <c r="AH129" s="79" t="str">
        <f t="shared" si="77"/>
        <v/>
      </c>
      <c r="AI129" s="68"/>
      <c r="AJ129" s="75"/>
      <c r="AK129" s="76"/>
      <c r="AL129" s="71"/>
      <c r="AM129" s="77" t="s">
        <v>7</v>
      </c>
      <c r="AN129" s="78">
        <f>IF(AM129="N",0,IF(AJ$122="EVENTO",BD!$B$3,BD!$B$4))</f>
        <v>0</v>
      </c>
      <c r="AO129" s="77" t="s">
        <v>7</v>
      </c>
      <c r="AP129" s="78">
        <f>IF(AO129="N",0,IF(AJ$122="EVENTO",BD!$B$1,0))</f>
        <v>0</v>
      </c>
      <c r="AQ129" s="77" t="s">
        <v>7</v>
      </c>
      <c r="AR129" s="78">
        <f>IF(AQ129="N",0,IF(AJ$122="EVENTO",BD!$B$2,0))</f>
        <v>0</v>
      </c>
      <c r="AS129" s="77" t="s">
        <v>7</v>
      </c>
      <c r="AT129" s="78">
        <f>IF(AS129="N",0,IF(AJ$122="EVENTO",BD!$B$5,0))</f>
        <v>0</v>
      </c>
      <c r="AU129" s="77" t="s">
        <v>7</v>
      </c>
      <c r="AV129" s="78">
        <f>IF(AU129="S",BD!$B$8,0)</f>
        <v>0</v>
      </c>
      <c r="AW129" s="73" t="str">
        <f>IF(AJ129="","",VLOOKUP(AJ129,BD!$B$11:$R$179,5,))</f>
        <v/>
      </c>
      <c r="AX129" s="79" t="str">
        <f t="shared" si="78"/>
        <v/>
      </c>
      <c r="AY129" s="68"/>
      <c r="AZ129" s="75"/>
      <c r="BA129" s="76"/>
      <c r="BB129" s="71"/>
      <c r="BC129" s="77" t="s">
        <v>7</v>
      </c>
      <c r="BD129" s="78">
        <f>IF(BC129="N",0,IF(AZ$122="EVENTO",BD!$B$3,BD!$B$4))</f>
        <v>0</v>
      </c>
      <c r="BE129" s="77" t="s">
        <v>7</v>
      </c>
      <c r="BF129" s="78">
        <f>IF(BE129="N",0,IF(AZ$122="EVENTO",BD!$B$1,0))</f>
        <v>0</v>
      </c>
      <c r="BG129" s="77" t="s">
        <v>7</v>
      </c>
      <c r="BH129" s="78">
        <f>IF(BG129="N",0,IF(AZ$122="EVENTO",BD!$B$2,0))</f>
        <v>0</v>
      </c>
      <c r="BI129" s="77" t="s">
        <v>7</v>
      </c>
      <c r="BJ129" s="78">
        <f>IF(BI129="N",0,IF(AZ$122="EVENTO",BD!$B$5,0))</f>
        <v>0</v>
      </c>
      <c r="BK129" s="77" t="s">
        <v>7</v>
      </c>
      <c r="BL129" s="78">
        <f>IF(BK129="S",BD!$B$8,0)</f>
        <v>0</v>
      </c>
      <c r="BM129" s="73" t="str">
        <f>IF(AZ129="","",VLOOKUP(AZ129,BD!$B$11:$R$179,5,))</f>
        <v/>
      </c>
      <c r="BN129" s="79" t="str">
        <f t="shared" si="79"/>
        <v/>
      </c>
      <c r="BO129" s="68"/>
      <c r="BP129" s="75"/>
      <c r="BQ129" s="76"/>
      <c r="BR129" s="71"/>
      <c r="BS129" s="77" t="s">
        <v>7</v>
      </c>
      <c r="BT129" s="78">
        <f>IF(BS129="N",0,IF(BP$122="EVENTO",BD!$B$3,BD!$B$4))</f>
        <v>0</v>
      </c>
      <c r="BU129" s="77" t="s">
        <v>7</v>
      </c>
      <c r="BV129" s="78">
        <f>IF(BU129="N",0,IF(BP$122="EVENTO",BD!$B$1,0))</f>
        <v>0</v>
      </c>
      <c r="BW129" s="77" t="s">
        <v>7</v>
      </c>
      <c r="BX129" s="78">
        <f>IF(BW129="N",0,IF(BP$122="EVENTO",BD!$B$2,0))</f>
        <v>0</v>
      </c>
      <c r="BY129" s="77" t="s">
        <v>7</v>
      </c>
      <c r="BZ129" s="78">
        <f>IF(BY129="N",0,IF(BP$122="EVENTO",BD!$B$5,0))</f>
        <v>0</v>
      </c>
      <c r="CA129" s="77" t="s">
        <v>7</v>
      </c>
      <c r="CB129" s="78">
        <f>IF(CA129="S",BD!$B$8,0)</f>
        <v>0</v>
      </c>
      <c r="CC129" s="73" t="str">
        <f>IF(BP129="","",VLOOKUP(BP129,BD!$B$11:$R$179,5,))</f>
        <v/>
      </c>
      <c r="CD129" s="79" t="str">
        <f t="shared" si="80"/>
        <v/>
      </c>
      <c r="CE129" s="68"/>
      <c r="CF129" s="75"/>
      <c r="CG129" s="76"/>
      <c r="CH129" s="71"/>
      <c r="CI129" s="77" t="s">
        <v>7</v>
      </c>
      <c r="CJ129" s="78">
        <f>IF(CI129="N",0,IF(CF$122="EVENTO",BD!$B$3,BD!$B$4))</f>
        <v>0</v>
      </c>
      <c r="CK129" s="77" t="s">
        <v>7</v>
      </c>
      <c r="CL129" s="78">
        <f>IF(CK129="N",0,IF(CF$122="EVENTO",BD!$B$1,0))</f>
        <v>0</v>
      </c>
      <c r="CM129" s="77" t="s">
        <v>7</v>
      </c>
      <c r="CN129" s="78">
        <f>IF(CM129="N",0,IF(CF$122="EVENTO",BD!$B$2,0))</f>
        <v>0</v>
      </c>
      <c r="CO129" s="77" t="s">
        <v>7</v>
      </c>
      <c r="CP129" s="78">
        <f>IF(CO129="N",0,IF(CF$122="EVENTO",BD!$B$5,0))</f>
        <v>0</v>
      </c>
      <c r="CQ129" s="77" t="s">
        <v>7</v>
      </c>
      <c r="CR129" s="78">
        <f>IF(CQ129="S",BD!$B$8,0)</f>
        <v>0</v>
      </c>
      <c r="CS129" s="73" t="str">
        <f>IF(CF129="","",VLOOKUP(CF129,BD!$B$11:$R$179,5,))</f>
        <v/>
      </c>
      <c r="CT129" s="79" t="str">
        <f t="shared" si="81"/>
        <v/>
      </c>
      <c r="CU129" s="68"/>
      <c r="CV129" s="75"/>
      <c r="CW129" s="76"/>
      <c r="CX129" s="71"/>
      <c r="CY129" s="77" t="s">
        <v>7</v>
      </c>
      <c r="CZ129" s="78">
        <f>IF(CY129="N",0,IF(CV$122="EVENTO",BD!$B$3,BD!$B$4))</f>
        <v>0</v>
      </c>
      <c r="DA129" s="77" t="s">
        <v>7</v>
      </c>
      <c r="DB129" s="78">
        <f>IF(DA129="N",0,IF(CV$122="EVENTO",BD!$B$1,0))</f>
        <v>0</v>
      </c>
      <c r="DC129" s="77" t="s">
        <v>7</v>
      </c>
      <c r="DD129" s="78">
        <f>IF(DC129="N",0,IF(CV$122="EVENTO",BD!$B$2,0))</f>
        <v>0</v>
      </c>
      <c r="DE129" s="77" t="s">
        <v>7</v>
      </c>
      <c r="DF129" s="78">
        <f>IF(DE129="N",0,IF(CV$122="EVENTO",BD!$B$5,0))</f>
        <v>0</v>
      </c>
      <c r="DG129" s="77" t="s">
        <v>7</v>
      </c>
      <c r="DH129" s="78">
        <f>IF(DG129="S",BD!$B$8,0)</f>
        <v>0</v>
      </c>
      <c r="DI129" s="73" t="str">
        <f>IF(CV129="","",VLOOKUP(CV129,BD!$B$11:$R$179,5,))</f>
        <v/>
      </c>
      <c r="DJ129" s="79" t="str">
        <f t="shared" si="82"/>
        <v/>
      </c>
    </row>
    <row r="130" spans="1:114" ht="15.75" thickBot="1" x14ac:dyDescent="0.3">
      <c r="A130" s="130"/>
      <c r="B130" s="151"/>
      <c r="C130" s="68"/>
      <c r="D130" s="75"/>
      <c r="E130" s="76"/>
      <c r="F130" s="71"/>
      <c r="G130" s="77" t="s">
        <v>7</v>
      </c>
      <c r="H130" s="78">
        <f>IF(G130="N",0,IF(D$122="EVENTO",BD!$B$3,BD!$B$4))</f>
        <v>0</v>
      </c>
      <c r="I130" s="77" t="s">
        <v>7</v>
      </c>
      <c r="J130" s="78">
        <f>IF(I130="N",0,IF(D$122="EVENTO",BD!$B$1,0))</f>
        <v>0</v>
      </c>
      <c r="K130" s="77" t="s">
        <v>7</v>
      </c>
      <c r="L130" s="78">
        <f>IF(K130="N",0,IF(D$122="EVENTO",BD!$B$2,0))</f>
        <v>0</v>
      </c>
      <c r="M130" s="77" t="s">
        <v>7</v>
      </c>
      <c r="N130" s="78">
        <f>IF(M130="N",0,IF(D$122="EVENTO",BD!$B$5,0))</f>
        <v>0</v>
      </c>
      <c r="O130" s="77" t="s">
        <v>7</v>
      </c>
      <c r="P130" s="78">
        <f>IF(O130="S",BD!$B$8,0)</f>
        <v>0</v>
      </c>
      <c r="Q130" s="73" t="str">
        <f>IF(D130="","",VLOOKUP(D130,BD!$B$11:$R$179,5,))</f>
        <v/>
      </c>
      <c r="R130" s="79" t="str">
        <f t="shared" si="76"/>
        <v/>
      </c>
      <c r="S130" s="68"/>
      <c r="T130" s="75"/>
      <c r="U130" s="76"/>
      <c r="V130" s="71"/>
      <c r="W130" s="77" t="s">
        <v>7</v>
      </c>
      <c r="X130" s="78">
        <f>IF(W130="N",0,IF(T$122="EVENTO",BD!$B$3,BD!$B$4))</f>
        <v>0</v>
      </c>
      <c r="Y130" s="77" t="s">
        <v>7</v>
      </c>
      <c r="Z130" s="78">
        <f>IF(Y130="N",0,IF(T$122="EVENTO",BD!$B$1,0))</f>
        <v>0</v>
      </c>
      <c r="AA130" s="77" t="s">
        <v>7</v>
      </c>
      <c r="AB130" s="78">
        <f>IF(AA130="N",0,IF(T$122="EVENTO",BD!$B$2,0))</f>
        <v>0</v>
      </c>
      <c r="AC130" s="77" t="s">
        <v>7</v>
      </c>
      <c r="AD130" s="78">
        <f>IF(AC130="N",0,IF(T$122="EVENTO",BD!$B$5,0))</f>
        <v>0</v>
      </c>
      <c r="AE130" s="77" t="s">
        <v>7</v>
      </c>
      <c r="AF130" s="78">
        <f>IF(AE130="S",BD!$B$8,0)</f>
        <v>0</v>
      </c>
      <c r="AG130" s="73" t="str">
        <f>IF(T130="","",VLOOKUP(T130,BD!$B$11:$R$179,5,))</f>
        <v/>
      </c>
      <c r="AH130" s="79" t="str">
        <f t="shared" si="77"/>
        <v/>
      </c>
      <c r="AI130" s="68"/>
      <c r="AJ130" s="75"/>
      <c r="AK130" s="76"/>
      <c r="AL130" s="71"/>
      <c r="AM130" s="77" t="s">
        <v>7</v>
      </c>
      <c r="AN130" s="78">
        <f>IF(AM130="N",0,IF(AJ$122="EVENTO",BD!$B$3,BD!$B$4))</f>
        <v>0</v>
      </c>
      <c r="AO130" s="77" t="s">
        <v>7</v>
      </c>
      <c r="AP130" s="78">
        <f>IF(AO130="N",0,IF(AJ$122="EVENTO",BD!$B$1,0))</f>
        <v>0</v>
      </c>
      <c r="AQ130" s="77" t="s">
        <v>7</v>
      </c>
      <c r="AR130" s="78">
        <f>IF(AQ130="N",0,IF(AJ$122="EVENTO",BD!$B$2,0))</f>
        <v>0</v>
      </c>
      <c r="AS130" s="77" t="s">
        <v>7</v>
      </c>
      <c r="AT130" s="78">
        <f>IF(AS130="N",0,IF(AJ$122="EVENTO",BD!$B$5,0))</f>
        <v>0</v>
      </c>
      <c r="AU130" s="77" t="s">
        <v>7</v>
      </c>
      <c r="AV130" s="78">
        <f>IF(AU130="S",BD!$B$8,0)</f>
        <v>0</v>
      </c>
      <c r="AW130" s="73" t="str">
        <f>IF(AJ130="","",VLOOKUP(AJ130,BD!$B$11:$R$179,5,))</f>
        <v/>
      </c>
      <c r="AX130" s="79" t="str">
        <f t="shared" si="78"/>
        <v/>
      </c>
      <c r="AY130" s="68"/>
      <c r="AZ130" s="75"/>
      <c r="BA130" s="76"/>
      <c r="BB130" s="71"/>
      <c r="BC130" s="77" t="s">
        <v>7</v>
      </c>
      <c r="BD130" s="78">
        <f>IF(BC130="N",0,IF(AZ$122="EVENTO",BD!$B$3,BD!$B$4))</f>
        <v>0</v>
      </c>
      <c r="BE130" s="77" t="s">
        <v>7</v>
      </c>
      <c r="BF130" s="78">
        <f>IF(BE130="N",0,IF(AZ$122="EVENTO",BD!$B$1,0))</f>
        <v>0</v>
      </c>
      <c r="BG130" s="77" t="s">
        <v>7</v>
      </c>
      <c r="BH130" s="78">
        <f>IF(BG130="N",0,IF(AZ$122="EVENTO",BD!$B$2,0))</f>
        <v>0</v>
      </c>
      <c r="BI130" s="77" t="s">
        <v>7</v>
      </c>
      <c r="BJ130" s="78">
        <f>IF(BI130="N",0,IF(AZ$122="EVENTO",BD!$B$5,0))</f>
        <v>0</v>
      </c>
      <c r="BK130" s="77" t="s">
        <v>7</v>
      </c>
      <c r="BL130" s="78">
        <f>IF(BK130="S",BD!$B$8,0)</f>
        <v>0</v>
      </c>
      <c r="BM130" s="73" t="str">
        <f>IF(AZ130="","",VLOOKUP(AZ130,BD!$B$11:$R$179,5,))</f>
        <v/>
      </c>
      <c r="BN130" s="79" t="str">
        <f t="shared" si="79"/>
        <v/>
      </c>
      <c r="BO130" s="68"/>
      <c r="BP130" s="75"/>
      <c r="BQ130" s="76"/>
      <c r="BR130" s="71"/>
      <c r="BS130" s="77" t="s">
        <v>7</v>
      </c>
      <c r="BT130" s="78">
        <f>IF(BS130="N",0,IF(BP$122="EVENTO",BD!$B$3,BD!$B$4))</f>
        <v>0</v>
      </c>
      <c r="BU130" s="77" t="s">
        <v>7</v>
      </c>
      <c r="BV130" s="78">
        <f>IF(BU130="N",0,IF(BP$122="EVENTO",BD!$B$1,0))</f>
        <v>0</v>
      </c>
      <c r="BW130" s="77" t="s">
        <v>7</v>
      </c>
      <c r="BX130" s="78">
        <f>IF(BW130="N",0,IF(BP$122="EVENTO",BD!$B$2,0))</f>
        <v>0</v>
      </c>
      <c r="BY130" s="77" t="s">
        <v>7</v>
      </c>
      <c r="BZ130" s="78">
        <f>IF(BY130="N",0,IF(BP$122="EVENTO",BD!$B$5,0))</f>
        <v>0</v>
      </c>
      <c r="CA130" s="77" t="s">
        <v>7</v>
      </c>
      <c r="CB130" s="78">
        <f>IF(CA130="S",BD!$B$8,0)</f>
        <v>0</v>
      </c>
      <c r="CC130" s="73" t="str">
        <f>IF(BP130="","",VLOOKUP(BP130,BD!$B$11:$R$179,5,))</f>
        <v/>
      </c>
      <c r="CD130" s="79" t="str">
        <f t="shared" si="80"/>
        <v/>
      </c>
      <c r="CE130" s="68"/>
      <c r="CF130" s="75"/>
      <c r="CG130" s="76"/>
      <c r="CH130" s="71"/>
      <c r="CI130" s="77" t="s">
        <v>7</v>
      </c>
      <c r="CJ130" s="78">
        <f>IF(CI130="N",0,IF(CF$122="EVENTO",BD!$B$3,BD!$B$4))</f>
        <v>0</v>
      </c>
      <c r="CK130" s="77" t="s">
        <v>7</v>
      </c>
      <c r="CL130" s="78">
        <f>IF(CK130="N",0,IF(CF$122="EVENTO",BD!$B$1,0))</f>
        <v>0</v>
      </c>
      <c r="CM130" s="77" t="s">
        <v>7</v>
      </c>
      <c r="CN130" s="78">
        <f>IF(CM130="N",0,IF(CF$122="EVENTO",BD!$B$2,0))</f>
        <v>0</v>
      </c>
      <c r="CO130" s="77" t="s">
        <v>7</v>
      </c>
      <c r="CP130" s="78">
        <f>IF(CO130="N",0,IF(CF$122="EVENTO",BD!$B$5,0))</f>
        <v>0</v>
      </c>
      <c r="CQ130" s="77" t="s">
        <v>7</v>
      </c>
      <c r="CR130" s="78">
        <f>IF(CQ130="S",BD!$B$8,0)</f>
        <v>0</v>
      </c>
      <c r="CS130" s="73" t="str">
        <f>IF(CF130="","",VLOOKUP(CF130,BD!$B$11:$R$179,5,))</f>
        <v/>
      </c>
      <c r="CT130" s="79" t="str">
        <f t="shared" si="81"/>
        <v/>
      </c>
      <c r="CU130" s="68"/>
      <c r="CV130" s="75"/>
      <c r="CW130" s="76"/>
      <c r="CX130" s="71"/>
      <c r="CY130" s="77" t="s">
        <v>7</v>
      </c>
      <c r="CZ130" s="78">
        <f>IF(CY130="N",0,IF(CV$122="EVENTO",BD!$B$3,BD!$B$4))</f>
        <v>0</v>
      </c>
      <c r="DA130" s="77" t="s">
        <v>7</v>
      </c>
      <c r="DB130" s="78">
        <f>IF(DA130="N",0,IF(CV$122="EVENTO",BD!$B$1,0))</f>
        <v>0</v>
      </c>
      <c r="DC130" s="77" t="s">
        <v>7</v>
      </c>
      <c r="DD130" s="78">
        <f>IF(DC130="N",0,IF(CV$122="EVENTO",BD!$B$2,0))</f>
        <v>0</v>
      </c>
      <c r="DE130" s="77" t="s">
        <v>7</v>
      </c>
      <c r="DF130" s="78">
        <f>IF(DE130="N",0,IF(CV$122="EVENTO",BD!$B$5,0))</f>
        <v>0</v>
      </c>
      <c r="DG130" s="77" t="s">
        <v>7</v>
      </c>
      <c r="DH130" s="78">
        <f>IF(DG130="S",BD!$B$8,0)</f>
        <v>0</v>
      </c>
      <c r="DI130" s="73" t="str">
        <f>IF(CV130="","",VLOOKUP(CV130,BD!$B$11:$R$179,5,))</f>
        <v/>
      </c>
      <c r="DJ130" s="79" t="str">
        <f t="shared" si="82"/>
        <v/>
      </c>
    </row>
    <row r="131" spans="1:114" ht="15.75" thickBot="1" x14ac:dyDescent="0.3">
      <c r="A131" s="130"/>
      <c r="B131" s="152"/>
      <c r="C131" s="68"/>
      <c r="D131" s="81"/>
      <c r="E131" s="82"/>
      <c r="F131" s="71"/>
      <c r="G131" s="86" t="s">
        <v>7</v>
      </c>
      <c r="H131" s="87">
        <f>IF(G131="N",0,IF(D$122="EVENTO",BD!$B$3,BD!$B$4))</f>
        <v>0</v>
      </c>
      <c r="I131" s="86" t="s">
        <v>7</v>
      </c>
      <c r="J131" s="87">
        <f>IF(I131="N",0,IF(D$122="EVENTO",BD!$B$1,0))</f>
        <v>0</v>
      </c>
      <c r="K131" s="86" t="s">
        <v>7</v>
      </c>
      <c r="L131" s="87">
        <f>IF(K131="N",0,IF(D$122="EVENTO",BD!$B$2,0))</f>
        <v>0</v>
      </c>
      <c r="M131" s="86" t="s">
        <v>7</v>
      </c>
      <c r="N131" s="87">
        <f>IF(M131="N",0,IF(D$122="EVENTO",BD!$B$5,0))</f>
        <v>0</v>
      </c>
      <c r="O131" s="86" t="s">
        <v>7</v>
      </c>
      <c r="P131" s="87">
        <f>IF(O131="S",BD!$B$8,0)</f>
        <v>0</v>
      </c>
      <c r="Q131" s="73" t="str">
        <f>IF(D131="","",VLOOKUP(D131,BD!$B$11:$R$179,5,))</f>
        <v/>
      </c>
      <c r="R131" s="84" t="str">
        <f t="shared" si="76"/>
        <v/>
      </c>
      <c r="S131" s="68"/>
      <c r="T131" s="81"/>
      <c r="U131" s="82"/>
      <c r="V131" s="71"/>
      <c r="W131" s="86" t="s">
        <v>7</v>
      </c>
      <c r="X131" s="87">
        <f>IF(W131="N",0,IF(T$122="EVENTO",BD!$B$3,BD!$B$4))</f>
        <v>0</v>
      </c>
      <c r="Y131" s="86" t="s">
        <v>7</v>
      </c>
      <c r="Z131" s="87">
        <f>IF(Y131="N",0,IF(T$122="EVENTO",BD!$B$1,0))</f>
        <v>0</v>
      </c>
      <c r="AA131" s="86" t="s">
        <v>7</v>
      </c>
      <c r="AB131" s="87">
        <f>IF(AA131="N",0,IF(T$122="EVENTO",BD!$B$2,0))</f>
        <v>0</v>
      </c>
      <c r="AC131" s="86" t="s">
        <v>7</v>
      </c>
      <c r="AD131" s="87">
        <f>IF(AC131="N",0,IF(T$122="EVENTO",BD!$B$5,0))</f>
        <v>0</v>
      </c>
      <c r="AE131" s="86" t="s">
        <v>7</v>
      </c>
      <c r="AF131" s="87">
        <f>IF(AE131="S",BD!$B$8,0)</f>
        <v>0</v>
      </c>
      <c r="AG131" s="73" t="str">
        <f>IF(T131="","",VLOOKUP(T131,BD!$B$11:$R$179,5,))</f>
        <v/>
      </c>
      <c r="AH131" s="84" t="str">
        <f t="shared" si="77"/>
        <v/>
      </c>
      <c r="AI131" s="68"/>
      <c r="AJ131" s="81"/>
      <c r="AK131" s="82"/>
      <c r="AL131" s="71"/>
      <c r="AM131" s="86" t="s">
        <v>7</v>
      </c>
      <c r="AN131" s="87">
        <f>IF(AM131="N",0,IF(AJ$122="EVENTO",BD!$B$3,BD!$B$4))</f>
        <v>0</v>
      </c>
      <c r="AO131" s="86" t="s">
        <v>7</v>
      </c>
      <c r="AP131" s="87">
        <f>IF(AO131="N",0,IF(AJ$122="EVENTO",BD!$B$1,0))</f>
        <v>0</v>
      </c>
      <c r="AQ131" s="86" t="s">
        <v>7</v>
      </c>
      <c r="AR131" s="87">
        <f>IF(AQ131="N",0,IF(AJ$122="EVENTO",BD!$B$2,0))</f>
        <v>0</v>
      </c>
      <c r="AS131" s="86" t="s">
        <v>7</v>
      </c>
      <c r="AT131" s="87">
        <f>IF(AS131="N",0,IF(AJ$122="EVENTO",BD!$B$5,0))</f>
        <v>0</v>
      </c>
      <c r="AU131" s="86" t="s">
        <v>7</v>
      </c>
      <c r="AV131" s="87">
        <f>IF(AU131="S",BD!$B$8,0)</f>
        <v>0</v>
      </c>
      <c r="AW131" s="73" t="str">
        <f>IF(AJ131="","",VLOOKUP(AJ131,BD!$B$11:$R$179,5,))</f>
        <v/>
      </c>
      <c r="AX131" s="84" t="str">
        <f t="shared" si="78"/>
        <v/>
      </c>
      <c r="AY131" s="68"/>
      <c r="AZ131" s="81"/>
      <c r="BA131" s="82"/>
      <c r="BB131" s="71"/>
      <c r="BC131" s="86" t="s">
        <v>7</v>
      </c>
      <c r="BD131" s="87">
        <f>IF(BC131="N",0,IF(AZ$122="EVENTO",BD!$B$3,BD!$B$4))</f>
        <v>0</v>
      </c>
      <c r="BE131" s="86" t="s">
        <v>7</v>
      </c>
      <c r="BF131" s="87">
        <f>IF(BE131="N",0,IF(AZ$122="EVENTO",BD!$B$1,0))</f>
        <v>0</v>
      </c>
      <c r="BG131" s="86" t="s">
        <v>7</v>
      </c>
      <c r="BH131" s="87">
        <f>IF(BG131="N",0,IF(AZ$122="EVENTO",BD!$B$2,0))</f>
        <v>0</v>
      </c>
      <c r="BI131" s="86" t="s">
        <v>7</v>
      </c>
      <c r="BJ131" s="87">
        <f>IF(BI131="N",0,IF(AZ$122="EVENTO",BD!$B$5,0))</f>
        <v>0</v>
      </c>
      <c r="BK131" s="86" t="s">
        <v>7</v>
      </c>
      <c r="BL131" s="87">
        <f>IF(BK131="S",BD!$B$8,0)</f>
        <v>0</v>
      </c>
      <c r="BM131" s="73" t="str">
        <f>IF(AZ131="","",VLOOKUP(AZ131,BD!$B$11:$R$179,5,))</f>
        <v/>
      </c>
      <c r="BN131" s="84" t="str">
        <f t="shared" si="79"/>
        <v/>
      </c>
      <c r="BO131" s="68"/>
      <c r="BP131" s="81"/>
      <c r="BQ131" s="82"/>
      <c r="BR131" s="71"/>
      <c r="BS131" s="86" t="s">
        <v>7</v>
      </c>
      <c r="BT131" s="87">
        <f>IF(BS131="N",0,IF(BP$122="EVENTO",BD!$B$3,BD!$B$4))</f>
        <v>0</v>
      </c>
      <c r="BU131" s="86" t="s">
        <v>7</v>
      </c>
      <c r="BV131" s="87">
        <f>IF(BU131="N",0,IF(BP$122="EVENTO",BD!$B$1,0))</f>
        <v>0</v>
      </c>
      <c r="BW131" s="86" t="s">
        <v>7</v>
      </c>
      <c r="BX131" s="87">
        <f>IF(BW131="N",0,IF(BP$122="EVENTO",BD!$B$2,0))</f>
        <v>0</v>
      </c>
      <c r="BY131" s="86" t="s">
        <v>7</v>
      </c>
      <c r="BZ131" s="87">
        <f>IF(BY131="N",0,IF(BP$122="EVENTO",BD!$B$5,0))</f>
        <v>0</v>
      </c>
      <c r="CA131" s="86" t="s">
        <v>7</v>
      </c>
      <c r="CB131" s="87">
        <f>IF(CA131="S",BD!$B$8,0)</f>
        <v>0</v>
      </c>
      <c r="CC131" s="73" t="str">
        <f>IF(BP131="","",VLOOKUP(BP131,BD!$B$11:$R$179,5,))</f>
        <v/>
      </c>
      <c r="CD131" s="84" t="str">
        <f t="shared" si="80"/>
        <v/>
      </c>
      <c r="CE131" s="68"/>
      <c r="CF131" s="81"/>
      <c r="CG131" s="82"/>
      <c r="CH131" s="71"/>
      <c r="CI131" s="86" t="s">
        <v>7</v>
      </c>
      <c r="CJ131" s="87">
        <f>IF(CI131="N",0,IF(CF$122="EVENTO",BD!$B$3,BD!$B$4))</f>
        <v>0</v>
      </c>
      <c r="CK131" s="86" t="s">
        <v>7</v>
      </c>
      <c r="CL131" s="87">
        <f>IF(CK131="N",0,IF(CF$122="EVENTO",BD!$B$1,0))</f>
        <v>0</v>
      </c>
      <c r="CM131" s="86" t="s">
        <v>7</v>
      </c>
      <c r="CN131" s="87">
        <f>IF(CM131="N",0,IF(CF$122="EVENTO",BD!$B$2,0))</f>
        <v>0</v>
      </c>
      <c r="CO131" s="86" t="s">
        <v>7</v>
      </c>
      <c r="CP131" s="87">
        <f>IF(CO131="N",0,IF(CF$122="EVENTO",BD!$B$5,0))</f>
        <v>0</v>
      </c>
      <c r="CQ131" s="86" t="s">
        <v>7</v>
      </c>
      <c r="CR131" s="87">
        <f>IF(CQ131="S",BD!$B$8,0)</f>
        <v>0</v>
      </c>
      <c r="CS131" s="73" t="str">
        <f>IF(CF131="","",VLOOKUP(CF131,BD!$B$11:$R$179,5,))</f>
        <v/>
      </c>
      <c r="CT131" s="84" t="str">
        <f t="shared" si="81"/>
        <v/>
      </c>
      <c r="CU131" s="68"/>
      <c r="CV131" s="81"/>
      <c r="CW131" s="82"/>
      <c r="CX131" s="71"/>
      <c r="CY131" s="86" t="s">
        <v>7</v>
      </c>
      <c r="CZ131" s="87">
        <f>IF(CY131="N",0,IF(CV$122="EVENTO",BD!$B$3,BD!$B$4))</f>
        <v>0</v>
      </c>
      <c r="DA131" s="86" t="s">
        <v>7</v>
      </c>
      <c r="DB131" s="87">
        <f>IF(DA131="N",0,IF(CV$122="EVENTO",BD!$B$1,0))</f>
        <v>0</v>
      </c>
      <c r="DC131" s="86" t="s">
        <v>7</v>
      </c>
      <c r="DD131" s="87">
        <f>IF(DC131="N",0,IF(CV$122="EVENTO",BD!$B$2,0))</f>
        <v>0</v>
      </c>
      <c r="DE131" s="86" t="s">
        <v>7</v>
      </c>
      <c r="DF131" s="87">
        <f>IF(DE131="N",0,IF(CV$122="EVENTO",BD!$B$5,0))</f>
        <v>0</v>
      </c>
      <c r="DG131" s="86" t="s">
        <v>7</v>
      </c>
      <c r="DH131" s="87">
        <f>IF(DG131="S",BD!$B$8,0)</f>
        <v>0</v>
      </c>
      <c r="DI131" s="73" t="str">
        <f>IF(CV131="","",VLOOKUP(CV131,BD!$B$11:$R$179,5,))</f>
        <v/>
      </c>
      <c r="DJ131" s="84" t="str">
        <f t="shared" si="82"/>
        <v/>
      </c>
    </row>
    <row r="132" spans="1:114" ht="15" customHeight="1" thickBot="1" x14ac:dyDescent="0.3">
      <c r="A132" s="130"/>
      <c r="B132" s="150" t="s">
        <v>38</v>
      </c>
      <c r="C132" s="92"/>
      <c r="D132" s="153"/>
      <c r="E132" s="153"/>
      <c r="F132" s="153"/>
      <c r="G132" s="153"/>
      <c r="H132" s="153"/>
      <c r="I132" s="153"/>
      <c r="J132" s="153"/>
      <c r="K132" s="153"/>
      <c r="L132" s="153"/>
      <c r="M132" s="153"/>
      <c r="N132" s="153"/>
      <c r="O132" s="153"/>
      <c r="P132" s="93"/>
      <c r="Q132" s="93"/>
      <c r="R132" s="94" t="str">
        <f>IF(SUM(R134:R157)=0,"",SUM(R134:R157))</f>
        <v/>
      </c>
      <c r="S132" s="92"/>
      <c r="T132" s="153"/>
      <c r="U132" s="153"/>
      <c r="V132" s="153"/>
      <c r="W132" s="153"/>
      <c r="X132" s="153"/>
      <c r="Y132" s="153"/>
      <c r="Z132" s="153"/>
      <c r="AA132" s="153"/>
      <c r="AB132" s="153"/>
      <c r="AC132" s="153"/>
      <c r="AD132" s="153"/>
      <c r="AE132" s="153"/>
      <c r="AF132" s="93"/>
      <c r="AG132" s="93"/>
      <c r="AH132" s="94" t="str">
        <f>IF(SUM(AH134:AH157)=0,"",SUM(AH134:AH157))</f>
        <v/>
      </c>
      <c r="AI132" s="92"/>
      <c r="AJ132" s="153"/>
      <c r="AK132" s="153"/>
      <c r="AL132" s="153"/>
      <c r="AM132" s="153"/>
      <c r="AN132" s="153"/>
      <c r="AO132" s="153"/>
      <c r="AP132" s="153"/>
      <c r="AQ132" s="153"/>
      <c r="AR132" s="153"/>
      <c r="AS132" s="153"/>
      <c r="AT132" s="153"/>
      <c r="AU132" s="153"/>
      <c r="AV132" s="93"/>
      <c r="AW132" s="93"/>
      <c r="AX132" s="94" t="str">
        <f>IF(SUM(AX134:AX157)=0,"",SUM(AX134:AX157))</f>
        <v/>
      </c>
      <c r="AY132" s="92"/>
      <c r="AZ132" s="153"/>
      <c r="BA132" s="153"/>
      <c r="BB132" s="153"/>
      <c r="BC132" s="153"/>
      <c r="BD132" s="153"/>
      <c r="BE132" s="153"/>
      <c r="BF132" s="153"/>
      <c r="BG132" s="153"/>
      <c r="BH132" s="153"/>
      <c r="BI132" s="153"/>
      <c r="BJ132" s="153"/>
      <c r="BK132" s="153"/>
      <c r="BL132" s="93"/>
      <c r="BM132" s="93"/>
      <c r="BN132" s="94" t="str">
        <f>IF(SUM(BN134:BN157)=0,"",SUM(BN134:BN157))</f>
        <v/>
      </c>
      <c r="BO132" s="92"/>
      <c r="BP132" s="153"/>
      <c r="BQ132" s="153"/>
      <c r="BR132" s="153"/>
      <c r="BS132" s="153"/>
      <c r="BT132" s="153"/>
      <c r="BU132" s="153"/>
      <c r="BV132" s="153"/>
      <c r="BW132" s="153"/>
      <c r="BX132" s="153"/>
      <c r="BY132" s="153"/>
      <c r="BZ132" s="153"/>
      <c r="CA132" s="153"/>
      <c r="CB132" s="93"/>
      <c r="CC132" s="93"/>
      <c r="CD132" s="94" t="str">
        <f>IF(SUM(CD134:CD157)=0,"",SUM(CD134:CD157))</f>
        <v/>
      </c>
      <c r="CE132" s="92"/>
      <c r="CF132" s="153"/>
      <c r="CG132" s="153"/>
      <c r="CH132" s="153"/>
      <c r="CI132" s="153"/>
      <c r="CJ132" s="153"/>
      <c r="CK132" s="153"/>
      <c r="CL132" s="153"/>
      <c r="CM132" s="153"/>
      <c r="CN132" s="153"/>
      <c r="CO132" s="153"/>
      <c r="CP132" s="153"/>
      <c r="CQ132" s="153"/>
      <c r="CR132" s="93"/>
      <c r="CS132" s="93"/>
      <c r="CT132" s="94" t="str">
        <f>IF(SUM(CT134:CT157)=0,"",SUM(CT134:CT157))</f>
        <v/>
      </c>
      <c r="CU132" s="92"/>
      <c r="CV132" s="153"/>
      <c r="CW132" s="153"/>
      <c r="CX132" s="153"/>
      <c r="CY132" s="153"/>
      <c r="CZ132" s="153"/>
      <c r="DA132" s="153"/>
      <c r="DB132" s="153"/>
      <c r="DC132" s="153"/>
      <c r="DD132" s="153"/>
      <c r="DE132" s="153"/>
      <c r="DF132" s="153"/>
      <c r="DG132" s="153"/>
      <c r="DH132" s="93"/>
      <c r="DI132" s="93"/>
      <c r="DJ132" s="94" t="str">
        <f>IF(SUM(DJ134:DJ157)=0,"",SUM(DJ134:DJ157))</f>
        <v/>
      </c>
    </row>
    <row r="133" spans="1:114" ht="15.75" thickBot="1" x14ac:dyDescent="0.3">
      <c r="A133" s="130"/>
      <c r="B133" s="151"/>
      <c r="C133" s="148" t="s">
        <v>2</v>
      </c>
      <c r="D133" s="149"/>
      <c r="E133" s="63"/>
      <c r="F133" s="63"/>
      <c r="G133" s="64"/>
      <c r="H133" s="65"/>
      <c r="I133" s="64"/>
      <c r="J133" s="65"/>
      <c r="K133" s="64"/>
      <c r="L133" s="65"/>
      <c r="M133" s="64"/>
      <c r="N133" s="65"/>
      <c r="O133" s="64"/>
      <c r="P133" s="65"/>
      <c r="Q133" s="66"/>
      <c r="R133" s="67" t="s">
        <v>4</v>
      </c>
      <c r="S133" s="148" t="s">
        <v>2</v>
      </c>
      <c r="T133" s="149"/>
      <c r="U133" s="63"/>
      <c r="V133" s="63"/>
      <c r="W133" s="64"/>
      <c r="X133" s="65"/>
      <c r="Y133" s="64"/>
      <c r="Z133" s="65"/>
      <c r="AA133" s="64"/>
      <c r="AB133" s="65"/>
      <c r="AC133" s="64"/>
      <c r="AD133" s="65"/>
      <c r="AE133" s="64"/>
      <c r="AF133" s="65"/>
      <c r="AG133" s="66"/>
      <c r="AH133" s="67" t="s">
        <v>4</v>
      </c>
      <c r="AI133" s="148" t="s">
        <v>2</v>
      </c>
      <c r="AJ133" s="149"/>
      <c r="AK133" s="63"/>
      <c r="AL133" s="63"/>
      <c r="AM133" s="64"/>
      <c r="AN133" s="65"/>
      <c r="AO133" s="64"/>
      <c r="AP133" s="65"/>
      <c r="AQ133" s="64"/>
      <c r="AR133" s="65"/>
      <c r="AS133" s="64"/>
      <c r="AT133" s="65"/>
      <c r="AU133" s="64"/>
      <c r="AV133" s="65"/>
      <c r="AW133" s="66"/>
      <c r="AX133" s="67" t="s">
        <v>4</v>
      </c>
      <c r="AY133" s="148" t="s">
        <v>2</v>
      </c>
      <c r="AZ133" s="149"/>
      <c r="BA133" s="63"/>
      <c r="BB133" s="63"/>
      <c r="BC133" s="64"/>
      <c r="BD133" s="65"/>
      <c r="BE133" s="64"/>
      <c r="BF133" s="65"/>
      <c r="BG133" s="64"/>
      <c r="BH133" s="65"/>
      <c r="BI133" s="64"/>
      <c r="BJ133" s="65"/>
      <c r="BK133" s="64"/>
      <c r="BL133" s="65"/>
      <c r="BM133" s="66"/>
      <c r="BN133" s="67" t="s">
        <v>4</v>
      </c>
      <c r="BO133" s="148" t="s">
        <v>2</v>
      </c>
      <c r="BP133" s="149"/>
      <c r="BQ133" s="63"/>
      <c r="BR133" s="63"/>
      <c r="BS133" s="64"/>
      <c r="BT133" s="65"/>
      <c r="BU133" s="64"/>
      <c r="BV133" s="65"/>
      <c r="BW133" s="64"/>
      <c r="BX133" s="65"/>
      <c r="BY133" s="64"/>
      <c r="BZ133" s="65"/>
      <c r="CA133" s="64"/>
      <c r="CB133" s="65"/>
      <c r="CC133" s="66"/>
      <c r="CD133" s="67" t="s">
        <v>4</v>
      </c>
      <c r="CE133" s="148" t="s">
        <v>2</v>
      </c>
      <c r="CF133" s="149"/>
      <c r="CG133" s="63"/>
      <c r="CH133" s="63"/>
      <c r="CI133" s="64"/>
      <c r="CJ133" s="65"/>
      <c r="CK133" s="64"/>
      <c r="CL133" s="65"/>
      <c r="CM133" s="64"/>
      <c r="CN133" s="65"/>
      <c r="CO133" s="64"/>
      <c r="CP133" s="65"/>
      <c r="CQ133" s="64"/>
      <c r="CR133" s="65"/>
      <c r="CS133" s="66"/>
      <c r="CT133" s="67" t="s">
        <v>4</v>
      </c>
      <c r="CU133" s="148" t="s">
        <v>2</v>
      </c>
      <c r="CV133" s="149"/>
      <c r="CW133" s="63"/>
      <c r="CX133" s="63"/>
      <c r="CY133" s="64"/>
      <c r="CZ133" s="65"/>
      <c r="DA133" s="64"/>
      <c r="DB133" s="65"/>
      <c r="DC133" s="64"/>
      <c r="DD133" s="65"/>
      <c r="DE133" s="64"/>
      <c r="DF133" s="65"/>
      <c r="DG133" s="64"/>
      <c r="DH133" s="65"/>
      <c r="DI133" s="66"/>
      <c r="DJ133" s="67" t="s">
        <v>4</v>
      </c>
    </row>
    <row r="134" spans="1:114" ht="15.75" thickBot="1" x14ac:dyDescent="0.3">
      <c r="A134" s="130"/>
      <c r="B134" s="151"/>
      <c r="C134" s="68"/>
      <c r="D134" s="69"/>
      <c r="E134" s="70"/>
      <c r="F134" s="71"/>
      <c r="G134" s="72" t="s">
        <v>7</v>
      </c>
      <c r="H134" s="73">
        <f>IF(G134="N",0,IF(D$132="EVENTO",BD!$B$3,BD!$B$4))</f>
        <v>0</v>
      </c>
      <c r="I134" s="72" t="s">
        <v>7</v>
      </c>
      <c r="J134" s="73">
        <f>IF(I134="N",0,IF(D$132="EVENTO",BD!$B$1,0))</f>
        <v>0</v>
      </c>
      <c r="K134" s="72" t="s">
        <v>7</v>
      </c>
      <c r="L134" s="73">
        <f>IF(K134="N",0,IF(D$132="EVENTO",BD!$B$2,0))</f>
        <v>0</v>
      </c>
      <c r="M134" s="72" t="s">
        <v>7</v>
      </c>
      <c r="N134" s="73">
        <f>IF(M134="N",0,IF(D$132="EVENTO",BD!$B$5,0))</f>
        <v>0</v>
      </c>
      <c r="O134" s="72" t="s">
        <v>7</v>
      </c>
      <c r="P134" s="73">
        <f>IF(O134="S",BD!$B$8,0)</f>
        <v>0</v>
      </c>
      <c r="Q134" s="73" t="str">
        <f>IF(D134="","",VLOOKUP(D134,BD!$B$11:$R$179,5,))</f>
        <v/>
      </c>
      <c r="R134" s="74" t="str">
        <f t="shared" ref="R134:R164" si="83">IF($D$132="","",IF(D134="","",SUM(Q134,P134,L134,J134,N134,H134)))</f>
        <v/>
      </c>
      <c r="S134" s="68"/>
      <c r="T134" s="69"/>
      <c r="U134" s="70"/>
      <c r="V134" s="71"/>
      <c r="W134" s="72" t="s">
        <v>7</v>
      </c>
      <c r="X134" s="73">
        <f>IF(W134="N",0,IF(T$132="EVENTO",BD!$B$3,BD!$B$4))</f>
        <v>0</v>
      </c>
      <c r="Y134" s="72" t="s">
        <v>7</v>
      </c>
      <c r="Z134" s="73">
        <f>IF(Y134="N",0,IF(T$132="EVENTO",BD!$B$1,0))</f>
        <v>0</v>
      </c>
      <c r="AA134" s="72" t="s">
        <v>7</v>
      </c>
      <c r="AB134" s="73">
        <f>IF(AA134="N",0,IF(T$132="EVENTO",BD!$B$2,0))</f>
        <v>0</v>
      </c>
      <c r="AC134" s="72" t="s">
        <v>7</v>
      </c>
      <c r="AD134" s="73">
        <f>IF(AC134="N",0,IF(T$132="EVENTO",BD!$B$5,0))</f>
        <v>0</v>
      </c>
      <c r="AE134" s="72" t="s">
        <v>7</v>
      </c>
      <c r="AF134" s="73">
        <f>IF(AE134="S",BD!$B$8,0)</f>
        <v>0</v>
      </c>
      <c r="AG134" s="73" t="str">
        <f>IF(T134="","",VLOOKUP(T134,BD!$B$11:$R$179,5,))</f>
        <v/>
      </c>
      <c r="AH134" s="74" t="str">
        <f t="shared" ref="AH134:AH164" si="84">IF($T$132="","",IF(T134="","",SUM(AG134,AF134,AB134,Z134,AD134,X134)))</f>
        <v/>
      </c>
      <c r="AI134" s="68"/>
      <c r="AJ134" s="69"/>
      <c r="AK134" s="70"/>
      <c r="AL134" s="71"/>
      <c r="AM134" s="72" t="s">
        <v>7</v>
      </c>
      <c r="AN134" s="73">
        <f>IF(AM134="N",0,IF(AJ$132="EVENTO",BD!$B$3,BD!$B$4))</f>
        <v>0</v>
      </c>
      <c r="AO134" s="72" t="s">
        <v>7</v>
      </c>
      <c r="AP134" s="73">
        <f>IF(AO134="N",0,IF(AJ$132="EVENTO",BD!$B$1,0))</f>
        <v>0</v>
      </c>
      <c r="AQ134" s="72" t="s">
        <v>7</v>
      </c>
      <c r="AR134" s="73">
        <f>IF(AQ134="N",0,IF(AJ$132="EVENTO",BD!$B$2,0))</f>
        <v>0</v>
      </c>
      <c r="AS134" s="72" t="s">
        <v>7</v>
      </c>
      <c r="AT134" s="73">
        <f>IF(AS134="N",0,IF(AJ$132="EVENTO",BD!$B$5,0))</f>
        <v>0</v>
      </c>
      <c r="AU134" s="72" t="s">
        <v>7</v>
      </c>
      <c r="AV134" s="73">
        <f>IF(AU134="S",BD!$B$8,0)</f>
        <v>0</v>
      </c>
      <c r="AW134" s="73" t="str">
        <f>IF(AJ134="","",VLOOKUP(AJ134,BD!$B$11:$R$179,5,))</f>
        <v/>
      </c>
      <c r="AX134" s="74" t="str">
        <f t="shared" ref="AX134:AX164" si="85">IF($AJ$132="","",IF(AJ134="","",SUM(AW134,AV134,AR134,AP134,AT134,AN134)))</f>
        <v/>
      </c>
      <c r="AY134" s="68"/>
      <c r="AZ134" s="69"/>
      <c r="BA134" s="70"/>
      <c r="BB134" s="71"/>
      <c r="BC134" s="72" t="s">
        <v>7</v>
      </c>
      <c r="BD134" s="73">
        <f>IF(BC134="N",0,IF(AZ$132="EVENTO",BD!$B$3,BD!$B$4))</f>
        <v>0</v>
      </c>
      <c r="BE134" s="72" t="s">
        <v>7</v>
      </c>
      <c r="BF134" s="73">
        <f>IF(BE134="N",0,IF(AZ$132="EVENTO",BD!$B$1,0))</f>
        <v>0</v>
      </c>
      <c r="BG134" s="72" t="s">
        <v>7</v>
      </c>
      <c r="BH134" s="73">
        <f>IF(BG134="N",0,IF(AZ$132="EVENTO",BD!$B$2,0))</f>
        <v>0</v>
      </c>
      <c r="BI134" s="72" t="s">
        <v>7</v>
      </c>
      <c r="BJ134" s="73">
        <f>IF(BI134="N",0,IF(AZ$132="EVENTO",BD!$B$5,0))</f>
        <v>0</v>
      </c>
      <c r="BK134" s="72" t="s">
        <v>7</v>
      </c>
      <c r="BL134" s="73">
        <f>IF(BK134="S",BD!$B$8,0)</f>
        <v>0</v>
      </c>
      <c r="BM134" s="73" t="str">
        <f>IF(AZ134="","",VLOOKUP(AZ134,BD!$B$11:$R$179,5,))</f>
        <v/>
      </c>
      <c r="BN134" s="74" t="str">
        <f t="shared" ref="BN134:BN164" si="86">IF($AZ$132="","",IF(AZ134="","",SUM(BM134,BL134,BH134,BF134,BJ134,BD134)))</f>
        <v/>
      </c>
      <c r="BO134" s="68"/>
      <c r="BP134" s="69"/>
      <c r="BQ134" s="70"/>
      <c r="BR134" s="71"/>
      <c r="BS134" s="72" t="s">
        <v>7</v>
      </c>
      <c r="BT134" s="73">
        <f>IF(BS134="N",0,IF(BP$132="EVENTO",BD!$B$3,BD!$B$4))</f>
        <v>0</v>
      </c>
      <c r="BU134" s="72" t="s">
        <v>7</v>
      </c>
      <c r="BV134" s="73">
        <f>IF(BU134="N",0,IF(BP$132="EVENTO",BD!$B$1,0))</f>
        <v>0</v>
      </c>
      <c r="BW134" s="72" t="s">
        <v>7</v>
      </c>
      <c r="BX134" s="73">
        <f>IF(BW134="N",0,IF(BP$132="EVENTO",BD!$B$2,0))</f>
        <v>0</v>
      </c>
      <c r="BY134" s="72" t="s">
        <v>7</v>
      </c>
      <c r="BZ134" s="73">
        <f>IF(BY134="N",0,IF(BP$132="EVENTO",BD!$B$5,0))</f>
        <v>0</v>
      </c>
      <c r="CA134" s="72" t="s">
        <v>7</v>
      </c>
      <c r="CB134" s="73">
        <f>IF(CA134="S",BD!$B$8,0)</f>
        <v>0</v>
      </c>
      <c r="CC134" s="73" t="str">
        <f>IF(BP134="","",VLOOKUP(BP134,BD!$B$11:$R$179,5,))</f>
        <v/>
      </c>
      <c r="CD134" s="74" t="str">
        <f t="shared" ref="CD134:CD164" si="87">IF($BP$132="","",IF(BP134="","",SUM(CC134,CB134,BX134,BV134,BZ134,BT134)))</f>
        <v/>
      </c>
      <c r="CE134" s="68"/>
      <c r="CF134" s="69"/>
      <c r="CG134" s="70"/>
      <c r="CH134" s="71"/>
      <c r="CI134" s="72" t="s">
        <v>7</v>
      </c>
      <c r="CJ134" s="73">
        <f>IF(CI134="N",0,IF(CF$132="EVENTO",BD!$B$3,BD!$B$4))</f>
        <v>0</v>
      </c>
      <c r="CK134" s="72" t="s">
        <v>7</v>
      </c>
      <c r="CL134" s="73">
        <f>IF(CK134="N",0,IF(CF$132="EVENTO",BD!$B$1,0))</f>
        <v>0</v>
      </c>
      <c r="CM134" s="72" t="s">
        <v>7</v>
      </c>
      <c r="CN134" s="73">
        <f>IF(CM134="N",0,IF(CF$132="EVENTO",BD!$B$2,0))</f>
        <v>0</v>
      </c>
      <c r="CO134" s="72" t="s">
        <v>7</v>
      </c>
      <c r="CP134" s="73">
        <f>IF(CO134="N",0,IF(CF$132="EVENTO",BD!$B$5,0))</f>
        <v>0</v>
      </c>
      <c r="CQ134" s="72" t="s">
        <v>7</v>
      </c>
      <c r="CR134" s="73">
        <f>IF(CQ134="S",BD!$B$8,0)</f>
        <v>0</v>
      </c>
      <c r="CS134" s="73" t="str">
        <f>IF(CF134="","",VLOOKUP(CF134,BD!$B$11:$R$179,5,))</f>
        <v/>
      </c>
      <c r="CT134" s="74" t="str">
        <f t="shared" ref="CT134:CT164" si="88">IF($CF$132="","",IF(CF134="","",SUM(CS134,CR134,CN134,CL134,CP134,CJ134)))</f>
        <v/>
      </c>
      <c r="CU134" s="68"/>
      <c r="CV134" s="69"/>
      <c r="CW134" s="70"/>
      <c r="CX134" s="71"/>
      <c r="CY134" s="72" t="s">
        <v>7</v>
      </c>
      <c r="CZ134" s="73">
        <f>IF(CY134="N",0,IF(CV$132="EVENTO",BD!$B$3,BD!$B$4))</f>
        <v>0</v>
      </c>
      <c r="DA134" s="72" t="s">
        <v>7</v>
      </c>
      <c r="DB134" s="73">
        <f>IF(DA134="N",0,IF(CV$132="EVENTO",BD!$B$1,0))</f>
        <v>0</v>
      </c>
      <c r="DC134" s="72" t="s">
        <v>7</v>
      </c>
      <c r="DD134" s="73">
        <f>IF(DC134="N",0,IF(CV$132="EVENTO",BD!$B$2,0))</f>
        <v>0</v>
      </c>
      <c r="DE134" s="72" t="s">
        <v>7</v>
      </c>
      <c r="DF134" s="73">
        <f>IF(DE134="N",0,IF(CV$132="EVENTO",BD!$B$5,0))</f>
        <v>0</v>
      </c>
      <c r="DG134" s="72" t="s">
        <v>7</v>
      </c>
      <c r="DH134" s="73">
        <f>IF(DG134="S",BD!$B$8,0)</f>
        <v>0</v>
      </c>
      <c r="DI134" s="73" t="str">
        <f>IF(CV134="","",VLOOKUP(CV134,BD!$B$11:$R$179,5,))</f>
        <v/>
      </c>
      <c r="DJ134" s="74" t="str">
        <f t="shared" ref="DJ134:DJ164" si="89">IF($CV$132="","",IF(CV134="","",SUM(DI134,DH134,DD134,DB134,DF134,CZ134)))</f>
        <v/>
      </c>
    </row>
    <row r="135" spans="1:114" ht="15.75" thickBot="1" x14ac:dyDescent="0.3">
      <c r="A135" s="130"/>
      <c r="B135" s="151"/>
      <c r="C135" s="68"/>
      <c r="D135" s="69"/>
      <c r="E135" s="70"/>
      <c r="F135" s="71"/>
      <c r="G135" s="77" t="s">
        <v>7</v>
      </c>
      <c r="H135" s="78">
        <f>IF(G135="N",0,IF(D$132="EVENTO",BD!$B$3,BD!$B$4))</f>
        <v>0</v>
      </c>
      <c r="I135" s="77" t="s">
        <v>7</v>
      </c>
      <c r="J135" s="78">
        <f>IF(I135="N",0,IF(D$132="EVENTO",BD!$B$1,0))</f>
        <v>0</v>
      </c>
      <c r="K135" s="77" t="s">
        <v>7</v>
      </c>
      <c r="L135" s="78">
        <f>IF(K135="N",0,IF(D$132="EVENTO",BD!$B$2,0))</f>
        <v>0</v>
      </c>
      <c r="M135" s="77" t="s">
        <v>7</v>
      </c>
      <c r="N135" s="73">
        <f>IF(M135="N",0,IF(D$132="EVENTO",BD!$B$5,0))</f>
        <v>0</v>
      </c>
      <c r="O135" s="77" t="s">
        <v>7</v>
      </c>
      <c r="P135" s="73">
        <f>IF(O135="S",BD!$B$8,0)</f>
        <v>0</v>
      </c>
      <c r="Q135" s="73" t="str">
        <f>IF(D135="","",VLOOKUP(D135,BD!$B$11:$R$179,5,))</f>
        <v/>
      </c>
      <c r="R135" s="74" t="str">
        <f t="shared" si="83"/>
        <v/>
      </c>
      <c r="S135" s="68"/>
      <c r="T135" s="69"/>
      <c r="U135" s="70"/>
      <c r="V135" s="71"/>
      <c r="W135" s="77" t="s">
        <v>7</v>
      </c>
      <c r="X135" s="78">
        <f>IF(W135="N",0,IF(T$132="EVENTO",BD!$B$3,BD!$B$4))</f>
        <v>0</v>
      </c>
      <c r="Y135" s="77" t="s">
        <v>7</v>
      </c>
      <c r="Z135" s="78">
        <f>IF(Y135="N",0,IF(T$132="EVENTO",BD!$B$1,0))</f>
        <v>0</v>
      </c>
      <c r="AA135" s="77" t="s">
        <v>7</v>
      </c>
      <c r="AB135" s="78">
        <f>IF(AA135="N",0,IF(T$132="EVENTO",BD!$B$2,0))</f>
        <v>0</v>
      </c>
      <c r="AC135" s="77" t="s">
        <v>7</v>
      </c>
      <c r="AD135" s="73">
        <f>IF(AC135="N",0,IF(T$132="EVENTO",BD!$B$5,0))</f>
        <v>0</v>
      </c>
      <c r="AE135" s="77" t="s">
        <v>7</v>
      </c>
      <c r="AF135" s="73">
        <f>IF(AE135="S",BD!$B$8,0)</f>
        <v>0</v>
      </c>
      <c r="AG135" s="73" t="str">
        <f>IF(T135="","",VLOOKUP(T135,BD!$B$11:$R$179,5,))</f>
        <v/>
      </c>
      <c r="AH135" s="74" t="str">
        <f t="shared" si="84"/>
        <v/>
      </c>
      <c r="AI135" s="68"/>
      <c r="AJ135" s="69"/>
      <c r="AK135" s="70"/>
      <c r="AL135" s="71"/>
      <c r="AM135" s="77" t="s">
        <v>7</v>
      </c>
      <c r="AN135" s="78">
        <f>IF(AM135="N",0,IF(AJ$132="EVENTO",BD!$B$3,BD!$B$4))</f>
        <v>0</v>
      </c>
      <c r="AO135" s="77" t="s">
        <v>7</v>
      </c>
      <c r="AP135" s="78">
        <f>IF(AO135="N",0,IF(AJ$132="EVENTO",BD!$B$1,0))</f>
        <v>0</v>
      </c>
      <c r="AQ135" s="77" t="s">
        <v>7</v>
      </c>
      <c r="AR135" s="78">
        <f>IF(AQ135="N",0,IF(AJ$132="EVENTO",BD!$B$2,0))</f>
        <v>0</v>
      </c>
      <c r="AS135" s="77" t="s">
        <v>7</v>
      </c>
      <c r="AT135" s="73">
        <f>IF(AS135="N",0,IF(AJ$132="EVENTO",BD!$B$5,0))</f>
        <v>0</v>
      </c>
      <c r="AU135" s="77" t="s">
        <v>7</v>
      </c>
      <c r="AV135" s="73">
        <f>IF(AU135="S",BD!$B$8,0)</f>
        <v>0</v>
      </c>
      <c r="AW135" s="73" t="str">
        <f>IF(AJ135="","",VLOOKUP(AJ135,BD!$B$11:$R$179,5,))</f>
        <v/>
      </c>
      <c r="AX135" s="74" t="str">
        <f t="shared" si="85"/>
        <v/>
      </c>
      <c r="AY135" s="68"/>
      <c r="AZ135" s="69"/>
      <c r="BA135" s="70"/>
      <c r="BB135" s="71"/>
      <c r="BC135" s="77" t="s">
        <v>7</v>
      </c>
      <c r="BD135" s="78">
        <f>IF(BC135="N",0,IF(AZ$132="EVENTO",BD!$B$3,BD!$B$4))</f>
        <v>0</v>
      </c>
      <c r="BE135" s="77" t="s">
        <v>7</v>
      </c>
      <c r="BF135" s="78">
        <f>IF(BE135="N",0,IF(AZ$132="EVENTO",BD!$B$1,0))</f>
        <v>0</v>
      </c>
      <c r="BG135" s="77" t="s">
        <v>7</v>
      </c>
      <c r="BH135" s="78">
        <f>IF(BG135="N",0,IF(AZ$132="EVENTO",BD!$B$2,0))</f>
        <v>0</v>
      </c>
      <c r="BI135" s="77" t="s">
        <v>7</v>
      </c>
      <c r="BJ135" s="73">
        <f>IF(BI135="N",0,IF(AZ$132="EVENTO",BD!$B$5,0))</f>
        <v>0</v>
      </c>
      <c r="BK135" s="77" t="s">
        <v>7</v>
      </c>
      <c r="BL135" s="73">
        <f>IF(BK135="S",BD!$B$8,0)</f>
        <v>0</v>
      </c>
      <c r="BM135" s="73" t="str">
        <f>IF(AZ135="","",VLOOKUP(AZ135,BD!$B$11:$R$179,5,))</f>
        <v/>
      </c>
      <c r="BN135" s="74" t="str">
        <f t="shared" si="86"/>
        <v/>
      </c>
      <c r="BO135" s="68"/>
      <c r="BP135" s="69"/>
      <c r="BQ135" s="70"/>
      <c r="BR135" s="71"/>
      <c r="BS135" s="77" t="s">
        <v>7</v>
      </c>
      <c r="BT135" s="78">
        <f>IF(BS135="N",0,IF(BP$132="EVENTO",BD!$B$3,BD!$B$4))</f>
        <v>0</v>
      </c>
      <c r="BU135" s="77" t="s">
        <v>7</v>
      </c>
      <c r="BV135" s="78">
        <f>IF(BU135="N",0,IF(BP$132="EVENTO",BD!$B$1,0))</f>
        <v>0</v>
      </c>
      <c r="BW135" s="77" t="s">
        <v>7</v>
      </c>
      <c r="BX135" s="78">
        <f>IF(BW135="N",0,IF(BP$132="EVENTO",BD!$B$2,0))</f>
        <v>0</v>
      </c>
      <c r="BY135" s="77" t="s">
        <v>7</v>
      </c>
      <c r="BZ135" s="73">
        <f>IF(BY135="N",0,IF(BP$132="EVENTO",BD!$B$5,0))</f>
        <v>0</v>
      </c>
      <c r="CA135" s="77" t="s">
        <v>7</v>
      </c>
      <c r="CB135" s="73">
        <f>IF(CA135="S",BD!$B$8,0)</f>
        <v>0</v>
      </c>
      <c r="CC135" s="73" t="str">
        <f>IF(BP135="","",VLOOKUP(BP135,BD!$B$11:$R$179,5,))</f>
        <v/>
      </c>
      <c r="CD135" s="74" t="str">
        <f t="shared" si="87"/>
        <v/>
      </c>
      <c r="CE135" s="68"/>
      <c r="CF135" s="69"/>
      <c r="CG135" s="70"/>
      <c r="CH135" s="71"/>
      <c r="CI135" s="77" t="s">
        <v>7</v>
      </c>
      <c r="CJ135" s="78">
        <f>IF(CI135="N",0,IF(CF$132="EVENTO",BD!$B$3,BD!$B$4))</f>
        <v>0</v>
      </c>
      <c r="CK135" s="77" t="s">
        <v>7</v>
      </c>
      <c r="CL135" s="78">
        <f>IF(CK135="N",0,IF(CF$132="EVENTO",BD!$B$1,0))</f>
        <v>0</v>
      </c>
      <c r="CM135" s="77" t="s">
        <v>7</v>
      </c>
      <c r="CN135" s="78">
        <f>IF(CM135="N",0,IF(CF$132="EVENTO",BD!$B$2,0))</f>
        <v>0</v>
      </c>
      <c r="CO135" s="77" t="s">
        <v>7</v>
      </c>
      <c r="CP135" s="73">
        <f>IF(CO135="N",0,IF(CF$132="EVENTO",BD!$B$5,0))</f>
        <v>0</v>
      </c>
      <c r="CQ135" s="77" t="s">
        <v>7</v>
      </c>
      <c r="CR135" s="73">
        <f>IF(CQ135="S",BD!$B$8,0)</f>
        <v>0</v>
      </c>
      <c r="CS135" s="73" t="str">
        <f>IF(CF135="","",VLOOKUP(CF135,BD!$B$11:$R$179,5,))</f>
        <v/>
      </c>
      <c r="CT135" s="74" t="str">
        <f t="shared" si="88"/>
        <v/>
      </c>
      <c r="CU135" s="68"/>
      <c r="CV135" s="69"/>
      <c r="CW135" s="70"/>
      <c r="CX135" s="71"/>
      <c r="CY135" s="77" t="s">
        <v>7</v>
      </c>
      <c r="CZ135" s="78">
        <f>IF(CY135="N",0,IF(CV$132="EVENTO",BD!$B$3,BD!$B$4))</f>
        <v>0</v>
      </c>
      <c r="DA135" s="77" t="s">
        <v>7</v>
      </c>
      <c r="DB135" s="78">
        <f>IF(DA135="N",0,IF(CV$132="EVENTO",BD!$B$1,0))</f>
        <v>0</v>
      </c>
      <c r="DC135" s="77" t="s">
        <v>7</v>
      </c>
      <c r="DD135" s="78">
        <f>IF(DC135="N",0,IF(CV$132="EVENTO",BD!$B$2,0))</f>
        <v>0</v>
      </c>
      <c r="DE135" s="77" t="s">
        <v>7</v>
      </c>
      <c r="DF135" s="73">
        <f>IF(DE135="N",0,IF(CV$132="EVENTO",BD!$B$5,0))</f>
        <v>0</v>
      </c>
      <c r="DG135" s="77" t="s">
        <v>7</v>
      </c>
      <c r="DH135" s="73">
        <f>IF(DG135="S",BD!$B$8,0)</f>
        <v>0</v>
      </c>
      <c r="DI135" s="73" t="str">
        <f>IF(CV135="","",VLOOKUP(CV135,BD!$B$11:$R$179,5,))</f>
        <v/>
      </c>
      <c r="DJ135" s="74" t="str">
        <f t="shared" si="89"/>
        <v/>
      </c>
    </row>
    <row r="136" spans="1:114" ht="15.75" thickBot="1" x14ac:dyDescent="0.3">
      <c r="A136" s="130"/>
      <c r="B136" s="151"/>
      <c r="C136" s="68"/>
      <c r="D136" s="69"/>
      <c r="E136" s="70"/>
      <c r="F136" s="71"/>
      <c r="G136" s="77" t="s">
        <v>7</v>
      </c>
      <c r="H136" s="78">
        <f>IF(G136="N",0,IF(D$132="EVENTO",BD!$B$3,BD!$B$4))</f>
        <v>0</v>
      </c>
      <c r="I136" s="77" t="s">
        <v>7</v>
      </c>
      <c r="J136" s="78">
        <f>IF(I136="N",0,IF(D$132="EVENTO",BD!$B$1,0))</f>
        <v>0</v>
      </c>
      <c r="K136" s="77" t="s">
        <v>7</v>
      </c>
      <c r="L136" s="78">
        <f>IF(K136="N",0,IF(D$132="EVENTO",BD!$B$2,0))</f>
        <v>0</v>
      </c>
      <c r="M136" s="77" t="s">
        <v>7</v>
      </c>
      <c r="N136" s="73">
        <f>IF(M136="N",0,IF(D$132="EVENTO",BD!$B$5,0))</f>
        <v>0</v>
      </c>
      <c r="O136" s="77" t="s">
        <v>7</v>
      </c>
      <c r="P136" s="73">
        <f>IF(O136="S",BD!$B$8,0)</f>
        <v>0</v>
      </c>
      <c r="Q136" s="73" t="str">
        <f>IF(D136="","",VLOOKUP(D136,BD!$B$11:$R$179,5,))</f>
        <v/>
      </c>
      <c r="R136" s="74" t="str">
        <f t="shared" si="83"/>
        <v/>
      </c>
      <c r="S136" s="68"/>
      <c r="T136" s="69"/>
      <c r="U136" s="70"/>
      <c r="V136" s="71"/>
      <c r="W136" s="77" t="s">
        <v>7</v>
      </c>
      <c r="X136" s="78">
        <f>IF(W136="N",0,IF(T$132="EVENTO",BD!$B$3,BD!$B$4))</f>
        <v>0</v>
      </c>
      <c r="Y136" s="77" t="s">
        <v>7</v>
      </c>
      <c r="Z136" s="78">
        <f>IF(Y136="N",0,IF(T$132="EVENTO",BD!$B$1,0))</f>
        <v>0</v>
      </c>
      <c r="AA136" s="77" t="s">
        <v>7</v>
      </c>
      <c r="AB136" s="78">
        <f>IF(AA136="N",0,IF(T$132="EVENTO",BD!$B$2,0))</f>
        <v>0</v>
      </c>
      <c r="AC136" s="77" t="s">
        <v>7</v>
      </c>
      <c r="AD136" s="73">
        <f>IF(AC136="N",0,IF(T$132="EVENTO",BD!$B$5,0))</f>
        <v>0</v>
      </c>
      <c r="AE136" s="77" t="s">
        <v>7</v>
      </c>
      <c r="AF136" s="73">
        <f>IF(AE136="S",BD!$B$8,0)</f>
        <v>0</v>
      </c>
      <c r="AG136" s="73" t="str">
        <f>IF(T136="","",VLOOKUP(T136,BD!$B$11:$R$179,5,))</f>
        <v/>
      </c>
      <c r="AH136" s="74" t="str">
        <f t="shared" si="84"/>
        <v/>
      </c>
      <c r="AI136" s="68"/>
      <c r="AJ136" s="69"/>
      <c r="AK136" s="70"/>
      <c r="AL136" s="71"/>
      <c r="AM136" s="77" t="s">
        <v>7</v>
      </c>
      <c r="AN136" s="78">
        <f>IF(AM136="N",0,IF(AJ$132="EVENTO",BD!$B$3,BD!$B$4))</f>
        <v>0</v>
      </c>
      <c r="AO136" s="77" t="s">
        <v>7</v>
      </c>
      <c r="AP136" s="78">
        <f>IF(AO136="N",0,IF(AJ$132="EVENTO",BD!$B$1,0))</f>
        <v>0</v>
      </c>
      <c r="AQ136" s="77" t="s">
        <v>7</v>
      </c>
      <c r="AR136" s="78">
        <f>IF(AQ136="N",0,IF(AJ$132="EVENTO",BD!$B$2,0))</f>
        <v>0</v>
      </c>
      <c r="AS136" s="77" t="s">
        <v>7</v>
      </c>
      <c r="AT136" s="73">
        <f>IF(AS136="N",0,IF(AJ$132="EVENTO",BD!$B$5,0))</f>
        <v>0</v>
      </c>
      <c r="AU136" s="77" t="s">
        <v>7</v>
      </c>
      <c r="AV136" s="73">
        <f>IF(AU136="S",BD!$B$8,0)</f>
        <v>0</v>
      </c>
      <c r="AW136" s="73" t="str">
        <f>IF(AJ136="","",VLOOKUP(AJ136,BD!$B$11:$R$179,5,))</f>
        <v/>
      </c>
      <c r="AX136" s="74" t="str">
        <f t="shared" si="85"/>
        <v/>
      </c>
      <c r="AY136" s="68"/>
      <c r="AZ136" s="69"/>
      <c r="BA136" s="70"/>
      <c r="BB136" s="71"/>
      <c r="BC136" s="77" t="s">
        <v>7</v>
      </c>
      <c r="BD136" s="78">
        <f>IF(BC136="N",0,IF(AZ$132="EVENTO",BD!$B$3,BD!$B$4))</f>
        <v>0</v>
      </c>
      <c r="BE136" s="77" t="s">
        <v>7</v>
      </c>
      <c r="BF136" s="78">
        <f>IF(BE136="N",0,IF(AZ$132="EVENTO",BD!$B$1,0))</f>
        <v>0</v>
      </c>
      <c r="BG136" s="77" t="s">
        <v>7</v>
      </c>
      <c r="BH136" s="78">
        <f>IF(BG136="N",0,IF(AZ$132="EVENTO",BD!$B$2,0))</f>
        <v>0</v>
      </c>
      <c r="BI136" s="77" t="s">
        <v>7</v>
      </c>
      <c r="BJ136" s="73">
        <f>IF(BI136="N",0,IF(AZ$132="EVENTO",BD!$B$5,0))</f>
        <v>0</v>
      </c>
      <c r="BK136" s="77" t="s">
        <v>7</v>
      </c>
      <c r="BL136" s="73">
        <f>IF(BK136="S",BD!$B$8,0)</f>
        <v>0</v>
      </c>
      <c r="BM136" s="73" t="str">
        <f>IF(AZ136="","",VLOOKUP(AZ136,BD!$B$11:$R$179,5,))</f>
        <v/>
      </c>
      <c r="BN136" s="74" t="str">
        <f t="shared" si="86"/>
        <v/>
      </c>
      <c r="BO136" s="68"/>
      <c r="BP136" s="69"/>
      <c r="BQ136" s="70"/>
      <c r="BR136" s="71"/>
      <c r="BS136" s="77" t="s">
        <v>7</v>
      </c>
      <c r="BT136" s="78">
        <f>IF(BS136="N",0,IF(BP$132="EVENTO",BD!$B$3,BD!$B$4))</f>
        <v>0</v>
      </c>
      <c r="BU136" s="77" t="s">
        <v>7</v>
      </c>
      <c r="BV136" s="78">
        <f>IF(BU136="N",0,IF(BP$132="EVENTO",BD!$B$1,0))</f>
        <v>0</v>
      </c>
      <c r="BW136" s="77" t="s">
        <v>7</v>
      </c>
      <c r="BX136" s="78">
        <f>IF(BW136="N",0,IF(BP$132="EVENTO",BD!$B$2,0))</f>
        <v>0</v>
      </c>
      <c r="BY136" s="77" t="s">
        <v>7</v>
      </c>
      <c r="BZ136" s="73">
        <f>IF(BY136="N",0,IF(BP$132="EVENTO",BD!$B$5,0))</f>
        <v>0</v>
      </c>
      <c r="CA136" s="77" t="s">
        <v>7</v>
      </c>
      <c r="CB136" s="73">
        <f>IF(CA136="S",BD!$B$8,0)</f>
        <v>0</v>
      </c>
      <c r="CC136" s="73" t="str">
        <f>IF(BP136="","",VLOOKUP(BP136,BD!$B$11:$R$179,5,))</f>
        <v/>
      </c>
      <c r="CD136" s="74" t="str">
        <f t="shared" si="87"/>
        <v/>
      </c>
      <c r="CE136" s="68"/>
      <c r="CF136" s="69"/>
      <c r="CG136" s="70"/>
      <c r="CH136" s="71"/>
      <c r="CI136" s="77" t="s">
        <v>7</v>
      </c>
      <c r="CJ136" s="78">
        <f>IF(CI136="N",0,IF(CF$132="EVENTO",BD!$B$3,BD!$B$4))</f>
        <v>0</v>
      </c>
      <c r="CK136" s="77" t="s">
        <v>7</v>
      </c>
      <c r="CL136" s="78">
        <f>IF(CK136="N",0,IF(CF$132="EVENTO",BD!$B$1,0))</f>
        <v>0</v>
      </c>
      <c r="CM136" s="77" t="s">
        <v>7</v>
      </c>
      <c r="CN136" s="78">
        <f>IF(CM136="N",0,IF(CF$132="EVENTO",BD!$B$2,0))</f>
        <v>0</v>
      </c>
      <c r="CO136" s="77" t="s">
        <v>7</v>
      </c>
      <c r="CP136" s="73">
        <f>IF(CO136="N",0,IF(CF$132="EVENTO",BD!$B$5,0))</f>
        <v>0</v>
      </c>
      <c r="CQ136" s="77" t="s">
        <v>7</v>
      </c>
      <c r="CR136" s="73">
        <f>IF(CQ136="S",BD!$B$8,0)</f>
        <v>0</v>
      </c>
      <c r="CS136" s="73" t="str">
        <f>IF(CF136="","",VLOOKUP(CF136,BD!$B$11:$R$179,5,))</f>
        <v/>
      </c>
      <c r="CT136" s="74" t="str">
        <f t="shared" si="88"/>
        <v/>
      </c>
      <c r="CU136" s="68"/>
      <c r="CV136" s="69"/>
      <c r="CW136" s="70"/>
      <c r="CX136" s="71"/>
      <c r="CY136" s="77" t="s">
        <v>7</v>
      </c>
      <c r="CZ136" s="78">
        <f>IF(CY136="N",0,IF(CV$132="EVENTO",BD!$B$3,BD!$B$4))</f>
        <v>0</v>
      </c>
      <c r="DA136" s="77" t="s">
        <v>7</v>
      </c>
      <c r="DB136" s="78">
        <f>IF(DA136="N",0,IF(CV$132="EVENTO",BD!$B$1,0))</f>
        <v>0</v>
      </c>
      <c r="DC136" s="77" t="s">
        <v>7</v>
      </c>
      <c r="DD136" s="78">
        <f>IF(DC136="N",0,IF(CV$132="EVENTO",BD!$B$2,0))</f>
        <v>0</v>
      </c>
      <c r="DE136" s="77" t="s">
        <v>7</v>
      </c>
      <c r="DF136" s="73">
        <f>IF(DE136="N",0,IF(CV$132="EVENTO",BD!$B$5,0))</f>
        <v>0</v>
      </c>
      <c r="DG136" s="77" t="s">
        <v>7</v>
      </c>
      <c r="DH136" s="73">
        <f>IF(DG136="S",BD!$B$8,0)</f>
        <v>0</v>
      </c>
      <c r="DI136" s="73" t="str">
        <f>IF(CV136="","",VLOOKUP(CV136,BD!$B$11:$R$179,5,))</f>
        <v/>
      </c>
      <c r="DJ136" s="74" t="str">
        <f t="shared" si="89"/>
        <v/>
      </c>
    </row>
    <row r="137" spans="1:114" ht="15.75" thickBot="1" x14ac:dyDescent="0.3">
      <c r="A137" s="130"/>
      <c r="B137" s="151"/>
      <c r="C137" s="68"/>
      <c r="D137" s="69"/>
      <c r="E137" s="70"/>
      <c r="F137" s="71"/>
      <c r="G137" s="77" t="s">
        <v>7</v>
      </c>
      <c r="H137" s="78">
        <f>IF(G137="N",0,IF(D$132="EVENTO",BD!$B$3,BD!$B$4))</f>
        <v>0</v>
      </c>
      <c r="I137" s="77" t="s">
        <v>7</v>
      </c>
      <c r="J137" s="78">
        <f>IF(I137="N",0,IF(D$132="EVENTO",BD!$B$1,0))</f>
        <v>0</v>
      </c>
      <c r="K137" s="77" t="s">
        <v>7</v>
      </c>
      <c r="L137" s="78">
        <f>IF(K137="N",0,IF(D$132="EVENTO",BD!$B$2,0))</f>
        <v>0</v>
      </c>
      <c r="M137" s="77" t="s">
        <v>7</v>
      </c>
      <c r="N137" s="73">
        <f>IF(M137="N",0,IF(D$132="EVENTO",BD!$B$5,0))</f>
        <v>0</v>
      </c>
      <c r="O137" s="77" t="s">
        <v>7</v>
      </c>
      <c r="P137" s="73">
        <f>IF(O137="S",BD!$B$8,0)</f>
        <v>0</v>
      </c>
      <c r="Q137" s="73" t="str">
        <f>IF(D137="","",VLOOKUP(D137,BD!$B$11:$R$179,5,))</f>
        <v/>
      </c>
      <c r="R137" s="74" t="str">
        <f t="shared" si="83"/>
        <v/>
      </c>
      <c r="S137" s="68"/>
      <c r="T137" s="69"/>
      <c r="U137" s="70"/>
      <c r="V137" s="71"/>
      <c r="W137" s="77" t="s">
        <v>7</v>
      </c>
      <c r="X137" s="78">
        <f>IF(W137="N",0,IF(T$132="EVENTO",BD!$B$3,BD!$B$4))</f>
        <v>0</v>
      </c>
      <c r="Y137" s="77" t="s">
        <v>7</v>
      </c>
      <c r="Z137" s="78">
        <f>IF(Y137="N",0,IF(T$132="EVENTO",BD!$B$1,0))</f>
        <v>0</v>
      </c>
      <c r="AA137" s="77" t="s">
        <v>7</v>
      </c>
      <c r="AB137" s="78">
        <f>IF(AA137="N",0,IF(T$132="EVENTO",BD!$B$2,0))</f>
        <v>0</v>
      </c>
      <c r="AC137" s="77" t="s">
        <v>7</v>
      </c>
      <c r="AD137" s="73">
        <f>IF(AC137="N",0,IF(T$132="EVENTO",BD!$B$5,0))</f>
        <v>0</v>
      </c>
      <c r="AE137" s="77" t="s">
        <v>7</v>
      </c>
      <c r="AF137" s="73">
        <f>IF(AE137="S",BD!$B$8,0)</f>
        <v>0</v>
      </c>
      <c r="AG137" s="73" t="str">
        <f>IF(T137="","",VLOOKUP(T137,BD!$B$11:$R$179,5,))</f>
        <v/>
      </c>
      <c r="AH137" s="74" t="str">
        <f t="shared" si="84"/>
        <v/>
      </c>
      <c r="AI137" s="68"/>
      <c r="AJ137" s="69"/>
      <c r="AK137" s="70"/>
      <c r="AL137" s="71"/>
      <c r="AM137" s="77" t="s">
        <v>7</v>
      </c>
      <c r="AN137" s="78">
        <f>IF(AM137="N",0,IF(AJ$132="EVENTO",BD!$B$3,BD!$B$4))</f>
        <v>0</v>
      </c>
      <c r="AO137" s="77" t="s">
        <v>7</v>
      </c>
      <c r="AP137" s="78">
        <f>IF(AO137="N",0,IF(AJ$132="EVENTO",BD!$B$1,0))</f>
        <v>0</v>
      </c>
      <c r="AQ137" s="77" t="s">
        <v>7</v>
      </c>
      <c r="AR137" s="78">
        <f>IF(AQ137="N",0,IF(AJ$132="EVENTO",BD!$B$2,0))</f>
        <v>0</v>
      </c>
      <c r="AS137" s="77" t="s">
        <v>7</v>
      </c>
      <c r="AT137" s="73">
        <f>IF(AS137="N",0,IF(AJ$132="EVENTO",BD!$B$5,0))</f>
        <v>0</v>
      </c>
      <c r="AU137" s="77" t="s">
        <v>7</v>
      </c>
      <c r="AV137" s="73">
        <f>IF(AU137="S",BD!$B$8,0)</f>
        <v>0</v>
      </c>
      <c r="AW137" s="73" t="str">
        <f>IF(AJ137="","",VLOOKUP(AJ137,BD!$B$11:$R$179,5,))</f>
        <v/>
      </c>
      <c r="AX137" s="74" t="str">
        <f t="shared" si="85"/>
        <v/>
      </c>
      <c r="AY137" s="68"/>
      <c r="AZ137" s="69"/>
      <c r="BA137" s="70"/>
      <c r="BB137" s="71"/>
      <c r="BC137" s="77" t="s">
        <v>7</v>
      </c>
      <c r="BD137" s="78">
        <f>IF(BC137="N",0,IF(AZ$132="EVENTO",BD!$B$3,BD!$B$4))</f>
        <v>0</v>
      </c>
      <c r="BE137" s="77" t="s">
        <v>7</v>
      </c>
      <c r="BF137" s="78">
        <f>IF(BE137="N",0,IF(AZ$132="EVENTO",BD!$B$1,0))</f>
        <v>0</v>
      </c>
      <c r="BG137" s="77" t="s">
        <v>7</v>
      </c>
      <c r="BH137" s="78">
        <f>IF(BG137="N",0,IF(AZ$132="EVENTO",BD!$B$2,0))</f>
        <v>0</v>
      </c>
      <c r="BI137" s="77" t="s">
        <v>7</v>
      </c>
      <c r="BJ137" s="73">
        <f>IF(BI137="N",0,IF(AZ$132="EVENTO",BD!$B$5,0))</f>
        <v>0</v>
      </c>
      <c r="BK137" s="77" t="s">
        <v>7</v>
      </c>
      <c r="BL137" s="73">
        <f>IF(BK137="S",BD!$B$8,0)</f>
        <v>0</v>
      </c>
      <c r="BM137" s="73" t="str">
        <f>IF(AZ137="","",VLOOKUP(AZ137,BD!$B$11:$R$179,5,))</f>
        <v/>
      </c>
      <c r="BN137" s="74" t="str">
        <f t="shared" si="86"/>
        <v/>
      </c>
      <c r="BO137" s="68"/>
      <c r="BP137" s="69"/>
      <c r="BQ137" s="70"/>
      <c r="BR137" s="71"/>
      <c r="BS137" s="77" t="s">
        <v>7</v>
      </c>
      <c r="BT137" s="78">
        <f>IF(BS137="N",0,IF(BP$132="EVENTO",BD!$B$3,BD!$B$4))</f>
        <v>0</v>
      </c>
      <c r="BU137" s="77" t="s">
        <v>7</v>
      </c>
      <c r="BV137" s="78">
        <f>IF(BU137="N",0,IF(BP$132="EVENTO",BD!$B$1,0))</f>
        <v>0</v>
      </c>
      <c r="BW137" s="77" t="s">
        <v>7</v>
      </c>
      <c r="BX137" s="78">
        <f>IF(BW137="N",0,IF(BP$132="EVENTO",BD!$B$2,0))</f>
        <v>0</v>
      </c>
      <c r="BY137" s="77" t="s">
        <v>7</v>
      </c>
      <c r="BZ137" s="73">
        <f>IF(BY137="N",0,IF(BP$132="EVENTO",BD!$B$5,0))</f>
        <v>0</v>
      </c>
      <c r="CA137" s="77" t="s">
        <v>7</v>
      </c>
      <c r="CB137" s="73">
        <f>IF(CA137="S",BD!$B$8,0)</f>
        <v>0</v>
      </c>
      <c r="CC137" s="73" t="str">
        <f>IF(BP137="","",VLOOKUP(BP137,BD!$B$11:$R$179,5,))</f>
        <v/>
      </c>
      <c r="CD137" s="74" t="str">
        <f t="shared" si="87"/>
        <v/>
      </c>
      <c r="CE137" s="68"/>
      <c r="CF137" s="69"/>
      <c r="CG137" s="70"/>
      <c r="CH137" s="71"/>
      <c r="CI137" s="77" t="s">
        <v>7</v>
      </c>
      <c r="CJ137" s="78">
        <f>IF(CI137="N",0,IF(CF$132="EVENTO",BD!$B$3,BD!$B$4))</f>
        <v>0</v>
      </c>
      <c r="CK137" s="77" t="s">
        <v>7</v>
      </c>
      <c r="CL137" s="78">
        <f>IF(CK137="N",0,IF(CF$132="EVENTO",BD!$B$1,0))</f>
        <v>0</v>
      </c>
      <c r="CM137" s="77" t="s">
        <v>7</v>
      </c>
      <c r="CN137" s="78">
        <f>IF(CM137="N",0,IF(CF$132="EVENTO",BD!$B$2,0))</f>
        <v>0</v>
      </c>
      <c r="CO137" s="77" t="s">
        <v>7</v>
      </c>
      <c r="CP137" s="73">
        <f>IF(CO137="N",0,IF(CF$132="EVENTO",BD!$B$5,0))</f>
        <v>0</v>
      </c>
      <c r="CQ137" s="77" t="s">
        <v>7</v>
      </c>
      <c r="CR137" s="73">
        <f>IF(CQ137="S",BD!$B$8,0)</f>
        <v>0</v>
      </c>
      <c r="CS137" s="73" t="str">
        <f>IF(CF137="","",VLOOKUP(CF137,BD!$B$11:$R$179,5,))</f>
        <v/>
      </c>
      <c r="CT137" s="74" t="str">
        <f t="shared" si="88"/>
        <v/>
      </c>
      <c r="CU137" s="68"/>
      <c r="CV137" s="69"/>
      <c r="CW137" s="70"/>
      <c r="CX137" s="71"/>
      <c r="CY137" s="77" t="s">
        <v>7</v>
      </c>
      <c r="CZ137" s="78">
        <f>IF(CY137="N",0,IF(CV$132="EVENTO",BD!$B$3,BD!$B$4))</f>
        <v>0</v>
      </c>
      <c r="DA137" s="77" t="s">
        <v>7</v>
      </c>
      <c r="DB137" s="78">
        <f>IF(DA137="N",0,IF(CV$132="EVENTO",BD!$B$1,0))</f>
        <v>0</v>
      </c>
      <c r="DC137" s="77" t="s">
        <v>7</v>
      </c>
      <c r="DD137" s="78">
        <f>IF(DC137="N",0,IF(CV$132="EVENTO",BD!$B$2,0))</f>
        <v>0</v>
      </c>
      <c r="DE137" s="77" t="s">
        <v>7</v>
      </c>
      <c r="DF137" s="73">
        <f>IF(DE137="N",0,IF(CV$132="EVENTO",BD!$B$5,0))</f>
        <v>0</v>
      </c>
      <c r="DG137" s="77" t="s">
        <v>7</v>
      </c>
      <c r="DH137" s="73">
        <f>IF(DG137="S",BD!$B$8,0)</f>
        <v>0</v>
      </c>
      <c r="DI137" s="73" t="str">
        <f>IF(CV137="","",VLOOKUP(CV137,BD!$B$11:$R$179,5,))</f>
        <v/>
      </c>
      <c r="DJ137" s="74" t="str">
        <f t="shared" si="89"/>
        <v/>
      </c>
    </row>
    <row r="138" spans="1:114" ht="15.75" thickBot="1" x14ac:dyDescent="0.3">
      <c r="A138" s="130"/>
      <c r="B138" s="151"/>
      <c r="C138" s="68"/>
      <c r="D138" s="69"/>
      <c r="E138" s="70"/>
      <c r="F138" s="71"/>
      <c r="G138" s="77" t="s">
        <v>7</v>
      </c>
      <c r="H138" s="78">
        <f>IF(G138="N",0,IF(D$132="EVENTO",BD!$B$3,BD!$B$4))</f>
        <v>0</v>
      </c>
      <c r="I138" s="77" t="s">
        <v>7</v>
      </c>
      <c r="J138" s="78">
        <f>IF(I138="N",0,IF(D$132="EVENTO",BD!$B$1,0))</f>
        <v>0</v>
      </c>
      <c r="K138" s="77" t="s">
        <v>7</v>
      </c>
      <c r="L138" s="78">
        <f>IF(K138="N",0,IF(D$132="EVENTO",BD!$B$2,0))</f>
        <v>0</v>
      </c>
      <c r="M138" s="77" t="s">
        <v>7</v>
      </c>
      <c r="N138" s="73">
        <f>IF(M138="N",0,IF(D$132="EVENTO",BD!$B$5,0))</f>
        <v>0</v>
      </c>
      <c r="O138" s="77" t="s">
        <v>7</v>
      </c>
      <c r="P138" s="73">
        <f>IF(O138="S",BD!$B$8,0)</f>
        <v>0</v>
      </c>
      <c r="Q138" s="73" t="str">
        <f>IF(D138="","",VLOOKUP(D138,BD!$B$11:$R$179,5,))</f>
        <v/>
      </c>
      <c r="R138" s="74" t="str">
        <f t="shared" si="83"/>
        <v/>
      </c>
      <c r="S138" s="68"/>
      <c r="T138" s="69"/>
      <c r="U138" s="70"/>
      <c r="V138" s="71"/>
      <c r="W138" s="77" t="s">
        <v>7</v>
      </c>
      <c r="X138" s="78">
        <f>IF(W138="N",0,IF(T$132="EVENTO",BD!$B$3,BD!$B$4))</f>
        <v>0</v>
      </c>
      <c r="Y138" s="77" t="s">
        <v>7</v>
      </c>
      <c r="Z138" s="78">
        <f>IF(Y138="N",0,IF(T$132="EVENTO",BD!$B$1,0))</f>
        <v>0</v>
      </c>
      <c r="AA138" s="77" t="s">
        <v>7</v>
      </c>
      <c r="AB138" s="78">
        <f>IF(AA138="N",0,IF(T$132="EVENTO",BD!$B$2,0))</f>
        <v>0</v>
      </c>
      <c r="AC138" s="77" t="s">
        <v>7</v>
      </c>
      <c r="AD138" s="73">
        <f>IF(AC138="N",0,IF(T$132="EVENTO",BD!$B$5,0))</f>
        <v>0</v>
      </c>
      <c r="AE138" s="77" t="s">
        <v>7</v>
      </c>
      <c r="AF138" s="73">
        <f>IF(AE138="S",BD!$B$8,0)</f>
        <v>0</v>
      </c>
      <c r="AG138" s="73" t="str">
        <f>IF(T138="","",VLOOKUP(T138,BD!$B$11:$R$179,5,))</f>
        <v/>
      </c>
      <c r="AH138" s="74" t="str">
        <f t="shared" si="84"/>
        <v/>
      </c>
      <c r="AI138" s="68"/>
      <c r="AJ138" s="69"/>
      <c r="AK138" s="70"/>
      <c r="AL138" s="71"/>
      <c r="AM138" s="77" t="s">
        <v>7</v>
      </c>
      <c r="AN138" s="78">
        <f>IF(AM138="N",0,IF(AJ$132="EVENTO",BD!$B$3,BD!$B$4))</f>
        <v>0</v>
      </c>
      <c r="AO138" s="77" t="s">
        <v>7</v>
      </c>
      <c r="AP138" s="78">
        <f>IF(AO138="N",0,IF(AJ$132="EVENTO",BD!$B$1,0))</f>
        <v>0</v>
      </c>
      <c r="AQ138" s="77" t="s">
        <v>7</v>
      </c>
      <c r="AR138" s="78">
        <f>IF(AQ138="N",0,IF(AJ$132="EVENTO",BD!$B$2,0))</f>
        <v>0</v>
      </c>
      <c r="AS138" s="77" t="s">
        <v>7</v>
      </c>
      <c r="AT138" s="73">
        <f>IF(AS138="N",0,IF(AJ$132="EVENTO",BD!$B$5,0))</f>
        <v>0</v>
      </c>
      <c r="AU138" s="77" t="s">
        <v>7</v>
      </c>
      <c r="AV138" s="73">
        <f>IF(AU138="S",BD!$B$8,0)</f>
        <v>0</v>
      </c>
      <c r="AW138" s="73" t="str">
        <f>IF(AJ138="","",VLOOKUP(AJ138,BD!$B$11:$R$179,5,))</f>
        <v/>
      </c>
      <c r="AX138" s="74" t="str">
        <f t="shared" si="85"/>
        <v/>
      </c>
      <c r="AY138" s="68"/>
      <c r="AZ138" s="69"/>
      <c r="BA138" s="70"/>
      <c r="BB138" s="71"/>
      <c r="BC138" s="77" t="s">
        <v>7</v>
      </c>
      <c r="BD138" s="78">
        <f>IF(BC138="N",0,IF(AZ$132="EVENTO",BD!$B$3,BD!$B$4))</f>
        <v>0</v>
      </c>
      <c r="BE138" s="77" t="s">
        <v>7</v>
      </c>
      <c r="BF138" s="78">
        <f>IF(BE138="N",0,IF(AZ$132="EVENTO",BD!$B$1,0))</f>
        <v>0</v>
      </c>
      <c r="BG138" s="77" t="s">
        <v>7</v>
      </c>
      <c r="BH138" s="78">
        <f>IF(BG138="N",0,IF(AZ$132="EVENTO",BD!$B$2,0))</f>
        <v>0</v>
      </c>
      <c r="BI138" s="77" t="s">
        <v>7</v>
      </c>
      <c r="BJ138" s="73">
        <f>IF(BI138="N",0,IF(AZ$132="EVENTO",BD!$B$5,0))</f>
        <v>0</v>
      </c>
      <c r="BK138" s="77" t="s">
        <v>7</v>
      </c>
      <c r="BL138" s="73">
        <f>IF(BK138="S",BD!$B$8,0)</f>
        <v>0</v>
      </c>
      <c r="BM138" s="73" t="str">
        <f>IF(AZ138="","",VLOOKUP(AZ138,BD!$B$11:$R$179,5,))</f>
        <v/>
      </c>
      <c r="BN138" s="74" t="str">
        <f t="shared" si="86"/>
        <v/>
      </c>
      <c r="BO138" s="68"/>
      <c r="BP138" s="69"/>
      <c r="BQ138" s="70"/>
      <c r="BR138" s="71"/>
      <c r="BS138" s="77" t="s">
        <v>7</v>
      </c>
      <c r="BT138" s="78">
        <f>IF(BS138="N",0,IF(BP$132="EVENTO",BD!$B$3,BD!$B$4))</f>
        <v>0</v>
      </c>
      <c r="BU138" s="77" t="s">
        <v>7</v>
      </c>
      <c r="BV138" s="78">
        <f>IF(BU138="N",0,IF(BP$132="EVENTO",BD!$B$1,0))</f>
        <v>0</v>
      </c>
      <c r="BW138" s="77" t="s">
        <v>7</v>
      </c>
      <c r="BX138" s="78">
        <f>IF(BW138="N",0,IF(BP$132="EVENTO",BD!$B$2,0))</f>
        <v>0</v>
      </c>
      <c r="BY138" s="77" t="s">
        <v>7</v>
      </c>
      <c r="BZ138" s="73">
        <f>IF(BY138="N",0,IF(BP$132="EVENTO",BD!$B$5,0))</f>
        <v>0</v>
      </c>
      <c r="CA138" s="77" t="s">
        <v>7</v>
      </c>
      <c r="CB138" s="73">
        <f>IF(CA138="S",BD!$B$8,0)</f>
        <v>0</v>
      </c>
      <c r="CC138" s="73" t="str">
        <f>IF(BP138="","",VLOOKUP(BP138,BD!$B$11:$R$179,5,))</f>
        <v/>
      </c>
      <c r="CD138" s="74" t="str">
        <f t="shared" si="87"/>
        <v/>
      </c>
      <c r="CE138" s="68"/>
      <c r="CF138" s="69"/>
      <c r="CG138" s="70"/>
      <c r="CH138" s="71"/>
      <c r="CI138" s="77" t="s">
        <v>7</v>
      </c>
      <c r="CJ138" s="78">
        <f>IF(CI138="N",0,IF(CF$132="EVENTO",BD!$B$3,BD!$B$4))</f>
        <v>0</v>
      </c>
      <c r="CK138" s="77" t="s">
        <v>7</v>
      </c>
      <c r="CL138" s="78">
        <f>IF(CK138="N",0,IF(CF$132="EVENTO",BD!$B$1,0))</f>
        <v>0</v>
      </c>
      <c r="CM138" s="77" t="s">
        <v>7</v>
      </c>
      <c r="CN138" s="78">
        <f>IF(CM138="N",0,IF(CF$132="EVENTO",BD!$B$2,0))</f>
        <v>0</v>
      </c>
      <c r="CO138" s="77" t="s">
        <v>7</v>
      </c>
      <c r="CP138" s="73">
        <f>IF(CO138="N",0,IF(CF$132="EVENTO",BD!$B$5,0))</f>
        <v>0</v>
      </c>
      <c r="CQ138" s="77" t="s">
        <v>7</v>
      </c>
      <c r="CR138" s="73">
        <f>IF(CQ138="S",BD!$B$8,0)</f>
        <v>0</v>
      </c>
      <c r="CS138" s="73" t="str">
        <f>IF(CF138="","",VLOOKUP(CF138,BD!$B$11:$R$179,5,))</f>
        <v/>
      </c>
      <c r="CT138" s="74" t="str">
        <f t="shared" si="88"/>
        <v/>
      </c>
      <c r="CU138" s="68"/>
      <c r="CV138" s="69"/>
      <c r="CW138" s="70"/>
      <c r="CX138" s="71"/>
      <c r="CY138" s="77" t="s">
        <v>7</v>
      </c>
      <c r="CZ138" s="78">
        <f>IF(CY138="N",0,IF(CV$132="EVENTO",BD!$B$3,BD!$B$4))</f>
        <v>0</v>
      </c>
      <c r="DA138" s="77" t="s">
        <v>7</v>
      </c>
      <c r="DB138" s="78">
        <f>IF(DA138="N",0,IF(CV$132="EVENTO",BD!$B$1,0))</f>
        <v>0</v>
      </c>
      <c r="DC138" s="77" t="s">
        <v>7</v>
      </c>
      <c r="DD138" s="78">
        <f>IF(DC138="N",0,IF(CV$132="EVENTO",BD!$B$2,0))</f>
        <v>0</v>
      </c>
      <c r="DE138" s="77" t="s">
        <v>7</v>
      </c>
      <c r="DF138" s="73">
        <f>IF(DE138="N",0,IF(CV$132="EVENTO",BD!$B$5,0))</f>
        <v>0</v>
      </c>
      <c r="DG138" s="77" t="s">
        <v>7</v>
      </c>
      <c r="DH138" s="73">
        <f>IF(DG138="S",BD!$B$8,0)</f>
        <v>0</v>
      </c>
      <c r="DI138" s="73" t="str">
        <f>IF(CV138="","",VLOOKUP(CV138,BD!$B$11:$R$179,5,))</f>
        <v/>
      </c>
      <c r="DJ138" s="74" t="str">
        <f t="shared" si="89"/>
        <v/>
      </c>
    </row>
    <row r="139" spans="1:114" ht="15.75" thickBot="1" x14ac:dyDescent="0.3">
      <c r="A139" s="130"/>
      <c r="B139" s="151"/>
      <c r="C139" s="68"/>
      <c r="D139" s="69"/>
      <c r="E139" s="70"/>
      <c r="F139" s="71"/>
      <c r="G139" s="77" t="s">
        <v>7</v>
      </c>
      <c r="H139" s="78">
        <f>IF(G139="N",0,IF(D$132="EVENTO",BD!$B$3,BD!$B$4))</f>
        <v>0</v>
      </c>
      <c r="I139" s="77" t="s">
        <v>7</v>
      </c>
      <c r="J139" s="78">
        <f>IF(I139="N",0,IF(D$132="EVENTO",BD!$B$1,0))</f>
        <v>0</v>
      </c>
      <c r="K139" s="77" t="s">
        <v>7</v>
      </c>
      <c r="L139" s="78">
        <f>IF(K139="N",0,IF(D$132="EVENTO",BD!$B$2,0))</f>
        <v>0</v>
      </c>
      <c r="M139" s="77" t="s">
        <v>7</v>
      </c>
      <c r="N139" s="73">
        <f>IF(M139="N",0,IF(D$132="EVENTO",BD!$B$5,0))</f>
        <v>0</v>
      </c>
      <c r="O139" s="77" t="s">
        <v>7</v>
      </c>
      <c r="P139" s="73">
        <f>IF(O139="S",BD!$B$8,0)</f>
        <v>0</v>
      </c>
      <c r="Q139" s="73" t="str">
        <f>IF(D139="","",VLOOKUP(D139,BD!$B$11:$R$179,5,))</f>
        <v/>
      </c>
      <c r="R139" s="74" t="str">
        <f t="shared" si="83"/>
        <v/>
      </c>
      <c r="S139" s="68"/>
      <c r="T139" s="69"/>
      <c r="U139" s="70"/>
      <c r="V139" s="71"/>
      <c r="W139" s="77" t="s">
        <v>7</v>
      </c>
      <c r="X139" s="78">
        <f>IF(W139="N",0,IF(T$132="EVENTO",BD!$B$3,BD!$B$4))</f>
        <v>0</v>
      </c>
      <c r="Y139" s="77" t="s">
        <v>7</v>
      </c>
      <c r="Z139" s="78">
        <f>IF(Y139="N",0,IF(T$132="EVENTO",BD!$B$1,0))</f>
        <v>0</v>
      </c>
      <c r="AA139" s="77" t="s">
        <v>7</v>
      </c>
      <c r="AB139" s="78">
        <f>IF(AA139="N",0,IF(T$132="EVENTO",BD!$B$2,0))</f>
        <v>0</v>
      </c>
      <c r="AC139" s="77" t="s">
        <v>7</v>
      </c>
      <c r="AD139" s="73">
        <f>IF(AC139="N",0,IF(T$132="EVENTO",BD!$B$5,0))</f>
        <v>0</v>
      </c>
      <c r="AE139" s="77" t="s">
        <v>7</v>
      </c>
      <c r="AF139" s="73">
        <f>IF(AE139="S",BD!$B$8,0)</f>
        <v>0</v>
      </c>
      <c r="AG139" s="73" t="str">
        <f>IF(T139="","",VLOOKUP(T139,BD!$B$11:$R$179,5,))</f>
        <v/>
      </c>
      <c r="AH139" s="74" t="str">
        <f t="shared" si="84"/>
        <v/>
      </c>
      <c r="AI139" s="68"/>
      <c r="AJ139" s="69"/>
      <c r="AK139" s="70"/>
      <c r="AL139" s="71"/>
      <c r="AM139" s="77" t="s">
        <v>7</v>
      </c>
      <c r="AN139" s="78">
        <f>IF(AM139="N",0,IF(AJ$132="EVENTO",BD!$B$3,BD!$B$4))</f>
        <v>0</v>
      </c>
      <c r="AO139" s="77" t="s">
        <v>7</v>
      </c>
      <c r="AP139" s="78">
        <f>IF(AO139="N",0,IF(AJ$132="EVENTO",BD!$B$1,0))</f>
        <v>0</v>
      </c>
      <c r="AQ139" s="77" t="s">
        <v>7</v>
      </c>
      <c r="AR139" s="78">
        <f>IF(AQ139="N",0,IF(AJ$132="EVENTO",BD!$B$2,0))</f>
        <v>0</v>
      </c>
      <c r="AS139" s="77" t="s">
        <v>7</v>
      </c>
      <c r="AT139" s="73">
        <f>IF(AS139="N",0,IF(AJ$132="EVENTO",BD!$B$5,0))</f>
        <v>0</v>
      </c>
      <c r="AU139" s="77" t="s">
        <v>7</v>
      </c>
      <c r="AV139" s="73">
        <f>IF(AU139="S",BD!$B$8,0)</f>
        <v>0</v>
      </c>
      <c r="AW139" s="73" t="str">
        <f>IF(AJ139="","",VLOOKUP(AJ139,BD!$B$11:$R$179,5,))</f>
        <v/>
      </c>
      <c r="AX139" s="74" t="str">
        <f t="shared" si="85"/>
        <v/>
      </c>
      <c r="AY139" s="68"/>
      <c r="AZ139" s="69"/>
      <c r="BA139" s="70"/>
      <c r="BB139" s="71"/>
      <c r="BC139" s="77" t="s">
        <v>7</v>
      </c>
      <c r="BD139" s="78">
        <f>IF(BC139="N",0,IF(AZ$132="EVENTO",BD!$B$3,BD!$B$4))</f>
        <v>0</v>
      </c>
      <c r="BE139" s="77" t="s">
        <v>7</v>
      </c>
      <c r="BF139" s="78">
        <f>IF(BE139="N",0,IF(AZ$132="EVENTO",BD!$B$1,0))</f>
        <v>0</v>
      </c>
      <c r="BG139" s="77" t="s">
        <v>7</v>
      </c>
      <c r="BH139" s="78">
        <f>IF(BG139="N",0,IF(AZ$132="EVENTO",BD!$B$2,0))</f>
        <v>0</v>
      </c>
      <c r="BI139" s="77" t="s">
        <v>7</v>
      </c>
      <c r="BJ139" s="73">
        <f>IF(BI139="N",0,IF(AZ$132="EVENTO",BD!$B$5,0))</f>
        <v>0</v>
      </c>
      <c r="BK139" s="77" t="s">
        <v>7</v>
      </c>
      <c r="BL139" s="73">
        <f>IF(BK139="S",BD!$B$8,0)</f>
        <v>0</v>
      </c>
      <c r="BM139" s="73" t="str">
        <f>IF(AZ139="","",VLOOKUP(AZ139,BD!$B$11:$R$179,5,))</f>
        <v/>
      </c>
      <c r="BN139" s="74" t="str">
        <f t="shared" si="86"/>
        <v/>
      </c>
      <c r="BO139" s="68"/>
      <c r="BP139" s="69"/>
      <c r="BQ139" s="70"/>
      <c r="BR139" s="71"/>
      <c r="BS139" s="77" t="s">
        <v>7</v>
      </c>
      <c r="BT139" s="78">
        <f>IF(BS139="N",0,IF(BP$132="EVENTO",BD!$B$3,BD!$B$4))</f>
        <v>0</v>
      </c>
      <c r="BU139" s="77" t="s">
        <v>7</v>
      </c>
      <c r="BV139" s="78">
        <f>IF(BU139="N",0,IF(BP$132="EVENTO",BD!$B$1,0))</f>
        <v>0</v>
      </c>
      <c r="BW139" s="77" t="s">
        <v>7</v>
      </c>
      <c r="BX139" s="78">
        <f>IF(BW139="N",0,IF(BP$132="EVENTO",BD!$B$2,0))</f>
        <v>0</v>
      </c>
      <c r="BY139" s="77" t="s">
        <v>7</v>
      </c>
      <c r="BZ139" s="73">
        <f>IF(BY139="N",0,IF(BP$132="EVENTO",BD!$B$5,0))</f>
        <v>0</v>
      </c>
      <c r="CA139" s="77" t="s">
        <v>7</v>
      </c>
      <c r="CB139" s="73">
        <f>IF(CA139="S",BD!$B$8,0)</f>
        <v>0</v>
      </c>
      <c r="CC139" s="73" t="str">
        <f>IF(BP139="","",VLOOKUP(BP139,BD!$B$11:$R$179,5,))</f>
        <v/>
      </c>
      <c r="CD139" s="74" t="str">
        <f t="shared" si="87"/>
        <v/>
      </c>
      <c r="CE139" s="68"/>
      <c r="CF139" s="69"/>
      <c r="CG139" s="70"/>
      <c r="CH139" s="71"/>
      <c r="CI139" s="77" t="s">
        <v>7</v>
      </c>
      <c r="CJ139" s="78">
        <f>IF(CI139="N",0,IF(CF$132="EVENTO",BD!$B$3,BD!$B$4))</f>
        <v>0</v>
      </c>
      <c r="CK139" s="77" t="s">
        <v>7</v>
      </c>
      <c r="CL139" s="78">
        <f>IF(CK139="N",0,IF(CF$132="EVENTO",BD!$B$1,0))</f>
        <v>0</v>
      </c>
      <c r="CM139" s="77" t="s">
        <v>7</v>
      </c>
      <c r="CN139" s="78">
        <f>IF(CM139="N",0,IF(CF$132="EVENTO",BD!$B$2,0))</f>
        <v>0</v>
      </c>
      <c r="CO139" s="77" t="s">
        <v>7</v>
      </c>
      <c r="CP139" s="73">
        <f>IF(CO139="N",0,IF(CF$132="EVENTO",BD!$B$5,0))</f>
        <v>0</v>
      </c>
      <c r="CQ139" s="77" t="s">
        <v>7</v>
      </c>
      <c r="CR139" s="73">
        <f>IF(CQ139="S",BD!$B$8,0)</f>
        <v>0</v>
      </c>
      <c r="CS139" s="73" t="str">
        <f>IF(CF139="","",VLOOKUP(CF139,BD!$B$11:$R$179,5,))</f>
        <v/>
      </c>
      <c r="CT139" s="74" t="str">
        <f t="shared" si="88"/>
        <v/>
      </c>
      <c r="CU139" s="68"/>
      <c r="CV139" s="69"/>
      <c r="CW139" s="70"/>
      <c r="CX139" s="71"/>
      <c r="CY139" s="77" t="s">
        <v>7</v>
      </c>
      <c r="CZ139" s="78">
        <f>IF(CY139="N",0,IF(CV$132="EVENTO",BD!$B$3,BD!$B$4))</f>
        <v>0</v>
      </c>
      <c r="DA139" s="77" t="s">
        <v>7</v>
      </c>
      <c r="DB139" s="78">
        <f>IF(DA139="N",0,IF(CV$132="EVENTO",BD!$B$1,0))</f>
        <v>0</v>
      </c>
      <c r="DC139" s="77" t="s">
        <v>7</v>
      </c>
      <c r="DD139" s="78">
        <f>IF(DC139="N",0,IF(CV$132="EVENTO",BD!$B$2,0))</f>
        <v>0</v>
      </c>
      <c r="DE139" s="77" t="s">
        <v>7</v>
      </c>
      <c r="DF139" s="73">
        <f>IF(DE139="N",0,IF(CV$132="EVENTO",BD!$B$5,0))</f>
        <v>0</v>
      </c>
      <c r="DG139" s="77" t="s">
        <v>7</v>
      </c>
      <c r="DH139" s="73">
        <f>IF(DG139="S",BD!$B$8,0)</f>
        <v>0</v>
      </c>
      <c r="DI139" s="73" t="str">
        <f>IF(CV139="","",VLOOKUP(CV139,BD!$B$11:$R$179,5,))</f>
        <v/>
      </c>
      <c r="DJ139" s="74" t="str">
        <f t="shared" si="89"/>
        <v/>
      </c>
    </row>
    <row r="140" spans="1:114" ht="15.75" thickBot="1" x14ac:dyDescent="0.3">
      <c r="A140" s="130"/>
      <c r="B140" s="151"/>
      <c r="C140" s="68"/>
      <c r="D140" s="69"/>
      <c r="E140" s="70"/>
      <c r="F140" s="71"/>
      <c r="G140" s="77" t="s">
        <v>7</v>
      </c>
      <c r="H140" s="78">
        <f>IF(G140="N",0,IF(D$132="EVENTO",BD!$B$3,BD!$B$4))</f>
        <v>0</v>
      </c>
      <c r="I140" s="77" t="s">
        <v>7</v>
      </c>
      <c r="J140" s="78">
        <f>IF(I140="N",0,IF(D$132="EVENTO",BD!$B$1,0))</f>
        <v>0</v>
      </c>
      <c r="K140" s="77" t="s">
        <v>7</v>
      </c>
      <c r="L140" s="78">
        <f>IF(K140="N",0,IF(D$132="EVENTO",BD!$B$2,0))</f>
        <v>0</v>
      </c>
      <c r="M140" s="77" t="s">
        <v>7</v>
      </c>
      <c r="N140" s="73">
        <f>IF(M140="N",0,IF(D$132="EVENTO",BD!$B$5,0))</f>
        <v>0</v>
      </c>
      <c r="O140" s="77" t="s">
        <v>7</v>
      </c>
      <c r="P140" s="73">
        <f>IF(O140="S",BD!$B$8,0)</f>
        <v>0</v>
      </c>
      <c r="Q140" s="73" t="str">
        <f>IF(D140="","",VLOOKUP(D140,BD!$B$11:$R$179,5,))</f>
        <v/>
      </c>
      <c r="R140" s="74" t="str">
        <f t="shared" si="83"/>
        <v/>
      </c>
      <c r="S140" s="68"/>
      <c r="T140" s="69"/>
      <c r="U140" s="70"/>
      <c r="V140" s="71"/>
      <c r="W140" s="77" t="s">
        <v>7</v>
      </c>
      <c r="X140" s="78">
        <f>IF(W140="N",0,IF(T$132="EVENTO",BD!$B$3,BD!$B$4))</f>
        <v>0</v>
      </c>
      <c r="Y140" s="77" t="s">
        <v>7</v>
      </c>
      <c r="Z140" s="78">
        <f>IF(Y140="N",0,IF(T$132="EVENTO",BD!$B$1,0))</f>
        <v>0</v>
      </c>
      <c r="AA140" s="77" t="s">
        <v>7</v>
      </c>
      <c r="AB140" s="78">
        <f>IF(AA140="N",0,IF(T$132="EVENTO",BD!$B$2,0))</f>
        <v>0</v>
      </c>
      <c r="AC140" s="77" t="s">
        <v>7</v>
      </c>
      <c r="AD140" s="73">
        <f>IF(AC140="N",0,IF(T$132="EVENTO",BD!$B$5,0))</f>
        <v>0</v>
      </c>
      <c r="AE140" s="77" t="s">
        <v>7</v>
      </c>
      <c r="AF140" s="73">
        <f>IF(AE140="S",BD!$B$8,0)</f>
        <v>0</v>
      </c>
      <c r="AG140" s="73" t="str">
        <f>IF(T140="","",VLOOKUP(T140,BD!$B$11:$R$179,5,))</f>
        <v/>
      </c>
      <c r="AH140" s="74" t="str">
        <f t="shared" si="84"/>
        <v/>
      </c>
      <c r="AI140" s="68"/>
      <c r="AJ140" s="69"/>
      <c r="AK140" s="70"/>
      <c r="AL140" s="71"/>
      <c r="AM140" s="77" t="s">
        <v>7</v>
      </c>
      <c r="AN140" s="78">
        <f>IF(AM140="N",0,IF(AJ$132="EVENTO",BD!$B$3,BD!$B$4))</f>
        <v>0</v>
      </c>
      <c r="AO140" s="77" t="s">
        <v>7</v>
      </c>
      <c r="AP140" s="78">
        <f>IF(AO140="N",0,IF(AJ$132="EVENTO",BD!$B$1,0))</f>
        <v>0</v>
      </c>
      <c r="AQ140" s="77" t="s">
        <v>7</v>
      </c>
      <c r="AR140" s="78">
        <f>IF(AQ140="N",0,IF(AJ$132="EVENTO",BD!$B$2,0))</f>
        <v>0</v>
      </c>
      <c r="AS140" s="77" t="s">
        <v>7</v>
      </c>
      <c r="AT140" s="73">
        <f>IF(AS140="N",0,IF(AJ$132="EVENTO",BD!$B$5,0))</f>
        <v>0</v>
      </c>
      <c r="AU140" s="77" t="s">
        <v>7</v>
      </c>
      <c r="AV140" s="73">
        <f>IF(AU140="S",BD!$B$8,0)</f>
        <v>0</v>
      </c>
      <c r="AW140" s="73" t="str">
        <f>IF(AJ140="","",VLOOKUP(AJ140,BD!$B$11:$R$179,5,))</f>
        <v/>
      </c>
      <c r="AX140" s="74" t="str">
        <f t="shared" si="85"/>
        <v/>
      </c>
      <c r="AY140" s="68"/>
      <c r="AZ140" s="69"/>
      <c r="BA140" s="70"/>
      <c r="BB140" s="71"/>
      <c r="BC140" s="77" t="s">
        <v>7</v>
      </c>
      <c r="BD140" s="78">
        <f>IF(BC140="N",0,IF(AZ$132="EVENTO",BD!$B$3,BD!$B$4))</f>
        <v>0</v>
      </c>
      <c r="BE140" s="77" t="s">
        <v>7</v>
      </c>
      <c r="BF140" s="78">
        <f>IF(BE140="N",0,IF(AZ$132="EVENTO",BD!$B$1,0))</f>
        <v>0</v>
      </c>
      <c r="BG140" s="77" t="s">
        <v>7</v>
      </c>
      <c r="BH140" s="78">
        <f>IF(BG140="N",0,IF(AZ$132="EVENTO",BD!$B$2,0))</f>
        <v>0</v>
      </c>
      <c r="BI140" s="77" t="s">
        <v>7</v>
      </c>
      <c r="BJ140" s="73">
        <f>IF(BI140="N",0,IF(AZ$132="EVENTO",BD!$B$5,0))</f>
        <v>0</v>
      </c>
      <c r="BK140" s="77" t="s">
        <v>7</v>
      </c>
      <c r="BL140" s="73">
        <f>IF(BK140="S",BD!$B$8,0)</f>
        <v>0</v>
      </c>
      <c r="BM140" s="73" t="str">
        <f>IF(AZ140="","",VLOOKUP(AZ140,BD!$B$11:$R$179,5,))</f>
        <v/>
      </c>
      <c r="BN140" s="74" t="str">
        <f t="shared" si="86"/>
        <v/>
      </c>
      <c r="BO140" s="68"/>
      <c r="BP140" s="69"/>
      <c r="BQ140" s="70"/>
      <c r="BR140" s="71"/>
      <c r="BS140" s="77" t="s">
        <v>7</v>
      </c>
      <c r="BT140" s="78">
        <f>IF(BS140="N",0,IF(BP$132="EVENTO",BD!$B$3,BD!$B$4))</f>
        <v>0</v>
      </c>
      <c r="BU140" s="77" t="s">
        <v>7</v>
      </c>
      <c r="BV140" s="78">
        <f>IF(BU140="N",0,IF(BP$132="EVENTO",BD!$B$1,0))</f>
        <v>0</v>
      </c>
      <c r="BW140" s="77" t="s">
        <v>7</v>
      </c>
      <c r="BX140" s="78">
        <f>IF(BW140="N",0,IF(BP$132="EVENTO",BD!$B$2,0))</f>
        <v>0</v>
      </c>
      <c r="BY140" s="77" t="s">
        <v>7</v>
      </c>
      <c r="BZ140" s="73">
        <f>IF(BY140="N",0,IF(BP$132="EVENTO",BD!$B$5,0))</f>
        <v>0</v>
      </c>
      <c r="CA140" s="77" t="s">
        <v>7</v>
      </c>
      <c r="CB140" s="73">
        <f>IF(CA140="S",BD!$B$8,0)</f>
        <v>0</v>
      </c>
      <c r="CC140" s="73" t="str">
        <f>IF(BP140="","",VLOOKUP(BP140,BD!$B$11:$R$179,5,))</f>
        <v/>
      </c>
      <c r="CD140" s="74" t="str">
        <f t="shared" si="87"/>
        <v/>
      </c>
      <c r="CE140" s="68"/>
      <c r="CF140" s="69"/>
      <c r="CG140" s="70"/>
      <c r="CH140" s="71"/>
      <c r="CI140" s="77" t="s">
        <v>7</v>
      </c>
      <c r="CJ140" s="78">
        <f>IF(CI140="N",0,IF(CF$132="EVENTO",BD!$B$3,BD!$B$4))</f>
        <v>0</v>
      </c>
      <c r="CK140" s="77" t="s">
        <v>7</v>
      </c>
      <c r="CL140" s="78">
        <f>IF(CK140="N",0,IF(CF$132="EVENTO",BD!$B$1,0))</f>
        <v>0</v>
      </c>
      <c r="CM140" s="77" t="s">
        <v>7</v>
      </c>
      <c r="CN140" s="78">
        <f>IF(CM140="N",0,IF(CF$132="EVENTO",BD!$B$2,0))</f>
        <v>0</v>
      </c>
      <c r="CO140" s="77" t="s">
        <v>7</v>
      </c>
      <c r="CP140" s="73">
        <f>IF(CO140="N",0,IF(CF$132="EVENTO",BD!$B$5,0))</f>
        <v>0</v>
      </c>
      <c r="CQ140" s="77" t="s">
        <v>7</v>
      </c>
      <c r="CR140" s="73">
        <f>IF(CQ140="S",BD!$B$8,0)</f>
        <v>0</v>
      </c>
      <c r="CS140" s="73" t="str">
        <f>IF(CF140="","",VLOOKUP(CF140,BD!$B$11:$R$179,5,))</f>
        <v/>
      </c>
      <c r="CT140" s="74" t="str">
        <f t="shared" si="88"/>
        <v/>
      </c>
      <c r="CU140" s="68"/>
      <c r="CV140" s="69"/>
      <c r="CW140" s="70"/>
      <c r="CX140" s="71"/>
      <c r="CY140" s="77" t="s">
        <v>7</v>
      </c>
      <c r="CZ140" s="78">
        <f>IF(CY140="N",0,IF(CV$132="EVENTO",BD!$B$3,BD!$B$4))</f>
        <v>0</v>
      </c>
      <c r="DA140" s="77" t="s">
        <v>7</v>
      </c>
      <c r="DB140" s="78">
        <f>IF(DA140="N",0,IF(CV$132="EVENTO",BD!$B$1,0))</f>
        <v>0</v>
      </c>
      <c r="DC140" s="77" t="s">
        <v>7</v>
      </c>
      <c r="DD140" s="78">
        <f>IF(DC140="N",0,IF(CV$132="EVENTO",BD!$B$2,0))</f>
        <v>0</v>
      </c>
      <c r="DE140" s="77" t="s">
        <v>7</v>
      </c>
      <c r="DF140" s="73">
        <f>IF(DE140="N",0,IF(CV$132="EVENTO",BD!$B$5,0))</f>
        <v>0</v>
      </c>
      <c r="DG140" s="77" t="s">
        <v>7</v>
      </c>
      <c r="DH140" s="73">
        <f>IF(DG140="S",BD!$B$8,0)</f>
        <v>0</v>
      </c>
      <c r="DI140" s="73" t="str">
        <f>IF(CV140="","",VLOOKUP(CV140,BD!$B$11:$R$179,5,))</f>
        <v/>
      </c>
      <c r="DJ140" s="74" t="str">
        <f t="shared" si="89"/>
        <v/>
      </c>
    </row>
    <row r="141" spans="1:114" ht="15.75" thickBot="1" x14ac:dyDescent="0.3">
      <c r="A141" s="130"/>
      <c r="B141" s="151"/>
      <c r="C141" s="68"/>
      <c r="D141" s="69"/>
      <c r="E141" s="70"/>
      <c r="F141" s="71"/>
      <c r="G141" s="77" t="s">
        <v>7</v>
      </c>
      <c r="H141" s="78">
        <f>IF(G141="N",0,IF(D$132="EVENTO",BD!$B$3,BD!$B$4))</f>
        <v>0</v>
      </c>
      <c r="I141" s="77" t="s">
        <v>7</v>
      </c>
      <c r="J141" s="78">
        <f>IF(I141="N",0,IF(D$132="EVENTO",BD!$B$1,0))</f>
        <v>0</v>
      </c>
      <c r="K141" s="77" t="s">
        <v>7</v>
      </c>
      <c r="L141" s="78">
        <f>IF(K141="N",0,IF(D$132="EVENTO",BD!$B$2,0))</f>
        <v>0</v>
      </c>
      <c r="M141" s="77" t="s">
        <v>7</v>
      </c>
      <c r="N141" s="73">
        <f>IF(M141="N",0,IF(D$132="EVENTO",BD!$B$5,0))</f>
        <v>0</v>
      </c>
      <c r="O141" s="77" t="s">
        <v>7</v>
      </c>
      <c r="P141" s="73">
        <f>IF(O141="S",BD!$B$8,0)</f>
        <v>0</v>
      </c>
      <c r="Q141" s="73" t="str">
        <f>IF(D141="","",VLOOKUP(D141,BD!$B$11:$R$179,5,))</f>
        <v/>
      </c>
      <c r="R141" s="74" t="str">
        <f t="shared" si="83"/>
        <v/>
      </c>
      <c r="S141" s="68"/>
      <c r="T141" s="69"/>
      <c r="U141" s="70"/>
      <c r="V141" s="71"/>
      <c r="W141" s="77" t="s">
        <v>7</v>
      </c>
      <c r="X141" s="78">
        <f>IF(W141="N",0,IF(T$132="EVENTO",BD!$B$3,BD!$B$4))</f>
        <v>0</v>
      </c>
      <c r="Y141" s="77" t="s">
        <v>7</v>
      </c>
      <c r="Z141" s="78">
        <f>IF(Y141="N",0,IF(T$132="EVENTO",BD!$B$1,0))</f>
        <v>0</v>
      </c>
      <c r="AA141" s="77" t="s">
        <v>7</v>
      </c>
      <c r="AB141" s="78">
        <f>IF(AA141="N",0,IF(T$132="EVENTO",BD!$B$2,0))</f>
        <v>0</v>
      </c>
      <c r="AC141" s="77" t="s">
        <v>7</v>
      </c>
      <c r="AD141" s="73">
        <f>IF(AC141="N",0,IF(T$132="EVENTO",BD!$B$5,0))</f>
        <v>0</v>
      </c>
      <c r="AE141" s="77" t="s">
        <v>7</v>
      </c>
      <c r="AF141" s="73">
        <f>IF(AE141="S",BD!$B$8,0)</f>
        <v>0</v>
      </c>
      <c r="AG141" s="73" t="str">
        <f>IF(T141="","",VLOOKUP(T141,BD!$B$11:$R$179,5,))</f>
        <v/>
      </c>
      <c r="AH141" s="74" t="str">
        <f t="shared" si="84"/>
        <v/>
      </c>
      <c r="AI141" s="68"/>
      <c r="AJ141" s="69"/>
      <c r="AK141" s="70"/>
      <c r="AL141" s="71"/>
      <c r="AM141" s="77" t="s">
        <v>7</v>
      </c>
      <c r="AN141" s="78">
        <f>IF(AM141="N",0,IF(AJ$132="EVENTO",BD!$B$3,BD!$B$4))</f>
        <v>0</v>
      </c>
      <c r="AO141" s="77" t="s">
        <v>7</v>
      </c>
      <c r="AP141" s="78">
        <f>IF(AO141="N",0,IF(AJ$132="EVENTO",BD!$B$1,0))</f>
        <v>0</v>
      </c>
      <c r="AQ141" s="77" t="s">
        <v>7</v>
      </c>
      <c r="AR141" s="78">
        <f>IF(AQ141="N",0,IF(AJ$132="EVENTO",BD!$B$2,0))</f>
        <v>0</v>
      </c>
      <c r="AS141" s="77" t="s">
        <v>7</v>
      </c>
      <c r="AT141" s="73">
        <f>IF(AS141="N",0,IF(AJ$132="EVENTO",BD!$B$5,0))</f>
        <v>0</v>
      </c>
      <c r="AU141" s="77" t="s">
        <v>7</v>
      </c>
      <c r="AV141" s="73">
        <f>IF(AU141="S",BD!$B$8,0)</f>
        <v>0</v>
      </c>
      <c r="AW141" s="73" t="str">
        <f>IF(AJ141="","",VLOOKUP(AJ141,BD!$B$11:$R$179,5,))</f>
        <v/>
      </c>
      <c r="AX141" s="74" t="str">
        <f t="shared" si="85"/>
        <v/>
      </c>
      <c r="AY141" s="68"/>
      <c r="AZ141" s="69"/>
      <c r="BA141" s="70"/>
      <c r="BB141" s="71"/>
      <c r="BC141" s="77" t="s">
        <v>7</v>
      </c>
      <c r="BD141" s="78">
        <f>IF(BC141="N",0,IF(AZ$132="EVENTO",BD!$B$3,BD!$B$4))</f>
        <v>0</v>
      </c>
      <c r="BE141" s="77" t="s">
        <v>7</v>
      </c>
      <c r="BF141" s="78">
        <f>IF(BE141="N",0,IF(AZ$132="EVENTO",BD!$B$1,0))</f>
        <v>0</v>
      </c>
      <c r="BG141" s="77" t="s">
        <v>7</v>
      </c>
      <c r="BH141" s="78">
        <f>IF(BG141="N",0,IF(AZ$132="EVENTO",BD!$B$2,0))</f>
        <v>0</v>
      </c>
      <c r="BI141" s="77" t="s">
        <v>7</v>
      </c>
      <c r="BJ141" s="73">
        <f>IF(BI141="N",0,IF(AZ$132="EVENTO",BD!$B$5,0))</f>
        <v>0</v>
      </c>
      <c r="BK141" s="77" t="s">
        <v>7</v>
      </c>
      <c r="BL141" s="73">
        <f>IF(BK141="S",BD!$B$8,0)</f>
        <v>0</v>
      </c>
      <c r="BM141" s="73" t="str">
        <f>IF(AZ141="","",VLOOKUP(AZ141,BD!$B$11:$R$179,5,))</f>
        <v/>
      </c>
      <c r="BN141" s="74" t="str">
        <f t="shared" si="86"/>
        <v/>
      </c>
      <c r="BO141" s="68"/>
      <c r="BP141" s="69"/>
      <c r="BQ141" s="70"/>
      <c r="BR141" s="71"/>
      <c r="BS141" s="77" t="s">
        <v>7</v>
      </c>
      <c r="BT141" s="78">
        <f>IF(BS141="N",0,IF(BP$132="EVENTO",BD!$B$3,BD!$B$4))</f>
        <v>0</v>
      </c>
      <c r="BU141" s="77" t="s">
        <v>7</v>
      </c>
      <c r="BV141" s="78">
        <f>IF(BU141="N",0,IF(BP$132="EVENTO",BD!$B$1,0))</f>
        <v>0</v>
      </c>
      <c r="BW141" s="77" t="s">
        <v>7</v>
      </c>
      <c r="BX141" s="78">
        <f>IF(BW141="N",0,IF(BP$132="EVENTO",BD!$B$2,0))</f>
        <v>0</v>
      </c>
      <c r="BY141" s="77" t="s">
        <v>7</v>
      </c>
      <c r="BZ141" s="73">
        <f>IF(BY141="N",0,IF(BP$132="EVENTO",BD!$B$5,0))</f>
        <v>0</v>
      </c>
      <c r="CA141" s="77" t="s">
        <v>7</v>
      </c>
      <c r="CB141" s="73">
        <f>IF(CA141="S",BD!$B$8,0)</f>
        <v>0</v>
      </c>
      <c r="CC141" s="73" t="str">
        <f>IF(BP141="","",VLOOKUP(BP141,BD!$B$11:$R$179,5,))</f>
        <v/>
      </c>
      <c r="CD141" s="74" t="str">
        <f t="shared" si="87"/>
        <v/>
      </c>
      <c r="CE141" s="68"/>
      <c r="CF141" s="69"/>
      <c r="CG141" s="70"/>
      <c r="CH141" s="71"/>
      <c r="CI141" s="77" t="s">
        <v>7</v>
      </c>
      <c r="CJ141" s="78">
        <f>IF(CI141="N",0,IF(CF$132="EVENTO",BD!$B$3,BD!$B$4))</f>
        <v>0</v>
      </c>
      <c r="CK141" s="77" t="s">
        <v>7</v>
      </c>
      <c r="CL141" s="78">
        <f>IF(CK141="N",0,IF(CF$132="EVENTO",BD!$B$1,0))</f>
        <v>0</v>
      </c>
      <c r="CM141" s="77" t="s">
        <v>7</v>
      </c>
      <c r="CN141" s="78">
        <f>IF(CM141="N",0,IF(CF$132="EVENTO",BD!$B$2,0))</f>
        <v>0</v>
      </c>
      <c r="CO141" s="77" t="s">
        <v>7</v>
      </c>
      <c r="CP141" s="73">
        <f>IF(CO141="N",0,IF(CF$132="EVENTO",BD!$B$5,0))</f>
        <v>0</v>
      </c>
      <c r="CQ141" s="77" t="s">
        <v>7</v>
      </c>
      <c r="CR141" s="73">
        <f>IF(CQ141="S",BD!$B$8,0)</f>
        <v>0</v>
      </c>
      <c r="CS141" s="73" t="str">
        <f>IF(CF141="","",VLOOKUP(CF141,BD!$B$11:$R$179,5,))</f>
        <v/>
      </c>
      <c r="CT141" s="74" t="str">
        <f t="shared" si="88"/>
        <v/>
      </c>
      <c r="CU141" s="68"/>
      <c r="CV141" s="69"/>
      <c r="CW141" s="70"/>
      <c r="CX141" s="71"/>
      <c r="CY141" s="77" t="s">
        <v>7</v>
      </c>
      <c r="CZ141" s="78">
        <f>IF(CY141="N",0,IF(CV$132="EVENTO",BD!$B$3,BD!$B$4))</f>
        <v>0</v>
      </c>
      <c r="DA141" s="77" t="s">
        <v>7</v>
      </c>
      <c r="DB141" s="78">
        <f>IF(DA141="N",0,IF(CV$132="EVENTO",BD!$B$1,0))</f>
        <v>0</v>
      </c>
      <c r="DC141" s="77" t="s">
        <v>7</v>
      </c>
      <c r="DD141" s="78">
        <f>IF(DC141="N",0,IF(CV$132="EVENTO",BD!$B$2,0))</f>
        <v>0</v>
      </c>
      <c r="DE141" s="77" t="s">
        <v>7</v>
      </c>
      <c r="DF141" s="73">
        <f>IF(DE141="N",0,IF(CV$132="EVENTO",BD!$B$5,0))</f>
        <v>0</v>
      </c>
      <c r="DG141" s="77" t="s">
        <v>7</v>
      </c>
      <c r="DH141" s="73">
        <f>IF(DG141="S",BD!$B$8,0)</f>
        <v>0</v>
      </c>
      <c r="DI141" s="73" t="str">
        <f>IF(CV141="","",VLOOKUP(CV141,BD!$B$11:$R$179,5,))</f>
        <v/>
      </c>
      <c r="DJ141" s="74" t="str">
        <f t="shared" si="89"/>
        <v/>
      </c>
    </row>
    <row r="142" spans="1:114" ht="15.75" thickBot="1" x14ac:dyDescent="0.3">
      <c r="A142" s="130"/>
      <c r="B142" s="151"/>
      <c r="C142" s="68"/>
      <c r="D142" s="75"/>
      <c r="E142" s="76"/>
      <c r="F142" s="71"/>
      <c r="G142" s="77" t="s">
        <v>7</v>
      </c>
      <c r="H142" s="78">
        <f>IF(G142="N",0,IF(D$132="EVENTO",BD!$B$3,BD!$B$4))</f>
        <v>0</v>
      </c>
      <c r="I142" s="77" t="s">
        <v>7</v>
      </c>
      <c r="J142" s="78">
        <f>IF(I142="N",0,IF(D$132="EVENTO",BD!$B$1,0))</f>
        <v>0</v>
      </c>
      <c r="K142" s="77" t="s">
        <v>7</v>
      </c>
      <c r="L142" s="78">
        <f>IF(K142="N",0,IF(D$132="EVENTO",BD!$B$2,0))</f>
        <v>0</v>
      </c>
      <c r="M142" s="77" t="s">
        <v>7</v>
      </c>
      <c r="N142" s="78">
        <f>IF(M142="N",0,IF(D$132="EVENTO",BD!$B$5,0))</f>
        <v>0</v>
      </c>
      <c r="O142" s="77" t="s">
        <v>7</v>
      </c>
      <c r="P142" s="78">
        <f>IF(O142="S",BD!$B$8,0)</f>
        <v>0</v>
      </c>
      <c r="Q142" s="73" t="str">
        <f>IF(D142="","",VLOOKUP(D142,BD!$B$11:$R$179,5,))</f>
        <v/>
      </c>
      <c r="R142" s="79" t="str">
        <f t="shared" si="83"/>
        <v/>
      </c>
      <c r="S142" s="68"/>
      <c r="T142" s="75"/>
      <c r="U142" s="76"/>
      <c r="V142" s="71"/>
      <c r="W142" s="77" t="s">
        <v>7</v>
      </c>
      <c r="X142" s="78">
        <f>IF(W142="N",0,IF(T$132="EVENTO",BD!$B$3,BD!$B$4))</f>
        <v>0</v>
      </c>
      <c r="Y142" s="77" t="s">
        <v>7</v>
      </c>
      <c r="Z142" s="78">
        <f>IF(Y142="N",0,IF(T$132="EVENTO",BD!$B$1,0))</f>
        <v>0</v>
      </c>
      <c r="AA142" s="77" t="s">
        <v>7</v>
      </c>
      <c r="AB142" s="78">
        <f>IF(AA142="N",0,IF(T$132="EVENTO",BD!$B$2,0))</f>
        <v>0</v>
      </c>
      <c r="AC142" s="77" t="s">
        <v>7</v>
      </c>
      <c r="AD142" s="78">
        <f>IF(AC142="N",0,IF(T$132="EVENTO",BD!$B$5,0))</f>
        <v>0</v>
      </c>
      <c r="AE142" s="77" t="s">
        <v>7</v>
      </c>
      <c r="AF142" s="78">
        <f>IF(AE142="S",BD!$B$8,0)</f>
        <v>0</v>
      </c>
      <c r="AG142" s="73" t="str">
        <f>IF(T142="","",VLOOKUP(T142,BD!$B$11:$R$179,5,))</f>
        <v/>
      </c>
      <c r="AH142" s="79" t="str">
        <f t="shared" si="84"/>
        <v/>
      </c>
      <c r="AI142" s="68"/>
      <c r="AJ142" s="75"/>
      <c r="AK142" s="76"/>
      <c r="AL142" s="71"/>
      <c r="AM142" s="77" t="s">
        <v>7</v>
      </c>
      <c r="AN142" s="78">
        <f>IF(AM142="N",0,IF(AJ$132="EVENTO",BD!$B$3,BD!$B$4))</f>
        <v>0</v>
      </c>
      <c r="AO142" s="77" t="s">
        <v>7</v>
      </c>
      <c r="AP142" s="78">
        <f>IF(AO142="N",0,IF(AJ$132="EVENTO",BD!$B$1,0))</f>
        <v>0</v>
      </c>
      <c r="AQ142" s="77" t="s">
        <v>7</v>
      </c>
      <c r="AR142" s="78">
        <f>IF(AQ142="N",0,IF(AJ$132="EVENTO",BD!$B$2,0))</f>
        <v>0</v>
      </c>
      <c r="AS142" s="77" t="s">
        <v>7</v>
      </c>
      <c r="AT142" s="78">
        <f>IF(AS142="N",0,IF(AJ$132="EVENTO",BD!$B$5,0))</f>
        <v>0</v>
      </c>
      <c r="AU142" s="77" t="s">
        <v>7</v>
      </c>
      <c r="AV142" s="78">
        <f>IF(AU142="S",BD!$B$8,0)</f>
        <v>0</v>
      </c>
      <c r="AW142" s="73" t="str">
        <f>IF(AJ142="","",VLOOKUP(AJ142,BD!$B$11:$R$179,5,))</f>
        <v/>
      </c>
      <c r="AX142" s="79" t="str">
        <f t="shared" si="85"/>
        <v/>
      </c>
      <c r="AY142" s="68"/>
      <c r="AZ142" s="75"/>
      <c r="BA142" s="76"/>
      <c r="BB142" s="71"/>
      <c r="BC142" s="77" t="s">
        <v>7</v>
      </c>
      <c r="BD142" s="78">
        <f>IF(BC142="N",0,IF(AZ$132="EVENTO",BD!$B$3,BD!$B$4))</f>
        <v>0</v>
      </c>
      <c r="BE142" s="77" t="s">
        <v>7</v>
      </c>
      <c r="BF142" s="78">
        <f>IF(BE142="N",0,IF(AZ$132="EVENTO",BD!$B$1,0))</f>
        <v>0</v>
      </c>
      <c r="BG142" s="77" t="s">
        <v>7</v>
      </c>
      <c r="BH142" s="78">
        <f>IF(BG142="N",0,IF(AZ$132="EVENTO",BD!$B$2,0))</f>
        <v>0</v>
      </c>
      <c r="BI142" s="77" t="s">
        <v>7</v>
      </c>
      <c r="BJ142" s="78">
        <f>IF(BI142="N",0,IF(AZ$132="EVENTO",BD!$B$5,0))</f>
        <v>0</v>
      </c>
      <c r="BK142" s="77" t="s">
        <v>7</v>
      </c>
      <c r="BL142" s="78">
        <f>IF(BK142="S",BD!$B$8,0)</f>
        <v>0</v>
      </c>
      <c r="BM142" s="73" t="str">
        <f>IF(AZ142="","",VLOOKUP(AZ142,BD!$B$11:$R$179,5,))</f>
        <v/>
      </c>
      <c r="BN142" s="79" t="str">
        <f t="shared" si="86"/>
        <v/>
      </c>
      <c r="BO142" s="68"/>
      <c r="BP142" s="75"/>
      <c r="BQ142" s="76"/>
      <c r="BR142" s="71"/>
      <c r="BS142" s="77" t="s">
        <v>7</v>
      </c>
      <c r="BT142" s="78">
        <f>IF(BS142="N",0,IF(BP$132="EVENTO",BD!$B$3,BD!$B$4))</f>
        <v>0</v>
      </c>
      <c r="BU142" s="77" t="s">
        <v>7</v>
      </c>
      <c r="BV142" s="78">
        <f>IF(BU142="N",0,IF(BP$132="EVENTO",BD!$B$1,0))</f>
        <v>0</v>
      </c>
      <c r="BW142" s="77" t="s">
        <v>7</v>
      </c>
      <c r="BX142" s="78">
        <f>IF(BW142="N",0,IF(BP$132="EVENTO",BD!$B$2,0))</f>
        <v>0</v>
      </c>
      <c r="BY142" s="77" t="s">
        <v>7</v>
      </c>
      <c r="BZ142" s="78">
        <f>IF(BY142="N",0,IF(BP$132="EVENTO",BD!$B$5,0))</f>
        <v>0</v>
      </c>
      <c r="CA142" s="77" t="s">
        <v>7</v>
      </c>
      <c r="CB142" s="78">
        <f>IF(CA142="S",BD!$B$8,0)</f>
        <v>0</v>
      </c>
      <c r="CC142" s="73" t="str">
        <f>IF(BP142="","",VLOOKUP(BP142,BD!$B$11:$R$179,5,))</f>
        <v/>
      </c>
      <c r="CD142" s="79" t="str">
        <f t="shared" si="87"/>
        <v/>
      </c>
      <c r="CE142" s="68"/>
      <c r="CF142" s="75"/>
      <c r="CG142" s="76"/>
      <c r="CH142" s="71"/>
      <c r="CI142" s="77" t="s">
        <v>7</v>
      </c>
      <c r="CJ142" s="78">
        <f>IF(CI142="N",0,IF(CF$132="EVENTO",BD!$B$3,BD!$B$4))</f>
        <v>0</v>
      </c>
      <c r="CK142" s="77" t="s">
        <v>7</v>
      </c>
      <c r="CL142" s="78">
        <f>IF(CK142="N",0,IF(CF$132="EVENTO",BD!$B$1,0))</f>
        <v>0</v>
      </c>
      <c r="CM142" s="77" t="s">
        <v>7</v>
      </c>
      <c r="CN142" s="78">
        <f>IF(CM142="N",0,IF(CF$132="EVENTO",BD!$B$2,0))</f>
        <v>0</v>
      </c>
      <c r="CO142" s="77" t="s">
        <v>7</v>
      </c>
      <c r="CP142" s="78">
        <f>IF(CO142="N",0,IF(CF$132="EVENTO",BD!$B$5,0))</f>
        <v>0</v>
      </c>
      <c r="CQ142" s="77" t="s">
        <v>7</v>
      </c>
      <c r="CR142" s="78">
        <f>IF(CQ142="S",BD!$B$8,0)</f>
        <v>0</v>
      </c>
      <c r="CS142" s="73" t="str">
        <f>IF(CF142="","",VLOOKUP(CF142,BD!$B$11:$R$179,5,))</f>
        <v/>
      </c>
      <c r="CT142" s="79" t="str">
        <f t="shared" si="88"/>
        <v/>
      </c>
      <c r="CU142" s="68"/>
      <c r="CV142" s="75"/>
      <c r="CW142" s="76"/>
      <c r="CX142" s="71"/>
      <c r="CY142" s="77" t="s">
        <v>7</v>
      </c>
      <c r="CZ142" s="78">
        <f>IF(CY142="N",0,IF(CV$132="EVENTO",BD!$B$3,BD!$B$4))</f>
        <v>0</v>
      </c>
      <c r="DA142" s="77" t="s">
        <v>7</v>
      </c>
      <c r="DB142" s="78">
        <f>IF(DA142="N",0,IF(CV$132="EVENTO",BD!$B$1,0))</f>
        <v>0</v>
      </c>
      <c r="DC142" s="77" t="s">
        <v>7</v>
      </c>
      <c r="DD142" s="78">
        <f>IF(DC142="N",0,IF(CV$132="EVENTO",BD!$B$2,0))</f>
        <v>0</v>
      </c>
      <c r="DE142" s="77" t="s">
        <v>7</v>
      </c>
      <c r="DF142" s="78">
        <f>IF(DE142="N",0,IF(CV$132="EVENTO",BD!$B$5,0))</f>
        <v>0</v>
      </c>
      <c r="DG142" s="77" t="s">
        <v>7</v>
      </c>
      <c r="DH142" s="78">
        <f>IF(DG142="S",BD!$B$8,0)</f>
        <v>0</v>
      </c>
      <c r="DI142" s="73" t="str">
        <f>IF(CV142="","",VLOOKUP(CV142,BD!$B$11:$R$179,5,))</f>
        <v/>
      </c>
      <c r="DJ142" s="79" t="str">
        <f t="shared" si="89"/>
        <v/>
      </c>
    </row>
    <row r="143" spans="1:114" ht="15.75" thickBot="1" x14ac:dyDescent="0.3">
      <c r="A143" s="130"/>
      <c r="B143" s="151"/>
      <c r="C143" s="68"/>
      <c r="D143" s="75"/>
      <c r="E143" s="76"/>
      <c r="F143" s="71"/>
      <c r="G143" s="77" t="s">
        <v>7</v>
      </c>
      <c r="H143" s="78">
        <f>IF(G143="N",0,IF(D$132="EVENTO",BD!$B$3,BD!$B$4))</f>
        <v>0</v>
      </c>
      <c r="I143" s="77" t="s">
        <v>7</v>
      </c>
      <c r="J143" s="78">
        <f>IF(I143="N",0,IF(D$132="EVENTO",BD!$B$1,0))</f>
        <v>0</v>
      </c>
      <c r="K143" s="77" t="s">
        <v>7</v>
      </c>
      <c r="L143" s="78">
        <f>IF(K143="N",0,IF(D$132="EVENTO",BD!$B$2,0))</f>
        <v>0</v>
      </c>
      <c r="M143" s="77" t="s">
        <v>7</v>
      </c>
      <c r="N143" s="78">
        <f>IF(M143="N",0,IF(D$132="EVENTO",BD!$B$5,0))</f>
        <v>0</v>
      </c>
      <c r="O143" s="77" t="s">
        <v>7</v>
      </c>
      <c r="P143" s="78">
        <f>IF(O143="S",BD!$B$8,0)</f>
        <v>0</v>
      </c>
      <c r="Q143" s="73" t="str">
        <f>IF(D143="","",VLOOKUP(D143,BD!$B$11:$R$179,5,))</f>
        <v/>
      </c>
      <c r="R143" s="79" t="str">
        <f t="shared" si="83"/>
        <v/>
      </c>
      <c r="S143" s="68"/>
      <c r="T143" s="75"/>
      <c r="U143" s="76"/>
      <c r="V143" s="71"/>
      <c r="W143" s="77" t="s">
        <v>7</v>
      </c>
      <c r="X143" s="78">
        <f>IF(W143="N",0,IF(T$132="EVENTO",BD!$B$3,BD!$B$4))</f>
        <v>0</v>
      </c>
      <c r="Y143" s="77" t="s">
        <v>7</v>
      </c>
      <c r="Z143" s="78">
        <f>IF(Y143="N",0,IF(T$132="EVENTO",BD!$B$1,0))</f>
        <v>0</v>
      </c>
      <c r="AA143" s="77" t="s">
        <v>7</v>
      </c>
      <c r="AB143" s="78">
        <f>IF(AA143="N",0,IF(T$132="EVENTO",BD!$B$2,0))</f>
        <v>0</v>
      </c>
      <c r="AC143" s="77" t="s">
        <v>7</v>
      </c>
      <c r="AD143" s="78">
        <f>IF(AC143="N",0,IF(T$132="EVENTO",BD!$B$5,0))</f>
        <v>0</v>
      </c>
      <c r="AE143" s="77" t="s">
        <v>7</v>
      </c>
      <c r="AF143" s="78">
        <f>IF(AE143="S",BD!$B$8,0)</f>
        <v>0</v>
      </c>
      <c r="AG143" s="73" t="str">
        <f>IF(T143="","",VLOOKUP(T143,BD!$B$11:$R$179,5,))</f>
        <v/>
      </c>
      <c r="AH143" s="79" t="str">
        <f t="shared" si="84"/>
        <v/>
      </c>
      <c r="AI143" s="68"/>
      <c r="AJ143" s="75"/>
      <c r="AK143" s="76"/>
      <c r="AL143" s="71"/>
      <c r="AM143" s="77" t="s">
        <v>7</v>
      </c>
      <c r="AN143" s="78">
        <f>IF(AM143="N",0,IF(AJ$132="EVENTO",BD!$B$3,BD!$B$4))</f>
        <v>0</v>
      </c>
      <c r="AO143" s="77" t="s">
        <v>7</v>
      </c>
      <c r="AP143" s="78">
        <f>IF(AO143="N",0,IF(AJ$132="EVENTO",BD!$B$1,0))</f>
        <v>0</v>
      </c>
      <c r="AQ143" s="77" t="s">
        <v>7</v>
      </c>
      <c r="AR143" s="78">
        <f>IF(AQ143="N",0,IF(AJ$132="EVENTO",BD!$B$2,0))</f>
        <v>0</v>
      </c>
      <c r="AS143" s="77" t="s">
        <v>7</v>
      </c>
      <c r="AT143" s="78">
        <f>IF(AS143="N",0,IF(AJ$132="EVENTO",BD!$B$5,0))</f>
        <v>0</v>
      </c>
      <c r="AU143" s="77" t="s">
        <v>7</v>
      </c>
      <c r="AV143" s="78">
        <f>IF(AU143="S",BD!$B$8,0)</f>
        <v>0</v>
      </c>
      <c r="AW143" s="73" t="str">
        <f>IF(AJ143="","",VLOOKUP(AJ143,BD!$B$11:$R$179,5,))</f>
        <v/>
      </c>
      <c r="AX143" s="79" t="str">
        <f t="shared" si="85"/>
        <v/>
      </c>
      <c r="AY143" s="68"/>
      <c r="AZ143" s="75"/>
      <c r="BA143" s="76"/>
      <c r="BB143" s="71"/>
      <c r="BC143" s="77" t="s">
        <v>7</v>
      </c>
      <c r="BD143" s="78">
        <f>IF(BC143="N",0,IF(AZ$132="EVENTO",BD!$B$3,BD!$B$4))</f>
        <v>0</v>
      </c>
      <c r="BE143" s="77" t="s">
        <v>7</v>
      </c>
      <c r="BF143" s="78">
        <f>IF(BE143="N",0,IF(AZ$132="EVENTO",BD!$B$1,0))</f>
        <v>0</v>
      </c>
      <c r="BG143" s="77" t="s">
        <v>7</v>
      </c>
      <c r="BH143" s="78">
        <f>IF(BG143="N",0,IF(AZ$132="EVENTO",BD!$B$2,0))</f>
        <v>0</v>
      </c>
      <c r="BI143" s="77" t="s">
        <v>7</v>
      </c>
      <c r="BJ143" s="78">
        <f>IF(BI143="N",0,IF(AZ$132="EVENTO",BD!$B$5,0))</f>
        <v>0</v>
      </c>
      <c r="BK143" s="77" t="s">
        <v>7</v>
      </c>
      <c r="BL143" s="78">
        <f>IF(BK143="S",BD!$B$8,0)</f>
        <v>0</v>
      </c>
      <c r="BM143" s="73" t="str">
        <f>IF(AZ143="","",VLOOKUP(AZ143,BD!$B$11:$R$179,5,))</f>
        <v/>
      </c>
      <c r="BN143" s="79" t="str">
        <f t="shared" si="86"/>
        <v/>
      </c>
      <c r="BO143" s="68"/>
      <c r="BP143" s="75"/>
      <c r="BQ143" s="76"/>
      <c r="BR143" s="71"/>
      <c r="BS143" s="77" t="s">
        <v>7</v>
      </c>
      <c r="BT143" s="78">
        <f>IF(BS143="N",0,IF(BP$132="EVENTO",BD!$B$3,BD!$B$4))</f>
        <v>0</v>
      </c>
      <c r="BU143" s="77" t="s">
        <v>7</v>
      </c>
      <c r="BV143" s="78">
        <f>IF(BU143="N",0,IF(BP$132="EVENTO",BD!$B$1,0))</f>
        <v>0</v>
      </c>
      <c r="BW143" s="77" t="s">
        <v>7</v>
      </c>
      <c r="BX143" s="78">
        <f>IF(BW143="N",0,IF(BP$132="EVENTO",BD!$B$2,0))</f>
        <v>0</v>
      </c>
      <c r="BY143" s="77" t="s">
        <v>7</v>
      </c>
      <c r="BZ143" s="78">
        <f>IF(BY143="N",0,IF(BP$132="EVENTO",BD!$B$5,0))</f>
        <v>0</v>
      </c>
      <c r="CA143" s="77" t="s">
        <v>7</v>
      </c>
      <c r="CB143" s="78">
        <f>IF(CA143="S",BD!$B$8,0)</f>
        <v>0</v>
      </c>
      <c r="CC143" s="73" t="str">
        <f>IF(BP143="","",VLOOKUP(BP143,BD!$B$11:$R$179,5,))</f>
        <v/>
      </c>
      <c r="CD143" s="79" t="str">
        <f t="shared" si="87"/>
        <v/>
      </c>
      <c r="CE143" s="68"/>
      <c r="CF143" s="75"/>
      <c r="CG143" s="76"/>
      <c r="CH143" s="71"/>
      <c r="CI143" s="77" t="s">
        <v>7</v>
      </c>
      <c r="CJ143" s="78">
        <f>IF(CI143="N",0,IF(CF$132="EVENTO",BD!$B$3,BD!$B$4))</f>
        <v>0</v>
      </c>
      <c r="CK143" s="77" t="s">
        <v>7</v>
      </c>
      <c r="CL143" s="78">
        <f>IF(CK143="N",0,IF(CF$132="EVENTO",BD!$B$1,0))</f>
        <v>0</v>
      </c>
      <c r="CM143" s="77" t="s">
        <v>7</v>
      </c>
      <c r="CN143" s="78">
        <f>IF(CM143="N",0,IF(CF$132="EVENTO",BD!$B$2,0))</f>
        <v>0</v>
      </c>
      <c r="CO143" s="77" t="s">
        <v>7</v>
      </c>
      <c r="CP143" s="78">
        <f>IF(CO143="N",0,IF(CF$132="EVENTO",BD!$B$5,0))</f>
        <v>0</v>
      </c>
      <c r="CQ143" s="77" t="s">
        <v>7</v>
      </c>
      <c r="CR143" s="78">
        <f>IF(CQ143="S",BD!$B$8,0)</f>
        <v>0</v>
      </c>
      <c r="CS143" s="73" t="str">
        <f>IF(CF143="","",VLOOKUP(CF143,BD!$B$11:$R$179,5,))</f>
        <v/>
      </c>
      <c r="CT143" s="79" t="str">
        <f t="shared" si="88"/>
        <v/>
      </c>
      <c r="CU143" s="68"/>
      <c r="CV143" s="75"/>
      <c r="CW143" s="76"/>
      <c r="CX143" s="71"/>
      <c r="CY143" s="77" t="s">
        <v>7</v>
      </c>
      <c r="CZ143" s="78">
        <f>IF(CY143="N",0,IF(CV$132="EVENTO",BD!$B$3,BD!$B$4))</f>
        <v>0</v>
      </c>
      <c r="DA143" s="77" t="s">
        <v>7</v>
      </c>
      <c r="DB143" s="78">
        <f>IF(DA143="N",0,IF(CV$132="EVENTO",BD!$B$1,0))</f>
        <v>0</v>
      </c>
      <c r="DC143" s="77" t="s">
        <v>7</v>
      </c>
      <c r="DD143" s="78">
        <f>IF(DC143="N",0,IF(CV$132="EVENTO",BD!$B$2,0))</f>
        <v>0</v>
      </c>
      <c r="DE143" s="77" t="s">
        <v>7</v>
      </c>
      <c r="DF143" s="78">
        <f>IF(DE143="N",0,IF(CV$132="EVENTO",BD!$B$5,0))</f>
        <v>0</v>
      </c>
      <c r="DG143" s="77" t="s">
        <v>7</v>
      </c>
      <c r="DH143" s="78">
        <f>IF(DG143="S",BD!$B$8,0)</f>
        <v>0</v>
      </c>
      <c r="DI143" s="73" t="str">
        <f>IF(CV143="","",VLOOKUP(CV143,BD!$B$11:$R$179,5,))</f>
        <v/>
      </c>
      <c r="DJ143" s="79" t="str">
        <f t="shared" si="89"/>
        <v/>
      </c>
    </row>
    <row r="144" spans="1:114" ht="15.75" thickBot="1" x14ac:dyDescent="0.3">
      <c r="A144" s="130"/>
      <c r="B144" s="151"/>
      <c r="C144" s="68"/>
      <c r="D144" s="75"/>
      <c r="E144" s="76"/>
      <c r="F144" s="71"/>
      <c r="G144" s="77" t="s">
        <v>7</v>
      </c>
      <c r="H144" s="78">
        <f>IF(G144="N",0,IF(D$132="EVENTO",BD!$B$3,BD!$B$4))</f>
        <v>0</v>
      </c>
      <c r="I144" s="77" t="s">
        <v>7</v>
      </c>
      <c r="J144" s="78">
        <f>IF(I144="N",0,IF(D$132="EVENTO",BD!$B$1,0))</f>
        <v>0</v>
      </c>
      <c r="K144" s="77" t="s">
        <v>7</v>
      </c>
      <c r="L144" s="78">
        <f>IF(K144="N",0,IF(D$132="EVENTO",BD!$B$2,0))</f>
        <v>0</v>
      </c>
      <c r="M144" s="77" t="s">
        <v>7</v>
      </c>
      <c r="N144" s="78">
        <f>IF(M144="N",0,IF(D$132="EVENTO",BD!$B$5,0))</f>
        <v>0</v>
      </c>
      <c r="O144" s="77" t="s">
        <v>7</v>
      </c>
      <c r="P144" s="78">
        <f>IF(O144="S",BD!$B$8,0)</f>
        <v>0</v>
      </c>
      <c r="Q144" s="73" t="str">
        <f>IF(D144="","",VLOOKUP(D144,BD!$B$11:$R$179,5,))</f>
        <v/>
      </c>
      <c r="R144" s="79" t="str">
        <f t="shared" si="83"/>
        <v/>
      </c>
      <c r="S144" s="68"/>
      <c r="T144" s="75"/>
      <c r="U144" s="76"/>
      <c r="V144" s="71"/>
      <c r="W144" s="77" t="s">
        <v>7</v>
      </c>
      <c r="X144" s="78">
        <f>IF(W144="N",0,IF(T$132="EVENTO",BD!$B$3,BD!$B$4))</f>
        <v>0</v>
      </c>
      <c r="Y144" s="77" t="s">
        <v>7</v>
      </c>
      <c r="Z144" s="78">
        <f>IF(Y144="N",0,IF(T$132="EVENTO",BD!$B$1,0))</f>
        <v>0</v>
      </c>
      <c r="AA144" s="77" t="s">
        <v>7</v>
      </c>
      <c r="AB144" s="78">
        <f>IF(AA144="N",0,IF(T$132="EVENTO",BD!$B$2,0))</f>
        <v>0</v>
      </c>
      <c r="AC144" s="77" t="s">
        <v>7</v>
      </c>
      <c r="AD144" s="78">
        <f>IF(AC144="N",0,IF(T$132="EVENTO",BD!$B$5,0))</f>
        <v>0</v>
      </c>
      <c r="AE144" s="77" t="s">
        <v>7</v>
      </c>
      <c r="AF144" s="78">
        <f>IF(AE144="S",BD!$B$8,0)</f>
        <v>0</v>
      </c>
      <c r="AG144" s="73" t="str">
        <f>IF(T144="","",VLOOKUP(T144,BD!$B$11:$R$179,5,))</f>
        <v/>
      </c>
      <c r="AH144" s="79" t="str">
        <f t="shared" si="84"/>
        <v/>
      </c>
      <c r="AI144" s="68"/>
      <c r="AJ144" s="75"/>
      <c r="AK144" s="76"/>
      <c r="AL144" s="71"/>
      <c r="AM144" s="77" t="s">
        <v>7</v>
      </c>
      <c r="AN144" s="78">
        <f>IF(AM144="N",0,IF(AJ$132="EVENTO",BD!$B$3,BD!$B$4))</f>
        <v>0</v>
      </c>
      <c r="AO144" s="77" t="s">
        <v>7</v>
      </c>
      <c r="AP144" s="78">
        <f>IF(AO144="N",0,IF(AJ$132="EVENTO",BD!$B$1,0))</f>
        <v>0</v>
      </c>
      <c r="AQ144" s="77" t="s">
        <v>7</v>
      </c>
      <c r="AR144" s="78">
        <f>IF(AQ144="N",0,IF(AJ$132="EVENTO",BD!$B$2,0))</f>
        <v>0</v>
      </c>
      <c r="AS144" s="77" t="s">
        <v>7</v>
      </c>
      <c r="AT144" s="78">
        <f>IF(AS144="N",0,IF(AJ$132="EVENTO",BD!$B$5,0))</f>
        <v>0</v>
      </c>
      <c r="AU144" s="77" t="s">
        <v>7</v>
      </c>
      <c r="AV144" s="78">
        <f>IF(AU144="S",BD!$B$8,0)</f>
        <v>0</v>
      </c>
      <c r="AW144" s="73" t="str">
        <f>IF(AJ144="","",VLOOKUP(AJ144,BD!$B$11:$R$179,5,))</f>
        <v/>
      </c>
      <c r="AX144" s="79" t="str">
        <f t="shared" si="85"/>
        <v/>
      </c>
      <c r="AY144" s="68"/>
      <c r="AZ144" s="75"/>
      <c r="BA144" s="76"/>
      <c r="BB144" s="71"/>
      <c r="BC144" s="77" t="s">
        <v>7</v>
      </c>
      <c r="BD144" s="78">
        <f>IF(BC144="N",0,IF(AZ$132="EVENTO",BD!$B$3,BD!$B$4))</f>
        <v>0</v>
      </c>
      <c r="BE144" s="77" t="s">
        <v>7</v>
      </c>
      <c r="BF144" s="78">
        <f>IF(BE144="N",0,IF(AZ$132="EVENTO",BD!$B$1,0))</f>
        <v>0</v>
      </c>
      <c r="BG144" s="77" t="s">
        <v>7</v>
      </c>
      <c r="BH144" s="78">
        <f>IF(BG144="N",0,IF(AZ$132="EVENTO",BD!$B$2,0))</f>
        <v>0</v>
      </c>
      <c r="BI144" s="77" t="s">
        <v>7</v>
      </c>
      <c r="BJ144" s="78">
        <f>IF(BI144="N",0,IF(AZ$132="EVENTO",BD!$B$5,0))</f>
        <v>0</v>
      </c>
      <c r="BK144" s="77" t="s">
        <v>7</v>
      </c>
      <c r="BL144" s="78">
        <f>IF(BK144="S",BD!$B$8,0)</f>
        <v>0</v>
      </c>
      <c r="BM144" s="73" t="str">
        <f>IF(AZ144="","",VLOOKUP(AZ144,BD!$B$11:$R$179,5,))</f>
        <v/>
      </c>
      <c r="BN144" s="79" t="str">
        <f t="shared" si="86"/>
        <v/>
      </c>
      <c r="BO144" s="68"/>
      <c r="BP144" s="75"/>
      <c r="BQ144" s="76"/>
      <c r="BR144" s="71"/>
      <c r="BS144" s="77" t="s">
        <v>7</v>
      </c>
      <c r="BT144" s="78">
        <f>IF(BS144="N",0,IF(BP$132="EVENTO",BD!$B$3,BD!$B$4))</f>
        <v>0</v>
      </c>
      <c r="BU144" s="77" t="s">
        <v>7</v>
      </c>
      <c r="BV144" s="78">
        <f>IF(BU144="N",0,IF(BP$132="EVENTO",BD!$B$1,0))</f>
        <v>0</v>
      </c>
      <c r="BW144" s="77" t="s">
        <v>7</v>
      </c>
      <c r="BX144" s="78">
        <f>IF(BW144="N",0,IF(BP$132="EVENTO",BD!$B$2,0))</f>
        <v>0</v>
      </c>
      <c r="BY144" s="77" t="s">
        <v>7</v>
      </c>
      <c r="BZ144" s="78">
        <f>IF(BY144="N",0,IF(BP$132="EVENTO",BD!$B$5,0))</f>
        <v>0</v>
      </c>
      <c r="CA144" s="77" t="s">
        <v>7</v>
      </c>
      <c r="CB144" s="78">
        <f>IF(CA144="S",BD!$B$8,0)</f>
        <v>0</v>
      </c>
      <c r="CC144" s="73" t="str">
        <f>IF(BP144="","",VLOOKUP(BP144,BD!$B$11:$R$179,5,))</f>
        <v/>
      </c>
      <c r="CD144" s="79" t="str">
        <f t="shared" si="87"/>
        <v/>
      </c>
      <c r="CE144" s="68"/>
      <c r="CF144" s="75"/>
      <c r="CG144" s="76"/>
      <c r="CH144" s="71"/>
      <c r="CI144" s="77" t="s">
        <v>7</v>
      </c>
      <c r="CJ144" s="78">
        <f>IF(CI144="N",0,IF(CF$132="EVENTO",BD!$B$3,BD!$B$4))</f>
        <v>0</v>
      </c>
      <c r="CK144" s="77" t="s">
        <v>7</v>
      </c>
      <c r="CL144" s="78">
        <f>IF(CK144="N",0,IF(CF$132="EVENTO",BD!$B$1,0))</f>
        <v>0</v>
      </c>
      <c r="CM144" s="77" t="s">
        <v>7</v>
      </c>
      <c r="CN144" s="78">
        <f>IF(CM144="N",0,IF(CF$132="EVENTO",BD!$B$2,0))</f>
        <v>0</v>
      </c>
      <c r="CO144" s="77" t="s">
        <v>7</v>
      </c>
      <c r="CP144" s="78">
        <f>IF(CO144="N",0,IF(CF$132="EVENTO",BD!$B$5,0))</f>
        <v>0</v>
      </c>
      <c r="CQ144" s="77" t="s">
        <v>7</v>
      </c>
      <c r="CR144" s="78">
        <f>IF(CQ144="S",BD!$B$8,0)</f>
        <v>0</v>
      </c>
      <c r="CS144" s="73" t="str">
        <f>IF(CF144="","",VLOOKUP(CF144,BD!$B$11:$R$179,5,))</f>
        <v/>
      </c>
      <c r="CT144" s="79" t="str">
        <f t="shared" si="88"/>
        <v/>
      </c>
      <c r="CU144" s="68"/>
      <c r="CV144" s="75"/>
      <c r="CW144" s="76"/>
      <c r="CX144" s="71"/>
      <c r="CY144" s="77" t="s">
        <v>7</v>
      </c>
      <c r="CZ144" s="78">
        <f>IF(CY144="N",0,IF(CV$132="EVENTO",BD!$B$3,BD!$B$4))</f>
        <v>0</v>
      </c>
      <c r="DA144" s="77" t="s">
        <v>7</v>
      </c>
      <c r="DB144" s="78">
        <f>IF(DA144="N",0,IF(CV$132="EVENTO",BD!$B$1,0))</f>
        <v>0</v>
      </c>
      <c r="DC144" s="77" t="s">
        <v>7</v>
      </c>
      <c r="DD144" s="78">
        <f>IF(DC144="N",0,IF(CV$132="EVENTO",BD!$B$2,0))</f>
        <v>0</v>
      </c>
      <c r="DE144" s="77" t="s">
        <v>7</v>
      </c>
      <c r="DF144" s="78">
        <f>IF(DE144="N",0,IF(CV$132="EVENTO",BD!$B$5,0))</f>
        <v>0</v>
      </c>
      <c r="DG144" s="77" t="s">
        <v>7</v>
      </c>
      <c r="DH144" s="78">
        <f>IF(DG144="S",BD!$B$8,0)</f>
        <v>0</v>
      </c>
      <c r="DI144" s="73" t="str">
        <f>IF(CV144="","",VLOOKUP(CV144,BD!$B$11:$R$179,5,))</f>
        <v/>
      </c>
      <c r="DJ144" s="79" t="str">
        <f t="shared" si="89"/>
        <v/>
      </c>
    </row>
    <row r="145" spans="1:114" ht="15.75" thickBot="1" x14ac:dyDescent="0.3">
      <c r="A145" s="130"/>
      <c r="B145" s="151"/>
      <c r="C145" s="68"/>
      <c r="D145" s="75"/>
      <c r="E145" s="76"/>
      <c r="F145" s="71"/>
      <c r="G145" s="77" t="s">
        <v>7</v>
      </c>
      <c r="H145" s="78">
        <f>IF(G145="N",0,IF(D$132="EVENTO",BD!$B$3,BD!$B$4))</f>
        <v>0</v>
      </c>
      <c r="I145" s="77" t="s">
        <v>7</v>
      </c>
      <c r="J145" s="78">
        <f>IF(I145="N",0,IF(D$132="EVENTO",BD!$B$1,0))</f>
        <v>0</v>
      </c>
      <c r="K145" s="77" t="s">
        <v>7</v>
      </c>
      <c r="L145" s="78">
        <f>IF(K145="N",0,IF(D$132="EVENTO",BD!$B$2,0))</f>
        <v>0</v>
      </c>
      <c r="M145" s="77" t="s">
        <v>7</v>
      </c>
      <c r="N145" s="78">
        <f>IF(M145="N",0,IF(D$132="EVENTO",BD!$B$5,0))</f>
        <v>0</v>
      </c>
      <c r="O145" s="77" t="s">
        <v>7</v>
      </c>
      <c r="P145" s="78">
        <f>IF(O145="S",BD!$B$8,0)</f>
        <v>0</v>
      </c>
      <c r="Q145" s="73" t="str">
        <f>IF(D145="","",VLOOKUP(D145,BD!$B$11:$R$179,5,))</f>
        <v/>
      </c>
      <c r="R145" s="79" t="str">
        <f t="shared" si="83"/>
        <v/>
      </c>
      <c r="S145" s="68"/>
      <c r="T145" s="75"/>
      <c r="U145" s="76"/>
      <c r="V145" s="71"/>
      <c r="W145" s="77" t="s">
        <v>7</v>
      </c>
      <c r="X145" s="78">
        <f>IF(W145="N",0,IF(T$132="EVENTO",BD!$B$3,BD!$B$4))</f>
        <v>0</v>
      </c>
      <c r="Y145" s="77" t="s">
        <v>7</v>
      </c>
      <c r="Z145" s="78">
        <f>IF(Y145="N",0,IF(T$132="EVENTO",BD!$B$1,0))</f>
        <v>0</v>
      </c>
      <c r="AA145" s="77" t="s">
        <v>7</v>
      </c>
      <c r="AB145" s="78">
        <f>IF(AA145="N",0,IF(T$132="EVENTO",BD!$B$2,0))</f>
        <v>0</v>
      </c>
      <c r="AC145" s="77" t="s">
        <v>7</v>
      </c>
      <c r="AD145" s="78">
        <f>IF(AC145="N",0,IF(T$132="EVENTO",BD!$B$5,0))</f>
        <v>0</v>
      </c>
      <c r="AE145" s="77" t="s">
        <v>7</v>
      </c>
      <c r="AF145" s="78">
        <f>IF(AE145="S",BD!$B$8,0)</f>
        <v>0</v>
      </c>
      <c r="AG145" s="73" t="str">
        <f>IF(T145="","",VLOOKUP(T145,BD!$B$11:$R$179,5,))</f>
        <v/>
      </c>
      <c r="AH145" s="79" t="str">
        <f t="shared" si="84"/>
        <v/>
      </c>
      <c r="AI145" s="68"/>
      <c r="AJ145" s="75"/>
      <c r="AK145" s="76"/>
      <c r="AL145" s="71"/>
      <c r="AM145" s="77" t="s">
        <v>7</v>
      </c>
      <c r="AN145" s="78">
        <f>IF(AM145="N",0,IF(AJ$132="EVENTO",BD!$B$3,BD!$B$4))</f>
        <v>0</v>
      </c>
      <c r="AO145" s="77" t="s">
        <v>7</v>
      </c>
      <c r="AP145" s="78">
        <f>IF(AO145="N",0,IF(AJ$132="EVENTO",BD!$B$1,0))</f>
        <v>0</v>
      </c>
      <c r="AQ145" s="77" t="s">
        <v>7</v>
      </c>
      <c r="AR145" s="78">
        <f>IF(AQ145="N",0,IF(AJ$132="EVENTO",BD!$B$2,0))</f>
        <v>0</v>
      </c>
      <c r="AS145" s="77" t="s">
        <v>7</v>
      </c>
      <c r="AT145" s="78">
        <f>IF(AS145="N",0,IF(AJ$132="EVENTO",BD!$B$5,0))</f>
        <v>0</v>
      </c>
      <c r="AU145" s="77" t="s">
        <v>7</v>
      </c>
      <c r="AV145" s="78">
        <f>IF(AU145="S",BD!$B$8,0)</f>
        <v>0</v>
      </c>
      <c r="AW145" s="73" t="str">
        <f>IF(AJ145="","",VLOOKUP(AJ145,BD!$B$11:$R$179,5,))</f>
        <v/>
      </c>
      <c r="AX145" s="79" t="str">
        <f t="shared" si="85"/>
        <v/>
      </c>
      <c r="AY145" s="68"/>
      <c r="AZ145" s="75"/>
      <c r="BA145" s="76"/>
      <c r="BB145" s="71"/>
      <c r="BC145" s="77" t="s">
        <v>7</v>
      </c>
      <c r="BD145" s="78">
        <f>IF(BC145="N",0,IF(AZ$132="EVENTO",BD!$B$3,BD!$B$4))</f>
        <v>0</v>
      </c>
      <c r="BE145" s="77" t="s">
        <v>7</v>
      </c>
      <c r="BF145" s="78">
        <f>IF(BE145="N",0,IF(AZ$132="EVENTO",BD!$B$1,0))</f>
        <v>0</v>
      </c>
      <c r="BG145" s="77" t="s">
        <v>7</v>
      </c>
      <c r="BH145" s="78">
        <f>IF(BG145="N",0,IF(AZ$132="EVENTO",BD!$B$2,0))</f>
        <v>0</v>
      </c>
      <c r="BI145" s="77" t="s">
        <v>7</v>
      </c>
      <c r="BJ145" s="78">
        <f>IF(BI145="N",0,IF(AZ$132="EVENTO",BD!$B$5,0))</f>
        <v>0</v>
      </c>
      <c r="BK145" s="77" t="s">
        <v>7</v>
      </c>
      <c r="BL145" s="78">
        <f>IF(BK145="S",BD!$B$8,0)</f>
        <v>0</v>
      </c>
      <c r="BM145" s="73" t="str">
        <f>IF(AZ145="","",VLOOKUP(AZ145,BD!$B$11:$R$179,5,))</f>
        <v/>
      </c>
      <c r="BN145" s="79" t="str">
        <f t="shared" si="86"/>
        <v/>
      </c>
      <c r="BO145" s="68"/>
      <c r="BP145" s="75"/>
      <c r="BQ145" s="76"/>
      <c r="BR145" s="71"/>
      <c r="BS145" s="77" t="s">
        <v>7</v>
      </c>
      <c r="BT145" s="78">
        <f>IF(BS145="N",0,IF(BP$132="EVENTO",BD!$B$3,BD!$B$4))</f>
        <v>0</v>
      </c>
      <c r="BU145" s="77" t="s">
        <v>7</v>
      </c>
      <c r="BV145" s="78">
        <f>IF(BU145="N",0,IF(BP$132="EVENTO",BD!$B$1,0))</f>
        <v>0</v>
      </c>
      <c r="BW145" s="77" t="s">
        <v>7</v>
      </c>
      <c r="BX145" s="78">
        <f>IF(BW145="N",0,IF(BP$132="EVENTO",BD!$B$2,0))</f>
        <v>0</v>
      </c>
      <c r="BY145" s="77" t="s">
        <v>7</v>
      </c>
      <c r="BZ145" s="78">
        <f>IF(BY145="N",0,IF(BP$132="EVENTO",BD!$B$5,0))</f>
        <v>0</v>
      </c>
      <c r="CA145" s="77" t="s">
        <v>7</v>
      </c>
      <c r="CB145" s="78">
        <f>IF(CA145="S",BD!$B$8,0)</f>
        <v>0</v>
      </c>
      <c r="CC145" s="73" t="str">
        <f>IF(BP145="","",VLOOKUP(BP145,BD!$B$11:$R$179,5,))</f>
        <v/>
      </c>
      <c r="CD145" s="79" t="str">
        <f t="shared" si="87"/>
        <v/>
      </c>
      <c r="CE145" s="68"/>
      <c r="CF145" s="75"/>
      <c r="CG145" s="76"/>
      <c r="CH145" s="71"/>
      <c r="CI145" s="77" t="s">
        <v>7</v>
      </c>
      <c r="CJ145" s="78">
        <f>IF(CI145="N",0,IF(CF$132="EVENTO",BD!$B$3,BD!$B$4))</f>
        <v>0</v>
      </c>
      <c r="CK145" s="77" t="s">
        <v>7</v>
      </c>
      <c r="CL145" s="78">
        <f>IF(CK145="N",0,IF(CF$132="EVENTO",BD!$B$1,0))</f>
        <v>0</v>
      </c>
      <c r="CM145" s="77" t="s">
        <v>7</v>
      </c>
      <c r="CN145" s="78">
        <f>IF(CM145="N",0,IF(CF$132="EVENTO",BD!$B$2,0))</f>
        <v>0</v>
      </c>
      <c r="CO145" s="77" t="s">
        <v>7</v>
      </c>
      <c r="CP145" s="78">
        <f>IF(CO145="N",0,IF(CF$132="EVENTO",BD!$B$5,0))</f>
        <v>0</v>
      </c>
      <c r="CQ145" s="77" t="s">
        <v>7</v>
      </c>
      <c r="CR145" s="78">
        <f>IF(CQ145="S",BD!$B$8,0)</f>
        <v>0</v>
      </c>
      <c r="CS145" s="73" t="str">
        <f>IF(CF145="","",VLOOKUP(CF145,BD!$B$11:$R$179,5,))</f>
        <v/>
      </c>
      <c r="CT145" s="79" t="str">
        <f t="shared" si="88"/>
        <v/>
      </c>
      <c r="CU145" s="68"/>
      <c r="CV145" s="75"/>
      <c r="CW145" s="76"/>
      <c r="CX145" s="71"/>
      <c r="CY145" s="77" t="s">
        <v>7</v>
      </c>
      <c r="CZ145" s="78">
        <f>IF(CY145="N",0,IF(CV$132="EVENTO",BD!$B$3,BD!$B$4))</f>
        <v>0</v>
      </c>
      <c r="DA145" s="77" t="s">
        <v>7</v>
      </c>
      <c r="DB145" s="78">
        <f>IF(DA145="N",0,IF(CV$132="EVENTO",BD!$B$1,0))</f>
        <v>0</v>
      </c>
      <c r="DC145" s="77" t="s">
        <v>7</v>
      </c>
      <c r="DD145" s="78">
        <f>IF(DC145="N",0,IF(CV$132="EVENTO",BD!$B$2,0))</f>
        <v>0</v>
      </c>
      <c r="DE145" s="77" t="s">
        <v>7</v>
      </c>
      <c r="DF145" s="78">
        <f>IF(DE145="N",0,IF(CV$132="EVENTO",BD!$B$5,0))</f>
        <v>0</v>
      </c>
      <c r="DG145" s="77" t="s">
        <v>7</v>
      </c>
      <c r="DH145" s="78">
        <f>IF(DG145="S",BD!$B$8,0)</f>
        <v>0</v>
      </c>
      <c r="DI145" s="73" t="str">
        <f>IF(CV145="","",VLOOKUP(CV145,BD!$B$11:$R$179,5,))</f>
        <v/>
      </c>
      <c r="DJ145" s="79" t="str">
        <f t="shared" si="89"/>
        <v/>
      </c>
    </row>
    <row r="146" spans="1:114" ht="15.75" thickBot="1" x14ac:dyDescent="0.3">
      <c r="A146" s="130"/>
      <c r="B146" s="151"/>
      <c r="C146" s="68"/>
      <c r="D146" s="75"/>
      <c r="E146" s="76"/>
      <c r="F146" s="71"/>
      <c r="G146" s="77" t="s">
        <v>7</v>
      </c>
      <c r="H146" s="78">
        <f>IF(G146="N",0,IF(D$132="EVENTO",BD!$B$3,BD!$B$4))</f>
        <v>0</v>
      </c>
      <c r="I146" s="77" t="s">
        <v>7</v>
      </c>
      <c r="J146" s="78">
        <f>IF(I146="N",0,IF(D$132="EVENTO",BD!$B$1,0))</f>
        <v>0</v>
      </c>
      <c r="K146" s="77" t="s">
        <v>7</v>
      </c>
      <c r="L146" s="78">
        <f>IF(K146="N",0,IF(D$132="EVENTO",BD!$B$2,0))</f>
        <v>0</v>
      </c>
      <c r="M146" s="77" t="s">
        <v>7</v>
      </c>
      <c r="N146" s="78">
        <f>IF(M146="N",0,IF(D$132="EVENTO",BD!$B$5,0))</f>
        <v>0</v>
      </c>
      <c r="O146" s="77" t="s">
        <v>7</v>
      </c>
      <c r="P146" s="78">
        <f>IF(O146="S",BD!$B$8,0)</f>
        <v>0</v>
      </c>
      <c r="Q146" s="73" t="str">
        <f>IF(D146="","",VLOOKUP(D146,BD!$B$11:$R$179,5,))</f>
        <v/>
      </c>
      <c r="R146" s="79" t="str">
        <f t="shared" si="83"/>
        <v/>
      </c>
      <c r="S146" s="68"/>
      <c r="T146" s="75"/>
      <c r="U146" s="76"/>
      <c r="V146" s="71"/>
      <c r="W146" s="77" t="s">
        <v>7</v>
      </c>
      <c r="X146" s="78">
        <f>IF(W146="N",0,IF(T$132="EVENTO",BD!$B$3,BD!$B$4))</f>
        <v>0</v>
      </c>
      <c r="Y146" s="77" t="s">
        <v>7</v>
      </c>
      <c r="Z146" s="78">
        <f>IF(Y146="N",0,IF(T$132="EVENTO",BD!$B$1,0))</f>
        <v>0</v>
      </c>
      <c r="AA146" s="77" t="s">
        <v>7</v>
      </c>
      <c r="AB146" s="78">
        <f>IF(AA146="N",0,IF(T$132="EVENTO",BD!$B$2,0))</f>
        <v>0</v>
      </c>
      <c r="AC146" s="77" t="s">
        <v>7</v>
      </c>
      <c r="AD146" s="78">
        <f>IF(AC146="N",0,IF(T$132="EVENTO",BD!$B$5,0))</f>
        <v>0</v>
      </c>
      <c r="AE146" s="77" t="s">
        <v>7</v>
      </c>
      <c r="AF146" s="78">
        <f>IF(AE146="S",BD!$B$8,0)</f>
        <v>0</v>
      </c>
      <c r="AG146" s="73" t="str">
        <f>IF(T146="","",VLOOKUP(T146,BD!$B$11:$R$179,5,))</f>
        <v/>
      </c>
      <c r="AH146" s="79" t="str">
        <f t="shared" si="84"/>
        <v/>
      </c>
      <c r="AI146" s="68"/>
      <c r="AJ146" s="75"/>
      <c r="AK146" s="76"/>
      <c r="AL146" s="71"/>
      <c r="AM146" s="77" t="s">
        <v>7</v>
      </c>
      <c r="AN146" s="78">
        <f>IF(AM146="N",0,IF(AJ$132="EVENTO",BD!$B$3,BD!$B$4))</f>
        <v>0</v>
      </c>
      <c r="AO146" s="77" t="s">
        <v>7</v>
      </c>
      <c r="AP146" s="78">
        <f>IF(AO146="N",0,IF(AJ$132="EVENTO",BD!$B$1,0))</f>
        <v>0</v>
      </c>
      <c r="AQ146" s="77" t="s">
        <v>7</v>
      </c>
      <c r="AR146" s="78">
        <f>IF(AQ146="N",0,IF(AJ$132="EVENTO",BD!$B$2,0))</f>
        <v>0</v>
      </c>
      <c r="AS146" s="77" t="s">
        <v>7</v>
      </c>
      <c r="AT146" s="78">
        <f>IF(AS146="N",0,IF(AJ$132="EVENTO",BD!$B$5,0))</f>
        <v>0</v>
      </c>
      <c r="AU146" s="77" t="s">
        <v>7</v>
      </c>
      <c r="AV146" s="78">
        <f>IF(AU146="S",BD!$B$8,0)</f>
        <v>0</v>
      </c>
      <c r="AW146" s="73" t="str">
        <f>IF(AJ146="","",VLOOKUP(AJ146,BD!$B$11:$R$179,5,))</f>
        <v/>
      </c>
      <c r="AX146" s="79" t="str">
        <f t="shared" si="85"/>
        <v/>
      </c>
      <c r="AY146" s="68"/>
      <c r="AZ146" s="75"/>
      <c r="BA146" s="76"/>
      <c r="BB146" s="71"/>
      <c r="BC146" s="77" t="s">
        <v>7</v>
      </c>
      <c r="BD146" s="78">
        <f>IF(BC146="N",0,IF(AZ$132="EVENTO",BD!$B$3,BD!$B$4))</f>
        <v>0</v>
      </c>
      <c r="BE146" s="77" t="s">
        <v>7</v>
      </c>
      <c r="BF146" s="78">
        <f>IF(BE146="N",0,IF(AZ$132="EVENTO",BD!$B$1,0))</f>
        <v>0</v>
      </c>
      <c r="BG146" s="77" t="s">
        <v>7</v>
      </c>
      <c r="BH146" s="78">
        <f>IF(BG146="N",0,IF(AZ$132="EVENTO",BD!$B$2,0))</f>
        <v>0</v>
      </c>
      <c r="BI146" s="77" t="s">
        <v>7</v>
      </c>
      <c r="BJ146" s="78">
        <f>IF(BI146="N",0,IF(AZ$132="EVENTO",BD!$B$5,0))</f>
        <v>0</v>
      </c>
      <c r="BK146" s="77" t="s">
        <v>7</v>
      </c>
      <c r="BL146" s="78">
        <f>IF(BK146="S",BD!$B$8,0)</f>
        <v>0</v>
      </c>
      <c r="BM146" s="73" t="str">
        <f>IF(AZ146="","",VLOOKUP(AZ146,BD!$B$11:$R$179,5,))</f>
        <v/>
      </c>
      <c r="BN146" s="79" t="str">
        <f t="shared" si="86"/>
        <v/>
      </c>
      <c r="BO146" s="68"/>
      <c r="BP146" s="75"/>
      <c r="BQ146" s="76"/>
      <c r="BR146" s="71"/>
      <c r="BS146" s="77" t="s">
        <v>7</v>
      </c>
      <c r="BT146" s="78">
        <f>IF(BS146="N",0,IF(BP$132="EVENTO",BD!$B$3,BD!$B$4))</f>
        <v>0</v>
      </c>
      <c r="BU146" s="77" t="s">
        <v>7</v>
      </c>
      <c r="BV146" s="78">
        <f>IF(BU146="N",0,IF(BP$132="EVENTO",BD!$B$1,0))</f>
        <v>0</v>
      </c>
      <c r="BW146" s="77" t="s">
        <v>7</v>
      </c>
      <c r="BX146" s="78">
        <f>IF(BW146="N",0,IF(BP$132="EVENTO",BD!$B$2,0))</f>
        <v>0</v>
      </c>
      <c r="BY146" s="77" t="s">
        <v>7</v>
      </c>
      <c r="BZ146" s="78">
        <f>IF(BY146="N",0,IF(BP$132="EVENTO",BD!$B$5,0))</f>
        <v>0</v>
      </c>
      <c r="CA146" s="77" t="s">
        <v>7</v>
      </c>
      <c r="CB146" s="78">
        <f>IF(CA146="S",BD!$B$8,0)</f>
        <v>0</v>
      </c>
      <c r="CC146" s="73" t="str">
        <f>IF(BP146="","",VLOOKUP(BP146,BD!$B$11:$R$179,5,))</f>
        <v/>
      </c>
      <c r="CD146" s="79" t="str">
        <f t="shared" si="87"/>
        <v/>
      </c>
      <c r="CE146" s="68"/>
      <c r="CF146" s="75"/>
      <c r="CG146" s="76"/>
      <c r="CH146" s="71"/>
      <c r="CI146" s="77" t="s">
        <v>7</v>
      </c>
      <c r="CJ146" s="78">
        <f>IF(CI146="N",0,IF(CF$132="EVENTO",BD!$B$3,BD!$B$4))</f>
        <v>0</v>
      </c>
      <c r="CK146" s="77" t="s">
        <v>7</v>
      </c>
      <c r="CL146" s="78">
        <f>IF(CK146="N",0,IF(CF$132="EVENTO",BD!$B$1,0))</f>
        <v>0</v>
      </c>
      <c r="CM146" s="77" t="s">
        <v>7</v>
      </c>
      <c r="CN146" s="78">
        <f>IF(CM146="N",0,IF(CF$132="EVENTO",BD!$B$2,0))</f>
        <v>0</v>
      </c>
      <c r="CO146" s="77" t="s">
        <v>7</v>
      </c>
      <c r="CP146" s="78">
        <f>IF(CO146="N",0,IF(CF$132="EVENTO",BD!$B$5,0))</f>
        <v>0</v>
      </c>
      <c r="CQ146" s="77" t="s">
        <v>7</v>
      </c>
      <c r="CR146" s="78">
        <f>IF(CQ146="S",BD!$B$8,0)</f>
        <v>0</v>
      </c>
      <c r="CS146" s="73" t="str">
        <f>IF(CF146="","",VLOOKUP(CF146,BD!$B$11:$R$179,5,))</f>
        <v/>
      </c>
      <c r="CT146" s="79" t="str">
        <f t="shared" si="88"/>
        <v/>
      </c>
      <c r="CU146" s="68"/>
      <c r="CV146" s="75"/>
      <c r="CW146" s="76"/>
      <c r="CX146" s="71"/>
      <c r="CY146" s="77" t="s">
        <v>7</v>
      </c>
      <c r="CZ146" s="78">
        <f>IF(CY146="N",0,IF(CV$132="EVENTO",BD!$B$3,BD!$B$4))</f>
        <v>0</v>
      </c>
      <c r="DA146" s="77" t="s">
        <v>7</v>
      </c>
      <c r="DB146" s="78">
        <f>IF(DA146="N",0,IF(CV$132="EVENTO",BD!$B$1,0))</f>
        <v>0</v>
      </c>
      <c r="DC146" s="77" t="s">
        <v>7</v>
      </c>
      <c r="DD146" s="78">
        <f>IF(DC146="N",0,IF(CV$132="EVENTO",BD!$B$2,0))</f>
        <v>0</v>
      </c>
      <c r="DE146" s="77" t="s">
        <v>7</v>
      </c>
      <c r="DF146" s="78">
        <f>IF(DE146="N",0,IF(CV$132="EVENTO",BD!$B$5,0))</f>
        <v>0</v>
      </c>
      <c r="DG146" s="77" t="s">
        <v>7</v>
      </c>
      <c r="DH146" s="78">
        <f>IF(DG146="S",BD!$B$8,0)</f>
        <v>0</v>
      </c>
      <c r="DI146" s="73" t="str">
        <f>IF(CV146="","",VLOOKUP(CV146,BD!$B$11:$R$179,5,))</f>
        <v/>
      </c>
      <c r="DJ146" s="79" t="str">
        <f t="shared" si="89"/>
        <v/>
      </c>
    </row>
    <row r="147" spans="1:114" ht="15.75" thickBot="1" x14ac:dyDescent="0.3">
      <c r="A147" s="130"/>
      <c r="B147" s="151"/>
      <c r="C147" s="68"/>
      <c r="D147" s="75"/>
      <c r="E147" s="76"/>
      <c r="F147" s="71"/>
      <c r="G147" s="77" t="s">
        <v>7</v>
      </c>
      <c r="H147" s="78">
        <f>IF(G147="N",0,IF(D$132="EVENTO",BD!$B$3,BD!$B$4))</f>
        <v>0</v>
      </c>
      <c r="I147" s="77" t="s">
        <v>7</v>
      </c>
      <c r="J147" s="78">
        <f>IF(I147="N",0,IF(D$132="EVENTO",BD!$B$1,0))</f>
        <v>0</v>
      </c>
      <c r="K147" s="77" t="s">
        <v>7</v>
      </c>
      <c r="L147" s="78">
        <f>IF(K147="N",0,IF(D$132="EVENTO",BD!$B$2,0))</f>
        <v>0</v>
      </c>
      <c r="M147" s="77" t="s">
        <v>7</v>
      </c>
      <c r="N147" s="78">
        <f>IF(M147="N",0,IF(D$132="EVENTO",BD!$B$5,0))</f>
        <v>0</v>
      </c>
      <c r="O147" s="77" t="s">
        <v>7</v>
      </c>
      <c r="P147" s="78">
        <f>IF(O147="S",BD!$B$8,0)</f>
        <v>0</v>
      </c>
      <c r="Q147" s="73" t="str">
        <f>IF(D147="","",VLOOKUP(D147,BD!$B$11:$R$179,5,))</f>
        <v/>
      </c>
      <c r="R147" s="79" t="str">
        <f t="shared" si="83"/>
        <v/>
      </c>
      <c r="S147" s="68"/>
      <c r="T147" s="75"/>
      <c r="U147" s="76"/>
      <c r="V147" s="71"/>
      <c r="W147" s="77" t="s">
        <v>7</v>
      </c>
      <c r="X147" s="78">
        <f>IF(W147="N",0,IF(T$132="EVENTO",BD!$B$3,BD!$B$4))</f>
        <v>0</v>
      </c>
      <c r="Y147" s="77" t="s">
        <v>7</v>
      </c>
      <c r="Z147" s="78">
        <f>IF(Y147="N",0,IF(T$132="EVENTO",BD!$B$1,0))</f>
        <v>0</v>
      </c>
      <c r="AA147" s="77" t="s">
        <v>7</v>
      </c>
      <c r="AB147" s="78">
        <f>IF(AA147="N",0,IF(T$132="EVENTO",BD!$B$2,0))</f>
        <v>0</v>
      </c>
      <c r="AC147" s="77" t="s">
        <v>7</v>
      </c>
      <c r="AD147" s="78">
        <f>IF(AC147="N",0,IF(T$132="EVENTO",BD!$B$5,0))</f>
        <v>0</v>
      </c>
      <c r="AE147" s="77" t="s">
        <v>7</v>
      </c>
      <c r="AF147" s="78">
        <f>IF(AE147="S",BD!$B$8,0)</f>
        <v>0</v>
      </c>
      <c r="AG147" s="73" t="str">
        <f>IF(T147="","",VLOOKUP(T147,BD!$B$11:$R$179,5,))</f>
        <v/>
      </c>
      <c r="AH147" s="79" t="str">
        <f t="shared" si="84"/>
        <v/>
      </c>
      <c r="AI147" s="68"/>
      <c r="AJ147" s="75"/>
      <c r="AK147" s="76"/>
      <c r="AL147" s="71"/>
      <c r="AM147" s="77" t="s">
        <v>7</v>
      </c>
      <c r="AN147" s="78">
        <f>IF(AM147="N",0,IF(AJ$132="EVENTO",BD!$B$3,BD!$B$4))</f>
        <v>0</v>
      </c>
      <c r="AO147" s="77" t="s">
        <v>7</v>
      </c>
      <c r="AP147" s="78">
        <f>IF(AO147="N",0,IF(AJ$132="EVENTO",BD!$B$1,0))</f>
        <v>0</v>
      </c>
      <c r="AQ147" s="77" t="s">
        <v>7</v>
      </c>
      <c r="AR147" s="78">
        <f>IF(AQ147="N",0,IF(AJ$132="EVENTO",BD!$B$2,0))</f>
        <v>0</v>
      </c>
      <c r="AS147" s="77" t="s">
        <v>7</v>
      </c>
      <c r="AT147" s="78">
        <f>IF(AS147="N",0,IF(AJ$132="EVENTO",BD!$B$5,0))</f>
        <v>0</v>
      </c>
      <c r="AU147" s="77" t="s">
        <v>7</v>
      </c>
      <c r="AV147" s="78">
        <f>IF(AU147="S",BD!$B$8,0)</f>
        <v>0</v>
      </c>
      <c r="AW147" s="73" t="str">
        <f>IF(AJ147="","",VLOOKUP(AJ147,BD!$B$11:$R$179,5,))</f>
        <v/>
      </c>
      <c r="AX147" s="79" t="str">
        <f t="shared" si="85"/>
        <v/>
      </c>
      <c r="AY147" s="68"/>
      <c r="AZ147" s="75"/>
      <c r="BA147" s="76"/>
      <c r="BB147" s="71"/>
      <c r="BC147" s="77" t="s">
        <v>7</v>
      </c>
      <c r="BD147" s="78">
        <f>IF(BC147="N",0,IF(AZ$132="EVENTO",BD!$B$3,BD!$B$4))</f>
        <v>0</v>
      </c>
      <c r="BE147" s="77" t="s">
        <v>7</v>
      </c>
      <c r="BF147" s="78">
        <f>IF(BE147="N",0,IF(AZ$132="EVENTO",BD!$B$1,0))</f>
        <v>0</v>
      </c>
      <c r="BG147" s="77" t="s">
        <v>7</v>
      </c>
      <c r="BH147" s="78">
        <f>IF(BG147="N",0,IF(AZ$132="EVENTO",BD!$B$2,0))</f>
        <v>0</v>
      </c>
      <c r="BI147" s="77" t="s">
        <v>7</v>
      </c>
      <c r="BJ147" s="78">
        <f>IF(BI147="N",0,IF(AZ$132="EVENTO",BD!$B$5,0))</f>
        <v>0</v>
      </c>
      <c r="BK147" s="77" t="s">
        <v>7</v>
      </c>
      <c r="BL147" s="78">
        <f>IF(BK147="S",BD!$B$8,0)</f>
        <v>0</v>
      </c>
      <c r="BM147" s="73" t="str">
        <f>IF(AZ147="","",VLOOKUP(AZ147,BD!$B$11:$R$179,5,))</f>
        <v/>
      </c>
      <c r="BN147" s="79" t="str">
        <f t="shared" si="86"/>
        <v/>
      </c>
      <c r="BO147" s="68"/>
      <c r="BP147" s="75"/>
      <c r="BQ147" s="76"/>
      <c r="BR147" s="71"/>
      <c r="BS147" s="77" t="s">
        <v>7</v>
      </c>
      <c r="BT147" s="78">
        <f>IF(BS147="N",0,IF(BP$132="EVENTO",BD!$B$3,BD!$B$4))</f>
        <v>0</v>
      </c>
      <c r="BU147" s="77" t="s">
        <v>7</v>
      </c>
      <c r="BV147" s="78">
        <f>IF(BU147="N",0,IF(BP$132="EVENTO",BD!$B$1,0))</f>
        <v>0</v>
      </c>
      <c r="BW147" s="77" t="s">
        <v>7</v>
      </c>
      <c r="BX147" s="78">
        <f>IF(BW147="N",0,IF(BP$132="EVENTO",BD!$B$2,0))</f>
        <v>0</v>
      </c>
      <c r="BY147" s="77" t="s">
        <v>7</v>
      </c>
      <c r="BZ147" s="78">
        <f>IF(BY147="N",0,IF(BP$132="EVENTO",BD!$B$5,0))</f>
        <v>0</v>
      </c>
      <c r="CA147" s="77" t="s">
        <v>7</v>
      </c>
      <c r="CB147" s="78">
        <f>IF(CA147="S",BD!$B$8,0)</f>
        <v>0</v>
      </c>
      <c r="CC147" s="73" t="str">
        <f>IF(BP147="","",VLOOKUP(BP147,BD!$B$11:$R$179,5,))</f>
        <v/>
      </c>
      <c r="CD147" s="79" t="str">
        <f t="shared" si="87"/>
        <v/>
      </c>
      <c r="CE147" s="68"/>
      <c r="CF147" s="75"/>
      <c r="CG147" s="76"/>
      <c r="CH147" s="71"/>
      <c r="CI147" s="77" t="s">
        <v>7</v>
      </c>
      <c r="CJ147" s="78">
        <f>IF(CI147="N",0,IF(CF$132="EVENTO",BD!$B$3,BD!$B$4))</f>
        <v>0</v>
      </c>
      <c r="CK147" s="77" t="s">
        <v>7</v>
      </c>
      <c r="CL147" s="78">
        <f>IF(CK147="N",0,IF(CF$132="EVENTO",BD!$B$1,0))</f>
        <v>0</v>
      </c>
      <c r="CM147" s="77" t="s">
        <v>7</v>
      </c>
      <c r="CN147" s="78">
        <f>IF(CM147="N",0,IF(CF$132="EVENTO",BD!$B$2,0))</f>
        <v>0</v>
      </c>
      <c r="CO147" s="77" t="s">
        <v>7</v>
      </c>
      <c r="CP147" s="78">
        <f>IF(CO147="N",0,IF(CF$132="EVENTO",BD!$B$5,0))</f>
        <v>0</v>
      </c>
      <c r="CQ147" s="77" t="s">
        <v>7</v>
      </c>
      <c r="CR147" s="78">
        <f>IF(CQ147="S",BD!$B$8,0)</f>
        <v>0</v>
      </c>
      <c r="CS147" s="73" t="str">
        <f>IF(CF147="","",VLOOKUP(CF147,BD!$B$11:$R$179,5,))</f>
        <v/>
      </c>
      <c r="CT147" s="79" t="str">
        <f t="shared" si="88"/>
        <v/>
      </c>
      <c r="CU147" s="68"/>
      <c r="CV147" s="75"/>
      <c r="CW147" s="76"/>
      <c r="CX147" s="71"/>
      <c r="CY147" s="77" t="s">
        <v>7</v>
      </c>
      <c r="CZ147" s="78">
        <f>IF(CY147="N",0,IF(CV$132="EVENTO",BD!$B$3,BD!$B$4))</f>
        <v>0</v>
      </c>
      <c r="DA147" s="77" t="s">
        <v>7</v>
      </c>
      <c r="DB147" s="78">
        <f>IF(DA147="N",0,IF(CV$132="EVENTO",BD!$B$1,0))</f>
        <v>0</v>
      </c>
      <c r="DC147" s="77" t="s">
        <v>7</v>
      </c>
      <c r="DD147" s="78">
        <f>IF(DC147="N",0,IF(CV$132="EVENTO",BD!$B$2,0))</f>
        <v>0</v>
      </c>
      <c r="DE147" s="77" t="s">
        <v>7</v>
      </c>
      <c r="DF147" s="78">
        <f>IF(DE147="N",0,IF(CV$132="EVENTO",BD!$B$5,0))</f>
        <v>0</v>
      </c>
      <c r="DG147" s="77" t="s">
        <v>7</v>
      </c>
      <c r="DH147" s="78">
        <f>IF(DG147="S",BD!$B$8,0)</f>
        <v>0</v>
      </c>
      <c r="DI147" s="73" t="str">
        <f>IF(CV147="","",VLOOKUP(CV147,BD!$B$11:$R$179,5,))</f>
        <v/>
      </c>
      <c r="DJ147" s="79" t="str">
        <f t="shared" si="89"/>
        <v/>
      </c>
    </row>
    <row r="148" spans="1:114" ht="15.75" thickBot="1" x14ac:dyDescent="0.3">
      <c r="A148" s="130"/>
      <c r="B148" s="151"/>
      <c r="C148" s="68"/>
      <c r="D148" s="69"/>
      <c r="E148" s="70"/>
      <c r="F148" s="71"/>
      <c r="G148" s="77" t="s">
        <v>7</v>
      </c>
      <c r="H148" s="78">
        <f>IF(G148="N",0,IF(D$132="EVENTO",BD!$B$3,BD!$B$4))</f>
        <v>0</v>
      </c>
      <c r="I148" s="77" t="s">
        <v>7</v>
      </c>
      <c r="J148" s="78">
        <f>IF(I148="N",0,IF(D$132="EVENTO",BD!$B$1,0))</f>
        <v>0</v>
      </c>
      <c r="K148" s="77" t="s">
        <v>7</v>
      </c>
      <c r="L148" s="78">
        <f>IF(K148="N",0,IF(D$132="EVENTO",BD!$B$2,0))</f>
        <v>0</v>
      </c>
      <c r="M148" s="77" t="s">
        <v>7</v>
      </c>
      <c r="N148" s="73">
        <f>IF(M148="N",0,IF(D$132="EVENTO",BD!$B$5,0))</f>
        <v>0</v>
      </c>
      <c r="O148" s="77" t="s">
        <v>7</v>
      </c>
      <c r="P148" s="73">
        <f>IF(O148="S",BD!$B$8,0)</f>
        <v>0</v>
      </c>
      <c r="Q148" s="73" t="str">
        <f>IF(D148="","",VLOOKUP(D148,BD!$B$11:$R$179,5,))</f>
        <v/>
      </c>
      <c r="R148" s="74" t="str">
        <f t="shared" si="83"/>
        <v/>
      </c>
      <c r="S148" s="68"/>
      <c r="T148" s="69"/>
      <c r="U148" s="70"/>
      <c r="V148" s="71"/>
      <c r="W148" s="77" t="s">
        <v>7</v>
      </c>
      <c r="X148" s="78">
        <f>IF(W148="N",0,IF(T$132="EVENTO",BD!$B$3,BD!$B$4))</f>
        <v>0</v>
      </c>
      <c r="Y148" s="77" t="s">
        <v>7</v>
      </c>
      <c r="Z148" s="78">
        <f>IF(Y148="N",0,IF(T$132="EVENTO",BD!$B$1,0))</f>
        <v>0</v>
      </c>
      <c r="AA148" s="77" t="s">
        <v>7</v>
      </c>
      <c r="AB148" s="78">
        <f>IF(AA148="N",0,IF(T$132="EVENTO",BD!$B$2,0))</f>
        <v>0</v>
      </c>
      <c r="AC148" s="77" t="s">
        <v>7</v>
      </c>
      <c r="AD148" s="73">
        <f>IF(AC148="N",0,IF(T$132="EVENTO",BD!$B$5,0))</f>
        <v>0</v>
      </c>
      <c r="AE148" s="77" t="s">
        <v>7</v>
      </c>
      <c r="AF148" s="73">
        <f>IF(AE148="S",BD!$B$8,0)</f>
        <v>0</v>
      </c>
      <c r="AG148" s="73" t="str">
        <f>IF(T148="","",VLOOKUP(T148,BD!$B$11:$R$179,5,))</f>
        <v/>
      </c>
      <c r="AH148" s="74" t="str">
        <f t="shared" si="84"/>
        <v/>
      </c>
      <c r="AI148" s="68"/>
      <c r="AJ148" s="69"/>
      <c r="AK148" s="70"/>
      <c r="AL148" s="71"/>
      <c r="AM148" s="77" t="s">
        <v>7</v>
      </c>
      <c r="AN148" s="78">
        <f>IF(AM148="N",0,IF(AJ$132="EVENTO",BD!$B$3,BD!$B$4))</f>
        <v>0</v>
      </c>
      <c r="AO148" s="77" t="s">
        <v>7</v>
      </c>
      <c r="AP148" s="78">
        <f>IF(AO148="N",0,IF(AJ$132="EVENTO",BD!$B$1,0))</f>
        <v>0</v>
      </c>
      <c r="AQ148" s="77" t="s">
        <v>7</v>
      </c>
      <c r="AR148" s="78">
        <f>IF(AQ148="N",0,IF(AJ$132="EVENTO",BD!$B$2,0))</f>
        <v>0</v>
      </c>
      <c r="AS148" s="77" t="s">
        <v>7</v>
      </c>
      <c r="AT148" s="73">
        <f>IF(AS148="N",0,IF(AJ$132="EVENTO",BD!$B$5,0))</f>
        <v>0</v>
      </c>
      <c r="AU148" s="77" t="s">
        <v>7</v>
      </c>
      <c r="AV148" s="73">
        <f>IF(AU148="S",BD!$B$8,0)</f>
        <v>0</v>
      </c>
      <c r="AW148" s="73" t="str">
        <f>IF(AJ148="","",VLOOKUP(AJ148,BD!$B$11:$R$179,5,))</f>
        <v/>
      </c>
      <c r="AX148" s="74" t="str">
        <f t="shared" si="85"/>
        <v/>
      </c>
      <c r="AY148" s="68"/>
      <c r="AZ148" s="69"/>
      <c r="BA148" s="70"/>
      <c r="BB148" s="71"/>
      <c r="BC148" s="77" t="s">
        <v>7</v>
      </c>
      <c r="BD148" s="78">
        <f>IF(BC148="N",0,IF(AZ$132="EVENTO",BD!$B$3,BD!$B$4))</f>
        <v>0</v>
      </c>
      <c r="BE148" s="77" t="s">
        <v>7</v>
      </c>
      <c r="BF148" s="78">
        <f>IF(BE148="N",0,IF(AZ$132="EVENTO",BD!$B$1,0))</f>
        <v>0</v>
      </c>
      <c r="BG148" s="77" t="s">
        <v>7</v>
      </c>
      <c r="BH148" s="78">
        <f>IF(BG148="N",0,IF(AZ$132="EVENTO",BD!$B$2,0))</f>
        <v>0</v>
      </c>
      <c r="BI148" s="77" t="s">
        <v>7</v>
      </c>
      <c r="BJ148" s="73">
        <f>IF(BI148="N",0,IF(AZ$132="EVENTO",BD!$B$5,0))</f>
        <v>0</v>
      </c>
      <c r="BK148" s="77" t="s">
        <v>7</v>
      </c>
      <c r="BL148" s="73">
        <f>IF(BK148="S",BD!$B$8,0)</f>
        <v>0</v>
      </c>
      <c r="BM148" s="73" t="str">
        <f>IF(AZ148="","",VLOOKUP(AZ148,BD!$B$11:$R$179,5,))</f>
        <v/>
      </c>
      <c r="BN148" s="74" t="str">
        <f t="shared" si="86"/>
        <v/>
      </c>
      <c r="BO148" s="68"/>
      <c r="BP148" s="69"/>
      <c r="BQ148" s="70"/>
      <c r="BR148" s="71"/>
      <c r="BS148" s="77" t="s">
        <v>7</v>
      </c>
      <c r="BT148" s="78">
        <f>IF(BS148="N",0,IF(BP$132="EVENTO",BD!$B$3,BD!$B$4))</f>
        <v>0</v>
      </c>
      <c r="BU148" s="77" t="s">
        <v>7</v>
      </c>
      <c r="BV148" s="78">
        <f>IF(BU148="N",0,IF(BP$132="EVENTO",BD!$B$1,0))</f>
        <v>0</v>
      </c>
      <c r="BW148" s="77" t="s">
        <v>7</v>
      </c>
      <c r="BX148" s="78">
        <f>IF(BW148="N",0,IF(BP$132="EVENTO",BD!$B$2,0))</f>
        <v>0</v>
      </c>
      <c r="BY148" s="77" t="s">
        <v>7</v>
      </c>
      <c r="BZ148" s="73">
        <f>IF(BY148="N",0,IF(BP$132="EVENTO",BD!$B$5,0))</f>
        <v>0</v>
      </c>
      <c r="CA148" s="77" t="s">
        <v>7</v>
      </c>
      <c r="CB148" s="73">
        <f>IF(CA148="S",BD!$B$8,0)</f>
        <v>0</v>
      </c>
      <c r="CC148" s="73" t="str">
        <f>IF(BP148="","",VLOOKUP(BP148,BD!$B$11:$R$179,5,))</f>
        <v/>
      </c>
      <c r="CD148" s="74" t="str">
        <f t="shared" si="87"/>
        <v/>
      </c>
      <c r="CE148" s="68"/>
      <c r="CF148" s="69"/>
      <c r="CG148" s="70"/>
      <c r="CH148" s="71"/>
      <c r="CI148" s="77" t="s">
        <v>7</v>
      </c>
      <c r="CJ148" s="78">
        <f>IF(CI148="N",0,IF(CF$132="EVENTO",BD!$B$3,BD!$B$4))</f>
        <v>0</v>
      </c>
      <c r="CK148" s="77" t="s">
        <v>7</v>
      </c>
      <c r="CL148" s="78">
        <f>IF(CK148="N",0,IF(CF$132="EVENTO",BD!$B$1,0))</f>
        <v>0</v>
      </c>
      <c r="CM148" s="77" t="s">
        <v>7</v>
      </c>
      <c r="CN148" s="78">
        <f>IF(CM148="N",0,IF(CF$132="EVENTO",BD!$B$2,0))</f>
        <v>0</v>
      </c>
      <c r="CO148" s="77" t="s">
        <v>7</v>
      </c>
      <c r="CP148" s="73">
        <f>IF(CO148="N",0,IF(CF$132="EVENTO",BD!$B$5,0))</f>
        <v>0</v>
      </c>
      <c r="CQ148" s="77" t="s">
        <v>7</v>
      </c>
      <c r="CR148" s="73">
        <f>IF(CQ148="S",BD!$B$8,0)</f>
        <v>0</v>
      </c>
      <c r="CS148" s="73" t="str">
        <f>IF(CF148="","",VLOOKUP(CF148,BD!$B$11:$R$179,5,))</f>
        <v/>
      </c>
      <c r="CT148" s="74" t="str">
        <f t="shared" si="88"/>
        <v/>
      </c>
      <c r="CU148" s="68"/>
      <c r="CV148" s="69"/>
      <c r="CW148" s="70"/>
      <c r="CX148" s="71"/>
      <c r="CY148" s="77" t="s">
        <v>7</v>
      </c>
      <c r="CZ148" s="78">
        <f>IF(CY148="N",0,IF(CV$132="EVENTO",BD!$B$3,BD!$B$4))</f>
        <v>0</v>
      </c>
      <c r="DA148" s="77" t="s">
        <v>7</v>
      </c>
      <c r="DB148" s="78">
        <f>IF(DA148="N",0,IF(CV$132="EVENTO",BD!$B$1,0))</f>
        <v>0</v>
      </c>
      <c r="DC148" s="77" t="s">
        <v>7</v>
      </c>
      <c r="DD148" s="78">
        <f>IF(DC148="N",0,IF(CV$132="EVENTO",BD!$B$2,0))</f>
        <v>0</v>
      </c>
      <c r="DE148" s="77" t="s">
        <v>7</v>
      </c>
      <c r="DF148" s="73">
        <f>IF(DE148="N",0,IF(CV$132="EVENTO",BD!$B$5,0))</f>
        <v>0</v>
      </c>
      <c r="DG148" s="77" t="s">
        <v>7</v>
      </c>
      <c r="DH148" s="73">
        <f>IF(DG148="S",BD!$B$8,0)</f>
        <v>0</v>
      </c>
      <c r="DI148" s="73" t="str">
        <f>IF(CV148="","",VLOOKUP(CV148,BD!$B$11:$R$179,5,))</f>
        <v/>
      </c>
      <c r="DJ148" s="74" t="str">
        <f t="shared" si="89"/>
        <v/>
      </c>
    </row>
    <row r="149" spans="1:114" ht="15.75" thickBot="1" x14ac:dyDescent="0.3">
      <c r="A149" s="130"/>
      <c r="B149" s="151"/>
      <c r="C149" s="68"/>
      <c r="D149" s="69"/>
      <c r="E149" s="70"/>
      <c r="F149" s="71"/>
      <c r="G149" s="77" t="s">
        <v>7</v>
      </c>
      <c r="H149" s="78">
        <f>IF(G149="N",0,IF(D$132="EVENTO",BD!$B$3,BD!$B$4))</f>
        <v>0</v>
      </c>
      <c r="I149" s="77" t="s">
        <v>7</v>
      </c>
      <c r="J149" s="78">
        <f>IF(I149="N",0,IF(D$132="EVENTO",BD!$B$1,0))</f>
        <v>0</v>
      </c>
      <c r="K149" s="77" t="s">
        <v>7</v>
      </c>
      <c r="L149" s="78">
        <f>IF(K149="N",0,IF(D$132="EVENTO",BD!$B$2,0))</f>
        <v>0</v>
      </c>
      <c r="M149" s="77" t="s">
        <v>7</v>
      </c>
      <c r="N149" s="73">
        <f>IF(M149="N",0,IF(D$132="EVENTO",BD!$B$5,0))</f>
        <v>0</v>
      </c>
      <c r="O149" s="77" t="s">
        <v>7</v>
      </c>
      <c r="P149" s="73">
        <f>IF(O149="S",BD!$B$8,0)</f>
        <v>0</v>
      </c>
      <c r="Q149" s="73" t="str">
        <f>IF(D149="","",VLOOKUP(D149,BD!$B$11:$R$179,5,))</f>
        <v/>
      </c>
      <c r="R149" s="74" t="str">
        <f t="shared" si="83"/>
        <v/>
      </c>
      <c r="S149" s="68"/>
      <c r="T149" s="69"/>
      <c r="U149" s="70"/>
      <c r="V149" s="71"/>
      <c r="W149" s="77" t="s">
        <v>7</v>
      </c>
      <c r="X149" s="78">
        <f>IF(W149="N",0,IF(T$132="EVENTO",BD!$B$3,BD!$B$4))</f>
        <v>0</v>
      </c>
      <c r="Y149" s="77" t="s">
        <v>7</v>
      </c>
      <c r="Z149" s="78">
        <f>IF(Y149="N",0,IF(T$132="EVENTO",BD!$B$1,0))</f>
        <v>0</v>
      </c>
      <c r="AA149" s="77" t="s">
        <v>7</v>
      </c>
      <c r="AB149" s="78">
        <f>IF(AA149="N",0,IF(T$132="EVENTO",BD!$B$2,0))</f>
        <v>0</v>
      </c>
      <c r="AC149" s="77" t="s">
        <v>7</v>
      </c>
      <c r="AD149" s="73">
        <f>IF(AC149="N",0,IF(T$132="EVENTO",BD!$B$5,0))</f>
        <v>0</v>
      </c>
      <c r="AE149" s="77" t="s">
        <v>7</v>
      </c>
      <c r="AF149" s="73">
        <f>IF(AE149="S",BD!$B$8,0)</f>
        <v>0</v>
      </c>
      <c r="AG149" s="73" t="str">
        <f>IF(T149="","",VLOOKUP(T149,BD!$B$11:$R$179,5,))</f>
        <v/>
      </c>
      <c r="AH149" s="74" t="str">
        <f t="shared" si="84"/>
        <v/>
      </c>
      <c r="AI149" s="68"/>
      <c r="AJ149" s="69"/>
      <c r="AK149" s="70"/>
      <c r="AL149" s="71"/>
      <c r="AM149" s="77" t="s">
        <v>7</v>
      </c>
      <c r="AN149" s="78">
        <f>IF(AM149="N",0,IF(AJ$132="EVENTO",BD!$B$3,BD!$B$4))</f>
        <v>0</v>
      </c>
      <c r="AO149" s="77" t="s">
        <v>7</v>
      </c>
      <c r="AP149" s="78">
        <f>IF(AO149="N",0,IF(AJ$132="EVENTO",BD!$B$1,0))</f>
        <v>0</v>
      </c>
      <c r="AQ149" s="77" t="s">
        <v>7</v>
      </c>
      <c r="AR149" s="78">
        <f>IF(AQ149="N",0,IF(AJ$132="EVENTO",BD!$B$2,0))</f>
        <v>0</v>
      </c>
      <c r="AS149" s="77" t="s">
        <v>7</v>
      </c>
      <c r="AT149" s="73">
        <f>IF(AS149="N",0,IF(AJ$132="EVENTO",BD!$B$5,0))</f>
        <v>0</v>
      </c>
      <c r="AU149" s="77" t="s">
        <v>7</v>
      </c>
      <c r="AV149" s="73">
        <f>IF(AU149="S",BD!$B$8,0)</f>
        <v>0</v>
      </c>
      <c r="AW149" s="73" t="str">
        <f>IF(AJ149="","",VLOOKUP(AJ149,BD!$B$11:$R$179,5,))</f>
        <v/>
      </c>
      <c r="AX149" s="74" t="str">
        <f t="shared" si="85"/>
        <v/>
      </c>
      <c r="AY149" s="68"/>
      <c r="AZ149" s="69"/>
      <c r="BA149" s="70"/>
      <c r="BB149" s="71"/>
      <c r="BC149" s="77" t="s">
        <v>7</v>
      </c>
      <c r="BD149" s="78">
        <f>IF(BC149="N",0,IF(AZ$132="EVENTO",BD!$B$3,BD!$B$4))</f>
        <v>0</v>
      </c>
      <c r="BE149" s="77" t="s">
        <v>7</v>
      </c>
      <c r="BF149" s="78">
        <f>IF(BE149="N",0,IF(AZ$132="EVENTO",BD!$B$1,0))</f>
        <v>0</v>
      </c>
      <c r="BG149" s="77" t="s">
        <v>7</v>
      </c>
      <c r="BH149" s="78">
        <f>IF(BG149="N",0,IF(AZ$132="EVENTO",BD!$B$2,0))</f>
        <v>0</v>
      </c>
      <c r="BI149" s="77" t="s">
        <v>7</v>
      </c>
      <c r="BJ149" s="73">
        <f>IF(BI149="N",0,IF(AZ$132="EVENTO",BD!$B$5,0))</f>
        <v>0</v>
      </c>
      <c r="BK149" s="77" t="s">
        <v>7</v>
      </c>
      <c r="BL149" s="73">
        <f>IF(BK149="S",BD!$B$8,0)</f>
        <v>0</v>
      </c>
      <c r="BM149" s="73" t="str">
        <f>IF(AZ149="","",VLOOKUP(AZ149,BD!$B$11:$R$179,5,))</f>
        <v/>
      </c>
      <c r="BN149" s="74" t="str">
        <f t="shared" si="86"/>
        <v/>
      </c>
      <c r="BO149" s="68"/>
      <c r="BP149" s="69"/>
      <c r="BQ149" s="70"/>
      <c r="BR149" s="71"/>
      <c r="BS149" s="77" t="s">
        <v>7</v>
      </c>
      <c r="BT149" s="78">
        <f>IF(BS149="N",0,IF(BP$132="EVENTO",BD!$B$3,BD!$B$4))</f>
        <v>0</v>
      </c>
      <c r="BU149" s="77" t="s">
        <v>7</v>
      </c>
      <c r="BV149" s="78">
        <f>IF(BU149="N",0,IF(BP$132="EVENTO",BD!$B$1,0))</f>
        <v>0</v>
      </c>
      <c r="BW149" s="77" t="s">
        <v>7</v>
      </c>
      <c r="BX149" s="78">
        <f>IF(BW149="N",0,IF(BP$132="EVENTO",BD!$B$2,0))</f>
        <v>0</v>
      </c>
      <c r="BY149" s="77" t="s">
        <v>7</v>
      </c>
      <c r="BZ149" s="73">
        <f>IF(BY149="N",0,IF(BP$132="EVENTO",BD!$B$5,0))</f>
        <v>0</v>
      </c>
      <c r="CA149" s="77" t="s">
        <v>7</v>
      </c>
      <c r="CB149" s="73">
        <f>IF(CA149="S",BD!$B$8,0)</f>
        <v>0</v>
      </c>
      <c r="CC149" s="73" t="str">
        <f>IF(BP149="","",VLOOKUP(BP149,BD!$B$11:$R$179,5,))</f>
        <v/>
      </c>
      <c r="CD149" s="74" t="str">
        <f t="shared" si="87"/>
        <v/>
      </c>
      <c r="CE149" s="68"/>
      <c r="CF149" s="69"/>
      <c r="CG149" s="70"/>
      <c r="CH149" s="71"/>
      <c r="CI149" s="77" t="s">
        <v>7</v>
      </c>
      <c r="CJ149" s="78">
        <f>IF(CI149="N",0,IF(CF$132="EVENTO",BD!$B$3,BD!$B$4))</f>
        <v>0</v>
      </c>
      <c r="CK149" s="77" t="s">
        <v>7</v>
      </c>
      <c r="CL149" s="78">
        <f>IF(CK149="N",0,IF(CF$132="EVENTO",BD!$B$1,0))</f>
        <v>0</v>
      </c>
      <c r="CM149" s="77" t="s">
        <v>7</v>
      </c>
      <c r="CN149" s="78">
        <f>IF(CM149="N",0,IF(CF$132="EVENTO",BD!$B$2,0))</f>
        <v>0</v>
      </c>
      <c r="CO149" s="77" t="s">
        <v>7</v>
      </c>
      <c r="CP149" s="73">
        <f>IF(CO149="N",0,IF(CF$132="EVENTO",BD!$B$5,0))</f>
        <v>0</v>
      </c>
      <c r="CQ149" s="77" t="s">
        <v>7</v>
      </c>
      <c r="CR149" s="73">
        <f>IF(CQ149="S",BD!$B$8,0)</f>
        <v>0</v>
      </c>
      <c r="CS149" s="73" t="str">
        <f>IF(CF149="","",VLOOKUP(CF149,BD!$B$11:$R$179,5,))</f>
        <v/>
      </c>
      <c r="CT149" s="74" t="str">
        <f t="shared" si="88"/>
        <v/>
      </c>
      <c r="CU149" s="68"/>
      <c r="CV149" s="69"/>
      <c r="CW149" s="70"/>
      <c r="CX149" s="71"/>
      <c r="CY149" s="77" t="s">
        <v>7</v>
      </c>
      <c r="CZ149" s="78">
        <f>IF(CY149="N",0,IF(CV$132="EVENTO",BD!$B$3,BD!$B$4))</f>
        <v>0</v>
      </c>
      <c r="DA149" s="77" t="s">
        <v>7</v>
      </c>
      <c r="DB149" s="78">
        <f>IF(DA149="N",0,IF(CV$132="EVENTO",BD!$B$1,0))</f>
        <v>0</v>
      </c>
      <c r="DC149" s="77" t="s">
        <v>7</v>
      </c>
      <c r="DD149" s="78">
        <f>IF(DC149="N",0,IF(CV$132="EVENTO",BD!$B$2,0))</f>
        <v>0</v>
      </c>
      <c r="DE149" s="77" t="s">
        <v>7</v>
      </c>
      <c r="DF149" s="73">
        <f>IF(DE149="N",0,IF(CV$132="EVENTO",BD!$B$5,0))</f>
        <v>0</v>
      </c>
      <c r="DG149" s="77" t="s">
        <v>7</v>
      </c>
      <c r="DH149" s="73">
        <f>IF(DG149="S",BD!$B$8,0)</f>
        <v>0</v>
      </c>
      <c r="DI149" s="73" t="str">
        <f>IF(CV149="","",VLOOKUP(CV149,BD!$B$11:$R$179,5,))</f>
        <v/>
      </c>
      <c r="DJ149" s="74" t="str">
        <f t="shared" si="89"/>
        <v/>
      </c>
    </row>
    <row r="150" spans="1:114" ht="15.75" thickBot="1" x14ac:dyDescent="0.3">
      <c r="A150" s="130"/>
      <c r="B150" s="151"/>
      <c r="C150" s="68"/>
      <c r="D150" s="75"/>
      <c r="E150" s="76"/>
      <c r="F150" s="71"/>
      <c r="G150" s="77" t="s">
        <v>7</v>
      </c>
      <c r="H150" s="78">
        <f>IF(G150="N",0,IF(D$132="EVENTO",BD!$B$3,BD!$B$4))</f>
        <v>0</v>
      </c>
      <c r="I150" s="77" t="s">
        <v>7</v>
      </c>
      <c r="J150" s="78">
        <f>IF(I150="N",0,IF(D$132="EVENTO",BD!$B$1,0))</f>
        <v>0</v>
      </c>
      <c r="K150" s="77" t="s">
        <v>7</v>
      </c>
      <c r="L150" s="78">
        <f>IF(K150="N",0,IF(D$132="EVENTO",BD!$B$2,0))</f>
        <v>0</v>
      </c>
      <c r="M150" s="77" t="s">
        <v>7</v>
      </c>
      <c r="N150" s="78">
        <f>IF(M150="N",0,IF(D$132="EVENTO",BD!$B$5,0))</f>
        <v>0</v>
      </c>
      <c r="O150" s="77" t="s">
        <v>7</v>
      </c>
      <c r="P150" s="78">
        <f>IF(O150="S",BD!$B$8,0)</f>
        <v>0</v>
      </c>
      <c r="Q150" s="73" t="str">
        <f>IF(D150="","",VLOOKUP(D150,BD!$B$11:$R$179,5,))</f>
        <v/>
      </c>
      <c r="R150" s="79" t="str">
        <f t="shared" si="83"/>
        <v/>
      </c>
      <c r="S150" s="68"/>
      <c r="T150" s="75"/>
      <c r="U150" s="76"/>
      <c r="V150" s="71"/>
      <c r="W150" s="77" t="s">
        <v>7</v>
      </c>
      <c r="X150" s="78">
        <f>IF(W150="N",0,IF(T$132="EVENTO",BD!$B$3,BD!$B$4))</f>
        <v>0</v>
      </c>
      <c r="Y150" s="77" t="s">
        <v>7</v>
      </c>
      <c r="Z150" s="78">
        <f>IF(Y150="N",0,IF(T$132="EVENTO",BD!$B$1,0))</f>
        <v>0</v>
      </c>
      <c r="AA150" s="77" t="s">
        <v>7</v>
      </c>
      <c r="AB150" s="78">
        <f>IF(AA150="N",0,IF(T$132="EVENTO",BD!$B$2,0))</f>
        <v>0</v>
      </c>
      <c r="AC150" s="77" t="s">
        <v>7</v>
      </c>
      <c r="AD150" s="78">
        <f>IF(AC150="N",0,IF(T$132="EVENTO",BD!$B$5,0))</f>
        <v>0</v>
      </c>
      <c r="AE150" s="77" t="s">
        <v>7</v>
      </c>
      <c r="AF150" s="78">
        <f>IF(AE150="S",BD!$B$8,0)</f>
        <v>0</v>
      </c>
      <c r="AG150" s="73" t="str">
        <f>IF(T150="","",VLOOKUP(T150,BD!$B$11:$R$179,5,))</f>
        <v/>
      </c>
      <c r="AH150" s="79" t="str">
        <f t="shared" si="84"/>
        <v/>
      </c>
      <c r="AI150" s="68"/>
      <c r="AJ150" s="75"/>
      <c r="AK150" s="76"/>
      <c r="AL150" s="71"/>
      <c r="AM150" s="77" t="s">
        <v>7</v>
      </c>
      <c r="AN150" s="78">
        <f>IF(AM150="N",0,IF(AJ$132="EVENTO",BD!$B$3,BD!$B$4))</f>
        <v>0</v>
      </c>
      <c r="AO150" s="77" t="s">
        <v>7</v>
      </c>
      <c r="AP150" s="78">
        <f>IF(AO150="N",0,IF(AJ$132="EVENTO",BD!$B$1,0))</f>
        <v>0</v>
      </c>
      <c r="AQ150" s="77" t="s">
        <v>7</v>
      </c>
      <c r="AR150" s="78">
        <f>IF(AQ150="N",0,IF(AJ$132="EVENTO",BD!$B$2,0))</f>
        <v>0</v>
      </c>
      <c r="AS150" s="77" t="s">
        <v>7</v>
      </c>
      <c r="AT150" s="78">
        <f>IF(AS150="N",0,IF(AJ$132="EVENTO",BD!$B$5,0))</f>
        <v>0</v>
      </c>
      <c r="AU150" s="77" t="s">
        <v>7</v>
      </c>
      <c r="AV150" s="78">
        <f>IF(AU150="S",BD!$B$8,0)</f>
        <v>0</v>
      </c>
      <c r="AW150" s="73" t="str">
        <f>IF(AJ150="","",VLOOKUP(AJ150,BD!$B$11:$R$179,5,))</f>
        <v/>
      </c>
      <c r="AX150" s="79" t="str">
        <f t="shared" si="85"/>
        <v/>
      </c>
      <c r="AY150" s="68"/>
      <c r="AZ150" s="75"/>
      <c r="BA150" s="76"/>
      <c r="BB150" s="71"/>
      <c r="BC150" s="77" t="s">
        <v>7</v>
      </c>
      <c r="BD150" s="78">
        <f>IF(BC150="N",0,IF(AZ$132="EVENTO",BD!$B$3,BD!$B$4))</f>
        <v>0</v>
      </c>
      <c r="BE150" s="77" t="s">
        <v>7</v>
      </c>
      <c r="BF150" s="78">
        <f>IF(BE150="N",0,IF(AZ$132="EVENTO",BD!$B$1,0))</f>
        <v>0</v>
      </c>
      <c r="BG150" s="77" t="s">
        <v>7</v>
      </c>
      <c r="BH150" s="78">
        <f>IF(BG150="N",0,IF(AZ$132="EVENTO",BD!$B$2,0))</f>
        <v>0</v>
      </c>
      <c r="BI150" s="77" t="s">
        <v>7</v>
      </c>
      <c r="BJ150" s="78">
        <f>IF(BI150="N",0,IF(AZ$132="EVENTO",BD!$B$5,0))</f>
        <v>0</v>
      </c>
      <c r="BK150" s="77" t="s">
        <v>7</v>
      </c>
      <c r="BL150" s="78">
        <f>IF(BK150="S",BD!$B$8,0)</f>
        <v>0</v>
      </c>
      <c r="BM150" s="73" t="str">
        <f>IF(AZ150="","",VLOOKUP(AZ150,BD!$B$11:$R$179,5,))</f>
        <v/>
      </c>
      <c r="BN150" s="79" t="str">
        <f t="shared" si="86"/>
        <v/>
      </c>
      <c r="BO150" s="68"/>
      <c r="BP150" s="75"/>
      <c r="BQ150" s="76"/>
      <c r="BR150" s="71"/>
      <c r="BS150" s="77" t="s">
        <v>7</v>
      </c>
      <c r="BT150" s="78">
        <f>IF(BS150="N",0,IF(BP$132="EVENTO",BD!$B$3,BD!$B$4))</f>
        <v>0</v>
      </c>
      <c r="BU150" s="77" t="s">
        <v>7</v>
      </c>
      <c r="BV150" s="78">
        <f>IF(BU150="N",0,IF(BP$132="EVENTO",BD!$B$1,0))</f>
        <v>0</v>
      </c>
      <c r="BW150" s="77" t="s">
        <v>7</v>
      </c>
      <c r="BX150" s="78">
        <f>IF(BW150="N",0,IF(BP$132="EVENTO",BD!$B$2,0))</f>
        <v>0</v>
      </c>
      <c r="BY150" s="77" t="s">
        <v>7</v>
      </c>
      <c r="BZ150" s="78">
        <f>IF(BY150="N",0,IF(BP$132="EVENTO",BD!$B$5,0))</f>
        <v>0</v>
      </c>
      <c r="CA150" s="77" t="s">
        <v>7</v>
      </c>
      <c r="CB150" s="78">
        <f>IF(CA150="S",BD!$B$8,0)</f>
        <v>0</v>
      </c>
      <c r="CC150" s="73" t="str">
        <f>IF(BP150="","",VLOOKUP(BP150,BD!$B$11:$R$179,5,))</f>
        <v/>
      </c>
      <c r="CD150" s="79" t="str">
        <f t="shared" si="87"/>
        <v/>
      </c>
      <c r="CE150" s="68"/>
      <c r="CF150" s="75"/>
      <c r="CG150" s="76"/>
      <c r="CH150" s="71"/>
      <c r="CI150" s="77" t="s">
        <v>7</v>
      </c>
      <c r="CJ150" s="78">
        <f>IF(CI150="N",0,IF(CF$132="EVENTO",BD!$B$3,BD!$B$4))</f>
        <v>0</v>
      </c>
      <c r="CK150" s="77" t="s">
        <v>7</v>
      </c>
      <c r="CL150" s="78">
        <f>IF(CK150="N",0,IF(CF$132="EVENTO",BD!$B$1,0))</f>
        <v>0</v>
      </c>
      <c r="CM150" s="77" t="s">
        <v>7</v>
      </c>
      <c r="CN150" s="78">
        <f>IF(CM150="N",0,IF(CF$132="EVENTO",BD!$B$2,0))</f>
        <v>0</v>
      </c>
      <c r="CO150" s="77" t="s">
        <v>7</v>
      </c>
      <c r="CP150" s="78">
        <f>IF(CO150="N",0,IF(CF$132="EVENTO",BD!$B$5,0))</f>
        <v>0</v>
      </c>
      <c r="CQ150" s="77" t="s">
        <v>7</v>
      </c>
      <c r="CR150" s="78">
        <f>IF(CQ150="S",BD!$B$8,0)</f>
        <v>0</v>
      </c>
      <c r="CS150" s="73" t="str">
        <f>IF(CF150="","",VLOOKUP(CF150,BD!$B$11:$R$179,5,))</f>
        <v/>
      </c>
      <c r="CT150" s="79" t="str">
        <f t="shared" si="88"/>
        <v/>
      </c>
      <c r="CU150" s="68"/>
      <c r="CV150" s="75"/>
      <c r="CW150" s="76"/>
      <c r="CX150" s="71"/>
      <c r="CY150" s="77" t="s">
        <v>7</v>
      </c>
      <c r="CZ150" s="78">
        <f>IF(CY150="N",0,IF(CV$132="EVENTO",BD!$B$3,BD!$B$4))</f>
        <v>0</v>
      </c>
      <c r="DA150" s="77" t="s">
        <v>7</v>
      </c>
      <c r="DB150" s="78">
        <f>IF(DA150="N",0,IF(CV$132="EVENTO",BD!$B$1,0))</f>
        <v>0</v>
      </c>
      <c r="DC150" s="77" t="s">
        <v>7</v>
      </c>
      <c r="DD150" s="78">
        <f>IF(DC150="N",0,IF(CV$132="EVENTO",BD!$B$2,0))</f>
        <v>0</v>
      </c>
      <c r="DE150" s="77" t="s">
        <v>7</v>
      </c>
      <c r="DF150" s="78">
        <f>IF(DE150="N",0,IF(CV$132="EVENTO",BD!$B$5,0))</f>
        <v>0</v>
      </c>
      <c r="DG150" s="77" t="s">
        <v>7</v>
      </c>
      <c r="DH150" s="78">
        <f>IF(DG150="S",BD!$B$8,0)</f>
        <v>0</v>
      </c>
      <c r="DI150" s="73" t="str">
        <f>IF(CV150="","",VLOOKUP(CV150,BD!$B$11:$R$179,5,))</f>
        <v/>
      </c>
      <c r="DJ150" s="79" t="str">
        <f t="shared" si="89"/>
        <v/>
      </c>
    </row>
    <row r="151" spans="1:114" ht="15.75" thickBot="1" x14ac:dyDescent="0.3">
      <c r="A151" s="130"/>
      <c r="B151" s="151"/>
      <c r="C151" s="68"/>
      <c r="D151" s="75"/>
      <c r="E151" s="76"/>
      <c r="F151" s="71"/>
      <c r="G151" s="77" t="s">
        <v>7</v>
      </c>
      <c r="H151" s="78">
        <f>IF(G151="N",0,IF(D$132="EVENTO",BD!$B$3,BD!$B$4))</f>
        <v>0</v>
      </c>
      <c r="I151" s="77" t="s">
        <v>7</v>
      </c>
      <c r="J151" s="78">
        <f>IF(I151="N",0,IF(D$132="EVENTO",BD!$B$1,0))</f>
        <v>0</v>
      </c>
      <c r="K151" s="77" t="s">
        <v>7</v>
      </c>
      <c r="L151" s="78">
        <f>IF(K151="N",0,IF(D$132="EVENTO",BD!$B$2,0))</f>
        <v>0</v>
      </c>
      <c r="M151" s="77" t="s">
        <v>7</v>
      </c>
      <c r="N151" s="78">
        <f>IF(M151="N",0,IF(D$132="EVENTO",BD!$B$5,0))</f>
        <v>0</v>
      </c>
      <c r="O151" s="77" t="s">
        <v>7</v>
      </c>
      <c r="P151" s="78">
        <f>IF(O151="S",BD!$B$8,0)</f>
        <v>0</v>
      </c>
      <c r="Q151" s="73" t="str">
        <f>IF(D151="","",VLOOKUP(D151,BD!$B$11:$R$179,5,))</f>
        <v/>
      </c>
      <c r="R151" s="79" t="str">
        <f t="shared" si="83"/>
        <v/>
      </c>
      <c r="S151" s="68"/>
      <c r="T151" s="75"/>
      <c r="U151" s="76"/>
      <c r="V151" s="71"/>
      <c r="W151" s="77" t="s">
        <v>7</v>
      </c>
      <c r="X151" s="78">
        <f>IF(W151="N",0,IF(T$132="EVENTO",BD!$B$3,BD!$B$4))</f>
        <v>0</v>
      </c>
      <c r="Y151" s="77" t="s">
        <v>7</v>
      </c>
      <c r="Z151" s="78">
        <f>IF(Y151="N",0,IF(T$132="EVENTO",BD!$B$1,0))</f>
        <v>0</v>
      </c>
      <c r="AA151" s="77" t="s">
        <v>7</v>
      </c>
      <c r="AB151" s="78">
        <f>IF(AA151="N",0,IF(T$132="EVENTO",BD!$B$2,0))</f>
        <v>0</v>
      </c>
      <c r="AC151" s="77" t="s">
        <v>7</v>
      </c>
      <c r="AD151" s="78">
        <f>IF(AC151="N",0,IF(T$132="EVENTO",BD!$B$5,0))</f>
        <v>0</v>
      </c>
      <c r="AE151" s="77" t="s">
        <v>7</v>
      </c>
      <c r="AF151" s="78">
        <f>IF(AE151="S",BD!$B$8,0)</f>
        <v>0</v>
      </c>
      <c r="AG151" s="73" t="str">
        <f>IF(T151="","",VLOOKUP(T151,BD!$B$11:$R$179,5,))</f>
        <v/>
      </c>
      <c r="AH151" s="79" t="str">
        <f t="shared" si="84"/>
        <v/>
      </c>
      <c r="AI151" s="68"/>
      <c r="AJ151" s="75"/>
      <c r="AK151" s="76"/>
      <c r="AL151" s="71"/>
      <c r="AM151" s="77" t="s">
        <v>7</v>
      </c>
      <c r="AN151" s="78">
        <f>IF(AM151="N",0,IF(AJ$132="EVENTO",BD!$B$3,BD!$B$4))</f>
        <v>0</v>
      </c>
      <c r="AO151" s="77" t="s">
        <v>7</v>
      </c>
      <c r="AP151" s="78">
        <f>IF(AO151="N",0,IF(AJ$132="EVENTO",BD!$B$1,0))</f>
        <v>0</v>
      </c>
      <c r="AQ151" s="77" t="s">
        <v>7</v>
      </c>
      <c r="AR151" s="78">
        <f>IF(AQ151="N",0,IF(AJ$132="EVENTO",BD!$B$2,0))</f>
        <v>0</v>
      </c>
      <c r="AS151" s="77" t="s">
        <v>7</v>
      </c>
      <c r="AT151" s="78">
        <f>IF(AS151="N",0,IF(AJ$132="EVENTO",BD!$B$5,0))</f>
        <v>0</v>
      </c>
      <c r="AU151" s="77" t="s">
        <v>7</v>
      </c>
      <c r="AV151" s="78">
        <f>IF(AU151="S",BD!$B$8,0)</f>
        <v>0</v>
      </c>
      <c r="AW151" s="73" t="str">
        <f>IF(AJ151="","",VLOOKUP(AJ151,BD!$B$11:$R$179,5,))</f>
        <v/>
      </c>
      <c r="AX151" s="79" t="str">
        <f t="shared" si="85"/>
        <v/>
      </c>
      <c r="AY151" s="68"/>
      <c r="AZ151" s="75"/>
      <c r="BA151" s="76"/>
      <c r="BB151" s="71"/>
      <c r="BC151" s="77" t="s">
        <v>7</v>
      </c>
      <c r="BD151" s="78">
        <f>IF(BC151="N",0,IF(AZ$132="EVENTO",BD!$B$3,BD!$B$4))</f>
        <v>0</v>
      </c>
      <c r="BE151" s="77" t="s">
        <v>7</v>
      </c>
      <c r="BF151" s="78">
        <f>IF(BE151="N",0,IF(AZ$132="EVENTO",BD!$B$1,0))</f>
        <v>0</v>
      </c>
      <c r="BG151" s="77" t="s">
        <v>7</v>
      </c>
      <c r="BH151" s="78">
        <f>IF(BG151="N",0,IF(AZ$132="EVENTO",BD!$B$2,0))</f>
        <v>0</v>
      </c>
      <c r="BI151" s="77" t="s">
        <v>7</v>
      </c>
      <c r="BJ151" s="78">
        <f>IF(BI151="N",0,IF(AZ$132="EVENTO",BD!$B$5,0))</f>
        <v>0</v>
      </c>
      <c r="BK151" s="77" t="s">
        <v>7</v>
      </c>
      <c r="BL151" s="78">
        <f>IF(BK151="S",BD!$B$8,0)</f>
        <v>0</v>
      </c>
      <c r="BM151" s="73" t="str">
        <f>IF(AZ151="","",VLOOKUP(AZ151,BD!$B$11:$R$179,5,))</f>
        <v/>
      </c>
      <c r="BN151" s="79" t="str">
        <f t="shared" si="86"/>
        <v/>
      </c>
      <c r="BO151" s="68"/>
      <c r="BP151" s="75"/>
      <c r="BQ151" s="76"/>
      <c r="BR151" s="71"/>
      <c r="BS151" s="77" t="s">
        <v>7</v>
      </c>
      <c r="BT151" s="78">
        <f>IF(BS151="N",0,IF(BP$132="EVENTO",BD!$B$3,BD!$B$4))</f>
        <v>0</v>
      </c>
      <c r="BU151" s="77" t="s">
        <v>7</v>
      </c>
      <c r="BV151" s="78">
        <f>IF(BU151="N",0,IF(BP$132="EVENTO",BD!$B$1,0))</f>
        <v>0</v>
      </c>
      <c r="BW151" s="77" t="s">
        <v>7</v>
      </c>
      <c r="BX151" s="78">
        <f>IF(BW151="N",0,IF(BP$132="EVENTO",BD!$B$2,0))</f>
        <v>0</v>
      </c>
      <c r="BY151" s="77" t="s">
        <v>7</v>
      </c>
      <c r="BZ151" s="78">
        <f>IF(BY151="N",0,IF(BP$132="EVENTO",BD!$B$5,0))</f>
        <v>0</v>
      </c>
      <c r="CA151" s="77" t="s">
        <v>7</v>
      </c>
      <c r="CB151" s="78">
        <f>IF(CA151="S",BD!$B$8,0)</f>
        <v>0</v>
      </c>
      <c r="CC151" s="73" t="str">
        <f>IF(BP151="","",VLOOKUP(BP151,BD!$B$11:$R$179,5,))</f>
        <v/>
      </c>
      <c r="CD151" s="79" t="str">
        <f t="shared" si="87"/>
        <v/>
      </c>
      <c r="CE151" s="68"/>
      <c r="CF151" s="75"/>
      <c r="CG151" s="76"/>
      <c r="CH151" s="71"/>
      <c r="CI151" s="77" t="s">
        <v>7</v>
      </c>
      <c r="CJ151" s="78">
        <f>IF(CI151="N",0,IF(CF$132="EVENTO",BD!$B$3,BD!$B$4))</f>
        <v>0</v>
      </c>
      <c r="CK151" s="77" t="s">
        <v>7</v>
      </c>
      <c r="CL151" s="78">
        <f>IF(CK151="N",0,IF(CF$132="EVENTO",BD!$B$1,0))</f>
        <v>0</v>
      </c>
      <c r="CM151" s="77" t="s">
        <v>7</v>
      </c>
      <c r="CN151" s="78">
        <f>IF(CM151="N",0,IF(CF$132="EVENTO",BD!$B$2,0))</f>
        <v>0</v>
      </c>
      <c r="CO151" s="77" t="s">
        <v>7</v>
      </c>
      <c r="CP151" s="78">
        <f>IF(CO151="N",0,IF(CF$132="EVENTO",BD!$B$5,0))</f>
        <v>0</v>
      </c>
      <c r="CQ151" s="77" t="s">
        <v>7</v>
      </c>
      <c r="CR151" s="78">
        <f>IF(CQ151="S",BD!$B$8,0)</f>
        <v>0</v>
      </c>
      <c r="CS151" s="73" t="str">
        <f>IF(CF151="","",VLOOKUP(CF151,BD!$B$11:$R$179,5,))</f>
        <v/>
      </c>
      <c r="CT151" s="79" t="str">
        <f t="shared" si="88"/>
        <v/>
      </c>
      <c r="CU151" s="68"/>
      <c r="CV151" s="75"/>
      <c r="CW151" s="76"/>
      <c r="CX151" s="71"/>
      <c r="CY151" s="77" t="s">
        <v>7</v>
      </c>
      <c r="CZ151" s="78">
        <f>IF(CY151="N",0,IF(CV$132="EVENTO",BD!$B$3,BD!$B$4))</f>
        <v>0</v>
      </c>
      <c r="DA151" s="77" t="s">
        <v>7</v>
      </c>
      <c r="DB151" s="78">
        <f>IF(DA151="N",0,IF(CV$132="EVENTO",BD!$B$1,0))</f>
        <v>0</v>
      </c>
      <c r="DC151" s="77" t="s">
        <v>7</v>
      </c>
      <c r="DD151" s="78">
        <f>IF(DC151="N",0,IF(CV$132="EVENTO",BD!$B$2,0))</f>
        <v>0</v>
      </c>
      <c r="DE151" s="77" t="s">
        <v>7</v>
      </c>
      <c r="DF151" s="78">
        <f>IF(DE151="N",0,IF(CV$132="EVENTO",BD!$B$5,0))</f>
        <v>0</v>
      </c>
      <c r="DG151" s="77" t="s">
        <v>7</v>
      </c>
      <c r="DH151" s="78">
        <f>IF(DG151="S",BD!$B$8,0)</f>
        <v>0</v>
      </c>
      <c r="DI151" s="73" t="str">
        <f>IF(CV151="","",VLOOKUP(CV151,BD!$B$11:$R$179,5,))</f>
        <v/>
      </c>
      <c r="DJ151" s="79" t="str">
        <f t="shared" si="89"/>
        <v/>
      </c>
    </row>
    <row r="152" spans="1:114" ht="15.75" thickBot="1" x14ac:dyDescent="0.3">
      <c r="A152" s="130"/>
      <c r="B152" s="151"/>
      <c r="C152" s="68"/>
      <c r="D152" s="75"/>
      <c r="E152" s="76"/>
      <c r="F152" s="71"/>
      <c r="G152" s="77" t="s">
        <v>7</v>
      </c>
      <c r="H152" s="78">
        <f>IF(G152="N",0,IF(D$132="EVENTO",BD!$B$3,BD!$B$4))</f>
        <v>0</v>
      </c>
      <c r="I152" s="77" t="s">
        <v>7</v>
      </c>
      <c r="J152" s="78">
        <f>IF(I152="N",0,IF(D$132="EVENTO",BD!$B$1,0))</f>
        <v>0</v>
      </c>
      <c r="K152" s="77" t="s">
        <v>7</v>
      </c>
      <c r="L152" s="78">
        <f>IF(K152="N",0,IF(D$132="EVENTO",BD!$B$2,0))</f>
        <v>0</v>
      </c>
      <c r="M152" s="77" t="s">
        <v>7</v>
      </c>
      <c r="N152" s="78">
        <f>IF(M152="N",0,IF(D$132="EVENTO",BD!$B$5,0))</f>
        <v>0</v>
      </c>
      <c r="O152" s="77" t="s">
        <v>7</v>
      </c>
      <c r="P152" s="78">
        <f>IF(O152="S",BD!$B$8,0)</f>
        <v>0</v>
      </c>
      <c r="Q152" s="73" t="str">
        <f>IF(D152="","",VLOOKUP(D152,BD!$B$11:$R$179,5,))</f>
        <v/>
      </c>
      <c r="R152" s="79" t="str">
        <f t="shared" si="83"/>
        <v/>
      </c>
      <c r="S152" s="68"/>
      <c r="T152" s="75"/>
      <c r="U152" s="76"/>
      <c r="V152" s="71"/>
      <c r="W152" s="77" t="s">
        <v>7</v>
      </c>
      <c r="X152" s="78">
        <f>IF(W152="N",0,IF(T$132="EVENTO",BD!$B$3,BD!$B$4))</f>
        <v>0</v>
      </c>
      <c r="Y152" s="77" t="s">
        <v>7</v>
      </c>
      <c r="Z152" s="78">
        <f>IF(Y152="N",0,IF(T$132="EVENTO",BD!$B$1,0))</f>
        <v>0</v>
      </c>
      <c r="AA152" s="77" t="s">
        <v>7</v>
      </c>
      <c r="AB152" s="78">
        <f>IF(AA152="N",0,IF(T$132="EVENTO",BD!$B$2,0))</f>
        <v>0</v>
      </c>
      <c r="AC152" s="77" t="s">
        <v>7</v>
      </c>
      <c r="AD152" s="78">
        <f>IF(AC152="N",0,IF(T$132="EVENTO",BD!$B$5,0))</f>
        <v>0</v>
      </c>
      <c r="AE152" s="77" t="s">
        <v>7</v>
      </c>
      <c r="AF152" s="78">
        <f>IF(AE152="S",BD!$B$8,0)</f>
        <v>0</v>
      </c>
      <c r="AG152" s="73" t="str">
        <f>IF(T152="","",VLOOKUP(T152,BD!$B$11:$R$179,5,))</f>
        <v/>
      </c>
      <c r="AH152" s="79" t="str">
        <f t="shared" si="84"/>
        <v/>
      </c>
      <c r="AI152" s="68"/>
      <c r="AJ152" s="75"/>
      <c r="AK152" s="76"/>
      <c r="AL152" s="71"/>
      <c r="AM152" s="77" t="s">
        <v>7</v>
      </c>
      <c r="AN152" s="78">
        <f>IF(AM152="N",0,IF(AJ$132="EVENTO",BD!$B$3,BD!$B$4))</f>
        <v>0</v>
      </c>
      <c r="AO152" s="77" t="s">
        <v>7</v>
      </c>
      <c r="AP152" s="78">
        <f>IF(AO152="N",0,IF(AJ$132="EVENTO",BD!$B$1,0))</f>
        <v>0</v>
      </c>
      <c r="AQ152" s="77" t="s">
        <v>7</v>
      </c>
      <c r="AR152" s="78">
        <f>IF(AQ152="N",0,IF(AJ$132="EVENTO",BD!$B$2,0))</f>
        <v>0</v>
      </c>
      <c r="AS152" s="77" t="s">
        <v>7</v>
      </c>
      <c r="AT152" s="78">
        <f>IF(AS152="N",0,IF(AJ$132="EVENTO",BD!$B$5,0))</f>
        <v>0</v>
      </c>
      <c r="AU152" s="77" t="s">
        <v>7</v>
      </c>
      <c r="AV152" s="78">
        <f>IF(AU152="S",BD!$B$8,0)</f>
        <v>0</v>
      </c>
      <c r="AW152" s="73" t="str">
        <f>IF(AJ152="","",VLOOKUP(AJ152,BD!$B$11:$R$179,5,))</f>
        <v/>
      </c>
      <c r="AX152" s="79" t="str">
        <f t="shared" si="85"/>
        <v/>
      </c>
      <c r="AY152" s="68"/>
      <c r="AZ152" s="75"/>
      <c r="BA152" s="76"/>
      <c r="BB152" s="71"/>
      <c r="BC152" s="77" t="s">
        <v>7</v>
      </c>
      <c r="BD152" s="78">
        <f>IF(BC152="N",0,IF(AZ$132="EVENTO",BD!$B$3,BD!$B$4))</f>
        <v>0</v>
      </c>
      <c r="BE152" s="77" t="s">
        <v>7</v>
      </c>
      <c r="BF152" s="78">
        <f>IF(BE152="N",0,IF(AZ$132="EVENTO",BD!$B$1,0))</f>
        <v>0</v>
      </c>
      <c r="BG152" s="77" t="s">
        <v>7</v>
      </c>
      <c r="BH152" s="78">
        <f>IF(BG152="N",0,IF(AZ$132="EVENTO",BD!$B$2,0))</f>
        <v>0</v>
      </c>
      <c r="BI152" s="77" t="s">
        <v>7</v>
      </c>
      <c r="BJ152" s="78">
        <f>IF(BI152="N",0,IF(AZ$132="EVENTO",BD!$B$5,0))</f>
        <v>0</v>
      </c>
      <c r="BK152" s="77" t="s">
        <v>7</v>
      </c>
      <c r="BL152" s="78">
        <f>IF(BK152="S",BD!$B$8,0)</f>
        <v>0</v>
      </c>
      <c r="BM152" s="73" t="str">
        <f>IF(AZ152="","",VLOOKUP(AZ152,BD!$B$11:$R$179,5,))</f>
        <v/>
      </c>
      <c r="BN152" s="79" t="str">
        <f t="shared" si="86"/>
        <v/>
      </c>
      <c r="BO152" s="68"/>
      <c r="BP152" s="75"/>
      <c r="BQ152" s="76"/>
      <c r="BR152" s="71"/>
      <c r="BS152" s="77" t="s">
        <v>7</v>
      </c>
      <c r="BT152" s="78">
        <f>IF(BS152="N",0,IF(BP$132="EVENTO",BD!$B$3,BD!$B$4))</f>
        <v>0</v>
      </c>
      <c r="BU152" s="77" t="s">
        <v>7</v>
      </c>
      <c r="BV152" s="78">
        <f>IF(BU152="N",0,IF(BP$132="EVENTO",BD!$B$1,0))</f>
        <v>0</v>
      </c>
      <c r="BW152" s="77" t="s">
        <v>7</v>
      </c>
      <c r="BX152" s="78">
        <f>IF(BW152="N",0,IF(BP$132="EVENTO",BD!$B$2,0))</f>
        <v>0</v>
      </c>
      <c r="BY152" s="77" t="s">
        <v>7</v>
      </c>
      <c r="BZ152" s="78">
        <f>IF(BY152="N",0,IF(BP$132="EVENTO",BD!$B$5,0))</f>
        <v>0</v>
      </c>
      <c r="CA152" s="77" t="s">
        <v>7</v>
      </c>
      <c r="CB152" s="78">
        <f>IF(CA152="S",BD!$B$8,0)</f>
        <v>0</v>
      </c>
      <c r="CC152" s="73" t="str">
        <f>IF(BP152="","",VLOOKUP(BP152,BD!$B$11:$R$179,5,))</f>
        <v/>
      </c>
      <c r="CD152" s="79" t="str">
        <f t="shared" si="87"/>
        <v/>
      </c>
      <c r="CE152" s="68"/>
      <c r="CF152" s="75"/>
      <c r="CG152" s="76"/>
      <c r="CH152" s="71"/>
      <c r="CI152" s="77" t="s">
        <v>7</v>
      </c>
      <c r="CJ152" s="78">
        <f>IF(CI152="N",0,IF(CF$132="EVENTO",BD!$B$3,BD!$B$4))</f>
        <v>0</v>
      </c>
      <c r="CK152" s="77" t="s">
        <v>7</v>
      </c>
      <c r="CL152" s="78">
        <f>IF(CK152="N",0,IF(CF$132="EVENTO",BD!$B$1,0))</f>
        <v>0</v>
      </c>
      <c r="CM152" s="77" t="s">
        <v>7</v>
      </c>
      <c r="CN152" s="78">
        <f>IF(CM152="N",0,IF(CF$132="EVENTO",BD!$B$2,0))</f>
        <v>0</v>
      </c>
      <c r="CO152" s="77" t="s">
        <v>7</v>
      </c>
      <c r="CP152" s="78">
        <f>IF(CO152="N",0,IF(CF$132="EVENTO",BD!$B$5,0))</f>
        <v>0</v>
      </c>
      <c r="CQ152" s="77" t="s">
        <v>7</v>
      </c>
      <c r="CR152" s="78">
        <f>IF(CQ152="S",BD!$B$8,0)</f>
        <v>0</v>
      </c>
      <c r="CS152" s="73" t="str">
        <f>IF(CF152="","",VLOOKUP(CF152,BD!$B$11:$R$179,5,))</f>
        <v/>
      </c>
      <c r="CT152" s="79" t="str">
        <f t="shared" si="88"/>
        <v/>
      </c>
      <c r="CU152" s="68"/>
      <c r="CV152" s="75"/>
      <c r="CW152" s="76"/>
      <c r="CX152" s="71"/>
      <c r="CY152" s="77" t="s">
        <v>7</v>
      </c>
      <c r="CZ152" s="78">
        <f>IF(CY152="N",0,IF(CV$132="EVENTO",BD!$B$3,BD!$B$4))</f>
        <v>0</v>
      </c>
      <c r="DA152" s="77" t="s">
        <v>7</v>
      </c>
      <c r="DB152" s="78">
        <f>IF(DA152="N",0,IF(CV$132="EVENTO",BD!$B$1,0))</f>
        <v>0</v>
      </c>
      <c r="DC152" s="77" t="s">
        <v>7</v>
      </c>
      <c r="DD152" s="78">
        <f>IF(DC152="N",0,IF(CV$132="EVENTO",BD!$B$2,0))</f>
        <v>0</v>
      </c>
      <c r="DE152" s="77" t="s">
        <v>7</v>
      </c>
      <c r="DF152" s="78">
        <f>IF(DE152="N",0,IF(CV$132="EVENTO",BD!$B$5,0))</f>
        <v>0</v>
      </c>
      <c r="DG152" s="77" t="s">
        <v>7</v>
      </c>
      <c r="DH152" s="78">
        <f>IF(DG152="S",BD!$B$8,0)</f>
        <v>0</v>
      </c>
      <c r="DI152" s="73" t="str">
        <f>IF(CV152="","",VLOOKUP(CV152,BD!$B$11:$R$179,5,))</f>
        <v/>
      </c>
      <c r="DJ152" s="79" t="str">
        <f t="shared" si="89"/>
        <v/>
      </c>
    </row>
    <row r="153" spans="1:114" ht="15.75" thickBot="1" x14ac:dyDescent="0.3">
      <c r="A153" s="130"/>
      <c r="B153" s="151"/>
      <c r="C153" s="68"/>
      <c r="D153" s="75"/>
      <c r="E153" s="76"/>
      <c r="F153" s="71"/>
      <c r="G153" s="77" t="s">
        <v>7</v>
      </c>
      <c r="H153" s="78">
        <f>IF(G153="N",0,IF(D$132="EVENTO",BD!$B$3,BD!$B$4))</f>
        <v>0</v>
      </c>
      <c r="I153" s="77" t="s">
        <v>7</v>
      </c>
      <c r="J153" s="78">
        <f>IF(I153="N",0,IF(D$132="EVENTO",BD!$B$1,0))</f>
        <v>0</v>
      </c>
      <c r="K153" s="77" t="s">
        <v>7</v>
      </c>
      <c r="L153" s="78">
        <f>IF(K153="N",0,IF(D$132="EVENTO",BD!$B$2,0))</f>
        <v>0</v>
      </c>
      <c r="M153" s="77" t="s">
        <v>7</v>
      </c>
      <c r="N153" s="78">
        <f>IF(M153="N",0,IF(D$132="EVENTO",BD!$B$5,0))</f>
        <v>0</v>
      </c>
      <c r="O153" s="77" t="s">
        <v>7</v>
      </c>
      <c r="P153" s="78">
        <f>IF(O153="S",BD!$B$8,0)</f>
        <v>0</v>
      </c>
      <c r="Q153" s="73" t="str">
        <f>IF(D153="","",VLOOKUP(D153,BD!$B$11:$R$179,5,))</f>
        <v/>
      </c>
      <c r="R153" s="79" t="str">
        <f t="shared" si="83"/>
        <v/>
      </c>
      <c r="S153" s="68"/>
      <c r="T153" s="75"/>
      <c r="U153" s="76"/>
      <c r="V153" s="71"/>
      <c r="W153" s="77" t="s">
        <v>7</v>
      </c>
      <c r="X153" s="78">
        <f>IF(W153="N",0,IF(T$132="EVENTO",BD!$B$3,BD!$B$4))</f>
        <v>0</v>
      </c>
      <c r="Y153" s="77" t="s">
        <v>7</v>
      </c>
      <c r="Z153" s="78">
        <f>IF(Y153="N",0,IF(T$132="EVENTO",BD!$B$1,0))</f>
        <v>0</v>
      </c>
      <c r="AA153" s="77" t="s">
        <v>7</v>
      </c>
      <c r="AB153" s="78">
        <f>IF(AA153="N",0,IF(T$132="EVENTO",BD!$B$2,0))</f>
        <v>0</v>
      </c>
      <c r="AC153" s="77" t="s">
        <v>7</v>
      </c>
      <c r="AD153" s="78">
        <f>IF(AC153="N",0,IF(T$132="EVENTO",BD!$B$5,0))</f>
        <v>0</v>
      </c>
      <c r="AE153" s="77" t="s">
        <v>7</v>
      </c>
      <c r="AF153" s="78">
        <f>IF(AE153="S",BD!$B$8,0)</f>
        <v>0</v>
      </c>
      <c r="AG153" s="73" t="str">
        <f>IF(T153="","",VLOOKUP(T153,BD!$B$11:$R$179,5,))</f>
        <v/>
      </c>
      <c r="AH153" s="79" t="str">
        <f t="shared" si="84"/>
        <v/>
      </c>
      <c r="AI153" s="68"/>
      <c r="AJ153" s="75"/>
      <c r="AK153" s="76"/>
      <c r="AL153" s="71"/>
      <c r="AM153" s="77" t="s">
        <v>7</v>
      </c>
      <c r="AN153" s="78">
        <f>IF(AM153="N",0,IF(AJ$132="EVENTO",BD!$B$3,BD!$B$4))</f>
        <v>0</v>
      </c>
      <c r="AO153" s="77" t="s">
        <v>7</v>
      </c>
      <c r="AP153" s="78">
        <f>IF(AO153="N",0,IF(AJ$132="EVENTO",BD!$B$1,0))</f>
        <v>0</v>
      </c>
      <c r="AQ153" s="77" t="s">
        <v>7</v>
      </c>
      <c r="AR153" s="78">
        <f>IF(AQ153="N",0,IF(AJ$132="EVENTO",BD!$B$2,0))</f>
        <v>0</v>
      </c>
      <c r="AS153" s="77" t="s">
        <v>7</v>
      </c>
      <c r="AT153" s="78">
        <f>IF(AS153="N",0,IF(AJ$132="EVENTO",BD!$B$5,0))</f>
        <v>0</v>
      </c>
      <c r="AU153" s="77" t="s">
        <v>7</v>
      </c>
      <c r="AV153" s="78">
        <f>IF(AU153="S",BD!$B$8,0)</f>
        <v>0</v>
      </c>
      <c r="AW153" s="73" t="str">
        <f>IF(AJ153="","",VLOOKUP(AJ153,BD!$B$11:$R$179,5,))</f>
        <v/>
      </c>
      <c r="AX153" s="79" t="str">
        <f t="shared" si="85"/>
        <v/>
      </c>
      <c r="AY153" s="68"/>
      <c r="AZ153" s="75"/>
      <c r="BA153" s="76"/>
      <c r="BB153" s="71"/>
      <c r="BC153" s="77" t="s">
        <v>7</v>
      </c>
      <c r="BD153" s="78">
        <f>IF(BC153="N",0,IF(AZ$132="EVENTO",BD!$B$3,BD!$B$4))</f>
        <v>0</v>
      </c>
      <c r="BE153" s="77" t="s">
        <v>7</v>
      </c>
      <c r="BF153" s="78">
        <f>IF(BE153="N",0,IF(AZ$132="EVENTO",BD!$B$1,0))</f>
        <v>0</v>
      </c>
      <c r="BG153" s="77" t="s">
        <v>7</v>
      </c>
      <c r="BH153" s="78">
        <f>IF(BG153="N",0,IF(AZ$132="EVENTO",BD!$B$2,0))</f>
        <v>0</v>
      </c>
      <c r="BI153" s="77" t="s">
        <v>7</v>
      </c>
      <c r="BJ153" s="78">
        <f>IF(BI153="N",0,IF(AZ$132="EVENTO",BD!$B$5,0))</f>
        <v>0</v>
      </c>
      <c r="BK153" s="77" t="s">
        <v>7</v>
      </c>
      <c r="BL153" s="78">
        <f>IF(BK153="S",BD!$B$8,0)</f>
        <v>0</v>
      </c>
      <c r="BM153" s="73" t="str">
        <f>IF(AZ153="","",VLOOKUP(AZ153,BD!$B$11:$R$179,5,))</f>
        <v/>
      </c>
      <c r="BN153" s="79" t="str">
        <f t="shared" si="86"/>
        <v/>
      </c>
      <c r="BO153" s="68"/>
      <c r="BP153" s="75"/>
      <c r="BQ153" s="76"/>
      <c r="BR153" s="71"/>
      <c r="BS153" s="77" t="s">
        <v>7</v>
      </c>
      <c r="BT153" s="78">
        <f>IF(BS153="N",0,IF(BP$132="EVENTO",BD!$B$3,BD!$B$4))</f>
        <v>0</v>
      </c>
      <c r="BU153" s="77" t="s">
        <v>7</v>
      </c>
      <c r="BV153" s="78">
        <f>IF(BU153="N",0,IF(BP$132="EVENTO",BD!$B$1,0))</f>
        <v>0</v>
      </c>
      <c r="BW153" s="77" t="s">
        <v>7</v>
      </c>
      <c r="BX153" s="78">
        <f>IF(BW153="N",0,IF(BP$132="EVENTO",BD!$B$2,0))</f>
        <v>0</v>
      </c>
      <c r="BY153" s="77" t="s">
        <v>7</v>
      </c>
      <c r="BZ153" s="78">
        <f>IF(BY153="N",0,IF(BP$132="EVENTO",BD!$B$5,0))</f>
        <v>0</v>
      </c>
      <c r="CA153" s="77" t="s">
        <v>7</v>
      </c>
      <c r="CB153" s="78">
        <f>IF(CA153="S",BD!$B$8,0)</f>
        <v>0</v>
      </c>
      <c r="CC153" s="73" t="str">
        <f>IF(BP153="","",VLOOKUP(BP153,BD!$B$11:$R$179,5,))</f>
        <v/>
      </c>
      <c r="CD153" s="79" t="str">
        <f t="shared" si="87"/>
        <v/>
      </c>
      <c r="CE153" s="68"/>
      <c r="CF153" s="75"/>
      <c r="CG153" s="76"/>
      <c r="CH153" s="71"/>
      <c r="CI153" s="77" t="s">
        <v>7</v>
      </c>
      <c r="CJ153" s="78">
        <f>IF(CI153="N",0,IF(CF$132="EVENTO",BD!$B$3,BD!$B$4))</f>
        <v>0</v>
      </c>
      <c r="CK153" s="77" t="s">
        <v>7</v>
      </c>
      <c r="CL153" s="78">
        <f>IF(CK153="N",0,IF(CF$132="EVENTO",BD!$B$1,0))</f>
        <v>0</v>
      </c>
      <c r="CM153" s="77" t="s">
        <v>7</v>
      </c>
      <c r="CN153" s="78">
        <f>IF(CM153="N",0,IF(CF$132="EVENTO",BD!$B$2,0))</f>
        <v>0</v>
      </c>
      <c r="CO153" s="77" t="s">
        <v>7</v>
      </c>
      <c r="CP153" s="78">
        <f>IF(CO153="N",0,IF(CF$132="EVENTO",BD!$B$5,0))</f>
        <v>0</v>
      </c>
      <c r="CQ153" s="77" t="s">
        <v>7</v>
      </c>
      <c r="CR153" s="78">
        <f>IF(CQ153="S",BD!$B$8,0)</f>
        <v>0</v>
      </c>
      <c r="CS153" s="73" t="str">
        <f>IF(CF153="","",VLOOKUP(CF153,BD!$B$11:$R$179,5,))</f>
        <v/>
      </c>
      <c r="CT153" s="79" t="str">
        <f t="shared" si="88"/>
        <v/>
      </c>
      <c r="CU153" s="68"/>
      <c r="CV153" s="75"/>
      <c r="CW153" s="76"/>
      <c r="CX153" s="71"/>
      <c r="CY153" s="77" t="s">
        <v>7</v>
      </c>
      <c r="CZ153" s="78">
        <f>IF(CY153="N",0,IF(CV$132="EVENTO",BD!$B$3,BD!$B$4))</f>
        <v>0</v>
      </c>
      <c r="DA153" s="77" t="s">
        <v>7</v>
      </c>
      <c r="DB153" s="78">
        <f>IF(DA153="N",0,IF(CV$132="EVENTO",BD!$B$1,0))</f>
        <v>0</v>
      </c>
      <c r="DC153" s="77" t="s">
        <v>7</v>
      </c>
      <c r="DD153" s="78">
        <f>IF(DC153="N",0,IF(CV$132="EVENTO",BD!$B$2,0))</f>
        <v>0</v>
      </c>
      <c r="DE153" s="77" t="s">
        <v>7</v>
      </c>
      <c r="DF153" s="78">
        <f>IF(DE153="N",0,IF(CV$132="EVENTO",BD!$B$5,0))</f>
        <v>0</v>
      </c>
      <c r="DG153" s="77" t="s">
        <v>7</v>
      </c>
      <c r="DH153" s="78">
        <f>IF(DG153="S",BD!$B$8,0)</f>
        <v>0</v>
      </c>
      <c r="DI153" s="73" t="str">
        <f>IF(CV153="","",VLOOKUP(CV153,BD!$B$11:$R$179,5,))</f>
        <v/>
      </c>
      <c r="DJ153" s="79" t="str">
        <f t="shared" si="89"/>
        <v/>
      </c>
    </row>
    <row r="154" spans="1:114" ht="15.75" thickBot="1" x14ac:dyDescent="0.3">
      <c r="A154" s="130"/>
      <c r="B154" s="151"/>
      <c r="C154" s="68"/>
      <c r="D154" s="75"/>
      <c r="E154" s="76"/>
      <c r="F154" s="71"/>
      <c r="G154" s="77" t="s">
        <v>7</v>
      </c>
      <c r="H154" s="78">
        <f>IF(G154="N",0,IF(D$132="EVENTO",BD!$B$3,BD!$B$4))</f>
        <v>0</v>
      </c>
      <c r="I154" s="77" t="s">
        <v>7</v>
      </c>
      <c r="J154" s="78">
        <f>IF(I154="N",0,IF(D$132="EVENTO",BD!$B$1,0))</f>
        <v>0</v>
      </c>
      <c r="K154" s="77" t="s">
        <v>7</v>
      </c>
      <c r="L154" s="78">
        <f>IF(K154="N",0,IF(D$132="EVENTO",BD!$B$2,0))</f>
        <v>0</v>
      </c>
      <c r="M154" s="77" t="s">
        <v>7</v>
      </c>
      <c r="N154" s="78">
        <f>IF(M154="N",0,IF(D$132="EVENTO",BD!$B$5,0))</f>
        <v>0</v>
      </c>
      <c r="O154" s="77" t="s">
        <v>7</v>
      </c>
      <c r="P154" s="78">
        <f>IF(O154="S",BD!$B$8,0)</f>
        <v>0</v>
      </c>
      <c r="Q154" s="73" t="str">
        <f>IF(D154="","",VLOOKUP(D154,BD!$B$11:$R$179,5,))</f>
        <v/>
      </c>
      <c r="R154" s="79" t="str">
        <f t="shared" si="83"/>
        <v/>
      </c>
      <c r="S154" s="68"/>
      <c r="T154" s="75"/>
      <c r="U154" s="76"/>
      <c r="V154" s="71"/>
      <c r="W154" s="77" t="s">
        <v>7</v>
      </c>
      <c r="X154" s="78">
        <f>IF(W154="N",0,IF(T$132="EVENTO",BD!$B$3,BD!$B$4))</f>
        <v>0</v>
      </c>
      <c r="Y154" s="77" t="s">
        <v>7</v>
      </c>
      <c r="Z154" s="78">
        <f>IF(Y154="N",0,IF(T$132="EVENTO",BD!$B$1,0))</f>
        <v>0</v>
      </c>
      <c r="AA154" s="77" t="s">
        <v>7</v>
      </c>
      <c r="AB154" s="78">
        <f>IF(AA154="N",0,IF(T$132="EVENTO",BD!$B$2,0))</f>
        <v>0</v>
      </c>
      <c r="AC154" s="77" t="s">
        <v>7</v>
      </c>
      <c r="AD154" s="78">
        <f>IF(AC154="N",0,IF(T$132="EVENTO",BD!$B$5,0))</f>
        <v>0</v>
      </c>
      <c r="AE154" s="77" t="s">
        <v>7</v>
      </c>
      <c r="AF154" s="78">
        <f>IF(AE154="S",BD!$B$8,0)</f>
        <v>0</v>
      </c>
      <c r="AG154" s="73" t="str">
        <f>IF(T154="","",VLOOKUP(T154,BD!$B$11:$R$179,5,))</f>
        <v/>
      </c>
      <c r="AH154" s="79" t="str">
        <f t="shared" si="84"/>
        <v/>
      </c>
      <c r="AI154" s="68"/>
      <c r="AJ154" s="75"/>
      <c r="AK154" s="76"/>
      <c r="AL154" s="71"/>
      <c r="AM154" s="77" t="s">
        <v>7</v>
      </c>
      <c r="AN154" s="78">
        <f>IF(AM154="N",0,IF(AJ$132="EVENTO",BD!$B$3,BD!$B$4))</f>
        <v>0</v>
      </c>
      <c r="AO154" s="77" t="s">
        <v>7</v>
      </c>
      <c r="AP154" s="78">
        <f>IF(AO154="N",0,IF(AJ$132="EVENTO",BD!$B$1,0))</f>
        <v>0</v>
      </c>
      <c r="AQ154" s="77" t="s">
        <v>7</v>
      </c>
      <c r="AR154" s="78">
        <f>IF(AQ154="N",0,IF(AJ$132="EVENTO",BD!$B$2,0))</f>
        <v>0</v>
      </c>
      <c r="AS154" s="77" t="s">
        <v>7</v>
      </c>
      <c r="AT154" s="78">
        <f>IF(AS154="N",0,IF(AJ$132="EVENTO",BD!$B$5,0))</f>
        <v>0</v>
      </c>
      <c r="AU154" s="77" t="s">
        <v>7</v>
      </c>
      <c r="AV154" s="78">
        <f>IF(AU154="S",BD!$B$8,0)</f>
        <v>0</v>
      </c>
      <c r="AW154" s="73" t="str">
        <f>IF(AJ154="","",VLOOKUP(AJ154,BD!$B$11:$R$179,5,))</f>
        <v/>
      </c>
      <c r="AX154" s="79" t="str">
        <f t="shared" si="85"/>
        <v/>
      </c>
      <c r="AY154" s="68"/>
      <c r="AZ154" s="75"/>
      <c r="BA154" s="76"/>
      <c r="BB154" s="71"/>
      <c r="BC154" s="77" t="s">
        <v>7</v>
      </c>
      <c r="BD154" s="78">
        <f>IF(BC154="N",0,IF(AZ$132="EVENTO",BD!$B$3,BD!$B$4))</f>
        <v>0</v>
      </c>
      <c r="BE154" s="77" t="s">
        <v>7</v>
      </c>
      <c r="BF154" s="78">
        <f>IF(BE154="N",0,IF(AZ$132="EVENTO",BD!$B$1,0))</f>
        <v>0</v>
      </c>
      <c r="BG154" s="77" t="s">
        <v>7</v>
      </c>
      <c r="BH154" s="78">
        <f>IF(BG154="N",0,IF(AZ$132="EVENTO",BD!$B$2,0))</f>
        <v>0</v>
      </c>
      <c r="BI154" s="77" t="s">
        <v>7</v>
      </c>
      <c r="BJ154" s="78">
        <f>IF(BI154="N",0,IF(AZ$132="EVENTO",BD!$B$5,0))</f>
        <v>0</v>
      </c>
      <c r="BK154" s="77" t="s">
        <v>7</v>
      </c>
      <c r="BL154" s="78">
        <f>IF(BK154="S",BD!$B$8,0)</f>
        <v>0</v>
      </c>
      <c r="BM154" s="73" t="str">
        <f>IF(AZ154="","",VLOOKUP(AZ154,BD!$B$11:$R$179,5,))</f>
        <v/>
      </c>
      <c r="BN154" s="79" t="str">
        <f t="shared" si="86"/>
        <v/>
      </c>
      <c r="BO154" s="68"/>
      <c r="BP154" s="75"/>
      <c r="BQ154" s="76"/>
      <c r="BR154" s="71"/>
      <c r="BS154" s="77" t="s">
        <v>7</v>
      </c>
      <c r="BT154" s="78">
        <f>IF(BS154="N",0,IF(BP$132="EVENTO",BD!$B$3,BD!$B$4))</f>
        <v>0</v>
      </c>
      <c r="BU154" s="77" t="s">
        <v>7</v>
      </c>
      <c r="BV154" s="78">
        <f>IF(BU154="N",0,IF(BP$132="EVENTO",BD!$B$1,0))</f>
        <v>0</v>
      </c>
      <c r="BW154" s="77" t="s">
        <v>7</v>
      </c>
      <c r="BX154" s="78">
        <f>IF(BW154="N",0,IF(BP$132="EVENTO",BD!$B$2,0))</f>
        <v>0</v>
      </c>
      <c r="BY154" s="77" t="s">
        <v>7</v>
      </c>
      <c r="BZ154" s="78">
        <f>IF(BY154="N",0,IF(BP$132="EVENTO",BD!$B$5,0))</f>
        <v>0</v>
      </c>
      <c r="CA154" s="77" t="s">
        <v>7</v>
      </c>
      <c r="CB154" s="78">
        <f>IF(CA154="S",BD!$B$8,0)</f>
        <v>0</v>
      </c>
      <c r="CC154" s="73" t="str">
        <f>IF(BP154="","",VLOOKUP(BP154,BD!$B$11:$R$179,5,))</f>
        <v/>
      </c>
      <c r="CD154" s="79" t="str">
        <f t="shared" si="87"/>
        <v/>
      </c>
      <c r="CE154" s="68"/>
      <c r="CF154" s="75"/>
      <c r="CG154" s="76"/>
      <c r="CH154" s="71"/>
      <c r="CI154" s="77" t="s">
        <v>7</v>
      </c>
      <c r="CJ154" s="78">
        <f>IF(CI154="N",0,IF(CF$132="EVENTO",BD!$B$3,BD!$B$4))</f>
        <v>0</v>
      </c>
      <c r="CK154" s="77" t="s">
        <v>7</v>
      </c>
      <c r="CL154" s="78">
        <f>IF(CK154="N",0,IF(CF$132="EVENTO",BD!$B$1,0))</f>
        <v>0</v>
      </c>
      <c r="CM154" s="77" t="s">
        <v>7</v>
      </c>
      <c r="CN154" s="78">
        <f>IF(CM154="N",0,IF(CF$132="EVENTO",BD!$B$2,0))</f>
        <v>0</v>
      </c>
      <c r="CO154" s="77" t="s">
        <v>7</v>
      </c>
      <c r="CP154" s="78">
        <f>IF(CO154="N",0,IF(CF$132="EVENTO",BD!$B$5,0))</f>
        <v>0</v>
      </c>
      <c r="CQ154" s="77" t="s">
        <v>7</v>
      </c>
      <c r="CR154" s="78">
        <f>IF(CQ154="S",BD!$B$8,0)</f>
        <v>0</v>
      </c>
      <c r="CS154" s="73" t="str">
        <f>IF(CF154="","",VLOOKUP(CF154,BD!$B$11:$R$179,5,))</f>
        <v/>
      </c>
      <c r="CT154" s="79" t="str">
        <f t="shared" si="88"/>
        <v/>
      </c>
      <c r="CU154" s="68"/>
      <c r="CV154" s="75"/>
      <c r="CW154" s="76"/>
      <c r="CX154" s="71"/>
      <c r="CY154" s="77" t="s">
        <v>7</v>
      </c>
      <c r="CZ154" s="78">
        <f>IF(CY154="N",0,IF(CV$132="EVENTO",BD!$B$3,BD!$B$4))</f>
        <v>0</v>
      </c>
      <c r="DA154" s="77" t="s">
        <v>7</v>
      </c>
      <c r="DB154" s="78">
        <f>IF(DA154="N",0,IF(CV$132="EVENTO",BD!$B$1,0))</f>
        <v>0</v>
      </c>
      <c r="DC154" s="77" t="s">
        <v>7</v>
      </c>
      <c r="DD154" s="78">
        <f>IF(DC154="N",0,IF(CV$132="EVENTO",BD!$B$2,0))</f>
        <v>0</v>
      </c>
      <c r="DE154" s="77" t="s">
        <v>7</v>
      </c>
      <c r="DF154" s="78">
        <f>IF(DE154="N",0,IF(CV$132="EVENTO",BD!$B$5,0))</f>
        <v>0</v>
      </c>
      <c r="DG154" s="77" t="s">
        <v>7</v>
      </c>
      <c r="DH154" s="78">
        <f>IF(DG154="S",BD!$B$8,0)</f>
        <v>0</v>
      </c>
      <c r="DI154" s="73" t="str">
        <f>IF(CV154="","",VLOOKUP(CV154,BD!$B$11:$R$179,5,))</f>
        <v/>
      </c>
      <c r="DJ154" s="79" t="str">
        <f t="shared" si="89"/>
        <v/>
      </c>
    </row>
    <row r="155" spans="1:114" ht="15.75" thickBot="1" x14ac:dyDescent="0.3">
      <c r="A155" s="130"/>
      <c r="B155" s="151"/>
      <c r="C155" s="68"/>
      <c r="D155" s="75"/>
      <c r="E155" s="76"/>
      <c r="F155" s="71"/>
      <c r="G155" s="77" t="s">
        <v>7</v>
      </c>
      <c r="H155" s="78">
        <f>IF(G155="N",0,IF(D$132="EVENTO",BD!$B$3,BD!$B$4))</f>
        <v>0</v>
      </c>
      <c r="I155" s="77" t="s">
        <v>7</v>
      </c>
      <c r="J155" s="78">
        <f>IF(I155="N",0,IF(D$132="EVENTO",BD!$B$1,0))</f>
        <v>0</v>
      </c>
      <c r="K155" s="77" t="s">
        <v>7</v>
      </c>
      <c r="L155" s="78">
        <f>IF(K155="N",0,IF(D$132="EVENTO",BD!$B$2,0))</f>
        <v>0</v>
      </c>
      <c r="M155" s="77" t="s">
        <v>7</v>
      </c>
      <c r="N155" s="78">
        <f>IF(M155="N",0,IF(D$132="EVENTO",BD!$B$5,0))</f>
        <v>0</v>
      </c>
      <c r="O155" s="77" t="s">
        <v>7</v>
      </c>
      <c r="P155" s="78">
        <f>IF(O155="S",BD!$B$8,0)</f>
        <v>0</v>
      </c>
      <c r="Q155" s="73" t="str">
        <f>IF(D155="","",VLOOKUP(D155,BD!$B$11:$R$179,5,))</f>
        <v/>
      </c>
      <c r="R155" s="79" t="str">
        <f t="shared" si="83"/>
        <v/>
      </c>
      <c r="S155" s="68"/>
      <c r="T155" s="75"/>
      <c r="U155" s="76"/>
      <c r="V155" s="71"/>
      <c r="W155" s="77" t="s">
        <v>7</v>
      </c>
      <c r="X155" s="78">
        <f>IF(W155="N",0,IF(T$132="EVENTO",BD!$B$3,BD!$B$4))</f>
        <v>0</v>
      </c>
      <c r="Y155" s="77" t="s">
        <v>7</v>
      </c>
      <c r="Z155" s="78">
        <f>IF(Y155="N",0,IF(T$132="EVENTO",BD!$B$1,0))</f>
        <v>0</v>
      </c>
      <c r="AA155" s="77" t="s">
        <v>7</v>
      </c>
      <c r="AB155" s="78">
        <f>IF(AA155="N",0,IF(T$132="EVENTO",BD!$B$2,0))</f>
        <v>0</v>
      </c>
      <c r="AC155" s="77" t="s">
        <v>7</v>
      </c>
      <c r="AD155" s="78">
        <f>IF(AC155="N",0,IF(T$132="EVENTO",BD!$B$5,0))</f>
        <v>0</v>
      </c>
      <c r="AE155" s="77" t="s">
        <v>7</v>
      </c>
      <c r="AF155" s="78">
        <f>IF(AE155="S",BD!$B$8,0)</f>
        <v>0</v>
      </c>
      <c r="AG155" s="73" t="str">
        <f>IF(T155="","",VLOOKUP(T155,BD!$B$11:$R$179,5,))</f>
        <v/>
      </c>
      <c r="AH155" s="79" t="str">
        <f t="shared" si="84"/>
        <v/>
      </c>
      <c r="AI155" s="68"/>
      <c r="AJ155" s="75"/>
      <c r="AK155" s="76"/>
      <c r="AL155" s="71"/>
      <c r="AM155" s="77" t="s">
        <v>7</v>
      </c>
      <c r="AN155" s="78">
        <f>IF(AM155="N",0,IF(AJ$132="EVENTO",BD!$B$3,BD!$B$4))</f>
        <v>0</v>
      </c>
      <c r="AO155" s="77" t="s">
        <v>7</v>
      </c>
      <c r="AP155" s="78">
        <f>IF(AO155="N",0,IF(AJ$132="EVENTO",BD!$B$1,0))</f>
        <v>0</v>
      </c>
      <c r="AQ155" s="77" t="s">
        <v>7</v>
      </c>
      <c r="AR155" s="78">
        <f>IF(AQ155="N",0,IF(AJ$132="EVENTO",BD!$B$2,0))</f>
        <v>0</v>
      </c>
      <c r="AS155" s="77" t="s">
        <v>7</v>
      </c>
      <c r="AT155" s="78">
        <f>IF(AS155="N",0,IF(AJ$132="EVENTO",BD!$B$5,0))</f>
        <v>0</v>
      </c>
      <c r="AU155" s="77" t="s">
        <v>7</v>
      </c>
      <c r="AV155" s="78">
        <f>IF(AU155="S",BD!$B$8,0)</f>
        <v>0</v>
      </c>
      <c r="AW155" s="73" t="str">
        <f>IF(AJ155="","",VLOOKUP(AJ155,BD!$B$11:$R$179,5,))</f>
        <v/>
      </c>
      <c r="AX155" s="79" t="str">
        <f t="shared" si="85"/>
        <v/>
      </c>
      <c r="AY155" s="68"/>
      <c r="AZ155" s="75"/>
      <c r="BA155" s="76"/>
      <c r="BB155" s="71"/>
      <c r="BC155" s="77" t="s">
        <v>7</v>
      </c>
      <c r="BD155" s="78">
        <f>IF(BC155="N",0,IF(AZ$132="EVENTO",BD!$B$3,BD!$B$4))</f>
        <v>0</v>
      </c>
      <c r="BE155" s="77" t="s">
        <v>7</v>
      </c>
      <c r="BF155" s="78">
        <f>IF(BE155="N",0,IF(AZ$132="EVENTO",BD!$B$1,0))</f>
        <v>0</v>
      </c>
      <c r="BG155" s="77" t="s">
        <v>7</v>
      </c>
      <c r="BH155" s="78">
        <f>IF(BG155="N",0,IF(AZ$132="EVENTO",BD!$B$2,0))</f>
        <v>0</v>
      </c>
      <c r="BI155" s="77" t="s">
        <v>7</v>
      </c>
      <c r="BJ155" s="78">
        <f>IF(BI155="N",0,IF(AZ$132="EVENTO",BD!$B$5,0))</f>
        <v>0</v>
      </c>
      <c r="BK155" s="77" t="s">
        <v>7</v>
      </c>
      <c r="BL155" s="78">
        <f>IF(BK155="S",BD!$B$8,0)</f>
        <v>0</v>
      </c>
      <c r="BM155" s="73" t="str">
        <f>IF(AZ155="","",VLOOKUP(AZ155,BD!$B$11:$R$179,5,))</f>
        <v/>
      </c>
      <c r="BN155" s="79" t="str">
        <f t="shared" si="86"/>
        <v/>
      </c>
      <c r="BO155" s="68"/>
      <c r="BP155" s="75"/>
      <c r="BQ155" s="76"/>
      <c r="BR155" s="71"/>
      <c r="BS155" s="77" t="s">
        <v>7</v>
      </c>
      <c r="BT155" s="78">
        <f>IF(BS155="N",0,IF(BP$132="EVENTO",BD!$B$3,BD!$B$4))</f>
        <v>0</v>
      </c>
      <c r="BU155" s="77" t="s">
        <v>7</v>
      </c>
      <c r="BV155" s="78">
        <f>IF(BU155="N",0,IF(BP$132="EVENTO",BD!$B$1,0))</f>
        <v>0</v>
      </c>
      <c r="BW155" s="77" t="s">
        <v>7</v>
      </c>
      <c r="BX155" s="78">
        <f>IF(BW155="N",0,IF(BP$132="EVENTO",BD!$B$2,0))</f>
        <v>0</v>
      </c>
      <c r="BY155" s="77" t="s">
        <v>7</v>
      </c>
      <c r="BZ155" s="78">
        <f>IF(BY155="N",0,IF(BP$132="EVENTO",BD!$B$5,0))</f>
        <v>0</v>
      </c>
      <c r="CA155" s="77" t="s">
        <v>7</v>
      </c>
      <c r="CB155" s="78">
        <f>IF(CA155="S",BD!$B$8,0)</f>
        <v>0</v>
      </c>
      <c r="CC155" s="73" t="str">
        <f>IF(BP155="","",VLOOKUP(BP155,BD!$B$11:$R$179,5,))</f>
        <v/>
      </c>
      <c r="CD155" s="79" t="str">
        <f t="shared" si="87"/>
        <v/>
      </c>
      <c r="CE155" s="68"/>
      <c r="CF155" s="75"/>
      <c r="CG155" s="76"/>
      <c r="CH155" s="71"/>
      <c r="CI155" s="77" t="s">
        <v>7</v>
      </c>
      <c r="CJ155" s="78">
        <f>IF(CI155="N",0,IF(CF$132="EVENTO",BD!$B$3,BD!$B$4))</f>
        <v>0</v>
      </c>
      <c r="CK155" s="77" t="s">
        <v>7</v>
      </c>
      <c r="CL155" s="78">
        <f>IF(CK155="N",0,IF(CF$132="EVENTO",BD!$B$1,0))</f>
        <v>0</v>
      </c>
      <c r="CM155" s="77" t="s">
        <v>7</v>
      </c>
      <c r="CN155" s="78">
        <f>IF(CM155="N",0,IF(CF$132="EVENTO",BD!$B$2,0))</f>
        <v>0</v>
      </c>
      <c r="CO155" s="77" t="s">
        <v>7</v>
      </c>
      <c r="CP155" s="78">
        <f>IF(CO155="N",0,IF(CF$132="EVENTO",BD!$B$5,0))</f>
        <v>0</v>
      </c>
      <c r="CQ155" s="77" t="s">
        <v>7</v>
      </c>
      <c r="CR155" s="78">
        <f>IF(CQ155="S",BD!$B$8,0)</f>
        <v>0</v>
      </c>
      <c r="CS155" s="73" t="str">
        <f>IF(CF155="","",VLOOKUP(CF155,BD!$B$11:$R$179,5,))</f>
        <v/>
      </c>
      <c r="CT155" s="79" t="str">
        <f t="shared" si="88"/>
        <v/>
      </c>
      <c r="CU155" s="68"/>
      <c r="CV155" s="75"/>
      <c r="CW155" s="76"/>
      <c r="CX155" s="71"/>
      <c r="CY155" s="77" t="s">
        <v>7</v>
      </c>
      <c r="CZ155" s="78">
        <f>IF(CY155="N",0,IF(CV$132="EVENTO",BD!$B$3,BD!$B$4))</f>
        <v>0</v>
      </c>
      <c r="DA155" s="77" t="s">
        <v>7</v>
      </c>
      <c r="DB155" s="78">
        <f>IF(DA155="N",0,IF(CV$132="EVENTO",BD!$B$1,0))</f>
        <v>0</v>
      </c>
      <c r="DC155" s="77" t="s">
        <v>7</v>
      </c>
      <c r="DD155" s="78">
        <f>IF(DC155="N",0,IF(CV$132="EVENTO",BD!$B$2,0))</f>
        <v>0</v>
      </c>
      <c r="DE155" s="77" t="s">
        <v>7</v>
      </c>
      <c r="DF155" s="78">
        <f>IF(DE155="N",0,IF(CV$132="EVENTO",BD!$B$5,0))</f>
        <v>0</v>
      </c>
      <c r="DG155" s="77" t="s">
        <v>7</v>
      </c>
      <c r="DH155" s="78">
        <f>IF(DG155="S",BD!$B$8,0)</f>
        <v>0</v>
      </c>
      <c r="DI155" s="73" t="str">
        <f>IF(CV155="","",VLOOKUP(CV155,BD!$B$11:$R$179,5,))</f>
        <v/>
      </c>
      <c r="DJ155" s="79" t="str">
        <f t="shared" si="89"/>
        <v/>
      </c>
    </row>
    <row r="156" spans="1:114" ht="15.75" thickBot="1" x14ac:dyDescent="0.3">
      <c r="A156" s="130"/>
      <c r="B156" s="151"/>
      <c r="C156" s="68"/>
      <c r="D156" s="69"/>
      <c r="E156" s="70"/>
      <c r="F156" s="71"/>
      <c r="G156" s="77" t="s">
        <v>7</v>
      </c>
      <c r="H156" s="78">
        <f>IF(G156="N",0,IF(D$132="EVENTO",BD!$B$3,BD!$B$4))</f>
        <v>0</v>
      </c>
      <c r="I156" s="77" t="s">
        <v>7</v>
      </c>
      <c r="J156" s="78">
        <f>IF(I156="N",0,IF(D$132="EVENTO",BD!$B$1,0))</f>
        <v>0</v>
      </c>
      <c r="K156" s="77" t="s">
        <v>7</v>
      </c>
      <c r="L156" s="78">
        <f>IF(K156="N",0,IF(D$132="EVENTO",BD!$B$2,0))</f>
        <v>0</v>
      </c>
      <c r="M156" s="77" t="s">
        <v>7</v>
      </c>
      <c r="N156" s="73">
        <f>IF(M156="N",0,IF(D$132="EVENTO",BD!$B$5,0))</f>
        <v>0</v>
      </c>
      <c r="O156" s="77" t="s">
        <v>7</v>
      </c>
      <c r="P156" s="73">
        <f>IF(O156="S",BD!$B$8,0)</f>
        <v>0</v>
      </c>
      <c r="Q156" s="73" t="str">
        <f>IF(D156="","",VLOOKUP(D156,BD!$B$11:$R$179,5,))</f>
        <v/>
      </c>
      <c r="R156" s="74" t="str">
        <f t="shared" si="83"/>
        <v/>
      </c>
      <c r="S156" s="68"/>
      <c r="T156" s="69"/>
      <c r="U156" s="70"/>
      <c r="V156" s="71"/>
      <c r="W156" s="77" t="s">
        <v>7</v>
      </c>
      <c r="X156" s="78">
        <f>IF(W156="N",0,IF(T$132="EVENTO",BD!$B$3,BD!$B$4))</f>
        <v>0</v>
      </c>
      <c r="Y156" s="77" t="s">
        <v>7</v>
      </c>
      <c r="Z156" s="78">
        <f>IF(Y156="N",0,IF(T$132="EVENTO",BD!$B$1,0))</f>
        <v>0</v>
      </c>
      <c r="AA156" s="77" t="s">
        <v>7</v>
      </c>
      <c r="AB156" s="78">
        <f>IF(AA156="N",0,IF(T$132="EVENTO",BD!$B$2,0))</f>
        <v>0</v>
      </c>
      <c r="AC156" s="77" t="s">
        <v>7</v>
      </c>
      <c r="AD156" s="73">
        <f>IF(AC156="N",0,IF(T$132="EVENTO",BD!$B$5,0))</f>
        <v>0</v>
      </c>
      <c r="AE156" s="77" t="s">
        <v>7</v>
      </c>
      <c r="AF156" s="73">
        <f>IF(AE156="S",BD!$B$8,0)</f>
        <v>0</v>
      </c>
      <c r="AG156" s="73" t="str">
        <f>IF(T156="","",VLOOKUP(T156,BD!$B$11:$R$179,5,))</f>
        <v/>
      </c>
      <c r="AH156" s="74" t="str">
        <f t="shared" si="84"/>
        <v/>
      </c>
      <c r="AI156" s="68"/>
      <c r="AJ156" s="69"/>
      <c r="AK156" s="70"/>
      <c r="AL156" s="71"/>
      <c r="AM156" s="77" t="s">
        <v>7</v>
      </c>
      <c r="AN156" s="78">
        <f>IF(AM156="N",0,IF(AJ$132="EVENTO",BD!$B$3,BD!$B$4))</f>
        <v>0</v>
      </c>
      <c r="AO156" s="77" t="s">
        <v>7</v>
      </c>
      <c r="AP156" s="78">
        <f>IF(AO156="N",0,IF(AJ$132="EVENTO",BD!$B$1,0))</f>
        <v>0</v>
      </c>
      <c r="AQ156" s="77" t="s">
        <v>7</v>
      </c>
      <c r="AR156" s="78">
        <f>IF(AQ156="N",0,IF(AJ$132="EVENTO",BD!$B$2,0))</f>
        <v>0</v>
      </c>
      <c r="AS156" s="77" t="s">
        <v>7</v>
      </c>
      <c r="AT156" s="73">
        <f>IF(AS156="N",0,IF(AJ$132="EVENTO",BD!$B$5,0))</f>
        <v>0</v>
      </c>
      <c r="AU156" s="77" t="s">
        <v>7</v>
      </c>
      <c r="AV156" s="73">
        <f>IF(AU156="S",BD!$B$8,0)</f>
        <v>0</v>
      </c>
      <c r="AW156" s="73" t="str">
        <f>IF(AJ156="","",VLOOKUP(AJ156,BD!$B$11:$R$179,5,))</f>
        <v/>
      </c>
      <c r="AX156" s="74" t="str">
        <f t="shared" si="85"/>
        <v/>
      </c>
      <c r="AY156" s="68"/>
      <c r="AZ156" s="69"/>
      <c r="BA156" s="70"/>
      <c r="BB156" s="71"/>
      <c r="BC156" s="77" t="s">
        <v>7</v>
      </c>
      <c r="BD156" s="78">
        <f>IF(BC156="N",0,IF(AZ$132="EVENTO",BD!$B$3,BD!$B$4))</f>
        <v>0</v>
      </c>
      <c r="BE156" s="77" t="s">
        <v>7</v>
      </c>
      <c r="BF156" s="78">
        <f>IF(BE156="N",0,IF(AZ$132="EVENTO",BD!$B$1,0))</f>
        <v>0</v>
      </c>
      <c r="BG156" s="77" t="s">
        <v>7</v>
      </c>
      <c r="BH156" s="78">
        <f>IF(BG156="N",0,IF(AZ$132="EVENTO",BD!$B$2,0))</f>
        <v>0</v>
      </c>
      <c r="BI156" s="77" t="s">
        <v>7</v>
      </c>
      <c r="BJ156" s="73">
        <f>IF(BI156="N",0,IF(AZ$132="EVENTO",BD!$B$5,0))</f>
        <v>0</v>
      </c>
      <c r="BK156" s="77" t="s">
        <v>7</v>
      </c>
      <c r="BL156" s="73">
        <f>IF(BK156="S",BD!$B$8,0)</f>
        <v>0</v>
      </c>
      <c r="BM156" s="73" t="str">
        <f>IF(AZ156="","",VLOOKUP(AZ156,BD!$B$11:$R$179,5,))</f>
        <v/>
      </c>
      <c r="BN156" s="74" t="str">
        <f t="shared" si="86"/>
        <v/>
      </c>
      <c r="BO156" s="68"/>
      <c r="BP156" s="69"/>
      <c r="BQ156" s="70"/>
      <c r="BR156" s="71"/>
      <c r="BS156" s="77" t="s">
        <v>7</v>
      </c>
      <c r="BT156" s="78">
        <f>IF(BS156="N",0,IF(BP$132="EVENTO",BD!$B$3,BD!$B$4))</f>
        <v>0</v>
      </c>
      <c r="BU156" s="77" t="s">
        <v>7</v>
      </c>
      <c r="BV156" s="78">
        <f>IF(BU156="N",0,IF(BP$132="EVENTO",BD!$B$1,0))</f>
        <v>0</v>
      </c>
      <c r="BW156" s="77" t="s">
        <v>7</v>
      </c>
      <c r="BX156" s="78">
        <f>IF(BW156="N",0,IF(BP$132="EVENTO",BD!$B$2,0))</f>
        <v>0</v>
      </c>
      <c r="BY156" s="77" t="s">
        <v>7</v>
      </c>
      <c r="BZ156" s="73">
        <f>IF(BY156="N",0,IF(BP$132="EVENTO",BD!$B$5,0))</f>
        <v>0</v>
      </c>
      <c r="CA156" s="77" t="s">
        <v>7</v>
      </c>
      <c r="CB156" s="73">
        <f>IF(CA156="S",BD!$B$8,0)</f>
        <v>0</v>
      </c>
      <c r="CC156" s="73" t="str">
        <f>IF(BP156="","",VLOOKUP(BP156,BD!$B$11:$R$179,5,))</f>
        <v/>
      </c>
      <c r="CD156" s="74" t="str">
        <f t="shared" si="87"/>
        <v/>
      </c>
      <c r="CE156" s="68"/>
      <c r="CF156" s="69"/>
      <c r="CG156" s="70"/>
      <c r="CH156" s="71"/>
      <c r="CI156" s="77" t="s">
        <v>7</v>
      </c>
      <c r="CJ156" s="78">
        <f>IF(CI156="N",0,IF(CF$132="EVENTO",BD!$B$3,BD!$B$4))</f>
        <v>0</v>
      </c>
      <c r="CK156" s="77" t="s">
        <v>7</v>
      </c>
      <c r="CL156" s="78">
        <f>IF(CK156="N",0,IF(CF$132="EVENTO",BD!$B$1,0))</f>
        <v>0</v>
      </c>
      <c r="CM156" s="77" t="s">
        <v>7</v>
      </c>
      <c r="CN156" s="78">
        <f>IF(CM156="N",0,IF(CF$132="EVENTO",BD!$B$2,0))</f>
        <v>0</v>
      </c>
      <c r="CO156" s="77" t="s">
        <v>7</v>
      </c>
      <c r="CP156" s="73">
        <f>IF(CO156="N",0,IF(CF$132="EVENTO",BD!$B$5,0))</f>
        <v>0</v>
      </c>
      <c r="CQ156" s="77" t="s">
        <v>7</v>
      </c>
      <c r="CR156" s="73">
        <f>IF(CQ156="S",BD!$B$8,0)</f>
        <v>0</v>
      </c>
      <c r="CS156" s="73" t="str">
        <f>IF(CF156="","",VLOOKUP(CF156,BD!$B$11:$R$179,5,))</f>
        <v/>
      </c>
      <c r="CT156" s="74" t="str">
        <f t="shared" si="88"/>
        <v/>
      </c>
      <c r="CU156" s="68"/>
      <c r="CV156" s="69"/>
      <c r="CW156" s="70"/>
      <c r="CX156" s="71"/>
      <c r="CY156" s="77" t="s">
        <v>7</v>
      </c>
      <c r="CZ156" s="78">
        <f>IF(CY156="N",0,IF(CV$132="EVENTO",BD!$B$3,BD!$B$4))</f>
        <v>0</v>
      </c>
      <c r="DA156" s="77" t="s">
        <v>7</v>
      </c>
      <c r="DB156" s="78">
        <f>IF(DA156="N",0,IF(CV$132="EVENTO",BD!$B$1,0))</f>
        <v>0</v>
      </c>
      <c r="DC156" s="77" t="s">
        <v>7</v>
      </c>
      <c r="DD156" s="78">
        <f>IF(DC156="N",0,IF(CV$132="EVENTO",BD!$B$2,0))</f>
        <v>0</v>
      </c>
      <c r="DE156" s="77" t="s">
        <v>7</v>
      </c>
      <c r="DF156" s="73">
        <f>IF(DE156="N",0,IF(CV$132="EVENTO",BD!$B$5,0))</f>
        <v>0</v>
      </c>
      <c r="DG156" s="77" t="s">
        <v>7</v>
      </c>
      <c r="DH156" s="73">
        <f>IF(DG156="S",BD!$B$8,0)</f>
        <v>0</v>
      </c>
      <c r="DI156" s="73" t="str">
        <f>IF(CV156="","",VLOOKUP(CV156,BD!$B$11:$R$179,5,))</f>
        <v/>
      </c>
      <c r="DJ156" s="74" t="str">
        <f t="shared" si="89"/>
        <v/>
      </c>
    </row>
    <row r="157" spans="1:114" ht="15.75" thickBot="1" x14ac:dyDescent="0.3">
      <c r="A157" s="130"/>
      <c r="B157" s="151"/>
      <c r="C157" s="68"/>
      <c r="D157" s="69"/>
      <c r="E157" s="70"/>
      <c r="F157" s="71"/>
      <c r="G157" s="77" t="s">
        <v>7</v>
      </c>
      <c r="H157" s="78">
        <f>IF(G157="N",0,IF(D$132="EVENTO",BD!$B$3,BD!$B$4))</f>
        <v>0</v>
      </c>
      <c r="I157" s="77" t="s">
        <v>7</v>
      </c>
      <c r="J157" s="78">
        <f>IF(I157="N",0,IF(D$132="EVENTO",BD!$B$1,0))</f>
        <v>0</v>
      </c>
      <c r="K157" s="77" t="s">
        <v>7</v>
      </c>
      <c r="L157" s="78">
        <f>IF(K157="N",0,IF(D$132="EVENTO",BD!$B$2,0))</f>
        <v>0</v>
      </c>
      <c r="M157" s="77" t="s">
        <v>7</v>
      </c>
      <c r="N157" s="73">
        <f>IF(M157="N",0,IF(D$132="EVENTO",BD!$B$5,0))</f>
        <v>0</v>
      </c>
      <c r="O157" s="77" t="s">
        <v>7</v>
      </c>
      <c r="P157" s="73">
        <f>IF(O157="S",BD!$B$8,0)</f>
        <v>0</v>
      </c>
      <c r="Q157" s="73" t="str">
        <f>IF(D157="","",VLOOKUP(D157,BD!$B$11:$R$179,5,))</f>
        <v/>
      </c>
      <c r="R157" s="74" t="str">
        <f t="shared" si="83"/>
        <v/>
      </c>
      <c r="S157" s="68"/>
      <c r="T157" s="69"/>
      <c r="U157" s="70"/>
      <c r="V157" s="71"/>
      <c r="W157" s="77" t="s">
        <v>7</v>
      </c>
      <c r="X157" s="78">
        <f>IF(W157="N",0,IF(T$132="EVENTO",BD!$B$3,BD!$B$4))</f>
        <v>0</v>
      </c>
      <c r="Y157" s="77" t="s">
        <v>7</v>
      </c>
      <c r="Z157" s="78">
        <f>IF(Y157="N",0,IF(T$132="EVENTO",BD!$B$1,0))</f>
        <v>0</v>
      </c>
      <c r="AA157" s="77" t="s">
        <v>7</v>
      </c>
      <c r="AB157" s="78">
        <f>IF(AA157="N",0,IF(T$132="EVENTO",BD!$B$2,0))</f>
        <v>0</v>
      </c>
      <c r="AC157" s="77" t="s">
        <v>7</v>
      </c>
      <c r="AD157" s="73">
        <f>IF(AC157="N",0,IF(T$132="EVENTO",BD!$B$5,0))</f>
        <v>0</v>
      </c>
      <c r="AE157" s="77" t="s">
        <v>7</v>
      </c>
      <c r="AF157" s="73">
        <f>IF(AE157="S",BD!$B$8,0)</f>
        <v>0</v>
      </c>
      <c r="AG157" s="73" t="str">
        <f>IF(T157="","",VLOOKUP(T157,BD!$B$11:$R$179,5,))</f>
        <v/>
      </c>
      <c r="AH157" s="74" t="str">
        <f t="shared" si="84"/>
        <v/>
      </c>
      <c r="AI157" s="68"/>
      <c r="AJ157" s="69"/>
      <c r="AK157" s="70"/>
      <c r="AL157" s="71"/>
      <c r="AM157" s="77" t="s">
        <v>7</v>
      </c>
      <c r="AN157" s="78">
        <f>IF(AM157="N",0,IF(AJ$132="EVENTO",BD!$B$3,BD!$B$4))</f>
        <v>0</v>
      </c>
      <c r="AO157" s="77" t="s">
        <v>7</v>
      </c>
      <c r="AP157" s="78">
        <f>IF(AO157="N",0,IF(AJ$132="EVENTO",BD!$B$1,0))</f>
        <v>0</v>
      </c>
      <c r="AQ157" s="77" t="s">
        <v>7</v>
      </c>
      <c r="AR157" s="78">
        <f>IF(AQ157="N",0,IF(AJ$132="EVENTO",BD!$B$2,0))</f>
        <v>0</v>
      </c>
      <c r="AS157" s="77" t="s">
        <v>7</v>
      </c>
      <c r="AT157" s="73">
        <f>IF(AS157="N",0,IF(AJ$132="EVENTO",BD!$B$5,0))</f>
        <v>0</v>
      </c>
      <c r="AU157" s="77" t="s">
        <v>7</v>
      </c>
      <c r="AV157" s="73">
        <f>IF(AU157="S",BD!$B$8,0)</f>
        <v>0</v>
      </c>
      <c r="AW157" s="73" t="str">
        <f>IF(AJ157="","",VLOOKUP(AJ157,BD!$B$11:$R$179,5,))</f>
        <v/>
      </c>
      <c r="AX157" s="74" t="str">
        <f t="shared" si="85"/>
        <v/>
      </c>
      <c r="AY157" s="68"/>
      <c r="AZ157" s="69"/>
      <c r="BA157" s="70"/>
      <c r="BB157" s="71"/>
      <c r="BC157" s="77" t="s">
        <v>7</v>
      </c>
      <c r="BD157" s="78">
        <f>IF(BC157="N",0,IF(AZ$132="EVENTO",BD!$B$3,BD!$B$4))</f>
        <v>0</v>
      </c>
      <c r="BE157" s="77" t="s">
        <v>7</v>
      </c>
      <c r="BF157" s="78">
        <f>IF(BE157="N",0,IF(AZ$132="EVENTO",BD!$B$1,0))</f>
        <v>0</v>
      </c>
      <c r="BG157" s="77" t="s">
        <v>7</v>
      </c>
      <c r="BH157" s="78">
        <f>IF(BG157="N",0,IF(AZ$132="EVENTO",BD!$B$2,0))</f>
        <v>0</v>
      </c>
      <c r="BI157" s="77" t="s">
        <v>7</v>
      </c>
      <c r="BJ157" s="73">
        <f>IF(BI157="N",0,IF(AZ$132="EVENTO",BD!$B$5,0))</f>
        <v>0</v>
      </c>
      <c r="BK157" s="77" t="s">
        <v>7</v>
      </c>
      <c r="BL157" s="73">
        <f>IF(BK157="S",BD!$B$8,0)</f>
        <v>0</v>
      </c>
      <c r="BM157" s="73" t="str">
        <f>IF(AZ157="","",VLOOKUP(AZ157,BD!$B$11:$R$179,5,))</f>
        <v/>
      </c>
      <c r="BN157" s="74" t="str">
        <f t="shared" si="86"/>
        <v/>
      </c>
      <c r="BO157" s="68"/>
      <c r="BP157" s="69"/>
      <c r="BQ157" s="70"/>
      <c r="BR157" s="71"/>
      <c r="BS157" s="77" t="s">
        <v>7</v>
      </c>
      <c r="BT157" s="78">
        <f>IF(BS157="N",0,IF(BP$132="EVENTO",BD!$B$3,BD!$B$4))</f>
        <v>0</v>
      </c>
      <c r="BU157" s="77" t="s">
        <v>7</v>
      </c>
      <c r="BV157" s="78">
        <f>IF(BU157="N",0,IF(BP$132="EVENTO",BD!$B$1,0))</f>
        <v>0</v>
      </c>
      <c r="BW157" s="77" t="s">
        <v>7</v>
      </c>
      <c r="BX157" s="78">
        <f>IF(BW157="N",0,IF(BP$132="EVENTO",BD!$B$2,0))</f>
        <v>0</v>
      </c>
      <c r="BY157" s="77" t="s">
        <v>7</v>
      </c>
      <c r="BZ157" s="73">
        <f>IF(BY157="N",0,IF(BP$132="EVENTO",BD!$B$5,0))</f>
        <v>0</v>
      </c>
      <c r="CA157" s="77" t="s">
        <v>7</v>
      </c>
      <c r="CB157" s="73">
        <f>IF(CA157="S",BD!$B$8,0)</f>
        <v>0</v>
      </c>
      <c r="CC157" s="73" t="str">
        <f>IF(BP157="","",VLOOKUP(BP157,BD!$B$11:$R$179,5,))</f>
        <v/>
      </c>
      <c r="CD157" s="74" t="str">
        <f t="shared" si="87"/>
        <v/>
      </c>
      <c r="CE157" s="68"/>
      <c r="CF157" s="69"/>
      <c r="CG157" s="70"/>
      <c r="CH157" s="71"/>
      <c r="CI157" s="77" t="s">
        <v>7</v>
      </c>
      <c r="CJ157" s="78">
        <f>IF(CI157="N",0,IF(CF$132="EVENTO",BD!$B$3,BD!$B$4))</f>
        <v>0</v>
      </c>
      <c r="CK157" s="77" t="s">
        <v>7</v>
      </c>
      <c r="CL157" s="78">
        <f>IF(CK157="N",0,IF(CF$132="EVENTO",BD!$B$1,0))</f>
        <v>0</v>
      </c>
      <c r="CM157" s="77" t="s">
        <v>7</v>
      </c>
      <c r="CN157" s="78">
        <f>IF(CM157="N",0,IF(CF$132="EVENTO",BD!$B$2,0))</f>
        <v>0</v>
      </c>
      <c r="CO157" s="77" t="s">
        <v>7</v>
      </c>
      <c r="CP157" s="73">
        <f>IF(CO157="N",0,IF(CF$132="EVENTO",BD!$B$5,0))</f>
        <v>0</v>
      </c>
      <c r="CQ157" s="77" t="s">
        <v>7</v>
      </c>
      <c r="CR157" s="73">
        <f>IF(CQ157="S",BD!$B$8,0)</f>
        <v>0</v>
      </c>
      <c r="CS157" s="73" t="str">
        <f>IF(CF157="","",VLOOKUP(CF157,BD!$B$11:$R$179,5,))</f>
        <v/>
      </c>
      <c r="CT157" s="74" t="str">
        <f t="shared" si="88"/>
        <v/>
      </c>
      <c r="CU157" s="68"/>
      <c r="CV157" s="69"/>
      <c r="CW157" s="70"/>
      <c r="CX157" s="71"/>
      <c r="CY157" s="77" t="s">
        <v>7</v>
      </c>
      <c r="CZ157" s="78">
        <f>IF(CY157="N",0,IF(CV$132="EVENTO",BD!$B$3,BD!$B$4))</f>
        <v>0</v>
      </c>
      <c r="DA157" s="77" t="s">
        <v>7</v>
      </c>
      <c r="DB157" s="78">
        <f>IF(DA157="N",0,IF(CV$132="EVENTO",BD!$B$1,0))</f>
        <v>0</v>
      </c>
      <c r="DC157" s="77" t="s">
        <v>7</v>
      </c>
      <c r="DD157" s="78">
        <f>IF(DC157="N",0,IF(CV$132="EVENTO",BD!$B$2,0))</f>
        <v>0</v>
      </c>
      <c r="DE157" s="77" t="s">
        <v>7</v>
      </c>
      <c r="DF157" s="73">
        <f>IF(DE157="N",0,IF(CV$132="EVENTO",BD!$B$5,0))</f>
        <v>0</v>
      </c>
      <c r="DG157" s="77" t="s">
        <v>7</v>
      </c>
      <c r="DH157" s="73">
        <f>IF(DG157="S",BD!$B$8,0)</f>
        <v>0</v>
      </c>
      <c r="DI157" s="73" t="str">
        <f>IF(CV157="","",VLOOKUP(CV157,BD!$B$11:$R$179,5,))</f>
        <v/>
      </c>
      <c r="DJ157" s="74" t="str">
        <f t="shared" si="89"/>
        <v/>
      </c>
    </row>
    <row r="158" spans="1:114" ht="15.75" thickBot="1" x14ac:dyDescent="0.3">
      <c r="A158" s="130"/>
      <c r="B158" s="151"/>
      <c r="C158" s="68"/>
      <c r="D158" s="75"/>
      <c r="E158" s="76"/>
      <c r="F158" s="71"/>
      <c r="G158" s="77" t="s">
        <v>7</v>
      </c>
      <c r="H158" s="78">
        <f>IF(G158="N",0,IF(D$132="EVENTO",BD!$B$3,BD!$B$4))</f>
        <v>0</v>
      </c>
      <c r="I158" s="77" t="s">
        <v>7</v>
      </c>
      <c r="J158" s="78">
        <f>IF(I158="N",0,IF(D$132="EVENTO",BD!$B$1,0))</f>
        <v>0</v>
      </c>
      <c r="K158" s="77" t="s">
        <v>7</v>
      </c>
      <c r="L158" s="78">
        <f>IF(K158="N",0,IF(D$132="EVENTO",BD!$B$2,0))</f>
        <v>0</v>
      </c>
      <c r="M158" s="77" t="s">
        <v>7</v>
      </c>
      <c r="N158" s="78">
        <f>IF(M158="N",0,IF(D$132="EVENTO",BD!$B$5,0))</f>
        <v>0</v>
      </c>
      <c r="O158" s="77" t="s">
        <v>7</v>
      </c>
      <c r="P158" s="78">
        <f>IF(O158="S",BD!$B$8,0)</f>
        <v>0</v>
      </c>
      <c r="Q158" s="73" t="str">
        <f>IF(D158="","",VLOOKUP(D158,BD!$B$11:$R$179,5,))</f>
        <v/>
      </c>
      <c r="R158" s="79" t="str">
        <f t="shared" si="83"/>
        <v/>
      </c>
      <c r="S158" s="68"/>
      <c r="T158" s="75"/>
      <c r="U158" s="76"/>
      <c r="V158" s="71"/>
      <c r="W158" s="77" t="s">
        <v>7</v>
      </c>
      <c r="X158" s="78">
        <f>IF(W158="N",0,IF(T$132="EVENTO",BD!$B$3,BD!$B$4))</f>
        <v>0</v>
      </c>
      <c r="Y158" s="77" t="s">
        <v>7</v>
      </c>
      <c r="Z158" s="78">
        <f>IF(Y158="N",0,IF(T$132="EVENTO",BD!$B$1,0))</f>
        <v>0</v>
      </c>
      <c r="AA158" s="77" t="s">
        <v>7</v>
      </c>
      <c r="AB158" s="78">
        <f>IF(AA158="N",0,IF(T$132="EVENTO",BD!$B$2,0))</f>
        <v>0</v>
      </c>
      <c r="AC158" s="77" t="s">
        <v>7</v>
      </c>
      <c r="AD158" s="78">
        <f>IF(AC158="N",0,IF(T$132="EVENTO",BD!$B$5,0))</f>
        <v>0</v>
      </c>
      <c r="AE158" s="77" t="s">
        <v>7</v>
      </c>
      <c r="AF158" s="78">
        <f>IF(AE158="S",BD!$B$8,0)</f>
        <v>0</v>
      </c>
      <c r="AG158" s="73" t="str">
        <f>IF(T158="","",VLOOKUP(T158,BD!$B$11:$R$179,5,))</f>
        <v/>
      </c>
      <c r="AH158" s="79" t="str">
        <f t="shared" si="84"/>
        <v/>
      </c>
      <c r="AI158" s="68"/>
      <c r="AJ158" s="75"/>
      <c r="AK158" s="76"/>
      <c r="AL158" s="71"/>
      <c r="AM158" s="77" t="s">
        <v>7</v>
      </c>
      <c r="AN158" s="78">
        <f>IF(AM158="N",0,IF(AJ$132="EVENTO",BD!$B$3,BD!$B$4))</f>
        <v>0</v>
      </c>
      <c r="AO158" s="77" t="s">
        <v>7</v>
      </c>
      <c r="AP158" s="78">
        <f>IF(AO158="N",0,IF(AJ$132="EVENTO",BD!$B$1,0))</f>
        <v>0</v>
      </c>
      <c r="AQ158" s="77" t="s">
        <v>7</v>
      </c>
      <c r="AR158" s="78">
        <f>IF(AQ158="N",0,IF(AJ$132="EVENTO",BD!$B$2,0))</f>
        <v>0</v>
      </c>
      <c r="AS158" s="77" t="s">
        <v>7</v>
      </c>
      <c r="AT158" s="78">
        <f>IF(AS158="N",0,IF(AJ$132="EVENTO",BD!$B$5,0))</f>
        <v>0</v>
      </c>
      <c r="AU158" s="77" t="s">
        <v>7</v>
      </c>
      <c r="AV158" s="78">
        <f>IF(AU158="S",BD!$B$8,0)</f>
        <v>0</v>
      </c>
      <c r="AW158" s="73" t="str">
        <f>IF(AJ158="","",VLOOKUP(AJ158,BD!$B$11:$R$179,5,))</f>
        <v/>
      </c>
      <c r="AX158" s="79" t="str">
        <f t="shared" si="85"/>
        <v/>
      </c>
      <c r="AY158" s="68"/>
      <c r="AZ158" s="75"/>
      <c r="BA158" s="76"/>
      <c r="BB158" s="71"/>
      <c r="BC158" s="77" t="s">
        <v>7</v>
      </c>
      <c r="BD158" s="78">
        <f>IF(BC158="N",0,IF(AZ$132="EVENTO",BD!$B$3,BD!$B$4))</f>
        <v>0</v>
      </c>
      <c r="BE158" s="77" t="s">
        <v>7</v>
      </c>
      <c r="BF158" s="78">
        <f>IF(BE158="N",0,IF(AZ$132="EVENTO",BD!$B$1,0))</f>
        <v>0</v>
      </c>
      <c r="BG158" s="77" t="s">
        <v>7</v>
      </c>
      <c r="BH158" s="78">
        <f>IF(BG158="N",0,IF(AZ$132="EVENTO",BD!$B$2,0))</f>
        <v>0</v>
      </c>
      <c r="BI158" s="77" t="s">
        <v>7</v>
      </c>
      <c r="BJ158" s="78">
        <f>IF(BI158="N",0,IF(AZ$132="EVENTO",BD!$B$5,0))</f>
        <v>0</v>
      </c>
      <c r="BK158" s="77" t="s">
        <v>7</v>
      </c>
      <c r="BL158" s="78">
        <f>IF(BK158="S",BD!$B$8,0)</f>
        <v>0</v>
      </c>
      <c r="BM158" s="73" t="str">
        <f>IF(AZ158="","",VLOOKUP(AZ158,BD!$B$11:$R$179,5,))</f>
        <v/>
      </c>
      <c r="BN158" s="79" t="str">
        <f t="shared" si="86"/>
        <v/>
      </c>
      <c r="BO158" s="68"/>
      <c r="BP158" s="75"/>
      <c r="BQ158" s="76"/>
      <c r="BR158" s="71"/>
      <c r="BS158" s="77" t="s">
        <v>7</v>
      </c>
      <c r="BT158" s="78">
        <f>IF(BS158="N",0,IF(BP$132="EVENTO",BD!$B$3,BD!$B$4))</f>
        <v>0</v>
      </c>
      <c r="BU158" s="77" t="s">
        <v>7</v>
      </c>
      <c r="BV158" s="78">
        <f>IF(BU158="N",0,IF(BP$132="EVENTO",BD!$B$1,0))</f>
        <v>0</v>
      </c>
      <c r="BW158" s="77" t="s">
        <v>7</v>
      </c>
      <c r="BX158" s="78">
        <f>IF(BW158="N",0,IF(BP$132="EVENTO",BD!$B$2,0))</f>
        <v>0</v>
      </c>
      <c r="BY158" s="77" t="s">
        <v>7</v>
      </c>
      <c r="BZ158" s="78">
        <f>IF(BY158="N",0,IF(BP$132="EVENTO",BD!$B$5,0))</f>
        <v>0</v>
      </c>
      <c r="CA158" s="77" t="s">
        <v>7</v>
      </c>
      <c r="CB158" s="78">
        <f>IF(CA158="S",BD!$B$8,0)</f>
        <v>0</v>
      </c>
      <c r="CC158" s="73" t="str">
        <f>IF(BP158="","",VLOOKUP(BP158,BD!$B$11:$R$179,5,))</f>
        <v/>
      </c>
      <c r="CD158" s="79" t="str">
        <f t="shared" si="87"/>
        <v/>
      </c>
      <c r="CE158" s="68"/>
      <c r="CF158" s="75"/>
      <c r="CG158" s="76"/>
      <c r="CH158" s="71"/>
      <c r="CI158" s="77" t="s">
        <v>7</v>
      </c>
      <c r="CJ158" s="78">
        <f>IF(CI158="N",0,IF(CF$132="EVENTO",BD!$B$3,BD!$B$4))</f>
        <v>0</v>
      </c>
      <c r="CK158" s="77" t="s">
        <v>7</v>
      </c>
      <c r="CL158" s="78">
        <f>IF(CK158="N",0,IF(CF$132="EVENTO",BD!$B$1,0))</f>
        <v>0</v>
      </c>
      <c r="CM158" s="77" t="s">
        <v>7</v>
      </c>
      <c r="CN158" s="78">
        <f>IF(CM158="N",0,IF(CF$132="EVENTO",BD!$B$2,0))</f>
        <v>0</v>
      </c>
      <c r="CO158" s="77" t="s">
        <v>7</v>
      </c>
      <c r="CP158" s="78">
        <f>IF(CO158="N",0,IF(CF$132="EVENTO",BD!$B$5,0))</f>
        <v>0</v>
      </c>
      <c r="CQ158" s="77" t="s">
        <v>7</v>
      </c>
      <c r="CR158" s="78">
        <f>IF(CQ158="S",BD!$B$8,0)</f>
        <v>0</v>
      </c>
      <c r="CS158" s="73" t="str">
        <f>IF(CF158="","",VLOOKUP(CF158,BD!$B$11:$R$179,5,))</f>
        <v/>
      </c>
      <c r="CT158" s="79" t="str">
        <f t="shared" si="88"/>
        <v/>
      </c>
      <c r="CU158" s="68"/>
      <c r="CV158" s="75"/>
      <c r="CW158" s="76"/>
      <c r="CX158" s="71"/>
      <c r="CY158" s="77" t="s">
        <v>7</v>
      </c>
      <c r="CZ158" s="78">
        <f>IF(CY158="N",0,IF(CV$132="EVENTO",BD!$B$3,BD!$B$4))</f>
        <v>0</v>
      </c>
      <c r="DA158" s="77" t="s">
        <v>7</v>
      </c>
      <c r="DB158" s="78">
        <f>IF(DA158="N",0,IF(CV$132="EVENTO",BD!$B$1,0))</f>
        <v>0</v>
      </c>
      <c r="DC158" s="77" t="s">
        <v>7</v>
      </c>
      <c r="DD158" s="78">
        <f>IF(DC158="N",0,IF(CV$132="EVENTO",BD!$B$2,0))</f>
        <v>0</v>
      </c>
      <c r="DE158" s="77" t="s">
        <v>7</v>
      </c>
      <c r="DF158" s="78">
        <f>IF(DE158="N",0,IF(CV$132="EVENTO",BD!$B$5,0))</f>
        <v>0</v>
      </c>
      <c r="DG158" s="77" t="s">
        <v>7</v>
      </c>
      <c r="DH158" s="78">
        <f>IF(DG158="S",BD!$B$8,0)</f>
        <v>0</v>
      </c>
      <c r="DI158" s="73" t="str">
        <f>IF(CV158="","",VLOOKUP(CV158,BD!$B$11:$R$179,5,))</f>
        <v/>
      </c>
      <c r="DJ158" s="79" t="str">
        <f t="shared" si="89"/>
        <v/>
      </c>
    </row>
    <row r="159" spans="1:114" ht="15.75" thickBot="1" x14ac:dyDescent="0.3">
      <c r="A159" s="130"/>
      <c r="B159" s="151"/>
      <c r="C159" s="68"/>
      <c r="D159" s="75"/>
      <c r="E159" s="76"/>
      <c r="F159" s="71"/>
      <c r="G159" s="77" t="s">
        <v>7</v>
      </c>
      <c r="H159" s="78">
        <f>IF(G159="N",0,IF(D$132="EVENTO",BD!$B$3,BD!$B$4))</f>
        <v>0</v>
      </c>
      <c r="I159" s="77" t="s">
        <v>7</v>
      </c>
      <c r="J159" s="78">
        <f>IF(I159="N",0,IF(D$132="EVENTO",BD!$B$1,0))</f>
        <v>0</v>
      </c>
      <c r="K159" s="77" t="s">
        <v>7</v>
      </c>
      <c r="L159" s="78">
        <f>IF(K159="N",0,IF(D$132="EVENTO",BD!$B$2,0))</f>
        <v>0</v>
      </c>
      <c r="M159" s="77" t="s">
        <v>7</v>
      </c>
      <c r="N159" s="78">
        <f>IF(M159="N",0,IF(D$132="EVENTO",BD!$B$5,0))</f>
        <v>0</v>
      </c>
      <c r="O159" s="77" t="s">
        <v>7</v>
      </c>
      <c r="P159" s="78">
        <f>IF(O159="S",BD!$B$8,0)</f>
        <v>0</v>
      </c>
      <c r="Q159" s="73" t="str">
        <f>IF(D159="","",VLOOKUP(D159,BD!$B$11:$R$179,5,))</f>
        <v/>
      </c>
      <c r="R159" s="79" t="str">
        <f t="shared" si="83"/>
        <v/>
      </c>
      <c r="S159" s="68"/>
      <c r="T159" s="75"/>
      <c r="U159" s="76"/>
      <c r="V159" s="71"/>
      <c r="W159" s="77" t="s">
        <v>7</v>
      </c>
      <c r="X159" s="78">
        <f>IF(W159="N",0,IF(T$132="EVENTO",BD!$B$3,BD!$B$4))</f>
        <v>0</v>
      </c>
      <c r="Y159" s="77" t="s">
        <v>7</v>
      </c>
      <c r="Z159" s="78">
        <f>IF(Y159="N",0,IF(T$132="EVENTO",BD!$B$1,0))</f>
        <v>0</v>
      </c>
      <c r="AA159" s="77" t="s">
        <v>7</v>
      </c>
      <c r="AB159" s="78">
        <f>IF(AA159="N",0,IF(T$132="EVENTO",BD!$B$2,0))</f>
        <v>0</v>
      </c>
      <c r="AC159" s="77" t="s">
        <v>7</v>
      </c>
      <c r="AD159" s="78">
        <f>IF(AC159="N",0,IF(T$132="EVENTO",BD!$B$5,0))</f>
        <v>0</v>
      </c>
      <c r="AE159" s="77" t="s">
        <v>7</v>
      </c>
      <c r="AF159" s="78">
        <f>IF(AE159="S",BD!$B$8,0)</f>
        <v>0</v>
      </c>
      <c r="AG159" s="73" t="str">
        <f>IF(T159="","",VLOOKUP(T159,BD!$B$11:$R$179,5,))</f>
        <v/>
      </c>
      <c r="AH159" s="79" t="str">
        <f t="shared" si="84"/>
        <v/>
      </c>
      <c r="AI159" s="68"/>
      <c r="AJ159" s="75"/>
      <c r="AK159" s="76"/>
      <c r="AL159" s="71"/>
      <c r="AM159" s="77" t="s">
        <v>7</v>
      </c>
      <c r="AN159" s="78">
        <f>IF(AM159="N",0,IF(AJ$132="EVENTO",BD!$B$3,BD!$B$4))</f>
        <v>0</v>
      </c>
      <c r="AO159" s="77" t="s">
        <v>7</v>
      </c>
      <c r="AP159" s="78">
        <f>IF(AO159="N",0,IF(AJ$132="EVENTO",BD!$B$1,0))</f>
        <v>0</v>
      </c>
      <c r="AQ159" s="77" t="s">
        <v>7</v>
      </c>
      <c r="AR159" s="78">
        <f>IF(AQ159="N",0,IF(AJ$132="EVENTO",BD!$B$2,0))</f>
        <v>0</v>
      </c>
      <c r="AS159" s="77" t="s">
        <v>7</v>
      </c>
      <c r="AT159" s="78">
        <f>IF(AS159="N",0,IF(AJ$132="EVENTO",BD!$B$5,0))</f>
        <v>0</v>
      </c>
      <c r="AU159" s="77" t="s">
        <v>7</v>
      </c>
      <c r="AV159" s="78">
        <f>IF(AU159="S",BD!$B$8,0)</f>
        <v>0</v>
      </c>
      <c r="AW159" s="73" t="str">
        <f>IF(AJ159="","",VLOOKUP(AJ159,BD!$B$11:$R$179,5,))</f>
        <v/>
      </c>
      <c r="AX159" s="79" t="str">
        <f t="shared" si="85"/>
        <v/>
      </c>
      <c r="AY159" s="68"/>
      <c r="AZ159" s="75"/>
      <c r="BA159" s="76"/>
      <c r="BB159" s="71"/>
      <c r="BC159" s="77" t="s">
        <v>7</v>
      </c>
      <c r="BD159" s="78">
        <f>IF(BC159="N",0,IF(AZ$132="EVENTO",BD!$B$3,BD!$B$4))</f>
        <v>0</v>
      </c>
      <c r="BE159" s="77" t="s">
        <v>7</v>
      </c>
      <c r="BF159" s="78">
        <f>IF(BE159="N",0,IF(AZ$132="EVENTO",BD!$B$1,0))</f>
        <v>0</v>
      </c>
      <c r="BG159" s="77" t="s">
        <v>7</v>
      </c>
      <c r="BH159" s="78">
        <f>IF(BG159="N",0,IF(AZ$132="EVENTO",BD!$B$2,0))</f>
        <v>0</v>
      </c>
      <c r="BI159" s="77" t="s">
        <v>7</v>
      </c>
      <c r="BJ159" s="78">
        <f>IF(BI159="N",0,IF(AZ$132="EVENTO",BD!$B$5,0))</f>
        <v>0</v>
      </c>
      <c r="BK159" s="77" t="s">
        <v>7</v>
      </c>
      <c r="BL159" s="78">
        <f>IF(BK159="S",BD!$B$8,0)</f>
        <v>0</v>
      </c>
      <c r="BM159" s="73" t="str">
        <f>IF(AZ159="","",VLOOKUP(AZ159,BD!$B$11:$R$179,5,))</f>
        <v/>
      </c>
      <c r="BN159" s="79" t="str">
        <f t="shared" si="86"/>
        <v/>
      </c>
      <c r="BO159" s="68"/>
      <c r="BP159" s="75"/>
      <c r="BQ159" s="76"/>
      <c r="BR159" s="71"/>
      <c r="BS159" s="77" t="s">
        <v>7</v>
      </c>
      <c r="BT159" s="78">
        <f>IF(BS159="N",0,IF(BP$132="EVENTO",BD!$B$3,BD!$B$4))</f>
        <v>0</v>
      </c>
      <c r="BU159" s="77" t="s">
        <v>7</v>
      </c>
      <c r="BV159" s="78">
        <f>IF(BU159="N",0,IF(BP$132="EVENTO",BD!$B$1,0))</f>
        <v>0</v>
      </c>
      <c r="BW159" s="77" t="s">
        <v>7</v>
      </c>
      <c r="BX159" s="78">
        <f>IF(BW159="N",0,IF(BP$132="EVENTO",BD!$B$2,0))</f>
        <v>0</v>
      </c>
      <c r="BY159" s="77" t="s">
        <v>7</v>
      </c>
      <c r="BZ159" s="78">
        <f>IF(BY159="N",0,IF(BP$132="EVENTO",BD!$B$5,0))</f>
        <v>0</v>
      </c>
      <c r="CA159" s="77" t="s">
        <v>7</v>
      </c>
      <c r="CB159" s="78">
        <f>IF(CA159="S",BD!$B$8,0)</f>
        <v>0</v>
      </c>
      <c r="CC159" s="73" t="str">
        <f>IF(BP159="","",VLOOKUP(BP159,BD!$B$11:$R$179,5,))</f>
        <v/>
      </c>
      <c r="CD159" s="79" t="str">
        <f t="shared" si="87"/>
        <v/>
      </c>
      <c r="CE159" s="68"/>
      <c r="CF159" s="75"/>
      <c r="CG159" s="76"/>
      <c r="CH159" s="71"/>
      <c r="CI159" s="77" t="s">
        <v>7</v>
      </c>
      <c r="CJ159" s="78">
        <f>IF(CI159="N",0,IF(CF$132="EVENTO",BD!$B$3,BD!$B$4))</f>
        <v>0</v>
      </c>
      <c r="CK159" s="77" t="s">
        <v>7</v>
      </c>
      <c r="CL159" s="78">
        <f>IF(CK159="N",0,IF(CF$132="EVENTO",BD!$B$1,0))</f>
        <v>0</v>
      </c>
      <c r="CM159" s="77" t="s">
        <v>7</v>
      </c>
      <c r="CN159" s="78">
        <f>IF(CM159="N",0,IF(CF$132="EVENTO",BD!$B$2,0))</f>
        <v>0</v>
      </c>
      <c r="CO159" s="77" t="s">
        <v>7</v>
      </c>
      <c r="CP159" s="78">
        <f>IF(CO159="N",0,IF(CF$132="EVENTO",BD!$B$5,0))</f>
        <v>0</v>
      </c>
      <c r="CQ159" s="77" t="s">
        <v>7</v>
      </c>
      <c r="CR159" s="78">
        <f>IF(CQ159="S",BD!$B$8,0)</f>
        <v>0</v>
      </c>
      <c r="CS159" s="73" t="str">
        <f>IF(CF159="","",VLOOKUP(CF159,BD!$B$11:$R$179,5,))</f>
        <v/>
      </c>
      <c r="CT159" s="79" t="str">
        <f t="shared" si="88"/>
        <v/>
      </c>
      <c r="CU159" s="68"/>
      <c r="CV159" s="75"/>
      <c r="CW159" s="76"/>
      <c r="CX159" s="71"/>
      <c r="CY159" s="77" t="s">
        <v>7</v>
      </c>
      <c r="CZ159" s="78">
        <f>IF(CY159="N",0,IF(CV$132="EVENTO",BD!$B$3,BD!$B$4))</f>
        <v>0</v>
      </c>
      <c r="DA159" s="77" t="s">
        <v>7</v>
      </c>
      <c r="DB159" s="78">
        <f>IF(DA159="N",0,IF(CV$132="EVENTO",BD!$B$1,0))</f>
        <v>0</v>
      </c>
      <c r="DC159" s="77" t="s">
        <v>7</v>
      </c>
      <c r="DD159" s="78">
        <f>IF(DC159="N",0,IF(CV$132="EVENTO",BD!$B$2,0))</f>
        <v>0</v>
      </c>
      <c r="DE159" s="77" t="s">
        <v>7</v>
      </c>
      <c r="DF159" s="78">
        <f>IF(DE159="N",0,IF(CV$132="EVENTO",BD!$B$5,0))</f>
        <v>0</v>
      </c>
      <c r="DG159" s="77" t="s">
        <v>7</v>
      </c>
      <c r="DH159" s="78">
        <f>IF(DG159="S",BD!$B$8,0)</f>
        <v>0</v>
      </c>
      <c r="DI159" s="73" t="str">
        <f>IF(CV159="","",VLOOKUP(CV159,BD!$B$11:$R$179,5,))</f>
        <v/>
      </c>
      <c r="DJ159" s="79" t="str">
        <f t="shared" si="89"/>
        <v/>
      </c>
    </row>
    <row r="160" spans="1:114" ht="15.75" thickBot="1" x14ac:dyDescent="0.3">
      <c r="A160" s="130"/>
      <c r="B160" s="151"/>
      <c r="C160" s="68"/>
      <c r="D160" s="75"/>
      <c r="E160" s="76"/>
      <c r="F160" s="71"/>
      <c r="G160" s="77" t="s">
        <v>7</v>
      </c>
      <c r="H160" s="78">
        <f>IF(G160="N",0,IF(D$132="EVENTO",BD!$B$3,BD!$B$4))</f>
        <v>0</v>
      </c>
      <c r="I160" s="77" t="s">
        <v>7</v>
      </c>
      <c r="J160" s="78">
        <f>IF(I160="N",0,IF(D$132="EVENTO",BD!$B$1,0))</f>
        <v>0</v>
      </c>
      <c r="K160" s="77" t="s">
        <v>7</v>
      </c>
      <c r="L160" s="78">
        <f>IF(K160="N",0,IF(D$132="EVENTO",BD!$B$2,0))</f>
        <v>0</v>
      </c>
      <c r="M160" s="77" t="s">
        <v>7</v>
      </c>
      <c r="N160" s="78">
        <f>IF(M160="N",0,IF(D$132="EVENTO",BD!$B$5,0))</f>
        <v>0</v>
      </c>
      <c r="O160" s="77" t="s">
        <v>7</v>
      </c>
      <c r="P160" s="78">
        <f>IF(O160="S",BD!$B$8,0)</f>
        <v>0</v>
      </c>
      <c r="Q160" s="73" t="str">
        <f>IF(D160="","",VLOOKUP(D160,BD!$B$11:$R$179,5,))</f>
        <v/>
      </c>
      <c r="R160" s="79" t="str">
        <f t="shared" si="83"/>
        <v/>
      </c>
      <c r="S160" s="68"/>
      <c r="T160" s="75"/>
      <c r="U160" s="76"/>
      <c r="V160" s="71"/>
      <c r="W160" s="77" t="s">
        <v>7</v>
      </c>
      <c r="X160" s="78">
        <f>IF(W160="N",0,IF(T$132="EVENTO",BD!$B$3,BD!$B$4))</f>
        <v>0</v>
      </c>
      <c r="Y160" s="77" t="s">
        <v>7</v>
      </c>
      <c r="Z160" s="78">
        <f>IF(Y160="N",0,IF(T$132="EVENTO",BD!$B$1,0))</f>
        <v>0</v>
      </c>
      <c r="AA160" s="77" t="s">
        <v>7</v>
      </c>
      <c r="AB160" s="78">
        <f>IF(AA160="N",0,IF(T$132="EVENTO",BD!$B$2,0))</f>
        <v>0</v>
      </c>
      <c r="AC160" s="77" t="s">
        <v>7</v>
      </c>
      <c r="AD160" s="78">
        <f>IF(AC160="N",0,IF(T$132="EVENTO",BD!$B$5,0))</f>
        <v>0</v>
      </c>
      <c r="AE160" s="77" t="s">
        <v>7</v>
      </c>
      <c r="AF160" s="78">
        <f>IF(AE160="S",BD!$B$8,0)</f>
        <v>0</v>
      </c>
      <c r="AG160" s="73" t="str">
        <f>IF(T160="","",VLOOKUP(T160,BD!$B$11:$R$179,5,))</f>
        <v/>
      </c>
      <c r="AH160" s="79" t="str">
        <f t="shared" si="84"/>
        <v/>
      </c>
      <c r="AI160" s="68"/>
      <c r="AJ160" s="75"/>
      <c r="AK160" s="76"/>
      <c r="AL160" s="71"/>
      <c r="AM160" s="77" t="s">
        <v>7</v>
      </c>
      <c r="AN160" s="78">
        <f>IF(AM160="N",0,IF(AJ$132="EVENTO",BD!$B$3,BD!$B$4))</f>
        <v>0</v>
      </c>
      <c r="AO160" s="77" t="s">
        <v>7</v>
      </c>
      <c r="AP160" s="78">
        <f>IF(AO160="N",0,IF(AJ$132="EVENTO",BD!$B$1,0))</f>
        <v>0</v>
      </c>
      <c r="AQ160" s="77" t="s">
        <v>7</v>
      </c>
      <c r="AR160" s="78">
        <f>IF(AQ160="N",0,IF(AJ$132="EVENTO",BD!$B$2,0))</f>
        <v>0</v>
      </c>
      <c r="AS160" s="77" t="s">
        <v>7</v>
      </c>
      <c r="AT160" s="78">
        <f>IF(AS160="N",0,IF(AJ$132="EVENTO",BD!$B$5,0))</f>
        <v>0</v>
      </c>
      <c r="AU160" s="77" t="s">
        <v>7</v>
      </c>
      <c r="AV160" s="78">
        <f>IF(AU160="S",BD!$B$8,0)</f>
        <v>0</v>
      </c>
      <c r="AW160" s="73" t="str">
        <f>IF(AJ160="","",VLOOKUP(AJ160,BD!$B$11:$R$179,5,))</f>
        <v/>
      </c>
      <c r="AX160" s="79" t="str">
        <f t="shared" si="85"/>
        <v/>
      </c>
      <c r="AY160" s="68"/>
      <c r="AZ160" s="75"/>
      <c r="BA160" s="76"/>
      <c r="BB160" s="71"/>
      <c r="BC160" s="77" t="s">
        <v>7</v>
      </c>
      <c r="BD160" s="78">
        <f>IF(BC160="N",0,IF(AZ$132="EVENTO",BD!$B$3,BD!$B$4))</f>
        <v>0</v>
      </c>
      <c r="BE160" s="77" t="s">
        <v>7</v>
      </c>
      <c r="BF160" s="78">
        <f>IF(BE160="N",0,IF(AZ$132="EVENTO",BD!$B$1,0))</f>
        <v>0</v>
      </c>
      <c r="BG160" s="77" t="s">
        <v>7</v>
      </c>
      <c r="BH160" s="78">
        <f>IF(BG160="N",0,IF(AZ$132="EVENTO",BD!$B$2,0))</f>
        <v>0</v>
      </c>
      <c r="BI160" s="77" t="s">
        <v>7</v>
      </c>
      <c r="BJ160" s="78">
        <f>IF(BI160="N",0,IF(AZ$132="EVENTO",BD!$B$5,0))</f>
        <v>0</v>
      </c>
      <c r="BK160" s="77" t="s">
        <v>7</v>
      </c>
      <c r="BL160" s="78">
        <f>IF(BK160="S",BD!$B$8,0)</f>
        <v>0</v>
      </c>
      <c r="BM160" s="73" t="str">
        <f>IF(AZ160="","",VLOOKUP(AZ160,BD!$B$11:$R$179,5,))</f>
        <v/>
      </c>
      <c r="BN160" s="79" t="str">
        <f t="shared" si="86"/>
        <v/>
      </c>
      <c r="BO160" s="68"/>
      <c r="BP160" s="75"/>
      <c r="BQ160" s="76"/>
      <c r="BR160" s="71"/>
      <c r="BS160" s="77" t="s">
        <v>7</v>
      </c>
      <c r="BT160" s="78">
        <f>IF(BS160="N",0,IF(BP$132="EVENTO",BD!$B$3,BD!$B$4))</f>
        <v>0</v>
      </c>
      <c r="BU160" s="77" t="s">
        <v>7</v>
      </c>
      <c r="BV160" s="78">
        <f>IF(BU160="N",0,IF(BP$132="EVENTO",BD!$B$1,0))</f>
        <v>0</v>
      </c>
      <c r="BW160" s="77" t="s">
        <v>7</v>
      </c>
      <c r="BX160" s="78">
        <f>IF(BW160="N",0,IF(BP$132="EVENTO",BD!$B$2,0))</f>
        <v>0</v>
      </c>
      <c r="BY160" s="77" t="s">
        <v>7</v>
      </c>
      <c r="BZ160" s="78">
        <f>IF(BY160="N",0,IF(BP$132="EVENTO",BD!$B$5,0))</f>
        <v>0</v>
      </c>
      <c r="CA160" s="77" t="s">
        <v>7</v>
      </c>
      <c r="CB160" s="78">
        <f>IF(CA160="S",BD!$B$8,0)</f>
        <v>0</v>
      </c>
      <c r="CC160" s="73" t="str">
        <f>IF(BP160="","",VLOOKUP(BP160,BD!$B$11:$R$179,5,))</f>
        <v/>
      </c>
      <c r="CD160" s="79" t="str">
        <f t="shared" si="87"/>
        <v/>
      </c>
      <c r="CE160" s="68"/>
      <c r="CF160" s="75"/>
      <c r="CG160" s="76"/>
      <c r="CH160" s="71"/>
      <c r="CI160" s="77" t="s">
        <v>7</v>
      </c>
      <c r="CJ160" s="78">
        <f>IF(CI160="N",0,IF(CF$132="EVENTO",BD!$B$3,BD!$B$4))</f>
        <v>0</v>
      </c>
      <c r="CK160" s="77" t="s">
        <v>7</v>
      </c>
      <c r="CL160" s="78">
        <f>IF(CK160="N",0,IF(CF$132="EVENTO",BD!$B$1,0))</f>
        <v>0</v>
      </c>
      <c r="CM160" s="77" t="s">
        <v>7</v>
      </c>
      <c r="CN160" s="78">
        <f>IF(CM160="N",0,IF(CF$132="EVENTO",BD!$B$2,0))</f>
        <v>0</v>
      </c>
      <c r="CO160" s="77" t="s">
        <v>7</v>
      </c>
      <c r="CP160" s="78">
        <f>IF(CO160="N",0,IF(CF$132="EVENTO",BD!$B$5,0))</f>
        <v>0</v>
      </c>
      <c r="CQ160" s="77" t="s">
        <v>7</v>
      </c>
      <c r="CR160" s="78">
        <f>IF(CQ160="S",BD!$B$8,0)</f>
        <v>0</v>
      </c>
      <c r="CS160" s="73" t="str">
        <f>IF(CF160="","",VLOOKUP(CF160,BD!$B$11:$R$179,5,))</f>
        <v/>
      </c>
      <c r="CT160" s="79" t="str">
        <f t="shared" si="88"/>
        <v/>
      </c>
      <c r="CU160" s="68"/>
      <c r="CV160" s="75"/>
      <c r="CW160" s="76"/>
      <c r="CX160" s="71"/>
      <c r="CY160" s="77" t="s">
        <v>7</v>
      </c>
      <c r="CZ160" s="78">
        <f>IF(CY160="N",0,IF(CV$132="EVENTO",BD!$B$3,BD!$B$4))</f>
        <v>0</v>
      </c>
      <c r="DA160" s="77" t="s">
        <v>7</v>
      </c>
      <c r="DB160" s="78">
        <f>IF(DA160="N",0,IF(CV$132="EVENTO",BD!$B$1,0))</f>
        <v>0</v>
      </c>
      <c r="DC160" s="77" t="s">
        <v>7</v>
      </c>
      <c r="DD160" s="78">
        <f>IF(DC160="N",0,IF(CV$132="EVENTO",BD!$B$2,0))</f>
        <v>0</v>
      </c>
      <c r="DE160" s="77" t="s">
        <v>7</v>
      </c>
      <c r="DF160" s="78">
        <f>IF(DE160="N",0,IF(CV$132="EVENTO",BD!$B$5,0))</f>
        <v>0</v>
      </c>
      <c r="DG160" s="77" t="s">
        <v>7</v>
      </c>
      <c r="DH160" s="78">
        <f>IF(DG160="S",BD!$B$8,0)</f>
        <v>0</v>
      </c>
      <c r="DI160" s="73" t="str">
        <f>IF(CV160="","",VLOOKUP(CV160,BD!$B$11:$R$179,5,))</f>
        <v/>
      </c>
      <c r="DJ160" s="79" t="str">
        <f t="shared" si="89"/>
        <v/>
      </c>
    </row>
    <row r="161" spans="1:114" ht="15.75" thickBot="1" x14ac:dyDescent="0.3">
      <c r="A161" s="130"/>
      <c r="B161" s="151"/>
      <c r="C161" s="68"/>
      <c r="D161" s="75"/>
      <c r="E161" s="76"/>
      <c r="F161" s="71"/>
      <c r="G161" s="77" t="s">
        <v>7</v>
      </c>
      <c r="H161" s="78">
        <f>IF(G161="N",0,IF(D$132="EVENTO",BD!$B$3,BD!$B$4))</f>
        <v>0</v>
      </c>
      <c r="I161" s="77" t="s">
        <v>7</v>
      </c>
      <c r="J161" s="78">
        <f>IF(I161="N",0,IF(D$132="EVENTO",BD!$B$1,0))</f>
        <v>0</v>
      </c>
      <c r="K161" s="77" t="s">
        <v>7</v>
      </c>
      <c r="L161" s="78">
        <f>IF(K161="N",0,IF(D$132="EVENTO",BD!$B$2,0))</f>
        <v>0</v>
      </c>
      <c r="M161" s="77" t="s">
        <v>7</v>
      </c>
      <c r="N161" s="78">
        <f>IF(M161="N",0,IF(D$132="EVENTO",BD!$B$5,0))</f>
        <v>0</v>
      </c>
      <c r="O161" s="77" t="s">
        <v>7</v>
      </c>
      <c r="P161" s="78">
        <f>IF(O161="S",BD!$B$8,0)</f>
        <v>0</v>
      </c>
      <c r="Q161" s="73" t="str">
        <f>IF(D161="","",VLOOKUP(D161,BD!$B$11:$R$179,5,))</f>
        <v/>
      </c>
      <c r="R161" s="79" t="str">
        <f t="shared" si="83"/>
        <v/>
      </c>
      <c r="S161" s="68"/>
      <c r="T161" s="75"/>
      <c r="U161" s="76"/>
      <c r="V161" s="71"/>
      <c r="W161" s="77" t="s">
        <v>7</v>
      </c>
      <c r="X161" s="78">
        <f>IF(W161="N",0,IF(T$132="EVENTO",BD!$B$3,BD!$B$4))</f>
        <v>0</v>
      </c>
      <c r="Y161" s="77" t="s">
        <v>7</v>
      </c>
      <c r="Z161" s="78">
        <f>IF(Y161="N",0,IF(T$132="EVENTO",BD!$B$1,0))</f>
        <v>0</v>
      </c>
      <c r="AA161" s="77" t="s">
        <v>7</v>
      </c>
      <c r="AB161" s="78">
        <f>IF(AA161="N",0,IF(T$132="EVENTO",BD!$B$2,0))</f>
        <v>0</v>
      </c>
      <c r="AC161" s="77" t="s">
        <v>7</v>
      </c>
      <c r="AD161" s="78">
        <f>IF(AC161="N",0,IF(T$132="EVENTO",BD!$B$5,0))</f>
        <v>0</v>
      </c>
      <c r="AE161" s="77" t="s">
        <v>7</v>
      </c>
      <c r="AF161" s="78">
        <f>IF(AE161="S",BD!$B$8,0)</f>
        <v>0</v>
      </c>
      <c r="AG161" s="73" t="str">
        <f>IF(T161="","",VLOOKUP(T161,BD!$B$11:$R$179,5,))</f>
        <v/>
      </c>
      <c r="AH161" s="79" t="str">
        <f t="shared" si="84"/>
        <v/>
      </c>
      <c r="AI161" s="68"/>
      <c r="AJ161" s="75"/>
      <c r="AK161" s="76"/>
      <c r="AL161" s="71"/>
      <c r="AM161" s="77" t="s">
        <v>7</v>
      </c>
      <c r="AN161" s="78">
        <f>IF(AM161="N",0,IF(AJ$132="EVENTO",BD!$B$3,BD!$B$4))</f>
        <v>0</v>
      </c>
      <c r="AO161" s="77" t="s">
        <v>7</v>
      </c>
      <c r="AP161" s="78">
        <f>IF(AO161="N",0,IF(AJ$132="EVENTO",BD!$B$1,0))</f>
        <v>0</v>
      </c>
      <c r="AQ161" s="77" t="s">
        <v>7</v>
      </c>
      <c r="AR161" s="78">
        <f>IF(AQ161="N",0,IF(AJ$132="EVENTO",BD!$B$2,0))</f>
        <v>0</v>
      </c>
      <c r="AS161" s="77" t="s">
        <v>7</v>
      </c>
      <c r="AT161" s="78">
        <f>IF(AS161="N",0,IF(AJ$132="EVENTO",BD!$B$5,0))</f>
        <v>0</v>
      </c>
      <c r="AU161" s="77" t="s">
        <v>7</v>
      </c>
      <c r="AV161" s="78">
        <f>IF(AU161="S",BD!$B$8,0)</f>
        <v>0</v>
      </c>
      <c r="AW161" s="73" t="str">
        <f>IF(AJ161="","",VLOOKUP(AJ161,BD!$B$11:$R$179,5,))</f>
        <v/>
      </c>
      <c r="AX161" s="79" t="str">
        <f t="shared" si="85"/>
        <v/>
      </c>
      <c r="AY161" s="68"/>
      <c r="AZ161" s="75"/>
      <c r="BA161" s="76"/>
      <c r="BB161" s="71"/>
      <c r="BC161" s="77" t="s">
        <v>7</v>
      </c>
      <c r="BD161" s="78">
        <f>IF(BC161="N",0,IF(AZ$132="EVENTO",BD!$B$3,BD!$B$4))</f>
        <v>0</v>
      </c>
      <c r="BE161" s="77" t="s">
        <v>7</v>
      </c>
      <c r="BF161" s="78">
        <f>IF(BE161="N",0,IF(AZ$132="EVENTO",BD!$B$1,0))</f>
        <v>0</v>
      </c>
      <c r="BG161" s="77" t="s">
        <v>7</v>
      </c>
      <c r="BH161" s="78">
        <f>IF(BG161="N",0,IF(AZ$132="EVENTO",BD!$B$2,0))</f>
        <v>0</v>
      </c>
      <c r="BI161" s="77" t="s">
        <v>7</v>
      </c>
      <c r="BJ161" s="78">
        <f>IF(BI161="N",0,IF(AZ$132="EVENTO",BD!$B$5,0))</f>
        <v>0</v>
      </c>
      <c r="BK161" s="77" t="s">
        <v>7</v>
      </c>
      <c r="BL161" s="78">
        <f>IF(BK161="S",BD!$B$8,0)</f>
        <v>0</v>
      </c>
      <c r="BM161" s="73" t="str">
        <f>IF(AZ161="","",VLOOKUP(AZ161,BD!$B$11:$R$179,5,))</f>
        <v/>
      </c>
      <c r="BN161" s="79" t="str">
        <f t="shared" si="86"/>
        <v/>
      </c>
      <c r="BO161" s="68"/>
      <c r="BP161" s="75"/>
      <c r="BQ161" s="76"/>
      <c r="BR161" s="71"/>
      <c r="BS161" s="77" t="s">
        <v>7</v>
      </c>
      <c r="BT161" s="78">
        <f>IF(BS161="N",0,IF(BP$132="EVENTO",BD!$B$3,BD!$B$4))</f>
        <v>0</v>
      </c>
      <c r="BU161" s="77" t="s">
        <v>7</v>
      </c>
      <c r="BV161" s="78">
        <f>IF(BU161="N",0,IF(BP$132="EVENTO",BD!$B$1,0))</f>
        <v>0</v>
      </c>
      <c r="BW161" s="77" t="s">
        <v>7</v>
      </c>
      <c r="BX161" s="78">
        <f>IF(BW161="N",0,IF(BP$132="EVENTO",BD!$B$2,0))</f>
        <v>0</v>
      </c>
      <c r="BY161" s="77" t="s">
        <v>7</v>
      </c>
      <c r="BZ161" s="78">
        <f>IF(BY161="N",0,IF(BP$132="EVENTO",BD!$B$5,0))</f>
        <v>0</v>
      </c>
      <c r="CA161" s="77" t="s">
        <v>7</v>
      </c>
      <c r="CB161" s="78">
        <f>IF(CA161="S",BD!$B$8,0)</f>
        <v>0</v>
      </c>
      <c r="CC161" s="73" t="str">
        <f>IF(BP161="","",VLOOKUP(BP161,BD!$B$11:$R$179,5,))</f>
        <v/>
      </c>
      <c r="CD161" s="79" t="str">
        <f t="shared" si="87"/>
        <v/>
      </c>
      <c r="CE161" s="68"/>
      <c r="CF161" s="75"/>
      <c r="CG161" s="76"/>
      <c r="CH161" s="71"/>
      <c r="CI161" s="77" t="s">
        <v>7</v>
      </c>
      <c r="CJ161" s="78">
        <f>IF(CI161="N",0,IF(CF$132="EVENTO",BD!$B$3,BD!$B$4))</f>
        <v>0</v>
      </c>
      <c r="CK161" s="77" t="s">
        <v>7</v>
      </c>
      <c r="CL161" s="78">
        <f>IF(CK161="N",0,IF(CF$132="EVENTO",BD!$B$1,0))</f>
        <v>0</v>
      </c>
      <c r="CM161" s="77" t="s">
        <v>7</v>
      </c>
      <c r="CN161" s="78">
        <f>IF(CM161="N",0,IF(CF$132="EVENTO",BD!$B$2,0))</f>
        <v>0</v>
      </c>
      <c r="CO161" s="77" t="s">
        <v>7</v>
      </c>
      <c r="CP161" s="78">
        <f>IF(CO161="N",0,IF(CF$132="EVENTO",BD!$B$5,0))</f>
        <v>0</v>
      </c>
      <c r="CQ161" s="77" t="s">
        <v>7</v>
      </c>
      <c r="CR161" s="78">
        <f>IF(CQ161="S",BD!$B$8,0)</f>
        <v>0</v>
      </c>
      <c r="CS161" s="73" t="str">
        <f>IF(CF161="","",VLOOKUP(CF161,BD!$B$11:$R$179,5,))</f>
        <v/>
      </c>
      <c r="CT161" s="79" t="str">
        <f t="shared" si="88"/>
        <v/>
      </c>
      <c r="CU161" s="68"/>
      <c r="CV161" s="75"/>
      <c r="CW161" s="76"/>
      <c r="CX161" s="71"/>
      <c r="CY161" s="77" t="s">
        <v>7</v>
      </c>
      <c r="CZ161" s="78">
        <f>IF(CY161="N",0,IF(CV$132="EVENTO",BD!$B$3,BD!$B$4))</f>
        <v>0</v>
      </c>
      <c r="DA161" s="77" t="s">
        <v>7</v>
      </c>
      <c r="DB161" s="78">
        <f>IF(DA161="N",0,IF(CV$132="EVENTO",BD!$B$1,0))</f>
        <v>0</v>
      </c>
      <c r="DC161" s="77" t="s">
        <v>7</v>
      </c>
      <c r="DD161" s="78">
        <f>IF(DC161="N",0,IF(CV$132="EVENTO",BD!$B$2,0))</f>
        <v>0</v>
      </c>
      <c r="DE161" s="77" t="s">
        <v>7</v>
      </c>
      <c r="DF161" s="78">
        <f>IF(DE161="N",0,IF(CV$132="EVENTO",BD!$B$5,0))</f>
        <v>0</v>
      </c>
      <c r="DG161" s="77" t="s">
        <v>7</v>
      </c>
      <c r="DH161" s="78">
        <f>IF(DG161="S",BD!$B$8,0)</f>
        <v>0</v>
      </c>
      <c r="DI161" s="73" t="str">
        <f>IF(CV161="","",VLOOKUP(CV161,BD!$B$11:$R$179,5,))</f>
        <v/>
      </c>
      <c r="DJ161" s="79" t="str">
        <f t="shared" si="89"/>
        <v/>
      </c>
    </row>
    <row r="162" spans="1:114" ht="15.75" thickBot="1" x14ac:dyDescent="0.3">
      <c r="A162" s="130"/>
      <c r="B162" s="151"/>
      <c r="C162" s="68"/>
      <c r="D162" s="75"/>
      <c r="E162" s="76"/>
      <c r="F162" s="71"/>
      <c r="G162" s="77" t="s">
        <v>7</v>
      </c>
      <c r="H162" s="78">
        <f>IF(G162="N",0,IF(D$132="EVENTO",BD!$B$3,BD!$B$4))</f>
        <v>0</v>
      </c>
      <c r="I162" s="77" t="s">
        <v>7</v>
      </c>
      <c r="J162" s="78">
        <f>IF(I162="N",0,IF(D$132="EVENTO",BD!$B$1,0))</f>
        <v>0</v>
      </c>
      <c r="K162" s="77" t="s">
        <v>7</v>
      </c>
      <c r="L162" s="78">
        <f>IF(K162="N",0,IF(D$132="EVENTO",BD!$B$2,0))</f>
        <v>0</v>
      </c>
      <c r="M162" s="77" t="s">
        <v>7</v>
      </c>
      <c r="N162" s="78">
        <f>IF(M162="N",0,IF(D$132="EVENTO",BD!$B$5,0))</f>
        <v>0</v>
      </c>
      <c r="O162" s="77" t="s">
        <v>7</v>
      </c>
      <c r="P162" s="78">
        <f>IF(O162="S",BD!$B$8,0)</f>
        <v>0</v>
      </c>
      <c r="Q162" s="73" t="str">
        <f>IF(D162="","",VLOOKUP(D162,BD!$B$11:$R$179,5,))</f>
        <v/>
      </c>
      <c r="R162" s="79" t="str">
        <f t="shared" si="83"/>
        <v/>
      </c>
      <c r="S162" s="68"/>
      <c r="T162" s="75"/>
      <c r="U162" s="76"/>
      <c r="V162" s="71"/>
      <c r="W162" s="77" t="s">
        <v>7</v>
      </c>
      <c r="X162" s="78">
        <f>IF(W162="N",0,IF(T$132="EVENTO",BD!$B$3,BD!$B$4))</f>
        <v>0</v>
      </c>
      <c r="Y162" s="77" t="s">
        <v>7</v>
      </c>
      <c r="Z162" s="78">
        <f>IF(Y162="N",0,IF(T$132="EVENTO",BD!$B$1,0))</f>
        <v>0</v>
      </c>
      <c r="AA162" s="77" t="s">
        <v>7</v>
      </c>
      <c r="AB162" s="78">
        <f>IF(AA162="N",0,IF(T$132="EVENTO",BD!$B$2,0))</f>
        <v>0</v>
      </c>
      <c r="AC162" s="77" t="s">
        <v>7</v>
      </c>
      <c r="AD162" s="78">
        <f>IF(AC162="N",0,IF(T$132="EVENTO",BD!$B$5,0))</f>
        <v>0</v>
      </c>
      <c r="AE162" s="77" t="s">
        <v>7</v>
      </c>
      <c r="AF162" s="78">
        <f>IF(AE162="S",BD!$B$8,0)</f>
        <v>0</v>
      </c>
      <c r="AG162" s="73" t="str">
        <f>IF(T162="","",VLOOKUP(T162,BD!$B$11:$R$179,5,))</f>
        <v/>
      </c>
      <c r="AH162" s="79" t="str">
        <f t="shared" si="84"/>
        <v/>
      </c>
      <c r="AI162" s="68"/>
      <c r="AJ162" s="75"/>
      <c r="AK162" s="76"/>
      <c r="AL162" s="71"/>
      <c r="AM162" s="77" t="s">
        <v>7</v>
      </c>
      <c r="AN162" s="78">
        <f>IF(AM162="N",0,IF(AJ$132="EVENTO",BD!$B$3,BD!$B$4))</f>
        <v>0</v>
      </c>
      <c r="AO162" s="77" t="s">
        <v>7</v>
      </c>
      <c r="AP162" s="78">
        <f>IF(AO162="N",0,IF(AJ$132="EVENTO",BD!$B$1,0))</f>
        <v>0</v>
      </c>
      <c r="AQ162" s="77" t="s">
        <v>7</v>
      </c>
      <c r="AR162" s="78">
        <f>IF(AQ162="N",0,IF(AJ$132="EVENTO",BD!$B$2,0))</f>
        <v>0</v>
      </c>
      <c r="AS162" s="77" t="s">
        <v>7</v>
      </c>
      <c r="AT162" s="78">
        <f>IF(AS162="N",0,IF(AJ$132="EVENTO",BD!$B$5,0))</f>
        <v>0</v>
      </c>
      <c r="AU162" s="77" t="s">
        <v>7</v>
      </c>
      <c r="AV162" s="78">
        <f>IF(AU162="S",BD!$B$8,0)</f>
        <v>0</v>
      </c>
      <c r="AW162" s="73" t="str">
        <f>IF(AJ162="","",VLOOKUP(AJ162,BD!$B$11:$R$179,5,))</f>
        <v/>
      </c>
      <c r="AX162" s="79" t="str">
        <f t="shared" si="85"/>
        <v/>
      </c>
      <c r="AY162" s="68"/>
      <c r="AZ162" s="75"/>
      <c r="BA162" s="76"/>
      <c r="BB162" s="71"/>
      <c r="BC162" s="77" t="s">
        <v>7</v>
      </c>
      <c r="BD162" s="78">
        <f>IF(BC162="N",0,IF(AZ$132="EVENTO",BD!$B$3,BD!$B$4))</f>
        <v>0</v>
      </c>
      <c r="BE162" s="77" t="s">
        <v>7</v>
      </c>
      <c r="BF162" s="78">
        <f>IF(BE162="N",0,IF(AZ$132="EVENTO",BD!$B$1,0))</f>
        <v>0</v>
      </c>
      <c r="BG162" s="77" t="s">
        <v>7</v>
      </c>
      <c r="BH162" s="78">
        <f>IF(BG162="N",0,IF(AZ$132="EVENTO",BD!$B$2,0))</f>
        <v>0</v>
      </c>
      <c r="BI162" s="77" t="s">
        <v>7</v>
      </c>
      <c r="BJ162" s="78">
        <f>IF(BI162="N",0,IF(AZ$132="EVENTO",BD!$B$5,0))</f>
        <v>0</v>
      </c>
      <c r="BK162" s="77" t="s">
        <v>7</v>
      </c>
      <c r="BL162" s="78">
        <f>IF(BK162="S",BD!$B$8,0)</f>
        <v>0</v>
      </c>
      <c r="BM162" s="73" t="str">
        <f>IF(AZ162="","",VLOOKUP(AZ162,BD!$B$11:$R$179,5,))</f>
        <v/>
      </c>
      <c r="BN162" s="79" t="str">
        <f t="shared" si="86"/>
        <v/>
      </c>
      <c r="BO162" s="68"/>
      <c r="BP162" s="75"/>
      <c r="BQ162" s="76"/>
      <c r="BR162" s="71"/>
      <c r="BS162" s="77" t="s">
        <v>7</v>
      </c>
      <c r="BT162" s="78">
        <f>IF(BS162="N",0,IF(BP$132="EVENTO",BD!$B$3,BD!$B$4))</f>
        <v>0</v>
      </c>
      <c r="BU162" s="77" t="s">
        <v>7</v>
      </c>
      <c r="BV162" s="78">
        <f>IF(BU162="N",0,IF(BP$132="EVENTO",BD!$B$1,0))</f>
        <v>0</v>
      </c>
      <c r="BW162" s="77" t="s">
        <v>7</v>
      </c>
      <c r="BX162" s="78">
        <f>IF(BW162="N",0,IF(BP$132="EVENTO",BD!$B$2,0))</f>
        <v>0</v>
      </c>
      <c r="BY162" s="77" t="s">
        <v>7</v>
      </c>
      <c r="BZ162" s="78">
        <f>IF(BY162="N",0,IF(BP$132="EVENTO",BD!$B$5,0))</f>
        <v>0</v>
      </c>
      <c r="CA162" s="77" t="s">
        <v>7</v>
      </c>
      <c r="CB162" s="78">
        <f>IF(CA162="S",BD!$B$8,0)</f>
        <v>0</v>
      </c>
      <c r="CC162" s="73" t="str">
        <f>IF(BP162="","",VLOOKUP(BP162,BD!$B$11:$R$179,5,))</f>
        <v/>
      </c>
      <c r="CD162" s="79" t="str">
        <f t="shared" si="87"/>
        <v/>
      </c>
      <c r="CE162" s="68"/>
      <c r="CF162" s="75"/>
      <c r="CG162" s="76"/>
      <c r="CH162" s="71"/>
      <c r="CI162" s="77" t="s">
        <v>7</v>
      </c>
      <c r="CJ162" s="78">
        <f>IF(CI162="N",0,IF(CF$132="EVENTO",BD!$B$3,BD!$B$4))</f>
        <v>0</v>
      </c>
      <c r="CK162" s="77" t="s">
        <v>7</v>
      </c>
      <c r="CL162" s="78">
        <f>IF(CK162="N",0,IF(CF$132="EVENTO",BD!$B$1,0))</f>
        <v>0</v>
      </c>
      <c r="CM162" s="77" t="s">
        <v>7</v>
      </c>
      <c r="CN162" s="78">
        <f>IF(CM162="N",0,IF(CF$132="EVENTO",BD!$B$2,0))</f>
        <v>0</v>
      </c>
      <c r="CO162" s="77" t="s">
        <v>7</v>
      </c>
      <c r="CP162" s="78">
        <f>IF(CO162="N",0,IF(CF$132="EVENTO",BD!$B$5,0))</f>
        <v>0</v>
      </c>
      <c r="CQ162" s="77" t="s">
        <v>7</v>
      </c>
      <c r="CR162" s="78">
        <f>IF(CQ162="S",BD!$B$8,0)</f>
        <v>0</v>
      </c>
      <c r="CS162" s="73" t="str">
        <f>IF(CF162="","",VLOOKUP(CF162,BD!$B$11:$R$179,5,))</f>
        <v/>
      </c>
      <c r="CT162" s="79" t="str">
        <f t="shared" si="88"/>
        <v/>
      </c>
      <c r="CU162" s="68"/>
      <c r="CV162" s="75"/>
      <c r="CW162" s="76"/>
      <c r="CX162" s="71"/>
      <c r="CY162" s="77" t="s">
        <v>7</v>
      </c>
      <c r="CZ162" s="78">
        <f>IF(CY162="N",0,IF(CV$132="EVENTO",BD!$B$3,BD!$B$4))</f>
        <v>0</v>
      </c>
      <c r="DA162" s="77" t="s">
        <v>7</v>
      </c>
      <c r="DB162" s="78">
        <f>IF(DA162="N",0,IF(CV$132="EVENTO",BD!$B$1,0))</f>
        <v>0</v>
      </c>
      <c r="DC162" s="77" t="s">
        <v>7</v>
      </c>
      <c r="DD162" s="78">
        <f>IF(DC162="N",0,IF(CV$132="EVENTO",BD!$B$2,0))</f>
        <v>0</v>
      </c>
      <c r="DE162" s="77" t="s">
        <v>7</v>
      </c>
      <c r="DF162" s="78">
        <f>IF(DE162="N",0,IF(CV$132="EVENTO",BD!$B$5,0))</f>
        <v>0</v>
      </c>
      <c r="DG162" s="77" t="s">
        <v>7</v>
      </c>
      <c r="DH162" s="78">
        <f>IF(DG162="S",BD!$B$8,0)</f>
        <v>0</v>
      </c>
      <c r="DI162" s="73" t="str">
        <f>IF(CV162="","",VLOOKUP(CV162,BD!$B$11:$R$179,5,))</f>
        <v/>
      </c>
      <c r="DJ162" s="79" t="str">
        <f t="shared" si="89"/>
        <v/>
      </c>
    </row>
    <row r="163" spans="1:114" ht="15.75" thickBot="1" x14ac:dyDescent="0.3">
      <c r="A163" s="130"/>
      <c r="B163" s="151"/>
      <c r="C163" s="68"/>
      <c r="D163" s="75"/>
      <c r="E163" s="76"/>
      <c r="F163" s="71"/>
      <c r="G163" s="77" t="s">
        <v>7</v>
      </c>
      <c r="H163" s="78">
        <f>IF(G163="N",0,IF(D$132="EVENTO",BD!$B$3,BD!$B$4))</f>
        <v>0</v>
      </c>
      <c r="I163" s="77" t="s">
        <v>7</v>
      </c>
      <c r="J163" s="78">
        <f>IF(I163="N",0,IF(D$132="EVENTO",BD!$B$1,0))</f>
        <v>0</v>
      </c>
      <c r="K163" s="77" t="s">
        <v>7</v>
      </c>
      <c r="L163" s="78">
        <f>IF(K163="N",0,IF(D$132="EVENTO",BD!$B$2,0))</f>
        <v>0</v>
      </c>
      <c r="M163" s="77" t="s">
        <v>7</v>
      </c>
      <c r="N163" s="78">
        <f>IF(M163="N",0,IF(D$132="EVENTO",BD!$B$5,0))</f>
        <v>0</v>
      </c>
      <c r="O163" s="77" t="s">
        <v>7</v>
      </c>
      <c r="P163" s="78">
        <f>IF(O163="S",BD!$B$8,0)</f>
        <v>0</v>
      </c>
      <c r="Q163" s="73" t="str">
        <f>IF(D163="","",VLOOKUP(D163,BD!$B$11:$R$179,5,))</f>
        <v/>
      </c>
      <c r="R163" s="79" t="str">
        <f t="shared" si="83"/>
        <v/>
      </c>
      <c r="S163" s="68"/>
      <c r="T163" s="75"/>
      <c r="U163" s="76"/>
      <c r="V163" s="71"/>
      <c r="W163" s="77" t="s">
        <v>7</v>
      </c>
      <c r="X163" s="78">
        <f>IF(W163="N",0,IF(T$132="EVENTO",BD!$B$3,BD!$B$4))</f>
        <v>0</v>
      </c>
      <c r="Y163" s="77" t="s">
        <v>7</v>
      </c>
      <c r="Z163" s="78">
        <f>IF(Y163="N",0,IF(T$132="EVENTO",BD!$B$1,0))</f>
        <v>0</v>
      </c>
      <c r="AA163" s="77" t="s">
        <v>7</v>
      </c>
      <c r="AB163" s="78">
        <f>IF(AA163="N",0,IF(T$132="EVENTO",BD!$B$2,0))</f>
        <v>0</v>
      </c>
      <c r="AC163" s="77" t="s">
        <v>7</v>
      </c>
      <c r="AD163" s="78">
        <f>IF(AC163="N",0,IF(T$132="EVENTO",BD!$B$5,0))</f>
        <v>0</v>
      </c>
      <c r="AE163" s="77" t="s">
        <v>7</v>
      </c>
      <c r="AF163" s="78">
        <f>IF(AE163="S",BD!$B$8,0)</f>
        <v>0</v>
      </c>
      <c r="AG163" s="73" t="str">
        <f>IF(T163="","",VLOOKUP(T163,BD!$B$11:$R$179,5,))</f>
        <v/>
      </c>
      <c r="AH163" s="79" t="str">
        <f t="shared" si="84"/>
        <v/>
      </c>
      <c r="AI163" s="68"/>
      <c r="AJ163" s="75"/>
      <c r="AK163" s="76"/>
      <c r="AL163" s="71"/>
      <c r="AM163" s="77" t="s">
        <v>7</v>
      </c>
      <c r="AN163" s="78">
        <f>IF(AM163="N",0,IF(AJ$132="EVENTO",BD!$B$3,BD!$B$4))</f>
        <v>0</v>
      </c>
      <c r="AO163" s="77" t="s">
        <v>7</v>
      </c>
      <c r="AP163" s="78">
        <f>IF(AO163="N",0,IF(AJ$132="EVENTO",BD!$B$1,0))</f>
        <v>0</v>
      </c>
      <c r="AQ163" s="77" t="s">
        <v>7</v>
      </c>
      <c r="AR163" s="78">
        <f>IF(AQ163="N",0,IF(AJ$132="EVENTO",BD!$B$2,0))</f>
        <v>0</v>
      </c>
      <c r="AS163" s="77" t="s">
        <v>7</v>
      </c>
      <c r="AT163" s="78">
        <f>IF(AS163="N",0,IF(AJ$132="EVENTO",BD!$B$5,0))</f>
        <v>0</v>
      </c>
      <c r="AU163" s="77" t="s">
        <v>7</v>
      </c>
      <c r="AV163" s="78">
        <f>IF(AU163="S",BD!$B$8,0)</f>
        <v>0</v>
      </c>
      <c r="AW163" s="73" t="str">
        <f>IF(AJ163="","",VLOOKUP(AJ163,BD!$B$11:$R$179,5,))</f>
        <v/>
      </c>
      <c r="AX163" s="79" t="str">
        <f t="shared" si="85"/>
        <v/>
      </c>
      <c r="AY163" s="68"/>
      <c r="AZ163" s="75"/>
      <c r="BA163" s="76"/>
      <c r="BB163" s="71"/>
      <c r="BC163" s="77" t="s">
        <v>7</v>
      </c>
      <c r="BD163" s="78">
        <f>IF(BC163="N",0,IF(AZ$132="EVENTO",BD!$B$3,BD!$B$4))</f>
        <v>0</v>
      </c>
      <c r="BE163" s="77" t="s">
        <v>7</v>
      </c>
      <c r="BF163" s="78">
        <f>IF(BE163="N",0,IF(AZ$132="EVENTO",BD!$B$1,0))</f>
        <v>0</v>
      </c>
      <c r="BG163" s="77" t="s">
        <v>7</v>
      </c>
      <c r="BH163" s="78">
        <f>IF(BG163="N",0,IF(AZ$132="EVENTO",BD!$B$2,0))</f>
        <v>0</v>
      </c>
      <c r="BI163" s="77" t="s">
        <v>7</v>
      </c>
      <c r="BJ163" s="78">
        <f>IF(BI163="N",0,IF(AZ$132="EVENTO",BD!$B$5,0))</f>
        <v>0</v>
      </c>
      <c r="BK163" s="77" t="s">
        <v>7</v>
      </c>
      <c r="BL163" s="78">
        <f>IF(BK163="S",BD!$B$8,0)</f>
        <v>0</v>
      </c>
      <c r="BM163" s="73" t="str">
        <f>IF(AZ163="","",VLOOKUP(AZ163,BD!$B$11:$R$179,5,))</f>
        <v/>
      </c>
      <c r="BN163" s="79" t="str">
        <f t="shared" si="86"/>
        <v/>
      </c>
      <c r="BO163" s="68"/>
      <c r="BP163" s="75"/>
      <c r="BQ163" s="76"/>
      <c r="BR163" s="71"/>
      <c r="BS163" s="77" t="s">
        <v>7</v>
      </c>
      <c r="BT163" s="78">
        <f>IF(BS163="N",0,IF(BP$132="EVENTO",BD!$B$3,BD!$B$4))</f>
        <v>0</v>
      </c>
      <c r="BU163" s="77" t="s">
        <v>7</v>
      </c>
      <c r="BV163" s="78">
        <f>IF(BU163="N",0,IF(BP$132="EVENTO",BD!$B$1,0))</f>
        <v>0</v>
      </c>
      <c r="BW163" s="77" t="s">
        <v>7</v>
      </c>
      <c r="BX163" s="78">
        <f>IF(BW163="N",0,IF(BP$132="EVENTO",BD!$B$2,0))</f>
        <v>0</v>
      </c>
      <c r="BY163" s="77" t="s">
        <v>7</v>
      </c>
      <c r="BZ163" s="78">
        <f>IF(BY163="N",0,IF(BP$132="EVENTO",BD!$B$5,0))</f>
        <v>0</v>
      </c>
      <c r="CA163" s="77" t="s">
        <v>7</v>
      </c>
      <c r="CB163" s="78">
        <f>IF(CA163="S",BD!$B$8,0)</f>
        <v>0</v>
      </c>
      <c r="CC163" s="73" t="str">
        <f>IF(BP163="","",VLOOKUP(BP163,BD!$B$11:$R$179,5,))</f>
        <v/>
      </c>
      <c r="CD163" s="79" t="str">
        <f t="shared" si="87"/>
        <v/>
      </c>
      <c r="CE163" s="68"/>
      <c r="CF163" s="75"/>
      <c r="CG163" s="76"/>
      <c r="CH163" s="71"/>
      <c r="CI163" s="77" t="s">
        <v>7</v>
      </c>
      <c r="CJ163" s="78">
        <f>IF(CI163="N",0,IF(CF$132="EVENTO",BD!$B$3,BD!$B$4))</f>
        <v>0</v>
      </c>
      <c r="CK163" s="77" t="s">
        <v>7</v>
      </c>
      <c r="CL163" s="78">
        <f>IF(CK163="N",0,IF(CF$132="EVENTO",BD!$B$1,0))</f>
        <v>0</v>
      </c>
      <c r="CM163" s="77" t="s">
        <v>7</v>
      </c>
      <c r="CN163" s="78">
        <f>IF(CM163="N",0,IF(CF$132="EVENTO",BD!$B$2,0))</f>
        <v>0</v>
      </c>
      <c r="CO163" s="77" t="s">
        <v>7</v>
      </c>
      <c r="CP163" s="78">
        <f>IF(CO163="N",0,IF(CF$132="EVENTO",BD!$B$5,0))</f>
        <v>0</v>
      </c>
      <c r="CQ163" s="77" t="s">
        <v>7</v>
      </c>
      <c r="CR163" s="78">
        <f>IF(CQ163="S",BD!$B$8,0)</f>
        <v>0</v>
      </c>
      <c r="CS163" s="73" t="str">
        <f>IF(CF163="","",VLOOKUP(CF163,BD!$B$11:$R$179,5,))</f>
        <v/>
      </c>
      <c r="CT163" s="79" t="str">
        <f t="shared" si="88"/>
        <v/>
      </c>
      <c r="CU163" s="68"/>
      <c r="CV163" s="75"/>
      <c r="CW163" s="76"/>
      <c r="CX163" s="71"/>
      <c r="CY163" s="77" t="s">
        <v>7</v>
      </c>
      <c r="CZ163" s="78">
        <f>IF(CY163="N",0,IF(CV$132="EVENTO",BD!$B$3,BD!$B$4))</f>
        <v>0</v>
      </c>
      <c r="DA163" s="77" t="s">
        <v>7</v>
      </c>
      <c r="DB163" s="78">
        <f>IF(DA163="N",0,IF(CV$132="EVENTO",BD!$B$1,0))</f>
        <v>0</v>
      </c>
      <c r="DC163" s="77" t="s">
        <v>7</v>
      </c>
      <c r="DD163" s="78">
        <f>IF(DC163="N",0,IF(CV$132="EVENTO",BD!$B$2,0))</f>
        <v>0</v>
      </c>
      <c r="DE163" s="77" t="s">
        <v>7</v>
      </c>
      <c r="DF163" s="78">
        <f>IF(DE163="N",0,IF(CV$132="EVENTO",BD!$B$5,0))</f>
        <v>0</v>
      </c>
      <c r="DG163" s="77" t="s">
        <v>7</v>
      </c>
      <c r="DH163" s="78">
        <f>IF(DG163="S",BD!$B$8,0)</f>
        <v>0</v>
      </c>
      <c r="DI163" s="73" t="str">
        <f>IF(CV163="","",VLOOKUP(CV163,BD!$B$11:$R$179,5,))</f>
        <v/>
      </c>
      <c r="DJ163" s="79" t="str">
        <f t="shared" si="89"/>
        <v/>
      </c>
    </row>
    <row r="164" spans="1:114" ht="15.75" thickBot="1" x14ac:dyDescent="0.3">
      <c r="A164" s="130"/>
      <c r="B164" s="152"/>
      <c r="C164" s="68"/>
      <c r="D164" s="81"/>
      <c r="E164" s="82"/>
      <c r="F164" s="85"/>
      <c r="G164" s="86" t="s">
        <v>7</v>
      </c>
      <c r="H164" s="87">
        <f>IF(G164="N",0,IF(D$132="EVENTO",BD!$B$3,BD!$B$4))</f>
        <v>0</v>
      </c>
      <c r="I164" s="86" t="s">
        <v>7</v>
      </c>
      <c r="J164" s="87">
        <f>IF(I164="N",0,IF(D$132="EVENTO",BD!$B$1,0))</f>
        <v>0</v>
      </c>
      <c r="K164" s="86" t="s">
        <v>7</v>
      </c>
      <c r="L164" s="87">
        <f>IF(K164="N",0,IF(D$132="EVENTO",BD!$B$2,0))</f>
        <v>0</v>
      </c>
      <c r="M164" s="86" t="s">
        <v>7</v>
      </c>
      <c r="N164" s="87">
        <f>IF(M164="N",0,IF(D$132="EVENTO",BD!$B$5,0))</f>
        <v>0</v>
      </c>
      <c r="O164" s="86" t="s">
        <v>7</v>
      </c>
      <c r="P164" s="87">
        <f>IF(O164="S",BD!$B$8,0)</f>
        <v>0</v>
      </c>
      <c r="Q164" s="83" t="str">
        <f>IF(D164="","",VLOOKUP(D164,BD!$B$11:$R$179,5,))</f>
        <v/>
      </c>
      <c r="R164" s="84" t="str">
        <f t="shared" si="83"/>
        <v/>
      </c>
      <c r="S164" s="68"/>
      <c r="T164" s="81"/>
      <c r="U164" s="82"/>
      <c r="V164" s="85"/>
      <c r="W164" s="86" t="s">
        <v>7</v>
      </c>
      <c r="X164" s="87">
        <f>IF(W164="N",0,IF(T$132="EVENTO",BD!$B$3,BD!$B$4))</f>
        <v>0</v>
      </c>
      <c r="Y164" s="86" t="s">
        <v>7</v>
      </c>
      <c r="Z164" s="87">
        <f>IF(Y164="N",0,IF(T$132="EVENTO",BD!$B$1,0))</f>
        <v>0</v>
      </c>
      <c r="AA164" s="86" t="s">
        <v>7</v>
      </c>
      <c r="AB164" s="87">
        <f>IF(AA164="N",0,IF(T$132="EVENTO",BD!$B$2,0))</f>
        <v>0</v>
      </c>
      <c r="AC164" s="86" t="s">
        <v>7</v>
      </c>
      <c r="AD164" s="87">
        <f>IF(AC164="N",0,IF(T$132="EVENTO",BD!$B$5,0))</f>
        <v>0</v>
      </c>
      <c r="AE164" s="86" t="s">
        <v>7</v>
      </c>
      <c r="AF164" s="87">
        <f>IF(AE164="S",BD!$B$8,0)</f>
        <v>0</v>
      </c>
      <c r="AG164" s="83" t="str">
        <f>IF(T164="","",VLOOKUP(T164,BD!$B$11:$R$179,5,))</f>
        <v/>
      </c>
      <c r="AH164" s="84" t="str">
        <f t="shared" si="84"/>
        <v/>
      </c>
      <c r="AI164" s="68"/>
      <c r="AJ164" s="81"/>
      <c r="AK164" s="82"/>
      <c r="AL164" s="85"/>
      <c r="AM164" s="86" t="s">
        <v>7</v>
      </c>
      <c r="AN164" s="87">
        <f>IF(AM164="N",0,IF(AJ$132="EVENTO",BD!$B$3,BD!$B$4))</f>
        <v>0</v>
      </c>
      <c r="AO164" s="86" t="s">
        <v>7</v>
      </c>
      <c r="AP164" s="87">
        <f>IF(AO164="N",0,IF(AJ$132="EVENTO",BD!$B$1,0))</f>
        <v>0</v>
      </c>
      <c r="AQ164" s="86" t="s">
        <v>7</v>
      </c>
      <c r="AR164" s="87">
        <f>IF(AQ164="N",0,IF(AJ$132="EVENTO",BD!$B$2,0))</f>
        <v>0</v>
      </c>
      <c r="AS164" s="86" t="s">
        <v>7</v>
      </c>
      <c r="AT164" s="87">
        <f>IF(AS164="N",0,IF(AJ$132="EVENTO",BD!$B$5,0))</f>
        <v>0</v>
      </c>
      <c r="AU164" s="86" t="s">
        <v>7</v>
      </c>
      <c r="AV164" s="87">
        <f>IF(AU164="S",BD!$B$8,0)</f>
        <v>0</v>
      </c>
      <c r="AW164" s="83" t="str">
        <f>IF(AJ164="","",VLOOKUP(AJ164,BD!$B$11:$R$179,5,))</f>
        <v/>
      </c>
      <c r="AX164" s="84" t="str">
        <f t="shared" si="85"/>
        <v/>
      </c>
      <c r="AY164" s="68"/>
      <c r="AZ164" s="81"/>
      <c r="BA164" s="82"/>
      <c r="BB164" s="85"/>
      <c r="BC164" s="86" t="s">
        <v>7</v>
      </c>
      <c r="BD164" s="87">
        <f>IF(BC164="N",0,IF(AZ$132="EVENTO",BD!$B$3,BD!$B$4))</f>
        <v>0</v>
      </c>
      <c r="BE164" s="86" t="s">
        <v>7</v>
      </c>
      <c r="BF164" s="87">
        <f>IF(BE164="N",0,IF(AZ$132="EVENTO",BD!$B$1,0))</f>
        <v>0</v>
      </c>
      <c r="BG164" s="86" t="s">
        <v>7</v>
      </c>
      <c r="BH164" s="87">
        <f>IF(BG164="N",0,IF(AZ$132="EVENTO",BD!$B$2,0))</f>
        <v>0</v>
      </c>
      <c r="BI164" s="86" t="s">
        <v>7</v>
      </c>
      <c r="BJ164" s="87">
        <f>IF(BI164="N",0,IF(AZ$132="EVENTO",BD!$B$5,0))</f>
        <v>0</v>
      </c>
      <c r="BK164" s="86" t="s">
        <v>7</v>
      </c>
      <c r="BL164" s="87">
        <f>IF(BK164="S",BD!$B$8,0)</f>
        <v>0</v>
      </c>
      <c r="BM164" s="83" t="str">
        <f>IF(AZ164="","",VLOOKUP(AZ164,BD!$B$11:$R$179,5,))</f>
        <v/>
      </c>
      <c r="BN164" s="84" t="str">
        <f t="shared" si="86"/>
        <v/>
      </c>
      <c r="BO164" s="68"/>
      <c r="BP164" s="81"/>
      <c r="BQ164" s="82"/>
      <c r="BR164" s="85"/>
      <c r="BS164" s="86" t="s">
        <v>7</v>
      </c>
      <c r="BT164" s="87">
        <f>IF(BS164="N",0,IF(BP$132="EVENTO",BD!$B$3,BD!$B$4))</f>
        <v>0</v>
      </c>
      <c r="BU164" s="86" t="s">
        <v>7</v>
      </c>
      <c r="BV164" s="87">
        <f>IF(BU164="N",0,IF(BP$132="EVENTO",BD!$B$1,0))</f>
        <v>0</v>
      </c>
      <c r="BW164" s="86" t="s">
        <v>7</v>
      </c>
      <c r="BX164" s="87">
        <f>IF(BW164="N",0,IF(BP$132="EVENTO",BD!$B$2,0))</f>
        <v>0</v>
      </c>
      <c r="BY164" s="86" t="s">
        <v>7</v>
      </c>
      <c r="BZ164" s="87">
        <f>IF(BY164="N",0,IF(BP$132="EVENTO",BD!$B$5,0))</f>
        <v>0</v>
      </c>
      <c r="CA164" s="86" t="s">
        <v>7</v>
      </c>
      <c r="CB164" s="87">
        <f>IF(CA164="S",BD!$B$8,0)</f>
        <v>0</v>
      </c>
      <c r="CC164" s="83" t="str">
        <f>IF(BP164="","",VLOOKUP(BP164,BD!$B$11:$R$179,5,))</f>
        <v/>
      </c>
      <c r="CD164" s="84" t="str">
        <f t="shared" si="87"/>
        <v/>
      </c>
      <c r="CE164" s="68"/>
      <c r="CF164" s="81"/>
      <c r="CG164" s="82"/>
      <c r="CH164" s="85"/>
      <c r="CI164" s="86" t="s">
        <v>7</v>
      </c>
      <c r="CJ164" s="87">
        <f>IF(CI164="N",0,IF(CF$132="EVENTO",BD!$B$3,BD!$B$4))</f>
        <v>0</v>
      </c>
      <c r="CK164" s="86" t="s">
        <v>7</v>
      </c>
      <c r="CL164" s="87">
        <f>IF(CK164="N",0,IF(CF$132="EVENTO",BD!$B$1,0))</f>
        <v>0</v>
      </c>
      <c r="CM164" s="86" t="s">
        <v>7</v>
      </c>
      <c r="CN164" s="87">
        <f>IF(CM164="N",0,IF(CF$132="EVENTO",BD!$B$2,0))</f>
        <v>0</v>
      </c>
      <c r="CO164" s="86" t="s">
        <v>7</v>
      </c>
      <c r="CP164" s="87">
        <f>IF(CO164="N",0,IF(CF$132="EVENTO",BD!$B$5,0))</f>
        <v>0</v>
      </c>
      <c r="CQ164" s="86" t="s">
        <v>7</v>
      </c>
      <c r="CR164" s="87">
        <f>IF(CQ164="S",BD!$B$8,0)</f>
        <v>0</v>
      </c>
      <c r="CS164" s="83" t="str">
        <f>IF(CF164="","",VLOOKUP(CF164,BD!$B$11:$R$179,5,))</f>
        <v/>
      </c>
      <c r="CT164" s="84" t="str">
        <f t="shared" si="88"/>
        <v/>
      </c>
      <c r="CU164" s="68"/>
      <c r="CV164" s="81"/>
      <c r="CW164" s="82"/>
      <c r="CX164" s="85"/>
      <c r="CY164" s="86" t="s">
        <v>7</v>
      </c>
      <c r="CZ164" s="87">
        <f>IF(CY164="N",0,IF(CV$132="EVENTO",BD!$B$3,BD!$B$4))</f>
        <v>0</v>
      </c>
      <c r="DA164" s="86" t="s">
        <v>7</v>
      </c>
      <c r="DB164" s="87">
        <f>IF(DA164="N",0,IF(CV$132="EVENTO",BD!$B$1,0))</f>
        <v>0</v>
      </c>
      <c r="DC164" s="86" t="s">
        <v>7</v>
      </c>
      <c r="DD164" s="87">
        <f>IF(DC164="N",0,IF(CV$132="EVENTO",BD!$B$2,0))</f>
        <v>0</v>
      </c>
      <c r="DE164" s="86" t="s">
        <v>7</v>
      </c>
      <c r="DF164" s="87">
        <f>IF(DE164="N",0,IF(CV$132="EVENTO",BD!$B$5,0))</f>
        <v>0</v>
      </c>
      <c r="DG164" s="86" t="s">
        <v>7</v>
      </c>
      <c r="DH164" s="87">
        <f>IF(DG164="S",BD!$B$8,0)</f>
        <v>0</v>
      </c>
      <c r="DI164" s="83" t="str">
        <f>IF(CV164="","",VLOOKUP(CV164,BD!$B$11:$R$179,5,))</f>
        <v/>
      </c>
      <c r="DJ164" s="84" t="str">
        <f t="shared" si="89"/>
        <v/>
      </c>
    </row>
    <row r="165" spans="1:114" ht="15.75" customHeight="1" thickBot="1" x14ac:dyDescent="0.3">
      <c r="A165" s="130"/>
      <c r="B165" s="154" t="s">
        <v>40</v>
      </c>
      <c r="C165" s="157"/>
      <c r="D165" s="147"/>
      <c r="E165" s="147"/>
      <c r="F165" s="147"/>
      <c r="G165" s="147"/>
      <c r="H165" s="147"/>
      <c r="I165" s="147"/>
      <c r="J165" s="147"/>
      <c r="K165" s="147"/>
      <c r="L165" s="147"/>
      <c r="M165" s="147"/>
      <c r="N165" s="147"/>
      <c r="O165" s="147"/>
      <c r="P165" s="61"/>
      <c r="Q165" s="61"/>
      <c r="R165" s="62" t="str">
        <f>IF(SUM(R167:R183)=0,"",SUM(R167:R183))</f>
        <v/>
      </c>
      <c r="S165" s="157"/>
      <c r="T165" s="147"/>
      <c r="U165" s="147"/>
      <c r="V165" s="147"/>
      <c r="W165" s="147"/>
      <c r="X165" s="147"/>
      <c r="Y165" s="147"/>
      <c r="Z165" s="147"/>
      <c r="AA165" s="147"/>
      <c r="AB165" s="147"/>
      <c r="AC165" s="147"/>
      <c r="AD165" s="147"/>
      <c r="AE165" s="147"/>
      <c r="AF165" s="61"/>
      <c r="AG165" s="61"/>
      <c r="AH165" s="62" t="str">
        <f>IF(SUM(AH167:AH183)=0,"",SUM(AH167:AH183))</f>
        <v/>
      </c>
      <c r="AI165" s="157"/>
      <c r="AJ165" s="147"/>
      <c r="AK165" s="147"/>
      <c r="AL165" s="147"/>
      <c r="AM165" s="147"/>
      <c r="AN165" s="147"/>
      <c r="AO165" s="147"/>
      <c r="AP165" s="147"/>
      <c r="AQ165" s="147"/>
      <c r="AR165" s="147"/>
      <c r="AS165" s="147"/>
      <c r="AT165" s="147"/>
      <c r="AU165" s="147"/>
      <c r="AV165" s="61"/>
      <c r="AW165" s="61"/>
      <c r="AX165" s="62" t="str">
        <f>IF(SUM(AX167:AX183)=0,"",SUM(AX167:AX183))</f>
        <v/>
      </c>
      <c r="AY165" s="157"/>
      <c r="AZ165" s="147"/>
      <c r="BA165" s="147"/>
      <c r="BB165" s="147"/>
      <c r="BC165" s="147"/>
      <c r="BD165" s="147"/>
      <c r="BE165" s="147"/>
      <c r="BF165" s="147"/>
      <c r="BG165" s="147"/>
      <c r="BH165" s="147"/>
      <c r="BI165" s="147"/>
      <c r="BJ165" s="147"/>
      <c r="BK165" s="147"/>
      <c r="BL165" s="61"/>
      <c r="BM165" s="61"/>
      <c r="BN165" s="62" t="str">
        <f>IF(SUM(BN167:BN183)=0,"",SUM(BN167:BN183))</f>
        <v/>
      </c>
      <c r="BO165" s="157"/>
      <c r="BP165" s="147"/>
      <c r="BQ165" s="147"/>
      <c r="BR165" s="147"/>
      <c r="BS165" s="147"/>
      <c r="BT165" s="147"/>
      <c r="BU165" s="147"/>
      <c r="BV165" s="147"/>
      <c r="BW165" s="147"/>
      <c r="BX165" s="147"/>
      <c r="BY165" s="147"/>
      <c r="BZ165" s="147"/>
      <c r="CA165" s="147"/>
      <c r="CB165" s="61"/>
      <c r="CC165" s="61"/>
      <c r="CD165" s="62" t="str">
        <f>IF(SUM(CD167:CD183)=0,"",SUM(CD167:CD183))</f>
        <v/>
      </c>
      <c r="CE165" s="157"/>
      <c r="CF165" s="147"/>
      <c r="CG165" s="147"/>
      <c r="CH165" s="147"/>
      <c r="CI165" s="147"/>
      <c r="CJ165" s="147"/>
      <c r="CK165" s="147"/>
      <c r="CL165" s="147"/>
      <c r="CM165" s="147"/>
      <c r="CN165" s="147"/>
      <c r="CO165" s="147"/>
      <c r="CP165" s="147"/>
      <c r="CQ165" s="147"/>
      <c r="CR165" s="61"/>
      <c r="CS165" s="61"/>
      <c r="CT165" s="62" t="str">
        <f>IF(SUM(CT167:CT183)=0,"",SUM(CT167:CT183))</f>
        <v/>
      </c>
      <c r="CU165" s="157"/>
      <c r="CV165" s="147"/>
      <c r="CW165" s="147"/>
      <c r="CX165" s="147"/>
      <c r="CY165" s="147"/>
      <c r="CZ165" s="147"/>
      <c r="DA165" s="147"/>
      <c r="DB165" s="147"/>
      <c r="DC165" s="147"/>
      <c r="DD165" s="147"/>
      <c r="DE165" s="147"/>
      <c r="DF165" s="147"/>
      <c r="DG165" s="147"/>
      <c r="DH165" s="61"/>
      <c r="DI165" s="61"/>
      <c r="DJ165" s="62" t="str">
        <f>IF(SUM(DJ167:DJ183)=0,"",SUM(DJ167:DJ183))</f>
        <v/>
      </c>
    </row>
    <row r="166" spans="1:114" ht="15.75" thickBot="1" x14ac:dyDescent="0.3">
      <c r="A166" s="130"/>
      <c r="B166" s="155"/>
      <c r="C166" s="148"/>
      <c r="D166" s="149"/>
      <c r="E166" s="63"/>
      <c r="F166" s="63"/>
      <c r="G166" s="64"/>
      <c r="H166" s="65"/>
      <c r="I166" s="64"/>
      <c r="J166" s="65"/>
      <c r="K166" s="95">
        <v>80</v>
      </c>
      <c r="L166" s="65"/>
      <c r="M166" s="95">
        <v>100</v>
      </c>
      <c r="N166" s="65"/>
      <c r="O166" s="95">
        <v>120</v>
      </c>
      <c r="P166" s="65"/>
      <c r="Q166" s="66" t="s">
        <v>63</v>
      </c>
      <c r="R166" s="67" t="s">
        <v>64</v>
      </c>
      <c r="S166" s="148"/>
      <c r="T166" s="149"/>
      <c r="U166" s="63"/>
      <c r="V166" s="63"/>
      <c r="W166" s="64"/>
      <c r="X166" s="65"/>
      <c r="Y166" s="64"/>
      <c r="Z166" s="65"/>
      <c r="AA166" s="95">
        <v>80</v>
      </c>
      <c r="AB166" s="65"/>
      <c r="AC166" s="95">
        <v>100</v>
      </c>
      <c r="AD166" s="65"/>
      <c r="AE166" s="95">
        <v>120</v>
      </c>
      <c r="AF166" s="65"/>
      <c r="AG166" s="66" t="s">
        <v>63</v>
      </c>
      <c r="AH166" s="67" t="s">
        <v>64</v>
      </c>
      <c r="AI166" s="148"/>
      <c r="AJ166" s="149"/>
      <c r="AK166" s="63"/>
      <c r="AL166" s="63"/>
      <c r="AM166" s="64"/>
      <c r="AN166" s="65"/>
      <c r="AO166" s="64"/>
      <c r="AP166" s="65"/>
      <c r="AQ166" s="95">
        <v>80</v>
      </c>
      <c r="AR166" s="65"/>
      <c r="AS166" s="95">
        <v>100</v>
      </c>
      <c r="AT166" s="65"/>
      <c r="AU166" s="95">
        <v>120</v>
      </c>
      <c r="AV166" s="65"/>
      <c r="AW166" s="66" t="s">
        <v>63</v>
      </c>
      <c r="AX166" s="67" t="s">
        <v>64</v>
      </c>
      <c r="AY166" s="148"/>
      <c r="AZ166" s="149"/>
      <c r="BA166" s="63"/>
      <c r="BB166" s="63"/>
      <c r="BC166" s="64"/>
      <c r="BD166" s="65"/>
      <c r="BE166" s="64"/>
      <c r="BF166" s="65"/>
      <c r="BG166" s="95">
        <v>80</v>
      </c>
      <c r="BH166" s="65"/>
      <c r="BI166" s="95">
        <v>100</v>
      </c>
      <c r="BJ166" s="65"/>
      <c r="BK166" s="95">
        <v>120</v>
      </c>
      <c r="BL166" s="65"/>
      <c r="BM166" s="66" t="s">
        <v>63</v>
      </c>
      <c r="BN166" s="67" t="s">
        <v>64</v>
      </c>
      <c r="BO166" s="148"/>
      <c r="BP166" s="149"/>
      <c r="BQ166" s="63"/>
      <c r="BR166" s="63"/>
      <c r="BS166" s="64"/>
      <c r="BT166" s="65"/>
      <c r="BU166" s="64"/>
      <c r="BV166" s="65"/>
      <c r="BW166" s="95">
        <v>80</v>
      </c>
      <c r="BX166" s="65"/>
      <c r="BY166" s="95">
        <v>100</v>
      </c>
      <c r="BZ166" s="65"/>
      <c r="CA166" s="95">
        <v>120</v>
      </c>
      <c r="CB166" s="65"/>
      <c r="CC166" s="66" t="s">
        <v>63</v>
      </c>
      <c r="CD166" s="67" t="s">
        <v>64</v>
      </c>
      <c r="CE166" s="148"/>
      <c r="CF166" s="149"/>
      <c r="CG166" s="63"/>
      <c r="CH166" s="63"/>
      <c r="CI166" s="64"/>
      <c r="CJ166" s="65"/>
      <c r="CK166" s="64"/>
      <c r="CL166" s="65"/>
      <c r="CM166" s="95">
        <v>80</v>
      </c>
      <c r="CN166" s="65"/>
      <c r="CO166" s="95">
        <v>100</v>
      </c>
      <c r="CP166" s="65"/>
      <c r="CQ166" s="95">
        <v>120</v>
      </c>
      <c r="CR166" s="65"/>
      <c r="CS166" s="66" t="s">
        <v>63</v>
      </c>
      <c r="CT166" s="67" t="s">
        <v>64</v>
      </c>
      <c r="CU166" s="148"/>
      <c r="CV166" s="149"/>
      <c r="CW166" s="63"/>
      <c r="CX166" s="63"/>
      <c r="CY166" s="64"/>
      <c r="CZ166" s="65"/>
      <c r="DA166" s="64"/>
      <c r="DB166" s="65"/>
      <c r="DC166" s="95">
        <v>80</v>
      </c>
      <c r="DD166" s="65"/>
      <c r="DE166" s="95">
        <v>100</v>
      </c>
      <c r="DF166" s="65"/>
      <c r="DG166" s="95">
        <v>120</v>
      </c>
      <c r="DH166" s="65"/>
      <c r="DI166" s="66" t="s">
        <v>63</v>
      </c>
      <c r="DJ166" s="67" t="s">
        <v>64</v>
      </c>
    </row>
    <row r="167" spans="1:114" ht="15.75" thickBot="1" x14ac:dyDescent="0.3">
      <c r="A167" s="130"/>
      <c r="B167" s="155"/>
      <c r="C167" s="68"/>
      <c r="D167" s="69"/>
      <c r="E167" s="70"/>
      <c r="F167" s="71"/>
      <c r="G167" s="72" t="s">
        <v>7</v>
      </c>
      <c r="H167" s="73">
        <f>IF(G167="N",0,BD!$B$6)</f>
        <v>0</v>
      </c>
      <c r="I167" s="72" t="s">
        <v>7</v>
      </c>
      <c r="J167" s="73">
        <f>IF(I167="N",0,BD!$B$7)</f>
        <v>0</v>
      </c>
      <c r="K167" s="72" t="s">
        <v>7</v>
      </c>
      <c r="L167" s="73">
        <f>IF(K167="N",0,K$166)</f>
        <v>0</v>
      </c>
      <c r="M167" s="72" t="s">
        <v>7</v>
      </c>
      <c r="N167" s="73">
        <f>IF(M167="N",0,M$166)</f>
        <v>0</v>
      </c>
      <c r="O167" s="72" t="s">
        <v>7</v>
      </c>
      <c r="P167" s="73">
        <f t="shared" ref="P167:P178" si="90">IF(O167="N",0,O$166)</f>
        <v>0</v>
      </c>
      <c r="Q167" s="73"/>
      <c r="R167" s="74" t="str">
        <f t="shared" ref="R167:R178" si="91">IF(D167="","",SUM(Q167,P167,L167,J167,N167,H167))</f>
        <v/>
      </c>
      <c r="S167" s="68"/>
      <c r="T167" s="69"/>
      <c r="U167" s="70"/>
      <c r="V167" s="71"/>
      <c r="W167" s="72" t="s">
        <v>7</v>
      </c>
      <c r="X167" s="73">
        <f>IF(W167="N",0,BD!$B$6)</f>
        <v>0</v>
      </c>
      <c r="Y167" s="72" t="s">
        <v>7</v>
      </c>
      <c r="Z167" s="73">
        <f>IF(Y167="N",0,BD!$B$7)</f>
        <v>0</v>
      </c>
      <c r="AA167" s="72" t="s">
        <v>7</v>
      </c>
      <c r="AB167" s="73">
        <f t="shared" ref="AB167:AB178" si="92">IF(AA167="N",0,AA$166)</f>
        <v>0</v>
      </c>
      <c r="AC167" s="72" t="s">
        <v>7</v>
      </c>
      <c r="AD167" s="73">
        <f t="shared" ref="AD167:AD178" si="93">IF(AC167="N",0,AC$166)</f>
        <v>0</v>
      </c>
      <c r="AE167" s="72" t="s">
        <v>7</v>
      </c>
      <c r="AF167" s="73">
        <f t="shared" ref="AF167:AF178" si="94">IF(AE167="N",0,AE$166)</f>
        <v>0</v>
      </c>
      <c r="AG167" s="73"/>
      <c r="AH167" s="74" t="str">
        <f t="shared" ref="AH167:AH178" si="95">IF(T167="","",SUM(AG167,AF167,AB167,Z167,AD167,X167))</f>
        <v/>
      </c>
      <c r="AI167" s="68"/>
      <c r="AJ167" s="69"/>
      <c r="AK167" s="70"/>
      <c r="AL167" s="71"/>
      <c r="AM167" s="72" t="s">
        <v>7</v>
      </c>
      <c r="AN167" s="73">
        <f>IF(AM167="N",0,BD!$B$6)</f>
        <v>0</v>
      </c>
      <c r="AO167" s="72" t="s">
        <v>7</v>
      </c>
      <c r="AP167" s="73">
        <f>IF(AO167="N",0,BD!$B$7)</f>
        <v>0</v>
      </c>
      <c r="AQ167" s="72" t="s">
        <v>7</v>
      </c>
      <c r="AR167" s="73">
        <f t="shared" ref="AR167:AR178" si="96">IF(AQ167="N",0,AQ$166)</f>
        <v>0</v>
      </c>
      <c r="AS167" s="72" t="s">
        <v>7</v>
      </c>
      <c r="AT167" s="73">
        <f t="shared" ref="AT167:AT178" si="97">IF(AS167="N",0,AS$166)</f>
        <v>0</v>
      </c>
      <c r="AU167" s="72" t="s">
        <v>7</v>
      </c>
      <c r="AV167" s="73">
        <f t="shared" ref="AV167:AV178" si="98">IF(AU167="N",0,AU$166)</f>
        <v>0</v>
      </c>
      <c r="AW167" s="73"/>
      <c r="AX167" s="74" t="str">
        <f t="shared" ref="AX167:AX178" si="99">IF(AJ167="","",SUM(AW167,AV167,AR167,AP167,AT167,AN167))</f>
        <v/>
      </c>
      <c r="AY167" s="68"/>
      <c r="AZ167" s="69"/>
      <c r="BA167" s="70"/>
      <c r="BB167" s="71"/>
      <c r="BC167" s="72" t="s">
        <v>7</v>
      </c>
      <c r="BD167" s="73">
        <f>IF(BC167="N",0,BD!$B$6)</f>
        <v>0</v>
      </c>
      <c r="BE167" s="72" t="s">
        <v>7</v>
      </c>
      <c r="BF167" s="73">
        <f>IF(BE167="N",0,BD!$B$7)</f>
        <v>0</v>
      </c>
      <c r="BG167" s="72" t="s">
        <v>7</v>
      </c>
      <c r="BH167" s="73">
        <f t="shared" ref="BH167:BH178" si="100">IF(BG167="N",0,BG$166)</f>
        <v>0</v>
      </c>
      <c r="BI167" s="72" t="s">
        <v>7</v>
      </c>
      <c r="BJ167" s="73">
        <f t="shared" ref="BJ167:BJ178" si="101">IF(BI167="N",0,BI$166)</f>
        <v>0</v>
      </c>
      <c r="BK167" s="72" t="s">
        <v>7</v>
      </c>
      <c r="BL167" s="73">
        <f t="shared" ref="BL167:BL178" si="102">IF(BK167="N",0,BK$166)</f>
        <v>0</v>
      </c>
      <c r="BM167" s="73"/>
      <c r="BN167" s="74" t="str">
        <f t="shared" ref="BN167:BN178" si="103">IF(AZ167="","",SUM(BM167,BL167,BH167,BF167,BJ167,BD167))</f>
        <v/>
      </c>
      <c r="BO167" s="68"/>
      <c r="BP167" s="69"/>
      <c r="BQ167" s="70"/>
      <c r="BR167" s="71"/>
      <c r="BS167" s="72" t="s">
        <v>7</v>
      </c>
      <c r="BT167" s="73">
        <f>IF(BS167="N",0,BD!$B$6)</f>
        <v>0</v>
      </c>
      <c r="BU167" s="72" t="s">
        <v>7</v>
      </c>
      <c r="BV167" s="73">
        <f>IF(BU167="N",0,BD!$B$7)</f>
        <v>0</v>
      </c>
      <c r="BW167" s="72" t="s">
        <v>7</v>
      </c>
      <c r="BX167" s="73">
        <f t="shared" ref="BX167:BX178" si="104">IF(BW167="N",0,BW$166)</f>
        <v>0</v>
      </c>
      <c r="BY167" s="72" t="s">
        <v>7</v>
      </c>
      <c r="BZ167" s="73">
        <f t="shared" ref="BZ167:BZ178" si="105">IF(BY167="N",0,BY$166)</f>
        <v>0</v>
      </c>
      <c r="CA167" s="72" t="s">
        <v>7</v>
      </c>
      <c r="CB167" s="73">
        <f t="shared" ref="CB167:CB178" si="106">IF(CA167="N",0,CA$166)</f>
        <v>0</v>
      </c>
      <c r="CC167" s="73"/>
      <c r="CD167" s="74" t="str">
        <f t="shared" ref="CD167:CD178" si="107">IF(BP167="","",SUM(CC167,CB167,BX167,BV167,BZ167,BT167))</f>
        <v/>
      </c>
      <c r="CE167" s="68"/>
      <c r="CF167" s="69"/>
      <c r="CG167" s="70"/>
      <c r="CH167" s="71"/>
      <c r="CI167" s="72" t="s">
        <v>7</v>
      </c>
      <c r="CJ167" s="73">
        <f>IF(CI167="N",0,BD!$B$6)</f>
        <v>0</v>
      </c>
      <c r="CK167" s="72" t="s">
        <v>7</v>
      </c>
      <c r="CL167" s="73">
        <f>IF(CK167="N",0,BD!$B$7)</f>
        <v>0</v>
      </c>
      <c r="CM167" s="72" t="s">
        <v>7</v>
      </c>
      <c r="CN167" s="73">
        <f t="shared" ref="CN167:CN178" si="108">IF(CM167="N",0,CM$166)</f>
        <v>0</v>
      </c>
      <c r="CO167" s="72" t="s">
        <v>7</v>
      </c>
      <c r="CP167" s="73">
        <f t="shared" ref="CP167:CP178" si="109">IF(CO167="N",0,CO$166)</f>
        <v>0</v>
      </c>
      <c r="CQ167" s="72" t="s">
        <v>7</v>
      </c>
      <c r="CR167" s="73">
        <f t="shared" ref="CR167:CR178" si="110">IF(CQ167="N",0,CQ$166)</f>
        <v>0</v>
      </c>
      <c r="CS167" s="73"/>
      <c r="CT167" s="74" t="str">
        <f t="shared" ref="CT167:CT178" si="111">IF(CF167="","",SUM(CS167,CR167,CN167,CL167,CP167,CJ167))</f>
        <v/>
      </c>
      <c r="CU167" s="68"/>
      <c r="CV167" s="69"/>
      <c r="CW167" s="70"/>
      <c r="CX167" s="71"/>
      <c r="CY167" s="72" t="s">
        <v>7</v>
      </c>
      <c r="CZ167" s="73">
        <f>IF(CY167="N",0,BD!$B$6)</f>
        <v>0</v>
      </c>
      <c r="DA167" s="72" t="s">
        <v>7</v>
      </c>
      <c r="DB167" s="73">
        <f>IF(DA167="N",0,BD!$B$7)</f>
        <v>0</v>
      </c>
      <c r="DC167" s="72" t="s">
        <v>7</v>
      </c>
      <c r="DD167" s="73">
        <f t="shared" ref="DD167:DD178" si="112">IF(DC167="N",0,DC$166)</f>
        <v>0</v>
      </c>
      <c r="DE167" s="72" t="s">
        <v>7</v>
      </c>
      <c r="DF167" s="73">
        <f t="shared" ref="DF167:DF178" si="113">IF(DE167="N",0,DE$166)</f>
        <v>0</v>
      </c>
      <c r="DG167" s="72" t="s">
        <v>7</v>
      </c>
      <c r="DH167" s="73">
        <f t="shared" ref="DH167:DH178" si="114">IF(DG167="N",0,DG$166)</f>
        <v>0</v>
      </c>
      <c r="DI167" s="73"/>
      <c r="DJ167" s="74" t="str">
        <f t="shared" ref="DJ167:DJ178" si="115">IF(CV167="","",SUM(DI167,DH167,DD167,DB167,DF167,CZ167))</f>
        <v/>
      </c>
    </row>
    <row r="168" spans="1:114" ht="15.75" thickBot="1" x14ac:dyDescent="0.3">
      <c r="A168" s="130"/>
      <c r="B168" s="155"/>
      <c r="C168" s="68"/>
      <c r="D168" s="75"/>
      <c r="E168" s="76"/>
      <c r="F168" s="71"/>
      <c r="G168" s="77" t="s">
        <v>7</v>
      </c>
      <c r="H168" s="73">
        <f>IF(G168="N",0,BD!$B$6)</f>
        <v>0</v>
      </c>
      <c r="I168" s="77" t="s">
        <v>7</v>
      </c>
      <c r="J168" s="73">
        <f>IF(I168="N",0,BD!$B$7)</f>
        <v>0</v>
      </c>
      <c r="K168" s="77" t="s">
        <v>7</v>
      </c>
      <c r="L168" s="78">
        <f t="shared" ref="L168:N178" si="116">IF(K168="N",0,K$166)</f>
        <v>0</v>
      </c>
      <c r="M168" s="77" t="s">
        <v>7</v>
      </c>
      <c r="N168" s="73">
        <f t="shared" si="116"/>
        <v>0</v>
      </c>
      <c r="O168" s="77" t="s">
        <v>7</v>
      </c>
      <c r="P168" s="78">
        <f t="shared" si="90"/>
        <v>0</v>
      </c>
      <c r="Q168" s="73"/>
      <c r="R168" s="79" t="str">
        <f t="shared" si="91"/>
        <v/>
      </c>
      <c r="S168" s="68"/>
      <c r="T168" s="75"/>
      <c r="U168" s="76"/>
      <c r="V168" s="71"/>
      <c r="W168" s="77" t="s">
        <v>7</v>
      </c>
      <c r="X168" s="73">
        <f>IF(W168="N",0,BD!$B$6)</f>
        <v>0</v>
      </c>
      <c r="Y168" s="77" t="s">
        <v>7</v>
      </c>
      <c r="Z168" s="73">
        <f>IF(Y168="N",0,BD!$B$7)</f>
        <v>0</v>
      </c>
      <c r="AA168" s="77" t="s">
        <v>7</v>
      </c>
      <c r="AB168" s="78">
        <f t="shared" si="92"/>
        <v>0</v>
      </c>
      <c r="AC168" s="77" t="s">
        <v>7</v>
      </c>
      <c r="AD168" s="78">
        <f t="shared" si="93"/>
        <v>0</v>
      </c>
      <c r="AE168" s="77" t="s">
        <v>7</v>
      </c>
      <c r="AF168" s="78">
        <f t="shared" si="94"/>
        <v>0</v>
      </c>
      <c r="AG168" s="73"/>
      <c r="AH168" s="79" t="str">
        <f t="shared" si="95"/>
        <v/>
      </c>
      <c r="AI168" s="68"/>
      <c r="AJ168" s="75"/>
      <c r="AK168" s="76"/>
      <c r="AL168" s="71"/>
      <c r="AM168" s="77" t="s">
        <v>7</v>
      </c>
      <c r="AN168" s="73">
        <f>IF(AM168="N",0,BD!$B$6)</f>
        <v>0</v>
      </c>
      <c r="AO168" s="77" t="s">
        <v>7</v>
      </c>
      <c r="AP168" s="73">
        <f>IF(AO168="N",0,BD!$B$7)</f>
        <v>0</v>
      </c>
      <c r="AQ168" s="77" t="s">
        <v>7</v>
      </c>
      <c r="AR168" s="78">
        <f t="shared" si="96"/>
        <v>0</v>
      </c>
      <c r="AS168" s="77" t="s">
        <v>7</v>
      </c>
      <c r="AT168" s="78">
        <f t="shared" si="97"/>
        <v>0</v>
      </c>
      <c r="AU168" s="77" t="s">
        <v>7</v>
      </c>
      <c r="AV168" s="78">
        <f t="shared" si="98"/>
        <v>0</v>
      </c>
      <c r="AW168" s="73"/>
      <c r="AX168" s="79" t="str">
        <f t="shared" si="99"/>
        <v/>
      </c>
      <c r="AY168" s="68"/>
      <c r="AZ168" s="75"/>
      <c r="BA168" s="76"/>
      <c r="BB168" s="71"/>
      <c r="BC168" s="77" t="s">
        <v>7</v>
      </c>
      <c r="BD168" s="73">
        <f>IF(BC168="N",0,BD!$B$6)</f>
        <v>0</v>
      </c>
      <c r="BE168" s="77" t="s">
        <v>7</v>
      </c>
      <c r="BF168" s="73">
        <f>IF(BE168="N",0,BD!$B$7)</f>
        <v>0</v>
      </c>
      <c r="BG168" s="77" t="s">
        <v>7</v>
      </c>
      <c r="BH168" s="78">
        <f t="shared" si="100"/>
        <v>0</v>
      </c>
      <c r="BI168" s="77" t="s">
        <v>7</v>
      </c>
      <c r="BJ168" s="78">
        <f t="shared" si="101"/>
        <v>0</v>
      </c>
      <c r="BK168" s="77" t="s">
        <v>7</v>
      </c>
      <c r="BL168" s="78">
        <f t="shared" si="102"/>
        <v>0</v>
      </c>
      <c r="BM168" s="73"/>
      <c r="BN168" s="79" t="str">
        <f t="shared" si="103"/>
        <v/>
      </c>
      <c r="BO168" s="68"/>
      <c r="BP168" s="75"/>
      <c r="BQ168" s="76"/>
      <c r="BR168" s="71"/>
      <c r="BS168" s="77" t="s">
        <v>7</v>
      </c>
      <c r="BT168" s="73">
        <f>IF(BS168="N",0,BD!$B$6)</f>
        <v>0</v>
      </c>
      <c r="BU168" s="77" t="s">
        <v>7</v>
      </c>
      <c r="BV168" s="73">
        <f>IF(BU168="N",0,BD!$B$7)</f>
        <v>0</v>
      </c>
      <c r="BW168" s="77" t="s">
        <v>7</v>
      </c>
      <c r="BX168" s="78">
        <f t="shared" si="104"/>
        <v>0</v>
      </c>
      <c r="BY168" s="77" t="s">
        <v>7</v>
      </c>
      <c r="BZ168" s="78">
        <f t="shared" si="105"/>
        <v>0</v>
      </c>
      <c r="CA168" s="77" t="s">
        <v>7</v>
      </c>
      <c r="CB168" s="78">
        <f t="shared" si="106"/>
        <v>0</v>
      </c>
      <c r="CC168" s="73"/>
      <c r="CD168" s="79" t="str">
        <f t="shared" si="107"/>
        <v/>
      </c>
      <c r="CE168" s="68"/>
      <c r="CF168" s="75"/>
      <c r="CG168" s="76"/>
      <c r="CH168" s="71"/>
      <c r="CI168" s="77" t="s">
        <v>7</v>
      </c>
      <c r="CJ168" s="73">
        <f>IF(CI168="N",0,BD!$B$6)</f>
        <v>0</v>
      </c>
      <c r="CK168" s="77" t="s">
        <v>7</v>
      </c>
      <c r="CL168" s="73">
        <f>IF(CK168="N",0,BD!$B$7)</f>
        <v>0</v>
      </c>
      <c r="CM168" s="77" t="s">
        <v>7</v>
      </c>
      <c r="CN168" s="78">
        <f t="shared" si="108"/>
        <v>0</v>
      </c>
      <c r="CO168" s="77" t="s">
        <v>7</v>
      </c>
      <c r="CP168" s="78">
        <f t="shared" si="109"/>
        <v>0</v>
      </c>
      <c r="CQ168" s="77" t="s">
        <v>7</v>
      </c>
      <c r="CR168" s="78">
        <f t="shared" si="110"/>
        <v>0</v>
      </c>
      <c r="CS168" s="73"/>
      <c r="CT168" s="79" t="str">
        <f t="shared" si="111"/>
        <v/>
      </c>
      <c r="CU168" s="68"/>
      <c r="CV168" s="75"/>
      <c r="CW168" s="76"/>
      <c r="CX168" s="71"/>
      <c r="CY168" s="77" t="s">
        <v>7</v>
      </c>
      <c r="CZ168" s="73">
        <f>IF(CY168="N",0,BD!$B$6)</f>
        <v>0</v>
      </c>
      <c r="DA168" s="77" t="s">
        <v>7</v>
      </c>
      <c r="DB168" s="73">
        <f>IF(DA168="N",0,BD!$B$7)</f>
        <v>0</v>
      </c>
      <c r="DC168" s="77" t="s">
        <v>7</v>
      </c>
      <c r="DD168" s="78">
        <f t="shared" si="112"/>
        <v>0</v>
      </c>
      <c r="DE168" s="77" t="s">
        <v>7</v>
      </c>
      <c r="DF168" s="78">
        <f t="shared" si="113"/>
        <v>0</v>
      </c>
      <c r="DG168" s="77" t="s">
        <v>7</v>
      </c>
      <c r="DH168" s="78">
        <f t="shared" si="114"/>
        <v>0</v>
      </c>
      <c r="DI168" s="73"/>
      <c r="DJ168" s="79" t="str">
        <f t="shared" si="115"/>
        <v/>
      </c>
    </row>
    <row r="169" spans="1:114" ht="15.75" thickBot="1" x14ac:dyDescent="0.3">
      <c r="A169" s="130"/>
      <c r="B169" s="155"/>
      <c r="C169" s="68"/>
      <c r="D169" s="75"/>
      <c r="E169" s="76"/>
      <c r="F169" s="71"/>
      <c r="G169" s="77" t="s">
        <v>7</v>
      </c>
      <c r="H169" s="73">
        <f>IF(G169="N",0,BD!$B$6)</f>
        <v>0</v>
      </c>
      <c r="I169" s="77" t="s">
        <v>7</v>
      </c>
      <c r="J169" s="73">
        <f>IF(I169="N",0,BD!$B$7)</f>
        <v>0</v>
      </c>
      <c r="K169" s="77" t="s">
        <v>7</v>
      </c>
      <c r="L169" s="78">
        <f t="shared" si="116"/>
        <v>0</v>
      </c>
      <c r="M169" s="77" t="s">
        <v>7</v>
      </c>
      <c r="N169" s="73">
        <f t="shared" si="116"/>
        <v>0</v>
      </c>
      <c r="O169" s="77" t="s">
        <v>7</v>
      </c>
      <c r="P169" s="78">
        <f t="shared" si="90"/>
        <v>0</v>
      </c>
      <c r="Q169" s="73"/>
      <c r="R169" s="79" t="str">
        <f t="shared" si="91"/>
        <v/>
      </c>
      <c r="S169" s="68"/>
      <c r="T169" s="75"/>
      <c r="U169" s="76"/>
      <c r="V169" s="71"/>
      <c r="W169" s="77" t="s">
        <v>7</v>
      </c>
      <c r="X169" s="73">
        <f>IF(W169="N",0,BD!$B$6)</f>
        <v>0</v>
      </c>
      <c r="Y169" s="77" t="s">
        <v>7</v>
      </c>
      <c r="Z169" s="73">
        <f>IF(Y169="N",0,BD!$B$7)</f>
        <v>0</v>
      </c>
      <c r="AA169" s="77" t="s">
        <v>7</v>
      </c>
      <c r="AB169" s="78">
        <f t="shared" si="92"/>
        <v>0</v>
      </c>
      <c r="AC169" s="77" t="s">
        <v>7</v>
      </c>
      <c r="AD169" s="78">
        <f t="shared" si="93"/>
        <v>0</v>
      </c>
      <c r="AE169" s="77" t="s">
        <v>7</v>
      </c>
      <c r="AF169" s="78">
        <f t="shared" si="94"/>
        <v>0</v>
      </c>
      <c r="AG169" s="73"/>
      <c r="AH169" s="79" t="str">
        <f t="shared" si="95"/>
        <v/>
      </c>
      <c r="AI169" s="68"/>
      <c r="AJ169" s="75"/>
      <c r="AK169" s="76"/>
      <c r="AL169" s="71"/>
      <c r="AM169" s="77" t="s">
        <v>7</v>
      </c>
      <c r="AN169" s="73">
        <f>IF(AM169="N",0,BD!$B$6)</f>
        <v>0</v>
      </c>
      <c r="AO169" s="77" t="s">
        <v>7</v>
      </c>
      <c r="AP169" s="73">
        <f>IF(AO169="N",0,BD!$B$7)</f>
        <v>0</v>
      </c>
      <c r="AQ169" s="77" t="s">
        <v>7</v>
      </c>
      <c r="AR169" s="78">
        <f t="shared" si="96"/>
        <v>0</v>
      </c>
      <c r="AS169" s="77" t="s">
        <v>7</v>
      </c>
      <c r="AT169" s="78">
        <f t="shared" si="97"/>
        <v>0</v>
      </c>
      <c r="AU169" s="77" t="s">
        <v>7</v>
      </c>
      <c r="AV169" s="78">
        <f t="shared" si="98"/>
        <v>0</v>
      </c>
      <c r="AW169" s="73"/>
      <c r="AX169" s="79" t="str">
        <f t="shared" si="99"/>
        <v/>
      </c>
      <c r="AY169" s="68"/>
      <c r="AZ169" s="75"/>
      <c r="BA169" s="76"/>
      <c r="BB169" s="71"/>
      <c r="BC169" s="77" t="s">
        <v>7</v>
      </c>
      <c r="BD169" s="73">
        <f>IF(BC169="N",0,BD!$B$6)</f>
        <v>0</v>
      </c>
      <c r="BE169" s="77" t="s">
        <v>7</v>
      </c>
      <c r="BF169" s="73">
        <f>IF(BE169="N",0,BD!$B$7)</f>
        <v>0</v>
      </c>
      <c r="BG169" s="77" t="s">
        <v>7</v>
      </c>
      <c r="BH169" s="78">
        <f t="shared" si="100"/>
        <v>0</v>
      </c>
      <c r="BI169" s="77" t="s">
        <v>7</v>
      </c>
      <c r="BJ169" s="78">
        <f t="shared" si="101"/>
        <v>0</v>
      </c>
      <c r="BK169" s="77" t="s">
        <v>7</v>
      </c>
      <c r="BL169" s="78">
        <f t="shared" si="102"/>
        <v>0</v>
      </c>
      <c r="BM169" s="73"/>
      <c r="BN169" s="79" t="str">
        <f t="shared" si="103"/>
        <v/>
      </c>
      <c r="BO169" s="68"/>
      <c r="BP169" s="75"/>
      <c r="BQ169" s="76"/>
      <c r="BR169" s="71"/>
      <c r="BS169" s="77" t="s">
        <v>7</v>
      </c>
      <c r="BT169" s="73">
        <f>IF(BS169="N",0,BD!$B$6)</f>
        <v>0</v>
      </c>
      <c r="BU169" s="77" t="s">
        <v>7</v>
      </c>
      <c r="BV169" s="73">
        <f>IF(BU169="N",0,BD!$B$7)</f>
        <v>0</v>
      </c>
      <c r="BW169" s="77" t="s">
        <v>7</v>
      </c>
      <c r="BX169" s="78">
        <f t="shared" si="104"/>
        <v>0</v>
      </c>
      <c r="BY169" s="77" t="s">
        <v>7</v>
      </c>
      <c r="BZ169" s="78">
        <f t="shared" si="105"/>
        <v>0</v>
      </c>
      <c r="CA169" s="77" t="s">
        <v>7</v>
      </c>
      <c r="CB169" s="78">
        <f t="shared" si="106"/>
        <v>0</v>
      </c>
      <c r="CC169" s="73"/>
      <c r="CD169" s="79" t="str">
        <f t="shared" si="107"/>
        <v/>
      </c>
      <c r="CE169" s="68"/>
      <c r="CF169" s="75"/>
      <c r="CG169" s="76"/>
      <c r="CH169" s="71"/>
      <c r="CI169" s="77" t="s">
        <v>7</v>
      </c>
      <c r="CJ169" s="73">
        <f>IF(CI169="N",0,BD!$B$6)</f>
        <v>0</v>
      </c>
      <c r="CK169" s="77" t="s">
        <v>7</v>
      </c>
      <c r="CL169" s="73">
        <f>IF(CK169="N",0,BD!$B$7)</f>
        <v>0</v>
      </c>
      <c r="CM169" s="77" t="s">
        <v>7</v>
      </c>
      <c r="CN169" s="78">
        <f t="shared" si="108"/>
        <v>0</v>
      </c>
      <c r="CO169" s="77" t="s">
        <v>7</v>
      </c>
      <c r="CP169" s="78">
        <f t="shared" si="109"/>
        <v>0</v>
      </c>
      <c r="CQ169" s="77" t="s">
        <v>7</v>
      </c>
      <c r="CR169" s="78">
        <f t="shared" si="110"/>
        <v>0</v>
      </c>
      <c r="CS169" s="73"/>
      <c r="CT169" s="79" t="str">
        <f t="shared" si="111"/>
        <v/>
      </c>
      <c r="CU169" s="68"/>
      <c r="CV169" s="75"/>
      <c r="CW169" s="76"/>
      <c r="CX169" s="71"/>
      <c r="CY169" s="77" t="s">
        <v>7</v>
      </c>
      <c r="CZ169" s="73">
        <f>IF(CY169="N",0,BD!$B$6)</f>
        <v>0</v>
      </c>
      <c r="DA169" s="77" t="s">
        <v>7</v>
      </c>
      <c r="DB169" s="73">
        <f>IF(DA169="N",0,BD!$B$7)</f>
        <v>0</v>
      </c>
      <c r="DC169" s="77" t="s">
        <v>7</v>
      </c>
      <c r="DD169" s="78">
        <f t="shared" si="112"/>
        <v>0</v>
      </c>
      <c r="DE169" s="77" t="s">
        <v>7</v>
      </c>
      <c r="DF169" s="78">
        <f t="shared" si="113"/>
        <v>0</v>
      </c>
      <c r="DG169" s="77" t="s">
        <v>7</v>
      </c>
      <c r="DH169" s="78">
        <f t="shared" si="114"/>
        <v>0</v>
      </c>
      <c r="DI169" s="73"/>
      <c r="DJ169" s="79" t="str">
        <f t="shared" si="115"/>
        <v/>
      </c>
    </row>
    <row r="170" spans="1:114" ht="15.75" thickBot="1" x14ac:dyDescent="0.3">
      <c r="A170" s="130"/>
      <c r="B170" s="155"/>
      <c r="C170" s="68"/>
      <c r="D170" s="75"/>
      <c r="E170" s="76"/>
      <c r="F170" s="71"/>
      <c r="G170" s="77" t="s">
        <v>7</v>
      </c>
      <c r="H170" s="73">
        <f>IF(G170="N",0,BD!$B$6)</f>
        <v>0</v>
      </c>
      <c r="I170" s="77" t="s">
        <v>7</v>
      </c>
      <c r="J170" s="73">
        <f>IF(I170="N",0,BD!$B$7)</f>
        <v>0</v>
      </c>
      <c r="K170" s="77" t="s">
        <v>7</v>
      </c>
      <c r="L170" s="78">
        <f t="shared" si="116"/>
        <v>0</v>
      </c>
      <c r="M170" s="77" t="s">
        <v>7</v>
      </c>
      <c r="N170" s="73">
        <f t="shared" si="116"/>
        <v>0</v>
      </c>
      <c r="O170" s="77" t="s">
        <v>7</v>
      </c>
      <c r="P170" s="78">
        <f t="shared" si="90"/>
        <v>0</v>
      </c>
      <c r="Q170" s="73"/>
      <c r="R170" s="79" t="str">
        <f t="shared" si="91"/>
        <v/>
      </c>
      <c r="S170" s="68"/>
      <c r="T170" s="75"/>
      <c r="U170" s="76"/>
      <c r="V170" s="71"/>
      <c r="W170" s="77" t="s">
        <v>7</v>
      </c>
      <c r="X170" s="73">
        <f>IF(W170="N",0,BD!$B$6)</f>
        <v>0</v>
      </c>
      <c r="Y170" s="77" t="s">
        <v>7</v>
      </c>
      <c r="Z170" s="73">
        <f>IF(Y170="N",0,BD!$B$7)</f>
        <v>0</v>
      </c>
      <c r="AA170" s="77" t="s">
        <v>7</v>
      </c>
      <c r="AB170" s="78">
        <f t="shared" si="92"/>
        <v>0</v>
      </c>
      <c r="AC170" s="77" t="s">
        <v>7</v>
      </c>
      <c r="AD170" s="78">
        <f t="shared" si="93"/>
        <v>0</v>
      </c>
      <c r="AE170" s="77" t="s">
        <v>7</v>
      </c>
      <c r="AF170" s="78">
        <f t="shared" si="94"/>
        <v>0</v>
      </c>
      <c r="AG170" s="73"/>
      <c r="AH170" s="79" t="str">
        <f t="shared" si="95"/>
        <v/>
      </c>
      <c r="AI170" s="68"/>
      <c r="AJ170" s="75"/>
      <c r="AK170" s="76"/>
      <c r="AL170" s="71"/>
      <c r="AM170" s="77" t="s">
        <v>7</v>
      </c>
      <c r="AN170" s="73">
        <f>IF(AM170="N",0,BD!$B$6)</f>
        <v>0</v>
      </c>
      <c r="AO170" s="77" t="s">
        <v>7</v>
      </c>
      <c r="AP170" s="73">
        <f>IF(AO170="N",0,BD!$B$7)</f>
        <v>0</v>
      </c>
      <c r="AQ170" s="77" t="s">
        <v>7</v>
      </c>
      <c r="AR170" s="78">
        <f t="shared" si="96"/>
        <v>0</v>
      </c>
      <c r="AS170" s="77" t="s">
        <v>7</v>
      </c>
      <c r="AT170" s="78">
        <f t="shared" si="97"/>
        <v>0</v>
      </c>
      <c r="AU170" s="77" t="s">
        <v>7</v>
      </c>
      <c r="AV170" s="78">
        <f t="shared" si="98"/>
        <v>0</v>
      </c>
      <c r="AW170" s="73"/>
      <c r="AX170" s="79" t="str">
        <f t="shared" si="99"/>
        <v/>
      </c>
      <c r="AY170" s="68"/>
      <c r="AZ170" s="75"/>
      <c r="BA170" s="76"/>
      <c r="BB170" s="71"/>
      <c r="BC170" s="77" t="s">
        <v>7</v>
      </c>
      <c r="BD170" s="73">
        <f>IF(BC170="N",0,BD!$B$6)</f>
        <v>0</v>
      </c>
      <c r="BE170" s="77" t="s">
        <v>7</v>
      </c>
      <c r="BF170" s="73">
        <f>IF(BE170="N",0,BD!$B$7)</f>
        <v>0</v>
      </c>
      <c r="BG170" s="77" t="s">
        <v>7</v>
      </c>
      <c r="BH170" s="78">
        <f t="shared" si="100"/>
        <v>0</v>
      </c>
      <c r="BI170" s="77" t="s">
        <v>7</v>
      </c>
      <c r="BJ170" s="78">
        <f t="shared" si="101"/>
        <v>0</v>
      </c>
      <c r="BK170" s="77" t="s">
        <v>7</v>
      </c>
      <c r="BL170" s="78">
        <f t="shared" si="102"/>
        <v>0</v>
      </c>
      <c r="BM170" s="73"/>
      <c r="BN170" s="79" t="str">
        <f t="shared" si="103"/>
        <v/>
      </c>
      <c r="BO170" s="68"/>
      <c r="BP170" s="75"/>
      <c r="BQ170" s="76"/>
      <c r="BR170" s="71"/>
      <c r="BS170" s="77" t="s">
        <v>7</v>
      </c>
      <c r="BT170" s="73">
        <f>IF(BS170="N",0,BD!$B$6)</f>
        <v>0</v>
      </c>
      <c r="BU170" s="77" t="s">
        <v>7</v>
      </c>
      <c r="BV170" s="73">
        <f>IF(BU170="N",0,BD!$B$7)</f>
        <v>0</v>
      </c>
      <c r="BW170" s="77" t="s">
        <v>7</v>
      </c>
      <c r="BX170" s="78">
        <f t="shared" si="104"/>
        <v>0</v>
      </c>
      <c r="BY170" s="77" t="s">
        <v>7</v>
      </c>
      <c r="BZ170" s="78">
        <f t="shared" si="105"/>
        <v>0</v>
      </c>
      <c r="CA170" s="77" t="s">
        <v>7</v>
      </c>
      <c r="CB170" s="78">
        <f t="shared" si="106"/>
        <v>0</v>
      </c>
      <c r="CC170" s="73"/>
      <c r="CD170" s="79" t="str">
        <f t="shared" si="107"/>
        <v/>
      </c>
      <c r="CE170" s="68"/>
      <c r="CF170" s="75"/>
      <c r="CG170" s="76"/>
      <c r="CH170" s="71"/>
      <c r="CI170" s="77" t="s">
        <v>7</v>
      </c>
      <c r="CJ170" s="73">
        <f>IF(CI170="N",0,BD!$B$6)</f>
        <v>0</v>
      </c>
      <c r="CK170" s="77" t="s">
        <v>7</v>
      </c>
      <c r="CL170" s="73">
        <f>IF(CK170="N",0,BD!$B$7)</f>
        <v>0</v>
      </c>
      <c r="CM170" s="77" t="s">
        <v>7</v>
      </c>
      <c r="CN170" s="78">
        <f t="shared" si="108"/>
        <v>0</v>
      </c>
      <c r="CO170" s="77" t="s">
        <v>7</v>
      </c>
      <c r="CP170" s="78">
        <f t="shared" si="109"/>
        <v>0</v>
      </c>
      <c r="CQ170" s="77" t="s">
        <v>7</v>
      </c>
      <c r="CR170" s="78">
        <f t="shared" si="110"/>
        <v>0</v>
      </c>
      <c r="CS170" s="73"/>
      <c r="CT170" s="79" t="str">
        <f t="shared" si="111"/>
        <v/>
      </c>
      <c r="CU170" s="68"/>
      <c r="CV170" s="75"/>
      <c r="CW170" s="76"/>
      <c r="CX170" s="71"/>
      <c r="CY170" s="77" t="s">
        <v>7</v>
      </c>
      <c r="CZ170" s="73">
        <f>IF(CY170="N",0,BD!$B$6)</f>
        <v>0</v>
      </c>
      <c r="DA170" s="77" t="s">
        <v>7</v>
      </c>
      <c r="DB170" s="73">
        <f>IF(DA170="N",0,BD!$B$7)</f>
        <v>0</v>
      </c>
      <c r="DC170" s="77" t="s">
        <v>7</v>
      </c>
      <c r="DD170" s="78">
        <f t="shared" si="112"/>
        <v>0</v>
      </c>
      <c r="DE170" s="77" t="s">
        <v>7</v>
      </c>
      <c r="DF170" s="78">
        <f t="shared" si="113"/>
        <v>0</v>
      </c>
      <c r="DG170" s="77" t="s">
        <v>7</v>
      </c>
      <c r="DH170" s="78">
        <f t="shared" si="114"/>
        <v>0</v>
      </c>
      <c r="DI170" s="73"/>
      <c r="DJ170" s="79" t="str">
        <f t="shared" si="115"/>
        <v/>
      </c>
    </row>
    <row r="171" spans="1:114" ht="15.75" thickBot="1" x14ac:dyDescent="0.3">
      <c r="A171" s="130"/>
      <c r="B171" s="155"/>
      <c r="C171" s="68"/>
      <c r="D171" s="75"/>
      <c r="E171" s="76"/>
      <c r="F171" s="71"/>
      <c r="G171" s="77" t="s">
        <v>7</v>
      </c>
      <c r="H171" s="73">
        <f>IF(G171="N",0,BD!$B$6)</f>
        <v>0</v>
      </c>
      <c r="I171" s="77" t="s">
        <v>7</v>
      </c>
      <c r="J171" s="73">
        <f>IF(I171="N",0,BD!$B$7)</f>
        <v>0</v>
      </c>
      <c r="K171" s="77" t="s">
        <v>7</v>
      </c>
      <c r="L171" s="78">
        <f t="shared" si="116"/>
        <v>0</v>
      </c>
      <c r="M171" s="77" t="s">
        <v>7</v>
      </c>
      <c r="N171" s="73">
        <f t="shared" si="116"/>
        <v>0</v>
      </c>
      <c r="O171" s="77" t="s">
        <v>7</v>
      </c>
      <c r="P171" s="78">
        <f t="shared" si="90"/>
        <v>0</v>
      </c>
      <c r="Q171" s="73"/>
      <c r="R171" s="79" t="str">
        <f t="shared" si="91"/>
        <v/>
      </c>
      <c r="S171" s="68"/>
      <c r="T171" s="75"/>
      <c r="U171" s="76"/>
      <c r="V171" s="71"/>
      <c r="W171" s="77" t="s">
        <v>7</v>
      </c>
      <c r="X171" s="73">
        <f>IF(W171="N",0,BD!$B$6)</f>
        <v>0</v>
      </c>
      <c r="Y171" s="77" t="s">
        <v>7</v>
      </c>
      <c r="Z171" s="73">
        <f>IF(Y171="N",0,BD!$B$7)</f>
        <v>0</v>
      </c>
      <c r="AA171" s="77" t="s">
        <v>7</v>
      </c>
      <c r="AB171" s="78">
        <f t="shared" si="92"/>
        <v>0</v>
      </c>
      <c r="AC171" s="77" t="s">
        <v>7</v>
      </c>
      <c r="AD171" s="78">
        <f t="shared" si="93"/>
        <v>0</v>
      </c>
      <c r="AE171" s="77" t="s">
        <v>7</v>
      </c>
      <c r="AF171" s="78">
        <f t="shared" si="94"/>
        <v>0</v>
      </c>
      <c r="AG171" s="73"/>
      <c r="AH171" s="79" t="str">
        <f t="shared" si="95"/>
        <v/>
      </c>
      <c r="AI171" s="68"/>
      <c r="AJ171" s="75"/>
      <c r="AK171" s="76"/>
      <c r="AL171" s="71"/>
      <c r="AM171" s="77" t="s">
        <v>7</v>
      </c>
      <c r="AN171" s="73">
        <f>IF(AM171="N",0,BD!$B$6)</f>
        <v>0</v>
      </c>
      <c r="AO171" s="77" t="s">
        <v>7</v>
      </c>
      <c r="AP171" s="73">
        <f>IF(AO171="N",0,BD!$B$7)</f>
        <v>0</v>
      </c>
      <c r="AQ171" s="77" t="s">
        <v>7</v>
      </c>
      <c r="AR171" s="78">
        <f t="shared" si="96"/>
        <v>0</v>
      </c>
      <c r="AS171" s="77" t="s">
        <v>7</v>
      </c>
      <c r="AT171" s="78">
        <f t="shared" si="97"/>
        <v>0</v>
      </c>
      <c r="AU171" s="77" t="s">
        <v>7</v>
      </c>
      <c r="AV171" s="78">
        <f t="shared" si="98"/>
        <v>0</v>
      </c>
      <c r="AW171" s="73"/>
      <c r="AX171" s="79" t="str">
        <f t="shared" si="99"/>
        <v/>
      </c>
      <c r="AY171" s="68"/>
      <c r="AZ171" s="75"/>
      <c r="BA171" s="76"/>
      <c r="BB171" s="71"/>
      <c r="BC171" s="77" t="s">
        <v>7</v>
      </c>
      <c r="BD171" s="73">
        <f>IF(BC171="N",0,BD!$B$6)</f>
        <v>0</v>
      </c>
      <c r="BE171" s="77" t="s">
        <v>7</v>
      </c>
      <c r="BF171" s="73">
        <f>IF(BE171="N",0,BD!$B$7)</f>
        <v>0</v>
      </c>
      <c r="BG171" s="77" t="s">
        <v>7</v>
      </c>
      <c r="BH171" s="78">
        <f t="shared" si="100"/>
        <v>0</v>
      </c>
      <c r="BI171" s="77" t="s">
        <v>7</v>
      </c>
      <c r="BJ171" s="78">
        <f t="shared" si="101"/>
        <v>0</v>
      </c>
      <c r="BK171" s="77" t="s">
        <v>7</v>
      </c>
      <c r="BL171" s="78">
        <f t="shared" si="102"/>
        <v>0</v>
      </c>
      <c r="BM171" s="73"/>
      <c r="BN171" s="79" t="str">
        <f t="shared" si="103"/>
        <v/>
      </c>
      <c r="BO171" s="68"/>
      <c r="BP171" s="75"/>
      <c r="BQ171" s="76"/>
      <c r="BR171" s="71"/>
      <c r="BS171" s="77" t="s">
        <v>7</v>
      </c>
      <c r="BT171" s="73">
        <f>IF(BS171="N",0,BD!$B$6)</f>
        <v>0</v>
      </c>
      <c r="BU171" s="77" t="s">
        <v>7</v>
      </c>
      <c r="BV171" s="73">
        <f>IF(BU171="N",0,BD!$B$7)</f>
        <v>0</v>
      </c>
      <c r="BW171" s="77" t="s">
        <v>7</v>
      </c>
      <c r="BX171" s="78">
        <f t="shared" si="104"/>
        <v>0</v>
      </c>
      <c r="BY171" s="77" t="s">
        <v>7</v>
      </c>
      <c r="BZ171" s="78">
        <f t="shared" si="105"/>
        <v>0</v>
      </c>
      <c r="CA171" s="77" t="s">
        <v>7</v>
      </c>
      <c r="CB171" s="78">
        <f t="shared" si="106"/>
        <v>0</v>
      </c>
      <c r="CC171" s="73"/>
      <c r="CD171" s="79" t="str">
        <f t="shared" si="107"/>
        <v/>
      </c>
      <c r="CE171" s="68"/>
      <c r="CF171" s="75"/>
      <c r="CG171" s="76"/>
      <c r="CH171" s="71"/>
      <c r="CI171" s="77" t="s">
        <v>7</v>
      </c>
      <c r="CJ171" s="73">
        <f>IF(CI171="N",0,BD!$B$6)</f>
        <v>0</v>
      </c>
      <c r="CK171" s="77" t="s">
        <v>7</v>
      </c>
      <c r="CL171" s="73">
        <f>IF(CK171="N",0,BD!$B$7)</f>
        <v>0</v>
      </c>
      <c r="CM171" s="77" t="s">
        <v>7</v>
      </c>
      <c r="CN171" s="78">
        <f t="shared" si="108"/>
        <v>0</v>
      </c>
      <c r="CO171" s="77" t="s">
        <v>7</v>
      </c>
      <c r="CP171" s="78">
        <f t="shared" si="109"/>
        <v>0</v>
      </c>
      <c r="CQ171" s="77" t="s">
        <v>7</v>
      </c>
      <c r="CR171" s="78">
        <f t="shared" si="110"/>
        <v>0</v>
      </c>
      <c r="CS171" s="73"/>
      <c r="CT171" s="79" t="str">
        <f t="shared" si="111"/>
        <v/>
      </c>
      <c r="CU171" s="68"/>
      <c r="CV171" s="75"/>
      <c r="CW171" s="76"/>
      <c r="CX171" s="71"/>
      <c r="CY171" s="77" t="s">
        <v>7</v>
      </c>
      <c r="CZ171" s="73">
        <f>IF(CY171="N",0,BD!$B$6)</f>
        <v>0</v>
      </c>
      <c r="DA171" s="77" t="s">
        <v>7</v>
      </c>
      <c r="DB171" s="73">
        <f>IF(DA171="N",0,BD!$B$7)</f>
        <v>0</v>
      </c>
      <c r="DC171" s="77" t="s">
        <v>7</v>
      </c>
      <c r="DD171" s="78">
        <f t="shared" si="112"/>
        <v>0</v>
      </c>
      <c r="DE171" s="77" t="s">
        <v>7</v>
      </c>
      <c r="DF171" s="78">
        <f t="shared" si="113"/>
        <v>0</v>
      </c>
      <c r="DG171" s="77" t="s">
        <v>7</v>
      </c>
      <c r="DH171" s="78">
        <f t="shared" si="114"/>
        <v>0</v>
      </c>
      <c r="DI171" s="73"/>
      <c r="DJ171" s="79" t="str">
        <f t="shared" si="115"/>
        <v/>
      </c>
    </row>
    <row r="172" spans="1:114" ht="15.75" thickBot="1" x14ac:dyDescent="0.3">
      <c r="A172" s="130"/>
      <c r="B172" s="155"/>
      <c r="C172" s="68"/>
      <c r="D172" s="75"/>
      <c r="E172" s="76"/>
      <c r="F172" s="71"/>
      <c r="G172" s="77" t="s">
        <v>7</v>
      </c>
      <c r="H172" s="73">
        <f>IF(G172="N",0,BD!$B$6)</f>
        <v>0</v>
      </c>
      <c r="I172" s="77" t="s">
        <v>7</v>
      </c>
      <c r="J172" s="73">
        <f>IF(I172="N",0,BD!$B$7)</f>
        <v>0</v>
      </c>
      <c r="K172" s="77" t="s">
        <v>7</v>
      </c>
      <c r="L172" s="78">
        <f t="shared" si="116"/>
        <v>0</v>
      </c>
      <c r="M172" s="77" t="s">
        <v>7</v>
      </c>
      <c r="N172" s="73">
        <f t="shared" si="116"/>
        <v>0</v>
      </c>
      <c r="O172" s="77" t="s">
        <v>7</v>
      </c>
      <c r="P172" s="78">
        <f t="shared" si="90"/>
        <v>0</v>
      </c>
      <c r="Q172" s="73"/>
      <c r="R172" s="79" t="str">
        <f t="shared" si="91"/>
        <v/>
      </c>
      <c r="S172" s="68"/>
      <c r="T172" s="75"/>
      <c r="U172" s="76"/>
      <c r="V172" s="71"/>
      <c r="W172" s="77" t="s">
        <v>7</v>
      </c>
      <c r="X172" s="73">
        <f>IF(W172="N",0,BD!$B$6)</f>
        <v>0</v>
      </c>
      <c r="Y172" s="77" t="s">
        <v>7</v>
      </c>
      <c r="Z172" s="73">
        <f>IF(Y172="N",0,BD!$B$7)</f>
        <v>0</v>
      </c>
      <c r="AA172" s="77" t="s">
        <v>7</v>
      </c>
      <c r="AB172" s="78">
        <f t="shared" si="92"/>
        <v>0</v>
      </c>
      <c r="AC172" s="77" t="s">
        <v>7</v>
      </c>
      <c r="AD172" s="78">
        <f t="shared" si="93"/>
        <v>0</v>
      </c>
      <c r="AE172" s="77" t="s">
        <v>7</v>
      </c>
      <c r="AF172" s="78">
        <f t="shared" si="94"/>
        <v>0</v>
      </c>
      <c r="AG172" s="73"/>
      <c r="AH172" s="79" t="str">
        <f t="shared" si="95"/>
        <v/>
      </c>
      <c r="AI172" s="68"/>
      <c r="AJ172" s="75"/>
      <c r="AK172" s="76"/>
      <c r="AL172" s="71"/>
      <c r="AM172" s="77" t="s">
        <v>7</v>
      </c>
      <c r="AN172" s="73">
        <f>IF(AM172="N",0,BD!$B$6)</f>
        <v>0</v>
      </c>
      <c r="AO172" s="77" t="s">
        <v>7</v>
      </c>
      <c r="AP172" s="73">
        <f>IF(AO172="N",0,BD!$B$7)</f>
        <v>0</v>
      </c>
      <c r="AQ172" s="77" t="s">
        <v>7</v>
      </c>
      <c r="AR172" s="78">
        <f t="shared" si="96"/>
        <v>0</v>
      </c>
      <c r="AS172" s="77" t="s">
        <v>7</v>
      </c>
      <c r="AT172" s="78">
        <f t="shared" si="97"/>
        <v>0</v>
      </c>
      <c r="AU172" s="77" t="s">
        <v>7</v>
      </c>
      <c r="AV172" s="78">
        <f t="shared" si="98"/>
        <v>0</v>
      </c>
      <c r="AW172" s="73"/>
      <c r="AX172" s="79" t="str">
        <f t="shared" si="99"/>
        <v/>
      </c>
      <c r="AY172" s="68"/>
      <c r="AZ172" s="75"/>
      <c r="BA172" s="76"/>
      <c r="BB172" s="71"/>
      <c r="BC172" s="77" t="s">
        <v>7</v>
      </c>
      <c r="BD172" s="73">
        <f>IF(BC172="N",0,BD!$B$6)</f>
        <v>0</v>
      </c>
      <c r="BE172" s="77" t="s">
        <v>7</v>
      </c>
      <c r="BF172" s="73">
        <f>IF(BE172="N",0,BD!$B$7)</f>
        <v>0</v>
      </c>
      <c r="BG172" s="77" t="s">
        <v>7</v>
      </c>
      <c r="BH172" s="78">
        <f t="shared" si="100"/>
        <v>0</v>
      </c>
      <c r="BI172" s="77" t="s">
        <v>7</v>
      </c>
      <c r="BJ172" s="78">
        <f t="shared" si="101"/>
        <v>0</v>
      </c>
      <c r="BK172" s="77" t="s">
        <v>7</v>
      </c>
      <c r="BL172" s="78">
        <f t="shared" si="102"/>
        <v>0</v>
      </c>
      <c r="BM172" s="73"/>
      <c r="BN172" s="79" t="str">
        <f t="shared" si="103"/>
        <v/>
      </c>
      <c r="BO172" s="68"/>
      <c r="BP172" s="75"/>
      <c r="BQ172" s="76"/>
      <c r="BR172" s="71"/>
      <c r="BS172" s="77" t="s">
        <v>7</v>
      </c>
      <c r="BT172" s="73">
        <f>IF(BS172="N",0,BD!$B$6)</f>
        <v>0</v>
      </c>
      <c r="BU172" s="77" t="s">
        <v>7</v>
      </c>
      <c r="BV172" s="73">
        <f>IF(BU172="N",0,BD!$B$7)</f>
        <v>0</v>
      </c>
      <c r="BW172" s="77" t="s">
        <v>7</v>
      </c>
      <c r="BX172" s="78">
        <f t="shared" si="104"/>
        <v>0</v>
      </c>
      <c r="BY172" s="77" t="s">
        <v>7</v>
      </c>
      <c r="BZ172" s="78">
        <f t="shared" si="105"/>
        <v>0</v>
      </c>
      <c r="CA172" s="77" t="s">
        <v>7</v>
      </c>
      <c r="CB172" s="78">
        <f t="shared" si="106"/>
        <v>0</v>
      </c>
      <c r="CC172" s="73"/>
      <c r="CD172" s="79" t="str">
        <f t="shared" si="107"/>
        <v/>
      </c>
      <c r="CE172" s="68"/>
      <c r="CF172" s="75"/>
      <c r="CG172" s="76"/>
      <c r="CH172" s="71"/>
      <c r="CI172" s="77" t="s">
        <v>7</v>
      </c>
      <c r="CJ172" s="73">
        <f>IF(CI172="N",0,BD!$B$6)</f>
        <v>0</v>
      </c>
      <c r="CK172" s="77" t="s">
        <v>7</v>
      </c>
      <c r="CL172" s="73">
        <f>IF(CK172="N",0,BD!$B$7)</f>
        <v>0</v>
      </c>
      <c r="CM172" s="77" t="s">
        <v>7</v>
      </c>
      <c r="CN172" s="78">
        <f t="shared" si="108"/>
        <v>0</v>
      </c>
      <c r="CO172" s="77" t="s">
        <v>7</v>
      </c>
      <c r="CP172" s="78">
        <f t="shared" si="109"/>
        <v>0</v>
      </c>
      <c r="CQ172" s="77" t="s">
        <v>7</v>
      </c>
      <c r="CR172" s="78">
        <f t="shared" si="110"/>
        <v>0</v>
      </c>
      <c r="CS172" s="73"/>
      <c r="CT172" s="79" t="str">
        <f t="shared" si="111"/>
        <v/>
      </c>
      <c r="CU172" s="68"/>
      <c r="CV172" s="75"/>
      <c r="CW172" s="76"/>
      <c r="CX172" s="71"/>
      <c r="CY172" s="77" t="s">
        <v>7</v>
      </c>
      <c r="CZ172" s="73">
        <f>IF(CY172="N",0,BD!$B$6)</f>
        <v>0</v>
      </c>
      <c r="DA172" s="77" t="s">
        <v>7</v>
      </c>
      <c r="DB172" s="73">
        <f>IF(DA172="N",0,BD!$B$7)</f>
        <v>0</v>
      </c>
      <c r="DC172" s="77" t="s">
        <v>7</v>
      </c>
      <c r="DD172" s="78">
        <f t="shared" si="112"/>
        <v>0</v>
      </c>
      <c r="DE172" s="77" t="s">
        <v>7</v>
      </c>
      <c r="DF172" s="78">
        <f t="shared" si="113"/>
        <v>0</v>
      </c>
      <c r="DG172" s="77" t="s">
        <v>7</v>
      </c>
      <c r="DH172" s="78">
        <f t="shared" si="114"/>
        <v>0</v>
      </c>
      <c r="DI172" s="73"/>
      <c r="DJ172" s="79" t="str">
        <f t="shared" si="115"/>
        <v/>
      </c>
    </row>
    <row r="173" spans="1:114" ht="15.75" thickBot="1" x14ac:dyDescent="0.3">
      <c r="A173" s="130"/>
      <c r="B173" s="155"/>
      <c r="C173" s="68"/>
      <c r="D173" s="75"/>
      <c r="E173" s="76"/>
      <c r="F173" s="71"/>
      <c r="G173" s="77" t="s">
        <v>7</v>
      </c>
      <c r="H173" s="73">
        <f>IF(G173="N",0,BD!$B$6)</f>
        <v>0</v>
      </c>
      <c r="I173" s="77" t="s">
        <v>7</v>
      </c>
      <c r="J173" s="73">
        <f>IF(I173="N",0,BD!$B$7)</f>
        <v>0</v>
      </c>
      <c r="K173" s="77" t="s">
        <v>7</v>
      </c>
      <c r="L173" s="78">
        <f t="shared" si="116"/>
        <v>0</v>
      </c>
      <c r="M173" s="77" t="s">
        <v>7</v>
      </c>
      <c r="N173" s="73">
        <f t="shared" si="116"/>
        <v>0</v>
      </c>
      <c r="O173" s="77" t="s">
        <v>7</v>
      </c>
      <c r="P173" s="78">
        <f t="shared" si="90"/>
        <v>0</v>
      </c>
      <c r="Q173" s="73"/>
      <c r="R173" s="79" t="str">
        <f t="shared" si="91"/>
        <v/>
      </c>
      <c r="S173" s="68"/>
      <c r="T173" s="75"/>
      <c r="U173" s="76"/>
      <c r="V173" s="71"/>
      <c r="W173" s="77" t="s">
        <v>7</v>
      </c>
      <c r="X173" s="73">
        <f>IF(W173="N",0,BD!$B$6)</f>
        <v>0</v>
      </c>
      <c r="Y173" s="77" t="s">
        <v>7</v>
      </c>
      <c r="Z173" s="73">
        <f>IF(Y173="N",0,BD!$B$7)</f>
        <v>0</v>
      </c>
      <c r="AA173" s="77" t="s">
        <v>7</v>
      </c>
      <c r="AB173" s="78">
        <f t="shared" si="92"/>
        <v>0</v>
      </c>
      <c r="AC173" s="77" t="s">
        <v>7</v>
      </c>
      <c r="AD173" s="78">
        <f t="shared" si="93"/>
        <v>0</v>
      </c>
      <c r="AE173" s="77" t="s">
        <v>7</v>
      </c>
      <c r="AF173" s="78">
        <f t="shared" si="94"/>
        <v>0</v>
      </c>
      <c r="AG173" s="73"/>
      <c r="AH173" s="79" t="str">
        <f t="shared" si="95"/>
        <v/>
      </c>
      <c r="AI173" s="68"/>
      <c r="AJ173" s="75"/>
      <c r="AK173" s="76"/>
      <c r="AL173" s="71"/>
      <c r="AM173" s="77" t="s">
        <v>7</v>
      </c>
      <c r="AN173" s="73">
        <f>IF(AM173="N",0,BD!$B$6)</f>
        <v>0</v>
      </c>
      <c r="AO173" s="77" t="s">
        <v>7</v>
      </c>
      <c r="AP173" s="73">
        <f>IF(AO173="N",0,BD!$B$7)</f>
        <v>0</v>
      </c>
      <c r="AQ173" s="77" t="s">
        <v>7</v>
      </c>
      <c r="AR173" s="78">
        <f t="shared" si="96"/>
        <v>0</v>
      </c>
      <c r="AS173" s="77" t="s">
        <v>7</v>
      </c>
      <c r="AT173" s="78">
        <f t="shared" si="97"/>
        <v>0</v>
      </c>
      <c r="AU173" s="77" t="s">
        <v>7</v>
      </c>
      <c r="AV173" s="78">
        <f t="shared" si="98"/>
        <v>0</v>
      </c>
      <c r="AW173" s="73"/>
      <c r="AX173" s="79" t="str">
        <f t="shared" si="99"/>
        <v/>
      </c>
      <c r="AY173" s="68"/>
      <c r="AZ173" s="75"/>
      <c r="BA173" s="76"/>
      <c r="BB173" s="71"/>
      <c r="BC173" s="77" t="s">
        <v>7</v>
      </c>
      <c r="BD173" s="73">
        <f>IF(BC173="N",0,BD!$B$6)</f>
        <v>0</v>
      </c>
      <c r="BE173" s="77" t="s">
        <v>7</v>
      </c>
      <c r="BF173" s="73">
        <f>IF(BE173="N",0,BD!$B$7)</f>
        <v>0</v>
      </c>
      <c r="BG173" s="77" t="s">
        <v>7</v>
      </c>
      <c r="BH173" s="78">
        <f t="shared" si="100"/>
        <v>0</v>
      </c>
      <c r="BI173" s="77" t="s">
        <v>7</v>
      </c>
      <c r="BJ173" s="78">
        <f t="shared" si="101"/>
        <v>0</v>
      </c>
      <c r="BK173" s="77" t="s">
        <v>7</v>
      </c>
      <c r="BL173" s="78">
        <f t="shared" si="102"/>
        <v>0</v>
      </c>
      <c r="BM173" s="73"/>
      <c r="BN173" s="79" t="str">
        <f t="shared" si="103"/>
        <v/>
      </c>
      <c r="BO173" s="68"/>
      <c r="BP173" s="75"/>
      <c r="BQ173" s="76"/>
      <c r="BR173" s="71"/>
      <c r="BS173" s="77" t="s">
        <v>7</v>
      </c>
      <c r="BT173" s="73">
        <f>IF(BS173="N",0,BD!$B$6)</f>
        <v>0</v>
      </c>
      <c r="BU173" s="77" t="s">
        <v>7</v>
      </c>
      <c r="BV173" s="73">
        <f>IF(BU173="N",0,BD!$B$7)</f>
        <v>0</v>
      </c>
      <c r="BW173" s="77" t="s">
        <v>7</v>
      </c>
      <c r="BX173" s="78">
        <f t="shared" si="104"/>
        <v>0</v>
      </c>
      <c r="BY173" s="77" t="s">
        <v>7</v>
      </c>
      <c r="BZ173" s="78">
        <f t="shared" si="105"/>
        <v>0</v>
      </c>
      <c r="CA173" s="77" t="s">
        <v>7</v>
      </c>
      <c r="CB173" s="78">
        <f t="shared" si="106"/>
        <v>0</v>
      </c>
      <c r="CC173" s="73"/>
      <c r="CD173" s="79" t="str">
        <f t="shared" si="107"/>
        <v/>
      </c>
      <c r="CE173" s="68"/>
      <c r="CF173" s="75"/>
      <c r="CG173" s="76"/>
      <c r="CH173" s="71"/>
      <c r="CI173" s="77" t="s">
        <v>7</v>
      </c>
      <c r="CJ173" s="73">
        <f>IF(CI173="N",0,BD!$B$6)</f>
        <v>0</v>
      </c>
      <c r="CK173" s="77" t="s">
        <v>7</v>
      </c>
      <c r="CL173" s="73">
        <f>IF(CK173="N",0,BD!$B$7)</f>
        <v>0</v>
      </c>
      <c r="CM173" s="77" t="s">
        <v>7</v>
      </c>
      <c r="CN173" s="78">
        <f t="shared" si="108"/>
        <v>0</v>
      </c>
      <c r="CO173" s="77" t="s">
        <v>7</v>
      </c>
      <c r="CP173" s="78">
        <f t="shared" si="109"/>
        <v>0</v>
      </c>
      <c r="CQ173" s="77" t="s">
        <v>7</v>
      </c>
      <c r="CR173" s="78">
        <f t="shared" si="110"/>
        <v>0</v>
      </c>
      <c r="CS173" s="73"/>
      <c r="CT173" s="79" t="str">
        <f t="shared" si="111"/>
        <v/>
      </c>
      <c r="CU173" s="68"/>
      <c r="CV173" s="75"/>
      <c r="CW173" s="76"/>
      <c r="CX173" s="71"/>
      <c r="CY173" s="77" t="s">
        <v>7</v>
      </c>
      <c r="CZ173" s="73">
        <f>IF(CY173="N",0,BD!$B$6)</f>
        <v>0</v>
      </c>
      <c r="DA173" s="77" t="s">
        <v>7</v>
      </c>
      <c r="DB173" s="73">
        <f>IF(DA173="N",0,BD!$B$7)</f>
        <v>0</v>
      </c>
      <c r="DC173" s="77" t="s">
        <v>7</v>
      </c>
      <c r="DD173" s="78">
        <f t="shared" si="112"/>
        <v>0</v>
      </c>
      <c r="DE173" s="77" t="s">
        <v>7</v>
      </c>
      <c r="DF173" s="78">
        <f t="shared" si="113"/>
        <v>0</v>
      </c>
      <c r="DG173" s="77" t="s">
        <v>7</v>
      </c>
      <c r="DH173" s="78">
        <f t="shared" si="114"/>
        <v>0</v>
      </c>
      <c r="DI173" s="73"/>
      <c r="DJ173" s="79" t="str">
        <f t="shared" si="115"/>
        <v/>
      </c>
    </row>
    <row r="174" spans="1:114" ht="15.75" thickBot="1" x14ac:dyDescent="0.3">
      <c r="A174" s="130"/>
      <c r="B174" s="155"/>
      <c r="C174" s="68"/>
      <c r="D174" s="75"/>
      <c r="E174" s="76"/>
      <c r="F174" s="71"/>
      <c r="G174" s="77" t="s">
        <v>7</v>
      </c>
      <c r="H174" s="73">
        <f>IF(G174="N",0,BD!$B$6)</f>
        <v>0</v>
      </c>
      <c r="I174" s="77" t="s">
        <v>7</v>
      </c>
      <c r="J174" s="73">
        <f>IF(I174="N",0,BD!$B$7)</f>
        <v>0</v>
      </c>
      <c r="K174" s="77" t="s">
        <v>7</v>
      </c>
      <c r="L174" s="78">
        <f t="shared" si="116"/>
        <v>0</v>
      </c>
      <c r="M174" s="77" t="s">
        <v>7</v>
      </c>
      <c r="N174" s="73">
        <f t="shared" si="116"/>
        <v>0</v>
      </c>
      <c r="O174" s="77" t="s">
        <v>7</v>
      </c>
      <c r="P174" s="78">
        <f t="shared" si="90"/>
        <v>0</v>
      </c>
      <c r="Q174" s="73"/>
      <c r="R174" s="79" t="str">
        <f t="shared" si="91"/>
        <v/>
      </c>
      <c r="S174" s="68"/>
      <c r="T174" s="75"/>
      <c r="U174" s="76"/>
      <c r="V174" s="71"/>
      <c r="W174" s="77" t="s">
        <v>7</v>
      </c>
      <c r="X174" s="73">
        <f>IF(W174="N",0,BD!$B$6)</f>
        <v>0</v>
      </c>
      <c r="Y174" s="77" t="s">
        <v>7</v>
      </c>
      <c r="Z174" s="73">
        <f>IF(Y174="N",0,BD!$B$7)</f>
        <v>0</v>
      </c>
      <c r="AA174" s="77" t="s">
        <v>7</v>
      </c>
      <c r="AB174" s="78">
        <f t="shared" si="92"/>
        <v>0</v>
      </c>
      <c r="AC174" s="77" t="s">
        <v>7</v>
      </c>
      <c r="AD174" s="78">
        <f t="shared" si="93"/>
        <v>0</v>
      </c>
      <c r="AE174" s="77" t="s">
        <v>7</v>
      </c>
      <c r="AF174" s="78">
        <f t="shared" si="94"/>
        <v>0</v>
      </c>
      <c r="AG174" s="73"/>
      <c r="AH174" s="79" t="str">
        <f t="shared" si="95"/>
        <v/>
      </c>
      <c r="AI174" s="68"/>
      <c r="AJ174" s="75"/>
      <c r="AK174" s="76"/>
      <c r="AL174" s="71"/>
      <c r="AM174" s="77" t="s">
        <v>7</v>
      </c>
      <c r="AN174" s="73">
        <f>IF(AM174="N",0,BD!$B$6)</f>
        <v>0</v>
      </c>
      <c r="AO174" s="77" t="s">
        <v>7</v>
      </c>
      <c r="AP174" s="73">
        <f>IF(AO174="N",0,BD!$B$7)</f>
        <v>0</v>
      </c>
      <c r="AQ174" s="77" t="s">
        <v>7</v>
      </c>
      <c r="AR174" s="78">
        <f t="shared" si="96"/>
        <v>0</v>
      </c>
      <c r="AS174" s="77" t="s">
        <v>7</v>
      </c>
      <c r="AT174" s="78">
        <f t="shared" si="97"/>
        <v>0</v>
      </c>
      <c r="AU174" s="77" t="s">
        <v>7</v>
      </c>
      <c r="AV174" s="78">
        <f t="shared" si="98"/>
        <v>0</v>
      </c>
      <c r="AW174" s="73"/>
      <c r="AX174" s="79" t="str">
        <f t="shared" si="99"/>
        <v/>
      </c>
      <c r="AY174" s="68"/>
      <c r="AZ174" s="75"/>
      <c r="BA174" s="76"/>
      <c r="BB174" s="71"/>
      <c r="BC174" s="77" t="s">
        <v>7</v>
      </c>
      <c r="BD174" s="73">
        <f>IF(BC174="N",0,BD!$B$6)</f>
        <v>0</v>
      </c>
      <c r="BE174" s="77" t="s">
        <v>7</v>
      </c>
      <c r="BF174" s="73">
        <f>IF(BE174="N",0,BD!$B$7)</f>
        <v>0</v>
      </c>
      <c r="BG174" s="77" t="s">
        <v>7</v>
      </c>
      <c r="BH174" s="78">
        <f t="shared" si="100"/>
        <v>0</v>
      </c>
      <c r="BI174" s="77" t="s">
        <v>7</v>
      </c>
      <c r="BJ174" s="78">
        <f t="shared" si="101"/>
        <v>0</v>
      </c>
      <c r="BK174" s="77" t="s">
        <v>7</v>
      </c>
      <c r="BL174" s="78">
        <f t="shared" si="102"/>
        <v>0</v>
      </c>
      <c r="BM174" s="73"/>
      <c r="BN174" s="79" t="str">
        <f t="shared" si="103"/>
        <v/>
      </c>
      <c r="BO174" s="68"/>
      <c r="BP174" s="75"/>
      <c r="BQ174" s="76"/>
      <c r="BR174" s="71"/>
      <c r="BS174" s="77" t="s">
        <v>7</v>
      </c>
      <c r="BT174" s="73">
        <f>IF(BS174="N",0,BD!$B$6)</f>
        <v>0</v>
      </c>
      <c r="BU174" s="77" t="s">
        <v>7</v>
      </c>
      <c r="BV174" s="73">
        <f>IF(BU174="N",0,BD!$B$7)</f>
        <v>0</v>
      </c>
      <c r="BW174" s="77" t="s">
        <v>7</v>
      </c>
      <c r="BX174" s="78">
        <f t="shared" si="104"/>
        <v>0</v>
      </c>
      <c r="BY174" s="77" t="s">
        <v>7</v>
      </c>
      <c r="BZ174" s="78">
        <f t="shared" si="105"/>
        <v>0</v>
      </c>
      <c r="CA174" s="77" t="s">
        <v>7</v>
      </c>
      <c r="CB174" s="78">
        <f t="shared" si="106"/>
        <v>0</v>
      </c>
      <c r="CC174" s="73"/>
      <c r="CD174" s="79" t="str">
        <f t="shared" si="107"/>
        <v/>
      </c>
      <c r="CE174" s="68"/>
      <c r="CF174" s="75"/>
      <c r="CG174" s="76"/>
      <c r="CH174" s="71"/>
      <c r="CI174" s="77" t="s">
        <v>7</v>
      </c>
      <c r="CJ174" s="73">
        <f>IF(CI174="N",0,BD!$B$6)</f>
        <v>0</v>
      </c>
      <c r="CK174" s="77" t="s">
        <v>7</v>
      </c>
      <c r="CL174" s="73">
        <f>IF(CK174="N",0,BD!$B$7)</f>
        <v>0</v>
      </c>
      <c r="CM174" s="77" t="s">
        <v>7</v>
      </c>
      <c r="CN174" s="78">
        <f t="shared" si="108"/>
        <v>0</v>
      </c>
      <c r="CO174" s="77" t="s">
        <v>7</v>
      </c>
      <c r="CP174" s="78">
        <f t="shared" si="109"/>
        <v>0</v>
      </c>
      <c r="CQ174" s="77" t="s">
        <v>7</v>
      </c>
      <c r="CR174" s="78">
        <f t="shared" si="110"/>
        <v>0</v>
      </c>
      <c r="CS174" s="73"/>
      <c r="CT174" s="79" t="str">
        <f t="shared" si="111"/>
        <v/>
      </c>
      <c r="CU174" s="68"/>
      <c r="CV174" s="75"/>
      <c r="CW174" s="76"/>
      <c r="CX174" s="71"/>
      <c r="CY174" s="77" t="s">
        <v>7</v>
      </c>
      <c r="CZ174" s="73">
        <f>IF(CY174="N",0,BD!$B$6)</f>
        <v>0</v>
      </c>
      <c r="DA174" s="77" t="s">
        <v>7</v>
      </c>
      <c r="DB174" s="73">
        <f>IF(DA174="N",0,BD!$B$7)</f>
        <v>0</v>
      </c>
      <c r="DC174" s="77" t="s">
        <v>7</v>
      </c>
      <c r="DD174" s="78">
        <f t="shared" si="112"/>
        <v>0</v>
      </c>
      <c r="DE174" s="77" t="s">
        <v>7</v>
      </c>
      <c r="DF174" s="78">
        <f t="shared" si="113"/>
        <v>0</v>
      </c>
      <c r="DG174" s="77" t="s">
        <v>7</v>
      </c>
      <c r="DH174" s="78">
        <f t="shared" si="114"/>
        <v>0</v>
      </c>
      <c r="DI174" s="73"/>
      <c r="DJ174" s="79" t="str">
        <f t="shared" si="115"/>
        <v/>
      </c>
    </row>
    <row r="175" spans="1:114" ht="15.75" thickBot="1" x14ac:dyDescent="0.3">
      <c r="A175" s="130"/>
      <c r="B175" s="155"/>
      <c r="C175" s="68"/>
      <c r="D175" s="75"/>
      <c r="E175" s="76"/>
      <c r="F175" s="71"/>
      <c r="G175" s="77" t="s">
        <v>7</v>
      </c>
      <c r="H175" s="73">
        <f>IF(G175="N",0,BD!$B$6)</f>
        <v>0</v>
      </c>
      <c r="I175" s="77" t="s">
        <v>7</v>
      </c>
      <c r="J175" s="73">
        <f>IF(I175="N",0,BD!$B$7)</f>
        <v>0</v>
      </c>
      <c r="K175" s="77" t="s">
        <v>7</v>
      </c>
      <c r="L175" s="78">
        <f t="shared" si="116"/>
        <v>0</v>
      </c>
      <c r="M175" s="77" t="s">
        <v>7</v>
      </c>
      <c r="N175" s="73">
        <f t="shared" si="116"/>
        <v>0</v>
      </c>
      <c r="O175" s="77" t="s">
        <v>7</v>
      </c>
      <c r="P175" s="78">
        <f t="shared" si="90"/>
        <v>0</v>
      </c>
      <c r="Q175" s="73"/>
      <c r="R175" s="79" t="str">
        <f t="shared" si="91"/>
        <v/>
      </c>
      <c r="S175" s="68"/>
      <c r="T175" s="75"/>
      <c r="U175" s="76"/>
      <c r="V175" s="71"/>
      <c r="W175" s="77" t="s">
        <v>7</v>
      </c>
      <c r="X175" s="73">
        <f>IF(W175="N",0,BD!$B$6)</f>
        <v>0</v>
      </c>
      <c r="Y175" s="77" t="s">
        <v>7</v>
      </c>
      <c r="Z175" s="73">
        <f>IF(Y175="N",0,BD!$B$7)</f>
        <v>0</v>
      </c>
      <c r="AA175" s="77" t="s">
        <v>7</v>
      </c>
      <c r="AB175" s="78">
        <f t="shared" si="92"/>
        <v>0</v>
      </c>
      <c r="AC175" s="77" t="s">
        <v>7</v>
      </c>
      <c r="AD175" s="78">
        <f t="shared" si="93"/>
        <v>0</v>
      </c>
      <c r="AE175" s="77" t="s">
        <v>7</v>
      </c>
      <c r="AF175" s="78">
        <f t="shared" si="94"/>
        <v>0</v>
      </c>
      <c r="AG175" s="73"/>
      <c r="AH175" s="79" t="str">
        <f t="shared" si="95"/>
        <v/>
      </c>
      <c r="AI175" s="68"/>
      <c r="AJ175" s="75"/>
      <c r="AK175" s="76"/>
      <c r="AL175" s="71"/>
      <c r="AM175" s="77" t="s">
        <v>7</v>
      </c>
      <c r="AN175" s="73">
        <f>IF(AM175="N",0,BD!$B$6)</f>
        <v>0</v>
      </c>
      <c r="AO175" s="77" t="s">
        <v>7</v>
      </c>
      <c r="AP175" s="73">
        <f>IF(AO175="N",0,BD!$B$7)</f>
        <v>0</v>
      </c>
      <c r="AQ175" s="77" t="s">
        <v>7</v>
      </c>
      <c r="AR175" s="78">
        <f t="shared" si="96"/>
        <v>0</v>
      </c>
      <c r="AS175" s="77" t="s">
        <v>7</v>
      </c>
      <c r="AT175" s="78">
        <f t="shared" si="97"/>
        <v>0</v>
      </c>
      <c r="AU175" s="77" t="s">
        <v>7</v>
      </c>
      <c r="AV175" s="78">
        <f t="shared" si="98"/>
        <v>0</v>
      </c>
      <c r="AW175" s="73"/>
      <c r="AX175" s="79" t="str">
        <f t="shared" si="99"/>
        <v/>
      </c>
      <c r="AY175" s="68"/>
      <c r="AZ175" s="75"/>
      <c r="BA175" s="76"/>
      <c r="BB175" s="71"/>
      <c r="BC175" s="77" t="s">
        <v>7</v>
      </c>
      <c r="BD175" s="73">
        <f>IF(BC175="N",0,BD!$B$6)</f>
        <v>0</v>
      </c>
      <c r="BE175" s="77" t="s">
        <v>7</v>
      </c>
      <c r="BF175" s="73">
        <f>IF(BE175="N",0,BD!$B$7)</f>
        <v>0</v>
      </c>
      <c r="BG175" s="77" t="s">
        <v>7</v>
      </c>
      <c r="BH175" s="78">
        <f t="shared" si="100"/>
        <v>0</v>
      </c>
      <c r="BI175" s="77" t="s">
        <v>7</v>
      </c>
      <c r="BJ175" s="78">
        <f t="shared" si="101"/>
        <v>0</v>
      </c>
      <c r="BK175" s="77" t="s">
        <v>7</v>
      </c>
      <c r="BL175" s="78">
        <f t="shared" si="102"/>
        <v>0</v>
      </c>
      <c r="BM175" s="73"/>
      <c r="BN175" s="79" t="str">
        <f t="shared" si="103"/>
        <v/>
      </c>
      <c r="BO175" s="68"/>
      <c r="BP175" s="75"/>
      <c r="BQ175" s="76"/>
      <c r="BR175" s="71"/>
      <c r="BS175" s="77" t="s">
        <v>7</v>
      </c>
      <c r="BT175" s="73">
        <f>IF(BS175="N",0,BD!$B$6)</f>
        <v>0</v>
      </c>
      <c r="BU175" s="77" t="s">
        <v>7</v>
      </c>
      <c r="BV175" s="73">
        <f>IF(BU175="N",0,BD!$B$7)</f>
        <v>0</v>
      </c>
      <c r="BW175" s="77" t="s">
        <v>7</v>
      </c>
      <c r="BX175" s="78">
        <f t="shared" si="104"/>
        <v>0</v>
      </c>
      <c r="BY175" s="77" t="s">
        <v>7</v>
      </c>
      <c r="BZ175" s="78">
        <f t="shared" si="105"/>
        <v>0</v>
      </c>
      <c r="CA175" s="77" t="s">
        <v>7</v>
      </c>
      <c r="CB175" s="78">
        <f t="shared" si="106"/>
        <v>0</v>
      </c>
      <c r="CC175" s="73"/>
      <c r="CD175" s="79" t="str">
        <f t="shared" si="107"/>
        <v/>
      </c>
      <c r="CE175" s="68"/>
      <c r="CF175" s="75"/>
      <c r="CG175" s="76"/>
      <c r="CH175" s="71"/>
      <c r="CI175" s="77" t="s">
        <v>7</v>
      </c>
      <c r="CJ175" s="73">
        <f>IF(CI175="N",0,BD!$B$6)</f>
        <v>0</v>
      </c>
      <c r="CK175" s="77" t="s">
        <v>7</v>
      </c>
      <c r="CL175" s="73">
        <f>IF(CK175="N",0,BD!$B$7)</f>
        <v>0</v>
      </c>
      <c r="CM175" s="77" t="s">
        <v>7</v>
      </c>
      <c r="CN175" s="78">
        <f t="shared" si="108"/>
        <v>0</v>
      </c>
      <c r="CO175" s="77" t="s">
        <v>7</v>
      </c>
      <c r="CP175" s="78">
        <f t="shared" si="109"/>
        <v>0</v>
      </c>
      <c r="CQ175" s="77" t="s">
        <v>7</v>
      </c>
      <c r="CR175" s="78">
        <f t="shared" si="110"/>
        <v>0</v>
      </c>
      <c r="CS175" s="73"/>
      <c r="CT175" s="79" t="str">
        <f t="shared" si="111"/>
        <v/>
      </c>
      <c r="CU175" s="68"/>
      <c r="CV175" s="75"/>
      <c r="CW175" s="76"/>
      <c r="CX175" s="71"/>
      <c r="CY175" s="77" t="s">
        <v>7</v>
      </c>
      <c r="CZ175" s="73">
        <f>IF(CY175="N",0,BD!$B$6)</f>
        <v>0</v>
      </c>
      <c r="DA175" s="77" t="s">
        <v>7</v>
      </c>
      <c r="DB175" s="73">
        <f>IF(DA175="N",0,BD!$B$7)</f>
        <v>0</v>
      </c>
      <c r="DC175" s="77" t="s">
        <v>7</v>
      </c>
      <c r="DD175" s="78">
        <f t="shared" si="112"/>
        <v>0</v>
      </c>
      <c r="DE175" s="77" t="s">
        <v>7</v>
      </c>
      <c r="DF175" s="78">
        <f t="shared" si="113"/>
        <v>0</v>
      </c>
      <c r="DG175" s="77" t="s">
        <v>7</v>
      </c>
      <c r="DH175" s="78">
        <f t="shared" si="114"/>
        <v>0</v>
      </c>
      <c r="DI175" s="73"/>
      <c r="DJ175" s="79" t="str">
        <f t="shared" si="115"/>
        <v/>
      </c>
    </row>
    <row r="176" spans="1:114" ht="15.75" thickBot="1" x14ac:dyDescent="0.3">
      <c r="A176" s="130"/>
      <c r="B176" s="155"/>
      <c r="C176" s="68"/>
      <c r="D176" s="75"/>
      <c r="E176" s="76"/>
      <c r="F176" s="71"/>
      <c r="G176" s="77" t="s">
        <v>7</v>
      </c>
      <c r="H176" s="73">
        <f>IF(G176="N",0,BD!$B$6)</f>
        <v>0</v>
      </c>
      <c r="I176" s="77" t="s">
        <v>7</v>
      </c>
      <c r="J176" s="73">
        <f>IF(I176="N",0,BD!$B$7)</f>
        <v>0</v>
      </c>
      <c r="K176" s="77" t="s">
        <v>7</v>
      </c>
      <c r="L176" s="78">
        <f t="shared" si="116"/>
        <v>0</v>
      </c>
      <c r="M176" s="77" t="s">
        <v>7</v>
      </c>
      <c r="N176" s="73">
        <f t="shared" si="116"/>
        <v>0</v>
      </c>
      <c r="O176" s="77" t="s">
        <v>7</v>
      </c>
      <c r="P176" s="78">
        <f t="shared" si="90"/>
        <v>0</v>
      </c>
      <c r="Q176" s="73"/>
      <c r="R176" s="79" t="str">
        <f t="shared" si="91"/>
        <v/>
      </c>
      <c r="S176" s="68"/>
      <c r="T176" s="75"/>
      <c r="U176" s="76"/>
      <c r="V176" s="71"/>
      <c r="W176" s="77" t="s">
        <v>7</v>
      </c>
      <c r="X176" s="73">
        <f>IF(W176="N",0,BD!$B$6)</f>
        <v>0</v>
      </c>
      <c r="Y176" s="77" t="s">
        <v>7</v>
      </c>
      <c r="Z176" s="73">
        <f>IF(Y176="N",0,BD!$B$7)</f>
        <v>0</v>
      </c>
      <c r="AA176" s="77" t="s">
        <v>7</v>
      </c>
      <c r="AB176" s="78">
        <f t="shared" si="92"/>
        <v>0</v>
      </c>
      <c r="AC176" s="77" t="s">
        <v>7</v>
      </c>
      <c r="AD176" s="78">
        <f t="shared" si="93"/>
        <v>0</v>
      </c>
      <c r="AE176" s="77" t="s">
        <v>7</v>
      </c>
      <c r="AF176" s="78">
        <f t="shared" si="94"/>
        <v>0</v>
      </c>
      <c r="AG176" s="73"/>
      <c r="AH176" s="79" t="str">
        <f t="shared" si="95"/>
        <v/>
      </c>
      <c r="AI176" s="68"/>
      <c r="AJ176" s="75"/>
      <c r="AK176" s="76"/>
      <c r="AL176" s="71"/>
      <c r="AM176" s="77" t="s">
        <v>7</v>
      </c>
      <c r="AN176" s="73">
        <f>IF(AM176="N",0,BD!$B$6)</f>
        <v>0</v>
      </c>
      <c r="AO176" s="77" t="s">
        <v>7</v>
      </c>
      <c r="AP176" s="73">
        <f>IF(AO176="N",0,BD!$B$7)</f>
        <v>0</v>
      </c>
      <c r="AQ176" s="77" t="s">
        <v>7</v>
      </c>
      <c r="AR176" s="78">
        <f t="shared" si="96"/>
        <v>0</v>
      </c>
      <c r="AS176" s="77" t="s">
        <v>7</v>
      </c>
      <c r="AT176" s="78">
        <f t="shared" si="97"/>
        <v>0</v>
      </c>
      <c r="AU176" s="77" t="s">
        <v>7</v>
      </c>
      <c r="AV176" s="78">
        <f t="shared" si="98"/>
        <v>0</v>
      </c>
      <c r="AW176" s="73"/>
      <c r="AX176" s="79" t="str">
        <f t="shared" si="99"/>
        <v/>
      </c>
      <c r="AY176" s="68"/>
      <c r="AZ176" s="75"/>
      <c r="BA176" s="76"/>
      <c r="BB176" s="71"/>
      <c r="BC176" s="77" t="s">
        <v>7</v>
      </c>
      <c r="BD176" s="73">
        <f>IF(BC176="N",0,BD!$B$6)</f>
        <v>0</v>
      </c>
      <c r="BE176" s="77" t="s">
        <v>7</v>
      </c>
      <c r="BF176" s="73">
        <f>IF(BE176="N",0,BD!$B$7)</f>
        <v>0</v>
      </c>
      <c r="BG176" s="77" t="s">
        <v>7</v>
      </c>
      <c r="BH176" s="78">
        <f t="shared" si="100"/>
        <v>0</v>
      </c>
      <c r="BI176" s="77" t="s">
        <v>7</v>
      </c>
      <c r="BJ176" s="78">
        <f t="shared" si="101"/>
        <v>0</v>
      </c>
      <c r="BK176" s="77" t="s">
        <v>7</v>
      </c>
      <c r="BL176" s="78">
        <f t="shared" si="102"/>
        <v>0</v>
      </c>
      <c r="BM176" s="73"/>
      <c r="BN176" s="79" t="str">
        <f t="shared" si="103"/>
        <v/>
      </c>
      <c r="BO176" s="68"/>
      <c r="BP176" s="75"/>
      <c r="BQ176" s="76"/>
      <c r="BR176" s="71"/>
      <c r="BS176" s="77" t="s">
        <v>7</v>
      </c>
      <c r="BT176" s="73">
        <f>IF(BS176="N",0,BD!$B$6)</f>
        <v>0</v>
      </c>
      <c r="BU176" s="77" t="s">
        <v>7</v>
      </c>
      <c r="BV176" s="73">
        <f>IF(BU176="N",0,BD!$B$7)</f>
        <v>0</v>
      </c>
      <c r="BW176" s="77" t="s">
        <v>7</v>
      </c>
      <c r="BX176" s="78">
        <f t="shared" si="104"/>
        <v>0</v>
      </c>
      <c r="BY176" s="77" t="s">
        <v>7</v>
      </c>
      <c r="BZ176" s="78">
        <f t="shared" si="105"/>
        <v>0</v>
      </c>
      <c r="CA176" s="77" t="s">
        <v>7</v>
      </c>
      <c r="CB176" s="78">
        <f t="shared" si="106"/>
        <v>0</v>
      </c>
      <c r="CC176" s="73"/>
      <c r="CD176" s="79" t="str">
        <f t="shared" si="107"/>
        <v/>
      </c>
      <c r="CE176" s="68"/>
      <c r="CF176" s="75"/>
      <c r="CG176" s="76"/>
      <c r="CH176" s="71"/>
      <c r="CI176" s="77" t="s">
        <v>7</v>
      </c>
      <c r="CJ176" s="73">
        <f>IF(CI176="N",0,BD!$B$6)</f>
        <v>0</v>
      </c>
      <c r="CK176" s="77" t="s">
        <v>7</v>
      </c>
      <c r="CL176" s="73">
        <f>IF(CK176="N",0,BD!$B$7)</f>
        <v>0</v>
      </c>
      <c r="CM176" s="77" t="s">
        <v>7</v>
      </c>
      <c r="CN176" s="78">
        <f t="shared" si="108"/>
        <v>0</v>
      </c>
      <c r="CO176" s="77" t="s">
        <v>7</v>
      </c>
      <c r="CP176" s="78">
        <f t="shared" si="109"/>
        <v>0</v>
      </c>
      <c r="CQ176" s="77" t="s">
        <v>7</v>
      </c>
      <c r="CR176" s="78">
        <f t="shared" si="110"/>
        <v>0</v>
      </c>
      <c r="CS176" s="73"/>
      <c r="CT176" s="79" t="str">
        <f t="shared" si="111"/>
        <v/>
      </c>
      <c r="CU176" s="68"/>
      <c r="CV176" s="75"/>
      <c r="CW176" s="76"/>
      <c r="CX176" s="71"/>
      <c r="CY176" s="77" t="s">
        <v>7</v>
      </c>
      <c r="CZ176" s="73">
        <f>IF(CY176="N",0,BD!$B$6)</f>
        <v>0</v>
      </c>
      <c r="DA176" s="77" t="s">
        <v>7</v>
      </c>
      <c r="DB176" s="73">
        <f>IF(DA176="N",0,BD!$B$7)</f>
        <v>0</v>
      </c>
      <c r="DC176" s="77" t="s">
        <v>7</v>
      </c>
      <c r="DD176" s="78">
        <f t="shared" si="112"/>
        <v>0</v>
      </c>
      <c r="DE176" s="77" t="s">
        <v>7</v>
      </c>
      <c r="DF176" s="78">
        <f t="shared" si="113"/>
        <v>0</v>
      </c>
      <c r="DG176" s="77" t="s">
        <v>7</v>
      </c>
      <c r="DH176" s="78">
        <f t="shared" si="114"/>
        <v>0</v>
      </c>
      <c r="DI176" s="73"/>
      <c r="DJ176" s="79" t="str">
        <f t="shared" si="115"/>
        <v/>
      </c>
    </row>
    <row r="177" spans="1:114" ht="15.75" thickBot="1" x14ac:dyDescent="0.3">
      <c r="A177" s="130"/>
      <c r="B177" s="155"/>
      <c r="C177" s="68"/>
      <c r="D177" s="75"/>
      <c r="E177" s="76"/>
      <c r="F177" s="71"/>
      <c r="G177" s="77" t="s">
        <v>7</v>
      </c>
      <c r="H177" s="73">
        <f>IF(G177="N",0,BD!$B$6)</f>
        <v>0</v>
      </c>
      <c r="I177" s="77" t="s">
        <v>7</v>
      </c>
      <c r="J177" s="73">
        <f>IF(I177="N",0,BD!$B$7)</f>
        <v>0</v>
      </c>
      <c r="K177" s="77" t="s">
        <v>7</v>
      </c>
      <c r="L177" s="78">
        <f t="shared" si="116"/>
        <v>0</v>
      </c>
      <c r="M177" s="77" t="s">
        <v>7</v>
      </c>
      <c r="N177" s="73">
        <f t="shared" si="116"/>
        <v>0</v>
      </c>
      <c r="O177" s="77" t="s">
        <v>7</v>
      </c>
      <c r="P177" s="78">
        <f t="shared" si="90"/>
        <v>0</v>
      </c>
      <c r="Q177" s="73"/>
      <c r="R177" s="79" t="str">
        <f t="shared" si="91"/>
        <v/>
      </c>
      <c r="S177" s="68"/>
      <c r="T177" s="75"/>
      <c r="U177" s="76"/>
      <c r="V177" s="71"/>
      <c r="W177" s="77" t="s">
        <v>7</v>
      </c>
      <c r="X177" s="73">
        <f>IF(W177="N",0,BD!$B$6)</f>
        <v>0</v>
      </c>
      <c r="Y177" s="77" t="s">
        <v>7</v>
      </c>
      <c r="Z177" s="73">
        <f>IF(Y177="N",0,BD!$B$7)</f>
        <v>0</v>
      </c>
      <c r="AA177" s="77" t="s">
        <v>7</v>
      </c>
      <c r="AB177" s="78">
        <f t="shared" si="92"/>
        <v>0</v>
      </c>
      <c r="AC177" s="77" t="s">
        <v>7</v>
      </c>
      <c r="AD177" s="78">
        <f t="shared" si="93"/>
        <v>0</v>
      </c>
      <c r="AE177" s="77" t="s">
        <v>7</v>
      </c>
      <c r="AF177" s="78">
        <f t="shared" si="94"/>
        <v>0</v>
      </c>
      <c r="AG177" s="73"/>
      <c r="AH177" s="79" t="str">
        <f t="shared" si="95"/>
        <v/>
      </c>
      <c r="AI177" s="68"/>
      <c r="AJ177" s="75"/>
      <c r="AK177" s="76"/>
      <c r="AL177" s="71"/>
      <c r="AM177" s="77" t="s">
        <v>7</v>
      </c>
      <c r="AN177" s="73">
        <f>IF(AM177="N",0,BD!$B$6)</f>
        <v>0</v>
      </c>
      <c r="AO177" s="77" t="s">
        <v>7</v>
      </c>
      <c r="AP177" s="73">
        <f>IF(AO177="N",0,BD!$B$7)</f>
        <v>0</v>
      </c>
      <c r="AQ177" s="77" t="s">
        <v>7</v>
      </c>
      <c r="AR177" s="78">
        <f t="shared" si="96"/>
        <v>0</v>
      </c>
      <c r="AS177" s="77" t="s">
        <v>7</v>
      </c>
      <c r="AT177" s="78">
        <f t="shared" si="97"/>
        <v>0</v>
      </c>
      <c r="AU177" s="77" t="s">
        <v>7</v>
      </c>
      <c r="AV177" s="78">
        <f t="shared" si="98"/>
        <v>0</v>
      </c>
      <c r="AW177" s="73"/>
      <c r="AX177" s="79" t="str">
        <f t="shared" si="99"/>
        <v/>
      </c>
      <c r="AY177" s="68"/>
      <c r="AZ177" s="75"/>
      <c r="BA177" s="76"/>
      <c r="BB177" s="71"/>
      <c r="BC177" s="77" t="s">
        <v>7</v>
      </c>
      <c r="BD177" s="73">
        <f>IF(BC177="N",0,BD!$B$6)</f>
        <v>0</v>
      </c>
      <c r="BE177" s="77" t="s">
        <v>7</v>
      </c>
      <c r="BF177" s="73">
        <f>IF(BE177="N",0,BD!$B$7)</f>
        <v>0</v>
      </c>
      <c r="BG177" s="77" t="s">
        <v>7</v>
      </c>
      <c r="BH177" s="78">
        <f t="shared" si="100"/>
        <v>0</v>
      </c>
      <c r="BI177" s="77" t="s">
        <v>7</v>
      </c>
      <c r="BJ177" s="78">
        <f t="shared" si="101"/>
        <v>0</v>
      </c>
      <c r="BK177" s="77" t="s">
        <v>7</v>
      </c>
      <c r="BL177" s="78">
        <f t="shared" si="102"/>
        <v>0</v>
      </c>
      <c r="BM177" s="73"/>
      <c r="BN177" s="79" t="str">
        <f t="shared" si="103"/>
        <v/>
      </c>
      <c r="BO177" s="68"/>
      <c r="BP177" s="75"/>
      <c r="BQ177" s="76"/>
      <c r="BR177" s="71"/>
      <c r="BS177" s="77" t="s">
        <v>7</v>
      </c>
      <c r="BT177" s="73">
        <f>IF(BS177="N",0,BD!$B$6)</f>
        <v>0</v>
      </c>
      <c r="BU177" s="77" t="s">
        <v>7</v>
      </c>
      <c r="BV177" s="73">
        <f>IF(BU177="N",0,BD!$B$7)</f>
        <v>0</v>
      </c>
      <c r="BW177" s="77" t="s">
        <v>7</v>
      </c>
      <c r="BX177" s="78">
        <f t="shared" si="104"/>
        <v>0</v>
      </c>
      <c r="BY177" s="77" t="s">
        <v>7</v>
      </c>
      <c r="BZ177" s="78">
        <f t="shared" si="105"/>
        <v>0</v>
      </c>
      <c r="CA177" s="77" t="s">
        <v>7</v>
      </c>
      <c r="CB177" s="78">
        <f t="shared" si="106"/>
        <v>0</v>
      </c>
      <c r="CC177" s="73"/>
      <c r="CD177" s="79" t="str">
        <f t="shared" si="107"/>
        <v/>
      </c>
      <c r="CE177" s="68"/>
      <c r="CF177" s="75"/>
      <c r="CG177" s="76"/>
      <c r="CH177" s="71"/>
      <c r="CI177" s="77" t="s">
        <v>7</v>
      </c>
      <c r="CJ177" s="73">
        <f>IF(CI177="N",0,BD!$B$6)</f>
        <v>0</v>
      </c>
      <c r="CK177" s="77" t="s">
        <v>7</v>
      </c>
      <c r="CL177" s="73">
        <f>IF(CK177="N",0,BD!$B$7)</f>
        <v>0</v>
      </c>
      <c r="CM177" s="77" t="s">
        <v>7</v>
      </c>
      <c r="CN177" s="78">
        <f t="shared" si="108"/>
        <v>0</v>
      </c>
      <c r="CO177" s="77" t="s">
        <v>7</v>
      </c>
      <c r="CP177" s="78">
        <f t="shared" si="109"/>
        <v>0</v>
      </c>
      <c r="CQ177" s="77" t="s">
        <v>7</v>
      </c>
      <c r="CR177" s="78">
        <f t="shared" si="110"/>
        <v>0</v>
      </c>
      <c r="CS177" s="73"/>
      <c r="CT177" s="79" t="str">
        <f t="shared" si="111"/>
        <v/>
      </c>
      <c r="CU177" s="68"/>
      <c r="CV177" s="75"/>
      <c r="CW177" s="76"/>
      <c r="CX177" s="71"/>
      <c r="CY177" s="77" t="s">
        <v>7</v>
      </c>
      <c r="CZ177" s="73">
        <f>IF(CY177="N",0,BD!$B$6)</f>
        <v>0</v>
      </c>
      <c r="DA177" s="77" t="s">
        <v>7</v>
      </c>
      <c r="DB177" s="73">
        <f>IF(DA177="N",0,BD!$B$7)</f>
        <v>0</v>
      </c>
      <c r="DC177" s="77" t="s">
        <v>7</v>
      </c>
      <c r="DD177" s="78">
        <f t="shared" si="112"/>
        <v>0</v>
      </c>
      <c r="DE177" s="77" t="s">
        <v>7</v>
      </c>
      <c r="DF177" s="78">
        <f t="shared" si="113"/>
        <v>0</v>
      </c>
      <c r="DG177" s="77" t="s">
        <v>7</v>
      </c>
      <c r="DH177" s="78">
        <f t="shared" si="114"/>
        <v>0</v>
      </c>
      <c r="DI177" s="73"/>
      <c r="DJ177" s="79" t="str">
        <f t="shared" si="115"/>
        <v/>
      </c>
    </row>
    <row r="178" spans="1:114" ht="15.75" thickBot="1" x14ac:dyDescent="0.3">
      <c r="A178" s="130"/>
      <c r="B178" s="155"/>
      <c r="C178" s="68"/>
      <c r="D178" s="81"/>
      <c r="E178" s="82"/>
      <c r="F178" s="85"/>
      <c r="G178" s="86" t="s">
        <v>7</v>
      </c>
      <c r="H178" s="87">
        <f>IF(G178="N",0,BD!$B$6)</f>
        <v>0</v>
      </c>
      <c r="I178" s="86" t="s">
        <v>7</v>
      </c>
      <c r="J178" s="87">
        <f>IF(I178="N",0,BD!$B$7)</f>
        <v>0</v>
      </c>
      <c r="K178" s="86" t="s">
        <v>7</v>
      </c>
      <c r="L178" s="87">
        <f t="shared" si="116"/>
        <v>0</v>
      </c>
      <c r="M178" s="86" t="s">
        <v>7</v>
      </c>
      <c r="N178" s="87">
        <f t="shared" si="116"/>
        <v>0</v>
      </c>
      <c r="O178" s="86" t="s">
        <v>7</v>
      </c>
      <c r="P178" s="87">
        <f t="shared" si="90"/>
        <v>0</v>
      </c>
      <c r="Q178" s="83"/>
      <c r="R178" s="84" t="str">
        <f t="shared" si="91"/>
        <v/>
      </c>
      <c r="S178" s="68"/>
      <c r="T178" s="81"/>
      <c r="U178" s="82"/>
      <c r="V178" s="85"/>
      <c r="W178" s="86" t="s">
        <v>7</v>
      </c>
      <c r="X178" s="87">
        <f>IF(W178="N",0,BD!$B$6)</f>
        <v>0</v>
      </c>
      <c r="Y178" s="86" t="s">
        <v>7</v>
      </c>
      <c r="Z178" s="87">
        <f>IF(Y178="N",0,BD!$B$7)</f>
        <v>0</v>
      </c>
      <c r="AA178" s="86" t="s">
        <v>7</v>
      </c>
      <c r="AB178" s="87">
        <f t="shared" si="92"/>
        <v>0</v>
      </c>
      <c r="AC178" s="86" t="s">
        <v>7</v>
      </c>
      <c r="AD178" s="87">
        <f t="shared" si="93"/>
        <v>0</v>
      </c>
      <c r="AE178" s="86" t="s">
        <v>7</v>
      </c>
      <c r="AF178" s="87">
        <f t="shared" si="94"/>
        <v>0</v>
      </c>
      <c r="AG178" s="83"/>
      <c r="AH178" s="84" t="str">
        <f t="shared" si="95"/>
        <v/>
      </c>
      <c r="AI178" s="68"/>
      <c r="AJ178" s="81"/>
      <c r="AK178" s="82"/>
      <c r="AL178" s="85"/>
      <c r="AM178" s="86" t="s">
        <v>7</v>
      </c>
      <c r="AN178" s="87">
        <f>IF(AM178="N",0,BD!$B$6)</f>
        <v>0</v>
      </c>
      <c r="AO178" s="86" t="s">
        <v>7</v>
      </c>
      <c r="AP178" s="87">
        <f>IF(AO178="N",0,BD!$B$7)</f>
        <v>0</v>
      </c>
      <c r="AQ178" s="86" t="s">
        <v>7</v>
      </c>
      <c r="AR178" s="87">
        <f t="shared" si="96"/>
        <v>0</v>
      </c>
      <c r="AS178" s="86" t="s">
        <v>7</v>
      </c>
      <c r="AT178" s="87">
        <f t="shared" si="97"/>
        <v>0</v>
      </c>
      <c r="AU178" s="86" t="s">
        <v>7</v>
      </c>
      <c r="AV178" s="87">
        <f t="shared" si="98"/>
        <v>0</v>
      </c>
      <c r="AW178" s="83"/>
      <c r="AX178" s="84" t="str">
        <f t="shared" si="99"/>
        <v/>
      </c>
      <c r="AY178" s="68"/>
      <c r="AZ178" s="81"/>
      <c r="BA178" s="82"/>
      <c r="BB178" s="85"/>
      <c r="BC178" s="86" t="s">
        <v>7</v>
      </c>
      <c r="BD178" s="87">
        <f>IF(BC178="N",0,BD!$B$6)</f>
        <v>0</v>
      </c>
      <c r="BE178" s="86" t="s">
        <v>7</v>
      </c>
      <c r="BF178" s="87">
        <f>IF(BE178="N",0,BD!$B$7)</f>
        <v>0</v>
      </c>
      <c r="BG178" s="86" t="s">
        <v>7</v>
      </c>
      <c r="BH178" s="87">
        <f t="shared" si="100"/>
        <v>0</v>
      </c>
      <c r="BI178" s="86" t="s">
        <v>7</v>
      </c>
      <c r="BJ178" s="87">
        <f t="shared" si="101"/>
        <v>0</v>
      </c>
      <c r="BK178" s="86" t="s">
        <v>7</v>
      </c>
      <c r="BL178" s="87">
        <f t="shared" si="102"/>
        <v>0</v>
      </c>
      <c r="BM178" s="83"/>
      <c r="BN178" s="84" t="str">
        <f t="shared" si="103"/>
        <v/>
      </c>
      <c r="BO178" s="68"/>
      <c r="BP178" s="81"/>
      <c r="BQ178" s="82"/>
      <c r="BR178" s="85"/>
      <c r="BS178" s="86" t="s">
        <v>7</v>
      </c>
      <c r="BT178" s="87">
        <f>IF(BS178="N",0,BD!$B$6)</f>
        <v>0</v>
      </c>
      <c r="BU178" s="86" t="s">
        <v>7</v>
      </c>
      <c r="BV178" s="87">
        <f>IF(BU178="N",0,BD!$B$7)</f>
        <v>0</v>
      </c>
      <c r="BW178" s="86" t="s">
        <v>7</v>
      </c>
      <c r="BX178" s="87">
        <f t="shared" si="104"/>
        <v>0</v>
      </c>
      <c r="BY178" s="86" t="s">
        <v>7</v>
      </c>
      <c r="BZ178" s="87">
        <f t="shared" si="105"/>
        <v>0</v>
      </c>
      <c r="CA178" s="86" t="s">
        <v>7</v>
      </c>
      <c r="CB178" s="87">
        <f t="shared" si="106"/>
        <v>0</v>
      </c>
      <c r="CC178" s="83"/>
      <c r="CD178" s="84" t="str">
        <f t="shared" si="107"/>
        <v/>
      </c>
      <c r="CE178" s="68"/>
      <c r="CF178" s="81"/>
      <c r="CG178" s="82"/>
      <c r="CH178" s="85"/>
      <c r="CI178" s="86" t="s">
        <v>7</v>
      </c>
      <c r="CJ178" s="87">
        <f>IF(CI178="N",0,BD!$B$6)</f>
        <v>0</v>
      </c>
      <c r="CK178" s="86" t="s">
        <v>7</v>
      </c>
      <c r="CL178" s="87">
        <f>IF(CK178="N",0,BD!$B$7)</f>
        <v>0</v>
      </c>
      <c r="CM178" s="86" t="s">
        <v>7</v>
      </c>
      <c r="CN178" s="87">
        <f t="shared" si="108"/>
        <v>0</v>
      </c>
      <c r="CO178" s="86" t="s">
        <v>7</v>
      </c>
      <c r="CP178" s="87">
        <f t="shared" si="109"/>
        <v>0</v>
      </c>
      <c r="CQ178" s="86" t="s">
        <v>7</v>
      </c>
      <c r="CR178" s="87">
        <f t="shared" si="110"/>
        <v>0</v>
      </c>
      <c r="CS178" s="83"/>
      <c r="CT178" s="84" t="str">
        <f t="shared" si="111"/>
        <v/>
      </c>
      <c r="CU178" s="68"/>
      <c r="CV178" s="81"/>
      <c r="CW178" s="82"/>
      <c r="CX178" s="85"/>
      <c r="CY178" s="86" t="s">
        <v>7</v>
      </c>
      <c r="CZ178" s="87">
        <f>IF(CY178="N",0,BD!$B$6)</f>
        <v>0</v>
      </c>
      <c r="DA178" s="86" t="s">
        <v>7</v>
      </c>
      <c r="DB178" s="87">
        <f>IF(DA178="N",0,BD!$B$7)</f>
        <v>0</v>
      </c>
      <c r="DC178" s="86" t="s">
        <v>7</v>
      </c>
      <c r="DD178" s="87">
        <f t="shared" si="112"/>
        <v>0</v>
      </c>
      <c r="DE178" s="86" t="s">
        <v>7</v>
      </c>
      <c r="DF178" s="87">
        <f t="shared" si="113"/>
        <v>0</v>
      </c>
      <c r="DG178" s="86" t="s">
        <v>7</v>
      </c>
      <c r="DH178" s="87">
        <f t="shared" si="114"/>
        <v>0</v>
      </c>
      <c r="DI178" s="83"/>
      <c r="DJ178" s="84" t="str">
        <f t="shared" si="115"/>
        <v/>
      </c>
    </row>
    <row r="179" spans="1:114" ht="15.75" thickBot="1" x14ac:dyDescent="0.3">
      <c r="A179" s="130"/>
      <c r="B179" s="155"/>
      <c r="C179" s="96"/>
      <c r="D179" s="158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60"/>
      <c r="P179" s="73"/>
      <c r="Q179" s="73"/>
      <c r="R179" s="74"/>
      <c r="S179" s="96"/>
      <c r="T179" s="158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60"/>
      <c r="AF179" s="73"/>
      <c r="AG179" s="73"/>
      <c r="AH179" s="74"/>
      <c r="AI179" s="96"/>
      <c r="AJ179" s="161"/>
      <c r="AK179" s="162"/>
      <c r="AL179" s="162"/>
      <c r="AM179" s="162"/>
      <c r="AN179" s="162"/>
      <c r="AO179" s="162"/>
      <c r="AP179" s="162"/>
      <c r="AQ179" s="162"/>
      <c r="AR179" s="162"/>
      <c r="AS179" s="162"/>
      <c r="AT179" s="162"/>
      <c r="AU179" s="163"/>
      <c r="AV179" s="73"/>
      <c r="AW179" s="73"/>
      <c r="AX179" s="74"/>
      <c r="AY179" s="96"/>
      <c r="AZ179" s="158"/>
      <c r="BA179" s="159"/>
      <c r="BB179" s="159"/>
      <c r="BC179" s="159"/>
      <c r="BD179" s="159"/>
      <c r="BE179" s="159"/>
      <c r="BF179" s="159"/>
      <c r="BG179" s="159"/>
      <c r="BH179" s="159"/>
      <c r="BI179" s="159"/>
      <c r="BJ179" s="159"/>
      <c r="BK179" s="160"/>
      <c r="BL179" s="73"/>
      <c r="BM179" s="73"/>
      <c r="BN179" s="74"/>
      <c r="BO179" s="96"/>
      <c r="BP179" s="158"/>
      <c r="BQ179" s="159"/>
      <c r="BR179" s="159"/>
      <c r="BS179" s="159"/>
      <c r="BT179" s="159"/>
      <c r="BU179" s="159"/>
      <c r="BV179" s="159"/>
      <c r="BW179" s="159"/>
      <c r="BX179" s="159"/>
      <c r="BY179" s="159"/>
      <c r="BZ179" s="159"/>
      <c r="CA179" s="160"/>
      <c r="CB179" s="73"/>
      <c r="CC179" s="73"/>
      <c r="CD179" s="74"/>
      <c r="CE179" s="96"/>
      <c r="CF179" s="158"/>
      <c r="CG179" s="159"/>
      <c r="CH179" s="159"/>
      <c r="CI179" s="159"/>
      <c r="CJ179" s="159"/>
      <c r="CK179" s="159"/>
      <c r="CL179" s="159"/>
      <c r="CM179" s="159"/>
      <c r="CN179" s="159"/>
      <c r="CO179" s="159"/>
      <c r="CP179" s="159"/>
      <c r="CQ179" s="160"/>
      <c r="CR179" s="73"/>
      <c r="CS179" s="73"/>
      <c r="CT179" s="74"/>
      <c r="CU179" s="96"/>
      <c r="CV179" s="158"/>
      <c r="CW179" s="159"/>
      <c r="CX179" s="159"/>
      <c r="CY179" s="159"/>
      <c r="CZ179" s="159"/>
      <c r="DA179" s="159"/>
      <c r="DB179" s="159"/>
      <c r="DC179" s="159"/>
      <c r="DD179" s="159"/>
      <c r="DE179" s="159"/>
      <c r="DF179" s="159"/>
      <c r="DG179" s="160"/>
      <c r="DH179" s="73"/>
      <c r="DI179" s="73"/>
      <c r="DJ179" s="74"/>
    </row>
    <row r="180" spans="1:114" ht="15.75" thickBot="1" x14ac:dyDescent="0.3">
      <c r="A180" s="130"/>
      <c r="B180" s="155"/>
      <c r="C180" s="68"/>
      <c r="D180" s="164"/>
      <c r="E180" s="165"/>
      <c r="F180" s="165"/>
      <c r="G180" s="165"/>
      <c r="H180" s="165"/>
      <c r="I180" s="165"/>
      <c r="J180" s="165"/>
      <c r="K180" s="165"/>
      <c r="L180" s="165"/>
      <c r="M180" s="165"/>
      <c r="N180" s="165"/>
      <c r="O180" s="166"/>
      <c r="P180" s="78"/>
      <c r="Q180" s="73"/>
      <c r="R180" s="79"/>
      <c r="S180" s="68"/>
      <c r="T180" s="164"/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6"/>
      <c r="AF180" s="78"/>
      <c r="AG180" s="73"/>
      <c r="AH180" s="79"/>
      <c r="AI180" s="68"/>
      <c r="AJ180" s="164"/>
      <c r="AK180" s="165"/>
      <c r="AL180" s="165"/>
      <c r="AM180" s="165"/>
      <c r="AN180" s="165"/>
      <c r="AO180" s="165"/>
      <c r="AP180" s="165"/>
      <c r="AQ180" s="165"/>
      <c r="AR180" s="165"/>
      <c r="AS180" s="165"/>
      <c r="AT180" s="165"/>
      <c r="AU180" s="166"/>
      <c r="AV180" s="78"/>
      <c r="AW180" s="73"/>
      <c r="AX180" s="79"/>
      <c r="AY180" s="68"/>
      <c r="AZ180" s="164"/>
      <c r="BA180" s="165"/>
      <c r="BB180" s="165"/>
      <c r="BC180" s="165"/>
      <c r="BD180" s="165"/>
      <c r="BE180" s="165"/>
      <c r="BF180" s="165"/>
      <c r="BG180" s="165"/>
      <c r="BH180" s="165"/>
      <c r="BI180" s="165"/>
      <c r="BJ180" s="165"/>
      <c r="BK180" s="166"/>
      <c r="BL180" s="78"/>
      <c r="BM180" s="73"/>
      <c r="BN180" s="79"/>
      <c r="BO180" s="68"/>
      <c r="BP180" s="164"/>
      <c r="BQ180" s="165"/>
      <c r="BR180" s="165"/>
      <c r="BS180" s="165"/>
      <c r="BT180" s="165"/>
      <c r="BU180" s="165"/>
      <c r="BV180" s="165"/>
      <c r="BW180" s="165"/>
      <c r="BX180" s="165"/>
      <c r="BY180" s="165"/>
      <c r="BZ180" s="165"/>
      <c r="CA180" s="166"/>
      <c r="CB180" s="78"/>
      <c r="CC180" s="73"/>
      <c r="CD180" s="79"/>
      <c r="CE180" s="68"/>
      <c r="CF180" s="164"/>
      <c r="CG180" s="165"/>
      <c r="CH180" s="165"/>
      <c r="CI180" s="165"/>
      <c r="CJ180" s="165"/>
      <c r="CK180" s="165"/>
      <c r="CL180" s="165"/>
      <c r="CM180" s="165"/>
      <c r="CN180" s="165"/>
      <c r="CO180" s="165"/>
      <c r="CP180" s="165"/>
      <c r="CQ180" s="166"/>
      <c r="CR180" s="78"/>
      <c r="CS180" s="73"/>
      <c r="CT180" s="79"/>
      <c r="CU180" s="68"/>
      <c r="CV180" s="164"/>
      <c r="CW180" s="165"/>
      <c r="CX180" s="165"/>
      <c r="CY180" s="165"/>
      <c r="CZ180" s="165"/>
      <c r="DA180" s="165"/>
      <c r="DB180" s="165"/>
      <c r="DC180" s="165"/>
      <c r="DD180" s="165"/>
      <c r="DE180" s="165"/>
      <c r="DF180" s="165"/>
      <c r="DG180" s="166"/>
      <c r="DH180" s="78"/>
      <c r="DI180" s="73"/>
      <c r="DJ180" s="79"/>
    </row>
    <row r="181" spans="1:114" ht="15.75" thickBot="1" x14ac:dyDescent="0.3">
      <c r="A181" s="130"/>
      <c r="B181" s="155"/>
      <c r="C181" s="68"/>
      <c r="D181" s="164"/>
      <c r="E181" s="165"/>
      <c r="F181" s="165"/>
      <c r="G181" s="165"/>
      <c r="H181" s="165"/>
      <c r="I181" s="165"/>
      <c r="J181" s="165"/>
      <c r="K181" s="165"/>
      <c r="L181" s="165"/>
      <c r="M181" s="165"/>
      <c r="N181" s="165"/>
      <c r="O181" s="166"/>
      <c r="P181" s="78"/>
      <c r="Q181" s="73"/>
      <c r="R181" s="79"/>
      <c r="S181" s="68"/>
      <c r="T181" s="164"/>
      <c r="U181" s="165"/>
      <c r="V181" s="165"/>
      <c r="W181" s="165"/>
      <c r="X181" s="165"/>
      <c r="Y181" s="165"/>
      <c r="Z181" s="165"/>
      <c r="AA181" s="165"/>
      <c r="AB181" s="165"/>
      <c r="AC181" s="165"/>
      <c r="AD181" s="165"/>
      <c r="AE181" s="166"/>
      <c r="AF181" s="78"/>
      <c r="AG181" s="73"/>
      <c r="AH181" s="79"/>
      <c r="AI181" s="68"/>
      <c r="AJ181" s="164"/>
      <c r="AK181" s="165"/>
      <c r="AL181" s="165"/>
      <c r="AM181" s="165"/>
      <c r="AN181" s="165"/>
      <c r="AO181" s="165"/>
      <c r="AP181" s="165"/>
      <c r="AQ181" s="165"/>
      <c r="AR181" s="165"/>
      <c r="AS181" s="165"/>
      <c r="AT181" s="165"/>
      <c r="AU181" s="166"/>
      <c r="AV181" s="78"/>
      <c r="AW181" s="73"/>
      <c r="AX181" s="79"/>
      <c r="AY181" s="68"/>
      <c r="AZ181" s="164"/>
      <c r="BA181" s="165"/>
      <c r="BB181" s="165"/>
      <c r="BC181" s="165"/>
      <c r="BD181" s="165"/>
      <c r="BE181" s="165"/>
      <c r="BF181" s="165"/>
      <c r="BG181" s="165"/>
      <c r="BH181" s="165"/>
      <c r="BI181" s="165"/>
      <c r="BJ181" s="165"/>
      <c r="BK181" s="166"/>
      <c r="BL181" s="78"/>
      <c r="BM181" s="73"/>
      <c r="BN181" s="79"/>
      <c r="BO181" s="68"/>
      <c r="BP181" s="164"/>
      <c r="BQ181" s="165"/>
      <c r="BR181" s="165"/>
      <c r="BS181" s="165"/>
      <c r="BT181" s="165"/>
      <c r="BU181" s="165"/>
      <c r="BV181" s="165"/>
      <c r="BW181" s="165"/>
      <c r="BX181" s="165"/>
      <c r="BY181" s="165"/>
      <c r="BZ181" s="165"/>
      <c r="CA181" s="166"/>
      <c r="CB181" s="78"/>
      <c r="CC181" s="73"/>
      <c r="CD181" s="79"/>
      <c r="CE181" s="68"/>
      <c r="CF181" s="164"/>
      <c r="CG181" s="165"/>
      <c r="CH181" s="165"/>
      <c r="CI181" s="165"/>
      <c r="CJ181" s="165"/>
      <c r="CK181" s="165"/>
      <c r="CL181" s="165"/>
      <c r="CM181" s="165"/>
      <c r="CN181" s="165"/>
      <c r="CO181" s="165"/>
      <c r="CP181" s="165"/>
      <c r="CQ181" s="166"/>
      <c r="CR181" s="78"/>
      <c r="CS181" s="73"/>
      <c r="CT181" s="79"/>
      <c r="CU181" s="68"/>
      <c r="CV181" s="164"/>
      <c r="CW181" s="165"/>
      <c r="CX181" s="165"/>
      <c r="CY181" s="165"/>
      <c r="CZ181" s="165"/>
      <c r="DA181" s="165"/>
      <c r="DB181" s="165"/>
      <c r="DC181" s="165"/>
      <c r="DD181" s="165"/>
      <c r="DE181" s="165"/>
      <c r="DF181" s="165"/>
      <c r="DG181" s="166"/>
      <c r="DH181" s="78"/>
      <c r="DI181" s="73"/>
      <c r="DJ181" s="79"/>
    </row>
    <row r="182" spans="1:114" ht="15.75" thickBot="1" x14ac:dyDescent="0.3">
      <c r="A182" s="130"/>
      <c r="B182" s="155"/>
      <c r="C182" s="68"/>
      <c r="D182" s="164"/>
      <c r="E182" s="165"/>
      <c r="F182" s="165"/>
      <c r="G182" s="165"/>
      <c r="H182" s="165"/>
      <c r="I182" s="165"/>
      <c r="J182" s="165"/>
      <c r="K182" s="165"/>
      <c r="L182" s="165"/>
      <c r="M182" s="165"/>
      <c r="N182" s="165"/>
      <c r="O182" s="166"/>
      <c r="P182" s="78"/>
      <c r="Q182" s="73"/>
      <c r="R182" s="79"/>
      <c r="S182" s="68"/>
      <c r="T182" s="164"/>
      <c r="U182" s="165"/>
      <c r="V182" s="165"/>
      <c r="W182" s="165"/>
      <c r="X182" s="165"/>
      <c r="Y182" s="165"/>
      <c r="Z182" s="165"/>
      <c r="AA182" s="165"/>
      <c r="AB182" s="165"/>
      <c r="AC182" s="165"/>
      <c r="AD182" s="165"/>
      <c r="AE182" s="166"/>
      <c r="AF182" s="78"/>
      <c r="AG182" s="73"/>
      <c r="AH182" s="79"/>
      <c r="AI182" s="68"/>
      <c r="AJ182" s="164"/>
      <c r="AK182" s="165"/>
      <c r="AL182" s="165"/>
      <c r="AM182" s="165"/>
      <c r="AN182" s="165"/>
      <c r="AO182" s="165"/>
      <c r="AP182" s="165"/>
      <c r="AQ182" s="165"/>
      <c r="AR182" s="165"/>
      <c r="AS182" s="165"/>
      <c r="AT182" s="165"/>
      <c r="AU182" s="166"/>
      <c r="AV182" s="78"/>
      <c r="AW182" s="73"/>
      <c r="AX182" s="79"/>
      <c r="AY182" s="68"/>
      <c r="AZ182" s="164"/>
      <c r="BA182" s="165"/>
      <c r="BB182" s="165"/>
      <c r="BC182" s="165"/>
      <c r="BD182" s="165"/>
      <c r="BE182" s="165"/>
      <c r="BF182" s="165"/>
      <c r="BG182" s="165"/>
      <c r="BH182" s="165"/>
      <c r="BI182" s="165"/>
      <c r="BJ182" s="165"/>
      <c r="BK182" s="166"/>
      <c r="BL182" s="78"/>
      <c r="BM182" s="73"/>
      <c r="BN182" s="79"/>
      <c r="BO182" s="68"/>
      <c r="BP182" s="164"/>
      <c r="BQ182" s="165"/>
      <c r="BR182" s="165"/>
      <c r="BS182" s="165"/>
      <c r="BT182" s="165"/>
      <c r="BU182" s="165"/>
      <c r="BV182" s="165"/>
      <c r="BW182" s="165"/>
      <c r="BX182" s="165"/>
      <c r="BY182" s="165"/>
      <c r="BZ182" s="165"/>
      <c r="CA182" s="166"/>
      <c r="CB182" s="78"/>
      <c r="CC182" s="73"/>
      <c r="CD182" s="79"/>
      <c r="CE182" s="68"/>
      <c r="CF182" s="164"/>
      <c r="CG182" s="165"/>
      <c r="CH182" s="165"/>
      <c r="CI182" s="165"/>
      <c r="CJ182" s="165"/>
      <c r="CK182" s="165"/>
      <c r="CL182" s="165"/>
      <c r="CM182" s="165"/>
      <c r="CN182" s="165"/>
      <c r="CO182" s="165"/>
      <c r="CP182" s="165"/>
      <c r="CQ182" s="166"/>
      <c r="CR182" s="78"/>
      <c r="CS182" s="73"/>
      <c r="CT182" s="79"/>
      <c r="CU182" s="68"/>
      <c r="CV182" s="164"/>
      <c r="CW182" s="165"/>
      <c r="CX182" s="165"/>
      <c r="CY182" s="165"/>
      <c r="CZ182" s="165"/>
      <c r="DA182" s="165"/>
      <c r="DB182" s="165"/>
      <c r="DC182" s="165"/>
      <c r="DD182" s="165"/>
      <c r="DE182" s="165"/>
      <c r="DF182" s="165"/>
      <c r="DG182" s="166"/>
      <c r="DH182" s="78"/>
      <c r="DI182" s="73"/>
      <c r="DJ182" s="79"/>
    </row>
    <row r="183" spans="1:114" ht="15.75" thickBot="1" x14ac:dyDescent="0.3">
      <c r="A183" s="130"/>
      <c r="B183" s="156"/>
      <c r="C183" s="68"/>
      <c r="D183" s="167"/>
      <c r="E183" s="168"/>
      <c r="F183" s="168"/>
      <c r="G183" s="168"/>
      <c r="H183" s="168"/>
      <c r="I183" s="168"/>
      <c r="J183" s="168"/>
      <c r="K183" s="168"/>
      <c r="L183" s="168"/>
      <c r="M183" s="168"/>
      <c r="N183" s="168"/>
      <c r="O183" s="169"/>
      <c r="P183" s="87"/>
      <c r="Q183" s="83"/>
      <c r="R183" s="84"/>
      <c r="S183" s="68"/>
      <c r="T183" s="167"/>
      <c r="U183" s="168"/>
      <c r="V183" s="168"/>
      <c r="W183" s="168"/>
      <c r="X183" s="168"/>
      <c r="Y183" s="168"/>
      <c r="Z183" s="168"/>
      <c r="AA183" s="168"/>
      <c r="AB183" s="168"/>
      <c r="AC183" s="168"/>
      <c r="AD183" s="168"/>
      <c r="AE183" s="169"/>
      <c r="AF183" s="87"/>
      <c r="AG183" s="83"/>
      <c r="AH183" s="84"/>
      <c r="AI183" s="68"/>
      <c r="AJ183" s="167"/>
      <c r="AK183" s="168"/>
      <c r="AL183" s="168"/>
      <c r="AM183" s="168"/>
      <c r="AN183" s="168"/>
      <c r="AO183" s="168"/>
      <c r="AP183" s="168"/>
      <c r="AQ183" s="168"/>
      <c r="AR183" s="168"/>
      <c r="AS183" s="168"/>
      <c r="AT183" s="168"/>
      <c r="AU183" s="169"/>
      <c r="AV183" s="87"/>
      <c r="AW183" s="83"/>
      <c r="AX183" s="84"/>
      <c r="AY183" s="68"/>
      <c r="AZ183" s="167"/>
      <c r="BA183" s="168"/>
      <c r="BB183" s="168"/>
      <c r="BC183" s="168"/>
      <c r="BD183" s="168"/>
      <c r="BE183" s="168"/>
      <c r="BF183" s="168"/>
      <c r="BG183" s="168"/>
      <c r="BH183" s="168"/>
      <c r="BI183" s="168"/>
      <c r="BJ183" s="168"/>
      <c r="BK183" s="169"/>
      <c r="BL183" s="87"/>
      <c r="BM183" s="83"/>
      <c r="BN183" s="84"/>
      <c r="BO183" s="68"/>
      <c r="BP183" s="167"/>
      <c r="BQ183" s="168"/>
      <c r="BR183" s="168"/>
      <c r="BS183" s="168"/>
      <c r="BT183" s="168"/>
      <c r="BU183" s="168"/>
      <c r="BV183" s="168"/>
      <c r="BW183" s="168"/>
      <c r="BX183" s="168"/>
      <c r="BY183" s="168"/>
      <c r="BZ183" s="168"/>
      <c r="CA183" s="169"/>
      <c r="CB183" s="87"/>
      <c r="CC183" s="83"/>
      <c r="CD183" s="84"/>
      <c r="CE183" s="68"/>
      <c r="CF183" s="167"/>
      <c r="CG183" s="168"/>
      <c r="CH183" s="168"/>
      <c r="CI183" s="168"/>
      <c r="CJ183" s="168"/>
      <c r="CK183" s="168"/>
      <c r="CL183" s="168"/>
      <c r="CM183" s="168"/>
      <c r="CN183" s="168"/>
      <c r="CO183" s="168"/>
      <c r="CP183" s="168"/>
      <c r="CQ183" s="169"/>
      <c r="CR183" s="87"/>
      <c r="CS183" s="83"/>
      <c r="CT183" s="84"/>
      <c r="CU183" s="68"/>
      <c r="CV183" s="167"/>
      <c r="CW183" s="168"/>
      <c r="CX183" s="168"/>
      <c r="CY183" s="168"/>
      <c r="CZ183" s="168"/>
      <c r="DA183" s="168"/>
      <c r="DB183" s="168"/>
      <c r="DC183" s="168"/>
      <c r="DD183" s="168"/>
      <c r="DE183" s="168"/>
      <c r="DF183" s="168"/>
      <c r="DG183" s="169"/>
      <c r="DH183" s="87"/>
      <c r="DI183" s="83"/>
      <c r="DJ183" s="84"/>
    </row>
    <row r="185" spans="1:114" x14ac:dyDescent="0.25">
      <c r="C185" s="170" t="s">
        <v>81</v>
      </c>
      <c r="D185" s="170"/>
      <c r="E185" s="170"/>
      <c r="F185" s="170"/>
      <c r="G185" s="170"/>
      <c r="I185" s="171">
        <f>SUM(I3,Y3,AO3,BE3,BU3,CK3,DA3)</f>
        <v>0</v>
      </c>
      <c r="J185" s="171"/>
      <c r="K185" s="171"/>
      <c r="L185" s="171"/>
      <c r="M185" s="171"/>
      <c r="N185" s="171"/>
      <c r="O185" s="171"/>
      <c r="P185" s="171"/>
      <c r="Q185" s="171"/>
      <c r="R185" s="171"/>
      <c r="BC185" s="172"/>
      <c r="BD185" s="172"/>
      <c r="BE185" s="172"/>
      <c r="BF185" s="172"/>
      <c r="BG185" s="172"/>
      <c r="BH185" s="172"/>
      <c r="BI185" s="172"/>
      <c r="BJ185" s="172"/>
      <c r="BK185" s="172"/>
      <c r="BL185" s="172"/>
      <c r="BM185" s="172"/>
      <c r="BN185" s="172"/>
      <c r="BO185" s="172"/>
      <c r="BP185" s="173"/>
      <c r="BQ185" s="174"/>
    </row>
    <row r="186" spans="1:114" x14ac:dyDescent="0.25">
      <c r="C186" s="170"/>
      <c r="D186" s="170"/>
      <c r="E186" s="170"/>
      <c r="F186" s="170"/>
      <c r="G186" s="170"/>
      <c r="I186" s="171"/>
      <c r="J186" s="171"/>
      <c r="K186" s="171"/>
      <c r="L186" s="171"/>
      <c r="M186" s="171"/>
      <c r="N186" s="171"/>
      <c r="O186" s="171"/>
      <c r="P186" s="171"/>
      <c r="Q186" s="171"/>
      <c r="R186" s="171"/>
      <c r="BC186" s="172"/>
      <c r="BD186" s="172"/>
      <c r="BE186" s="172"/>
      <c r="BF186" s="172"/>
      <c r="BG186" s="172"/>
      <c r="BH186" s="172"/>
      <c r="BI186" s="172"/>
      <c r="BJ186" s="172"/>
      <c r="BK186" s="172"/>
      <c r="BL186" s="172"/>
      <c r="BM186" s="172"/>
      <c r="BN186" s="172"/>
      <c r="BO186" s="172"/>
      <c r="BP186" s="174"/>
      <c r="BQ186" s="174"/>
    </row>
  </sheetData>
  <dataConsolidate/>
  <mergeCells count="277">
    <mergeCell ref="CV183:DG183"/>
    <mergeCell ref="C185:G186"/>
    <mergeCell ref="I185:R186"/>
    <mergeCell ref="BC185:BO186"/>
    <mergeCell ref="BP185:BQ186"/>
    <mergeCell ref="D183:O183"/>
    <mergeCell ref="T183:AE183"/>
    <mergeCell ref="AJ183:AU183"/>
    <mergeCell ref="AZ183:BK183"/>
    <mergeCell ref="BP183:CA183"/>
    <mergeCell ref="CF183:CQ183"/>
    <mergeCell ref="CV181:DG181"/>
    <mergeCell ref="D182:O182"/>
    <mergeCell ref="T182:AE182"/>
    <mergeCell ref="AJ182:AU182"/>
    <mergeCell ref="AZ182:BK182"/>
    <mergeCell ref="BP182:CA182"/>
    <mergeCell ref="CF182:CQ182"/>
    <mergeCell ref="CV182:DG182"/>
    <mergeCell ref="D181:O181"/>
    <mergeCell ref="T181:AE181"/>
    <mergeCell ref="AJ181:AU181"/>
    <mergeCell ref="AZ181:BK181"/>
    <mergeCell ref="BP181:CA181"/>
    <mergeCell ref="CF181:CQ181"/>
    <mergeCell ref="CU166:CV166"/>
    <mergeCell ref="BP179:CA179"/>
    <mergeCell ref="CF179:CQ179"/>
    <mergeCell ref="CV179:DG179"/>
    <mergeCell ref="D180:O180"/>
    <mergeCell ref="T180:AE180"/>
    <mergeCell ref="AJ180:AU180"/>
    <mergeCell ref="AZ180:BK180"/>
    <mergeCell ref="BP180:CA180"/>
    <mergeCell ref="CF180:CQ180"/>
    <mergeCell ref="CV180:DG180"/>
    <mergeCell ref="S133:T133"/>
    <mergeCell ref="AI133:AJ133"/>
    <mergeCell ref="AY133:AZ133"/>
    <mergeCell ref="BO133:BP133"/>
    <mergeCell ref="CE133:CF133"/>
    <mergeCell ref="CU133:CV133"/>
    <mergeCell ref="B165:B183"/>
    <mergeCell ref="C165:O165"/>
    <mergeCell ref="S165:AE165"/>
    <mergeCell ref="AI165:AU165"/>
    <mergeCell ref="AY165:BK165"/>
    <mergeCell ref="BO165:CA165"/>
    <mergeCell ref="D179:O179"/>
    <mergeCell ref="T179:AE179"/>
    <mergeCell ref="AJ179:AU179"/>
    <mergeCell ref="AZ179:BK179"/>
    <mergeCell ref="CE165:CQ165"/>
    <mergeCell ref="CU165:DG165"/>
    <mergeCell ref="C166:D166"/>
    <mergeCell ref="S166:T166"/>
    <mergeCell ref="AI166:AJ166"/>
    <mergeCell ref="AY166:AZ166"/>
    <mergeCell ref="BO166:BP166"/>
    <mergeCell ref="CE166:CF166"/>
    <mergeCell ref="B132:B164"/>
    <mergeCell ref="D132:O132"/>
    <mergeCell ref="T132:AE132"/>
    <mergeCell ref="AJ132:AU132"/>
    <mergeCell ref="AZ132:BK132"/>
    <mergeCell ref="BP132:CA132"/>
    <mergeCell ref="CF122:CQ122"/>
    <mergeCell ref="CV122:DG122"/>
    <mergeCell ref="C123:D123"/>
    <mergeCell ref="S123:T123"/>
    <mergeCell ref="AI123:AJ123"/>
    <mergeCell ref="AY123:AZ123"/>
    <mergeCell ref="BO123:BP123"/>
    <mergeCell ref="CE123:CF123"/>
    <mergeCell ref="CU123:CV123"/>
    <mergeCell ref="B122:B131"/>
    <mergeCell ref="D122:O122"/>
    <mergeCell ref="T122:AE122"/>
    <mergeCell ref="AJ122:AU122"/>
    <mergeCell ref="AZ122:BK122"/>
    <mergeCell ref="BP122:CA122"/>
    <mergeCell ref="CF132:CQ132"/>
    <mergeCell ref="CV132:DG132"/>
    <mergeCell ref="C133:D133"/>
    <mergeCell ref="AJ102:AU102"/>
    <mergeCell ref="AZ102:BK102"/>
    <mergeCell ref="BP102:CA102"/>
    <mergeCell ref="CF112:CQ112"/>
    <mergeCell ref="CV112:DG112"/>
    <mergeCell ref="C113:D113"/>
    <mergeCell ref="S113:T113"/>
    <mergeCell ref="AI113:AJ113"/>
    <mergeCell ref="AY113:AZ113"/>
    <mergeCell ref="BO113:BP113"/>
    <mergeCell ref="CE113:CF113"/>
    <mergeCell ref="CU113:CV113"/>
    <mergeCell ref="S93:T93"/>
    <mergeCell ref="AI93:AJ93"/>
    <mergeCell ref="AY93:AZ93"/>
    <mergeCell ref="BO93:BP93"/>
    <mergeCell ref="CE93:CF93"/>
    <mergeCell ref="CU93:CV93"/>
    <mergeCell ref="B112:B121"/>
    <mergeCell ref="D112:O112"/>
    <mergeCell ref="T112:AE112"/>
    <mergeCell ref="AJ112:AU112"/>
    <mergeCell ref="AZ112:BK112"/>
    <mergeCell ref="BP112:CA112"/>
    <mergeCell ref="CF102:CQ102"/>
    <mergeCell ref="CV102:DG102"/>
    <mergeCell ref="C103:D103"/>
    <mergeCell ref="S103:T103"/>
    <mergeCell ref="AI103:AJ103"/>
    <mergeCell ref="AY103:AZ103"/>
    <mergeCell ref="BO103:BP103"/>
    <mergeCell ref="CE103:CF103"/>
    <mergeCell ref="CU103:CV103"/>
    <mergeCell ref="B102:B111"/>
    <mergeCell ref="D102:O102"/>
    <mergeCell ref="T102:AE102"/>
    <mergeCell ref="B92:B101"/>
    <mergeCell ref="D92:O92"/>
    <mergeCell ref="T92:AE92"/>
    <mergeCell ref="AJ92:AU92"/>
    <mergeCell ref="AZ92:BK92"/>
    <mergeCell ref="BP92:CA92"/>
    <mergeCell ref="CF79:CQ79"/>
    <mergeCell ref="CV79:DG79"/>
    <mergeCell ref="C80:D80"/>
    <mergeCell ref="S80:T80"/>
    <mergeCell ref="AI80:AJ80"/>
    <mergeCell ref="AY80:AZ80"/>
    <mergeCell ref="BO80:BP80"/>
    <mergeCell ref="CE80:CF80"/>
    <mergeCell ref="CU80:CV80"/>
    <mergeCell ref="B79:B91"/>
    <mergeCell ref="D79:O79"/>
    <mergeCell ref="T79:AE79"/>
    <mergeCell ref="AJ79:AU79"/>
    <mergeCell ref="AZ79:BK79"/>
    <mergeCell ref="BP79:CA79"/>
    <mergeCell ref="CF92:CQ92"/>
    <mergeCell ref="CV92:DG92"/>
    <mergeCell ref="C93:D93"/>
    <mergeCell ref="AJ58:AU58"/>
    <mergeCell ref="AZ58:BK58"/>
    <mergeCell ref="BP58:CA58"/>
    <mergeCell ref="CF68:CQ68"/>
    <mergeCell ref="CV68:DG68"/>
    <mergeCell ref="C69:D69"/>
    <mergeCell ref="S69:T69"/>
    <mergeCell ref="AI69:AJ69"/>
    <mergeCell ref="AY69:AZ69"/>
    <mergeCell ref="BO69:BP69"/>
    <mergeCell ref="CE69:CF69"/>
    <mergeCell ref="CU69:CV69"/>
    <mergeCell ref="S49:T49"/>
    <mergeCell ref="AI49:AJ49"/>
    <mergeCell ref="AY49:AZ49"/>
    <mergeCell ref="BO49:BP49"/>
    <mergeCell ref="CE49:CF49"/>
    <mergeCell ref="CU49:CV49"/>
    <mergeCell ref="B68:B78"/>
    <mergeCell ref="D68:O68"/>
    <mergeCell ref="T68:AE68"/>
    <mergeCell ref="AJ68:AU68"/>
    <mergeCell ref="AZ68:BK68"/>
    <mergeCell ref="BP68:CA68"/>
    <mergeCell ref="CF58:CQ58"/>
    <mergeCell ref="CV58:DG58"/>
    <mergeCell ref="C59:D59"/>
    <mergeCell ref="S59:T59"/>
    <mergeCell ref="AI59:AJ59"/>
    <mergeCell ref="AY59:AZ59"/>
    <mergeCell ref="BO59:BP59"/>
    <mergeCell ref="CE59:CF59"/>
    <mergeCell ref="CU59:CV59"/>
    <mergeCell ref="B58:B67"/>
    <mergeCell ref="D58:O58"/>
    <mergeCell ref="T58:AE58"/>
    <mergeCell ref="B48:B57"/>
    <mergeCell ref="D48:O48"/>
    <mergeCell ref="T48:AE48"/>
    <mergeCell ref="AJ48:AU48"/>
    <mergeCell ref="AZ48:BK48"/>
    <mergeCell ref="BP48:CA48"/>
    <mergeCell ref="CF38:CQ38"/>
    <mergeCell ref="CV38:DG38"/>
    <mergeCell ref="C39:D39"/>
    <mergeCell ref="S39:T39"/>
    <mergeCell ref="AI39:AJ39"/>
    <mergeCell ref="AY39:AZ39"/>
    <mergeCell ref="BO39:BP39"/>
    <mergeCell ref="CE39:CF39"/>
    <mergeCell ref="CU39:CV39"/>
    <mergeCell ref="B38:B47"/>
    <mergeCell ref="D38:O38"/>
    <mergeCell ref="T38:AE38"/>
    <mergeCell ref="AJ38:AU38"/>
    <mergeCell ref="AZ38:BK38"/>
    <mergeCell ref="BP38:CA38"/>
    <mergeCell ref="CF48:CQ48"/>
    <mergeCell ref="CV48:DG48"/>
    <mergeCell ref="C49:D49"/>
    <mergeCell ref="CF27:CQ27"/>
    <mergeCell ref="CV27:DG27"/>
    <mergeCell ref="C28:D28"/>
    <mergeCell ref="S28:T28"/>
    <mergeCell ref="AI28:AJ28"/>
    <mergeCell ref="AY28:AZ28"/>
    <mergeCell ref="BO28:BP28"/>
    <mergeCell ref="CE28:CF28"/>
    <mergeCell ref="CU28:CV28"/>
    <mergeCell ref="B27:B37"/>
    <mergeCell ref="D27:O27"/>
    <mergeCell ref="T27:AE27"/>
    <mergeCell ref="AJ27:AU27"/>
    <mergeCell ref="AZ27:BK27"/>
    <mergeCell ref="BP27:CA27"/>
    <mergeCell ref="S18:T18"/>
    <mergeCell ref="AI18:AJ18"/>
    <mergeCell ref="AY18:AZ18"/>
    <mergeCell ref="BO18:BP18"/>
    <mergeCell ref="CE18:CF18"/>
    <mergeCell ref="CU18:CV18"/>
    <mergeCell ref="CU5:CV5"/>
    <mergeCell ref="B17:B26"/>
    <mergeCell ref="D17:O17"/>
    <mergeCell ref="T17:AE17"/>
    <mergeCell ref="AJ17:AU17"/>
    <mergeCell ref="AZ17:BK17"/>
    <mergeCell ref="BP17:CA17"/>
    <mergeCell ref="CF17:CQ17"/>
    <mergeCell ref="CV17:DG17"/>
    <mergeCell ref="C18:D18"/>
    <mergeCell ref="C5:D5"/>
    <mergeCell ref="S5:T5"/>
    <mergeCell ref="AI5:AJ5"/>
    <mergeCell ref="AY5:AZ5"/>
    <mergeCell ref="BO5:BP5"/>
    <mergeCell ref="CE5:CF5"/>
    <mergeCell ref="CW3:CX3"/>
    <mergeCell ref="DA3:DJ3"/>
    <mergeCell ref="B4:B16"/>
    <mergeCell ref="D4:O4"/>
    <mergeCell ref="T4:AE4"/>
    <mergeCell ref="AJ4:AU4"/>
    <mergeCell ref="AZ4:BK4"/>
    <mergeCell ref="BP4:CA4"/>
    <mergeCell ref="CF4:CQ4"/>
    <mergeCell ref="CV4:DG4"/>
    <mergeCell ref="BA3:BB3"/>
    <mergeCell ref="BE3:BN3"/>
    <mergeCell ref="BQ3:BR3"/>
    <mergeCell ref="BU3:CD3"/>
    <mergeCell ref="CG3:CH3"/>
    <mergeCell ref="CK3:CT3"/>
    <mergeCell ref="E3:F3"/>
    <mergeCell ref="I3:R3"/>
    <mergeCell ref="U3:V3"/>
    <mergeCell ref="Y3:AH3"/>
    <mergeCell ref="AK3:AL3"/>
    <mergeCell ref="AO3:AX3"/>
    <mergeCell ref="CU1:DJ1"/>
    <mergeCell ref="C2:R2"/>
    <mergeCell ref="S2:AH2"/>
    <mergeCell ref="AI2:AX2"/>
    <mergeCell ref="AY2:BN2"/>
    <mergeCell ref="BO2:CD2"/>
    <mergeCell ref="CE2:CT2"/>
    <mergeCell ref="CU2:DJ2"/>
    <mergeCell ref="C1:R1"/>
    <mergeCell ref="S1:AH1"/>
    <mergeCell ref="AI1:AX1"/>
    <mergeCell ref="AY1:BN1"/>
    <mergeCell ref="BO1:CD1"/>
    <mergeCell ref="CE1:CT1"/>
  </mergeCells>
  <conditionalFormatting sqref="C20:C26 C30:C37 C41:C47 C51:C57 C61:C67 C71:C78 C82:C88 C125:C131 C158:C164 C13:C16 C90:C91">
    <cfRule type="containsText" dxfId="8663" priority="2167" operator="containsText" text="OK">
      <formula>NOT(ISERROR(SEARCH("OK",C13)))</formula>
    </cfRule>
  </conditionalFormatting>
  <conditionalFormatting sqref="C19 C29 C40 C50 C60 C70 C81 C124 C134:C139 C156:C157 C6:C12">
    <cfRule type="containsText" dxfId="8662" priority="2168" operator="containsText" text="OK">
      <formula>NOT(ISERROR(SEARCH("OK",C6)))</formula>
    </cfRule>
  </conditionalFormatting>
  <conditionalFormatting sqref="G6:L6 G19:L26 G29:L32 G40:L47 G50:L57 G60:L67 G70:L75 G81:L88 G124:L131 G134:L139 G90:L91 G156:L164 O156:O164 O90:O91 O134:O139 O124:O131 O81:O88 O70:O75 O60:O67 O50:O57 O40:O47 O29:O32 O19:O26 O6 O34:O37 G34:L37 O77:O78 G77:L78">
    <cfRule type="containsText" dxfId="8661" priority="2166" operator="containsText" text="S">
      <formula>NOT(ISERROR(SEARCH("S",G6)))</formula>
    </cfRule>
  </conditionalFormatting>
  <conditionalFormatting sqref="E6:E8 E12:E16">
    <cfRule type="containsText" dxfId="8660" priority="2164" operator="containsText" text="E">
      <formula>NOT(ISERROR(SEARCH("E",E6)))</formula>
    </cfRule>
    <cfRule type="containsText" dxfId="8659" priority="2165" operator="containsText" text="L">
      <formula>NOT(ISERROR(SEARCH("L",E6)))</formula>
    </cfRule>
  </conditionalFormatting>
  <conditionalFormatting sqref="E19:E26">
    <cfRule type="containsText" dxfId="8658" priority="2162" operator="containsText" text="E">
      <formula>NOT(ISERROR(SEARCH("E",E19)))</formula>
    </cfRule>
    <cfRule type="containsText" dxfId="8657" priority="2163" operator="containsText" text="L">
      <formula>NOT(ISERROR(SEARCH("L",E19)))</formula>
    </cfRule>
  </conditionalFormatting>
  <conditionalFormatting sqref="E29:E37">
    <cfRule type="containsText" dxfId="8656" priority="2160" operator="containsText" text="E">
      <formula>NOT(ISERROR(SEARCH("E",E29)))</formula>
    </cfRule>
    <cfRule type="containsText" dxfId="8655" priority="2161" operator="containsText" text="L">
      <formula>NOT(ISERROR(SEARCH("L",E29)))</formula>
    </cfRule>
  </conditionalFormatting>
  <conditionalFormatting sqref="E40:E47">
    <cfRule type="containsText" dxfId="8654" priority="2158" operator="containsText" text="E">
      <formula>NOT(ISERROR(SEARCH("E",E40)))</formula>
    </cfRule>
    <cfRule type="containsText" dxfId="8653" priority="2159" operator="containsText" text="L">
      <formula>NOT(ISERROR(SEARCH("L",E40)))</formula>
    </cfRule>
  </conditionalFormatting>
  <conditionalFormatting sqref="E50:E57">
    <cfRule type="containsText" dxfId="8652" priority="2156" operator="containsText" text="E">
      <formula>NOT(ISERROR(SEARCH("E",E50)))</formula>
    </cfRule>
    <cfRule type="containsText" dxfId="8651" priority="2157" operator="containsText" text="L">
      <formula>NOT(ISERROR(SEARCH("L",E50)))</formula>
    </cfRule>
  </conditionalFormatting>
  <conditionalFormatting sqref="E60:E67">
    <cfRule type="containsText" dxfId="8650" priority="2154" operator="containsText" text="E">
      <formula>NOT(ISERROR(SEARCH("E",E60)))</formula>
    </cfRule>
    <cfRule type="containsText" dxfId="8649" priority="2155" operator="containsText" text="L">
      <formula>NOT(ISERROR(SEARCH("L",E60)))</formula>
    </cfRule>
  </conditionalFormatting>
  <conditionalFormatting sqref="E70:E78">
    <cfRule type="containsText" dxfId="8648" priority="2152" operator="containsText" text="E">
      <formula>NOT(ISERROR(SEARCH("E",E70)))</formula>
    </cfRule>
    <cfRule type="containsText" dxfId="8647" priority="2153" operator="containsText" text="L">
      <formula>NOT(ISERROR(SEARCH("L",E70)))</formula>
    </cfRule>
  </conditionalFormatting>
  <conditionalFormatting sqref="E81:E88 E90:E91">
    <cfRule type="containsText" dxfId="8646" priority="2150" operator="containsText" text="E">
      <formula>NOT(ISERROR(SEARCH("E",E81)))</formula>
    </cfRule>
    <cfRule type="containsText" dxfId="8645" priority="2151" operator="containsText" text="L">
      <formula>NOT(ISERROR(SEARCH("L",E81)))</formula>
    </cfRule>
  </conditionalFormatting>
  <conditionalFormatting sqref="E124:E131">
    <cfRule type="containsText" dxfId="8644" priority="2148" operator="containsText" text="E">
      <formula>NOT(ISERROR(SEARCH("E",E124)))</formula>
    </cfRule>
    <cfRule type="containsText" dxfId="8643" priority="2149" operator="containsText" text="L">
      <formula>NOT(ISERROR(SEARCH("L",E124)))</formula>
    </cfRule>
  </conditionalFormatting>
  <conditionalFormatting sqref="E134:E139 E156:E164">
    <cfRule type="containsText" dxfId="8642" priority="2146" operator="containsText" text="E">
      <formula>NOT(ISERROR(SEARCH("E",E134)))</formula>
    </cfRule>
    <cfRule type="containsText" dxfId="8641" priority="2147" operator="containsText" text="L">
      <formula>NOT(ISERROR(SEARCH("L",E134)))</formula>
    </cfRule>
  </conditionalFormatting>
  <conditionalFormatting sqref="C174:C180 C183">
    <cfRule type="containsText" dxfId="8640" priority="2144" operator="containsText" text="OK">
      <formula>NOT(ISERROR(SEARCH("OK",C174)))</formula>
    </cfRule>
  </conditionalFormatting>
  <conditionalFormatting sqref="C167">
    <cfRule type="containsText" dxfId="8639" priority="2145" operator="containsText" text="OK">
      <formula>NOT(ISERROR(SEARCH("OK",C167)))</formula>
    </cfRule>
  </conditionalFormatting>
  <conditionalFormatting sqref="G167:L167 G174:G178 I174:I178 H168:H178 K174:L178 J168:J178 O174:O178 O167">
    <cfRule type="containsText" dxfId="8638" priority="2143" operator="containsText" text="S">
      <formula>NOT(ISERROR(SEARCH("S",G167)))</formula>
    </cfRule>
  </conditionalFormatting>
  <conditionalFormatting sqref="E167 E174:E178">
    <cfRule type="containsText" dxfId="8637" priority="2141" operator="containsText" text="E">
      <formula>NOT(ISERROR(SEARCH("E",E167)))</formula>
    </cfRule>
    <cfRule type="containsText" dxfId="8636" priority="2142" operator="containsText" text="L">
      <formula>NOT(ISERROR(SEARCH("L",E167)))</formula>
    </cfRule>
  </conditionalFormatting>
  <conditionalFormatting sqref="C1">
    <cfRule type="cellIs" dxfId="8635" priority="2140" operator="equal">
      <formula>"SEG"</formula>
    </cfRule>
  </conditionalFormatting>
  <conditionalFormatting sqref="S1">
    <cfRule type="cellIs" dxfId="8634" priority="2139" operator="equal">
      <formula>"TER"</formula>
    </cfRule>
  </conditionalFormatting>
  <conditionalFormatting sqref="AI1">
    <cfRule type="cellIs" dxfId="8633" priority="2138" operator="equal">
      <formula>"QUA"</formula>
    </cfRule>
  </conditionalFormatting>
  <conditionalFormatting sqref="AY1">
    <cfRule type="cellIs" dxfId="8632" priority="2137" operator="equal">
      <formula>"QUI"</formula>
    </cfRule>
  </conditionalFormatting>
  <conditionalFormatting sqref="BO1">
    <cfRule type="cellIs" dxfId="8631" priority="2136" operator="equal">
      <formula>"SEX"</formula>
    </cfRule>
  </conditionalFormatting>
  <conditionalFormatting sqref="CE1">
    <cfRule type="cellIs" dxfId="8630" priority="2135" operator="equal">
      <formula>"SÁB"</formula>
    </cfRule>
  </conditionalFormatting>
  <conditionalFormatting sqref="CU1">
    <cfRule type="cellIs" dxfId="8629" priority="2134" operator="equal">
      <formula>"DOM"</formula>
    </cfRule>
  </conditionalFormatting>
  <conditionalFormatting sqref="C172:C173">
    <cfRule type="containsText" dxfId="8628" priority="2133" operator="containsText" text="OK">
      <formula>NOT(ISERROR(SEARCH("OK",C172)))</formula>
    </cfRule>
  </conditionalFormatting>
  <conditionalFormatting sqref="G172:G173 I172:I173 K172:L173 O172:O173">
    <cfRule type="containsText" dxfId="8627" priority="2132" operator="containsText" text="S">
      <formula>NOT(ISERROR(SEARCH("S",G172)))</formula>
    </cfRule>
  </conditionalFormatting>
  <conditionalFormatting sqref="E172:E173">
    <cfRule type="containsText" dxfId="8626" priority="2130" operator="containsText" text="E">
      <formula>NOT(ISERROR(SEARCH("E",E172)))</formula>
    </cfRule>
    <cfRule type="containsText" dxfId="8625" priority="2131" operator="containsText" text="L">
      <formula>NOT(ISERROR(SEARCH("L",E172)))</formula>
    </cfRule>
  </conditionalFormatting>
  <conditionalFormatting sqref="C169:C171">
    <cfRule type="containsText" dxfId="8624" priority="2129" operator="containsText" text="OK">
      <formula>NOT(ISERROR(SEARCH("OK",C169)))</formula>
    </cfRule>
  </conditionalFormatting>
  <conditionalFormatting sqref="G169:G171 I169:I171 K169:L171 O169:O171">
    <cfRule type="containsText" dxfId="8623" priority="2128" operator="containsText" text="S">
      <formula>NOT(ISERROR(SEARCH("S",G169)))</formula>
    </cfRule>
  </conditionalFormatting>
  <conditionalFormatting sqref="E169:E171">
    <cfRule type="containsText" dxfId="8622" priority="2126" operator="containsText" text="E">
      <formula>NOT(ISERROR(SEARCH("E",E169)))</formula>
    </cfRule>
    <cfRule type="containsText" dxfId="8621" priority="2127" operator="containsText" text="L">
      <formula>NOT(ISERROR(SEARCH("L",E169)))</formula>
    </cfRule>
  </conditionalFormatting>
  <conditionalFormatting sqref="C168">
    <cfRule type="containsText" dxfId="8620" priority="2125" operator="containsText" text="OK">
      <formula>NOT(ISERROR(SEARCH("OK",C168)))</formula>
    </cfRule>
  </conditionalFormatting>
  <conditionalFormatting sqref="G168 I168 K168:L168 O168">
    <cfRule type="containsText" dxfId="8619" priority="2124" operator="containsText" text="S">
      <formula>NOT(ISERROR(SEARCH("S",G168)))</formula>
    </cfRule>
  </conditionalFormatting>
  <conditionalFormatting sqref="E168">
    <cfRule type="containsText" dxfId="8618" priority="2122" operator="containsText" text="E">
      <formula>NOT(ISERROR(SEARCH("E",E168)))</formula>
    </cfRule>
    <cfRule type="containsText" dxfId="8617" priority="2123" operator="containsText" text="L">
      <formula>NOT(ISERROR(SEARCH("L",E168)))</formula>
    </cfRule>
  </conditionalFormatting>
  <conditionalFormatting sqref="C181:C182">
    <cfRule type="containsText" dxfId="8616" priority="2121" operator="containsText" text="OK">
      <formula>NOT(ISERROR(SEARCH("OK",C181)))</formula>
    </cfRule>
  </conditionalFormatting>
  <conditionalFormatting sqref="C68 P68:R68">
    <cfRule type="cellIs" dxfId="8615" priority="2111" operator="equal">
      <formula>"DESMONTAGEM"</formula>
    </cfRule>
    <cfRule type="cellIs" dxfId="8614" priority="2112" operator="equal">
      <formula>"SEM USO"</formula>
    </cfRule>
    <cfRule type="cellIs" dxfId="8613" priority="2113" operator="equal">
      <formula>"EVENTO"</formula>
    </cfRule>
    <cfRule type="cellIs" dxfId="8612" priority="2114" operator="equal">
      <formula>"MONTAGEM"</formula>
    </cfRule>
    <cfRule type="cellIs" dxfId="8611" priority="2115" operator="equal">
      <formula>"ENTREGA MATERIAL"</formula>
    </cfRule>
  </conditionalFormatting>
  <conditionalFormatting sqref="D68">
    <cfRule type="cellIs" dxfId="8610" priority="2106" operator="equal">
      <formula>"DESMONTAGEM"</formula>
    </cfRule>
    <cfRule type="cellIs" dxfId="8609" priority="2107" operator="equal">
      <formula>"SEM USO"</formula>
    </cfRule>
    <cfRule type="cellIs" dxfId="8608" priority="2108" operator="equal">
      <formula>"EVENTO"</formula>
    </cfRule>
    <cfRule type="cellIs" dxfId="8607" priority="2109" operator="equal">
      <formula>"MONTAGEM"</formula>
    </cfRule>
    <cfRule type="cellIs" dxfId="8606" priority="2110" operator="equal">
      <formula>"ENTREGA MATERIAL"</formula>
    </cfRule>
  </conditionalFormatting>
  <conditionalFormatting sqref="S68 AF68:AH68">
    <cfRule type="cellIs" dxfId="8605" priority="2101" operator="equal">
      <formula>"DESMONTAGEM"</formula>
    </cfRule>
    <cfRule type="cellIs" dxfId="8604" priority="2102" operator="equal">
      <formula>"SEM USO"</formula>
    </cfRule>
    <cfRule type="cellIs" dxfId="8603" priority="2103" operator="equal">
      <formula>"EVENTO"</formula>
    </cfRule>
    <cfRule type="cellIs" dxfId="8602" priority="2104" operator="equal">
      <formula>"MONTAGEM"</formula>
    </cfRule>
    <cfRule type="cellIs" dxfId="8601" priority="2105" operator="equal">
      <formula>"ENTREGA MATERIAL"</formula>
    </cfRule>
  </conditionalFormatting>
  <conditionalFormatting sqref="T68">
    <cfRule type="cellIs" dxfId="8600" priority="2096" operator="equal">
      <formula>"DESMONTAGEM"</formula>
    </cfRule>
    <cfRule type="cellIs" dxfId="8599" priority="2097" operator="equal">
      <formula>"SEM USO"</formula>
    </cfRule>
    <cfRule type="cellIs" dxfId="8598" priority="2098" operator="equal">
      <formula>"EVENTO"</formula>
    </cfRule>
    <cfRule type="cellIs" dxfId="8597" priority="2099" operator="equal">
      <formula>"MONTAGEM"</formula>
    </cfRule>
    <cfRule type="cellIs" dxfId="8596" priority="2100" operator="equal">
      <formula>"ENTREGA MATERIAL"</formula>
    </cfRule>
  </conditionalFormatting>
  <conditionalFormatting sqref="C58 P58:R58">
    <cfRule type="cellIs" dxfId="8595" priority="2091" operator="equal">
      <formula>"DESMONTAGEM"</formula>
    </cfRule>
    <cfRule type="cellIs" dxfId="8594" priority="2092" operator="equal">
      <formula>"SEM USO"</formula>
    </cfRule>
    <cfRule type="cellIs" dxfId="8593" priority="2093" operator="equal">
      <formula>"EVENTO"</formula>
    </cfRule>
    <cfRule type="cellIs" dxfId="8592" priority="2094" operator="equal">
      <formula>"MONTAGEM"</formula>
    </cfRule>
    <cfRule type="cellIs" dxfId="8591" priority="2095" operator="equal">
      <formula>"ENTREGA MATERIAL"</formula>
    </cfRule>
  </conditionalFormatting>
  <conditionalFormatting sqref="D58">
    <cfRule type="cellIs" dxfId="8590" priority="2086" operator="equal">
      <formula>"DESMONTAGEM"</formula>
    </cfRule>
    <cfRule type="cellIs" dxfId="8589" priority="2087" operator="equal">
      <formula>"SEM USO"</formula>
    </cfRule>
    <cfRule type="cellIs" dxfId="8588" priority="2088" operator="equal">
      <formula>"EVENTO"</formula>
    </cfRule>
    <cfRule type="cellIs" dxfId="8587" priority="2089" operator="equal">
      <formula>"MONTAGEM"</formula>
    </cfRule>
    <cfRule type="cellIs" dxfId="8586" priority="2090" operator="equal">
      <formula>"ENTREGA MATERIAL"</formula>
    </cfRule>
  </conditionalFormatting>
  <conditionalFormatting sqref="S58 AF58:AH58">
    <cfRule type="cellIs" dxfId="8585" priority="2081" operator="equal">
      <formula>"DESMONTAGEM"</formula>
    </cfRule>
    <cfRule type="cellIs" dxfId="8584" priority="2082" operator="equal">
      <formula>"SEM USO"</formula>
    </cfRule>
    <cfRule type="cellIs" dxfId="8583" priority="2083" operator="equal">
      <formula>"EVENTO"</formula>
    </cfRule>
    <cfRule type="cellIs" dxfId="8582" priority="2084" operator="equal">
      <formula>"MONTAGEM"</formula>
    </cfRule>
    <cfRule type="cellIs" dxfId="8581" priority="2085" operator="equal">
      <formula>"ENTREGA MATERIAL"</formula>
    </cfRule>
  </conditionalFormatting>
  <conditionalFormatting sqref="C38 P38:R38">
    <cfRule type="cellIs" dxfId="8580" priority="2061" operator="equal">
      <formula>"DESMONTAGEM"</formula>
    </cfRule>
    <cfRule type="cellIs" dxfId="8579" priority="2062" operator="equal">
      <formula>"SEM USO"</formula>
    </cfRule>
    <cfRule type="cellIs" dxfId="8578" priority="2063" operator="equal">
      <formula>"EVENTO"</formula>
    </cfRule>
    <cfRule type="cellIs" dxfId="8577" priority="2064" operator="equal">
      <formula>"MONTAGEM"</formula>
    </cfRule>
    <cfRule type="cellIs" dxfId="8576" priority="2065" operator="equal">
      <formula>"ENTREGA MATERIAL"</formula>
    </cfRule>
  </conditionalFormatting>
  <conditionalFormatting sqref="D38">
    <cfRule type="cellIs" dxfId="8575" priority="2056" operator="equal">
      <formula>"DESMONTAGEM"</formula>
    </cfRule>
    <cfRule type="cellIs" dxfId="8574" priority="2057" operator="equal">
      <formula>"SEM USO"</formula>
    </cfRule>
    <cfRule type="cellIs" dxfId="8573" priority="2058" operator="equal">
      <formula>"EVENTO"</formula>
    </cfRule>
    <cfRule type="cellIs" dxfId="8572" priority="2059" operator="equal">
      <formula>"MONTAGEM"</formula>
    </cfRule>
    <cfRule type="cellIs" dxfId="8571" priority="2060" operator="equal">
      <formula>"ENTREGA MATERIAL"</formula>
    </cfRule>
  </conditionalFormatting>
  <conditionalFormatting sqref="C27 P27:R27">
    <cfRule type="cellIs" dxfId="8570" priority="2051" operator="equal">
      <formula>"DESMONTAGEM"</formula>
    </cfRule>
    <cfRule type="cellIs" dxfId="8569" priority="2052" operator="equal">
      <formula>"SEM USO"</formula>
    </cfRule>
    <cfRule type="cellIs" dxfId="8568" priority="2053" operator="equal">
      <formula>"EVENTO"</formula>
    </cfRule>
    <cfRule type="cellIs" dxfId="8567" priority="2054" operator="equal">
      <formula>"MONTAGEM"</formula>
    </cfRule>
    <cfRule type="cellIs" dxfId="8566" priority="2055" operator="equal">
      <formula>"ENTREGA MATERIAL"</formula>
    </cfRule>
  </conditionalFormatting>
  <conditionalFormatting sqref="D27">
    <cfRule type="cellIs" dxfId="8565" priority="2046" operator="equal">
      <formula>"DESMONTAGEM"</formula>
    </cfRule>
    <cfRule type="cellIs" dxfId="8564" priority="2047" operator="equal">
      <formula>"SEM USO"</formula>
    </cfRule>
    <cfRule type="cellIs" dxfId="8563" priority="2048" operator="equal">
      <formula>"EVENTO"</formula>
    </cfRule>
    <cfRule type="cellIs" dxfId="8562" priority="2049" operator="equal">
      <formula>"MONTAGEM"</formula>
    </cfRule>
    <cfRule type="cellIs" dxfId="8561" priority="2050" operator="equal">
      <formula>"ENTREGA MATERIAL"</formula>
    </cfRule>
  </conditionalFormatting>
  <conditionalFormatting sqref="C165 P165:R165">
    <cfRule type="cellIs" dxfId="8560" priority="2116" operator="equal">
      <formula>"DESMONTAGEM"</formula>
    </cfRule>
    <cfRule type="cellIs" dxfId="8559" priority="2117" operator="equal">
      <formula>"SEM USO"</formula>
    </cfRule>
    <cfRule type="cellIs" dxfId="8558" priority="2118" operator="equal">
      <formula>"EVENTO"</formula>
    </cfRule>
    <cfRule type="cellIs" dxfId="8557" priority="2119" operator="equal">
      <formula>"MONTAGEM"</formula>
    </cfRule>
    <cfRule type="cellIs" dxfId="8556" priority="2120" operator="equal">
      <formula>"ENTREGA MATERIAL"</formula>
    </cfRule>
  </conditionalFormatting>
  <conditionalFormatting sqref="T58">
    <cfRule type="cellIs" dxfId="8555" priority="2076" operator="equal">
      <formula>"DESMONTAGEM"</formula>
    </cfRule>
    <cfRule type="cellIs" dxfId="8554" priority="2077" operator="equal">
      <formula>"SEM USO"</formula>
    </cfRule>
    <cfRule type="cellIs" dxfId="8553" priority="2078" operator="equal">
      <formula>"EVENTO"</formula>
    </cfRule>
    <cfRule type="cellIs" dxfId="8552" priority="2079" operator="equal">
      <formula>"MONTAGEM"</formula>
    </cfRule>
    <cfRule type="cellIs" dxfId="8551" priority="2080" operator="equal">
      <formula>"ENTREGA MATERIAL"</formula>
    </cfRule>
  </conditionalFormatting>
  <conditionalFormatting sqref="C48 P48:R48">
    <cfRule type="cellIs" dxfId="8550" priority="2071" operator="equal">
      <formula>"DESMONTAGEM"</formula>
    </cfRule>
    <cfRule type="cellIs" dxfId="8549" priority="2072" operator="equal">
      <formula>"SEM USO"</formula>
    </cfRule>
    <cfRule type="cellIs" dxfId="8548" priority="2073" operator="equal">
      <formula>"EVENTO"</formula>
    </cfRule>
    <cfRule type="cellIs" dxfId="8547" priority="2074" operator="equal">
      <formula>"MONTAGEM"</formula>
    </cfRule>
    <cfRule type="cellIs" dxfId="8546" priority="2075" operator="equal">
      <formula>"ENTREGA MATERIAL"</formula>
    </cfRule>
  </conditionalFormatting>
  <conditionalFormatting sqref="D48">
    <cfRule type="cellIs" dxfId="8545" priority="2066" operator="equal">
      <formula>"DESMONTAGEM"</formula>
    </cfRule>
    <cfRule type="cellIs" dxfId="8544" priority="2067" operator="equal">
      <formula>"SEM USO"</formula>
    </cfRule>
    <cfRule type="cellIs" dxfId="8543" priority="2068" operator="equal">
      <formula>"EVENTO"</formula>
    </cfRule>
    <cfRule type="cellIs" dxfId="8542" priority="2069" operator="equal">
      <formula>"MONTAGEM"</formula>
    </cfRule>
    <cfRule type="cellIs" dxfId="8541" priority="2070" operator="equal">
      <formula>"ENTREGA MATERIAL"</formula>
    </cfRule>
  </conditionalFormatting>
  <conditionalFormatting sqref="C17 P17:R17">
    <cfRule type="cellIs" dxfId="8540" priority="2041" operator="equal">
      <formula>"DESMONTAGEM"</formula>
    </cfRule>
    <cfRule type="cellIs" dxfId="8539" priority="2042" operator="equal">
      <formula>"SEM USO"</formula>
    </cfRule>
    <cfRule type="cellIs" dxfId="8538" priority="2043" operator="equal">
      <formula>"EVENTO"</formula>
    </cfRule>
    <cfRule type="cellIs" dxfId="8537" priority="2044" operator="equal">
      <formula>"MONTAGEM"</formula>
    </cfRule>
    <cfRule type="cellIs" dxfId="8536" priority="2045" operator="equal">
      <formula>"ENTREGA MATERIAL"</formula>
    </cfRule>
  </conditionalFormatting>
  <conditionalFormatting sqref="D17">
    <cfRule type="cellIs" dxfId="8535" priority="2036" operator="equal">
      <formula>"DESMONTAGEM"</formula>
    </cfRule>
    <cfRule type="cellIs" dxfId="8534" priority="2037" operator="equal">
      <formula>"SEM USO"</formula>
    </cfRule>
    <cfRule type="cellIs" dxfId="8533" priority="2038" operator="equal">
      <formula>"EVENTO"</formula>
    </cfRule>
    <cfRule type="cellIs" dxfId="8532" priority="2039" operator="equal">
      <formula>"MONTAGEM"</formula>
    </cfRule>
    <cfRule type="cellIs" dxfId="8531" priority="2040" operator="equal">
      <formula>"ENTREGA MATERIAL"</formula>
    </cfRule>
  </conditionalFormatting>
  <conditionalFormatting sqref="C4 P4:R4">
    <cfRule type="cellIs" dxfId="8530" priority="2031" operator="equal">
      <formula>"DESMONTAGEM"</formula>
    </cfRule>
    <cfRule type="cellIs" dxfId="8529" priority="2032" operator="equal">
      <formula>"SEM USO"</formula>
    </cfRule>
    <cfRule type="cellIs" dxfId="8528" priority="2033" operator="equal">
      <formula>"EVENTO"</formula>
    </cfRule>
    <cfRule type="cellIs" dxfId="8527" priority="2034" operator="equal">
      <formula>"MONTAGEM"</formula>
    </cfRule>
    <cfRule type="cellIs" dxfId="8526" priority="2035" operator="equal">
      <formula>"ENTREGA MATERIAL"</formula>
    </cfRule>
  </conditionalFormatting>
  <conditionalFormatting sqref="D4">
    <cfRule type="cellIs" dxfId="8525" priority="2026" operator="equal">
      <formula>"DESMONTAGEM"</formula>
    </cfRule>
    <cfRule type="cellIs" dxfId="8524" priority="2027" operator="equal">
      <formula>"SEM USO"</formula>
    </cfRule>
    <cfRule type="cellIs" dxfId="8523" priority="2028" operator="equal">
      <formula>"EVENTO"</formula>
    </cfRule>
    <cfRule type="cellIs" dxfId="8522" priority="2029" operator="equal">
      <formula>"MONTAGEM"</formula>
    </cfRule>
    <cfRule type="cellIs" dxfId="8521" priority="2030" operator="equal">
      <formula>"ENTREGA MATERIAL"</formula>
    </cfRule>
  </conditionalFormatting>
  <conditionalFormatting sqref="S4 AF4:AH4 AY4 BL4:BO4 CB4:CE4 CR4:CU4 DH4:DJ4">
    <cfRule type="cellIs" dxfId="8520" priority="2021" operator="equal">
      <formula>"DESMONTAGEM"</formula>
    </cfRule>
    <cfRule type="cellIs" dxfId="8519" priority="2022" operator="equal">
      <formula>"SEM USO"</formula>
    </cfRule>
    <cfRule type="cellIs" dxfId="8518" priority="2023" operator="equal">
      <formula>"EVENTO"</formula>
    </cfRule>
    <cfRule type="cellIs" dxfId="8517" priority="2024" operator="equal">
      <formula>"MONTAGEM"</formula>
    </cfRule>
    <cfRule type="cellIs" dxfId="8516" priority="2025" operator="equal">
      <formula>"ENTREGA MATERIAL"</formula>
    </cfRule>
  </conditionalFormatting>
  <conditionalFormatting sqref="T4 AZ4 BP4 CF4 CV4">
    <cfRule type="cellIs" dxfId="8515" priority="2016" operator="equal">
      <formula>"DESMONTAGEM"</formula>
    </cfRule>
    <cfRule type="cellIs" dxfId="8514" priority="2017" operator="equal">
      <formula>"SEM USO"</formula>
    </cfRule>
    <cfRule type="cellIs" dxfId="8513" priority="2018" operator="equal">
      <formula>"EVENTO"</formula>
    </cfRule>
    <cfRule type="cellIs" dxfId="8512" priority="2019" operator="equal">
      <formula>"MONTAGEM"</formula>
    </cfRule>
    <cfRule type="cellIs" dxfId="8511" priority="2020" operator="equal">
      <formula>"ENTREGA MATERIAL"</formula>
    </cfRule>
  </conditionalFormatting>
  <conditionalFormatting sqref="C79 P79:R79">
    <cfRule type="cellIs" dxfId="8510" priority="2011" operator="equal">
      <formula>"DESMONTAGEM"</formula>
    </cfRule>
    <cfRule type="cellIs" dxfId="8509" priority="2012" operator="equal">
      <formula>"SEM USO"</formula>
    </cfRule>
    <cfRule type="cellIs" dxfId="8508" priority="2013" operator="equal">
      <formula>"EVENTO"</formula>
    </cfRule>
    <cfRule type="cellIs" dxfId="8507" priority="2014" operator="equal">
      <formula>"MONTAGEM"</formula>
    </cfRule>
    <cfRule type="cellIs" dxfId="8506" priority="2015" operator="equal">
      <formula>"ENTREGA MATERIAL"</formula>
    </cfRule>
  </conditionalFormatting>
  <conditionalFormatting sqref="D79">
    <cfRule type="cellIs" dxfId="8505" priority="2006" operator="equal">
      <formula>"DESMONTAGEM"</formula>
    </cfRule>
    <cfRule type="cellIs" dxfId="8504" priority="2007" operator="equal">
      <formula>"SEM USO"</formula>
    </cfRule>
    <cfRule type="cellIs" dxfId="8503" priority="2008" operator="equal">
      <formula>"EVENTO"</formula>
    </cfRule>
    <cfRule type="cellIs" dxfId="8502" priority="2009" operator="equal">
      <formula>"MONTAGEM"</formula>
    </cfRule>
    <cfRule type="cellIs" dxfId="8501" priority="2010" operator="equal">
      <formula>"ENTREGA MATERIAL"</formula>
    </cfRule>
  </conditionalFormatting>
  <conditionalFormatting sqref="S79 AF79:AH79">
    <cfRule type="cellIs" dxfId="8500" priority="2001" operator="equal">
      <formula>"DESMONTAGEM"</formula>
    </cfRule>
    <cfRule type="cellIs" dxfId="8499" priority="2002" operator="equal">
      <formula>"SEM USO"</formula>
    </cfRule>
    <cfRule type="cellIs" dxfId="8498" priority="2003" operator="equal">
      <formula>"EVENTO"</formula>
    </cfRule>
    <cfRule type="cellIs" dxfId="8497" priority="2004" operator="equal">
      <formula>"MONTAGEM"</formula>
    </cfRule>
    <cfRule type="cellIs" dxfId="8496" priority="2005" operator="equal">
      <formula>"ENTREGA MATERIAL"</formula>
    </cfRule>
  </conditionalFormatting>
  <conditionalFormatting sqref="T79">
    <cfRule type="cellIs" dxfId="8495" priority="1996" operator="equal">
      <formula>"DESMONTAGEM"</formula>
    </cfRule>
    <cfRule type="cellIs" dxfId="8494" priority="1997" operator="equal">
      <formula>"SEM USO"</formula>
    </cfRule>
    <cfRule type="cellIs" dxfId="8493" priority="1998" operator="equal">
      <formula>"EVENTO"</formula>
    </cfRule>
    <cfRule type="cellIs" dxfId="8492" priority="1999" operator="equal">
      <formula>"MONTAGEM"</formula>
    </cfRule>
    <cfRule type="cellIs" dxfId="8491" priority="2000" operator="equal">
      <formula>"ENTREGA MATERIAL"</formula>
    </cfRule>
  </conditionalFormatting>
  <conditionalFormatting sqref="C122 P122:R122">
    <cfRule type="cellIs" dxfId="8490" priority="1991" operator="equal">
      <formula>"DESMONTAGEM"</formula>
    </cfRule>
    <cfRule type="cellIs" dxfId="8489" priority="1992" operator="equal">
      <formula>"SEM USO"</formula>
    </cfRule>
    <cfRule type="cellIs" dxfId="8488" priority="1993" operator="equal">
      <formula>"EVENTO"</formula>
    </cfRule>
    <cfRule type="cellIs" dxfId="8487" priority="1994" operator="equal">
      <formula>"MONTAGEM"</formula>
    </cfRule>
    <cfRule type="cellIs" dxfId="8486" priority="1995" operator="equal">
      <formula>"ENTREGA MATERIAL"</formula>
    </cfRule>
  </conditionalFormatting>
  <conditionalFormatting sqref="D122">
    <cfRule type="cellIs" dxfId="8485" priority="1986" operator="equal">
      <formula>"DESMONTAGEM"</formula>
    </cfRule>
    <cfRule type="cellIs" dxfId="8484" priority="1987" operator="equal">
      <formula>"SEM USO"</formula>
    </cfRule>
    <cfRule type="cellIs" dxfId="8483" priority="1988" operator="equal">
      <formula>"EVENTO"</formula>
    </cfRule>
    <cfRule type="cellIs" dxfId="8482" priority="1989" operator="equal">
      <formula>"MONTAGEM"</formula>
    </cfRule>
    <cfRule type="cellIs" dxfId="8481" priority="1990" operator="equal">
      <formula>"ENTREGA MATERIAL"</formula>
    </cfRule>
  </conditionalFormatting>
  <conditionalFormatting sqref="C95:C101">
    <cfRule type="containsText" dxfId="8480" priority="1984" operator="containsText" text="OK">
      <formula>NOT(ISERROR(SEARCH("OK",C95)))</formula>
    </cfRule>
  </conditionalFormatting>
  <conditionalFormatting sqref="C94">
    <cfRule type="containsText" dxfId="8479" priority="1985" operator="containsText" text="OK">
      <formula>NOT(ISERROR(SEARCH("OK",C94)))</formula>
    </cfRule>
  </conditionalFormatting>
  <conditionalFormatting sqref="G94:L101 O94:O101">
    <cfRule type="containsText" dxfId="8478" priority="1983" operator="containsText" text="S">
      <formula>NOT(ISERROR(SEARCH("S",G94)))</formula>
    </cfRule>
  </conditionalFormatting>
  <conditionalFormatting sqref="E94:E101">
    <cfRule type="containsText" dxfId="8477" priority="1981" operator="containsText" text="E">
      <formula>NOT(ISERROR(SEARCH("E",E94)))</formula>
    </cfRule>
    <cfRule type="containsText" dxfId="8476" priority="1982" operator="containsText" text="L">
      <formula>NOT(ISERROR(SEARCH("L",E94)))</formula>
    </cfRule>
  </conditionalFormatting>
  <conditionalFormatting sqref="C92 P92:R92">
    <cfRule type="cellIs" dxfId="8475" priority="1976" operator="equal">
      <formula>"DESMONTAGEM"</formula>
    </cfRule>
    <cfRule type="cellIs" dxfId="8474" priority="1977" operator="equal">
      <formula>"SEM USO"</formula>
    </cfRule>
    <cfRule type="cellIs" dxfId="8473" priority="1978" operator="equal">
      <formula>"EVENTO"</formula>
    </cfRule>
    <cfRule type="cellIs" dxfId="8472" priority="1979" operator="equal">
      <formula>"MONTAGEM"</formula>
    </cfRule>
    <cfRule type="cellIs" dxfId="8471" priority="1980" operator="equal">
      <formula>"ENTREGA MATERIAL"</formula>
    </cfRule>
  </conditionalFormatting>
  <conditionalFormatting sqref="D92">
    <cfRule type="cellIs" dxfId="8470" priority="1971" operator="equal">
      <formula>"DESMONTAGEM"</formula>
    </cfRule>
    <cfRule type="cellIs" dxfId="8469" priority="1972" operator="equal">
      <formula>"SEM USO"</formula>
    </cfRule>
    <cfRule type="cellIs" dxfId="8468" priority="1973" operator="equal">
      <formula>"EVENTO"</formula>
    </cfRule>
    <cfRule type="cellIs" dxfId="8467" priority="1974" operator="equal">
      <formula>"MONTAGEM"</formula>
    </cfRule>
    <cfRule type="cellIs" dxfId="8466" priority="1975" operator="equal">
      <formula>"ENTREGA MATERIAL"</formula>
    </cfRule>
  </conditionalFormatting>
  <conditionalFormatting sqref="S92 AF92:AH92">
    <cfRule type="cellIs" dxfId="8465" priority="1966" operator="equal">
      <formula>"DESMONTAGEM"</formula>
    </cfRule>
    <cfRule type="cellIs" dxfId="8464" priority="1967" operator="equal">
      <formula>"SEM USO"</formula>
    </cfRule>
    <cfRule type="cellIs" dxfId="8463" priority="1968" operator="equal">
      <formula>"EVENTO"</formula>
    </cfRule>
    <cfRule type="cellIs" dxfId="8462" priority="1969" operator="equal">
      <formula>"MONTAGEM"</formula>
    </cfRule>
    <cfRule type="cellIs" dxfId="8461" priority="1970" operator="equal">
      <formula>"ENTREGA MATERIAL"</formula>
    </cfRule>
  </conditionalFormatting>
  <conditionalFormatting sqref="T92">
    <cfRule type="cellIs" dxfId="8460" priority="1961" operator="equal">
      <formula>"DESMONTAGEM"</formula>
    </cfRule>
    <cfRule type="cellIs" dxfId="8459" priority="1962" operator="equal">
      <formula>"SEM USO"</formula>
    </cfRule>
    <cfRule type="cellIs" dxfId="8458" priority="1963" operator="equal">
      <formula>"EVENTO"</formula>
    </cfRule>
    <cfRule type="cellIs" dxfId="8457" priority="1964" operator="equal">
      <formula>"MONTAGEM"</formula>
    </cfRule>
    <cfRule type="cellIs" dxfId="8456" priority="1965" operator="equal">
      <formula>"ENTREGA MATERIAL"</formula>
    </cfRule>
  </conditionalFormatting>
  <conditionalFormatting sqref="C105:C111">
    <cfRule type="containsText" dxfId="8455" priority="1959" operator="containsText" text="OK">
      <formula>NOT(ISERROR(SEARCH("OK",C105)))</formula>
    </cfRule>
  </conditionalFormatting>
  <conditionalFormatting sqref="C104">
    <cfRule type="containsText" dxfId="8454" priority="1960" operator="containsText" text="OK">
      <formula>NOT(ISERROR(SEARCH("OK",C104)))</formula>
    </cfRule>
  </conditionalFormatting>
  <conditionalFormatting sqref="G104:L111 O104:O111">
    <cfRule type="containsText" dxfId="8453" priority="1958" operator="containsText" text="S">
      <formula>NOT(ISERROR(SEARCH("S",G104)))</formula>
    </cfRule>
  </conditionalFormatting>
  <conditionalFormatting sqref="E104:E111">
    <cfRule type="containsText" dxfId="8452" priority="1956" operator="containsText" text="E">
      <formula>NOT(ISERROR(SEARCH("E",E104)))</formula>
    </cfRule>
    <cfRule type="containsText" dxfId="8451" priority="1957" operator="containsText" text="L">
      <formula>NOT(ISERROR(SEARCH("L",E104)))</formula>
    </cfRule>
  </conditionalFormatting>
  <conditionalFormatting sqref="C102 P102:R102">
    <cfRule type="cellIs" dxfId="8450" priority="1951" operator="equal">
      <formula>"DESMONTAGEM"</formula>
    </cfRule>
    <cfRule type="cellIs" dxfId="8449" priority="1952" operator="equal">
      <formula>"SEM USO"</formula>
    </cfRule>
    <cfRule type="cellIs" dxfId="8448" priority="1953" operator="equal">
      <formula>"EVENTO"</formula>
    </cfRule>
    <cfRule type="cellIs" dxfId="8447" priority="1954" operator="equal">
      <formula>"MONTAGEM"</formula>
    </cfRule>
    <cfRule type="cellIs" dxfId="8446" priority="1955" operator="equal">
      <formula>"ENTREGA MATERIAL"</formula>
    </cfRule>
  </conditionalFormatting>
  <conditionalFormatting sqref="D102">
    <cfRule type="cellIs" dxfId="8445" priority="1946" operator="equal">
      <formula>"DESMONTAGEM"</formula>
    </cfRule>
    <cfRule type="cellIs" dxfId="8444" priority="1947" operator="equal">
      <formula>"SEM USO"</formula>
    </cfRule>
    <cfRule type="cellIs" dxfId="8443" priority="1948" operator="equal">
      <formula>"EVENTO"</formula>
    </cfRule>
    <cfRule type="cellIs" dxfId="8442" priority="1949" operator="equal">
      <formula>"MONTAGEM"</formula>
    </cfRule>
    <cfRule type="cellIs" dxfId="8441" priority="1950" operator="equal">
      <formula>"ENTREGA MATERIAL"</formula>
    </cfRule>
  </conditionalFormatting>
  <conditionalFormatting sqref="C115:C121">
    <cfRule type="containsText" dxfId="8440" priority="1944" operator="containsText" text="OK">
      <formula>NOT(ISERROR(SEARCH("OK",C115)))</formula>
    </cfRule>
  </conditionalFormatting>
  <conditionalFormatting sqref="C114">
    <cfRule type="containsText" dxfId="8439" priority="1945" operator="containsText" text="OK">
      <formula>NOT(ISERROR(SEARCH("OK",C114)))</formula>
    </cfRule>
  </conditionalFormatting>
  <conditionalFormatting sqref="G114:L121 O114:O121">
    <cfRule type="containsText" dxfId="8438" priority="1943" operator="containsText" text="S">
      <formula>NOT(ISERROR(SEARCH("S",G114)))</formula>
    </cfRule>
  </conditionalFormatting>
  <conditionalFormatting sqref="E114:E121">
    <cfRule type="containsText" dxfId="8437" priority="1941" operator="containsText" text="E">
      <formula>NOT(ISERROR(SEARCH("E",E114)))</formula>
    </cfRule>
    <cfRule type="containsText" dxfId="8436" priority="1942" operator="containsText" text="L">
      <formula>NOT(ISERROR(SEARCH("L",E114)))</formula>
    </cfRule>
  </conditionalFormatting>
  <conditionalFormatting sqref="C112 P112:R112">
    <cfRule type="cellIs" dxfId="8435" priority="1936" operator="equal">
      <formula>"DESMONTAGEM"</formula>
    </cfRule>
    <cfRule type="cellIs" dxfId="8434" priority="1937" operator="equal">
      <formula>"SEM USO"</formula>
    </cfRule>
    <cfRule type="cellIs" dxfId="8433" priority="1938" operator="equal">
      <formula>"EVENTO"</formula>
    </cfRule>
    <cfRule type="cellIs" dxfId="8432" priority="1939" operator="equal">
      <formula>"MONTAGEM"</formula>
    </cfRule>
    <cfRule type="cellIs" dxfId="8431" priority="1940" operator="equal">
      <formula>"ENTREGA MATERIAL"</formula>
    </cfRule>
  </conditionalFormatting>
  <conditionalFormatting sqref="D112">
    <cfRule type="cellIs" dxfId="8430" priority="1931" operator="equal">
      <formula>"DESMONTAGEM"</formula>
    </cfRule>
    <cfRule type="cellIs" dxfId="8429" priority="1932" operator="equal">
      <formula>"SEM USO"</formula>
    </cfRule>
    <cfRule type="cellIs" dxfId="8428" priority="1933" operator="equal">
      <formula>"EVENTO"</formula>
    </cfRule>
    <cfRule type="cellIs" dxfId="8427" priority="1934" operator="equal">
      <formula>"MONTAGEM"</formula>
    </cfRule>
    <cfRule type="cellIs" dxfId="8426" priority="1935" operator="equal">
      <formula>"ENTREGA MATERIAL"</formula>
    </cfRule>
  </conditionalFormatting>
  <conditionalFormatting sqref="E9:E11">
    <cfRule type="containsText" dxfId="8425" priority="1929" operator="containsText" text="E">
      <formula>NOT(ISERROR(SEARCH("E",E9)))</formula>
    </cfRule>
    <cfRule type="containsText" dxfId="8424" priority="1930" operator="containsText" text="L">
      <formula>NOT(ISERROR(SEARCH("L",E9)))</formula>
    </cfRule>
  </conditionalFormatting>
  <conditionalFormatting sqref="C132 P132:R132">
    <cfRule type="cellIs" dxfId="8423" priority="1924" operator="equal">
      <formula>"DESMONTAGEM"</formula>
    </cfRule>
    <cfRule type="cellIs" dxfId="8422" priority="1925" operator="equal">
      <formula>"SEM USO"</formula>
    </cfRule>
    <cfRule type="cellIs" dxfId="8421" priority="1926" operator="equal">
      <formula>"EVENTO"</formula>
    </cfRule>
    <cfRule type="cellIs" dxfId="8420" priority="1927" operator="equal">
      <formula>"MONTAGEM"</formula>
    </cfRule>
    <cfRule type="cellIs" dxfId="8419" priority="1928" operator="equal">
      <formula>"ENTREGA MATERIAL"</formula>
    </cfRule>
  </conditionalFormatting>
  <conditionalFormatting sqref="D132">
    <cfRule type="cellIs" dxfId="8418" priority="1919" operator="equal">
      <formula>"DESMONTAGEM"</formula>
    </cfRule>
    <cfRule type="cellIs" dxfId="8417" priority="1920" operator="equal">
      <formula>"SEM USO"</formula>
    </cfRule>
    <cfRule type="cellIs" dxfId="8416" priority="1921" operator="equal">
      <formula>"EVENTO"</formula>
    </cfRule>
    <cfRule type="cellIs" dxfId="8415" priority="1922" operator="equal">
      <formula>"MONTAGEM"</formula>
    </cfRule>
    <cfRule type="cellIs" dxfId="8414" priority="1923" operator="equal">
      <formula>"ENTREGA MATERIAL"</formula>
    </cfRule>
  </conditionalFormatting>
  <conditionalFormatting sqref="G15:L16 O15:O16">
    <cfRule type="containsText" dxfId="8413" priority="1918" operator="containsText" text="S">
      <formula>NOT(ISERROR(SEARCH("S",G15)))</formula>
    </cfRule>
  </conditionalFormatting>
  <conditionalFormatting sqref="G7:L14 O7:O14">
    <cfRule type="containsText" dxfId="8412" priority="1917" operator="containsText" text="S">
      <formula>NOT(ISERROR(SEARCH("S",G7)))</formula>
    </cfRule>
  </conditionalFormatting>
  <conditionalFormatting sqref="C89">
    <cfRule type="containsText" dxfId="8411" priority="1916" operator="containsText" text="OK">
      <formula>NOT(ISERROR(SEARCH("OK",C89)))</formula>
    </cfRule>
  </conditionalFormatting>
  <conditionalFormatting sqref="G89:L89 O89">
    <cfRule type="containsText" dxfId="8410" priority="1915" operator="containsText" text="S">
      <formula>NOT(ISERROR(SEARCH("S",G89)))</formula>
    </cfRule>
  </conditionalFormatting>
  <conditionalFormatting sqref="E89">
    <cfRule type="containsText" dxfId="8409" priority="1913" operator="containsText" text="E">
      <formula>NOT(ISERROR(SEARCH("E",E89)))</formula>
    </cfRule>
    <cfRule type="containsText" dxfId="8408" priority="1914" operator="containsText" text="L">
      <formula>NOT(ISERROR(SEARCH("L",E89)))</formula>
    </cfRule>
  </conditionalFormatting>
  <conditionalFormatting sqref="C142:C147">
    <cfRule type="containsText" dxfId="8407" priority="1911" operator="containsText" text="OK">
      <formula>NOT(ISERROR(SEARCH("OK",C142)))</formula>
    </cfRule>
  </conditionalFormatting>
  <conditionalFormatting sqref="C140:C141">
    <cfRule type="containsText" dxfId="8406" priority="1912" operator="containsText" text="OK">
      <formula>NOT(ISERROR(SEARCH("OK",C140)))</formula>
    </cfRule>
  </conditionalFormatting>
  <conditionalFormatting sqref="G140:L147 O140:O147">
    <cfRule type="containsText" dxfId="8405" priority="1910" operator="containsText" text="S">
      <formula>NOT(ISERROR(SEARCH("S",G140)))</formula>
    </cfRule>
  </conditionalFormatting>
  <conditionalFormatting sqref="E140:E147">
    <cfRule type="containsText" dxfId="8404" priority="1908" operator="containsText" text="E">
      <formula>NOT(ISERROR(SEARCH("E",E140)))</formula>
    </cfRule>
    <cfRule type="containsText" dxfId="8403" priority="1909" operator="containsText" text="L">
      <formula>NOT(ISERROR(SEARCH("L",E140)))</formula>
    </cfRule>
  </conditionalFormatting>
  <conditionalFormatting sqref="C150:C155">
    <cfRule type="containsText" dxfId="8402" priority="1906" operator="containsText" text="OK">
      <formula>NOT(ISERROR(SEARCH("OK",C150)))</formula>
    </cfRule>
  </conditionalFormatting>
  <conditionalFormatting sqref="C148:C149">
    <cfRule type="containsText" dxfId="8401" priority="1907" operator="containsText" text="OK">
      <formula>NOT(ISERROR(SEARCH("OK",C148)))</formula>
    </cfRule>
  </conditionalFormatting>
  <conditionalFormatting sqref="G148:L155 O148:O155">
    <cfRule type="containsText" dxfId="8400" priority="1905" operator="containsText" text="S">
      <formula>NOT(ISERROR(SEARCH("S",G148)))</formula>
    </cfRule>
  </conditionalFormatting>
  <conditionalFormatting sqref="E148:E155">
    <cfRule type="containsText" dxfId="8399" priority="1903" operator="containsText" text="E">
      <formula>NOT(ISERROR(SEARCH("E",E148)))</formula>
    </cfRule>
    <cfRule type="containsText" dxfId="8398" priority="1904" operator="containsText" text="L">
      <formula>NOT(ISERROR(SEARCH("L",E148)))</formula>
    </cfRule>
  </conditionalFormatting>
  <conditionalFormatting sqref="M6 M19:M26 M29:M32 M40:M47 M50:M57 M60:M67 M70:M75 M81:M88 M124:M131 M134:M139 M90:M91 M156:M164 M34:M37 M77:M78">
    <cfRule type="containsText" dxfId="8397" priority="1902" operator="containsText" text="S">
      <formula>NOT(ISERROR(SEARCH("S",M6)))</formula>
    </cfRule>
  </conditionalFormatting>
  <conditionalFormatting sqref="M167 M174:M178">
    <cfRule type="containsText" dxfId="8396" priority="1901" operator="containsText" text="S">
      <formula>NOT(ISERROR(SEARCH("S",M167)))</formula>
    </cfRule>
  </conditionalFormatting>
  <conditionalFormatting sqref="M172:M173">
    <cfRule type="containsText" dxfId="8395" priority="1900" operator="containsText" text="S">
      <formula>NOT(ISERROR(SEARCH("S",M172)))</formula>
    </cfRule>
  </conditionalFormatting>
  <conditionalFormatting sqref="M169:M171">
    <cfRule type="containsText" dxfId="8394" priority="1899" operator="containsText" text="S">
      <formula>NOT(ISERROR(SEARCH("S",M169)))</formula>
    </cfRule>
  </conditionalFormatting>
  <conditionalFormatting sqref="M168">
    <cfRule type="containsText" dxfId="8393" priority="1898" operator="containsText" text="S">
      <formula>NOT(ISERROR(SEARCH("S",M168)))</formula>
    </cfRule>
  </conditionalFormatting>
  <conditionalFormatting sqref="N68">
    <cfRule type="cellIs" dxfId="8392" priority="1888" operator="equal">
      <formula>"DESMONTAGEM"</formula>
    </cfRule>
    <cfRule type="cellIs" dxfId="8391" priority="1889" operator="equal">
      <formula>"SEM USO"</formula>
    </cfRule>
    <cfRule type="cellIs" dxfId="8390" priority="1890" operator="equal">
      <formula>"EVENTO"</formula>
    </cfRule>
    <cfRule type="cellIs" dxfId="8389" priority="1891" operator="equal">
      <formula>"MONTAGEM"</formula>
    </cfRule>
    <cfRule type="cellIs" dxfId="8388" priority="1892" operator="equal">
      <formula>"ENTREGA MATERIAL"</formula>
    </cfRule>
  </conditionalFormatting>
  <conditionalFormatting sqref="N58">
    <cfRule type="cellIs" dxfId="8387" priority="1883" operator="equal">
      <formula>"DESMONTAGEM"</formula>
    </cfRule>
    <cfRule type="cellIs" dxfId="8386" priority="1884" operator="equal">
      <formula>"SEM USO"</formula>
    </cfRule>
    <cfRule type="cellIs" dxfId="8385" priority="1885" operator="equal">
      <formula>"EVENTO"</formula>
    </cfRule>
    <cfRule type="cellIs" dxfId="8384" priority="1886" operator="equal">
      <formula>"MONTAGEM"</formula>
    </cfRule>
    <cfRule type="cellIs" dxfId="8383" priority="1887" operator="equal">
      <formula>"ENTREGA MATERIAL"</formula>
    </cfRule>
  </conditionalFormatting>
  <conditionalFormatting sqref="N38">
    <cfRule type="cellIs" dxfId="8382" priority="1873" operator="equal">
      <formula>"DESMONTAGEM"</formula>
    </cfRule>
    <cfRule type="cellIs" dxfId="8381" priority="1874" operator="equal">
      <formula>"SEM USO"</formula>
    </cfRule>
    <cfRule type="cellIs" dxfId="8380" priority="1875" operator="equal">
      <formula>"EVENTO"</formula>
    </cfRule>
    <cfRule type="cellIs" dxfId="8379" priority="1876" operator="equal">
      <formula>"MONTAGEM"</formula>
    </cfRule>
    <cfRule type="cellIs" dxfId="8378" priority="1877" operator="equal">
      <formula>"ENTREGA MATERIAL"</formula>
    </cfRule>
  </conditionalFormatting>
  <conditionalFormatting sqref="N27">
    <cfRule type="cellIs" dxfId="8377" priority="1868" operator="equal">
      <formula>"DESMONTAGEM"</formula>
    </cfRule>
    <cfRule type="cellIs" dxfId="8376" priority="1869" operator="equal">
      <formula>"SEM USO"</formula>
    </cfRule>
    <cfRule type="cellIs" dxfId="8375" priority="1870" operator="equal">
      <formula>"EVENTO"</formula>
    </cfRule>
    <cfRule type="cellIs" dxfId="8374" priority="1871" operator="equal">
      <formula>"MONTAGEM"</formula>
    </cfRule>
    <cfRule type="cellIs" dxfId="8373" priority="1872" operator="equal">
      <formula>"ENTREGA MATERIAL"</formula>
    </cfRule>
  </conditionalFormatting>
  <conditionalFormatting sqref="N165">
    <cfRule type="cellIs" dxfId="8372" priority="1893" operator="equal">
      <formula>"DESMONTAGEM"</formula>
    </cfRule>
    <cfRule type="cellIs" dxfId="8371" priority="1894" operator="equal">
      <formula>"SEM USO"</formula>
    </cfRule>
    <cfRule type="cellIs" dxfId="8370" priority="1895" operator="equal">
      <formula>"EVENTO"</formula>
    </cfRule>
    <cfRule type="cellIs" dxfId="8369" priority="1896" operator="equal">
      <formula>"MONTAGEM"</formula>
    </cfRule>
    <cfRule type="cellIs" dxfId="8368" priority="1897" operator="equal">
      <formula>"ENTREGA MATERIAL"</formula>
    </cfRule>
  </conditionalFormatting>
  <conditionalFormatting sqref="N48">
    <cfRule type="cellIs" dxfId="8367" priority="1878" operator="equal">
      <formula>"DESMONTAGEM"</formula>
    </cfRule>
    <cfRule type="cellIs" dxfId="8366" priority="1879" operator="equal">
      <formula>"SEM USO"</formula>
    </cfRule>
    <cfRule type="cellIs" dxfId="8365" priority="1880" operator="equal">
      <formula>"EVENTO"</formula>
    </cfRule>
    <cfRule type="cellIs" dxfId="8364" priority="1881" operator="equal">
      <formula>"MONTAGEM"</formula>
    </cfRule>
    <cfRule type="cellIs" dxfId="8363" priority="1882" operator="equal">
      <formula>"ENTREGA MATERIAL"</formula>
    </cfRule>
  </conditionalFormatting>
  <conditionalFormatting sqref="N17">
    <cfRule type="cellIs" dxfId="8362" priority="1863" operator="equal">
      <formula>"DESMONTAGEM"</formula>
    </cfRule>
    <cfRule type="cellIs" dxfId="8361" priority="1864" operator="equal">
      <formula>"SEM USO"</formula>
    </cfRule>
    <cfRule type="cellIs" dxfId="8360" priority="1865" operator="equal">
      <formula>"EVENTO"</formula>
    </cfRule>
    <cfRule type="cellIs" dxfId="8359" priority="1866" operator="equal">
      <formula>"MONTAGEM"</formula>
    </cfRule>
    <cfRule type="cellIs" dxfId="8358" priority="1867" operator="equal">
      <formula>"ENTREGA MATERIAL"</formula>
    </cfRule>
  </conditionalFormatting>
  <conditionalFormatting sqref="N4">
    <cfRule type="cellIs" dxfId="8357" priority="1858" operator="equal">
      <formula>"DESMONTAGEM"</formula>
    </cfRule>
    <cfRule type="cellIs" dxfId="8356" priority="1859" operator="equal">
      <formula>"SEM USO"</formula>
    </cfRule>
    <cfRule type="cellIs" dxfId="8355" priority="1860" operator="equal">
      <formula>"EVENTO"</formula>
    </cfRule>
    <cfRule type="cellIs" dxfId="8354" priority="1861" operator="equal">
      <formula>"MONTAGEM"</formula>
    </cfRule>
    <cfRule type="cellIs" dxfId="8353" priority="1862" operator="equal">
      <formula>"ENTREGA MATERIAL"</formula>
    </cfRule>
  </conditionalFormatting>
  <conditionalFormatting sqref="N79">
    <cfRule type="cellIs" dxfId="8352" priority="1853" operator="equal">
      <formula>"DESMONTAGEM"</formula>
    </cfRule>
    <cfRule type="cellIs" dxfId="8351" priority="1854" operator="equal">
      <formula>"SEM USO"</formula>
    </cfRule>
    <cfRule type="cellIs" dxfId="8350" priority="1855" operator="equal">
      <formula>"EVENTO"</formula>
    </cfRule>
    <cfRule type="cellIs" dxfId="8349" priority="1856" operator="equal">
      <formula>"MONTAGEM"</formula>
    </cfRule>
    <cfRule type="cellIs" dxfId="8348" priority="1857" operator="equal">
      <formula>"ENTREGA MATERIAL"</formula>
    </cfRule>
  </conditionalFormatting>
  <conditionalFormatting sqref="N122">
    <cfRule type="cellIs" dxfId="8347" priority="1848" operator="equal">
      <formula>"DESMONTAGEM"</formula>
    </cfRule>
    <cfRule type="cellIs" dxfId="8346" priority="1849" operator="equal">
      <formula>"SEM USO"</formula>
    </cfRule>
    <cfRule type="cellIs" dxfId="8345" priority="1850" operator="equal">
      <formula>"EVENTO"</formula>
    </cfRule>
    <cfRule type="cellIs" dxfId="8344" priority="1851" operator="equal">
      <formula>"MONTAGEM"</formula>
    </cfRule>
    <cfRule type="cellIs" dxfId="8343" priority="1852" operator="equal">
      <formula>"ENTREGA MATERIAL"</formula>
    </cfRule>
  </conditionalFormatting>
  <conditionalFormatting sqref="M94:M101">
    <cfRule type="containsText" dxfId="8342" priority="1847" operator="containsText" text="S">
      <formula>NOT(ISERROR(SEARCH("S",M94)))</formula>
    </cfRule>
  </conditionalFormatting>
  <conditionalFormatting sqref="N92">
    <cfRule type="cellIs" dxfId="8341" priority="1842" operator="equal">
      <formula>"DESMONTAGEM"</formula>
    </cfRule>
    <cfRule type="cellIs" dxfId="8340" priority="1843" operator="equal">
      <formula>"SEM USO"</formula>
    </cfRule>
    <cfRule type="cellIs" dxfId="8339" priority="1844" operator="equal">
      <formula>"EVENTO"</formula>
    </cfRule>
    <cfRule type="cellIs" dxfId="8338" priority="1845" operator="equal">
      <formula>"MONTAGEM"</formula>
    </cfRule>
    <cfRule type="cellIs" dxfId="8337" priority="1846" operator="equal">
      <formula>"ENTREGA MATERIAL"</formula>
    </cfRule>
  </conditionalFormatting>
  <conditionalFormatting sqref="M104:M111">
    <cfRule type="containsText" dxfId="8336" priority="1841" operator="containsText" text="S">
      <formula>NOT(ISERROR(SEARCH("S",M104)))</formula>
    </cfRule>
  </conditionalFormatting>
  <conditionalFormatting sqref="N102">
    <cfRule type="cellIs" dxfId="8335" priority="1836" operator="equal">
      <formula>"DESMONTAGEM"</formula>
    </cfRule>
    <cfRule type="cellIs" dxfId="8334" priority="1837" operator="equal">
      <formula>"SEM USO"</formula>
    </cfRule>
    <cfRule type="cellIs" dxfId="8333" priority="1838" operator="equal">
      <formula>"EVENTO"</formula>
    </cfRule>
    <cfRule type="cellIs" dxfId="8332" priority="1839" operator="equal">
      <formula>"MONTAGEM"</formula>
    </cfRule>
    <cfRule type="cellIs" dxfId="8331" priority="1840" operator="equal">
      <formula>"ENTREGA MATERIAL"</formula>
    </cfRule>
  </conditionalFormatting>
  <conditionalFormatting sqref="M114:M121">
    <cfRule type="containsText" dxfId="8330" priority="1835" operator="containsText" text="S">
      <formula>NOT(ISERROR(SEARCH("S",M114)))</formula>
    </cfRule>
  </conditionalFormatting>
  <conditionalFormatting sqref="N112">
    <cfRule type="cellIs" dxfId="8329" priority="1830" operator="equal">
      <formula>"DESMONTAGEM"</formula>
    </cfRule>
    <cfRule type="cellIs" dxfId="8328" priority="1831" operator="equal">
      <formula>"SEM USO"</formula>
    </cfRule>
    <cfRule type="cellIs" dxfId="8327" priority="1832" operator="equal">
      <formula>"EVENTO"</formula>
    </cfRule>
    <cfRule type="cellIs" dxfId="8326" priority="1833" operator="equal">
      <formula>"MONTAGEM"</formula>
    </cfRule>
    <cfRule type="cellIs" dxfId="8325" priority="1834" operator="equal">
      <formula>"ENTREGA MATERIAL"</formula>
    </cfRule>
  </conditionalFormatting>
  <conditionalFormatting sqref="N132">
    <cfRule type="cellIs" dxfId="8324" priority="1825" operator="equal">
      <formula>"DESMONTAGEM"</formula>
    </cfRule>
    <cfRule type="cellIs" dxfId="8323" priority="1826" operator="equal">
      <formula>"SEM USO"</formula>
    </cfRule>
    <cfRule type="cellIs" dxfId="8322" priority="1827" operator="equal">
      <formula>"EVENTO"</formula>
    </cfRule>
    <cfRule type="cellIs" dxfId="8321" priority="1828" operator="equal">
      <formula>"MONTAGEM"</formula>
    </cfRule>
    <cfRule type="cellIs" dxfId="8320" priority="1829" operator="equal">
      <formula>"ENTREGA MATERIAL"</formula>
    </cfRule>
  </conditionalFormatting>
  <conditionalFormatting sqref="M15:M16">
    <cfRule type="containsText" dxfId="8319" priority="1824" operator="containsText" text="S">
      <formula>NOT(ISERROR(SEARCH("S",M15)))</formula>
    </cfRule>
  </conditionalFormatting>
  <conditionalFormatting sqref="M7:M14">
    <cfRule type="containsText" dxfId="8318" priority="1823" operator="containsText" text="S">
      <formula>NOT(ISERROR(SEARCH("S",M7)))</formula>
    </cfRule>
  </conditionalFormatting>
  <conditionalFormatting sqref="M89">
    <cfRule type="containsText" dxfId="8317" priority="1822" operator="containsText" text="S">
      <formula>NOT(ISERROR(SEARCH("S",M89)))</formula>
    </cfRule>
  </conditionalFormatting>
  <conditionalFormatting sqref="M140:M147">
    <cfRule type="containsText" dxfId="8316" priority="1821" operator="containsText" text="S">
      <formula>NOT(ISERROR(SEARCH("S",M140)))</formula>
    </cfRule>
  </conditionalFormatting>
  <conditionalFormatting sqref="M148:M155">
    <cfRule type="containsText" dxfId="8315" priority="1820" operator="containsText" text="S">
      <formula>NOT(ISERROR(SEARCH("S",M148)))</formula>
    </cfRule>
  </conditionalFormatting>
  <conditionalFormatting sqref="G33:L33 O33">
    <cfRule type="containsText" dxfId="8314" priority="1819" operator="containsText" text="S">
      <formula>NOT(ISERROR(SEARCH("S",G33)))</formula>
    </cfRule>
  </conditionalFormatting>
  <conditionalFormatting sqref="M33">
    <cfRule type="containsText" dxfId="8313" priority="1818" operator="containsText" text="S">
      <formula>NOT(ISERROR(SEARCH("S",M33)))</formula>
    </cfRule>
  </conditionalFormatting>
  <conditionalFormatting sqref="S38 AF38:AH38">
    <cfRule type="cellIs" dxfId="8312" priority="1803" operator="equal">
      <formula>"DESMONTAGEM"</formula>
    </cfRule>
    <cfRule type="cellIs" dxfId="8311" priority="1804" operator="equal">
      <formula>"SEM USO"</formula>
    </cfRule>
    <cfRule type="cellIs" dxfId="8310" priority="1805" operator="equal">
      <formula>"EVENTO"</formula>
    </cfRule>
    <cfRule type="cellIs" dxfId="8309" priority="1806" operator="equal">
      <formula>"MONTAGEM"</formula>
    </cfRule>
    <cfRule type="cellIs" dxfId="8308" priority="1807" operator="equal">
      <formula>"ENTREGA MATERIAL"</formula>
    </cfRule>
  </conditionalFormatting>
  <conditionalFormatting sqref="T38">
    <cfRule type="cellIs" dxfId="8307" priority="1798" operator="equal">
      <formula>"DESMONTAGEM"</formula>
    </cfRule>
    <cfRule type="cellIs" dxfId="8306" priority="1799" operator="equal">
      <formula>"SEM USO"</formula>
    </cfRule>
    <cfRule type="cellIs" dxfId="8305" priority="1800" operator="equal">
      <formula>"EVENTO"</formula>
    </cfRule>
    <cfRule type="cellIs" dxfId="8304" priority="1801" operator="equal">
      <formula>"MONTAGEM"</formula>
    </cfRule>
    <cfRule type="cellIs" dxfId="8303" priority="1802" operator="equal">
      <formula>"ENTREGA MATERIAL"</formula>
    </cfRule>
  </conditionalFormatting>
  <conditionalFormatting sqref="S27 AF27:AH27">
    <cfRule type="cellIs" dxfId="8302" priority="1793" operator="equal">
      <formula>"DESMONTAGEM"</formula>
    </cfRule>
    <cfRule type="cellIs" dxfId="8301" priority="1794" operator="equal">
      <formula>"SEM USO"</formula>
    </cfRule>
    <cfRule type="cellIs" dxfId="8300" priority="1795" operator="equal">
      <formula>"EVENTO"</formula>
    </cfRule>
    <cfRule type="cellIs" dxfId="8299" priority="1796" operator="equal">
      <formula>"MONTAGEM"</formula>
    </cfRule>
    <cfRule type="cellIs" dxfId="8298" priority="1797" operator="equal">
      <formula>"ENTREGA MATERIAL"</formula>
    </cfRule>
  </conditionalFormatting>
  <conditionalFormatting sqref="T27">
    <cfRule type="cellIs" dxfId="8297" priority="1788" operator="equal">
      <formula>"DESMONTAGEM"</formula>
    </cfRule>
    <cfRule type="cellIs" dxfId="8296" priority="1789" operator="equal">
      <formula>"SEM USO"</formula>
    </cfRule>
    <cfRule type="cellIs" dxfId="8295" priority="1790" operator="equal">
      <formula>"EVENTO"</formula>
    </cfRule>
    <cfRule type="cellIs" dxfId="8294" priority="1791" operator="equal">
      <formula>"MONTAGEM"</formula>
    </cfRule>
    <cfRule type="cellIs" dxfId="8293" priority="1792" operator="equal">
      <formula>"ENTREGA MATERIAL"</formula>
    </cfRule>
  </conditionalFormatting>
  <conditionalFormatting sqref="S48 AF48:AH48">
    <cfRule type="cellIs" dxfId="8292" priority="1813" operator="equal">
      <formula>"DESMONTAGEM"</formula>
    </cfRule>
    <cfRule type="cellIs" dxfId="8291" priority="1814" operator="equal">
      <formula>"SEM USO"</formula>
    </cfRule>
    <cfRule type="cellIs" dxfId="8290" priority="1815" operator="equal">
      <formula>"EVENTO"</formula>
    </cfRule>
    <cfRule type="cellIs" dxfId="8289" priority="1816" operator="equal">
      <formula>"MONTAGEM"</formula>
    </cfRule>
    <cfRule type="cellIs" dxfId="8288" priority="1817" operator="equal">
      <formula>"ENTREGA MATERIAL"</formula>
    </cfRule>
  </conditionalFormatting>
  <conditionalFormatting sqref="T48">
    <cfRule type="cellIs" dxfId="8287" priority="1808" operator="equal">
      <formula>"DESMONTAGEM"</formula>
    </cfRule>
    <cfRule type="cellIs" dxfId="8286" priority="1809" operator="equal">
      <formula>"SEM USO"</formula>
    </cfRule>
    <cfRule type="cellIs" dxfId="8285" priority="1810" operator="equal">
      <formula>"EVENTO"</formula>
    </cfRule>
    <cfRule type="cellIs" dxfId="8284" priority="1811" operator="equal">
      <formula>"MONTAGEM"</formula>
    </cfRule>
    <cfRule type="cellIs" dxfId="8283" priority="1812" operator="equal">
      <formula>"ENTREGA MATERIAL"</formula>
    </cfRule>
  </conditionalFormatting>
  <conditionalFormatting sqref="S17 AF17:AH17">
    <cfRule type="cellIs" dxfId="8282" priority="1783" operator="equal">
      <formula>"DESMONTAGEM"</formula>
    </cfRule>
    <cfRule type="cellIs" dxfId="8281" priority="1784" operator="equal">
      <formula>"SEM USO"</formula>
    </cfRule>
    <cfRule type="cellIs" dxfId="8280" priority="1785" operator="equal">
      <formula>"EVENTO"</formula>
    </cfRule>
    <cfRule type="cellIs" dxfId="8279" priority="1786" operator="equal">
      <formula>"MONTAGEM"</formula>
    </cfRule>
    <cfRule type="cellIs" dxfId="8278" priority="1787" operator="equal">
      <formula>"ENTREGA MATERIAL"</formula>
    </cfRule>
  </conditionalFormatting>
  <conditionalFormatting sqref="T17">
    <cfRule type="cellIs" dxfId="8277" priority="1778" operator="equal">
      <formula>"DESMONTAGEM"</formula>
    </cfRule>
    <cfRule type="cellIs" dxfId="8276" priority="1779" operator="equal">
      <formula>"SEM USO"</formula>
    </cfRule>
    <cfRule type="cellIs" dxfId="8275" priority="1780" operator="equal">
      <formula>"EVENTO"</formula>
    </cfRule>
    <cfRule type="cellIs" dxfId="8274" priority="1781" operator="equal">
      <formula>"MONTAGEM"</formula>
    </cfRule>
    <cfRule type="cellIs" dxfId="8273" priority="1782" operator="equal">
      <formula>"ENTREGA MATERIAL"</formula>
    </cfRule>
  </conditionalFormatting>
  <conditionalFormatting sqref="AD38">
    <cfRule type="cellIs" dxfId="8272" priority="1768" operator="equal">
      <formula>"DESMONTAGEM"</formula>
    </cfRule>
    <cfRule type="cellIs" dxfId="8271" priority="1769" operator="equal">
      <formula>"SEM USO"</formula>
    </cfRule>
    <cfRule type="cellIs" dxfId="8270" priority="1770" operator="equal">
      <formula>"EVENTO"</formula>
    </cfRule>
    <cfRule type="cellIs" dxfId="8269" priority="1771" operator="equal">
      <formula>"MONTAGEM"</formula>
    </cfRule>
    <cfRule type="cellIs" dxfId="8268" priority="1772" operator="equal">
      <formula>"ENTREGA MATERIAL"</formula>
    </cfRule>
  </conditionalFormatting>
  <conditionalFormatting sqref="AD27">
    <cfRule type="cellIs" dxfId="8267" priority="1763" operator="equal">
      <formula>"DESMONTAGEM"</formula>
    </cfRule>
    <cfRule type="cellIs" dxfId="8266" priority="1764" operator="equal">
      <formula>"SEM USO"</formula>
    </cfRule>
    <cfRule type="cellIs" dxfId="8265" priority="1765" operator="equal">
      <formula>"EVENTO"</formula>
    </cfRule>
    <cfRule type="cellIs" dxfId="8264" priority="1766" operator="equal">
      <formula>"MONTAGEM"</formula>
    </cfRule>
    <cfRule type="cellIs" dxfId="8263" priority="1767" operator="equal">
      <formula>"ENTREGA MATERIAL"</formula>
    </cfRule>
  </conditionalFormatting>
  <conditionalFormatting sqref="AD48">
    <cfRule type="cellIs" dxfId="8262" priority="1773" operator="equal">
      <formula>"DESMONTAGEM"</formula>
    </cfRule>
    <cfRule type="cellIs" dxfId="8261" priority="1774" operator="equal">
      <formula>"SEM USO"</formula>
    </cfRule>
    <cfRule type="cellIs" dxfId="8260" priority="1775" operator="equal">
      <formula>"EVENTO"</formula>
    </cfRule>
    <cfRule type="cellIs" dxfId="8259" priority="1776" operator="equal">
      <formula>"MONTAGEM"</formula>
    </cfRule>
    <cfRule type="cellIs" dxfId="8258" priority="1777" operator="equal">
      <formula>"ENTREGA MATERIAL"</formula>
    </cfRule>
  </conditionalFormatting>
  <conditionalFormatting sqref="AD17">
    <cfRule type="cellIs" dxfId="8257" priority="1758" operator="equal">
      <formula>"DESMONTAGEM"</formula>
    </cfRule>
    <cfRule type="cellIs" dxfId="8256" priority="1759" operator="equal">
      <formula>"SEM USO"</formula>
    </cfRule>
    <cfRule type="cellIs" dxfId="8255" priority="1760" operator="equal">
      <formula>"EVENTO"</formula>
    </cfRule>
    <cfRule type="cellIs" dxfId="8254" priority="1761" operator="equal">
      <formula>"MONTAGEM"</formula>
    </cfRule>
    <cfRule type="cellIs" dxfId="8253" priority="1762" operator="equal">
      <formula>"ENTREGA MATERIAL"</formula>
    </cfRule>
  </conditionalFormatting>
  <conditionalFormatting sqref="S174:S180 S183">
    <cfRule type="containsText" dxfId="8252" priority="1756" operator="containsText" text="OK">
      <formula>NOT(ISERROR(SEARCH("OK",S174)))</formula>
    </cfRule>
  </conditionalFormatting>
  <conditionalFormatting sqref="S167">
    <cfRule type="containsText" dxfId="8251" priority="1757" operator="containsText" text="OK">
      <formula>NOT(ISERROR(SEARCH("OK",S167)))</formula>
    </cfRule>
  </conditionalFormatting>
  <conditionalFormatting sqref="W167:AA167 W174:W178 Y174:Y178 X168:X178 AA174:AA178 Z168:Z178 AE174:AE178 AE167">
    <cfRule type="containsText" dxfId="8250" priority="1755" operator="containsText" text="S">
      <formula>NOT(ISERROR(SEARCH("S",W167)))</formula>
    </cfRule>
  </conditionalFormatting>
  <conditionalFormatting sqref="U167 U174:U178">
    <cfRule type="containsText" dxfId="8249" priority="1753" operator="containsText" text="E">
      <formula>NOT(ISERROR(SEARCH("E",U167)))</formula>
    </cfRule>
    <cfRule type="containsText" dxfId="8248" priority="1754" operator="containsText" text="L">
      <formula>NOT(ISERROR(SEARCH("L",U167)))</formula>
    </cfRule>
  </conditionalFormatting>
  <conditionalFormatting sqref="S172:S173">
    <cfRule type="containsText" dxfId="8247" priority="1752" operator="containsText" text="OK">
      <formula>NOT(ISERROR(SEARCH("OK",S172)))</formula>
    </cfRule>
  </conditionalFormatting>
  <conditionalFormatting sqref="W172:W173 Y172:Y173 AA172:AA173 AE172:AE173">
    <cfRule type="containsText" dxfId="8246" priority="1751" operator="containsText" text="S">
      <formula>NOT(ISERROR(SEARCH("S",W172)))</formula>
    </cfRule>
  </conditionalFormatting>
  <conditionalFormatting sqref="U172:U173">
    <cfRule type="containsText" dxfId="8245" priority="1749" operator="containsText" text="E">
      <formula>NOT(ISERROR(SEARCH("E",U172)))</formula>
    </cfRule>
    <cfRule type="containsText" dxfId="8244" priority="1750" operator="containsText" text="L">
      <formula>NOT(ISERROR(SEARCH("L",U172)))</formula>
    </cfRule>
  </conditionalFormatting>
  <conditionalFormatting sqref="S169:S171">
    <cfRule type="containsText" dxfId="8243" priority="1748" operator="containsText" text="OK">
      <formula>NOT(ISERROR(SEARCH("OK",S169)))</formula>
    </cfRule>
  </conditionalFormatting>
  <conditionalFormatting sqref="W169:W171 Y169:Y171 AA169:AA171 AE169:AE171">
    <cfRule type="containsText" dxfId="8242" priority="1747" operator="containsText" text="S">
      <formula>NOT(ISERROR(SEARCH("S",W169)))</formula>
    </cfRule>
  </conditionalFormatting>
  <conditionalFormatting sqref="U169:U171">
    <cfRule type="containsText" dxfId="8241" priority="1745" operator="containsText" text="E">
      <formula>NOT(ISERROR(SEARCH("E",U169)))</formula>
    </cfRule>
    <cfRule type="containsText" dxfId="8240" priority="1746" operator="containsText" text="L">
      <formula>NOT(ISERROR(SEARCH("L",U169)))</formula>
    </cfRule>
  </conditionalFormatting>
  <conditionalFormatting sqref="S168">
    <cfRule type="containsText" dxfId="8239" priority="1744" operator="containsText" text="OK">
      <formula>NOT(ISERROR(SEARCH("OK",S168)))</formula>
    </cfRule>
  </conditionalFormatting>
  <conditionalFormatting sqref="W168 Y168 AA168 AE168">
    <cfRule type="containsText" dxfId="8238" priority="1743" operator="containsText" text="S">
      <formula>NOT(ISERROR(SEARCH("S",W168)))</formula>
    </cfRule>
  </conditionalFormatting>
  <conditionalFormatting sqref="U168">
    <cfRule type="containsText" dxfId="8237" priority="1741" operator="containsText" text="E">
      <formula>NOT(ISERROR(SEARCH("E",U168)))</formula>
    </cfRule>
    <cfRule type="containsText" dxfId="8236" priority="1742" operator="containsText" text="L">
      <formula>NOT(ISERROR(SEARCH("L",U168)))</formula>
    </cfRule>
  </conditionalFormatting>
  <conditionalFormatting sqref="S181:S182">
    <cfRule type="containsText" dxfId="8235" priority="1740" operator="containsText" text="OK">
      <formula>NOT(ISERROR(SEARCH("OK",S181)))</formula>
    </cfRule>
  </conditionalFormatting>
  <conditionalFormatting sqref="S165 AF165:AH165">
    <cfRule type="cellIs" dxfId="8234" priority="1735" operator="equal">
      <formula>"DESMONTAGEM"</formula>
    </cfRule>
    <cfRule type="cellIs" dxfId="8233" priority="1736" operator="equal">
      <formula>"SEM USO"</formula>
    </cfRule>
    <cfRule type="cellIs" dxfId="8232" priority="1737" operator="equal">
      <formula>"EVENTO"</formula>
    </cfRule>
    <cfRule type="cellIs" dxfId="8231" priority="1738" operator="equal">
      <formula>"MONTAGEM"</formula>
    </cfRule>
    <cfRule type="cellIs" dxfId="8230" priority="1739" operator="equal">
      <formula>"ENTREGA MATERIAL"</formula>
    </cfRule>
  </conditionalFormatting>
  <conditionalFormatting sqref="S122 AF122:AH122">
    <cfRule type="cellIs" dxfId="8229" priority="1730" operator="equal">
      <formula>"DESMONTAGEM"</formula>
    </cfRule>
    <cfRule type="cellIs" dxfId="8228" priority="1731" operator="equal">
      <formula>"SEM USO"</formula>
    </cfRule>
    <cfRule type="cellIs" dxfId="8227" priority="1732" operator="equal">
      <formula>"EVENTO"</formula>
    </cfRule>
    <cfRule type="cellIs" dxfId="8226" priority="1733" operator="equal">
      <formula>"MONTAGEM"</formula>
    </cfRule>
    <cfRule type="cellIs" dxfId="8225" priority="1734" operator="equal">
      <formula>"ENTREGA MATERIAL"</formula>
    </cfRule>
  </conditionalFormatting>
  <conditionalFormatting sqref="T122">
    <cfRule type="cellIs" dxfId="8224" priority="1725" operator="equal">
      <formula>"DESMONTAGEM"</formula>
    </cfRule>
    <cfRule type="cellIs" dxfId="8223" priority="1726" operator="equal">
      <formula>"SEM USO"</formula>
    </cfRule>
    <cfRule type="cellIs" dxfId="8222" priority="1727" operator="equal">
      <formula>"EVENTO"</formula>
    </cfRule>
    <cfRule type="cellIs" dxfId="8221" priority="1728" operator="equal">
      <formula>"MONTAGEM"</formula>
    </cfRule>
    <cfRule type="cellIs" dxfId="8220" priority="1729" operator="equal">
      <formula>"ENTREGA MATERIAL"</formula>
    </cfRule>
  </conditionalFormatting>
  <conditionalFormatting sqref="S102 AF102:AH102">
    <cfRule type="cellIs" dxfId="8219" priority="1720" operator="equal">
      <formula>"DESMONTAGEM"</formula>
    </cfRule>
    <cfRule type="cellIs" dxfId="8218" priority="1721" operator="equal">
      <formula>"SEM USO"</formula>
    </cfRule>
    <cfRule type="cellIs" dxfId="8217" priority="1722" operator="equal">
      <formula>"EVENTO"</formula>
    </cfRule>
    <cfRule type="cellIs" dxfId="8216" priority="1723" operator="equal">
      <formula>"MONTAGEM"</formula>
    </cfRule>
    <cfRule type="cellIs" dxfId="8215" priority="1724" operator="equal">
      <formula>"ENTREGA MATERIAL"</formula>
    </cfRule>
  </conditionalFormatting>
  <conditionalFormatting sqref="T102">
    <cfRule type="cellIs" dxfId="8214" priority="1715" operator="equal">
      <formula>"DESMONTAGEM"</formula>
    </cfRule>
    <cfRule type="cellIs" dxfId="8213" priority="1716" operator="equal">
      <formula>"SEM USO"</formula>
    </cfRule>
    <cfRule type="cellIs" dxfId="8212" priority="1717" operator="equal">
      <formula>"EVENTO"</formula>
    </cfRule>
    <cfRule type="cellIs" dxfId="8211" priority="1718" operator="equal">
      <formula>"MONTAGEM"</formula>
    </cfRule>
    <cfRule type="cellIs" dxfId="8210" priority="1719" operator="equal">
      <formula>"ENTREGA MATERIAL"</formula>
    </cfRule>
  </conditionalFormatting>
  <conditionalFormatting sqref="S112 AF112:AH112">
    <cfRule type="cellIs" dxfId="8209" priority="1710" operator="equal">
      <formula>"DESMONTAGEM"</formula>
    </cfRule>
    <cfRule type="cellIs" dxfId="8208" priority="1711" operator="equal">
      <formula>"SEM USO"</formula>
    </cfRule>
    <cfRule type="cellIs" dxfId="8207" priority="1712" operator="equal">
      <formula>"EVENTO"</formula>
    </cfRule>
    <cfRule type="cellIs" dxfId="8206" priority="1713" operator="equal">
      <formula>"MONTAGEM"</formula>
    </cfRule>
    <cfRule type="cellIs" dxfId="8205" priority="1714" operator="equal">
      <formula>"ENTREGA MATERIAL"</formula>
    </cfRule>
  </conditionalFormatting>
  <conditionalFormatting sqref="T112">
    <cfRule type="cellIs" dxfId="8204" priority="1705" operator="equal">
      <formula>"DESMONTAGEM"</formula>
    </cfRule>
    <cfRule type="cellIs" dxfId="8203" priority="1706" operator="equal">
      <formula>"SEM USO"</formula>
    </cfRule>
    <cfRule type="cellIs" dxfId="8202" priority="1707" operator="equal">
      <formula>"EVENTO"</formula>
    </cfRule>
    <cfRule type="cellIs" dxfId="8201" priority="1708" operator="equal">
      <formula>"MONTAGEM"</formula>
    </cfRule>
    <cfRule type="cellIs" dxfId="8200" priority="1709" operator="equal">
      <formula>"ENTREGA MATERIAL"</formula>
    </cfRule>
  </conditionalFormatting>
  <conditionalFormatting sqref="S132 AF132:AH132">
    <cfRule type="cellIs" dxfId="8199" priority="1700" operator="equal">
      <formula>"DESMONTAGEM"</formula>
    </cfRule>
    <cfRule type="cellIs" dxfId="8198" priority="1701" operator="equal">
      <formula>"SEM USO"</formula>
    </cfRule>
    <cfRule type="cellIs" dxfId="8197" priority="1702" operator="equal">
      <formula>"EVENTO"</formula>
    </cfRule>
    <cfRule type="cellIs" dxfId="8196" priority="1703" operator="equal">
      <formula>"MONTAGEM"</formula>
    </cfRule>
    <cfRule type="cellIs" dxfId="8195" priority="1704" operator="equal">
      <formula>"ENTREGA MATERIAL"</formula>
    </cfRule>
  </conditionalFormatting>
  <conditionalFormatting sqref="T132">
    <cfRule type="cellIs" dxfId="8194" priority="1695" operator="equal">
      <formula>"DESMONTAGEM"</formula>
    </cfRule>
    <cfRule type="cellIs" dxfId="8193" priority="1696" operator="equal">
      <formula>"SEM USO"</formula>
    </cfRule>
    <cfRule type="cellIs" dxfId="8192" priority="1697" operator="equal">
      <formula>"EVENTO"</formula>
    </cfRule>
    <cfRule type="cellIs" dxfId="8191" priority="1698" operator="equal">
      <formula>"MONTAGEM"</formula>
    </cfRule>
    <cfRule type="cellIs" dxfId="8190" priority="1699" operator="equal">
      <formula>"ENTREGA MATERIAL"</formula>
    </cfRule>
  </conditionalFormatting>
  <conditionalFormatting sqref="AC167 AC174:AC178">
    <cfRule type="containsText" dxfId="8189" priority="1694" operator="containsText" text="S">
      <formula>NOT(ISERROR(SEARCH("S",AC167)))</formula>
    </cfRule>
  </conditionalFormatting>
  <conditionalFormatting sqref="AC172:AC173">
    <cfRule type="containsText" dxfId="8188" priority="1693" operator="containsText" text="S">
      <formula>NOT(ISERROR(SEARCH("S",AC172)))</formula>
    </cfRule>
  </conditionalFormatting>
  <conditionalFormatting sqref="AC169:AC171">
    <cfRule type="containsText" dxfId="8187" priority="1692" operator="containsText" text="S">
      <formula>NOT(ISERROR(SEARCH("S",AC169)))</formula>
    </cfRule>
  </conditionalFormatting>
  <conditionalFormatting sqref="AC168">
    <cfRule type="containsText" dxfId="8186" priority="1691" operator="containsText" text="S">
      <formula>NOT(ISERROR(SEARCH("S",AC168)))</formula>
    </cfRule>
  </conditionalFormatting>
  <conditionalFormatting sqref="AD165">
    <cfRule type="cellIs" dxfId="8185" priority="1686" operator="equal">
      <formula>"DESMONTAGEM"</formula>
    </cfRule>
    <cfRule type="cellIs" dxfId="8184" priority="1687" operator="equal">
      <formula>"SEM USO"</formula>
    </cfRule>
    <cfRule type="cellIs" dxfId="8183" priority="1688" operator="equal">
      <formula>"EVENTO"</formula>
    </cfRule>
    <cfRule type="cellIs" dxfId="8182" priority="1689" operator="equal">
      <formula>"MONTAGEM"</formula>
    </cfRule>
    <cfRule type="cellIs" dxfId="8181" priority="1690" operator="equal">
      <formula>"ENTREGA MATERIAL"</formula>
    </cfRule>
  </conditionalFormatting>
  <conditionalFormatting sqref="AD122">
    <cfRule type="cellIs" dxfId="8180" priority="1681" operator="equal">
      <formula>"DESMONTAGEM"</formula>
    </cfRule>
    <cfRule type="cellIs" dxfId="8179" priority="1682" operator="equal">
      <formula>"SEM USO"</formula>
    </cfRule>
    <cfRule type="cellIs" dxfId="8178" priority="1683" operator="equal">
      <formula>"EVENTO"</formula>
    </cfRule>
    <cfRule type="cellIs" dxfId="8177" priority="1684" operator="equal">
      <formula>"MONTAGEM"</formula>
    </cfRule>
    <cfRule type="cellIs" dxfId="8176" priority="1685" operator="equal">
      <formula>"ENTREGA MATERIAL"</formula>
    </cfRule>
  </conditionalFormatting>
  <conditionalFormatting sqref="AD102">
    <cfRule type="cellIs" dxfId="8175" priority="1676" operator="equal">
      <formula>"DESMONTAGEM"</formula>
    </cfRule>
    <cfRule type="cellIs" dxfId="8174" priority="1677" operator="equal">
      <formula>"SEM USO"</formula>
    </cfRule>
    <cfRule type="cellIs" dxfId="8173" priority="1678" operator="equal">
      <formula>"EVENTO"</formula>
    </cfRule>
    <cfRule type="cellIs" dxfId="8172" priority="1679" operator="equal">
      <formula>"MONTAGEM"</formula>
    </cfRule>
    <cfRule type="cellIs" dxfId="8171" priority="1680" operator="equal">
      <formula>"ENTREGA MATERIAL"</formula>
    </cfRule>
  </conditionalFormatting>
  <conditionalFormatting sqref="AD112">
    <cfRule type="cellIs" dxfId="8170" priority="1671" operator="equal">
      <formula>"DESMONTAGEM"</formula>
    </cfRule>
    <cfRule type="cellIs" dxfId="8169" priority="1672" operator="equal">
      <formula>"SEM USO"</formula>
    </cfRule>
    <cfRule type="cellIs" dxfId="8168" priority="1673" operator="equal">
      <formula>"EVENTO"</formula>
    </cfRule>
    <cfRule type="cellIs" dxfId="8167" priority="1674" operator="equal">
      <formula>"MONTAGEM"</formula>
    </cfRule>
    <cfRule type="cellIs" dxfId="8166" priority="1675" operator="equal">
      <formula>"ENTREGA MATERIAL"</formula>
    </cfRule>
  </conditionalFormatting>
  <conditionalFormatting sqref="AD132">
    <cfRule type="cellIs" dxfId="8165" priority="1666" operator="equal">
      <formula>"DESMONTAGEM"</formula>
    </cfRule>
    <cfRule type="cellIs" dxfId="8164" priority="1667" operator="equal">
      <formula>"SEM USO"</formula>
    </cfRule>
    <cfRule type="cellIs" dxfId="8163" priority="1668" operator="equal">
      <formula>"EVENTO"</formula>
    </cfRule>
    <cfRule type="cellIs" dxfId="8162" priority="1669" operator="equal">
      <formula>"MONTAGEM"</formula>
    </cfRule>
    <cfRule type="cellIs" dxfId="8161" priority="1670" operator="equal">
      <formula>"ENTREGA MATERIAL"</formula>
    </cfRule>
  </conditionalFormatting>
  <conditionalFormatting sqref="AI68 AV68:AX68">
    <cfRule type="cellIs" dxfId="8160" priority="1661" operator="equal">
      <formula>"DESMONTAGEM"</formula>
    </cfRule>
    <cfRule type="cellIs" dxfId="8159" priority="1662" operator="equal">
      <formula>"SEM USO"</formula>
    </cfRule>
    <cfRule type="cellIs" dxfId="8158" priority="1663" operator="equal">
      <formula>"EVENTO"</formula>
    </cfRule>
    <cfRule type="cellIs" dxfId="8157" priority="1664" operator="equal">
      <formula>"MONTAGEM"</formula>
    </cfRule>
    <cfRule type="cellIs" dxfId="8156" priority="1665" operator="equal">
      <formula>"ENTREGA MATERIAL"</formula>
    </cfRule>
  </conditionalFormatting>
  <conditionalFormatting sqref="AJ68">
    <cfRule type="cellIs" dxfId="8155" priority="1656" operator="equal">
      <formula>"DESMONTAGEM"</formula>
    </cfRule>
    <cfRule type="cellIs" dxfId="8154" priority="1657" operator="equal">
      <formula>"SEM USO"</formula>
    </cfRule>
    <cfRule type="cellIs" dxfId="8153" priority="1658" operator="equal">
      <formula>"EVENTO"</formula>
    </cfRule>
    <cfRule type="cellIs" dxfId="8152" priority="1659" operator="equal">
      <formula>"MONTAGEM"</formula>
    </cfRule>
    <cfRule type="cellIs" dxfId="8151" priority="1660" operator="equal">
      <formula>"ENTREGA MATERIAL"</formula>
    </cfRule>
  </conditionalFormatting>
  <conditionalFormatting sqref="AI58 AV58:AX58">
    <cfRule type="cellIs" dxfId="8150" priority="1651" operator="equal">
      <formula>"DESMONTAGEM"</formula>
    </cfRule>
    <cfRule type="cellIs" dxfId="8149" priority="1652" operator="equal">
      <formula>"SEM USO"</formula>
    </cfRule>
    <cfRule type="cellIs" dxfId="8148" priority="1653" operator="equal">
      <formula>"EVENTO"</formula>
    </cfRule>
    <cfRule type="cellIs" dxfId="8147" priority="1654" operator="equal">
      <formula>"MONTAGEM"</formula>
    </cfRule>
    <cfRule type="cellIs" dxfId="8146" priority="1655" operator="equal">
      <formula>"ENTREGA MATERIAL"</formula>
    </cfRule>
  </conditionalFormatting>
  <conditionalFormatting sqref="AJ58">
    <cfRule type="cellIs" dxfId="8145" priority="1646" operator="equal">
      <formula>"DESMONTAGEM"</formula>
    </cfRule>
    <cfRule type="cellIs" dxfId="8144" priority="1647" operator="equal">
      <formula>"SEM USO"</formula>
    </cfRule>
    <cfRule type="cellIs" dxfId="8143" priority="1648" operator="equal">
      <formula>"EVENTO"</formula>
    </cfRule>
    <cfRule type="cellIs" dxfId="8142" priority="1649" operator="equal">
      <formula>"MONTAGEM"</formula>
    </cfRule>
    <cfRule type="cellIs" dxfId="8141" priority="1650" operator="equal">
      <formula>"ENTREGA MATERIAL"</formula>
    </cfRule>
  </conditionalFormatting>
  <conditionalFormatting sqref="AI4 AV4:AX4">
    <cfRule type="cellIs" dxfId="8140" priority="1641" operator="equal">
      <formula>"DESMONTAGEM"</formula>
    </cfRule>
    <cfRule type="cellIs" dxfId="8139" priority="1642" operator="equal">
      <formula>"SEM USO"</formula>
    </cfRule>
    <cfRule type="cellIs" dxfId="8138" priority="1643" operator="equal">
      <formula>"EVENTO"</formula>
    </cfRule>
    <cfRule type="cellIs" dxfId="8137" priority="1644" operator="equal">
      <formula>"MONTAGEM"</formula>
    </cfRule>
    <cfRule type="cellIs" dxfId="8136" priority="1645" operator="equal">
      <formula>"ENTREGA MATERIAL"</formula>
    </cfRule>
  </conditionalFormatting>
  <conditionalFormatting sqref="AJ4">
    <cfRule type="cellIs" dxfId="8135" priority="1636" operator="equal">
      <formula>"DESMONTAGEM"</formula>
    </cfRule>
    <cfRule type="cellIs" dxfId="8134" priority="1637" operator="equal">
      <formula>"SEM USO"</formula>
    </cfRule>
    <cfRule type="cellIs" dxfId="8133" priority="1638" operator="equal">
      <formula>"EVENTO"</formula>
    </cfRule>
    <cfRule type="cellIs" dxfId="8132" priority="1639" operator="equal">
      <formula>"MONTAGEM"</formula>
    </cfRule>
    <cfRule type="cellIs" dxfId="8131" priority="1640" operator="equal">
      <formula>"ENTREGA MATERIAL"</formula>
    </cfRule>
  </conditionalFormatting>
  <conditionalFormatting sqref="AI79 AV79:AX79">
    <cfRule type="cellIs" dxfId="8130" priority="1631" operator="equal">
      <formula>"DESMONTAGEM"</formula>
    </cfRule>
    <cfRule type="cellIs" dxfId="8129" priority="1632" operator="equal">
      <formula>"SEM USO"</formula>
    </cfRule>
    <cfRule type="cellIs" dxfId="8128" priority="1633" operator="equal">
      <formula>"EVENTO"</formula>
    </cfRule>
    <cfRule type="cellIs" dxfId="8127" priority="1634" operator="equal">
      <formula>"MONTAGEM"</formula>
    </cfRule>
    <cfRule type="cellIs" dxfId="8126" priority="1635" operator="equal">
      <formula>"ENTREGA MATERIAL"</formula>
    </cfRule>
  </conditionalFormatting>
  <conditionalFormatting sqref="AJ79">
    <cfRule type="cellIs" dxfId="8125" priority="1626" operator="equal">
      <formula>"DESMONTAGEM"</formula>
    </cfRule>
    <cfRule type="cellIs" dxfId="8124" priority="1627" operator="equal">
      <formula>"SEM USO"</formula>
    </cfRule>
    <cfRule type="cellIs" dxfId="8123" priority="1628" operator="equal">
      <formula>"EVENTO"</formula>
    </cfRule>
    <cfRule type="cellIs" dxfId="8122" priority="1629" operator="equal">
      <formula>"MONTAGEM"</formula>
    </cfRule>
    <cfRule type="cellIs" dxfId="8121" priority="1630" operator="equal">
      <formula>"ENTREGA MATERIAL"</formula>
    </cfRule>
  </conditionalFormatting>
  <conditionalFormatting sqref="AI92 AV92:AX92">
    <cfRule type="cellIs" dxfId="8120" priority="1621" operator="equal">
      <formula>"DESMONTAGEM"</formula>
    </cfRule>
    <cfRule type="cellIs" dxfId="8119" priority="1622" operator="equal">
      <formula>"SEM USO"</formula>
    </cfRule>
    <cfRule type="cellIs" dxfId="8118" priority="1623" operator="equal">
      <formula>"EVENTO"</formula>
    </cfRule>
    <cfRule type="cellIs" dxfId="8117" priority="1624" operator="equal">
      <formula>"MONTAGEM"</formula>
    </cfRule>
    <cfRule type="cellIs" dxfId="8116" priority="1625" operator="equal">
      <formula>"ENTREGA MATERIAL"</formula>
    </cfRule>
  </conditionalFormatting>
  <conditionalFormatting sqref="AJ92">
    <cfRule type="cellIs" dxfId="8115" priority="1616" operator="equal">
      <formula>"DESMONTAGEM"</formula>
    </cfRule>
    <cfRule type="cellIs" dxfId="8114" priority="1617" operator="equal">
      <formula>"SEM USO"</formula>
    </cfRule>
    <cfRule type="cellIs" dxfId="8113" priority="1618" operator="equal">
      <formula>"EVENTO"</formula>
    </cfRule>
    <cfRule type="cellIs" dxfId="8112" priority="1619" operator="equal">
      <formula>"MONTAGEM"</formula>
    </cfRule>
    <cfRule type="cellIs" dxfId="8111" priority="1620" operator="equal">
      <formula>"ENTREGA MATERIAL"</formula>
    </cfRule>
  </conditionalFormatting>
  <conditionalFormatting sqref="AI38 AV38:AX38">
    <cfRule type="cellIs" dxfId="8110" priority="1601" operator="equal">
      <formula>"DESMONTAGEM"</formula>
    </cfRule>
    <cfRule type="cellIs" dxfId="8109" priority="1602" operator="equal">
      <formula>"SEM USO"</formula>
    </cfRule>
    <cfRule type="cellIs" dxfId="8108" priority="1603" operator="equal">
      <formula>"EVENTO"</formula>
    </cfRule>
    <cfRule type="cellIs" dxfId="8107" priority="1604" operator="equal">
      <formula>"MONTAGEM"</formula>
    </cfRule>
    <cfRule type="cellIs" dxfId="8106" priority="1605" operator="equal">
      <formula>"ENTREGA MATERIAL"</formula>
    </cfRule>
  </conditionalFormatting>
  <conditionalFormatting sqref="AJ38">
    <cfRule type="cellIs" dxfId="8105" priority="1596" operator="equal">
      <formula>"DESMONTAGEM"</formula>
    </cfRule>
    <cfRule type="cellIs" dxfId="8104" priority="1597" operator="equal">
      <formula>"SEM USO"</formula>
    </cfRule>
    <cfRule type="cellIs" dxfId="8103" priority="1598" operator="equal">
      <formula>"EVENTO"</formula>
    </cfRule>
    <cfRule type="cellIs" dxfId="8102" priority="1599" operator="equal">
      <formula>"MONTAGEM"</formula>
    </cfRule>
    <cfRule type="cellIs" dxfId="8101" priority="1600" operator="equal">
      <formula>"ENTREGA MATERIAL"</formula>
    </cfRule>
  </conditionalFormatting>
  <conditionalFormatting sqref="AI27 AV27:AX27">
    <cfRule type="cellIs" dxfId="8100" priority="1591" operator="equal">
      <formula>"DESMONTAGEM"</formula>
    </cfRule>
    <cfRule type="cellIs" dxfId="8099" priority="1592" operator="equal">
      <formula>"SEM USO"</formula>
    </cfRule>
    <cfRule type="cellIs" dxfId="8098" priority="1593" operator="equal">
      <formula>"EVENTO"</formula>
    </cfRule>
    <cfRule type="cellIs" dxfId="8097" priority="1594" operator="equal">
      <formula>"MONTAGEM"</formula>
    </cfRule>
    <cfRule type="cellIs" dxfId="8096" priority="1595" operator="equal">
      <formula>"ENTREGA MATERIAL"</formula>
    </cfRule>
  </conditionalFormatting>
  <conditionalFormatting sqref="AJ27">
    <cfRule type="cellIs" dxfId="8095" priority="1586" operator="equal">
      <formula>"DESMONTAGEM"</formula>
    </cfRule>
    <cfRule type="cellIs" dxfId="8094" priority="1587" operator="equal">
      <formula>"SEM USO"</formula>
    </cfRule>
    <cfRule type="cellIs" dxfId="8093" priority="1588" operator="equal">
      <formula>"EVENTO"</formula>
    </cfRule>
    <cfRule type="cellIs" dxfId="8092" priority="1589" operator="equal">
      <formula>"MONTAGEM"</formula>
    </cfRule>
    <cfRule type="cellIs" dxfId="8091" priority="1590" operator="equal">
      <formula>"ENTREGA MATERIAL"</formula>
    </cfRule>
  </conditionalFormatting>
  <conditionalFormatting sqref="AI48 AV48:AX48">
    <cfRule type="cellIs" dxfId="8090" priority="1611" operator="equal">
      <formula>"DESMONTAGEM"</formula>
    </cfRule>
    <cfRule type="cellIs" dxfId="8089" priority="1612" operator="equal">
      <formula>"SEM USO"</formula>
    </cfRule>
    <cfRule type="cellIs" dxfId="8088" priority="1613" operator="equal">
      <formula>"EVENTO"</formula>
    </cfRule>
    <cfRule type="cellIs" dxfId="8087" priority="1614" operator="equal">
      <formula>"MONTAGEM"</formula>
    </cfRule>
    <cfRule type="cellIs" dxfId="8086" priority="1615" operator="equal">
      <formula>"ENTREGA MATERIAL"</formula>
    </cfRule>
  </conditionalFormatting>
  <conditionalFormatting sqref="AJ48">
    <cfRule type="cellIs" dxfId="8085" priority="1606" operator="equal">
      <formula>"DESMONTAGEM"</formula>
    </cfRule>
    <cfRule type="cellIs" dxfId="8084" priority="1607" operator="equal">
      <formula>"SEM USO"</formula>
    </cfRule>
    <cfRule type="cellIs" dxfId="8083" priority="1608" operator="equal">
      <formula>"EVENTO"</formula>
    </cfRule>
    <cfRule type="cellIs" dxfId="8082" priority="1609" operator="equal">
      <formula>"MONTAGEM"</formula>
    </cfRule>
    <cfRule type="cellIs" dxfId="8081" priority="1610" operator="equal">
      <formula>"ENTREGA MATERIAL"</formula>
    </cfRule>
  </conditionalFormatting>
  <conditionalFormatting sqref="AI17 AV17:AX17">
    <cfRule type="cellIs" dxfId="8080" priority="1581" operator="equal">
      <formula>"DESMONTAGEM"</formula>
    </cfRule>
    <cfRule type="cellIs" dxfId="8079" priority="1582" operator="equal">
      <formula>"SEM USO"</formula>
    </cfRule>
    <cfRule type="cellIs" dxfId="8078" priority="1583" operator="equal">
      <formula>"EVENTO"</formula>
    </cfRule>
    <cfRule type="cellIs" dxfId="8077" priority="1584" operator="equal">
      <formula>"MONTAGEM"</formula>
    </cfRule>
    <cfRule type="cellIs" dxfId="8076" priority="1585" operator="equal">
      <formula>"ENTREGA MATERIAL"</formula>
    </cfRule>
  </conditionalFormatting>
  <conditionalFormatting sqref="AJ17">
    <cfRule type="cellIs" dxfId="8075" priority="1576" operator="equal">
      <formula>"DESMONTAGEM"</formula>
    </cfRule>
    <cfRule type="cellIs" dxfId="8074" priority="1577" operator="equal">
      <formula>"SEM USO"</formula>
    </cfRule>
    <cfRule type="cellIs" dxfId="8073" priority="1578" operator="equal">
      <formula>"EVENTO"</formula>
    </cfRule>
    <cfRule type="cellIs" dxfId="8072" priority="1579" operator="equal">
      <formula>"MONTAGEM"</formula>
    </cfRule>
    <cfRule type="cellIs" dxfId="8071" priority="1580" operator="equal">
      <formula>"ENTREGA MATERIAL"</formula>
    </cfRule>
  </conditionalFormatting>
  <conditionalFormatting sqref="AT38">
    <cfRule type="cellIs" dxfId="8070" priority="1566" operator="equal">
      <formula>"DESMONTAGEM"</formula>
    </cfRule>
    <cfRule type="cellIs" dxfId="8069" priority="1567" operator="equal">
      <formula>"SEM USO"</formula>
    </cfRule>
    <cfRule type="cellIs" dxfId="8068" priority="1568" operator="equal">
      <formula>"EVENTO"</formula>
    </cfRule>
    <cfRule type="cellIs" dxfId="8067" priority="1569" operator="equal">
      <formula>"MONTAGEM"</formula>
    </cfRule>
    <cfRule type="cellIs" dxfId="8066" priority="1570" operator="equal">
      <formula>"ENTREGA MATERIAL"</formula>
    </cfRule>
  </conditionalFormatting>
  <conditionalFormatting sqref="AT27">
    <cfRule type="cellIs" dxfId="8065" priority="1561" operator="equal">
      <formula>"DESMONTAGEM"</formula>
    </cfRule>
    <cfRule type="cellIs" dxfId="8064" priority="1562" operator="equal">
      <formula>"SEM USO"</formula>
    </cfRule>
    <cfRule type="cellIs" dxfId="8063" priority="1563" operator="equal">
      <formula>"EVENTO"</formula>
    </cfRule>
    <cfRule type="cellIs" dxfId="8062" priority="1564" operator="equal">
      <formula>"MONTAGEM"</formula>
    </cfRule>
    <cfRule type="cellIs" dxfId="8061" priority="1565" operator="equal">
      <formula>"ENTREGA MATERIAL"</formula>
    </cfRule>
  </conditionalFormatting>
  <conditionalFormatting sqref="AT48">
    <cfRule type="cellIs" dxfId="8060" priority="1571" operator="equal">
      <formula>"DESMONTAGEM"</formula>
    </cfRule>
    <cfRule type="cellIs" dxfId="8059" priority="1572" operator="equal">
      <formula>"SEM USO"</formula>
    </cfRule>
    <cfRule type="cellIs" dxfId="8058" priority="1573" operator="equal">
      <formula>"EVENTO"</formula>
    </cfRule>
    <cfRule type="cellIs" dxfId="8057" priority="1574" operator="equal">
      <formula>"MONTAGEM"</formula>
    </cfRule>
    <cfRule type="cellIs" dxfId="8056" priority="1575" operator="equal">
      <formula>"ENTREGA MATERIAL"</formula>
    </cfRule>
  </conditionalFormatting>
  <conditionalFormatting sqref="AT17">
    <cfRule type="cellIs" dxfId="8055" priority="1556" operator="equal">
      <formula>"DESMONTAGEM"</formula>
    </cfRule>
    <cfRule type="cellIs" dxfId="8054" priority="1557" operator="equal">
      <formula>"SEM USO"</formula>
    </cfRule>
    <cfRule type="cellIs" dxfId="8053" priority="1558" operator="equal">
      <formula>"EVENTO"</formula>
    </cfRule>
    <cfRule type="cellIs" dxfId="8052" priority="1559" operator="equal">
      <formula>"MONTAGEM"</formula>
    </cfRule>
    <cfRule type="cellIs" dxfId="8051" priority="1560" operator="equal">
      <formula>"ENTREGA MATERIAL"</formula>
    </cfRule>
  </conditionalFormatting>
  <conditionalFormatting sqref="AI174:AI180 AI183">
    <cfRule type="containsText" dxfId="8050" priority="1554" operator="containsText" text="OK">
      <formula>NOT(ISERROR(SEARCH("OK",AI174)))</formula>
    </cfRule>
  </conditionalFormatting>
  <conditionalFormatting sqref="AI167">
    <cfRule type="containsText" dxfId="8049" priority="1555" operator="containsText" text="OK">
      <formula>NOT(ISERROR(SEARCH("OK",AI167)))</formula>
    </cfRule>
  </conditionalFormatting>
  <conditionalFormatting sqref="AM167:AQ167 AM174:AM178 AO174:AO178 AN168:AN178 AQ174:AQ178 AP168:AP178 AU174:AU178 AU167">
    <cfRule type="containsText" dxfId="8048" priority="1553" operator="containsText" text="S">
      <formula>NOT(ISERROR(SEARCH("S",AM167)))</formula>
    </cfRule>
  </conditionalFormatting>
  <conditionalFormatting sqref="AK167 AK174:AK178">
    <cfRule type="containsText" dxfId="8047" priority="1551" operator="containsText" text="E">
      <formula>NOT(ISERROR(SEARCH("E",AK167)))</formula>
    </cfRule>
    <cfRule type="containsText" dxfId="8046" priority="1552" operator="containsText" text="L">
      <formula>NOT(ISERROR(SEARCH("L",AK167)))</formula>
    </cfRule>
  </conditionalFormatting>
  <conditionalFormatting sqref="AI172:AI173">
    <cfRule type="containsText" dxfId="8045" priority="1550" operator="containsText" text="OK">
      <formula>NOT(ISERROR(SEARCH("OK",AI172)))</formula>
    </cfRule>
  </conditionalFormatting>
  <conditionalFormatting sqref="AM172:AM173 AO172:AO173 AQ172:AQ173 AU172:AU173">
    <cfRule type="containsText" dxfId="8044" priority="1549" operator="containsText" text="S">
      <formula>NOT(ISERROR(SEARCH("S",AM172)))</formula>
    </cfRule>
  </conditionalFormatting>
  <conditionalFormatting sqref="AK172:AK173">
    <cfRule type="containsText" dxfId="8043" priority="1547" operator="containsText" text="E">
      <formula>NOT(ISERROR(SEARCH("E",AK172)))</formula>
    </cfRule>
    <cfRule type="containsText" dxfId="8042" priority="1548" operator="containsText" text="L">
      <formula>NOT(ISERROR(SEARCH("L",AK172)))</formula>
    </cfRule>
  </conditionalFormatting>
  <conditionalFormatting sqref="AI169:AI171">
    <cfRule type="containsText" dxfId="8041" priority="1546" operator="containsText" text="OK">
      <formula>NOT(ISERROR(SEARCH("OK",AI169)))</formula>
    </cfRule>
  </conditionalFormatting>
  <conditionalFormatting sqref="AM169:AM171 AO169:AO171 AQ169:AQ171 AU169:AU171">
    <cfRule type="containsText" dxfId="8040" priority="1545" operator="containsText" text="S">
      <formula>NOT(ISERROR(SEARCH("S",AM169)))</formula>
    </cfRule>
  </conditionalFormatting>
  <conditionalFormatting sqref="AK169:AK171">
    <cfRule type="containsText" dxfId="8039" priority="1543" operator="containsText" text="E">
      <formula>NOT(ISERROR(SEARCH("E",AK169)))</formula>
    </cfRule>
    <cfRule type="containsText" dxfId="8038" priority="1544" operator="containsText" text="L">
      <formula>NOT(ISERROR(SEARCH("L",AK169)))</formula>
    </cfRule>
  </conditionalFormatting>
  <conditionalFormatting sqref="AI168">
    <cfRule type="containsText" dxfId="8037" priority="1542" operator="containsText" text="OK">
      <formula>NOT(ISERROR(SEARCH("OK",AI168)))</formula>
    </cfRule>
  </conditionalFormatting>
  <conditionalFormatting sqref="AM168 AO168 AQ168 AU168">
    <cfRule type="containsText" dxfId="8036" priority="1541" operator="containsText" text="S">
      <formula>NOT(ISERROR(SEARCH("S",AM168)))</formula>
    </cfRule>
  </conditionalFormatting>
  <conditionalFormatting sqref="AK168">
    <cfRule type="containsText" dxfId="8035" priority="1539" operator="containsText" text="E">
      <formula>NOT(ISERROR(SEARCH("E",AK168)))</formula>
    </cfRule>
    <cfRule type="containsText" dxfId="8034" priority="1540" operator="containsText" text="L">
      <formula>NOT(ISERROR(SEARCH("L",AK168)))</formula>
    </cfRule>
  </conditionalFormatting>
  <conditionalFormatting sqref="AI181:AI182">
    <cfRule type="containsText" dxfId="8033" priority="1538" operator="containsText" text="OK">
      <formula>NOT(ISERROR(SEARCH("OK",AI181)))</formula>
    </cfRule>
  </conditionalFormatting>
  <conditionalFormatting sqref="AI165 AV165:AX165">
    <cfRule type="cellIs" dxfId="8032" priority="1533" operator="equal">
      <formula>"DESMONTAGEM"</formula>
    </cfRule>
    <cfRule type="cellIs" dxfId="8031" priority="1534" operator="equal">
      <formula>"SEM USO"</formula>
    </cfRule>
    <cfRule type="cellIs" dxfId="8030" priority="1535" operator="equal">
      <formula>"EVENTO"</formula>
    </cfRule>
    <cfRule type="cellIs" dxfId="8029" priority="1536" operator="equal">
      <formula>"MONTAGEM"</formula>
    </cfRule>
    <cfRule type="cellIs" dxfId="8028" priority="1537" operator="equal">
      <formula>"ENTREGA MATERIAL"</formula>
    </cfRule>
  </conditionalFormatting>
  <conditionalFormatting sqref="AI122 AV122:AX122">
    <cfRule type="cellIs" dxfId="8027" priority="1528" operator="equal">
      <formula>"DESMONTAGEM"</formula>
    </cfRule>
    <cfRule type="cellIs" dxfId="8026" priority="1529" operator="equal">
      <formula>"SEM USO"</formula>
    </cfRule>
    <cfRule type="cellIs" dxfId="8025" priority="1530" operator="equal">
      <formula>"EVENTO"</formula>
    </cfRule>
    <cfRule type="cellIs" dxfId="8024" priority="1531" operator="equal">
      <formula>"MONTAGEM"</formula>
    </cfRule>
    <cfRule type="cellIs" dxfId="8023" priority="1532" operator="equal">
      <formula>"ENTREGA MATERIAL"</formula>
    </cfRule>
  </conditionalFormatting>
  <conditionalFormatting sqref="AJ122">
    <cfRule type="cellIs" dxfId="8022" priority="1523" operator="equal">
      <formula>"DESMONTAGEM"</formula>
    </cfRule>
    <cfRule type="cellIs" dxfId="8021" priority="1524" operator="equal">
      <formula>"SEM USO"</formula>
    </cfRule>
    <cfRule type="cellIs" dxfId="8020" priority="1525" operator="equal">
      <formula>"EVENTO"</formula>
    </cfRule>
    <cfRule type="cellIs" dxfId="8019" priority="1526" operator="equal">
      <formula>"MONTAGEM"</formula>
    </cfRule>
    <cfRule type="cellIs" dxfId="8018" priority="1527" operator="equal">
      <formula>"ENTREGA MATERIAL"</formula>
    </cfRule>
  </conditionalFormatting>
  <conditionalFormatting sqref="AI102 AV102:AX102">
    <cfRule type="cellIs" dxfId="8017" priority="1518" operator="equal">
      <formula>"DESMONTAGEM"</formula>
    </cfRule>
    <cfRule type="cellIs" dxfId="8016" priority="1519" operator="equal">
      <formula>"SEM USO"</formula>
    </cfRule>
    <cfRule type="cellIs" dxfId="8015" priority="1520" operator="equal">
      <formula>"EVENTO"</formula>
    </cfRule>
    <cfRule type="cellIs" dxfId="8014" priority="1521" operator="equal">
      <formula>"MONTAGEM"</formula>
    </cfRule>
    <cfRule type="cellIs" dxfId="8013" priority="1522" operator="equal">
      <formula>"ENTREGA MATERIAL"</formula>
    </cfRule>
  </conditionalFormatting>
  <conditionalFormatting sqref="AJ102">
    <cfRule type="cellIs" dxfId="8012" priority="1513" operator="equal">
      <formula>"DESMONTAGEM"</formula>
    </cfRule>
    <cfRule type="cellIs" dxfId="8011" priority="1514" operator="equal">
      <formula>"SEM USO"</formula>
    </cfRule>
    <cfRule type="cellIs" dxfId="8010" priority="1515" operator="equal">
      <formula>"EVENTO"</formula>
    </cfRule>
    <cfRule type="cellIs" dxfId="8009" priority="1516" operator="equal">
      <formula>"MONTAGEM"</formula>
    </cfRule>
    <cfRule type="cellIs" dxfId="8008" priority="1517" operator="equal">
      <formula>"ENTREGA MATERIAL"</formula>
    </cfRule>
  </conditionalFormatting>
  <conditionalFormatting sqref="AI112 AV112:AX112">
    <cfRule type="cellIs" dxfId="8007" priority="1508" operator="equal">
      <formula>"DESMONTAGEM"</formula>
    </cfRule>
    <cfRule type="cellIs" dxfId="8006" priority="1509" operator="equal">
      <formula>"SEM USO"</formula>
    </cfRule>
    <cfRule type="cellIs" dxfId="8005" priority="1510" operator="equal">
      <formula>"EVENTO"</formula>
    </cfRule>
    <cfRule type="cellIs" dxfId="8004" priority="1511" operator="equal">
      <formula>"MONTAGEM"</formula>
    </cfRule>
    <cfRule type="cellIs" dxfId="8003" priority="1512" operator="equal">
      <formula>"ENTREGA MATERIAL"</formula>
    </cfRule>
  </conditionalFormatting>
  <conditionalFormatting sqref="AJ112">
    <cfRule type="cellIs" dxfId="8002" priority="1503" operator="equal">
      <formula>"DESMONTAGEM"</formula>
    </cfRule>
    <cfRule type="cellIs" dxfId="8001" priority="1504" operator="equal">
      <formula>"SEM USO"</formula>
    </cfRule>
    <cfRule type="cellIs" dxfId="8000" priority="1505" operator="equal">
      <formula>"EVENTO"</formula>
    </cfRule>
    <cfRule type="cellIs" dxfId="7999" priority="1506" operator="equal">
      <formula>"MONTAGEM"</formula>
    </cfRule>
    <cfRule type="cellIs" dxfId="7998" priority="1507" operator="equal">
      <formula>"ENTREGA MATERIAL"</formula>
    </cfRule>
  </conditionalFormatting>
  <conditionalFormatting sqref="AI132 AV132:AX132">
    <cfRule type="cellIs" dxfId="7997" priority="1498" operator="equal">
      <formula>"DESMONTAGEM"</formula>
    </cfRule>
    <cfRule type="cellIs" dxfId="7996" priority="1499" operator="equal">
      <formula>"SEM USO"</formula>
    </cfRule>
    <cfRule type="cellIs" dxfId="7995" priority="1500" operator="equal">
      <formula>"EVENTO"</formula>
    </cfRule>
    <cfRule type="cellIs" dxfId="7994" priority="1501" operator="equal">
      <formula>"MONTAGEM"</formula>
    </cfRule>
    <cfRule type="cellIs" dxfId="7993" priority="1502" operator="equal">
      <formula>"ENTREGA MATERIAL"</formula>
    </cfRule>
  </conditionalFormatting>
  <conditionalFormatting sqref="AJ132">
    <cfRule type="cellIs" dxfId="7992" priority="1493" operator="equal">
      <formula>"DESMONTAGEM"</formula>
    </cfRule>
    <cfRule type="cellIs" dxfId="7991" priority="1494" operator="equal">
      <formula>"SEM USO"</formula>
    </cfRule>
    <cfRule type="cellIs" dxfId="7990" priority="1495" operator="equal">
      <formula>"EVENTO"</formula>
    </cfRule>
    <cfRule type="cellIs" dxfId="7989" priority="1496" operator="equal">
      <formula>"MONTAGEM"</formula>
    </cfRule>
    <cfRule type="cellIs" dxfId="7988" priority="1497" operator="equal">
      <formula>"ENTREGA MATERIAL"</formula>
    </cfRule>
  </conditionalFormatting>
  <conditionalFormatting sqref="AS167 AS174:AS178">
    <cfRule type="containsText" dxfId="7987" priority="1492" operator="containsText" text="S">
      <formula>NOT(ISERROR(SEARCH("S",AS167)))</formula>
    </cfRule>
  </conditionalFormatting>
  <conditionalFormatting sqref="AS172:AS173">
    <cfRule type="containsText" dxfId="7986" priority="1491" operator="containsText" text="S">
      <formula>NOT(ISERROR(SEARCH("S",AS172)))</formula>
    </cfRule>
  </conditionalFormatting>
  <conditionalFormatting sqref="AS169:AS171">
    <cfRule type="containsText" dxfId="7985" priority="1490" operator="containsText" text="S">
      <formula>NOT(ISERROR(SEARCH("S",AS169)))</formula>
    </cfRule>
  </conditionalFormatting>
  <conditionalFormatting sqref="AS168">
    <cfRule type="containsText" dxfId="7984" priority="1489" operator="containsText" text="S">
      <formula>NOT(ISERROR(SEARCH("S",AS168)))</formula>
    </cfRule>
  </conditionalFormatting>
  <conditionalFormatting sqref="AT165">
    <cfRule type="cellIs" dxfId="7983" priority="1484" operator="equal">
      <formula>"DESMONTAGEM"</formula>
    </cfRule>
    <cfRule type="cellIs" dxfId="7982" priority="1485" operator="equal">
      <formula>"SEM USO"</formula>
    </cfRule>
    <cfRule type="cellIs" dxfId="7981" priority="1486" operator="equal">
      <formula>"EVENTO"</formula>
    </cfRule>
    <cfRule type="cellIs" dxfId="7980" priority="1487" operator="equal">
      <formula>"MONTAGEM"</formula>
    </cfRule>
    <cfRule type="cellIs" dxfId="7979" priority="1488" operator="equal">
      <formula>"ENTREGA MATERIAL"</formula>
    </cfRule>
  </conditionalFormatting>
  <conditionalFormatting sqref="AT122">
    <cfRule type="cellIs" dxfId="7978" priority="1479" operator="equal">
      <formula>"DESMONTAGEM"</formula>
    </cfRule>
    <cfRule type="cellIs" dxfId="7977" priority="1480" operator="equal">
      <formula>"SEM USO"</formula>
    </cfRule>
    <cfRule type="cellIs" dxfId="7976" priority="1481" operator="equal">
      <formula>"EVENTO"</formula>
    </cfRule>
    <cfRule type="cellIs" dxfId="7975" priority="1482" operator="equal">
      <formula>"MONTAGEM"</formula>
    </cfRule>
    <cfRule type="cellIs" dxfId="7974" priority="1483" operator="equal">
      <formula>"ENTREGA MATERIAL"</formula>
    </cfRule>
  </conditionalFormatting>
  <conditionalFormatting sqref="AT102">
    <cfRule type="cellIs" dxfId="7973" priority="1474" operator="equal">
      <formula>"DESMONTAGEM"</formula>
    </cfRule>
    <cfRule type="cellIs" dxfId="7972" priority="1475" operator="equal">
      <formula>"SEM USO"</formula>
    </cfRule>
    <cfRule type="cellIs" dxfId="7971" priority="1476" operator="equal">
      <formula>"EVENTO"</formula>
    </cfRule>
    <cfRule type="cellIs" dxfId="7970" priority="1477" operator="equal">
      <formula>"MONTAGEM"</formula>
    </cfRule>
    <cfRule type="cellIs" dxfId="7969" priority="1478" operator="equal">
      <formula>"ENTREGA MATERIAL"</formula>
    </cfRule>
  </conditionalFormatting>
  <conditionalFormatting sqref="AT112">
    <cfRule type="cellIs" dxfId="7968" priority="1469" operator="equal">
      <formula>"DESMONTAGEM"</formula>
    </cfRule>
    <cfRule type="cellIs" dxfId="7967" priority="1470" operator="equal">
      <formula>"SEM USO"</formula>
    </cfRule>
    <cfRule type="cellIs" dxfId="7966" priority="1471" operator="equal">
      <formula>"EVENTO"</formula>
    </cfRule>
    <cfRule type="cellIs" dxfId="7965" priority="1472" operator="equal">
      <formula>"MONTAGEM"</formula>
    </cfRule>
    <cfRule type="cellIs" dxfId="7964" priority="1473" operator="equal">
      <formula>"ENTREGA MATERIAL"</formula>
    </cfRule>
  </conditionalFormatting>
  <conditionalFormatting sqref="AT132">
    <cfRule type="cellIs" dxfId="7963" priority="1464" operator="equal">
      <formula>"DESMONTAGEM"</formula>
    </cfRule>
    <cfRule type="cellIs" dxfId="7962" priority="1465" operator="equal">
      <formula>"SEM USO"</formula>
    </cfRule>
    <cfRule type="cellIs" dxfId="7961" priority="1466" operator="equal">
      <formula>"EVENTO"</formula>
    </cfRule>
    <cfRule type="cellIs" dxfId="7960" priority="1467" operator="equal">
      <formula>"MONTAGEM"</formula>
    </cfRule>
    <cfRule type="cellIs" dxfId="7959" priority="1468" operator="equal">
      <formula>"ENTREGA MATERIAL"</formula>
    </cfRule>
  </conditionalFormatting>
  <conditionalFormatting sqref="AY68 BL68:BN68">
    <cfRule type="cellIs" dxfId="7958" priority="1459" operator="equal">
      <formula>"DESMONTAGEM"</formula>
    </cfRule>
    <cfRule type="cellIs" dxfId="7957" priority="1460" operator="equal">
      <formula>"SEM USO"</formula>
    </cfRule>
    <cfRule type="cellIs" dxfId="7956" priority="1461" operator="equal">
      <formula>"EVENTO"</formula>
    </cfRule>
    <cfRule type="cellIs" dxfId="7955" priority="1462" operator="equal">
      <formula>"MONTAGEM"</formula>
    </cfRule>
    <cfRule type="cellIs" dxfId="7954" priority="1463" operator="equal">
      <formula>"ENTREGA MATERIAL"</formula>
    </cfRule>
  </conditionalFormatting>
  <conditionalFormatting sqref="AZ68">
    <cfRule type="cellIs" dxfId="7953" priority="1454" operator="equal">
      <formula>"DESMONTAGEM"</formula>
    </cfRule>
    <cfRule type="cellIs" dxfId="7952" priority="1455" operator="equal">
      <formula>"SEM USO"</formula>
    </cfRule>
    <cfRule type="cellIs" dxfId="7951" priority="1456" operator="equal">
      <formula>"EVENTO"</formula>
    </cfRule>
    <cfRule type="cellIs" dxfId="7950" priority="1457" operator="equal">
      <formula>"MONTAGEM"</formula>
    </cfRule>
    <cfRule type="cellIs" dxfId="7949" priority="1458" operator="equal">
      <formula>"ENTREGA MATERIAL"</formula>
    </cfRule>
  </conditionalFormatting>
  <conditionalFormatting sqref="AY58 BL58:BN58">
    <cfRule type="cellIs" dxfId="7948" priority="1449" operator="equal">
      <formula>"DESMONTAGEM"</formula>
    </cfRule>
    <cfRule type="cellIs" dxfId="7947" priority="1450" operator="equal">
      <formula>"SEM USO"</formula>
    </cfRule>
    <cfRule type="cellIs" dxfId="7946" priority="1451" operator="equal">
      <formula>"EVENTO"</formula>
    </cfRule>
    <cfRule type="cellIs" dxfId="7945" priority="1452" operator="equal">
      <formula>"MONTAGEM"</formula>
    </cfRule>
    <cfRule type="cellIs" dxfId="7944" priority="1453" operator="equal">
      <formula>"ENTREGA MATERIAL"</formula>
    </cfRule>
  </conditionalFormatting>
  <conditionalFormatting sqref="AZ58">
    <cfRule type="cellIs" dxfId="7943" priority="1444" operator="equal">
      <formula>"DESMONTAGEM"</formula>
    </cfRule>
    <cfRule type="cellIs" dxfId="7942" priority="1445" operator="equal">
      <formula>"SEM USO"</formula>
    </cfRule>
    <cfRule type="cellIs" dxfId="7941" priority="1446" operator="equal">
      <formula>"EVENTO"</formula>
    </cfRule>
    <cfRule type="cellIs" dxfId="7940" priority="1447" operator="equal">
      <formula>"MONTAGEM"</formula>
    </cfRule>
    <cfRule type="cellIs" dxfId="7939" priority="1448" operator="equal">
      <formula>"ENTREGA MATERIAL"</formula>
    </cfRule>
  </conditionalFormatting>
  <conditionalFormatting sqref="AY79 BL79:BN79">
    <cfRule type="cellIs" dxfId="7938" priority="1439" operator="equal">
      <formula>"DESMONTAGEM"</formula>
    </cfRule>
    <cfRule type="cellIs" dxfId="7937" priority="1440" operator="equal">
      <formula>"SEM USO"</formula>
    </cfRule>
    <cfRule type="cellIs" dxfId="7936" priority="1441" operator="equal">
      <formula>"EVENTO"</formula>
    </cfRule>
    <cfRule type="cellIs" dxfId="7935" priority="1442" operator="equal">
      <formula>"MONTAGEM"</formula>
    </cfRule>
    <cfRule type="cellIs" dxfId="7934" priority="1443" operator="equal">
      <formula>"ENTREGA MATERIAL"</formula>
    </cfRule>
  </conditionalFormatting>
  <conditionalFormatting sqref="AZ79">
    <cfRule type="cellIs" dxfId="7933" priority="1434" operator="equal">
      <formula>"DESMONTAGEM"</formula>
    </cfRule>
    <cfRule type="cellIs" dxfId="7932" priority="1435" operator="equal">
      <formula>"SEM USO"</formula>
    </cfRule>
    <cfRule type="cellIs" dxfId="7931" priority="1436" operator="equal">
      <formula>"EVENTO"</formula>
    </cfRule>
    <cfRule type="cellIs" dxfId="7930" priority="1437" operator="equal">
      <formula>"MONTAGEM"</formula>
    </cfRule>
    <cfRule type="cellIs" dxfId="7929" priority="1438" operator="equal">
      <formula>"ENTREGA MATERIAL"</formula>
    </cfRule>
  </conditionalFormatting>
  <conditionalFormatting sqref="AY92 BL92:BN92">
    <cfRule type="cellIs" dxfId="7928" priority="1429" operator="equal">
      <formula>"DESMONTAGEM"</formula>
    </cfRule>
    <cfRule type="cellIs" dxfId="7927" priority="1430" operator="equal">
      <formula>"SEM USO"</formula>
    </cfRule>
    <cfRule type="cellIs" dxfId="7926" priority="1431" operator="equal">
      <formula>"EVENTO"</formula>
    </cfRule>
    <cfRule type="cellIs" dxfId="7925" priority="1432" operator="equal">
      <formula>"MONTAGEM"</formula>
    </cfRule>
    <cfRule type="cellIs" dxfId="7924" priority="1433" operator="equal">
      <formula>"ENTREGA MATERIAL"</formula>
    </cfRule>
  </conditionalFormatting>
  <conditionalFormatting sqref="AZ92">
    <cfRule type="cellIs" dxfId="7923" priority="1424" operator="equal">
      <formula>"DESMONTAGEM"</formula>
    </cfRule>
    <cfRule type="cellIs" dxfId="7922" priority="1425" operator="equal">
      <formula>"SEM USO"</formula>
    </cfRule>
    <cfRule type="cellIs" dxfId="7921" priority="1426" operator="equal">
      <formula>"EVENTO"</formula>
    </cfRule>
    <cfRule type="cellIs" dxfId="7920" priority="1427" operator="equal">
      <formula>"MONTAGEM"</formula>
    </cfRule>
    <cfRule type="cellIs" dxfId="7919" priority="1428" operator="equal">
      <formula>"ENTREGA MATERIAL"</formula>
    </cfRule>
  </conditionalFormatting>
  <conditionalFormatting sqref="AY38 BL38:BN38">
    <cfRule type="cellIs" dxfId="7918" priority="1409" operator="equal">
      <formula>"DESMONTAGEM"</formula>
    </cfRule>
    <cfRule type="cellIs" dxfId="7917" priority="1410" operator="equal">
      <formula>"SEM USO"</formula>
    </cfRule>
    <cfRule type="cellIs" dxfId="7916" priority="1411" operator="equal">
      <formula>"EVENTO"</formula>
    </cfRule>
    <cfRule type="cellIs" dxfId="7915" priority="1412" operator="equal">
      <formula>"MONTAGEM"</formula>
    </cfRule>
    <cfRule type="cellIs" dxfId="7914" priority="1413" operator="equal">
      <formula>"ENTREGA MATERIAL"</formula>
    </cfRule>
  </conditionalFormatting>
  <conditionalFormatting sqref="AZ38">
    <cfRule type="cellIs" dxfId="7913" priority="1404" operator="equal">
      <formula>"DESMONTAGEM"</formula>
    </cfRule>
    <cfRule type="cellIs" dxfId="7912" priority="1405" operator="equal">
      <formula>"SEM USO"</formula>
    </cfRule>
    <cfRule type="cellIs" dxfId="7911" priority="1406" operator="equal">
      <formula>"EVENTO"</formula>
    </cfRule>
    <cfRule type="cellIs" dxfId="7910" priority="1407" operator="equal">
      <formula>"MONTAGEM"</formula>
    </cfRule>
    <cfRule type="cellIs" dxfId="7909" priority="1408" operator="equal">
      <formula>"ENTREGA MATERIAL"</formula>
    </cfRule>
  </conditionalFormatting>
  <conditionalFormatting sqref="AY27 BL27:BN27">
    <cfRule type="cellIs" dxfId="7908" priority="1399" operator="equal">
      <formula>"DESMONTAGEM"</formula>
    </cfRule>
    <cfRule type="cellIs" dxfId="7907" priority="1400" operator="equal">
      <formula>"SEM USO"</formula>
    </cfRule>
    <cfRule type="cellIs" dxfId="7906" priority="1401" operator="equal">
      <formula>"EVENTO"</formula>
    </cfRule>
    <cfRule type="cellIs" dxfId="7905" priority="1402" operator="equal">
      <formula>"MONTAGEM"</formula>
    </cfRule>
    <cfRule type="cellIs" dxfId="7904" priority="1403" operator="equal">
      <formula>"ENTREGA MATERIAL"</formula>
    </cfRule>
  </conditionalFormatting>
  <conditionalFormatting sqref="AZ27">
    <cfRule type="cellIs" dxfId="7903" priority="1394" operator="equal">
      <formula>"DESMONTAGEM"</formula>
    </cfRule>
    <cfRule type="cellIs" dxfId="7902" priority="1395" operator="equal">
      <formula>"SEM USO"</formula>
    </cfRule>
    <cfRule type="cellIs" dxfId="7901" priority="1396" operator="equal">
      <formula>"EVENTO"</formula>
    </cfRule>
    <cfRule type="cellIs" dxfId="7900" priority="1397" operator="equal">
      <formula>"MONTAGEM"</formula>
    </cfRule>
    <cfRule type="cellIs" dxfId="7899" priority="1398" operator="equal">
      <formula>"ENTREGA MATERIAL"</formula>
    </cfRule>
  </conditionalFormatting>
  <conditionalFormatting sqref="AY48 BL48:BN48">
    <cfRule type="cellIs" dxfId="7898" priority="1419" operator="equal">
      <formula>"DESMONTAGEM"</formula>
    </cfRule>
    <cfRule type="cellIs" dxfId="7897" priority="1420" operator="equal">
      <formula>"SEM USO"</formula>
    </cfRule>
    <cfRule type="cellIs" dxfId="7896" priority="1421" operator="equal">
      <formula>"EVENTO"</formula>
    </cfRule>
    <cfRule type="cellIs" dxfId="7895" priority="1422" operator="equal">
      <formula>"MONTAGEM"</formula>
    </cfRule>
    <cfRule type="cellIs" dxfId="7894" priority="1423" operator="equal">
      <formula>"ENTREGA MATERIAL"</formula>
    </cfRule>
  </conditionalFormatting>
  <conditionalFormatting sqref="AZ48">
    <cfRule type="cellIs" dxfId="7893" priority="1414" operator="equal">
      <formula>"DESMONTAGEM"</formula>
    </cfRule>
    <cfRule type="cellIs" dxfId="7892" priority="1415" operator="equal">
      <formula>"SEM USO"</formula>
    </cfRule>
    <cfRule type="cellIs" dxfId="7891" priority="1416" operator="equal">
      <formula>"EVENTO"</formula>
    </cfRule>
    <cfRule type="cellIs" dxfId="7890" priority="1417" operator="equal">
      <formula>"MONTAGEM"</formula>
    </cfRule>
    <cfRule type="cellIs" dxfId="7889" priority="1418" operator="equal">
      <formula>"ENTREGA MATERIAL"</formula>
    </cfRule>
  </conditionalFormatting>
  <conditionalFormatting sqref="AY17 BL17:BN17">
    <cfRule type="cellIs" dxfId="7888" priority="1389" operator="equal">
      <formula>"DESMONTAGEM"</formula>
    </cfRule>
    <cfRule type="cellIs" dxfId="7887" priority="1390" operator="equal">
      <formula>"SEM USO"</formula>
    </cfRule>
    <cfRule type="cellIs" dxfId="7886" priority="1391" operator="equal">
      <formula>"EVENTO"</formula>
    </cfRule>
    <cfRule type="cellIs" dxfId="7885" priority="1392" operator="equal">
      <formula>"MONTAGEM"</formula>
    </cfRule>
    <cfRule type="cellIs" dxfId="7884" priority="1393" operator="equal">
      <formula>"ENTREGA MATERIAL"</formula>
    </cfRule>
  </conditionalFormatting>
  <conditionalFormatting sqref="AZ17">
    <cfRule type="cellIs" dxfId="7883" priority="1384" operator="equal">
      <formula>"DESMONTAGEM"</formula>
    </cfRule>
    <cfRule type="cellIs" dxfId="7882" priority="1385" operator="equal">
      <formula>"SEM USO"</formula>
    </cfRule>
    <cfRule type="cellIs" dxfId="7881" priority="1386" operator="equal">
      <formula>"EVENTO"</formula>
    </cfRule>
    <cfRule type="cellIs" dxfId="7880" priority="1387" operator="equal">
      <formula>"MONTAGEM"</formula>
    </cfRule>
    <cfRule type="cellIs" dxfId="7879" priority="1388" operator="equal">
      <formula>"ENTREGA MATERIAL"</formula>
    </cfRule>
  </conditionalFormatting>
  <conditionalFormatting sqref="BJ38">
    <cfRule type="cellIs" dxfId="7878" priority="1374" operator="equal">
      <formula>"DESMONTAGEM"</formula>
    </cfRule>
    <cfRule type="cellIs" dxfId="7877" priority="1375" operator="equal">
      <formula>"SEM USO"</formula>
    </cfRule>
    <cfRule type="cellIs" dxfId="7876" priority="1376" operator="equal">
      <formula>"EVENTO"</formula>
    </cfRule>
    <cfRule type="cellIs" dxfId="7875" priority="1377" operator="equal">
      <formula>"MONTAGEM"</formula>
    </cfRule>
    <cfRule type="cellIs" dxfId="7874" priority="1378" operator="equal">
      <formula>"ENTREGA MATERIAL"</formula>
    </cfRule>
  </conditionalFormatting>
  <conditionalFormatting sqref="BJ27">
    <cfRule type="cellIs" dxfId="7873" priority="1369" operator="equal">
      <formula>"DESMONTAGEM"</formula>
    </cfRule>
    <cfRule type="cellIs" dxfId="7872" priority="1370" operator="equal">
      <formula>"SEM USO"</formula>
    </cfRule>
    <cfRule type="cellIs" dxfId="7871" priority="1371" operator="equal">
      <formula>"EVENTO"</formula>
    </cfRule>
    <cfRule type="cellIs" dxfId="7870" priority="1372" operator="equal">
      <formula>"MONTAGEM"</formula>
    </cfRule>
    <cfRule type="cellIs" dxfId="7869" priority="1373" operator="equal">
      <formula>"ENTREGA MATERIAL"</formula>
    </cfRule>
  </conditionalFormatting>
  <conditionalFormatting sqref="BJ48">
    <cfRule type="cellIs" dxfId="7868" priority="1379" operator="equal">
      <formula>"DESMONTAGEM"</formula>
    </cfRule>
    <cfRule type="cellIs" dxfId="7867" priority="1380" operator="equal">
      <formula>"SEM USO"</formula>
    </cfRule>
    <cfRule type="cellIs" dxfId="7866" priority="1381" operator="equal">
      <formula>"EVENTO"</formula>
    </cfRule>
    <cfRule type="cellIs" dxfId="7865" priority="1382" operator="equal">
      <formula>"MONTAGEM"</formula>
    </cfRule>
    <cfRule type="cellIs" dxfId="7864" priority="1383" operator="equal">
      <formula>"ENTREGA MATERIAL"</formula>
    </cfRule>
  </conditionalFormatting>
  <conditionalFormatting sqref="BJ17">
    <cfRule type="cellIs" dxfId="7863" priority="1364" operator="equal">
      <formula>"DESMONTAGEM"</formula>
    </cfRule>
    <cfRule type="cellIs" dxfId="7862" priority="1365" operator="equal">
      <formula>"SEM USO"</formula>
    </cfRule>
    <cfRule type="cellIs" dxfId="7861" priority="1366" operator="equal">
      <formula>"EVENTO"</formula>
    </cfRule>
    <cfRule type="cellIs" dxfId="7860" priority="1367" operator="equal">
      <formula>"MONTAGEM"</formula>
    </cfRule>
    <cfRule type="cellIs" dxfId="7859" priority="1368" operator="equal">
      <formula>"ENTREGA MATERIAL"</formula>
    </cfRule>
  </conditionalFormatting>
  <conditionalFormatting sqref="AY174:AY180 AY183">
    <cfRule type="containsText" dxfId="7858" priority="1362" operator="containsText" text="OK">
      <formula>NOT(ISERROR(SEARCH("OK",AY174)))</formula>
    </cfRule>
  </conditionalFormatting>
  <conditionalFormatting sqref="AY167">
    <cfRule type="containsText" dxfId="7857" priority="1363" operator="containsText" text="OK">
      <formula>NOT(ISERROR(SEARCH("OK",AY167)))</formula>
    </cfRule>
  </conditionalFormatting>
  <conditionalFormatting sqref="BC167:BG167 BC174:BC178 BE174:BE178 BD168:BD178 BG174:BG178 BF168:BF178 BK174:BK178 BK167">
    <cfRule type="containsText" dxfId="7856" priority="1361" operator="containsText" text="S">
      <formula>NOT(ISERROR(SEARCH("S",BC167)))</formula>
    </cfRule>
  </conditionalFormatting>
  <conditionalFormatting sqref="BA167 BA174:BA178">
    <cfRule type="containsText" dxfId="7855" priority="1359" operator="containsText" text="E">
      <formula>NOT(ISERROR(SEARCH("E",BA167)))</formula>
    </cfRule>
    <cfRule type="containsText" dxfId="7854" priority="1360" operator="containsText" text="L">
      <formula>NOT(ISERROR(SEARCH("L",BA167)))</formula>
    </cfRule>
  </conditionalFormatting>
  <conditionalFormatting sqref="AY172:AY173">
    <cfRule type="containsText" dxfId="7853" priority="1358" operator="containsText" text="OK">
      <formula>NOT(ISERROR(SEARCH("OK",AY172)))</formula>
    </cfRule>
  </conditionalFormatting>
  <conditionalFormatting sqref="BC172:BC173 BE172:BE173 BG172:BG173 BK172:BK173">
    <cfRule type="containsText" dxfId="7852" priority="1357" operator="containsText" text="S">
      <formula>NOT(ISERROR(SEARCH("S",BC172)))</formula>
    </cfRule>
  </conditionalFormatting>
  <conditionalFormatting sqref="BA172:BA173">
    <cfRule type="containsText" dxfId="7851" priority="1355" operator="containsText" text="E">
      <formula>NOT(ISERROR(SEARCH("E",BA172)))</formula>
    </cfRule>
    <cfRule type="containsText" dxfId="7850" priority="1356" operator="containsText" text="L">
      <formula>NOT(ISERROR(SEARCH("L",BA172)))</formula>
    </cfRule>
  </conditionalFormatting>
  <conditionalFormatting sqref="AY169:AY171">
    <cfRule type="containsText" dxfId="7849" priority="1354" operator="containsText" text="OK">
      <formula>NOT(ISERROR(SEARCH("OK",AY169)))</formula>
    </cfRule>
  </conditionalFormatting>
  <conditionalFormatting sqref="BC169:BC171 BE169:BE171 BG169:BG171 BK169:BK171">
    <cfRule type="containsText" dxfId="7848" priority="1353" operator="containsText" text="S">
      <formula>NOT(ISERROR(SEARCH("S",BC169)))</formula>
    </cfRule>
  </conditionalFormatting>
  <conditionalFormatting sqref="BA169:BA171">
    <cfRule type="containsText" dxfId="7847" priority="1351" operator="containsText" text="E">
      <formula>NOT(ISERROR(SEARCH("E",BA169)))</formula>
    </cfRule>
    <cfRule type="containsText" dxfId="7846" priority="1352" operator="containsText" text="L">
      <formula>NOT(ISERROR(SEARCH("L",BA169)))</formula>
    </cfRule>
  </conditionalFormatting>
  <conditionalFormatting sqref="AY168">
    <cfRule type="containsText" dxfId="7845" priority="1350" operator="containsText" text="OK">
      <formula>NOT(ISERROR(SEARCH("OK",AY168)))</formula>
    </cfRule>
  </conditionalFormatting>
  <conditionalFormatting sqref="BC168 BE168 BG168 BK168">
    <cfRule type="containsText" dxfId="7844" priority="1349" operator="containsText" text="S">
      <formula>NOT(ISERROR(SEARCH("S",BC168)))</formula>
    </cfRule>
  </conditionalFormatting>
  <conditionalFormatting sqref="BA168">
    <cfRule type="containsText" dxfId="7843" priority="1347" operator="containsText" text="E">
      <formula>NOT(ISERROR(SEARCH("E",BA168)))</formula>
    </cfRule>
    <cfRule type="containsText" dxfId="7842" priority="1348" operator="containsText" text="L">
      <formula>NOT(ISERROR(SEARCH("L",BA168)))</formula>
    </cfRule>
  </conditionalFormatting>
  <conditionalFormatting sqref="AY181:AY182">
    <cfRule type="containsText" dxfId="7841" priority="1346" operator="containsText" text="OK">
      <formula>NOT(ISERROR(SEARCH("OK",AY181)))</formula>
    </cfRule>
  </conditionalFormatting>
  <conditionalFormatting sqref="AY165 BL165:BN165">
    <cfRule type="cellIs" dxfId="7840" priority="1341" operator="equal">
      <formula>"DESMONTAGEM"</formula>
    </cfRule>
    <cfRule type="cellIs" dxfId="7839" priority="1342" operator="equal">
      <formula>"SEM USO"</formula>
    </cfRule>
    <cfRule type="cellIs" dxfId="7838" priority="1343" operator="equal">
      <formula>"EVENTO"</formula>
    </cfRule>
    <cfRule type="cellIs" dxfId="7837" priority="1344" operator="equal">
      <formula>"MONTAGEM"</formula>
    </cfRule>
    <cfRule type="cellIs" dxfId="7836" priority="1345" operator="equal">
      <formula>"ENTREGA MATERIAL"</formula>
    </cfRule>
  </conditionalFormatting>
  <conditionalFormatting sqref="AY122 BL122:BN122">
    <cfRule type="cellIs" dxfId="7835" priority="1336" operator="equal">
      <formula>"DESMONTAGEM"</formula>
    </cfRule>
    <cfRule type="cellIs" dxfId="7834" priority="1337" operator="equal">
      <formula>"SEM USO"</formula>
    </cfRule>
    <cfRule type="cellIs" dxfId="7833" priority="1338" operator="equal">
      <formula>"EVENTO"</formula>
    </cfRule>
    <cfRule type="cellIs" dxfId="7832" priority="1339" operator="equal">
      <formula>"MONTAGEM"</formula>
    </cfRule>
    <cfRule type="cellIs" dxfId="7831" priority="1340" operator="equal">
      <formula>"ENTREGA MATERIAL"</formula>
    </cfRule>
  </conditionalFormatting>
  <conditionalFormatting sqref="AZ122">
    <cfRule type="cellIs" dxfId="7830" priority="1331" operator="equal">
      <formula>"DESMONTAGEM"</formula>
    </cfRule>
    <cfRule type="cellIs" dxfId="7829" priority="1332" operator="equal">
      <formula>"SEM USO"</formula>
    </cfRule>
    <cfRule type="cellIs" dxfId="7828" priority="1333" operator="equal">
      <formula>"EVENTO"</formula>
    </cfRule>
    <cfRule type="cellIs" dxfId="7827" priority="1334" operator="equal">
      <formula>"MONTAGEM"</formula>
    </cfRule>
    <cfRule type="cellIs" dxfId="7826" priority="1335" operator="equal">
      <formula>"ENTREGA MATERIAL"</formula>
    </cfRule>
  </conditionalFormatting>
  <conditionalFormatting sqref="AY102 BL102:BN102">
    <cfRule type="cellIs" dxfId="7825" priority="1326" operator="equal">
      <formula>"DESMONTAGEM"</formula>
    </cfRule>
    <cfRule type="cellIs" dxfId="7824" priority="1327" operator="equal">
      <formula>"SEM USO"</formula>
    </cfRule>
    <cfRule type="cellIs" dxfId="7823" priority="1328" operator="equal">
      <formula>"EVENTO"</formula>
    </cfRule>
    <cfRule type="cellIs" dxfId="7822" priority="1329" operator="equal">
      <formula>"MONTAGEM"</formula>
    </cfRule>
    <cfRule type="cellIs" dxfId="7821" priority="1330" operator="equal">
      <formula>"ENTREGA MATERIAL"</formula>
    </cfRule>
  </conditionalFormatting>
  <conditionalFormatting sqref="AZ102">
    <cfRule type="cellIs" dxfId="7820" priority="1321" operator="equal">
      <formula>"DESMONTAGEM"</formula>
    </cfRule>
    <cfRule type="cellIs" dxfId="7819" priority="1322" operator="equal">
      <formula>"SEM USO"</formula>
    </cfRule>
    <cfRule type="cellIs" dxfId="7818" priority="1323" operator="equal">
      <formula>"EVENTO"</formula>
    </cfRule>
    <cfRule type="cellIs" dxfId="7817" priority="1324" operator="equal">
      <formula>"MONTAGEM"</formula>
    </cfRule>
    <cfRule type="cellIs" dxfId="7816" priority="1325" operator="equal">
      <formula>"ENTREGA MATERIAL"</formula>
    </cfRule>
  </conditionalFormatting>
  <conditionalFormatting sqref="AY112 BL112:BN112">
    <cfRule type="cellIs" dxfId="7815" priority="1316" operator="equal">
      <formula>"DESMONTAGEM"</formula>
    </cfRule>
    <cfRule type="cellIs" dxfId="7814" priority="1317" operator="equal">
      <formula>"SEM USO"</formula>
    </cfRule>
    <cfRule type="cellIs" dxfId="7813" priority="1318" operator="equal">
      <formula>"EVENTO"</formula>
    </cfRule>
    <cfRule type="cellIs" dxfId="7812" priority="1319" operator="equal">
      <formula>"MONTAGEM"</formula>
    </cfRule>
    <cfRule type="cellIs" dxfId="7811" priority="1320" operator="equal">
      <formula>"ENTREGA MATERIAL"</formula>
    </cfRule>
  </conditionalFormatting>
  <conditionalFormatting sqref="AZ112">
    <cfRule type="cellIs" dxfId="7810" priority="1311" operator="equal">
      <formula>"DESMONTAGEM"</formula>
    </cfRule>
    <cfRule type="cellIs" dxfId="7809" priority="1312" operator="equal">
      <formula>"SEM USO"</formula>
    </cfRule>
    <cfRule type="cellIs" dxfId="7808" priority="1313" operator="equal">
      <formula>"EVENTO"</formula>
    </cfRule>
    <cfRule type="cellIs" dxfId="7807" priority="1314" operator="equal">
      <formula>"MONTAGEM"</formula>
    </cfRule>
    <cfRule type="cellIs" dxfId="7806" priority="1315" operator="equal">
      <formula>"ENTREGA MATERIAL"</formula>
    </cfRule>
  </conditionalFormatting>
  <conditionalFormatting sqref="AY132 BL132:BN132">
    <cfRule type="cellIs" dxfId="7805" priority="1306" operator="equal">
      <formula>"DESMONTAGEM"</formula>
    </cfRule>
    <cfRule type="cellIs" dxfId="7804" priority="1307" operator="equal">
      <formula>"SEM USO"</formula>
    </cfRule>
    <cfRule type="cellIs" dxfId="7803" priority="1308" operator="equal">
      <formula>"EVENTO"</formula>
    </cfRule>
    <cfRule type="cellIs" dxfId="7802" priority="1309" operator="equal">
      <formula>"MONTAGEM"</formula>
    </cfRule>
    <cfRule type="cellIs" dxfId="7801" priority="1310" operator="equal">
      <formula>"ENTREGA MATERIAL"</formula>
    </cfRule>
  </conditionalFormatting>
  <conditionalFormatting sqref="AZ132">
    <cfRule type="cellIs" dxfId="7800" priority="1301" operator="equal">
      <formula>"DESMONTAGEM"</formula>
    </cfRule>
    <cfRule type="cellIs" dxfId="7799" priority="1302" operator="equal">
      <formula>"SEM USO"</formula>
    </cfRule>
    <cfRule type="cellIs" dxfId="7798" priority="1303" operator="equal">
      <formula>"EVENTO"</formula>
    </cfRule>
    <cfRule type="cellIs" dxfId="7797" priority="1304" operator="equal">
      <formula>"MONTAGEM"</formula>
    </cfRule>
    <cfRule type="cellIs" dxfId="7796" priority="1305" operator="equal">
      <formula>"ENTREGA MATERIAL"</formula>
    </cfRule>
  </conditionalFormatting>
  <conditionalFormatting sqref="BI167 BI174:BI178">
    <cfRule type="containsText" dxfId="7795" priority="1300" operator="containsText" text="S">
      <formula>NOT(ISERROR(SEARCH("S",BI167)))</formula>
    </cfRule>
  </conditionalFormatting>
  <conditionalFormatting sqref="BI172:BI173">
    <cfRule type="containsText" dxfId="7794" priority="1299" operator="containsText" text="S">
      <formula>NOT(ISERROR(SEARCH("S",BI172)))</formula>
    </cfRule>
  </conditionalFormatting>
  <conditionalFormatting sqref="BI169:BI171">
    <cfRule type="containsText" dxfId="7793" priority="1298" operator="containsText" text="S">
      <formula>NOT(ISERROR(SEARCH("S",BI169)))</formula>
    </cfRule>
  </conditionalFormatting>
  <conditionalFormatting sqref="BI168">
    <cfRule type="containsText" dxfId="7792" priority="1297" operator="containsText" text="S">
      <formula>NOT(ISERROR(SEARCH("S",BI168)))</formula>
    </cfRule>
  </conditionalFormatting>
  <conditionalFormatting sqref="BJ165">
    <cfRule type="cellIs" dxfId="7791" priority="1292" operator="equal">
      <formula>"DESMONTAGEM"</formula>
    </cfRule>
    <cfRule type="cellIs" dxfId="7790" priority="1293" operator="equal">
      <formula>"SEM USO"</formula>
    </cfRule>
    <cfRule type="cellIs" dxfId="7789" priority="1294" operator="equal">
      <formula>"EVENTO"</formula>
    </cfRule>
    <cfRule type="cellIs" dxfId="7788" priority="1295" operator="equal">
      <formula>"MONTAGEM"</formula>
    </cfRule>
    <cfRule type="cellIs" dxfId="7787" priority="1296" operator="equal">
      <formula>"ENTREGA MATERIAL"</formula>
    </cfRule>
  </conditionalFormatting>
  <conditionalFormatting sqref="BJ122">
    <cfRule type="cellIs" dxfId="7786" priority="1287" operator="equal">
      <formula>"DESMONTAGEM"</formula>
    </cfRule>
    <cfRule type="cellIs" dxfId="7785" priority="1288" operator="equal">
      <formula>"SEM USO"</formula>
    </cfRule>
    <cfRule type="cellIs" dxfId="7784" priority="1289" operator="equal">
      <formula>"EVENTO"</formula>
    </cfRule>
    <cfRule type="cellIs" dxfId="7783" priority="1290" operator="equal">
      <formula>"MONTAGEM"</formula>
    </cfRule>
    <cfRule type="cellIs" dxfId="7782" priority="1291" operator="equal">
      <formula>"ENTREGA MATERIAL"</formula>
    </cfRule>
  </conditionalFormatting>
  <conditionalFormatting sqref="BJ102">
    <cfRule type="cellIs" dxfId="7781" priority="1282" operator="equal">
      <formula>"DESMONTAGEM"</formula>
    </cfRule>
    <cfRule type="cellIs" dxfId="7780" priority="1283" operator="equal">
      <formula>"SEM USO"</formula>
    </cfRule>
    <cfRule type="cellIs" dxfId="7779" priority="1284" operator="equal">
      <formula>"EVENTO"</formula>
    </cfRule>
    <cfRule type="cellIs" dxfId="7778" priority="1285" operator="equal">
      <formula>"MONTAGEM"</formula>
    </cfRule>
    <cfRule type="cellIs" dxfId="7777" priority="1286" operator="equal">
      <formula>"ENTREGA MATERIAL"</formula>
    </cfRule>
  </conditionalFormatting>
  <conditionalFormatting sqref="BJ112">
    <cfRule type="cellIs" dxfId="7776" priority="1277" operator="equal">
      <formula>"DESMONTAGEM"</formula>
    </cfRule>
    <cfRule type="cellIs" dxfId="7775" priority="1278" operator="equal">
      <formula>"SEM USO"</formula>
    </cfRule>
    <cfRule type="cellIs" dxfId="7774" priority="1279" operator="equal">
      <formula>"EVENTO"</formula>
    </cfRule>
    <cfRule type="cellIs" dxfId="7773" priority="1280" operator="equal">
      <formula>"MONTAGEM"</formula>
    </cfRule>
    <cfRule type="cellIs" dxfId="7772" priority="1281" operator="equal">
      <formula>"ENTREGA MATERIAL"</formula>
    </cfRule>
  </conditionalFormatting>
  <conditionalFormatting sqref="BJ132">
    <cfRule type="cellIs" dxfId="7771" priority="1272" operator="equal">
      <formula>"DESMONTAGEM"</formula>
    </cfRule>
    <cfRule type="cellIs" dxfId="7770" priority="1273" operator="equal">
      <formula>"SEM USO"</formula>
    </cfRule>
    <cfRule type="cellIs" dxfId="7769" priority="1274" operator="equal">
      <formula>"EVENTO"</formula>
    </cfRule>
    <cfRule type="cellIs" dxfId="7768" priority="1275" operator="equal">
      <formula>"MONTAGEM"</formula>
    </cfRule>
    <cfRule type="cellIs" dxfId="7767" priority="1276" operator="equal">
      <formula>"ENTREGA MATERIAL"</formula>
    </cfRule>
  </conditionalFormatting>
  <conditionalFormatting sqref="BO68 CB68:CD68">
    <cfRule type="cellIs" dxfId="7766" priority="1267" operator="equal">
      <formula>"DESMONTAGEM"</formula>
    </cfRule>
    <cfRule type="cellIs" dxfId="7765" priority="1268" operator="equal">
      <formula>"SEM USO"</formula>
    </cfRule>
    <cfRule type="cellIs" dxfId="7764" priority="1269" operator="equal">
      <formula>"EVENTO"</formula>
    </cfRule>
    <cfRule type="cellIs" dxfId="7763" priority="1270" operator="equal">
      <formula>"MONTAGEM"</formula>
    </cfRule>
    <cfRule type="cellIs" dxfId="7762" priority="1271" operator="equal">
      <formula>"ENTREGA MATERIAL"</formula>
    </cfRule>
  </conditionalFormatting>
  <conditionalFormatting sqref="BP68">
    <cfRule type="cellIs" dxfId="7761" priority="1262" operator="equal">
      <formula>"DESMONTAGEM"</formula>
    </cfRule>
    <cfRule type="cellIs" dxfId="7760" priority="1263" operator="equal">
      <formula>"SEM USO"</formula>
    </cfRule>
    <cfRule type="cellIs" dxfId="7759" priority="1264" operator="equal">
      <formula>"EVENTO"</formula>
    </cfRule>
    <cfRule type="cellIs" dxfId="7758" priority="1265" operator="equal">
      <formula>"MONTAGEM"</formula>
    </cfRule>
    <cfRule type="cellIs" dxfId="7757" priority="1266" operator="equal">
      <formula>"ENTREGA MATERIAL"</formula>
    </cfRule>
  </conditionalFormatting>
  <conditionalFormatting sqref="BO58 CB58:CD58">
    <cfRule type="cellIs" dxfId="7756" priority="1257" operator="equal">
      <formula>"DESMONTAGEM"</formula>
    </cfRule>
    <cfRule type="cellIs" dxfId="7755" priority="1258" operator="equal">
      <formula>"SEM USO"</formula>
    </cfRule>
    <cfRule type="cellIs" dxfId="7754" priority="1259" operator="equal">
      <formula>"EVENTO"</formula>
    </cfRule>
    <cfRule type="cellIs" dxfId="7753" priority="1260" operator="equal">
      <formula>"MONTAGEM"</formula>
    </cfRule>
    <cfRule type="cellIs" dxfId="7752" priority="1261" operator="equal">
      <formula>"ENTREGA MATERIAL"</formula>
    </cfRule>
  </conditionalFormatting>
  <conditionalFormatting sqref="BP58">
    <cfRule type="cellIs" dxfId="7751" priority="1252" operator="equal">
      <formula>"DESMONTAGEM"</formula>
    </cfRule>
    <cfRule type="cellIs" dxfId="7750" priority="1253" operator="equal">
      <formula>"SEM USO"</formula>
    </cfRule>
    <cfRule type="cellIs" dxfId="7749" priority="1254" operator="equal">
      <formula>"EVENTO"</formula>
    </cfRule>
    <cfRule type="cellIs" dxfId="7748" priority="1255" operator="equal">
      <formula>"MONTAGEM"</formula>
    </cfRule>
    <cfRule type="cellIs" dxfId="7747" priority="1256" operator="equal">
      <formula>"ENTREGA MATERIAL"</formula>
    </cfRule>
  </conditionalFormatting>
  <conditionalFormatting sqref="BO79 CB79:CD79">
    <cfRule type="cellIs" dxfId="7746" priority="1247" operator="equal">
      <formula>"DESMONTAGEM"</formula>
    </cfRule>
    <cfRule type="cellIs" dxfId="7745" priority="1248" operator="equal">
      <formula>"SEM USO"</formula>
    </cfRule>
    <cfRule type="cellIs" dxfId="7744" priority="1249" operator="equal">
      <formula>"EVENTO"</formula>
    </cfRule>
    <cfRule type="cellIs" dxfId="7743" priority="1250" operator="equal">
      <formula>"MONTAGEM"</formula>
    </cfRule>
    <cfRule type="cellIs" dxfId="7742" priority="1251" operator="equal">
      <formula>"ENTREGA MATERIAL"</formula>
    </cfRule>
  </conditionalFormatting>
  <conditionalFormatting sqref="BP79">
    <cfRule type="cellIs" dxfId="7741" priority="1242" operator="equal">
      <formula>"DESMONTAGEM"</formula>
    </cfRule>
    <cfRule type="cellIs" dxfId="7740" priority="1243" operator="equal">
      <formula>"SEM USO"</formula>
    </cfRule>
    <cfRule type="cellIs" dxfId="7739" priority="1244" operator="equal">
      <formula>"EVENTO"</formula>
    </cfRule>
    <cfRule type="cellIs" dxfId="7738" priority="1245" operator="equal">
      <formula>"MONTAGEM"</formula>
    </cfRule>
    <cfRule type="cellIs" dxfId="7737" priority="1246" operator="equal">
      <formula>"ENTREGA MATERIAL"</formula>
    </cfRule>
  </conditionalFormatting>
  <conditionalFormatting sqref="BO92 CB92:CD92">
    <cfRule type="cellIs" dxfId="7736" priority="1237" operator="equal">
      <formula>"DESMONTAGEM"</formula>
    </cfRule>
    <cfRule type="cellIs" dxfId="7735" priority="1238" operator="equal">
      <formula>"SEM USO"</formula>
    </cfRule>
    <cfRule type="cellIs" dxfId="7734" priority="1239" operator="equal">
      <formula>"EVENTO"</formula>
    </cfRule>
    <cfRule type="cellIs" dxfId="7733" priority="1240" operator="equal">
      <formula>"MONTAGEM"</formula>
    </cfRule>
    <cfRule type="cellIs" dxfId="7732" priority="1241" operator="equal">
      <formula>"ENTREGA MATERIAL"</formula>
    </cfRule>
  </conditionalFormatting>
  <conditionalFormatting sqref="BP92">
    <cfRule type="cellIs" dxfId="7731" priority="1232" operator="equal">
      <formula>"DESMONTAGEM"</formula>
    </cfRule>
    <cfRule type="cellIs" dxfId="7730" priority="1233" operator="equal">
      <formula>"SEM USO"</formula>
    </cfRule>
    <cfRule type="cellIs" dxfId="7729" priority="1234" operator="equal">
      <formula>"EVENTO"</formula>
    </cfRule>
    <cfRule type="cellIs" dxfId="7728" priority="1235" operator="equal">
      <formula>"MONTAGEM"</formula>
    </cfRule>
    <cfRule type="cellIs" dxfId="7727" priority="1236" operator="equal">
      <formula>"ENTREGA MATERIAL"</formula>
    </cfRule>
  </conditionalFormatting>
  <conditionalFormatting sqref="BO38 CB38:CD38">
    <cfRule type="cellIs" dxfId="7726" priority="1217" operator="equal">
      <formula>"DESMONTAGEM"</formula>
    </cfRule>
    <cfRule type="cellIs" dxfId="7725" priority="1218" operator="equal">
      <formula>"SEM USO"</formula>
    </cfRule>
    <cfRule type="cellIs" dxfId="7724" priority="1219" operator="equal">
      <formula>"EVENTO"</formula>
    </cfRule>
    <cfRule type="cellIs" dxfId="7723" priority="1220" operator="equal">
      <formula>"MONTAGEM"</formula>
    </cfRule>
    <cfRule type="cellIs" dxfId="7722" priority="1221" operator="equal">
      <formula>"ENTREGA MATERIAL"</formula>
    </cfRule>
  </conditionalFormatting>
  <conditionalFormatting sqref="BP38">
    <cfRule type="cellIs" dxfId="7721" priority="1212" operator="equal">
      <formula>"DESMONTAGEM"</formula>
    </cfRule>
    <cfRule type="cellIs" dxfId="7720" priority="1213" operator="equal">
      <formula>"SEM USO"</formula>
    </cfRule>
    <cfRule type="cellIs" dxfId="7719" priority="1214" operator="equal">
      <formula>"EVENTO"</formula>
    </cfRule>
    <cfRule type="cellIs" dxfId="7718" priority="1215" operator="equal">
      <formula>"MONTAGEM"</formula>
    </cfRule>
    <cfRule type="cellIs" dxfId="7717" priority="1216" operator="equal">
      <formula>"ENTREGA MATERIAL"</formula>
    </cfRule>
  </conditionalFormatting>
  <conditionalFormatting sqref="BO27 CB27:CD27">
    <cfRule type="cellIs" dxfId="7716" priority="1207" operator="equal">
      <formula>"DESMONTAGEM"</formula>
    </cfRule>
    <cfRule type="cellIs" dxfId="7715" priority="1208" operator="equal">
      <formula>"SEM USO"</formula>
    </cfRule>
    <cfRule type="cellIs" dxfId="7714" priority="1209" operator="equal">
      <formula>"EVENTO"</formula>
    </cfRule>
    <cfRule type="cellIs" dxfId="7713" priority="1210" operator="equal">
      <formula>"MONTAGEM"</formula>
    </cfRule>
    <cfRule type="cellIs" dxfId="7712" priority="1211" operator="equal">
      <formula>"ENTREGA MATERIAL"</formula>
    </cfRule>
  </conditionalFormatting>
  <conditionalFormatting sqref="BP27">
    <cfRule type="cellIs" dxfId="7711" priority="1202" operator="equal">
      <formula>"DESMONTAGEM"</formula>
    </cfRule>
    <cfRule type="cellIs" dxfId="7710" priority="1203" operator="equal">
      <formula>"SEM USO"</formula>
    </cfRule>
    <cfRule type="cellIs" dxfId="7709" priority="1204" operator="equal">
      <formula>"EVENTO"</formula>
    </cfRule>
    <cfRule type="cellIs" dxfId="7708" priority="1205" operator="equal">
      <formula>"MONTAGEM"</formula>
    </cfRule>
    <cfRule type="cellIs" dxfId="7707" priority="1206" operator="equal">
      <formula>"ENTREGA MATERIAL"</formula>
    </cfRule>
  </conditionalFormatting>
  <conditionalFormatting sqref="BO48 CB48:CD48">
    <cfRule type="cellIs" dxfId="7706" priority="1227" operator="equal">
      <formula>"DESMONTAGEM"</formula>
    </cfRule>
    <cfRule type="cellIs" dxfId="7705" priority="1228" operator="equal">
      <formula>"SEM USO"</formula>
    </cfRule>
    <cfRule type="cellIs" dxfId="7704" priority="1229" operator="equal">
      <formula>"EVENTO"</formula>
    </cfRule>
    <cfRule type="cellIs" dxfId="7703" priority="1230" operator="equal">
      <formula>"MONTAGEM"</formula>
    </cfRule>
    <cfRule type="cellIs" dxfId="7702" priority="1231" operator="equal">
      <formula>"ENTREGA MATERIAL"</formula>
    </cfRule>
  </conditionalFormatting>
  <conditionalFormatting sqref="BP48">
    <cfRule type="cellIs" dxfId="7701" priority="1222" operator="equal">
      <formula>"DESMONTAGEM"</formula>
    </cfRule>
    <cfRule type="cellIs" dxfId="7700" priority="1223" operator="equal">
      <formula>"SEM USO"</formula>
    </cfRule>
    <cfRule type="cellIs" dxfId="7699" priority="1224" operator="equal">
      <formula>"EVENTO"</formula>
    </cfRule>
    <cfRule type="cellIs" dxfId="7698" priority="1225" operator="equal">
      <formula>"MONTAGEM"</formula>
    </cfRule>
    <cfRule type="cellIs" dxfId="7697" priority="1226" operator="equal">
      <formula>"ENTREGA MATERIAL"</formula>
    </cfRule>
  </conditionalFormatting>
  <conditionalFormatting sqref="BO17 CB17:CD17">
    <cfRule type="cellIs" dxfId="7696" priority="1197" operator="equal">
      <formula>"DESMONTAGEM"</formula>
    </cfRule>
    <cfRule type="cellIs" dxfId="7695" priority="1198" operator="equal">
      <formula>"SEM USO"</formula>
    </cfRule>
    <cfRule type="cellIs" dxfId="7694" priority="1199" operator="equal">
      <formula>"EVENTO"</formula>
    </cfRule>
    <cfRule type="cellIs" dxfId="7693" priority="1200" operator="equal">
      <formula>"MONTAGEM"</formula>
    </cfRule>
    <cfRule type="cellIs" dxfId="7692" priority="1201" operator="equal">
      <formula>"ENTREGA MATERIAL"</formula>
    </cfRule>
  </conditionalFormatting>
  <conditionalFormatting sqref="BP17">
    <cfRule type="cellIs" dxfId="7691" priority="1192" operator="equal">
      <formula>"DESMONTAGEM"</formula>
    </cfRule>
    <cfRule type="cellIs" dxfId="7690" priority="1193" operator="equal">
      <formula>"SEM USO"</formula>
    </cfRule>
    <cfRule type="cellIs" dxfId="7689" priority="1194" operator="equal">
      <formula>"EVENTO"</formula>
    </cfRule>
    <cfRule type="cellIs" dxfId="7688" priority="1195" operator="equal">
      <formula>"MONTAGEM"</formula>
    </cfRule>
    <cfRule type="cellIs" dxfId="7687" priority="1196" operator="equal">
      <formula>"ENTREGA MATERIAL"</formula>
    </cfRule>
  </conditionalFormatting>
  <conditionalFormatting sqref="BZ38">
    <cfRule type="cellIs" dxfId="7686" priority="1182" operator="equal">
      <formula>"DESMONTAGEM"</formula>
    </cfRule>
    <cfRule type="cellIs" dxfId="7685" priority="1183" operator="equal">
      <formula>"SEM USO"</formula>
    </cfRule>
    <cfRule type="cellIs" dxfId="7684" priority="1184" operator="equal">
      <formula>"EVENTO"</formula>
    </cfRule>
    <cfRule type="cellIs" dxfId="7683" priority="1185" operator="equal">
      <formula>"MONTAGEM"</formula>
    </cfRule>
    <cfRule type="cellIs" dxfId="7682" priority="1186" operator="equal">
      <formula>"ENTREGA MATERIAL"</formula>
    </cfRule>
  </conditionalFormatting>
  <conditionalFormatting sqref="BZ27">
    <cfRule type="cellIs" dxfId="7681" priority="1177" operator="equal">
      <formula>"DESMONTAGEM"</formula>
    </cfRule>
    <cfRule type="cellIs" dxfId="7680" priority="1178" operator="equal">
      <formula>"SEM USO"</formula>
    </cfRule>
    <cfRule type="cellIs" dxfId="7679" priority="1179" operator="equal">
      <formula>"EVENTO"</formula>
    </cfRule>
    <cfRule type="cellIs" dxfId="7678" priority="1180" operator="equal">
      <formula>"MONTAGEM"</formula>
    </cfRule>
    <cfRule type="cellIs" dxfId="7677" priority="1181" operator="equal">
      <formula>"ENTREGA MATERIAL"</formula>
    </cfRule>
  </conditionalFormatting>
  <conditionalFormatting sqref="BZ48">
    <cfRule type="cellIs" dxfId="7676" priority="1187" operator="equal">
      <formula>"DESMONTAGEM"</formula>
    </cfRule>
    <cfRule type="cellIs" dxfId="7675" priority="1188" operator="equal">
      <formula>"SEM USO"</formula>
    </cfRule>
    <cfRule type="cellIs" dxfId="7674" priority="1189" operator="equal">
      <formula>"EVENTO"</formula>
    </cfRule>
    <cfRule type="cellIs" dxfId="7673" priority="1190" operator="equal">
      <formula>"MONTAGEM"</formula>
    </cfRule>
    <cfRule type="cellIs" dxfId="7672" priority="1191" operator="equal">
      <formula>"ENTREGA MATERIAL"</formula>
    </cfRule>
  </conditionalFormatting>
  <conditionalFormatting sqref="BZ17">
    <cfRule type="cellIs" dxfId="7671" priority="1172" operator="equal">
      <formula>"DESMONTAGEM"</formula>
    </cfRule>
    <cfRule type="cellIs" dxfId="7670" priority="1173" operator="equal">
      <formula>"SEM USO"</formula>
    </cfRule>
    <cfRule type="cellIs" dxfId="7669" priority="1174" operator="equal">
      <formula>"EVENTO"</formula>
    </cfRule>
    <cfRule type="cellIs" dxfId="7668" priority="1175" operator="equal">
      <formula>"MONTAGEM"</formula>
    </cfRule>
    <cfRule type="cellIs" dxfId="7667" priority="1176" operator="equal">
      <formula>"ENTREGA MATERIAL"</formula>
    </cfRule>
  </conditionalFormatting>
  <conditionalFormatting sqref="BO174:BO180 BO183">
    <cfRule type="containsText" dxfId="7666" priority="1170" operator="containsText" text="OK">
      <formula>NOT(ISERROR(SEARCH("OK",BO174)))</formula>
    </cfRule>
  </conditionalFormatting>
  <conditionalFormatting sqref="BO167">
    <cfRule type="containsText" dxfId="7665" priority="1171" operator="containsText" text="OK">
      <formula>NOT(ISERROR(SEARCH("OK",BO167)))</formula>
    </cfRule>
  </conditionalFormatting>
  <conditionalFormatting sqref="BS167:BW167 BS174:BS178 BU174:BU178 BT168:BT178 BW174:BW178 BV168:BV178 CA174:CA178 CA167">
    <cfRule type="containsText" dxfId="7664" priority="1169" operator="containsText" text="S">
      <formula>NOT(ISERROR(SEARCH("S",BS167)))</formula>
    </cfRule>
  </conditionalFormatting>
  <conditionalFormatting sqref="BQ167 BQ174:BQ178">
    <cfRule type="containsText" dxfId="7663" priority="1167" operator="containsText" text="E">
      <formula>NOT(ISERROR(SEARCH("E",BQ167)))</formula>
    </cfRule>
    <cfRule type="containsText" dxfId="7662" priority="1168" operator="containsText" text="L">
      <formula>NOT(ISERROR(SEARCH("L",BQ167)))</formula>
    </cfRule>
  </conditionalFormatting>
  <conditionalFormatting sqref="BO172:BO173">
    <cfRule type="containsText" dxfId="7661" priority="1166" operator="containsText" text="OK">
      <formula>NOT(ISERROR(SEARCH("OK",BO172)))</formula>
    </cfRule>
  </conditionalFormatting>
  <conditionalFormatting sqref="BS172:BS173 BU172:BU173 BW172:BW173 CA172:CA173">
    <cfRule type="containsText" dxfId="7660" priority="1165" operator="containsText" text="S">
      <formula>NOT(ISERROR(SEARCH("S",BS172)))</formula>
    </cfRule>
  </conditionalFormatting>
  <conditionalFormatting sqref="BQ172:BQ173">
    <cfRule type="containsText" dxfId="7659" priority="1163" operator="containsText" text="E">
      <formula>NOT(ISERROR(SEARCH("E",BQ172)))</formula>
    </cfRule>
    <cfRule type="containsText" dxfId="7658" priority="1164" operator="containsText" text="L">
      <formula>NOT(ISERROR(SEARCH("L",BQ172)))</formula>
    </cfRule>
  </conditionalFormatting>
  <conditionalFormatting sqref="BO169:BO171">
    <cfRule type="containsText" dxfId="7657" priority="1162" operator="containsText" text="OK">
      <formula>NOT(ISERROR(SEARCH("OK",BO169)))</formula>
    </cfRule>
  </conditionalFormatting>
  <conditionalFormatting sqref="BS169:BS171 BU169:BU171 BW169:BW171 CA169:CA171">
    <cfRule type="containsText" dxfId="7656" priority="1161" operator="containsText" text="S">
      <formula>NOT(ISERROR(SEARCH("S",BS169)))</formula>
    </cfRule>
  </conditionalFormatting>
  <conditionalFormatting sqref="BQ169:BQ171">
    <cfRule type="containsText" dxfId="7655" priority="1159" operator="containsText" text="E">
      <formula>NOT(ISERROR(SEARCH("E",BQ169)))</formula>
    </cfRule>
    <cfRule type="containsText" dxfId="7654" priority="1160" operator="containsText" text="L">
      <formula>NOT(ISERROR(SEARCH("L",BQ169)))</formula>
    </cfRule>
  </conditionalFormatting>
  <conditionalFormatting sqref="BO168">
    <cfRule type="containsText" dxfId="7653" priority="1158" operator="containsText" text="OK">
      <formula>NOT(ISERROR(SEARCH("OK",BO168)))</formula>
    </cfRule>
  </conditionalFormatting>
  <conditionalFormatting sqref="BS168 BU168 BW168 CA168">
    <cfRule type="containsText" dxfId="7652" priority="1157" operator="containsText" text="S">
      <formula>NOT(ISERROR(SEARCH("S",BS168)))</formula>
    </cfRule>
  </conditionalFormatting>
  <conditionalFormatting sqref="BQ168">
    <cfRule type="containsText" dxfId="7651" priority="1155" operator="containsText" text="E">
      <formula>NOT(ISERROR(SEARCH("E",BQ168)))</formula>
    </cfRule>
    <cfRule type="containsText" dxfId="7650" priority="1156" operator="containsText" text="L">
      <formula>NOT(ISERROR(SEARCH("L",BQ168)))</formula>
    </cfRule>
  </conditionalFormatting>
  <conditionalFormatting sqref="BO181:BO182">
    <cfRule type="containsText" dxfId="7649" priority="1154" operator="containsText" text="OK">
      <formula>NOT(ISERROR(SEARCH("OK",BO181)))</formula>
    </cfRule>
  </conditionalFormatting>
  <conditionalFormatting sqref="BO165 CB165:CD165">
    <cfRule type="cellIs" dxfId="7648" priority="1149" operator="equal">
      <formula>"DESMONTAGEM"</formula>
    </cfRule>
    <cfRule type="cellIs" dxfId="7647" priority="1150" operator="equal">
      <formula>"SEM USO"</formula>
    </cfRule>
    <cfRule type="cellIs" dxfId="7646" priority="1151" operator="equal">
      <formula>"EVENTO"</formula>
    </cfRule>
    <cfRule type="cellIs" dxfId="7645" priority="1152" operator="equal">
      <formula>"MONTAGEM"</formula>
    </cfRule>
    <cfRule type="cellIs" dxfId="7644" priority="1153" operator="equal">
      <formula>"ENTREGA MATERIAL"</formula>
    </cfRule>
  </conditionalFormatting>
  <conditionalFormatting sqref="BO122 CB122:CD122">
    <cfRule type="cellIs" dxfId="7643" priority="1144" operator="equal">
      <formula>"DESMONTAGEM"</formula>
    </cfRule>
    <cfRule type="cellIs" dxfId="7642" priority="1145" operator="equal">
      <formula>"SEM USO"</formula>
    </cfRule>
    <cfRule type="cellIs" dxfId="7641" priority="1146" operator="equal">
      <formula>"EVENTO"</formula>
    </cfRule>
    <cfRule type="cellIs" dxfId="7640" priority="1147" operator="equal">
      <formula>"MONTAGEM"</formula>
    </cfRule>
    <cfRule type="cellIs" dxfId="7639" priority="1148" operator="equal">
      <formula>"ENTREGA MATERIAL"</formula>
    </cfRule>
  </conditionalFormatting>
  <conditionalFormatting sqref="BP122">
    <cfRule type="cellIs" dxfId="7638" priority="1139" operator="equal">
      <formula>"DESMONTAGEM"</formula>
    </cfRule>
    <cfRule type="cellIs" dxfId="7637" priority="1140" operator="equal">
      <formula>"SEM USO"</formula>
    </cfRule>
    <cfRule type="cellIs" dxfId="7636" priority="1141" operator="equal">
      <formula>"EVENTO"</formula>
    </cfRule>
    <cfRule type="cellIs" dxfId="7635" priority="1142" operator="equal">
      <formula>"MONTAGEM"</formula>
    </cfRule>
    <cfRule type="cellIs" dxfId="7634" priority="1143" operator="equal">
      <formula>"ENTREGA MATERIAL"</formula>
    </cfRule>
  </conditionalFormatting>
  <conditionalFormatting sqref="BO102 CB102:CD102">
    <cfRule type="cellIs" dxfId="7633" priority="1134" operator="equal">
      <formula>"DESMONTAGEM"</formula>
    </cfRule>
    <cfRule type="cellIs" dxfId="7632" priority="1135" operator="equal">
      <formula>"SEM USO"</formula>
    </cfRule>
    <cfRule type="cellIs" dxfId="7631" priority="1136" operator="equal">
      <formula>"EVENTO"</formula>
    </cfRule>
    <cfRule type="cellIs" dxfId="7630" priority="1137" operator="equal">
      <formula>"MONTAGEM"</formula>
    </cfRule>
    <cfRule type="cellIs" dxfId="7629" priority="1138" operator="equal">
      <formula>"ENTREGA MATERIAL"</formula>
    </cfRule>
  </conditionalFormatting>
  <conditionalFormatting sqref="BP102">
    <cfRule type="cellIs" dxfId="7628" priority="1129" operator="equal">
      <formula>"DESMONTAGEM"</formula>
    </cfRule>
    <cfRule type="cellIs" dxfId="7627" priority="1130" operator="equal">
      <formula>"SEM USO"</formula>
    </cfRule>
    <cfRule type="cellIs" dxfId="7626" priority="1131" operator="equal">
      <formula>"EVENTO"</formula>
    </cfRule>
    <cfRule type="cellIs" dxfId="7625" priority="1132" operator="equal">
      <formula>"MONTAGEM"</formula>
    </cfRule>
    <cfRule type="cellIs" dxfId="7624" priority="1133" operator="equal">
      <formula>"ENTREGA MATERIAL"</formula>
    </cfRule>
  </conditionalFormatting>
  <conditionalFormatting sqref="BO112 CB112:CD112">
    <cfRule type="cellIs" dxfId="7623" priority="1124" operator="equal">
      <formula>"DESMONTAGEM"</formula>
    </cfRule>
    <cfRule type="cellIs" dxfId="7622" priority="1125" operator="equal">
      <formula>"SEM USO"</formula>
    </cfRule>
    <cfRule type="cellIs" dxfId="7621" priority="1126" operator="equal">
      <formula>"EVENTO"</formula>
    </cfRule>
    <cfRule type="cellIs" dxfId="7620" priority="1127" operator="equal">
      <formula>"MONTAGEM"</formula>
    </cfRule>
    <cfRule type="cellIs" dxfId="7619" priority="1128" operator="equal">
      <formula>"ENTREGA MATERIAL"</formula>
    </cfRule>
  </conditionalFormatting>
  <conditionalFormatting sqref="BP112">
    <cfRule type="cellIs" dxfId="7618" priority="1119" operator="equal">
      <formula>"DESMONTAGEM"</formula>
    </cfRule>
    <cfRule type="cellIs" dxfId="7617" priority="1120" operator="equal">
      <formula>"SEM USO"</formula>
    </cfRule>
    <cfRule type="cellIs" dxfId="7616" priority="1121" operator="equal">
      <formula>"EVENTO"</formula>
    </cfRule>
    <cfRule type="cellIs" dxfId="7615" priority="1122" operator="equal">
      <formula>"MONTAGEM"</formula>
    </cfRule>
    <cfRule type="cellIs" dxfId="7614" priority="1123" operator="equal">
      <formula>"ENTREGA MATERIAL"</formula>
    </cfRule>
  </conditionalFormatting>
  <conditionalFormatting sqref="BO132 CB132:CD132">
    <cfRule type="cellIs" dxfId="7613" priority="1114" operator="equal">
      <formula>"DESMONTAGEM"</formula>
    </cfRule>
    <cfRule type="cellIs" dxfId="7612" priority="1115" operator="equal">
      <formula>"SEM USO"</formula>
    </cfRule>
    <cfRule type="cellIs" dxfId="7611" priority="1116" operator="equal">
      <formula>"EVENTO"</formula>
    </cfRule>
    <cfRule type="cellIs" dxfId="7610" priority="1117" operator="equal">
      <formula>"MONTAGEM"</formula>
    </cfRule>
    <cfRule type="cellIs" dxfId="7609" priority="1118" operator="equal">
      <formula>"ENTREGA MATERIAL"</formula>
    </cfRule>
  </conditionalFormatting>
  <conditionalFormatting sqref="BP132">
    <cfRule type="cellIs" dxfId="7608" priority="1109" operator="equal">
      <formula>"DESMONTAGEM"</formula>
    </cfRule>
    <cfRule type="cellIs" dxfId="7607" priority="1110" operator="equal">
      <formula>"SEM USO"</formula>
    </cfRule>
    <cfRule type="cellIs" dxfId="7606" priority="1111" operator="equal">
      <formula>"EVENTO"</formula>
    </cfRule>
    <cfRule type="cellIs" dxfId="7605" priority="1112" operator="equal">
      <formula>"MONTAGEM"</formula>
    </cfRule>
    <cfRule type="cellIs" dxfId="7604" priority="1113" operator="equal">
      <formula>"ENTREGA MATERIAL"</formula>
    </cfRule>
  </conditionalFormatting>
  <conditionalFormatting sqref="BY167 BY174:BY178">
    <cfRule type="containsText" dxfId="7603" priority="1108" operator="containsText" text="S">
      <formula>NOT(ISERROR(SEARCH("S",BY167)))</formula>
    </cfRule>
  </conditionalFormatting>
  <conditionalFormatting sqref="BY172:BY173">
    <cfRule type="containsText" dxfId="7602" priority="1107" operator="containsText" text="S">
      <formula>NOT(ISERROR(SEARCH("S",BY172)))</formula>
    </cfRule>
  </conditionalFormatting>
  <conditionalFormatting sqref="BY169:BY171">
    <cfRule type="containsText" dxfId="7601" priority="1106" operator="containsText" text="S">
      <formula>NOT(ISERROR(SEARCH("S",BY169)))</formula>
    </cfRule>
  </conditionalFormatting>
  <conditionalFormatting sqref="BY168">
    <cfRule type="containsText" dxfId="7600" priority="1105" operator="containsText" text="S">
      <formula>NOT(ISERROR(SEARCH("S",BY168)))</formula>
    </cfRule>
  </conditionalFormatting>
  <conditionalFormatting sqref="BZ165">
    <cfRule type="cellIs" dxfId="7599" priority="1100" operator="equal">
      <formula>"DESMONTAGEM"</formula>
    </cfRule>
    <cfRule type="cellIs" dxfId="7598" priority="1101" operator="equal">
      <formula>"SEM USO"</formula>
    </cfRule>
    <cfRule type="cellIs" dxfId="7597" priority="1102" operator="equal">
      <formula>"EVENTO"</formula>
    </cfRule>
    <cfRule type="cellIs" dxfId="7596" priority="1103" operator="equal">
      <formula>"MONTAGEM"</formula>
    </cfRule>
    <cfRule type="cellIs" dxfId="7595" priority="1104" operator="equal">
      <formula>"ENTREGA MATERIAL"</formula>
    </cfRule>
  </conditionalFormatting>
  <conditionalFormatting sqref="BZ122">
    <cfRule type="cellIs" dxfId="7594" priority="1095" operator="equal">
      <formula>"DESMONTAGEM"</formula>
    </cfRule>
    <cfRule type="cellIs" dxfId="7593" priority="1096" operator="equal">
      <formula>"SEM USO"</formula>
    </cfRule>
    <cfRule type="cellIs" dxfId="7592" priority="1097" operator="equal">
      <formula>"EVENTO"</formula>
    </cfRule>
    <cfRule type="cellIs" dxfId="7591" priority="1098" operator="equal">
      <formula>"MONTAGEM"</formula>
    </cfRule>
    <cfRule type="cellIs" dxfId="7590" priority="1099" operator="equal">
      <formula>"ENTREGA MATERIAL"</formula>
    </cfRule>
  </conditionalFormatting>
  <conditionalFormatting sqref="BZ102">
    <cfRule type="cellIs" dxfId="7589" priority="1090" operator="equal">
      <formula>"DESMONTAGEM"</formula>
    </cfRule>
    <cfRule type="cellIs" dxfId="7588" priority="1091" operator="equal">
      <formula>"SEM USO"</formula>
    </cfRule>
    <cfRule type="cellIs" dxfId="7587" priority="1092" operator="equal">
      <formula>"EVENTO"</formula>
    </cfRule>
    <cfRule type="cellIs" dxfId="7586" priority="1093" operator="equal">
      <formula>"MONTAGEM"</formula>
    </cfRule>
    <cfRule type="cellIs" dxfId="7585" priority="1094" operator="equal">
      <formula>"ENTREGA MATERIAL"</formula>
    </cfRule>
  </conditionalFormatting>
  <conditionalFormatting sqref="BZ112">
    <cfRule type="cellIs" dxfId="7584" priority="1085" operator="equal">
      <formula>"DESMONTAGEM"</formula>
    </cfRule>
    <cfRule type="cellIs" dxfId="7583" priority="1086" operator="equal">
      <formula>"SEM USO"</formula>
    </cfRule>
    <cfRule type="cellIs" dxfId="7582" priority="1087" operator="equal">
      <formula>"EVENTO"</formula>
    </cfRule>
    <cfRule type="cellIs" dxfId="7581" priority="1088" operator="equal">
      <formula>"MONTAGEM"</formula>
    </cfRule>
    <cfRule type="cellIs" dxfId="7580" priority="1089" operator="equal">
      <formula>"ENTREGA MATERIAL"</formula>
    </cfRule>
  </conditionalFormatting>
  <conditionalFormatting sqref="BZ132">
    <cfRule type="cellIs" dxfId="7579" priority="1080" operator="equal">
      <formula>"DESMONTAGEM"</formula>
    </cfRule>
    <cfRule type="cellIs" dxfId="7578" priority="1081" operator="equal">
      <formula>"SEM USO"</formula>
    </cfRule>
    <cfRule type="cellIs" dxfId="7577" priority="1082" operator="equal">
      <formula>"EVENTO"</formula>
    </cfRule>
    <cfRule type="cellIs" dxfId="7576" priority="1083" operator="equal">
      <formula>"MONTAGEM"</formula>
    </cfRule>
    <cfRule type="cellIs" dxfId="7575" priority="1084" operator="equal">
      <formula>"ENTREGA MATERIAL"</formula>
    </cfRule>
  </conditionalFormatting>
  <conditionalFormatting sqref="CE68 CR68:CT68">
    <cfRule type="cellIs" dxfId="7574" priority="1075" operator="equal">
      <formula>"DESMONTAGEM"</formula>
    </cfRule>
    <cfRule type="cellIs" dxfId="7573" priority="1076" operator="equal">
      <formula>"SEM USO"</formula>
    </cfRule>
    <cfRule type="cellIs" dxfId="7572" priority="1077" operator="equal">
      <formula>"EVENTO"</formula>
    </cfRule>
    <cfRule type="cellIs" dxfId="7571" priority="1078" operator="equal">
      <formula>"MONTAGEM"</formula>
    </cfRule>
    <cfRule type="cellIs" dxfId="7570" priority="1079" operator="equal">
      <formula>"ENTREGA MATERIAL"</formula>
    </cfRule>
  </conditionalFormatting>
  <conditionalFormatting sqref="CF68">
    <cfRule type="cellIs" dxfId="7569" priority="1070" operator="equal">
      <formula>"DESMONTAGEM"</formula>
    </cfRule>
    <cfRule type="cellIs" dxfId="7568" priority="1071" operator="equal">
      <formula>"SEM USO"</formula>
    </cfRule>
    <cfRule type="cellIs" dxfId="7567" priority="1072" operator="equal">
      <formula>"EVENTO"</formula>
    </cfRule>
    <cfRule type="cellIs" dxfId="7566" priority="1073" operator="equal">
      <formula>"MONTAGEM"</formula>
    </cfRule>
    <cfRule type="cellIs" dxfId="7565" priority="1074" operator="equal">
      <formula>"ENTREGA MATERIAL"</formula>
    </cfRule>
  </conditionalFormatting>
  <conditionalFormatting sqref="CE58 CR58:CT58">
    <cfRule type="cellIs" dxfId="7564" priority="1065" operator="equal">
      <formula>"DESMONTAGEM"</formula>
    </cfRule>
    <cfRule type="cellIs" dxfId="7563" priority="1066" operator="equal">
      <formula>"SEM USO"</formula>
    </cfRule>
    <cfRule type="cellIs" dxfId="7562" priority="1067" operator="equal">
      <formula>"EVENTO"</formula>
    </cfRule>
    <cfRule type="cellIs" dxfId="7561" priority="1068" operator="equal">
      <formula>"MONTAGEM"</formula>
    </cfRule>
    <cfRule type="cellIs" dxfId="7560" priority="1069" operator="equal">
      <formula>"ENTREGA MATERIAL"</formula>
    </cfRule>
  </conditionalFormatting>
  <conditionalFormatting sqref="CF58">
    <cfRule type="cellIs" dxfId="7559" priority="1060" operator="equal">
      <formula>"DESMONTAGEM"</formula>
    </cfRule>
    <cfRule type="cellIs" dxfId="7558" priority="1061" operator="equal">
      <formula>"SEM USO"</formula>
    </cfRule>
    <cfRule type="cellIs" dxfId="7557" priority="1062" operator="equal">
      <formula>"EVENTO"</formula>
    </cfRule>
    <cfRule type="cellIs" dxfId="7556" priority="1063" operator="equal">
      <formula>"MONTAGEM"</formula>
    </cfRule>
    <cfRule type="cellIs" dxfId="7555" priority="1064" operator="equal">
      <formula>"ENTREGA MATERIAL"</formula>
    </cfRule>
  </conditionalFormatting>
  <conditionalFormatting sqref="CE79 CR79:CT79">
    <cfRule type="cellIs" dxfId="7554" priority="1055" operator="equal">
      <formula>"DESMONTAGEM"</formula>
    </cfRule>
    <cfRule type="cellIs" dxfId="7553" priority="1056" operator="equal">
      <formula>"SEM USO"</formula>
    </cfRule>
    <cfRule type="cellIs" dxfId="7552" priority="1057" operator="equal">
      <formula>"EVENTO"</formula>
    </cfRule>
    <cfRule type="cellIs" dxfId="7551" priority="1058" operator="equal">
      <formula>"MONTAGEM"</formula>
    </cfRule>
    <cfRule type="cellIs" dxfId="7550" priority="1059" operator="equal">
      <formula>"ENTREGA MATERIAL"</formula>
    </cfRule>
  </conditionalFormatting>
  <conditionalFormatting sqref="CF79">
    <cfRule type="cellIs" dxfId="7549" priority="1050" operator="equal">
      <formula>"DESMONTAGEM"</formula>
    </cfRule>
    <cfRule type="cellIs" dxfId="7548" priority="1051" operator="equal">
      <formula>"SEM USO"</formula>
    </cfRule>
    <cfRule type="cellIs" dxfId="7547" priority="1052" operator="equal">
      <formula>"EVENTO"</formula>
    </cfRule>
    <cfRule type="cellIs" dxfId="7546" priority="1053" operator="equal">
      <formula>"MONTAGEM"</formula>
    </cfRule>
    <cfRule type="cellIs" dxfId="7545" priority="1054" operator="equal">
      <formula>"ENTREGA MATERIAL"</formula>
    </cfRule>
  </conditionalFormatting>
  <conditionalFormatting sqref="CE92 CR92:CT92">
    <cfRule type="cellIs" dxfId="7544" priority="1045" operator="equal">
      <formula>"DESMONTAGEM"</formula>
    </cfRule>
    <cfRule type="cellIs" dxfId="7543" priority="1046" operator="equal">
      <formula>"SEM USO"</formula>
    </cfRule>
    <cfRule type="cellIs" dxfId="7542" priority="1047" operator="equal">
      <formula>"EVENTO"</formula>
    </cfRule>
    <cfRule type="cellIs" dxfId="7541" priority="1048" operator="equal">
      <formula>"MONTAGEM"</formula>
    </cfRule>
    <cfRule type="cellIs" dxfId="7540" priority="1049" operator="equal">
      <formula>"ENTREGA MATERIAL"</formula>
    </cfRule>
  </conditionalFormatting>
  <conditionalFormatting sqref="CF92">
    <cfRule type="cellIs" dxfId="7539" priority="1040" operator="equal">
      <formula>"DESMONTAGEM"</formula>
    </cfRule>
    <cfRule type="cellIs" dxfId="7538" priority="1041" operator="equal">
      <formula>"SEM USO"</formula>
    </cfRule>
    <cfRule type="cellIs" dxfId="7537" priority="1042" operator="equal">
      <formula>"EVENTO"</formula>
    </cfRule>
    <cfRule type="cellIs" dxfId="7536" priority="1043" operator="equal">
      <formula>"MONTAGEM"</formula>
    </cfRule>
    <cfRule type="cellIs" dxfId="7535" priority="1044" operator="equal">
      <formula>"ENTREGA MATERIAL"</formula>
    </cfRule>
  </conditionalFormatting>
  <conditionalFormatting sqref="CE38 CR38:CT38">
    <cfRule type="cellIs" dxfId="7534" priority="1025" operator="equal">
      <formula>"DESMONTAGEM"</formula>
    </cfRule>
    <cfRule type="cellIs" dxfId="7533" priority="1026" operator="equal">
      <formula>"SEM USO"</formula>
    </cfRule>
    <cfRule type="cellIs" dxfId="7532" priority="1027" operator="equal">
      <formula>"EVENTO"</formula>
    </cfRule>
    <cfRule type="cellIs" dxfId="7531" priority="1028" operator="equal">
      <formula>"MONTAGEM"</formula>
    </cfRule>
    <cfRule type="cellIs" dxfId="7530" priority="1029" operator="equal">
      <formula>"ENTREGA MATERIAL"</formula>
    </cfRule>
  </conditionalFormatting>
  <conditionalFormatting sqref="CF38">
    <cfRule type="cellIs" dxfId="7529" priority="1020" operator="equal">
      <formula>"DESMONTAGEM"</formula>
    </cfRule>
    <cfRule type="cellIs" dxfId="7528" priority="1021" operator="equal">
      <formula>"SEM USO"</formula>
    </cfRule>
    <cfRule type="cellIs" dxfId="7527" priority="1022" operator="equal">
      <formula>"EVENTO"</formula>
    </cfRule>
    <cfRule type="cellIs" dxfId="7526" priority="1023" operator="equal">
      <formula>"MONTAGEM"</formula>
    </cfRule>
    <cfRule type="cellIs" dxfId="7525" priority="1024" operator="equal">
      <formula>"ENTREGA MATERIAL"</formula>
    </cfRule>
  </conditionalFormatting>
  <conditionalFormatting sqref="CE27 CR27:CT27">
    <cfRule type="cellIs" dxfId="7524" priority="1015" operator="equal">
      <formula>"DESMONTAGEM"</formula>
    </cfRule>
    <cfRule type="cellIs" dxfId="7523" priority="1016" operator="equal">
      <formula>"SEM USO"</formula>
    </cfRule>
    <cfRule type="cellIs" dxfId="7522" priority="1017" operator="equal">
      <formula>"EVENTO"</formula>
    </cfRule>
    <cfRule type="cellIs" dxfId="7521" priority="1018" operator="equal">
      <formula>"MONTAGEM"</formula>
    </cfRule>
    <cfRule type="cellIs" dxfId="7520" priority="1019" operator="equal">
      <formula>"ENTREGA MATERIAL"</formula>
    </cfRule>
  </conditionalFormatting>
  <conditionalFormatting sqref="CF27">
    <cfRule type="cellIs" dxfId="7519" priority="1010" operator="equal">
      <formula>"DESMONTAGEM"</formula>
    </cfRule>
    <cfRule type="cellIs" dxfId="7518" priority="1011" operator="equal">
      <formula>"SEM USO"</formula>
    </cfRule>
    <cfRule type="cellIs" dxfId="7517" priority="1012" operator="equal">
      <formula>"EVENTO"</formula>
    </cfRule>
    <cfRule type="cellIs" dxfId="7516" priority="1013" operator="equal">
      <formula>"MONTAGEM"</formula>
    </cfRule>
    <cfRule type="cellIs" dxfId="7515" priority="1014" operator="equal">
      <formula>"ENTREGA MATERIAL"</formula>
    </cfRule>
  </conditionalFormatting>
  <conditionalFormatting sqref="CE48 CR48:CT48">
    <cfRule type="cellIs" dxfId="7514" priority="1035" operator="equal">
      <formula>"DESMONTAGEM"</formula>
    </cfRule>
    <cfRule type="cellIs" dxfId="7513" priority="1036" operator="equal">
      <formula>"SEM USO"</formula>
    </cfRule>
    <cfRule type="cellIs" dxfId="7512" priority="1037" operator="equal">
      <formula>"EVENTO"</formula>
    </cfRule>
    <cfRule type="cellIs" dxfId="7511" priority="1038" operator="equal">
      <formula>"MONTAGEM"</formula>
    </cfRule>
    <cfRule type="cellIs" dxfId="7510" priority="1039" operator="equal">
      <formula>"ENTREGA MATERIAL"</formula>
    </cfRule>
  </conditionalFormatting>
  <conditionalFormatting sqref="CF48">
    <cfRule type="cellIs" dxfId="7509" priority="1030" operator="equal">
      <formula>"DESMONTAGEM"</formula>
    </cfRule>
    <cfRule type="cellIs" dxfId="7508" priority="1031" operator="equal">
      <formula>"SEM USO"</formula>
    </cfRule>
    <cfRule type="cellIs" dxfId="7507" priority="1032" operator="equal">
      <formula>"EVENTO"</formula>
    </cfRule>
    <cfRule type="cellIs" dxfId="7506" priority="1033" operator="equal">
      <formula>"MONTAGEM"</formula>
    </cfRule>
    <cfRule type="cellIs" dxfId="7505" priority="1034" operator="equal">
      <formula>"ENTREGA MATERIAL"</formula>
    </cfRule>
  </conditionalFormatting>
  <conditionalFormatting sqref="CE17 CR17:CT17">
    <cfRule type="cellIs" dxfId="7504" priority="1005" operator="equal">
      <formula>"DESMONTAGEM"</formula>
    </cfRule>
    <cfRule type="cellIs" dxfId="7503" priority="1006" operator="equal">
      <formula>"SEM USO"</formula>
    </cfRule>
    <cfRule type="cellIs" dxfId="7502" priority="1007" operator="equal">
      <formula>"EVENTO"</formula>
    </cfRule>
    <cfRule type="cellIs" dxfId="7501" priority="1008" operator="equal">
      <formula>"MONTAGEM"</formula>
    </cfRule>
    <cfRule type="cellIs" dxfId="7500" priority="1009" operator="equal">
      <formula>"ENTREGA MATERIAL"</formula>
    </cfRule>
  </conditionalFormatting>
  <conditionalFormatting sqref="CF17">
    <cfRule type="cellIs" dxfId="7499" priority="1000" operator="equal">
      <formula>"DESMONTAGEM"</formula>
    </cfRule>
    <cfRule type="cellIs" dxfId="7498" priority="1001" operator="equal">
      <formula>"SEM USO"</formula>
    </cfRule>
    <cfRule type="cellIs" dxfId="7497" priority="1002" operator="equal">
      <formula>"EVENTO"</formula>
    </cfRule>
    <cfRule type="cellIs" dxfId="7496" priority="1003" operator="equal">
      <formula>"MONTAGEM"</formula>
    </cfRule>
    <cfRule type="cellIs" dxfId="7495" priority="1004" operator="equal">
      <formula>"ENTREGA MATERIAL"</formula>
    </cfRule>
  </conditionalFormatting>
  <conditionalFormatting sqref="CP38">
    <cfRule type="cellIs" dxfId="7494" priority="990" operator="equal">
      <formula>"DESMONTAGEM"</formula>
    </cfRule>
    <cfRule type="cellIs" dxfId="7493" priority="991" operator="equal">
      <formula>"SEM USO"</formula>
    </cfRule>
    <cfRule type="cellIs" dxfId="7492" priority="992" operator="equal">
      <formula>"EVENTO"</formula>
    </cfRule>
    <cfRule type="cellIs" dxfId="7491" priority="993" operator="equal">
      <formula>"MONTAGEM"</formula>
    </cfRule>
    <cfRule type="cellIs" dxfId="7490" priority="994" operator="equal">
      <formula>"ENTREGA MATERIAL"</formula>
    </cfRule>
  </conditionalFormatting>
  <conditionalFormatting sqref="CP27">
    <cfRule type="cellIs" dxfId="7489" priority="985" operator="equal">
      <formula>"DESMONTAGEM"</formula>
    </cfRule>
    <cfRule type="cellIs" dxfId="7488" priority="986" operator="equal">
      <formula>"SEM USO"</formula>
    </cfRule>
    <cfRule type="cellIs" dxfId="7487" priority="987" operator="equal">
      <formula>"EVENTO"</formula>
    </cfRule>
    <cfRule type="cellIs" dxfId="7486" priority="988" operator="equal">
      <formula>"MONTAGEM"</formula>
    </cfRule>
    <cfRule type="cellIs" dxfId="7485" priority="989" operator="equal">
      <formula>"ENTREGA MATERIAL"</formula>
    </cfRule>
  </conditionalFormatting>
  <conditionalFormatting sqref="CP48">
    <cfRule type="cellIs" dxfId="7484" priority="995" operator="equal">
      <formula>"DESMONTAGEM"</formula>
    </cfRule>
    <cfRule type="cellIs" dxfId="7483" priority="996" operator="equal">
      <formula>"SEM USO"</formula>
    </cfRule>
    <cfRule type="cellIs" dxfId="7482" priority="997" operator="equal">
      <formula>"EVENTO"</formula>
    </cfRule>
    <cfRule type="cellIs" dxfId="7481" priority="998" operator="equal">
      <formula>"MONTAGEM"</formula>
    </cfRule>
    <cfRule type="cellIs" dxfId="7480" priority="999" operator="equal">
      <formula>"ENTREGA MATERIAL"</formula>
    </cfRule>
  </conditionalFormatting>
  <conditionalFormatting sqref="CP17">
    <cfRule type="cellIs" dxfId="7479" priority="980" operator="equal">
      <formula>"DESMONTAGEM"</formula>
    </cfRule>
    <cfRule type="cellIs" dxfId="7478" priority="981" operator="equal">
      <formula>"SEM USO"</formula>
    </cfRule>
    <cfRule type="cellIs" dxfId="7477" priority="982" operator="equal">
      <formula>"EVENTO"</formula>
    </cfRule>
    <cfRule type="cellIs" dxfId="7476" priority="983" operator="equal">
      <formula>"MONTAGEM"</formula>
    </cfRule>
    <cfRule type="cellIs" dxfId="7475" priority="984" operator="equal">
      <formula>"ENTREGA MATERIAL"</formula>
    </cfRule>
  </conditionalFormatting>
  <conditionalFormatting sqref="CE174:CE180 CE183">
    <cfRule type="containsText" dxfId="7474" priority="978" operator="containsText" text="OK">
      <formula>NOT(ISERROR(SEARCH("OK",CE174)))</formula>
    </cfRule>
  </conditionalFormatting>
  <conditionalFormatting sqref="CE167">
    <cfRule type="containsText" dxfId="7473" priority="979" operator="containsText" text="OK">
      <formula>NOT(ISERROR(SEARCH("OK",CE167)))</formula>
    </cfRule>
  </conditionalFormatting>
  <conditionalFormatting sqref="CI167:CM167 CI174:CI178 CK174:CK178 CJ168:CJ178 CM174:CM178 CL168:CL178 CQ174:CQ178 CQ167">
    <cfRule type="containsText" dxfId="7472" priority="977" operator="containsText" text="S">
      <formula>NOT(ISERROR(SEARCH("S",CI167)))</formula>
    </cfRule>
  </conditionalFormatting>
  <conditionalFormatting sqref="CG167 CG174:CG178">
    <cfRule type="containsText" dxfId="7471" priority="975" operator="containsText" text="E">
      <formula>NOT(ISERROR(SEARCH("E",CG167)))</formula>
    </cfRule>
    <cfRule type="containsText" dxfId="7470" priority="976" operator="containsText" text="L">
      <formula>NOT(ISERROR(SEARCH("L",CG167)))</formula>
    </cfRule>
  </conditionalFormatting>
  <conditionalFormatting sqref="CE172:CE173">
    <cfRule type="containsText" dxfId="7469" priority="974" operator="containsText" text="OK">
      <formula>NOT(ISERROR(SEARCH("OK",CE172)))</formula>
    </cfRule>
  </conditionalFormatting>
  <conditionalFormatting sqref="CI172:CI173 CK172:CK173 CM172:CM173 CQ172:CQ173">
    <cfRule type="containsText" dxfId="7468" priority="973" operator="containsText" text="S">
      <formula>NOT(ISERROR(SEARCH("S",CI172)))</formula>
    </cfRule>
  </conditionalFormatting>
  <conditionalFormatting sqref="CG172:CG173">
    <cfRule type="containsText" dxfId="7467" priority="971" operator="containsText" text="E">
      <formula>NOT(ISERROR(SEARCH("E",CG172)))</formula>
    </cfRule>
    <cfRule type="containsText" dxfId="7466" priority="972" operator="containsText" text="L">
      <formula>NOT(ISERROR(SEARCH("L",CG172)))</formula>
    </cfRule>
  </conditionalFormatting>
  <conditionalFormatting sqref="CE169:CE171">
    <cfRule type="containsText" dxfId="7465" priority="970" operator="containsText" text="OK">
      <formula>NOT(ISERROR(SEARCH("OK",CE169)))</formula>
    </cfRule>
  </conditionalFormatting>
  <conditionalFormatting sqref="CI169:CI171 CK169:CK171 CM169:CM171 CQ169:CQ171">
    <cfRule type="containsText" dxfId="7464" priority="969" operator="containsText" text="S">
      <formula>NOT(ISERROR(SEARCH("S",CI169)))</formula>
    </cfRule>
  </conditionalFormatting>
  <conditionalFormatting sqref="CG169:CG171">
    <cfRule type="containsText" dxfId="7463" priority="967" operator="containsText" text="E">
      <formula>NOT(ISERROR(SEARCH("E",CG169)))</formula>
    </cfRule>
    <cfRule type="containsText" dxfId="7462" priority="968" operator="containsText" text="L">
      <formula>NOT(ISERROR(SEARCH("L",CG169)))</formula>
    </cfRule>
  </conditionalFormatting>
  <conditionalFormatting sqref="CE168">
    <cfRule type="containsText" dxfId="7461" priority="966" operator="containsText" text="OK">
      <formula>NOT(ISERROR(SEARCH("OK",CE168)))</formula>
    </cfRule>
  </conditionalFormatting>
  <conditionalFormatting sqref="CI168 CK168 CM168 CQ168">
    <cfRule type="containsText" dxfId="7460" priority="965" operator="containsText" text="S">
      <formula>NOT(ISERROR(SEARCH("S",CI168)))</formula>
    </cfRule>
  </conditionalFormatting>
  <conditionalFormatting sqref="CG168">
    <cfRule type="containsText" dxfId="7459" priority="963" operator="containsText" text="E">
      <formula>NOT(ISERROR(SEARCH("E",CG168)))</formula>
    </cfRule>
    <cfRule type="containsText" dxfId="7458" priority="964" operator="containsText" text="L">
      <formula>NOT(ISERROR(SEARCH("L",CG168)))</formula>
    </cfRule>
  </conditionalFormatting>
  <conditionalFormatting sqref="CE181:CE182">
    <cfRule type="containsText" dxfId="7457" priority="962" operator="containsText" text="OK">
      <formula>NOT(ISERROR(SEARCH("OK",CE181)))</formula>
    </cfRule>
  </conditionalFormatting>
  <conditionalFormatting sqref="CE165 CR165:CT165">
    <cfRule type="cellIs" dxfId="7456" priority="957" operator="equal">
      <formula>"DESMONTAGEM"</formula>
    </cfRule>
    <cfRule type="cellIs" dxfId="7455" priority="958" operator="equal">
      <formula>"SEM USO"</formula>
    </cfRule>
    <cfRule type="cellIs" dxfId="7454" priority="959" operator="equal">
      <formula>"EVENTO"</formula>
    </cfRule>
    <cfRule type="cellIs" dxfId="7453" priority="960" operator="equal">
      <formula>"MONTAGEM"</formula>
    </cfRule>
    <cfRule type="cellIs" dxfId="7452" priority="961" operator="equal">
      <formula>"ENTREGA MATERIAL"</formula>
    </cfRule>
  </conditionalFormatting>
  <conditionalFormatting sqref="CE122 CR122:CT122">
    <cfRule type="cellIs" dxfId="7451" priority="952" operator="equal">
      <formula>"DESMONTAGEM"</formula>
    </cfRule>
    <cfRule type="cellIs" dxfId="7450" priority="953" operator="equal">
      <formula>"SEM USO"</formula>
    </cfRule>
    <cfRule type="cellIs" dxfId="7449" priority="954" operator="equal">
      <formula>"EVENTO"</formula>
    </cfRule>
    <cfRule type="cellIs" dxfId="7448" priority="955" operator="equal">
      <formula>"MONTAGEM"</formula>
    </cfRule>
    <cfRule type="cellIs" dxfId="7447" priority="956" operator="equal">
      <formula>"ENTREGA MATERIAL"</formula>
    </cfRule>
  </conditionalFormatting>
  <conditionalFormatting sqref="CF122">
    <cfRule type="cellIs" dxfId="7446" priority="947" operator="equal">
      <formula>"DESMONTAGEM"</formula>
    </cfRule>
    <cfRule type="cellIs" dxfId="7445" priority="948" operator="equal">
      <formula>"SEM USO"</formula>
    </cfRule>
    <cfRule type="cellIs" dxfId="7444" priority="949" operator="equal">
      <formula>"EVENTO"</formula>
    </cfRule>
    <cfRule type="cellIs" dxfId="7443" priority="950" operator="equal">
      <formula>"MONTAGEM"</formula>
    </cfRule>
    <cfRule type="cellIs" dxfId="7442" priority="951" operator="equal">
      <formula>"ENTREGA MATERIAL"</formula>
    </cfRule>
  </conditionalFormatting>
  <conditionalFormatting sqref="CE102 CR102:CT102">
    <cfRule type="cellIs" dxfId="7441" priority="942" operator="equal">
      <formula>"DESMONTAGEM"</formula>
    </cfRule>
    <cfRule type="cellIs" dxfId="7440" priority="943" operator="equal">
      <formula>"SEM USO"</formula>
    </cfRule>
    <cfRule type="cellIs" dxfId="7439" priority="944" operator="equal">
      <formula>"EVENTO"</formula>
    </cfRule>
    <cfRule type="cellIs" dxfId="7438" priority="945" operator="equal">
      <formula>"MONTAGEM"</formula>
    </cfRule>
    <cfRule type="cellIs" dxfId="7437" priority="946" operator="equal">
      <formula>"ENTREGA MATERIAL"</formula>
    </cfRule>
  </conditionalFormatting>
  <conditionalFormatting sqref="CF102">
    <cfRule type="cellIs" dxfId="7436" priority="937" operator="equal">
      <formula>"DESMONTAGEM"</formula>
    </cfRule>
    <cfRule type="cellIs" dxfId="7435" priority="938" operator="equal">
      <formula>"SEM USO"</formula>
    </cfRule>
    <cfRule type="cellIs" dxfId="7434" priority="939" operator="equal">
      <formula>"EVENTO"</formula>
    </cfRule>
    <cfRule type="cellIs" dxfId="7433" priority="940" operator="equal">
      <formula>"MONTAGEM"</formula>
    </cfRule>
    <cfRule type="cellIs" dxfId="7432" priority="941" operator="equal">
      <formula>"ENTREGA MATERIAL"</formula>
    </cfRule>
  </conditionalFormatting>
  <conditionalFormatting sqref="CE112 CR112:CT112">
    <cfRule type="cellIs" dxfId="7431" priority="932" operator="equal">
      <formula>"DESMONTAGEM"</formula>
    </cfRule>
    <cfRule type="cellIs" dxfId="7430" priority="933" operator="equal">
      <formula>"SEM USO"</formula>
    </cfRule>
    <cfRule type="cellIs" dxfId="7429" priority="934" operator="equal">
      <formula>"EVENTO"</formula>
    </cfRule>
    <cfRule type="cellIs" dxfId="7428" priority="935" operator="equal">
      <formula>"MONTAGEM"</formula>
    </cfRule>
    <cfRule type="cellIs" dxfId="7427" priority="936" operator="equal">
      <formula>"ENTREGA MATERIAL"</formula>
    </cfRule>
  </conditionalFormatting>
  <conditionalFormatting sqref="CF112">
    <cfRule type="cellIs" dxfId="7426" priority="927" operator="equal">
      <formula>"DESMONTAGEM"</formula>
    </cfRule>
    <cfRule type="cellIs" dxfId="7425" priority="928" operator="equal">
      <formula>"SEM USO"</formula>
    </cfRule>
    <cfRule type="cellIs" dxfId="7424" priority="929" operator="equal">
      <formula>"EVENTO"</formula>
    </cfRule>
    <cfRule type="cellIs" dxfId="7423" priority="930" operator="equal">
      <formula>"MONTAGEM"</formula>
    </cfRule>
    <cfRule type="cellIs" dxfId="7422" priority="931" operator="equal">
      <formula>"ENTREGA MATERIAL"</formula>
    </cfRule>
  </conditionalFormatting>
  <conditionalFormatting sqref="CE132 CR132:CT132">
    <cfRule type="cellIs" dxfId="7421" priority="922" operator="equal">
      <formula>"DESMONTAGEM"</formula>
    </cfRule>
    <cfRule type="cellIs" dxfId="7420" priority="923" operator="equal">
      <formula>"SEM USO"</formula>
    </cfRule>
    <cfRule type="cellIs" dxfId="7419" priority="924" operator="equal">
      <formula>"EVENTO"</formula>
    </cfRule>
    <cfRule type="cellIs" dxfId="7418" priority="925" operator="equal">
      <formula>"MONTAGEM"</formula>
    </cfRule>
    <cfRule type="cellIs" dxfId="7417" priority="926" operator="equal">
      <formula>"ENTREGA MATERIAL"</formula>
    </cfRule>
  </conditionalFormatting>
  <conditionalFormatting sqref="CF132">
    <cfRule type="cellIs" dxfId="7416" priority="917" operator="equal">
      <formula>"DESMONTAGEM"</formula>
    </cfRule>
    <cfRule type="cellIs" dxfId="7415" priority="918" operator="equal">
      <formula>"SEM USO"</formula>
    </cfRule>
    <cfRule type="cellIs" dxfId="7414" priority="919" operator="equal">
      <formula>"EVENTO"</formula>
    </cfRule>
    <cfRule type="cellIs" dxfId="7413" priority="920" operator="equal">
      <formula>"MONTAGEM"</formula>
    </cfRule>
    <cfRule type="cellIs" dxfId="7412" priority="921" operator="equal">
      <formula>"ENTREGA MATERIAL"</formula>
    </cfRule>
  </conditionalFormatting>
  <conditionalFormatting sqref="CO167 CO174:CO178">
    <cfRule type="containsText" dxfId="7411" priority="916" operator="containsText" text="S">
      <formula>NOT(ISERROR(SEARCH("S",CO167)))</formula>
    </cfRule>
  </conditionalFormatting>
  <conditionalFormatting sqref="CO172:CO173">
    <cfRule type="containsText" dxfId="7410" priority="915" operator="containsText" text="S">
      <formula>NOT(ISERROR(SEARCH("S",CO172)))</formula>
    </cfRule>
  </conditionalFormatting>
  <conditionalFormatting sqref="CO169:CO171">
    <cfRule type="containsText" dxfId="7409" priority="914" operator="containsText" text="S">
      <formula>NOT(ISERROR(SEARCH("S",CO169)))</formula>
    </cfRule>
  </conditionalFormatting>
  <conditionalFormatting sqref="CO168">
    <cfRule type="containsText" dxfId="7408" priority="913" operator="containsText" text="S">
      <formula>NOT(ISERROR(SEARCH("S",CO168)))</formula>
    </cfRule>
  </conditionalFormatting>
  <conditionalFormatting sqref="CP165">
    <cfRule type="cellIs" dxfId="7407" priority="908" operator="equal">
      <formula>"DESMONTAGEM"</formula>
    </cfRule>
    <cfRule type="cellIs" dxfId="7406" priority="909" operator="equal">
      <formula>"SEM USO"</formula>
    </cfRule>
    <cfRule type="cellIs" dxfId="7405" priority="910" operator="equal">
      <formula>"EVENTO"</formula>
    </cfRule>
    <cfRule type="cellIs" dxfId="7404" priority="911" operator="equal">
      <formula>"MONTAGEM"</formula>
    </cfRule>
    <cfRule type="cellIs" dxfId="7403" priority="912" operator="equal">
      <formula>"ENTREGA MATERIAL"</formula>
    </cfRule>
  </conditionalFormatting>
  <conditionalFormatting sqref="CP122">
    <cfRule type="cellIs" dxfId="7402" priority="903" operator="equal">
      <formula>"DESMONTAGEM"</formula>
    </cfRule>
    <cfRule type="cellIs" dxfId="7401" priority="904" operator="equal">
      <formula>"SEM USO"</formula>
    </cfRule>
    <cfRule type="cellIs" dxfId="7400" priority="905" operator="equal">
      <formula>"EVENTO"</formula>
    </cfRule>
    <cfRule type="cellIs" dxfId="7399" priority="906" operator="equal">
      <formula>"MONTAGEM"</formula>
    </cfRule>
    <cfRule type="cellIs" dxfId="7398" priority="907" operator="equal">
      <formula>"ENTREGA MATERIAL"</formula>
    </cfRule>
  </conditionalFormatting>
  <conditionalFormatting sqref="CP102">
    <cfRule type="cellIs" dxfId="7397" priority="898" operator="equal">
      <formula>"DESMONTAGEM"</formula>
    </cfRule>
    <cfRule type="cellIs" dxfId="7396" priority="899" operator="equal">
      <formula>"SEM USO"</formula>
    </cfRule>
    <cfRule type="cellIs" dxfId="7395" priority="900" operator="equal">
      <formula>"EVENTO"</formula>
    </cfRule>
    <cfRule type="cellIs" dxfId="7394" priority="901" operator="equal">
      <formula>"MONTAGEM"</formula>
    </cfRule>
    <cfRule type="cellIs" dxfId="7393" priority="902" operator="equal">
      <formula>"ENTREGA MATERIAL"</formula>
    </cfRule>
  </conditionalFormatting>
  <conditionalFormatting sqref="CP112">
    <cfRule type="cellIs" dxfId="7392" priority="893" operator="equal">
      <formula>"DESMONTAGEM"</formula>
    </cfRule>
    <cfRule type="cellIs" dxfId="7391" priority="894" operator="equal">
      <formula>"SEM USO"</formula>
    </cfRule>
    <cfRule type="cellIs" dxfId="7390" priority="895" operator="equal">
      <formula>"EVENTO"</formula>
    </cfRule>
    <cfRule type="cellIs" dxfId="7389" priority="896" operator="equal">
      <formula>"MONTAGEM"</formula>
    </cfRule>
    <cfRule type="cellIs" dxfId="7388" priority="897" operator="equal">
      <formula>"ENTREGA MATERIAL"</formula>
    </cfRule>
  </conditionalFormatting>
  <conditionalFormatting sqref="CP132">
    <cfRule type="cellIs" dxfId="7387" priority="888" operator="equal">
      <formula>"DESMONTAGEM"</formula>
    </cfRule>
    <cfRule type="cellIs" dxfId="7386" priority="889" operator="equal">
      <formula>"SEM USO"</formula>
    </cfRule>
    <cfRule type="cellIs" dxfId="7385" priority="890" operator="equal">
      <formula>"EVENTO"</formula>
    </cfRule>
    <cfRule type="cellIs" dxfId="7384" priority="891" operator="equal">
      <formula>"MONTAGEM"</formula>
    </cfRule>
    <cfRule type="cellIs" dxfId="7383" priority="892" operator="equal">
      <formula>"ENTREGA MATERIAL"</formula>
    </cfRule>
  </conditionalFormatting>
  <conditionalFormatting sqref="CU68 DH68:DJ68">
    <cfRule type="cellIs" dxfId="7382" priority="883" operator="equal">
      <formula>"DESMONTAGEM"</formula>
    </cfRule>
    <cfRule type="cellIs" dxfId="7381" priority="884" operator="equal">
      <formula>"SEM USO"</formula>
    </cfRule>
    <cfRule type="cellIs" dxfId="7380" priority="885" operator="equal">
      <formula>"EVENTO"</formula>
    </cfRule>
    <cfRule type="cellIs" dxfId="7379" priority="886" operator="equal">
      <formula>"MONTAGEM"</formula>
    </cfRule>
    <cfRule type="cellIs" dxfId="7378" priority="887" operator="equal">
      <formula>"ENTREGA MATERIAL"</formula>
    </cfRule>
  </conditionalFormatting>
  <conditionalFormatting sqref="CV68">
    <cfRule type="cellIs" dxfId="7377" priority="878" operator="equal">
      <formula>"DESMONTAGEM"</formula>
    </cfRule>
    <cfRule type="cellIs" dxfId="7376" priority="879" operator="equal">
      <formula>"SEM USO"</formula>
    </cfRule>
    <cfRule type="cellIs" dxfId="7375" priority="880" operator="equal">
      <formula>"EVENTO"</formula>
    </cfRule>
    <cfRule type="cellIs" dxfId="7374" priority="881" operator="equal">
      <formula>"MONTAGEM"</formula>
    </cfRule>
    <cfRule type="cellIs" dxfId="7373" priority="882" operator="equal">
      <formula>"ENTREGA MATERIAL"</formula>
    </cfRule>
  </conditionalFormatting>
  <conditionalFormatting sqref="CU58 DH58:DJ58">
    <cfRule type="cellIs" dxfId="7372" priority="873" operator="equal">
      <formula>"DESMONTAGEM"</formula>
    </cfRule>
    <cfRule type="cellIs" dxfId="7371" priority="874" operator="equal">
      <formula>"SEM USO"</formula>
    </cfRule>
    <cfRule type="cellIs" dxfId="7370" priority="875" operator="equal">
      <formula>"EVENTO"</formula>
    </cfRule>
    <cfRule type="cellIs" dxfId="7369" priority="876" operator="equal">
      <formula>"MONTAGEM"</formula>
    </cfRule>
    <cfRule type="cellIs" dxfId="7368" priority="877" operator="equal">
      <formula>"ENTREGA MATERIAL"</formula>
    </cfRule>
  </conditionalFormatting>
  <conditionalFormatting sqref="CV58">
    <cfRule type="cellIs" dxfId="7367" priority="868" operator="equal">
      <formula>"DESMONTAGEM"</formula>
    </cfRule>
    <cfRule type="cellIs" dxfId="7366" priority="869" operator="equal">
      <formula>"SEM USO"</formula>
    </cfRule>
    <cfRule type="cellIs" dxfId="7365" priority="870" operator="equal">
      <formula>"EVENTO"</formula>
    </cfRule>
    <cfRule type="cellIs" dxfId="7364" priority="871" operator="equal">
      <formula>"MONTAGEM"</formula>
    </cfRule>
    <cfRule type="cellIs" dxfId="7363" priority="872" operator="equal">
      <formula>"ENTREGA MATERIAL"</formula>
    </cfRule>
  </conditionalFormatting>
  <conditionalFormatting sqref="CU79 DH79:DJ79">
    <cfRule type="cellIs" dxfId="7362" priority="863" operator="equal">
      <formula>"DESMONTAGEM"</formula>
    </cfRule>
    <cfRule type="cellIs" dxfId="7361" priority="864" operator="equal">
      <formula>"SEM USO"</formula>
    </cfRule>
    <cfRule type="cellIs" dxfId="7360" priority="865" operator="equal">
      <formula>"EVENTO"</formula>
    </cfRule>
    <cfRule type="cellIs" dxfId="7359" priority="866" operator="equal">
      <formula>"MONTAGEM"</formula>
    </cfRule>
    <cfRule type="cellIs" dxfId="7358" priority="867" operator="equal">
      <formula>"ENTREGA MATERIAL"</formula>
    </cfRule>
  </conditionalFormatting>
  <conditionalFormatting sqref="CV79">
    <cfRule type="cellIs" dxfId="7357" priority="858" operator="equal">
      <formula>"DESMONTAGEM"</formula>
    </cfRule>
    <cfRule type="cellIs" dxfId="7356" priority="859" operator="equal">
      <formula>"SEM USO"</formula>
    </cfRule>
    <cfRule type="cellIs" dxfId="7355" priority="860" operator="equal">
      <formula>"EVENTO"</formula>
    </cfRule>
    <cfRule type="cellIs" dxfId="7354" priority="861" operator="equal">
      <formula>"MONTAGEM"</formula>
    </cfRule>
    <cfRule type="cellIs" dxfId="7353" priority="862" operator="equal">
      <formula>"ENTREGA MATERIAL"</formula>
    </cfRule>
  </conditionalFormatting>
  <conditionalFormatting sqref="CU92 DH92:DJ92">
    <cfRule type="cellIs" dxfId="7352" priority="853" operator="equal">
      <formula>"DESMONTAGEM"</formula>
    </cfRule>
    <cfRule type="cellIs" dxfId="7351" priority="854" operator="equal">
      <formula>"SEM USO"</formula>
    </cfRule>
    <cfRule type="cellIs" dxfId="7350" priority="855" operator="equal">
      <formula>"EVENTO"</formula>
    </cfRule>
    <cfRule type="cellIs" dxfId="7349" priority="856" operator="equal">
      <formula>"MONTAGEM"</formula>
    </cfRule>
    <cfRule type="cellIs" dxfId="7348" priority="857" operator="equal">
      <formula>"ENTREGA MATERIAL"</formula>
    </cfRule>
  </conditionalFormatting>
  <conditionalFormatting sqref="CV92">
    <cfRule type="cellIs" dxfId="7347" priority="848" operator="equal">
      <formula>"DESMONTAGEM"</formula>
    </cfRule>
    <cfRule type="cellIs" dxfId="7346" priority="849" operator="equal">
      <formula>"SEM USO"</formula>
    </cfRule>
    <cfRule type="cellIs" dxfId="7345" priority="850" operator="equal">
      <formula>"EVENTO"</formula>
    </cfRule>
    <cfRule type="cellIs" dxfId="7344" priority="851" operator="equal">
      <formula>"MONTAGEM"</formula>
    </cfRule>
    <cfRule type="cellIs" dxfId="7343" priority="852" operator="equal">
      <formula>"ENTREGA MATERIAL"</formula>
    </cfRule>
  </conditionalFormatting>
  <conditionalFormatting sqref="CU38 DH38:DJ38">
    <cfRule type="cellIs" dxfId="7342" priority="833" operator="equal">
      <formula>"DESMONTAGEM"</formula>
    </cfRule>
    <cfRule type="cellIs" dxfId="7341" priority="834" operator="equal">
      <formula>"SEM USO"</formula>
    </cfRule>
    <cfRule type="cellIs" dxfId="7340" priority="835" operator="equal">
      <formula>"EVENTO"</formula>
    </cfRule>
    <cfRule type="cellIs" dxfId="7339" priority="836" operator="equal">
      <formula>"MONTAGEM"</formula>
    </cfRule>
    <cfRule type="cellIs" dxfId="7338" priority="837" operator="equal">
      <formula>"ENTREGA MATERIAL"</formula>
    </cfRule>
  </conditionalFormatting>
  <conditionalFormatting sqref="CV38">
    <cfRule type="cellIs" dxfId="7337" priority="828" operator="equal">
      <formula>"DESMONTAGEM"</formula>
    </cfRule>
    <cfRule type="cellIs" dxfId="7336" priority="829" operator="equal">
      <formula>"SEM USO"</formula>
    </cfRule>
    <cfRule type="cellIs" dxfId="7335" priority="830" operator="equal">
      <formula>"EVENTO"</formula>
    </cfRule>
    <cfRule type="cellIs" dxfId="7334" priority="831" operator="equal">
      <formula>"MONTAGEM"</formula>
    </cfRule>
    <cfRule type="cellIs" dxfId="7333" priority="832" operator="equal">
      <formula>"ENTREGA MATERIAL"</formula>
    </cfRule>
  </conditionalFormatting>
  <conditionalFormatting sqref="CU27 DH27:DJ27">
    <cfRule type="cellIs" dxfId="7332" priority="823" operator="equal">
      <formula>"DESMONTAGEM"</formula>
    </cfRule>
    <cfRule type="cellIs" dxfId="7331" priority="824" operator="equal">
      <formula>"SEM USO"</formula>
    </cfRule>
    <cfRule type="cellIs" dxfId="7330" priority="825" operator="equal">
      <formula>"EVENTO"</formula>
    </cfRule>
    <cfRule type="cellIs" dxfId="7329" priority="826" operator="equal">
      <formula>"MONTAGEM"</formula>
    </cfRule>
    <cfRule type="cellIs" dxfId="7328" priority="827" operator="equal">
      <formula>"ENTREGA MATERIAL"</formula>
    </cfRule>
  </conditionalFormatting>
  <conditionalFormatting sqref="CV27">
    <cfRule type="cellIs" dxfId="7327" priority="818" operator="equal">
      <formula>"DESMONTAGEM"</formula>
    </cfRule>
    <cfRule type="cellIs" dxfId="7326" priority="819" operator="equal">
      <formula>"SEM USO"</formula>
    </cfRule>
    <cfRule type="cellIs" dxfId="7325" priority="820" operator="equal">
      <formula>"EVENTO"</formula>
    </cfRule>
    <cfRule type="cellIs" dxfId="7324" priority="821" operator="equal">
      <formula>"MONTAGEM"</formula>
    </cfRule>
    <cfRule type="cellIs" dxfId="7323" priority="822" operator="equal">
      <formula>"ENTREGA MATERIAL"</formula>
    </cfRule>
  </conditionalFormatting>
  <conditionalFormatting sqref="CU48 DH48:DJ48">
    <cfRule type="cellIs" dxfId="7322" priority="843" operator="equal">
      <formula>"DESMONTAGEM"</formula>
    </cfRule>
    <cfRule type="cellIs" dxfId="7321" priority="844" operator="equal">
      <formula>"SEM USO"</formula>
    </cfRule>
    <cfRule type="cellIs" dxfId="7320" priority="845" operator="equal">
      <formula>"EVENTO"</formula>
    </cfRule>
    <cfRule type="cellIs" dxfId="7319" priority="846" operator="equal">
      <formula>"MONTAGEM"</formula>
    </cfRule>
    <cfRule type="cellIs" dxfId="7318" priority="847" operator="equal">
      <formula>"ENTREGA MATERIAL"</formula>
    </cfRule>
  </conditionalFormatting>
  <conditionalFormatting sqref="CV48">
    <cfRule type="cellIs" dxfId="7317" priority="838" operator="equal">
      <formula>"DESMONTAGEM"</formula>
    </cfRule>
    <cfRule type="cellIs" dxfId="7316" priority="839" operator="equal">
      <formula>"SEM USO"</formula>
    </cfRule>
    <cfRule type="cellIs" dxfId="7315" priority="840" operator="equal">
      <formula>"EVENTO"</formula>
    </cfRule>
    <cfRule type="cellIs" dxfId="7314" priority="841" operator="equal">
      <formula>"MONTAGEM"</formula>
    </cfRule>
    <cfRule type="cellIs" dxfId="7313" priority="842" operator="equal">
      <formula>"ENTREGA MATERIAL"</formula>
    </cfRule>
  </conditionalFormatting>
  <conditionalFormatting sqref="CU17 DH17:DJ17">
    <cfRule type="cellIs" dxfId="7312" priority="813" operator="equal">
      <formula>"DESMONTAGEM"</formula>
    </cfRule>
    <cfRule type="cellIs" dxfId="7311" priority="814" operator="equal">
      <formula>"SEM USO"</formula>
    </cfRule>
    <cfRule type="cellIs" dxfId="7310" priority="815" operator="equal">
      <formula>"EVENTO"</formula>
    </cfRule>
    <cfRule type="cellIs" dxfId="7309" priority="816" operator="equal">
      <formula>"MONTAGEM"</formula>
    </cfRule>
    <cfRule type="cellIs" dxfId="7308" priority="817" operator="equal">
      <formula>"ENTREGA MATERIAL"</formula>
    </cfRule>
  </conditionalFormatting>
  <conditionalFormatting sqref="CV17">
    <cfRule type="cellIs" dxfId="7307" priority="808" operator="equal">
      <formula>"DESMONTAGEM"</formula>
    </cfRule>
    <cfRule type="cellIs" dxfId="7306" priority="809" operator="equal">
      <formula>"SEM USO"</formula>
    </cfRule>
    <cfRule type="cellIs" dxfId="7305" priority="810" operator="equal">
      <formula>"EVENTO"</formula>
    </cfRule>
    <cfRule type="cellIs" dxfId="7304" priority="811" operator="equal">
      <formula>"MONTAGEM"</formula>
    </cfRule>
    <cfRule type="cellIs" dxfId="7303" priority="812" operator="equal">
      <formula>"ENTREGA MATERIAL"</formula>
    </cfRule>
  </conditionalFormatting>
  <conditionalFormatting sqref="DF38">
    <cfRule type="cellIs" dxfId="7302" priority="798" operator="equal">
      <formula>"DESMONTAGEM"</formula>
    </cfRule>
    <cfRule type="cellIs" dxfId="7301" priority="799" operator="equal">
      <formula>"SEM USO"</formula>
    </cfRule>
    <cfRule type="cellIs" dxfId="7300" priority="800" operator="equal">
      <formula>"EVENTO"</formula>
    </cfRule>
    <cfRule type="cellIs" dxfId="7299" priority="801" operator="equal">
      <formula>"MONTAGEM"</formula>
    </cfRule>
    <cfRule type="cellIs" dxfId="7298" priority="802" operator="equal">
      <formula>"ENTREGA MATERIAL"</formula>
    </cfRule>
  </conditionalFormatting>
  <conditionalFormatting sqref="DF27">
    <cfRule type="cellIs" dxfId="7297" priority="793" operator="equal">
      <formula>"DESMONTAGEM"</formula>
    </cfRule>
    <cfRule type="cellIs" dxfId="7296" priority="794" operator="equal">
      <formula>"SEM USO"</formula>
    </cfRule>
    <cfRule type="cellIs" dxfId="7295" priority="795" operator="equal">
      <formula>"EVENTO"</formula>
    </cfRule>
    <cfRule type="cellIs" dxfId="7294" priority="796" operator="equal">
      <formula>"MONTAGEM"</formula>
    </cfRule>
    <cfRule type="cellIs" dxfId="7293" priority="797" operator="equal">
      <formula>"ENTREGA MATERIAL"</formula>
    </cfRule>
  </conditionalFormatting>
  <conditionalFormatting sqref="DF48">
    <cfRule type="cellIs" dxfId="7292" priority="803" operator="equal">
      <formula>"DESMONTAGEM"</formula>
    </cfRule>
    <cfRule type="cellIs" dxfId="7291" priority="804" operator="equal">
      <formula>"SEM USO"</formula>
    </cfRule>
    <cfRule type="cellIs" dxfId="7290" priority="805" operator="equal">
      <formula>"EVENTO"</formula>
    </cfRule>
    <cfRule type="cellIs" dxfId="7289" priority="806" operator="equal">
      <formula>"MONTAGEM"</formula>
    </cfRule>
    <cfRule type="cellIs" dxfId="7288" priority="807" operator="equal">
      <formula>"ENTREGA MATERIAL"</formula>
    </cfRule>
  </conditionalFormatting>
  <conditionalFormatting sqref="DF17">
    <cfRule type="cellIs" dxfId="7287" priority="788" operator="equal">
      <formula>"DESMONTAGEM"</formula>
    </cfRule>
    <cfRule type="cellIs" dxfId="7286" priority="789" operator="equal">
      <formula>"SEM USO"</formula>
    </cfRule>
    <cfRule type="cellIs" dxfId="7285" priority="790" operator="equal">
      <formula>"EVENTO"</formula>
    </cfRule>
    <cfRule type="cellIs" dxfId="7284" priority="791" operator="equal">
      <formula>"MONTAGEM"</formula>
    </cfRule>
    <cfRule type="cellIs" dxfId="7283" priority="792" operator="equal">
      <formula>"ENTREGA MATERIAL"</formula>
    </cfRule>
  </conditionalFormatting>
  <conditionalFormatting sqref="CU174:CU180 CU183">
    <cfRule type="containsText" dxfId="7282" priority="786" operator="containsText" text="OK">
      <formula>NOT(ISERROR(SEARCH("OK",CU174)))</formula>
    </cfRule>
  </conditionalFormatting>
  <conditionalFormatting sqref="CU167">
    <cfRule type="containsText" dxfId="7281" priority="787" operator="containsText" text="OK">
      <formula>NOT(ISERROR(SEARCH("OK",CU167)))</formula>
    </cfRule>
  </conditionalFormatting>
  <conditionalFormatting sqref="CY167:DC167 CY174:CY178 DA174:DA178 CZ168:CZ178 DC174:DC178 DB168:DB178 DG174:DG178 DG167">
    <cfRule type="containsText" dxfId="7280" priority="785" operator="containsText" text="S">
      <formula>NOT(ISERROR(SEARCH("S",CY167)))</formula>
    </cfRule>
  </conditionalFormatting>
  <conditionalFormatting sqref="CW167 CW174:CW178">
    <cfRule type="containsText" dxfId="7279" priority="783" operator="containsText" text="E">
      <formula>NOT(ISERROR(SEARCH("E",CW167)))</formula>
    </cfRule>
    <cfRule type="containsText" dxfId="7278" priority="784" operator="containsText" text="L">
      <formula>NOT(ISERROR(SEARCH("L",CW167)))</formula>
    </cfRule>
  </conditionalFormatting>
  <conditionalFormatting sqref="CU172:CU173">
    <cfRule type="containsText" dxfId="7277" priority="782" operator="containsText" text="OK">
      <formula>NOT(ISERROR(SEARCH("OK",CU172)))</formula>
    </cfRule>
  </conditionalFormatting>
  <conditionalFormatting sqref="CY172:CY173 DA172:DA173 DC172:DC173 DG172:DG173">
    <cfRule type="containsText" dxfId="7276" priority="781" operator="containsText" text="S">
      <formula>NOT(ISERROR(SEARCH("S",CY172)))</formula>
    </cfRule>
  </conditionalFormatting>
  <conditionalFormatting sqref="CW172:CW173">
    <cfRule type="containsText" dxfId="7275" priority="779" operator="containsText" text="E">
      <formula>NOT(ISERROR(SEARCH("E",CW172)))</formula>
    </cfRule>
    <cfRule type="containsText" dxfId="7274" priority="780" operator="containsText" text="L">
      <formula>NOT(ISERROR(SEARCH("L",CW172)))</formula>
    </cfRule>
  </conditionalFormatting>
  <conditionalFormatting sqref="CU169:CU171">
    <cfRule type="containsText" dxfId="7273" priority="778" operator="containsText" text="OK">
      <formula>NOT(ISERROR(SEARCH("OK",CU169)))</formula>
    </cfRule>
  </conditionalFormatting>
  <conditionalFormatting sqref="CY169:CY171 DA169:DA171 DC169:DC171 DG169:DG171">
    <cfRule type="containsText" dxfId="7272" priority="777" operator="containsText" text="S">
      <formula>NOT(ISERROR(SEARCH("S",CY169)))</formula>
    </cfRule>
  </conditionalFormatting>
  <conditionalFormatting sqref="CW169:CW171">
    <cfRule type="containsText" dxfId="7271" priority="775" operator="containsText" text="E">
      <formula>NOT(ISERROR(SEARCH("E",CW169)))</formula>
    </cfRule>
    <cfRule type="containsText" dxfId="7270" priority="776" operator="containsText" text="L">
      <formula>NOT(ISERROR(SEARCH("L",CW169)))</formula>
    </cfRule>
  </conditionalFormatting>
  <conditionalFormatting sqref="CU168">
    <cfRule type="containsText" dxfId="7269" priority="774" operator="containsText" text="OK">
      <formula>NOT(ISERROR(SEARCH("OK",CU168)))</formula>
    </cfRule>
  </conditionalFormatting>
  <conditionalFormatting sqref="CY168 DA168 DC168 DG168">
    <cfRule type="containsText" dxfId="7268" priority="773" operator="containsText" text="S">
      <formula>NOT(ISERROR(SEARCH("S",CY168)))</formula>
    </cfRule>
  </conditionalFormatting>
  <conditionalFormatting sqref="CW168">
    <cfRule type="containsText" dxfId="7267" priority="771" operator="containsText" text="E">
      <formula>NOT(ISERROR(SEARCH("E",CW168)))</formula>
    </cfRule>
    <cfRule type="containsText" dxfId="7266" priority="772" operator="containsText" text="L">
      <formula>NOT(ISERROR(SEARCH("L",CW168)))</formula>
    </cfRule>
  </conditionalFormatting>
  <conditionalFormatting sqref="CU181:CU182">
    <cfRule type="containsText" dxfId="7265" priority="770" operator="containsText" text="OK">
      <formula>NOT(ISERROR(SEARCH("OK",CU181)))</formula>
    </cfRule>
  </conditionalFormatting>
  <conditionalFormatting sqref="CU165 DH165:DJ165">
    <cfRule type="cellIs" dxfId="7264" priority="765" operator="equal">
      <formula>"DESMONTAGEM"</formula>
    </cfRule>
    <cfRule type="cellIs" dxfId="7263" priority="766" operator="equal">
      <formula>"SEM USO"</formula>
    </cfRule>
    <cfRule type="cellIs" dxfId="7262" priority="767" operator="equal">
      <formula>"EVENTO"</formula>
    </cfRule>
    <cfRule type="cellIs" dxfId="7261" priority="768" operator="equal">
      <formula>"MONTAGEM"</formula>
    </cfRule>
    <cfRule type="cellIs" dxfId="7260" priority="769" operator="equal">
      <formula>"ENTREGA MATERIAL"</formula>
    </cfRule>
  </conditionalFormatting>
  <conditionalFormatting sqref="CU122 DH122:DJ122">
    <cfRule type="cellIs" dxfId="7259" priority="760" operator="equal">
      <formula>"DESMONTAGEM"</formula>
    </cfRule>
    <cfRule type="cellIs" dxfId="7258" priority="761" operator="equal">
      <formula>"SEM USO"</formula>
    </cfRule>
    <cfRule type="cellIs" dxfId="7257" priority="762" operator="equal">
      <formula>"EVENTO"</formula>
    </cfRule>
    <cfRule type="cellIs" dxfId="7256" priority="763" operator="equal">
      <formula>"MONTAGEM"</formula>
    </cfRule>
    <cfRule type="cellIs" dxfId="7255" priority="764" operator="equal">
      <formula>"ENTREGA MATERIAL"</formula>
    </cfRule>
  </conditionalFormatting>
  <conditionalFormatting sqref="CV122">
    <cfRule type="cellIs" dxfId="7254" priority="755" operator="equal">
      <formula>"DESMONTAGEM"</formula>
    </cfRule>
    <cfRule type="cellIs" dxfId="7253" priority="756" operator="equal">
      <formula>"SEM USO"</formula>
    </cfRule>
    <cfRule type="cellIs" dxfId="7252" priority="757" operator="equal">
      <formula>"EVENTO"</formula>
    </cfRule>
    <cfRule type="cellIs" dxfId="7251" priority="758" operator="equal">
      <formula>"MONTAGEM"</formula>
    </cfRule>
    <cfRule type="cellIs" dxfId="7250" priority="759" operator="equal">
      <formula>"ENTREGA MATERIAL"</formula>
    </cfRule>
  </conditionalFormatting>
  <conditionalFormatting sqref="CU102 DH102:DJ102">
    <cfRule type="cellIs" dxfId="7249" priority="750" operator="equal">
      <formula>"DESMONTAGEM"</formula>
    </cfRule>
    <cfRule type="cellIs" dxfId="7248" priority="751" operator="equal">
      <formula>"SEM USO"</formula>
    </cfRule>
    <cfRule type="cellIs" dxfId="7247" priority="752" operator="equal">
      <formula>"EVENTO"</formula>
    </cfRule>
    <cfRule type="cellIs" dxfId="7246" priority="753" operator="equal">
      <formula>"MONTAGEM"</formula>
    </cfRule>
    <cfRule type="cellIs" dxfId="7245" priority="754" operator="equal">
      <formula>"ENTREGA MATERIAL"</formula>
    </cfRule>
  </conditionalFormatting>
  <conditionalFormatting sqref="CV102">
    <cfRule type="cellIs" dxfId="7244" priority="745" operator="equal">
      <formula>"DESMONTAGEM"</formula>
    </cfRule>
    <cfRule type="cellIs" dxfId="7243" priority="746" operator="equal">
      <formula>"SEM USO"</formula>
    </cfRule>
    <cfRule type="cellIs" dxfId="7242" priority="747" operator="equal">
      <formula>"EVENTO"</formula>
    </cfRule>
    <cfRule type="cellIs" dxfId="7241" priority="748" operator="equal">
      <formula>"MONTAGEM"</formula>
    </cfRule>
    <cfRule type="cellIs" dxfId="7240" priority="749" operator="equal">
      <formula>"ENTREGA MATERIAL"</formula>
    </cfRule>
  </conditionalFormatting>
  <conditionalFormatting sqref="CU112 DH112:DJ112">
    <cfRule type="cellIs" dxfId="7239" priority="740" operator="equal">
      <formula>"DESMONTAGEM"</formula>
    </cfRule>
    <cfRule type="cellIs" dxfId="7238" priority="741" operator="equal">
      <formula>"SEM USO"</formula>
    </cfRule>
    <cfRule type="cellIs" dxfId="7237" priority="742" operator="equal">
      <formula>"EVENTO"</formula>
    </cfRule>
    <cfRule type="cellIs" dxfId="7236" priority="743" operator="equal">
      <formula>"MONTAGEM"</formula>
    </cfRule>
    <cfRule type="cellIs" dxfId="7235" priority="744" operator="equal">
      <formula>"ENTREGA MATERIAL"</formula>
    </cfRule>
  </conditionalFormatting>
  <conditionalFormatting sqref="CV112">
    <cfRule type="cellIs" dxfId="7234" priority="735" operator="equal">
      <formula>"DESMONTAGEM"</formula>
    </cfRule>
    <cfRule type="cellIs" dxfId="7233" priority="736" operator="equal">
      <formula>"SEM USO"</formula>
    </cfRule>
    <cfRule type="cellIs" dxfId="7232" priority="737" operator="equal">
      <formula>"EVENTO"</formula>
    </cfRule>
    <cfRule type="cellIs" dxfId="7231" priority="738" operator="equal">
      <formula>"MONTAGEM"</formula>
    </cfRule>
    <cfRule type="cellIs" dxfId="7230" priority="739" operator="equal">
      <formula>"ENTREGA MATERIAL"</formula>
    </cfRule>
  </conditionalFormatting>
  <conditionalFormatting sqref="CU132 DH132:DJ132">
    <cfRule type="cellIs" dxfId="7229" priority="730" operator="equal">
      <formula>"DESMONTAGEM"</formula>
    </cfRule>
    <cfRule type="cellIs" dxfId="7228" priority="731" operator="equal">
      <formula>"SEM USO"</formula>
    </cfRule>
    <cfRule type="cellIs" dxfId="7227" priority="732" operator="equal">
      <formula>"EVENTO"</formula>
    </cfRule>
    <cfRule type="cellIs" dxfId="7226" priority="733" operator="equal">
      <formula>"MONTAGEM"</formula>
    </cfRule>
    <cfRule type="cellIs" dxfId="7225" priority="734" operator="equal">
      <formula>"ENTREGA MATERIAL"</formula>
    </cfRule>
  </conditionalFormatting>
  <conditionalFormatting sqref="CV132">
    <cfRule type="cellIs" dxfId="7224" priority="725" operator="equal">
      <formula>"DESMONTAGEM"</formula>
    </cfRule>
    <cfRule type="cellIs" dxfId="7223" priority="726" operator="equal">
      <formula>"SEM USO"</formula>
    </cfRule>
    <cfRule type="cellIs" dxfId="7222" priority="727" operator="equal">
      <formula>"EVENTO"</formula>
    </cfRule>
    <cfRule type="cellIs" dxfId="7221" priority="728" operator="equal">
      <formula>"MONTAGEM"</formula>
    </cfRule>
    <cfRule type="cellIs" dxfId="7220" priority="729" operator="equal">
      <formula>"ENTREGA MATERIAL"</formula>
    </cfRule>
  </conditionalFormatting>
  <conditionalFormatting sqref="DE167 DE174:DE178">
    <cfRule type="containsText" dxfId="7219" priority="724" operator="containsText" text="S">
      <formula>NOT(ISERROR(SEARCH("S",DE167)))</formula>
    </cfRule>
  </conditionalFormatting>
  <conditionalFormatting sqref="DE172:DE173">
    <cfRule type="containsText" dxfId="7218" priority="723" operator="containsText" text="S">
      <formula>NOT(ISERROR(SEARCH("S",DE172)))</formula>
    </cfRule>
  </conditionalFormatting>
  <conditionalFormatting sqref="DE169:DE171">
    <cfRule type="containsText" dxfId="7217" priority="722" operator="containsText" text="S">
      <formula>NOT(ISERROR(SEARCH("S",DE169)))</formula>
    </cfRule>
  </conditionalFormatting>
  <conditionalFormatting sqref="DE168">
    <cfRule type="containsText" dxfId="7216" priority="721" operator="containsText" text="S">
      <formula>NOT(ISERROR(SEARCH("S",DE168)))</formula>
    </cfRule>
  </conditionalFormatting>
  <conditionalFormatting sqref="DF165">
    <cfRule type="cellIs" dxfId="7215" priority="716" operator="equal">
      <formula>"DESMONTAGEM"</formula>
    </cfRule>
    <cfRule type="cellIs" dxfId="7214" priority="717" operator="equal">
      <formula>"SEM USO"</formula>
    </cfRule>
    <cfRule type="cellIs" dxfId="7213" priority="718" operator="equal">
      <formula>"EVENTO"</formula>
    </cfRule>
    <cfRule type="cellIs" dxfId="7212" priority="719" operator="equal">
      <formula>"MONTAGEM"</formula>
    </cfRule>
    <cfRule type="cellIs" dxfId="7211" priority="720" operator="equal">
      <formula>"ENTREGA MATERIAL"</formula>
    </cfRule>
  </conditionalFormatting>
  <conditionalFormatting sqref="DF122">
    <cfRule type="cellIs" dxfId="7210" priority="711" operator="equal">
      <formula>"DESMONTAGEM"</formula>
    </cfRule>
    <cfRule type="cellIs" dxfId="7209" priority="712" operator="equal">
      <formula>"SEM USO"</formula>
    </cfRule>
    <cfRule type="cellIs" dxfId="7208" priority="713" operator="equal">
      <formula>"EVENTO"</formula>
    </cfRule>
    <cfRule type="cellIs" dxfId="7207" priority="714" operator="equal">
      <formula>"MONTAGEM"</formula>
    </cfRule>
    <cfRule type="cellIs" dxfId="7206" priority="715" operator="equal">
      <formula>"ENTREGA MATERIAL"</formula>
    </cfRule>
  </conditionalFormatting>
  <conditionalFormatting sqref="DF102">
    <cfRule type="cellIs" dxfId="7205" priority="706" operator="equal">
      <formula>"DESMONTAGEM"</formula>
    </cfRule>
    <cfRule type="cellIs" dxfId="7204" priority="707" operator="equal">
      <formula>"SEM USO"</formula>
    </cfRule>
    <cfRule type="cellIs" dxfId="7203" priority="708" operator="equal">
      <formula>"EVENTO"</formula>
    </cfRule>
    <cfRule type="cellIs" dxfId="7202" priority="709" operator="equal">
      <formula>"MONTAGEM"</formula>
    </cfRule>
    <cfRule type="cellIs" dxfId="7201" priority="710" operator="equal">
      <formula>"ENTREGA MATERIAL"</formula>
    </cfRule>
  </conditionalFormatting>
  <conditionalFormatting sqref="DF112">
    <cfRule type="cellIs" dxfId="7200" priority="701" operator="equal">
      <formula>"DESMONTAGEM"</formula>
    </cfRule>
    <cfRule type="cellIs" dxfId="7199" priority="702" operator="equal">
      <formula>"SEM USO"</formula>
    </cfRule>
    <cfRule type="cellIs" dxfId="7198" priority="703" operator="equal">
      <formula>"EVENTO"</formula>
    </cfRule>
    <cfRule type="cellIs" dxfId="7197" priority="704" operator="equal">
      <formula>"MONTAGEM"</formula>
    </cfRule>
    <cfRule type="cellIs" dxfId="7196" priority="705" operator="equal">
      <formula>"ENTREGA MATERIAL"</formula>
    </cfRule>
  </conditionalFormatting>
  <conditionalFormatting sqref="DF132">
    <cfRule type="cellIs" dxfId="7195" priority="696" operator="equal">
      <formula>"DESMONTAGEM"</formula>
    </cfRule>
    <cfRule type="cellIs" dxfId="7194" priority="697" operator="equal">
      <formula>"SEM USO"</formula>
    </cfRule>
    <cfRule type="cellIs" dxfId="7193" priority="698" operator="equal">
      <formula>"EVENTO"</formula>
    </cfRule>
    <cfRule type="cellIs" dxfId="7192" priority="699" operator="equal">
      <formula>"MONTAGEM"</formula>
    </cfRule>
    <cfRule type="cellIs" dxfId="7191" priority="700" operator="equal">
      <formula>"ENTREGA MATERIAL"</formula>
    </cfRule>
  </conditionalFormatting>
  <conditionalFormatting sqref="S7:S8 S12:S16">
    <cfRule type="containsText" dxfId="7190" priority="694" operator="containsText" text="OK">
      <formula>NOT(ISERROR(SEARCH("OK",S7)))</formula>
    </cfRule>
  </conditionalFormatting>
  <conditionalFormatting sqref="S6">
    <cfRule type="containsText" dxfId="7189" priority="695" operator="containsText" text="OK">
      <formula>NOT(ISERROR(SEARCH("OK",S6)))</formula>
    </cfRule>
  </conditionalFormatting>
  <conditionalFormatting sqref="W6:AB6 AE6">
    <cfRule type="containsText" dxfId="7188" priority="693" operator="containsText" text="S">
      <formula>NOT(ISERROR(SEARCH("S",W6)))</formula>
    </cfRule>
  </conditionalFormatting>
  <conditionalFormatting sqref="U6:U8 U12:U16">
    <cfRule type="containsText" dxfId="7187" priority="691" operator="containsText" text="E">
      <formula>NOT(ISERROR(SEARCH("E",U6)))</formula>
    </cfRule>
    <cfRule type="containsText" dxfId="7186" priority="692" operator="containsText" text="L">
      <formula>NOT(ISERROR(SEARCH("L",U6)))</formula>
    </cfRule>
  </conditionalFormatting>
  <conditionalFormatting sqref="S9:S11">
    <cfRule type="containsText" dxfId="7185" priority="690" operator="containsText" text="OK">
      <formula>NOT(ISERROR(SEARCH("OK",S9)))</formula>
    </cfRule>
  </conditionalFormatting>
  <conditionalFormatting sqref="U9:U11">
    <cfRule type="containsText" dxfId="7184" priority="688" operator="containsText" text="E">
      <formula>NOT(ISERROR(SEARCH("E",U9)))</formula>
    </cfRule>
    <cfRule type="containsText" dxfId="7183" priority="689" operator="containsText" text="L">
      <formula>NOT(ISERROR(SEARCH("L",U9)))</formula>
    </cfRule>
  </conditionalFormatting>
  <conditionalFormatting sqref="W15:AB16 AE15:AE16">
    <cfRule type="containsText" dxfId="7182" priority="687" operator="containsText" text="S">
      <formula>NOT(ISERROR(SEARCH("S",W15)))</formula>
    </cfRule>
  </conditionalFormatting>
  <conditionalFormatting sqref="W7:AB14 AE7:AE14">
    <cfRule type="containsText" dxfId="7181" priority="686" operator="containsText" text="S">
      <formula>NOT(ISERROR(SEARCH("S",W7)))</formula>
    </cfRule>
  </conditionalFormatting>
  <conditionalFormatting sqref="AC6">
    <cfRule type="containsText" dxfId="7180" priority="685" operator="containsText" text="S">
      <formula>NOT(ISERROR(SEARCH("S",AC6)))</formula>
    </cfRule>
  </conditionalFormatting>
  <conditionalFormatting sqref="AC15:AC16">
    <cfRule type="containsText" dxfId="7179" priority="684" operator="containsText" text="S">
      <formula>NOT(ISERROR(SEARCH("S",AC15)))</formula>
    </cfRule>
  </conditionalFormatting>
  <conditionalFormatting sqref="AC7:AC14">
    <cfRule type="containsText" dxfId="7178" priority="683" operator="containsText" text="S">
      <formula>NOT(ISERROR(SEARCH("S",AC7)))</formula>
    </cfRule>
  </conditionalFormatting>
  <conditionalFormatting sqref="AI7:AI8 AI12:AI16">
    <cfRule type="containsText" dxfId="7177" priority="681" operator="containsText" text="OK">
      <formula>NOT(ISERROR(SEARCH("OK",AI7)))</formula>
    </cfRule>
  </conditionalFormatting>
  <conditionalFormatting sqref="AI6">
    <cfRule type="containsText" dxfId="7176" priority="682" operator="containsText" text="OK">
      <formula>NOT(ISERROR(SEARCH("OK",AI6)))</formula>
    </cfRule>
  </conditionalFormatting>
  <conditionalFormatting sqref="AM6:AR6 AU6">
    <cfRule type="containsText" dxfId="7175" priority="680" operator="containsText" text="S">
      <formula>NOT(ISERROR(SEARCH("S",AM6)))</formula>
    </cfRule>
  </conditionalFormatting>
  <conditionalFormatting sqref="AK6:AK16">
    <cfRule type="containsText" dxfId="7174" priority="678" operator="containsText" text="E">
      <formula>NOT(ISERROR(SEARCH("E",AK6)))</formula>
    </cfRule>
    <cfRule type="containsText" dxfId="7173" priority="679" operator="containsText" text="L">
      <formula>NOT(ISERROR(SEARCH("L",AK6)))</formula>
    </cfRule>
  </conditionalFormatting>
  <conditionalFormatting sqref="AI9:AI11">
    <cfRule type="containsText" dxfId="7172" priority="677" operator="containsText" text="OK">
      <formula>NOT(ISERROR(SEARCH("OK",AI9)))</formula>
    </cfRule>
  </conditionalFormatting>
  <conditionalFormatting sqref="AM15:AR16 AU15:AU16">
    <cfRule type="containsText" dxfId="7171" priority="676" operator="containsText" text="S">
      <formula>NOT(ISERROR(SEARCH("S",AM15)))</formula>
    </cfRule>
  </conditionalFormatting>
  <conditionalFormatting sqref="AM7:AR14 AU7:AU14">
    <cfRule type="containsText" dxfId="7170" priority="675" operator="containsText" text="S">
      <formula>NOT(ISERROR(SEARCH("S",AM7)))</formula>
    </cfRule>
  </conditionalFormatting>
  <conditionalFormatting sqref="AS6">
    <cfRule type="containsText" dxfId="7169" priority="674" operator="containsText" text="S">
      <formula>NOT(ISERROR(SEARCH("S",AS6)))</formula>
    </cfRule>
  </conditionalFormatting>
  <conditionalFormatting sqref="AS15:AS16">
    <cfRule type="containsText" dxfId="7168" priority="673" operator="containsText" text="S">
      <formula>NOT(ISERROR(SEARCH("S",AS15)))</formula>
    </cfRule>
  </conditionalFormatting>
  <conditionalFormatting sqref="AS7:AS14">
    <cfRule type="containsText" dxfId="7167" priority="672" operator="containsText" text="S">
      <formula>NOT(ISERROR(SEARCH("S",AS7)))</formula>
    </cfRule>
  </conditionalFormatting>
  <conditionalFormatting sqref="AY12:AY16">
    <cfRule type="containsText" dxfId="7166" priority="670" operator="containsText" text="OK">
      <formula>NOT(ISERROR(SEARCH("OK",AY12)))</formula>
    </cfRule>
  </conditionalFormatting>
  <conditionalFormatting sqref="AY6:AY9">
    <cfRule type="containsText" dxfId="7165" priority="671" operator="containsText" text="OK">
      <formula>NOT(ISERROR(SEARCH("OK",AY6)))</formula>
    </cfRule>
  </conditionalFormatting>
  <conditionalFormatting sqref="BC6:BH6 BK6">
    <cfRule type="containsText" dxfId="7164" priority="669" operator="containsText" text="S">
      <formula>NOT(ISERROR(SEARCH("S",BC6)))</formula>
    </cfRule>
  </conditionalFormatting>
  <conditionalFormatting sqref="BA6:BA8 BA12:BA16">
    <cfRule type="containsText" dxfId="7163" priority="667" operator="containsText" text="E">
      <formula>NOT(ISERROR(SEARCH("E",BA6)))</formula>
    </cfRule>
    <cfRule type="containsText" dxfId="7162" priority="668" operator="containsText" text="L">
      <formula>NOT(ISERROR(SEARCH("L",BA6)))</formula>
    </cfRule>
  </conditionalFormatting>
  <conditionalFormatting sqref="AY10:AY11">
    <cfRule type="containsText" dxfId="7161" priority="666" operator="containsText" text="OK">
      <formula>NOT(ISERROR(SEARCH("OK",AY10)))</formula>
    </cfRule>
  </conditionalFormatting>
  <conditionalFormatting sqref="BA9:BA11">
    <cfRule type="containsText" dxfId="7160" priority="664" operator="containsText" text="E">
      <formula>NOT(ISERROR(SEARCH("E",BA9)))</formula>
    </cfRule>
    <cfRule type="containsText" dxfId="7159" priority="665" operator="containsText" text="L">
      <formula>NOT(ISERROR(SEARCH("L",BA9)))</formula>
    </cfRule>
  </conditionalFormatting>
  <conditionalFormatting sqref="BC15:BH16 BK15:BK16">
    <cfRule type="containsText" dxfId="7158" priority="663" operator="containsText" text="S">
      <formula>NOT(ISERROR(SEARCH("S",BC15)))</formula>
    </cfRule>
  </conditionalFormatting>
  <conditionalFormatting sqref="BC7:BH14 BK7:BK14">
    <cfRule type="containsText" dxfId="7157" priority="662" operator="containsText" text="S">
      <formula>NOT(ISERROR(SEARCH("S",BC7)))</formula>
    </cfRule>
  </conditionalFormatting>
  <conditionalFormatting sqref="BI6">
    <cfRule type="containsText" dxfId="7156" priority="661" operator="containsText" text="S">
      <formula>NOT(ISERROR(SEARCH("S",BI6)))</formula>
    </cfRule>
  </conditionalFormatting>
  <conditionalFormatting sqref="BI15:BI16">
    <cfRule type="containsText" dxfId="7155" priority="660" operator="containsText" text="S">
      <formula>NOT(ISERROR(SEARCH("S",BI15)))</formula>
    </cfRule>
  </conditionalFormatting>
  <conditionalFormatting sqref="BI7:BI14">
    <cfRule type="containsText" dxfId="7154" priority="659" operator="containsText" text="S">
      <formula>NOT(ISERROR(SEARCH("S",BI7)))</formula>
    </cfRule>
  </conditionalFormatting>
  <conditionalFormatting sqref="BO13:BO16">
    <cfRule type="containsText" dxfId="7153" priority="657" operator="containsText" text="OK">
      <formula>NOT(ISERROR(SEARCH("OK",BO13)))</formula>
    </cfRule>
  </conditionalFormatting>
  <conditionalFormatting sqref="BO6:BO12">
    <cfRule type="containsText" dxfId="7152" priority="658" operator="containsText" text="OK">
      <formula>NOT(ISERROR(SEARCH("OK",BO6)))</formula>
    </cfRule>
  </conditionalFormatting>
  <conditionalFormatting sqref="BS6:BX6 CA6">
    <cfRule type="containsText" dxfId="7151" priority="656" operator="containsText" text="S">
      <formula>NOT(ISERROR(SEARCH("S",BS6)))</formula>
    </cfRule>
  </conditionalFormatting>
  <conditionalFormatting sqref="BQ6:BQ8 BQ12:BQ16">
    <cfRule type="containsText" dxfId="7150" priority="654" operator="containsText" text="E">
      <formula>NOT(ISERROR(SEARCH("E",BQ6)))</formula>
    </cfRule>
    <cfRule type="containsText" dxfId="7149" priority="655" operator="containsText" text="L">
      <formula>NOT(ISERROR(SEARCH("L",BQ6)))</formula>
    </cfRule>
  </conditionalFormatting>
  <conditionalFormatting sqref="BQ9:BQ11">
    <cfRule type="containsText" dxfId="7148" priority="652" operator="containsText" text="E">
      <formula>NOT(ISERROR(SEARCH("E",BQ9)))</formula>
    </cfRule>
    <cfRule type="containsText" dxfId="7147" priority="653" operator="containsText" text="L">
      <formula>NOT(ISERROR(SEARCH("L",BQ9)))</formula>
    </cfRule>
  </conditionalFormatting>
  <conditionalFormatting sqref="BS15:BX16 CA15:CA16">
    <cfRule type="containsText" dxfId="7146" priority="651" operator="containsText" text="S">
      <formula>NOT(ISERROR(SEARCH("S",BS15)))</formula>
    </cfRule>
  </conditionalFormatting>
  <conditionalFormatting sqref="BS7:BX14 CA7:CA14">
    <cfRule type="containsText" dxfId="7145" priority="650" operator="containsText" text="S">
      <formula>NOT(ISERROR(SEARCH("S",BS7)))</formula>
    </cfRule>
  </conditionalFormatting>
  <conditionalFormatting sqref="BY6">
    <cfRule type="containsText" dxfId="7144" priority="649" operator="containsText" text="S">
      <formula>NOT(ISERROR(SEARCH("S",BY6)))</formula>
    </cfRule>
  </conditionalFormatting>
  <conditionalFormatting sqref="BY15:BY16">
    <cfRule type="containsText" dxfId="7143" priority="648" operator="containsText" text="S">
      <formula>NOT(ISERROR(SEARCH("S",BY15)))</formula>
    </cfRule>
  </conditionalFormatting>
  <conditionalFormatting sqref="BY7:BY14">
    <cfRule type="containsText" dxfId="7142" priority="647" operator="containsText" text="S">
      <formula>NOT(ISERROR(SEARCH("S",BY7)))</formula>
    </cfRule>
  </conditionalFormatting>
  <conditionalFormatting sqref="CE12:CE16">
    <cfRule type="containsText" dxfId="7141" priority="645" operator="containsText" text="OK">
      <formula>NOT(ISERROR(SEARCH("OK",CE12)))</formula>
    </cfRule>
  </conditionalFormatting>
  <conditionalFormatting sqref="CE6:CE8">
    <cfRule type="containsText" dxfId="7140" priority="646" operator="containsText" text="OK">
      <formula>NOT(ISERROR(SEARCH("OK",CE6)))</formula>
    </cfRule>
  </conditionalFormatting>
  <conditionalFormatting sqref="CI6:CN6 CQ6">
    <cfRule type="containsText" dxfId="7139" priority="644" operator="containsText" text="S">
      <formula>NOT(ISERROR(SEARCH("S",CI6)))</formula>
    </cfRule>
  </conditionalFormatting>
  <conditionalFormatting sqref="CG6:CG8 CG12:CG16">
    <cfRule type="containsText" dxfId="7138" priority="642" operator="containsText" text="E">
      <formula>NOT(ISERROR(SEARCH("E",CG6)))</formula>
    </cfRule>
    <cfRule type="containsText" dxfId="7137" priority="643" operator="containsText" text="L">
      <formula>NOT(ISERROR(SEARCH("L",CG6)))</formula>
    </cfRule>
  </conditionalFormatting>
  <conditionalFormatting sqref="CE9:CE11">
    <cfRule type="containsText" dxfId="7136" priority="641" operator="containsText" text="OK">
      <formula>NOT(ISERROR(SEARCH("OK",CE9)))</formula>
    </cfRule>
  </conditionalFormatting>
  <conditionalFormatting sqref="CG9:CG11">
    <cfRule type="containsText" dxfId="7135" priority="639" operator="containsText" text="E">
      <formula>NOT(ISERROR(SEARCH("E",CG9)))</formula>
    </cfRule>
    <cfRule type="containsText" dxfId="7134" priority="640" operator="containsText" text="L">
      <formula>NOT(ISERROR(SEARCH("L",CG9)))</formula>
    </cfRule>
  </conditionalFormatting>
  <conditionalFormatting sqref="CI15:CN16 CQ15:CQ16">
    <cfRule type="containsText" dxfId="7133" priority="638" operator="containsText" text="S">
      <formula>NOT(ISERROR(SEARCH("S",CI15)))</formula>
    </cfRule>
  </conditionalFormatting>
  <conditionalFormatting sqref="CI7:CN14 CQ7:CQ14">
    <cfRule type="containsText" dxfId="7132" priority="637" operator="containsText" text="S">
      <formula>NOT(ISERROR(SEARCH("S",CI7)))</formula>
    </cfRule>
  </conditionalFormatting>
  <conditionalFormatting sqref="CO6">
    <cfRule type="containsText" dxfId="7131" priority="636" operator="containsText" text="S">
      <formula>NOT(ISERROR(SEARCH("S",CO6)))</formula>
    </cfRule>
  </conditionalFormatting>
  <conditionalFormatting sqref="CO15:CO16">
    <cfRule type="containsText" dxfId="7130" priority="635" operator="containsText" text="S">
      <formula>NOT(ISERROR(SEARCH("S",CO15)))</formula>
    </cfRule>
  </conditionalFormatting>
  <conditionalFormatting sqref="CO7:CO14">
    <cfRule type="containsText" dxfId="7129" priority="634" operator="containsText" text="S">
      <formula>NOT(ISERROR(SEARCH("S",CO7)))</formula>
    </cfRule>
  </conditionalFormatting>
  <conditionalFormatting sqref="CU7:CU8 CU12:CU16">
    <cfRule type="containsText" dxfId="7128" priority="632" operator="containsText" text="OK">
      <formula>NOT(ISERROR(SEARCH("OK",CU7)))</formula>
    </cfRule>
  </conditionalFormatting>
  <conditionalFormatting sqref="CU6">
    <cfRule type="containsText" dxfId="7127" priority="633" operator="containsText" text="OK">
      <formula>NOT(ISERROR(SEARCH("OK",CU6)))</formula>
    </cfRule>
  </conditionalFormatting>
  <conditionalFormatting sqref="CY6:DD6 DG6">
    <cfRule type="containsText" dxfId="7126" priority="631" operator="containsText" text="S">
      <formula>NOT(ISERROR(SEARCH("S",CY6)))</formula>
    </cfRule>
  </conditionalFormatting>
  <conditionalFormatting sqref="CW6:CW8 CW12:CW16">
    <cfRule type="containsText" dxfId="7125" priority="629" operator="containsText" text="E">
      <formula>NOT(ISERROR(SEARCH("E",CW6)))</formula>
    </cfRule>
    <cfRule type="containsText" dxfId="7124" priority="630" operator="containsText" text="L">
      <formula>NOT(ISERROR(SEARCH("L",CW6)))</formula>
    </cfRule>
  </conditionalFormatting>
  <conditionalFormatting sqref="CU9:CU11">
    <cfRule type="containsText" dxfId="7123" priority="628" operator="containsText" text="OK">
      <formula>NOT(ISERROR(SEARCH("OK",CU9)))</formula>
    </cfRule>
  </conditionalFormatting>
  <conditionalFormatting sqref="CW9:CW11">
    <cfRule type="containsText" dxfId="7122" priority="626" operator="containsText" text="E">
      <formula>NOT(ISERROR(SEARCH("E",CW9)))</formula>
    </cfRule>
    <cfRule type="containsText" dxfId="7121" priority="627" operator="containsText" text="L">
      <formula>NOT(ISERROR(SEARCH("L",CW9)))</formula>
    </cfRule>
  </conditionalFormatting>
  <conditionalFormatting sqref="CY15:DD16 DG15:DG16">
    <cfRule type="containsText" dxfId="7120" priority="625" operator="containsText" text="S">
      <formula>NOT(ISERROR(SEARCH("S",CY15)))</formula>
    </cfRule>
  </conditionalFormatting>
  <conditionalFormatting sqref="CY7:DD14 DG7:DG14">
    <cfRule type="containsText" dxfId="7119" priority="624" operator="containsText" text="S">
      <formula>NOT(ISERROR(SEARCH("S",CY7)))</formula>
    </cfRule>
  </conditionalFormatting>
  <conditionalFormatting sqref="DE6">
    <cfRule type="containsText" dxfId="7118" priority="623" operator="containsText" text="S">
      <formula>NOT(ISERROR(SEARCH("S",DE6)))</formula>
    </cfRule>
  </conditionalFormatting>
  <conditionalFormatting sqref="DE15:DE16">
    <cfRule type="containsText" dxfId="7117" priority="622" operator="containsText" text="S">
      <formula>NOT(ISERROR(SEARCH("S",DE15)))</formula>
    </cfRule>
  </conditionalFormatting>
  <conditionalFormatting sqref="DE7:DE14">
    <cfRule type="containsText" dxfId="7116" priority="621" operator="containsText" text="S">
      <formula>NOT(ISERROR(SEARCH("S",DE7)))</formula>
    </cfRule>
  </conditionalFormatting>
  <conditionalFormatting sqref="S20:S26">
    <cfRule type="containsText" dxfId="7115" priority="619" operator="containsText" text="OK">
      <formula>NOT(ISERROR(SEARCH("OK",S20)))</formula>
    </cfRule>
  </conditionalFormatting>
  <conditionalFormatting sqref="S19">
    <cfRule type="containsText" dxfId="7114" priority="620" operator="containsText" text="OK">
      <formula>NOT(ISERROR(SEARCH("OK",S19)))</formula>
    </cfRule>
  </conditionalFormatting>
  <conditionalFormatting sqref="W19:AB26 AE19:AE26">
    <cfRule type="containsText" dxfId="7113" priority="618" operator="containsText" text="S">
      <formula>NOT(ISERROR(SEARCH("S",W19)))</formula>
    </cfRule>
  </conditionalFormatting>
  <conditionalFormatting sqref="U19:U26">
    <cfRule type="containsText" dxfId="7112" priority="616" operator="containsText" text="E">
      <formula>NOT(ISERROR(SEARCH("E",U19)))</formula>
    </cfRule>
    <cfRule type="containsText" dxfId="7111" priority="617" operator="containsText" text="L">
      <formula>NOT(ISERROR(SEARCH("L",U19)))</formula>
    </cfRule>
  </conditionalFormatting>
  <conditionalFormatting sqref="AC19:AC26">
    <cfRule type="containsText" dxfId="7110" priority="615" operator="containsText" text="S">
      <formula>NOT(ISERROR(SEARCH("S",AC19)))</formula>
    </cfRule>
  </conditionalFormatting>
  <conditionalFormatting sqref="AI20:AI26">
    <cfRule type="containsText" dxfId="7109" priority="613" operator="containsText" text="OK">
      <formula>NOT(ISERROR(SEARCH("OK",AI20)))</formula>
    </cfRule>
  </conditionalFormatting>
  <conditionalFormatting sqref="AI19">
    <cfRule type="containsText" dxfId="7108" priority="614" operator="containsText" text="OK">
      <formula>NOT(ISERROR(SEARCH("OK",AI19)))</formula>
    </cfRule>
  </conditionalFormatting>
  <conditionalFormatting sqref="AM19:AR26 AU19:AU26">
    <cfRule type="containsText" dxfId="7107" priority="612" operator="containsText" text="S">
      <formula>NOT(ISERROR(SEARCH("S",AM19)))</formula>
    </cfRule>
  </conditionalFormatting>
  <conditionalFormatting sqref="AK19:AK26">
    <cfRule type="containsText" dxfId="7106" priority="610" operator="containsText" text="E">
      <formula>NOT(ISERROR(SEARCH("E",AK19)))</formula>
    </cfRule>
    <cfRule type="containsText" dxfId="7105" priority="611" operator="containsText" text="L">
      <formula>NOT(ISERROR(SEARCH("L",AK19)))</formula>
    </cfRule>
  </conditionalFormatting>
  <conditionalFormatting sqref="AS19:AS26">
    <cfRule type="containsText" dxfId="7104" priority="609" operator="containsText" text="S">
      <formula>NOT(ISERROR(SEARCH("S",AS19)))</formula>
    </cfRule>
  </conditionalFormatting>
  <conditionalFormatting sqref="AY24:AY26">
    <cfRule type="containsText" dxfId="7103" priority="607" operator="containsText" text="OK">
      <formula>NOT(ISERROR(SEARCH("OK",AY24)))</formula>
    </cfRule>
  </conditionalFormatting>
  <conditionalFormatting sqref="AY19:AY23">
    <cfRule type="containsText" dxfId="7102" priority="608" operator="containsText" text="OK">
      <formula>NOT(ISERROR(SEARCH("OK",AY19)))</formula>
    </cfRule>
  </conditionalFormatting>
  <conditionalFormatting sqref="BC19:BH26 BK19:BK26">
    <cfRule type="containsText" dxfId="7101" priority="606" operator="containsText" text="S">
      <formula>NOT(ISERROR(SEARCH("S",BC19)))</formula>
    </cfRule>
  </conditionalFormatting>
  <conditionalFormatting sqref="BA19:BA26">
    <cfRule type="containsText" dxfId="7100" priority="604" operator="containsText" text="E">
      <formula>NOT(ISERROR(SEARCH("E",BA19)))</formula>
    </cfRule>
    <cfRule type="containsText" dxfId="7099" priority="605" operator="containsText" text="L">
      <formula>NOT(ISERROR(SEARCH("L",BA19)))</formula>
    </cfRule>
  </conditionalFormatting>
  <conditionalFormatting sqref="BI19:BI26">
    <cfRule type="containsText" dxfId="7098" priority="603" operator="containsText" text="S">
      <formula>NOT(ISERROR(SEARCH("S",BI19)))</formula>
    </cfRule>
  </conditionalFormatting>
  <conditionalFormatting sqref="BO24:BO26">
    <cfRule type="containsText" dxfId="7097" priority="601" operator="containsText" text="OK">
      <formula>NOT(ISERROR(SEARCH("OK",BO24)))</formula>
    </cfRule>
  </conditionalFormatting>
  <conditionalFormatting sqref="BO19:BO23">
    <cfRule type="containsText" dxfId="7096" priority="602" operator="containsText" text="OK">
      <formula>NOT(ISERROR(SEARCH("OK",BO19)))</formula>
    </cfRule>
  </conditionalFormatting>
  <conditionalFormatting sqref="BS19:BX26 CA19:CA26">
    <cfRule type="containsText" dxfId="7095" priority="600" operator="containsText" text="S">
      <formula>NOT(ISERROR(SEARCH("S",BS19)))</formula>
    </cfRule>
  </conditionalFormatting>
  <conditionalFormatting sqref="BQ19:BQ26">
    <cfRule type="containsText" dxfId="7094" priority="598" operator="containsText" text="E">
      <formula>NOT(ISERROR(SEARCH("E",BQ19)))</formula>
    </cfRule>
    <cfRule type="containsText" dxfId="7093" priority="599" operator="containsText" text="L">
      <formula>NOT(ISERROR(SEARCH("L",BQ19)))</formula>
    </cfRule>
  </conditionalFormatting>
  <conditionalFormatting sqref="BY19:BY26">
    <cfRule type="containsText" dxfId="7092" priority="597" operator="containsText" text="S">
      <formula>NOT(ISERROR(SEARCH("S",BY19)))</formula>
    </cfRule>
  </conditionalFormatting>
  <conditionalFormatting sqref="CE25:CE26">
    <cfRule type="containsText" dxfId="7091" priority="595" operator="containsText" text="OK">
      <formula>NOT(ISERROR(SEARCH("OK",CE25)))</formula>
    </cfRule>
  </conditionalFormatting>
  <conditionalFormatting sqref="CE19:CE24">
    <cfRule type="containsText" dxfId="7090" priority="596" operator="containsText" text="OK">
      <formula>NOT(ISERROR(SEARCH("OK",CE19)))</formula>
    </cfRule>
  </conditionalFormatting>
  <conditionalFormatting sqref="CI19:CN26 CQ19:CQ26">
    <cfRule type="containsText" dxfId="7089" priority="594" operator="containsText" text="S">
      <formula>NOT(ISERROR(SEARCH("S",CI19)))</formula>
    </cfRule>
  </conditionalFormatting>
  <conditionalFormatting sqref="CG19:CG26">
    <cfRule type="containsText" dxfId="7088" priority="592" operator="containsText" text="E">
      <formula>NOT(ISERROR(SEARCH("E",CG19)))</formula>
    </cfRule>
    <cfRule type="containsText" dxfId="7087" priority="593" operator="containsText" text="L">
      <formula>NOT(ISERROR(SEARCH("L",CG19)))</formula>
    </cfRule>
  </conditionalFormatting>
  <conditionalFormatting sqref="CO19:CO26">
    <cfRule type="containsText" dxfId="7086" priority="591" operator="containsText" text="S">
      <formula>NOT(ISERROR(SEARCH("S",CO19)))</formula>
    </cfRule>
  </conditionalFormatting>
  <conditionalFormatting sqref="CU20:CU26">
    <cfRule type="containsText" dxfId="7085" priority="589" operator="containsText" text="OK">
      <formula>NOT(ISERROR(SEARCH("OK",CU20)))</formula>
    </cfRule>
  </conditionalFormatting>
  <conditionalFormatting sqref="CU19">
    <cfRule type="containsText" dxfId="7084" priority="590" operator="containsText" text="OK">
      <formula>NOT(ISERROR(SEARCH("OK",CU19)))</formula>
    </cfRule>
  </conditionalFormatting>
  <conditionalFormatting sqref="CY19:DD26 DG19:DG26">
    <cfRule type="containsText" dxfId="7083" priority="588" operator="containsText" text="S">
      <formula>NOT(ISERROR(SEARCH("S",CY19)))</formula>
    </cfRule>
  </conditionalFormatting>
  <conditionalFormatting sqref="CW19:CW26">
    <cfRule type="containsText" dxfId="7082" priority="586" operator="containsText" text="E">
      <formula>NOT(ISERROR(SEARCH("E",CW19)))</formula>
    </cfRule>
    <cfRule type="containsText" dxfId="7081" priority="587" operator="containsText" text="L">
      <formula>NOT(ISERROR(SEARCH("L",CW19)))</formula>
    </cfRule>
  </conditionalFormatting>
  <conditionalFormatting sqref="DE19:DE26">
    <cfRule type="containsText" dxfId="7080" priority="585" operator="containsText" text="S">
      <formula>NOT(ISERROR(SEARCH("S",DE19)))</formula>
    </cfRule>
  </conditionalFormatting>
  <conditionalFormatting sqref="S30:S37">
    <cfRule type="containsText" dxfId="7079" priority="583" operator="containsText" text="OK">
      <formula>NOT(ISERROR(SEARCH("OK",S30)))</formula>
    </cfRule>
  </conditionalFormatting>
  <conditionalFormatting sqref="S29">
    <cfRule type="containsText" dxfId="7078" priority="584" operator="containsText" text="OK">
      <formula>NOT(ISERROR(SEARCH("OK",S29)))</formula>
    </cfRule>
  </conditionalFormatting>
  <conditionalFormatting sqref="W29:AB32 AE29:AE32 AE34:AE37 W34:AB37">
    <cfRule type="containsText" dxfId="7077" priority="582" operator="containsText" text="S">
      <formula>NOT(ISERROR(SEARCH("S",W29)))</formula>
    </cfRule>
  </conditionalFormatting>
  <conditionalFormatting sqref="U29:U37">
    <cfRule type="containsText" dxfId="7076" priority="580" operator="containsText" text="E">
      <formula>NOT(ISERROR(SEARCH("E",U29)))</formula>
    </cfRule>
    <cfRule type="containsText" dxfId="7075" priority="581" operator="containsText" text="L">
      <formula>NOT(ISERROR(SEARCH("L",U29)))</formula>
    </cfRule>
  </conditionalFormatting>
  <conditionalFormatting sqref="AC29:AC32 AC34:AC37">
    <cfRule type="containsText" dxfId="7074" priority="579" operator="containsText" text="S">
      <formula>NOT(ISERROR(SEARCH("S",AC29)))</formula>
    </cfRule>
  </conditionalFormatting>
  <conditionalFormatting sqref="W33:AB33 AE33">
    <cfRule type="containsText" dxfId="7073" priority="578" operator="containsText" text="S">
      <formula>NOT(ISERROR(SEARCH("S",W33)))</formula>
    </cfRule>
  </conditionalFormatting>
  <conditionalFormatting sqref="AC33">
    <cfRule type="containsText" dxfId="7072" priority="577" operator="containsText" text="S">
      <formula>NOT(ISERROR(SEARCH("S",AC33)))</formula>
    </cfRule>
  </conditionalFormatting>
  <conditionalFormatting sqref="AI30:AI37">
    <cfRule type="containsText" dxfId="7071" priority="575" operator="containsText" text="OK">
      <formula>NOT(ISERROR(SEARCH("OK",AI30)))</formula>
    </cfRule>
  </conditionalFormatting>
  <conditionalFormatting sqref="AI29">
    <cfRule type="containsText" dxfId="7070" priority="576" operator="containsText" text="OK">
      <formula>NOT(ISERROR(SEARCH("OK",AI29)))</formula>
    </cfRule>
  </conditionalFormatting>
  <conditionalFormatting sqref="AM29:AR32 AU29:AU32 AU34:AU37 AM34:AR37">
    <cfRule type="containsText" dxfId="7069" priority="574" operator="containsText" text="S">
      <formula>NOT(ISERROR(SEARCH("S",AM29)))</formula>
    </cfRule>
  </conditionalFormatting>
  <conditionalFormatting sqref="AK29:AK37">
    <cfRule type="containsText" dxfId="7068" priority="572" operator="containsText" text="E">
      <formula>NOT(ISERROR(SEARCH("E",AK29)))</formula>
    </cfRule>
    <cfRule type="containsText" dxfId="7067" priority="573" operator="containsText" text="L">
      <formula>NOT(ISERROR(SEARCH("L",AK29)))</formula>
    </cfRule>
  </conditionalFormatting>
  <conditionalFormatting sqref="AS29:AS32 AS34:AS37">
    <cfRule type="containsText" dxfId="7066" priority="571" operator="containsText" text="S">
      <formula>NOT(ISERROR(SEARCH("S",AS29)))</formula>
    </cfRule>
  </conditionalFormatting>
  <conditionalFormatting sqref="AM33:AR33 AU33">
    <cfRule type="containsText" dxfId="7065" priority="570" operator="containsText" text="S">
      <formula>NOT(ISERROR(SEARCH("S",AM33)))</formula>
    </cfRule>
  </conditionalFormatting>
  <conditionalFormatting sqref="AS33">
    <cfRule type="containsText" dxfId="7064" priority="569" operator="containsText" text="S">
      <formula>NOT(ISERROR(SEARCH("S",AS33)))</formula>
    </cfRule>
  </conditionalFormatting>
  <conditionalFormatting sqref="AY30:AY37">
    <cfRule type="containsText" dxfId="7063" priority="567" operator="containsText" text="OK">
      <formula>NOT(ISERROR(SEARCH("OK",AY30)))</formula>
    </cfRule>
  </conditionalFormatting>
  <conditionalFormatting sqref="AY29">
    <cfRule type="containsText" dxfId="7062" priority="568" operator="containsText" text="OK">
      <formula>NOT(ISERROR(SEARCH("OK",AY29)))</formula>
    </cfRule>
  </conditionalFormatting>
  <conditionalFormatting sqref="BC29:BH32 BK29:BK32 BK34:BK37 BC34:BH37">
    <cfRule type="containsText" dxfId="7061" priority="566" operator="containsText" text="S">
      <formula>NOT(ISERROR(SEARCH("S",BC29)))</formula>
    </cfRule>
  </conditionalFormatting>
  <conditionalFormatting sqref="BA29:BA37">
    <cfRule type="containsText" dxfId="7060" priority="564" operator="containsText" text="E">
      <formula>NOT(ISERROR(SEARCH("E",BA29)))</formula>
    </cfRule>
    <cfRule type="containsText" dxfId="7059" priority="565" operator="containsText" text="L">
      <formula>NOT(ISERROR(SEARCH("L",BA29)))</formula>
    </cfRule>
  </conditionalFormatting>
  <conditionalFormatting sqref="BI29:BI32 BI34:BI37">
    <cfRule type="containsText" dxfId="7058" priority="563" operator="containsText" text="S">
      <formula>NOT(ISERROR(SEARCH("S",BI29)))</formula>
    </cfRule>
  </conditionalFormatting>
  <conditionalFormatting sqref="BC33:BH33 BK33">
    <cfRule type="containsText" dxfId="7057" priority="562" operator="containsText" text="S">
      <formula>NOT(ISERROR(SEARCH("S",BC33)))</formula>
    </cfRule>
  </conditionalFormatting>
  <conditionalFormatting sqref="BI33">
    <cfRule type="containsText" dxfId="7056" priority="561" operator="containsText" text="S">
      <formula>NOT(ISERROR(SEARCH("S",BI33)))</formula>
    </cfRule>
  </conditionalFormatting>
  <conditionalFormatting sqref="BO33:BO37">
    <cfRule type="containsText" dxfId="7055" priority="559" operator="containsText" text="OK">
      <formula>NOT(ISERROR(SEARCH("OK",BO33)))</formula>
    </cfRule>
  </conditionalFormatting>
  <conditionalFormatting sqref="BO29:BO32">
    <cfRule type="containsText" dxfId="7054" priority="560" operator="containsText" text="OK">
      <formula>NOT(ISERROR(SEARCH("OK",BO29)))</formula>
    </cfRule>
  </conditionalFormatting>
  <conditionalFormatting sqref="BS29:BX32 CA34:CA37 BS34:BX37 CA29:CA32">
    <cfRule type="containsText" dxfId="7053" priority="558" operator="containsText" text="S">
      <formula>NOT(ISERROR(SEARCH("S",BS29)))</formula>
    </cfRule>
  </conditionalFormatting>
  <conditionalFormatting sqref="BQ29:BQ37">
    <cfRule type="containsText" dxfId="7052" priority="556" operator="containsText" text="E">
      <formula>NOT(ISERROR(SEARCH("E",BQ29)))</formula>
    </cfRule>
    <cfRule type="containsText" dxfId="7051" priority="557" operator="containsText" text="L">
      <formula>NOT(ISERROR(SEARCH("L",BQ29)))</formula>
    </cfRule>
  </conditionalFormatting>
  <conditionalFormatting sqref="BY29:BY32 BY34:BY37">
    <cfRule type="containsText" dxfId="7050" priority="555" operator="containsText" text="S">
      <formula>NOT(ISERROR(SEARCH("S",BY29)))</formula>
    </cfRule>
  </conditionalFormatting>
  <conditionalFormatting sqref="BS33:BX33 CA33">
    <cfRule type="containsText" dxfId="7049" priority="554" operator="containsText" text="S">
      <formula>NOT(ISERROR(SEARCH("S",BS33)))</formula>
    </cfRule>
  </conditionalFormatting>
  <conditionalFormatting sqref="BY33">
    <cfRule type="containsText" dxfId="7048" priority="553" operator="containsText" text="S">
      <formula>NOT(ISERROR(SEARCH("S",BY33)))</formula>
    </cfRule>
  </conditionalFormatting>
  <conditionalFormatting sqref="CE33:CE37">
    <cfRule type="containsText" dxfId="7047" priority="551" operator="containsText" text="OK">
      <formula>NOT(ISERROR(SEARCH("OK",CE33)))</formula>
    </cfRule>
  </conditionalFormatting>
  <conditionalFormatting sqref="CE29:CE32">
    <cfRule type="containsText" dxfId="7046" priority="552" operator="containsText" text="OK">
      <formula>NOT(ISERROR(SEARCH("OK",CE29)))</formula>
    </cfRule>
  </conditionalFormatting>
  <conditionalFormatting sqref="CI29:CN32 CQ34:CQ37 CI34:CN37 CQ29:CQ32">
    <cfRule type="containsText" dxfId="7045" priority="550" operator="containsText" text="S">
      <formula>NOT(ISERROR(SEARCH("S",CI29)))</formula>
    </cfRule>
  </conditionalFormatting>
  <conditionalFormatting sqref="CG29:CG37">
    <cfRule type="containsText" dxfId="7044" priority="548" operator="containsText" text="E">
      <formula>NOT(ISERROR(SEARCH("E",CG29)))</formula>
    </cfRule>
    <cfRule type="containsText" dxfId="7043" priority="549" operator="containsText" text="L">
      <formula>NOT(ISERROR(SEARCH("L",CG29)))</formula>
    </cfRule>
  </conditionalFormatting>
  <conditionalFormatting sqref="CO29:CO32 CO34:CO37">
    <cfRule type="containsText" dxfId="7042" priority="547" operator="containsText" text="S">
      <formula>NOT(ISERROR(SEARCH("S",CO29)))</formula>
    </cfRule>
  </conditionalFormatting>
  <conditionalFormatting sqref="CI33:CN33 CQ33">
    <cfRule type="containsText" dxfId="7041" priority="546" operator="containsText" text="S">
      <formula>NOT(ISERROR(SEARCH("S",CI33)))</formula>
    </cfRule>
  </conditionalFormatting>
  <conditionalFormatting sqref="CO33">
    <cfRule type="containsText" dxfId="7040" priority="545" operator="containsText" text="S">
      <formula>NOT(ISERROR(SEARCH("S",CO33)))</formula>
    </cfRule>
  </conditionalFormatting>
  <conditionalFormatting sqref="CU30:CU37">
    <cfRule type="containsText" dxfId="7039" priority="543" operator="containsText" text="OK">
      <formula>NOT(ISERROR(SEARCH("OK",CU30)))</formula>
    </cfRule>
  </conditionalFormatting>
  <conditionalFormatting sqref="CU29">
    <cfRule type="containsText" dxfId="7038" priority="544" operator="containsText" text="OK">
      <formula>NOT(ISERROR(SEARCH("OK",CU29)))</formula>
    </cfRule>
  </conditionalFormatting>
  <conditionalFormatting sqref="CY29:DD32 DG29:DG32 DG34:DG37 CY34:DD37">
    <cfRule type="containsText" dxfId="7037" priority="542" operator="containsText" text="S">
      <formula>NOT(ISERROR(SEARCH("S",CY29)))</formula>
    </cfRule>
  </conditionalFormatting>
  <conditionalFormatting sqref="CW29:CW37">
    <cfRule type="containsText" dxfId="7036" priority="540" operator="containsText" text="E">
      <formula>NOT(ISERROR(SEARCH("E",CW29)))</formula>
    </cfRule>
    <cfRule type="containsText" dxfId="7035" priority="541" operator="containsText" text="L">
      <formula>NOT(ISERROR(SEARCH("L",CW29)))</formula>
    </cfRule>
  </conditionalFormatting>
  <conditionalFormatting sqref="DE29:DE32 DE34:DE37">
    <cfRule type="containsText" dxfId="7034" priority="539" operator="containsText" text="S">
      <formula>NOT(ISERROR(SEARCH("S",DE29)))</formula>
    </cfRule>
  </conditionalFormatting>
  <conditionalFormatting sqref="CY33:DD33 DG33">
    <cfRule type="containsText" dxfId="7033" priority="538" operator="containsText" text="S">
      <formula>NOT(ISERROR(SEARCH("S",CY33)))</formula>
    </cfRule>
  </conditionalFormatting>
  <conditionalFormatting sqref="DE33">
    <cfRule type="containsText" dxfId="7032" priority="537" operator="containsText" text="S">
      <formula>NOT(ISERROR(SEARCH("S",DE33)))</formula>
    </cfRule>
  </conditionalFormatting>
  <conditionalFormatting sqref="S41:S47">
    <cfRule type="containsText" dxfId="7031" priority="535" operator="containsText" text="OK">
      <formula>NOT(ISERROR(SEARCH("OK",S41)))</formula>
    </cfRule>
  </conditionalFormatting>
  <conditionalFormatting sqref="S40">
    <cfRule type="containsText" dxfId="7030" priority="536" operator="containsText" text="OK">
      <formula>NOT(ISERROR(SEARCH("OK",S40)))</formula>
    </cfRule>
  </conditionalFormatting>
  <conditionalFormatting sqref="W40:AB47 AE40:AE47">
    <cfRule type="containsText" dxfId="7029" priority="534" operator="containsText" text="S">
      <formula>NOT(ISERROR(SEARCH("S",W40)))</formula>
    </cfRule>
  </conditionalFormatting>
  <conditionalFormatting sqref="U40:U47">
    <cfRule type="containsText" dxfId="7028" priority="532" operator="containsText" text="E">
      <formula>NOT(ISERROR(SEARCH("E",U40)))</formula>
    </cfRule>
    <cfRule type="containsText" dxfId="7027" priority="533" operator="containsText" text="L">
      <formula>NOT(ISERROR(SEARCH("L",U40)))</formula>
    </cfRule>
  </conditionalFormatting>
  <conditionalFormatting sqref="AC40:AC47">
    <cfRule type="containsText" dxfId="7026" priority="531" operator="containsText" text="S">
      <formula>NOT(ISERROR(SEARCH("S",AC40)))</formula>
    </cfRule>
  </conditionalFormatting>
  <conditionalFormatting sqref="AI41:AI47">
    <cfRule type="containsText" dxfId="7025" priority="529" operator="containsText" text="OK">
      <formula>NOT(ISERROR(SEARCH("OK",AI41)))</formula>
    </cfRule>
  </conditionalFormatting>
  <conditionalFormatting sqref="AI40">
    <cfRule type="containsText" dxfId="7024" priority="530" operator="containsText" text="OK">
      <formula>NOT(ISERROR(SEARCH("OK",AI40)))</formula>
    </cfRule>
  </conditionalFormatting>
  <conditionalFormatting sqref="AM40:AR47 AU40:AU47">
    <cfRule type="containsText" dxfId="7023" priority="528" operator="containsText" text="S">
      <formula>NOT(ISERROR(SEARCH("S",AM40)))</formula>
    </cfRule>
  </conditionalFormatting>
  <conditionalFormatting sqref="AK40:AK47">
    <cfRule type="containsText" dxfId="7022" priority="526" operator="containsText" text="E">
      <formula>NOT(ISERROR(SEARCH("E",AK40)))</formula>
    </cfRule>
    <cfRule type="containsText" dxfId="7021" priority="527" operator="containsText" text="L">
      <formula>NOT(ISERROR(SEARCH("L",AK40)))</formula>
    </cfRule>
  </conditionalFormatting>
  <conditionalFormatting sqref="AS40:AS47">
    <cfRule type="containsText" dxfId="7020" priority="525" operator="containsText" text="S">
      <formula>NOT(ISERROR(SEARCH("S",AS40)))</formula>
    </cfRule>
  </conditionalFormatting>
  <conditionalFormatting sqref="AY41:AY47">
    <cfRule type="containsText" dxfId="7019" priority="523" operator="containsText" text="OK">
      <formula>NOT(ISERROR(SEARCH("OK",AY41)))</formula>
    </cfRule>
  </conditionalFormatting>
  <conditionalFormatting sqref="AY40">
    <cfRule type="containsText" dxfId="7018" priority="524" operator="containsText" text="OK">
      <formula>NOT(ISERROR(SEARCH("OK",AY40)))</formula>
    </cfRule>
  </conditionalFormatting>
  <conditionalFormatting sqref="BC40:BH47 BK40:BK47">
    <cfRule type="containsText" dxfId="7017" priority="522" operator="containsText" text="S">
      <formula>NOT(ISERROR(SEARCH("S",BC40)))</formula>
    </cfRule>
  </conditionalFormatting>
  <conditionalFormatting sqref="BA40:BA47">
    <cfRule type="containsText" dxfId="7016" priority="520" operator="containsText" text="E">
      <formula>NOT(ISERROR(SEARCH("E",BA40)))</formula>
    </cfRule>
    <cfRule type="containsText" dxfId="7015" priority="521" operator="containsText" text="L">
      <formula>NOT(ISERROR(SEARCH("L",BA40)))</formula>
    </cfRule>
  </conditionalFormatting>
  <conditionalFormatting sqref="BI40:BI47">
    <cfRule type="containsText" dxfId="7014" priority="519" operator="containsText" text="S">
      <formula>NOT(ISERROR(SEARCH("S",BI40)))</formula>
    </cfRule>
  </conditionalFormatting>
  <conditionalFormatting sqref="BO40:BO47">
    <cfRule type="containsText" dxfId="7013" priority="518" operator="containsText" text="OK">
      <formula>NOT(ISERROR(SEARCH("OK",BO40)))</formula>
    </cfRule>
  </conditionalFormatting>
  <conditionalFormatting sqref="BS40:BX47 CA40:CA47">
    <cfRule type="containsText" dxfId="7012" priority="517" operator="containsText" text="S">
      <formula>NOT(ISERROR(SEARCH("S",BS40)))</formula>
    </cfRule>
  </conditionalFormatting>
  <conditionalFormatting sqref="BQ40:BQ47">
    <cfRule type="containsText" dxfId="7011" priority="515" operator="containsText" text="E">
      <formula>NOT(ISERROR(SEARCH("E",BQ40)))</formula>
    </cfRule>
    <cfRule type="containsText" dxfId="7010" priority="516" operator="containsText" text="L">
      <formula>NOT(ISERROR(SEARCH("L",BQ40)))</formula>
    </cfRule>
  </conditionalFormatting>
  <conditionalFormatting sqref="BY40:BY47">
    <cfRule type="containsText" dxfId="7009" priority="514" operator="containsText" text="S">
      <formula>NOT(ISERROR(SEARCH("S",BY40)))</formula>
    </cfRule>
  </conditionalFormatting>
  <conditionalFormatting sqref="CE40:CE47">
    <cfRule type="containsText" dxfId="7008" priority="513" operator="containsText" text="OK">
      <formula>NOT(ISERROR(SEARCH("OK",CE40)))</formula>
    </cfRule>
  </conditionalFormatting>
  <conditionalFormatting sqref="CI40:CN47 CQ40:CQ47">
    <cfRule type="containsText" dxfId="7007" priority="512" operator="containsText" text="S">
      <formula>NOT(ISERROR(SEARCH("S",CI40)))</formula>
    </cfRule>
  </conditionalFormatting>
  <conditionalFormatting sqref="CG40:CG47">
    <cfRule type="containsText" dxfId="7006" priority="510" operator="containsText" text="E">
      <formula>NOT(ISERROR(SEARCH("E",CG40)))</formula>
    </cfRule>
    <cfRule type="containsText" dxfId="7005" priority="511" operator="containsText" text="L">
      <formula>NOT(ISERROR(SEARCH("L",CG40)))</formula>
    </cfRule>
  </conditionalFormatting>
  <conditionalFormatting sqref="CO40:CO47">
    <cfRule type="containsText" dxfId="7004" priority="509" operator="containsText" text="S">
      <formula>NOT(ISERROR(SEARCH("S",CO40)))</formula>
    </cfRule>
  </conditionalFormatting>
  <conditionalFormatting sqref="CU41:CU47">
    <cfRule type="containsText" dxfId="7003" priority="507" operator="containsText" text="OK">
      <formula>NOT(ISERROR(SEARCH("OK",CU41)))</formula>
    </cfRule>
  </conditionalFormatting>
  <conditionalFormatting sqref="CU40">
    <cfRule type="containsText" dxfId="7002" priority="508" operator="containsText" text="OK">
      <formula>NOT(ISERROR(SEARCH("OK",CU40)))</formula>
    </cfRule>
  </conditionalFormatting>
  <conditionalFormatting sqref="CY40:DD47 DG40:DG47">
    <cfRule type="containsText" dxfId="7001" priority="506" operator="containsText" text="S">
      <formula>NOT(ISERROR(SEARCH("S",CY40)))</formula>
    </cfRule>
  </conditionalFormatting>
  <conditionalFormatting sqref="CW40:CW47">
    <cfRule type="containsText" dxfId="7000" priority="504" operator="containsText" text="E">
      <formula>NOT(ISERROR(SEARCH("E",CW40)))</formula>
    </cfRule>
    <cfRule type="containsText" dxfId="6999" priority="505" operator="containsText" text="L">
      <formula>NOT(ISERROR(SEARCH("L",CW40)))</formula>
    </cfRule>
  </conditionalFormatting>
  <conditionalFormatting sqref="DE40:DE47">
    <cfRule type="containsText" dxfId="6998" priority="503" operator="containsText" text="S">
      <formula>NOT(ISERROR(SEARCH("S",DE40)))</formula>
    </cfRule>
  </conditionalFormatting>
  <conditionalFormatting sqref="S51:S57">
    <cfRule type="containsText" dxfId="6997" priority="501" operator="containsText" text="OK">
      <formula>NOT(ISERROR(SEARCH("OK",S51)))</formula>
    </cfRule>
  </conditionalFormatting>
  <conditionalFormatting sqref="S50">
    <cfRule type="containsText" dxfId="6996" priority="502" operator="containsText" text="OK">
      <formula>NOT(ISERROR(SEARCH("OK",S50)))</formula>
    </cfRule>
  </conditionalFormatting>
  <conditionalFormatting sqref="W50:AB57 AE50:AE57">
    <cfRule type="containsText" dxfId="6995" priority="500" operator="containsText" text="S">
      <formula>NOT(ISERROR(SEARCH("S",W50)))</formula>
    </cfRule>
  </conditionalFormatting>
  <conditionalFormatting sqref="U50:U57">
    <cfRule type="containsText" dxfId="6994" priority="498" operator="containsText" text="E">
      <formula>NOT(ISERROR(SEARCH("E",U50)))</formula>
    </cfRule>
    <cfRule type="containsText" dxfId="6993" priority="499" operator="containsText" text="L">
      <formula>NOT(ISERROR(SEARCH("L",U50)))</formula>
    </cfRule>
  </conditionalFormatting>
  <conditionalFormatting sqref="AC50:AC57">
    <cfRule type="containsText" dxfId="6992" priority="497" operator="containsText" text="S">
      <formula>NOT(ISERROR(SEARCH("S",AC50)))</formula>
    </cfRule>
  </conditionalFormatting>
  <conditionalFormatting sqref="AI51:AI57">
    <cfRule type="containsText" dxfId="6991" priority="495" operator="containsText" text="OK">
      <formula>NOT(ISERROR(SEARCH("OK",AI51)))</formula>
    </cfRule>
  </conditionalFormatting>
  <conditionalFormatting sqref="AI50">
    <cfRule type="containsText" dxfId="6990" priority="496" operator="containsText" text="OK">
      <formula>NOT(ISERROR(SEARCH("OK",AI50)))</formula>
    </cfRule>
  </conditionalFormatting>
  <conditionalFormatting sqref="AM50:AR57 AU50:AU57">
    <cfRule type="containsText" dxfId="6989" priority="494" operator="containsText" text="S">
      <formula>NOT(ISERROR(SEARCH("S",AM50)))</formula>
    </cfRule>
  </conditionalFormatting>
  <conditionalFormatting sqref="AK50:AK57">
    <cfRule type="containsText" dxfId="6988" priority="492" operator="containsText" text="E">
      <formula>NOT(ISERROR(SEARCH("E",AK50)))</formula>
    </cfRule>
    <cfRule type="containsText" dxfId="6987" priority="493" operator="containsText" text="L">
      <formula>NOT(ISERROR(SEARCH("L",AK50)))</formula>
    </cfRule>
  </conditionalFormatting>
  <conditionalFormatting sqref="AS50:AS57">
    <cfRule type="containsText" dxfId="6986" priority="491" operator="containsText" text="S">
      <formula>NOT(ISERROR(SEARCH("S",AS50)))</formula>
    </cfRule>
  </conditionalFormatting>
  <conditionalFormatting sqref="AY51:AY57">
    <cfRule type="containsText" dxfId="6985" priority="489" operator="containsText" text="OK">
      <formula>NOT(ISERROR(SEARCH("OK",AY51)))</formula>
    </cfRule>
  </conditionalFormatting>
  <conditionalFormatting sqref="AY50">
    <cfRule type="containsText" dxfId="6984" priority="490" operator="containsText" text="OK">
      <formula>NOT(ISERROR(SEARCH("OK",AY50)))</formula>
    </cfRule>
  </conditionalFormatting>
  <conditionalFormatting sqref="BC50:BH57 BK50:BK57">
    <cfRule type="containsText" dxfId="6983" priority="488" operator="containsText" text="S">
      <formula>NOT(ISERROR(SEARCH("S",BC50)))</formula>
    </cfRule>
  </conditionalFormatting>
  <conditionalFormatting sqref="BA50:BA57">
    <cfRule type="containsText" dxfId="6982" priority="486" operator="containsText" text="E">
      <formula>NOT(ISERROR(SEARCH("E",BA50)))</formula>
    </cfRule>
    <cfRule type="containsText" dxfId="6981" priority="487" operator="containsText" text="L">
      <formula>NOT(ISERROR(SEARCH("L",BA50)))</formula>
    </cfRule>
  </conditionalFormatting>
  <conditionalFormatting sqref="BI50:BI57">
    <cfRule type="containsText" dxfId="6980" priority="485" operator="containsText" text="S">
      <formula>NOT(ISERROR(SEARCH("S",BI50)))</formula>
    </cfRule>
  </conditionalFormatting>
  <conditionalFormatting sqref="BO53:BO57">
    <cfRule type="containsText" dxfId="6979" priority="483" operator="containsText" text="OK">
      <formula>NOT(ISERROR(SEARCH("OK",BO53)))</formula>
    </cfRule>
  </conditionalFormatting>
  <conditionalFormatting sqref="BO50:BO52">
    <cfRule type="containsText" dxfId="6978" priority="484" operator="containsText" text="OK">
      <formula>NOT(ISERROR(SEARCH("OK",BO50)))</formula>
    </cfRule>
  </conditionalFormatting>
  <conditionalFormatting sqref="BS50:BX57 CA50:CA57">
    <cfRule type="containsText" dxfId="6977" priority="482" operator="containsText" text="S">
      <formula>NOT(ISERROR(SEARCH("S",BS50)))</formula>
    </cfRule>
  </conditionalFormatting>
  <conditionalFormatting sqref="BQ50:BQ57">
    <cfRule type="containsText" dxfId="6976" priority="480" operator="containsText" text="E">
      <formula>NOT(ISERROR(SEARCH("E",BQ50)))</formula>
    </cfRule>
    <cfRule type="containsText" dxfId="6975" priority="481" operator="containsText" text="L">
      <formula>NOT(ISERROR(SEARCH("L",BQ50)))</formula>
    </cfRule>
  </conditionalFormatting>
  <conditionalFormatting sqref="BY50:BY57">
    <cfRule type="containsText" dxfId="6974" priority="479" operator="containsText" text="S">
      <formula>NOT(ISERROR(SEARCH("S",BY50)))</formula>
    </cfRule>
  </conditionalFormatting>
  <conditionalFormatting sqref="CE53:CE57">
    <cfRule type="containsText" dxfId="6973" priority="477" operator="containsText" text="OK">
      <formula>NOT(ISERROR(SEARCH("OK",CE53)))</formula>
    </cfRule>
  </conditionalFormatting>
  <conditionalFormatting sqref="CE50:CE52">
    <cfRule type="containsText" dxfId="6972" priority="478" operator="containsText" text="OK">
      <formula>NOT(ISERROR(SEARCH("OK",CE50)))</formula>
    </cfRule>
  </conditionalFormatting>
  <conditionalFormatting sqref="CI50:CN57 CQ50:CQ57">
    <cfRule type="containsText" dxfId="6971" priority="476" operator="containsText" text="S">
      <formula>NOT(ISERROR(SEARCH("S",CI50)))</formula>
    </cfRule>
  </conditionalFormatting>
  <conditionalFormatting sqref="CG50:CG57">
    <cfRule type="containsText" dxfId="6970" priority="474" operator="containsText" text="E">
      <formula>NOT(ISERROR(SEARCH("E",CG50)))</formula>
    </cfRule>
    <cfRule type="containsText" dxfId="6969" priority="475" operator="containsText" text="L">
      <formula>NOT(ISERROR(SEARCH("L",CG50)))</formula>
    </cfRule>
  </conditionalFormatting>
  <conditionalFormatting sqref="CO50:CO57">
    <cfRule type="containsText" dxfId="6968" priority="473" operator="containsText" text="S">
      <formula>NOT(ISERROR(SEARCH("S",CO50)))</formula>
    </cfRule>
  </conditionalFormatting>
  <conditionalFormatting sqref="CU53:CU57">
    <cfRule type="containsText" dxfId="6967" priority="471" operator="containsText" text="OK">
      <formula>NOT(ISERROR(SEARCH("OK",CU53)))</formula>
    </cfRule>
  </conditionalFormatting>
  <conditionalFormatting sqref="CU50:CU52">
    <cfRule type="containsText" dxfId="6966" priority="472" operator="containsText" text="OK">
      <formula>NOT(ISERROR(SEARCH("OK",CU50)))</formula>
    </cfRule>
  </conditionalFormatting>
  <conditionalFormatting sqref="CY50:DD57 DG50:DG57">
    <cfRule type="containsText" dxfId="6965" priority="470" operator="containsText" text="S">
      <formula>NOT(ISERROR(SEARCH("S",CY50)))</formula>
    </cfRule>
  </conditionalFormatting>
  <conditionalFormatting sqref="CW50:CW57">
    <cfRule type="containsText" dxfId="6964" priority="468" operator="containsText" text="E">
      <formula>NOT(ISERROR(SEARCH("E",CW50)))</formula>
    </cfRule>
    <cfRule type="containsText" dxfId="6963" priority="469" operator="containsText" text="L">
      <formula>NOT(ISERROR(SEARCH("L",CW50)))</formula>
    </cfRule>
  </conditionalFormatting>
  <conditionalFormatting sqref="DE50:DE57">
    <cfRule type="containsText" dxfId="6962" priority="467" operator="containsText" text="S">
      <formula>NOT(ISERROR(SEARCH("S",DE50)))</formula>
    </cfRule>
  </conditionalFormatting>
  <conditionalFormatting sqref="S61:S67">
    <cfRule type="containsText" dxfId="6961" priority="465" operator="containsText" text="OK">
      <formula>NOT(ISERROR(SEARCH("OK",S61)))</formula>
    </cfRule>
  </conditionalFormatting>
  <conditionalFormatting sqref="S60">
    <cfRule type="containsText" dxfId="6960" priority="466" operator="containsText" text="OK">
      <formula>NOT(ISERROR(SEARCH("OK",S60)))</formula>
    </cfRule>
  </conditionalFormatting>
  <conditionalFormatting sqref="W60:AB67 AE60:AE67">
    <cfRule type="containsText" dxfId="6959" priority="464" operator="containsText" text="S">
      <formula>NOT(ISERROR(SEARCH("S",W60)))</formula>
    </cfRule>
  </conditionalFormatting>
  <conditionalFormatting sqref="U60:U67">
    <cfRule type="containsText" dxfId="6958" priority="462" operator="containsText" text="E">
      <formula>NOT(ISERROR(SEARCH("E",U60)))</formula>
    </cfRule>
    <cfRule type="containsText" dxfId="6957" priority="463" operator="containsText" text="L">
      <formula>NOT(ISERROR(SEARCH("L",U60)))</formula>
    </cfRule>
  </conditionalFormatting>
  <conditionalFormatting sqref="AC60:AC67">
    <cfRule type="containsText" dxfId="6956" priority="461" operator="containsText" text="S">
      <formula>NOT(ISERROR(SEARCH("S",AC60)))</formula>
    </cfRule>
  </conditionalFormatting>
  <conditionalFormatting sqref="AI61:AI67">
    <cfRule type="containsText" dxfId="6955" priority="459" operator="containsText" text="OK">
      <formula>NOT(ISERROR(SEARCH("OK",AI61)))</formula>
    </cfRule>
  </conditionalFormatting>
  <conditionalFormatting sqref="AI60">
    <cfRule type="containsText" dxfId="6954" priority="460" operator="containsText" text="OK">
      <formula>NOT(ISERROR(SEARCH("OK",AI60)))</formula>
    </cfRule>
  </conditionalFormatting>
  <conditionalFormatting sqref="AM60:AR67 AU60:AU67">
    <cfRule type="containsText" dxfId="6953" priority="458" operator="containsText" text="S">
      <formula>NOT(ISERROR(SEARCH("S",AM60)))</formula>
    </cfRule>
  </conditionalFormatting>
  <conditionalFormatting sqref="AK60:AK67">
    <cfRule type="containsText" dxfId="6952" priority="456" operator="containsText" text="E">
      <formula>NOT(ISERROR(SEARCH("E",AK60)))</formula>
    </cfRule>
    <cfRule type="containsText" dxfId="6951" priority="457" operator="containsText" text="L">
      <formula>NOT(ISERROR(SEARCH("L",AK60)))</formula>
    </cfRule>
  </conditionalFormatting>
  <conditionalFormatting sqref="AS60:AS67">
    <cfRule type="containsText" dxfId="6950" priority="455" operator="containsText" text="S">
      <formula>NOT(ISERROR(SEARCH("S",AS60)))</formula>
    </cfRule>
  </conditionalFormatting>
  <conditionalFormatting sqref="AY61:AY67">
    <cfRule type="containsText" dxfId="6949" priority="453" operator="containsText" text="OK">
      <formula>NOT(ISERROR(SEARCH("OK",AY61)))</formula>
    </cfRule>
  </conditionalFormatting>
  <conditionalFormatting sqref="AY60">
    <cfRule type="containsText" dxfId="6948" priority="454" operator="containsText" text="OK">
      <formula>NOT(ISERROR(SEARCH("OK",AY60)))</formula>
    </cfRule>
  </conditionalFormatting>
  <conditionalFormatting sqref="BC60:BH67 BK60:BK67">
    <cfRule type="containsText" dxfId="6947" priority="452" operator="containsText" text="S">
      <formula>NOT(ISERROR(SEARCH("S",BC60)))</formula>
    </cfRule>
  </conditionalFormatting>
  <conditionalFormatting sqref="BA60:BA67">
    <cfRule type="containsText" dxfId="6946" priority="450" operator="containsText" text="E">
      <formula>NOT(ISERROR(SEARCH("E",BA60)))</formula>
    </cfRule>
    <cfRule type="containsText" dxfId="6945" priority="451" operator="containsText" text="L">
      <formula>NOT(ISERROR(SEARCH("L",BA60)))</formula>
    </cfRule>
  </conditionalFormatting>
  <conditionalFormatting sqref="BI60:BI67">
    <cfRule type="containsText" dxfId="6944" priority="449" operator="containsText" text="S">
      <formula>NOT(ISERROR(SEARCH("S",BI60)))</formula>
    </cfRule>
  </conditionalFormatting>
  <conditionalFormatting sqref="BO64:BO67">
    <cfRule type="containsText" dxfId="6943" priority="447" operator="containsText" text="OK">
      <formula>NOT(ISERROR(SEARCH("OK",BO64)))</formula>
    </cfRule>
  </conditionalFormatting>
  <conditionalFormatting sqref="BO60:BO63">
    <cfRule type="containsText" dxfId="6942" priority="448" operator="containsText" text="OK">
      <formula>NOT(ISERROR(SEARCH("OK",BO60)))</formula>
    </cfRule>
  </conditionalFormatting>
  <conditionalFormatting sqref="BS60:BX67 CA60:CA67">
    <cfRule type="containsText" dxfId="6941" priority="446" operator="containsText" text="S">
      <formula>NOT(ISERROR(SEARCH("S",BS60)))</formula>
    </cfRule>
  </conditionalFormatting>
  <conditionalFormatting sqref="BQ60:BQ67">
    <cfRule type="containsText" dxfId="6940" priority="444" operator="containsText" text="E">
      <formula>NOT(ISERROR(SEARCH("E",BQ60)))</formula>
    </cfRule>
    <cfRule type="containsText" dxfId="6939" priority="445" operator="containsText" text="L">
      <formula>NOT(ISERROR(SEARCH("L",BQ60)))</formula>
    </cfRule>
  </conditionalFormatting>
  <conditionalFormatting sqref="BY60:BY67">
    <cfRule type="containsText" dxfId="6938" priority="443" operator="containsText" text="S">
      <formula>NOT(ISERROR(SEARCH("S",BY60)))</formula>
    </cfRule>
  </conditionalFormatting>
  <conditionalFormatting sqref="CE66:CE67">
    <cfRule type="containsText" dxfId="6937" priority="441" operator="containsText" text="OK">
      <formula>NOT(ISERROR(SEARCH("OK",CE66)))</formula>
    </cfRule>
  </conditionalFormatting>
  <conditionalFormatting sqref="CE60:CE65">
    <cfRule type="containsText" dxfId="6936" priority="442" operator="containsText" text="OK">
      <formula>NOT(ISERROR(SEARCH("OK",CE60)))</formula>
    </cfRule>
  </conditionalFormatting>
  <conditionalFormatting sqref="CI60:CN67 CQ60:CQ67">
    <cfRule type="containsText" dxfId="6935" priority="440" operator="containsText" text="S">
      <formula>NOT(ISERROR(SEARCH("S",CI60)))</formula>
    </cfRule>
  </conditionalFormatting>
  <conditionalFormatting sqref="CG60:CG67">
    <cfRule type="containsText" dxfId="6934" priority="438" operator="containsText" text="E">
      <formula>NOT(ISERROR(SEARCH("E",CG60)))</formula>
    </cfRule>
    <cfRule type="containsText" dxfId="6933" priority="439" operator="containsText" text="L">
      <formula>NOT(ISERROR(SEARCH("L",CG60)))</formula>
    </cfRule>
  </conditionalFormatting>
  <conditionalFormatting sqref="CO60:CO67">
    <cfRule type="containsText" dxfId="6932" priority="437" operator="containsText" text="S">
      <formula>NOT(ISERROR(SEARCH("S",CO60)))</formula>
    </cfRule>
  </conditionalFormatting>
  <conditionalFormatting sqref="CU61:CU67">
    <cfRule type="containsText" dxfId="6931" priority="435" operator="containsText" text="OK">
      <formula>NOT(ISERROR(SEARCH("OK",CU61)))</formula>
    </cfRule>
  </conditionalFormatting>
  <conditionalFormatting sqref="CU60">
    <cfRule type="containsText" dxfId="6930" priority="436" operator="containsText" text="OK">
      <formula>NOT(ISERROR(SEARCH("OK",CU60)))</formula>
    </cfRule>
  </conditionalFormatting>
  <conditionalFormatting sqref="CY60:DD67 DG60:DG67">
    <cfRule type="containsText" dxfId="6929" priority="434" operator="containsText" text="S">
      <formula>NOT(ISERROR(SEARCH("S",CY60)))</formula>
    </cfRule>
  </conditionalFormatting>
  <conditionalFormatting sqref="CW60:CW67">
    <cfRule type="containsText" dxfId="6928" priority="432" operator="containsText" text="E">
      <formula>NOT(ISERROR(SEARCH("E",CW60)))</formula>
    </cfRule>
    <cfRule type="containsText" dxfId="6927" priority="433" operator="containsText" text="L">
      <formula>NOT(ISERROR(SEARCH("L",CW60)))</formula>
    </cfRule>
  </conditionalFormatting>
  <conditionalFormatting sqref="DE60:DE67">
    <cfRule type="containsText" dxfId="6926" priority="431" operator="containsText" text="S">
      <formula>NOT(ISERROR(SEARCH("S",DE60)))</formula>
    </cfRule>
  </conditionalFormatting>
  <conditionalFormatting sqref="S71:S78">
    <cfRule type="containsText" dxfId="6925" priority="429" operator="containsText" text="OK">
      <formula>NOT(ISERROR(SEARCH("OK",S71)))</formula>
    </cfRule>
  </conditionalFormatting>
  <conditionalFormatting sqref="S70">
    <cfRule type="containsText" dxfId="6924" priority="430" operator="containsText" text="OK">
      <formula>NOT(ISERROR(SEARCH("OK",S70)))</formula>
    </cfRule>
  </conditionalFormatting>
  <conditionalFormatting sqref="W70:AB75 AE70:AE75 AE77:AE78 W77:AB78">
    <cfRule type="containsText" dxfId="6923" priority="428" operator="containsText" text="S">
      <formula>NOT(ISERROR(SEARCH("S",W70)))</formula>
    </cfRule>
  </conditionalFormatting>
  <conditionalFormatting sqref="U70:U78">
    <cfRule type="containsText" dxfId="6922" priority="426" operator="containsText" text="E">
      <formula>NOT(ISERROR(SEARCH("E",U70)))</formula>
    </cfRule>
    <cfRule type="containsText" dxfId="6921" priority="427" operator="containsText" text="L">
      <formula>NOT(ISERROR(SEARCH("L",U70)))</formula>
    </cfRule>
  </conditionalFormatting>
  <conditionalFormatting sqref="AC70:AC75 AC77:AC78">
    <cfRule type="containsText" dxfId="6920" priority="425" operator="containsText" text="S">
      <formula>NOT(ISERROR(SEARCH("S",AC70)))</formula>
    </cfRule>
  </conditionalFormatting>
  <conditionalFormatting sqref="AI71:AI78">
    <cfRule type="containsText" dxfId="6919" priority="423" operator="containsText" text="OK">
      <formula>NOT(ISERROR(SEARCH("OK",AI71)))</formula>
    </cfRule>
  </conditionalFormatting>
  <conditionalFormatting sqref="AI70">
    <cfRule type="containsText" dxfId="6918" priority="424" operator="containsText" text="OK">
      <formula>NOT(ISERROR(SEARCH("OK",AI70)))</formula>
    </cfRule>
  </conditionalFormatting>
  <conditionalFormatting sqref="AM70:AR78 AU70:AU78">
    <cfRule type="containsText" dxfId="6917" priority="422" operator="containsText" text="S">
      <formula>NOT(ISERROR(SEARCH("S",AM70)))</formula>
    </cfRule>
  </conditionalFormatting>
  <conditionalFormatting sqref="AK70:AK78">
    <cfRule type="containsText" dxfId="6916" priority="420" operator="containsText" text="E">
      <formula>NOT(ISERROR(SEARCH("E",AK70)))</formula>
    </cfRule>
    <cfRule type="containsText" dxfId="6915" priority="421" operator="containsText" text="L">
      <formula>NOT(ISERROR(SEARCH("L",AK70)))</formula>
    </cfRule>
  </conditionalFormatting>
  <conditionalFormatting sqref="AS70:AS78">
    <cfRule type="containsText" dxfId="6914" priority="419" operator="containsText" text="S">
      <formula>NOT(ISERROR(SEARCH("S",AS70)))</formula>
    </cfRule>
  </conditionalFormatting>
  <conditionalFormatting sqref="AY71:AY78">
    <cfRule type="containsText" dxfId="6913" priority="417" operator="containsText" text="OK">
      <formula>NOT(ISERROR(SEARCH("OK",AY71)))</formula>
    </cfRule>
  </conditionalFormatting>
  <conditionalFormatting sqref="AY70">
    <cfRule type="containsText" dxfId="6912" priority="418" operator="containsText" text="OK">
      <formula>NOT(ISERROR(SEARCH("OK",AY70)))</formula>
    </cfRule>
  </conditionalFormatting>
  <conditionalFormatting sqref="BC70:BH78 BK70:BK78">
    <cfRule type="containsText" dxfId="6911" priority="416" operator="containsText" text="S">
      <formula>NOT(ISERROR(SEARCH("S",BC70)))</formula>
    </cfRule>
  </conditionalFormatting>
  <conditionalFormatting sqref="BA70:BA78">
    <cfRule type="containsText" dxfId="6910" priority="414" operator="containsText" text="E">
      <formula>NOT(ISERROR(SEARCH("E",BA70)))</formula>
    </cfRule>
    <cfRule type="containsText" dxfId="6909" priority="415" operator="containsText" text="L">
      <formula>NOT(ISERROR(SEARCH("L",BA70)))</formula>
    </cfRule>
  </conditionalFormatting>
  <conditionalFormatting sqref="BI70:BI78">
    <cfRule type="containsText" dxfId="6908" priority="413" operator="containsText" text="S">
      <formula>NOT(ISERROR(SEARCH("S",BI70)))</formula>
    </cfRule>
  </conditionalFormatting>
  <conditionalFormatting sqref="BO71:BO78">
    <cfRule type="containsText" dxfId="6907" priority="411" operator="containsText" text="OK">
      <formula>NOT(ISERROR(SEARCH("OK",BO71)))</formula>
    </cfRule>
  </conditionalFormatting>
  <conditionalFormatting sqref="BO70">
    <cfRule type="containsText" dxfId="6906" priority="412" operator="containsText" text="OK">
      <formula>NOT(ISERROR(SEARCH("OK",BO70)))</formula>
    </cfRule>
  </conditionalFormatting>
  <conditionalFormatting sqref="BS70:BX78 CA70:CA78">
    <cfRule type="containsText" dxfId="6905" priority="410" operator="containsText" text="S">
      <formula>NOT(ISERROR(SEARCH("S",BS70)))</formula>
    </cfRule>
  </conditionalFormatting>
  <conditionalFormatting sqref="BQ70:BQ78">
    <cfRule type="containsText" dxfId="6904" priority="408" operator="containsText" text="E">
      <formula>NOT(ISERROR(SEARCH("E",BQ70)))</formula>
    </cfRule>
    <cfRule type="containsText" dxfId="6903" priority="409" operator="containsText" text="L">
      <formula>NOT(ISERROR(SEARCH("L",BQ70)))</formula>
    </cfRule>
  </conditionalFormatting>
  <conditionalFormatting sqref="BY70:BY78">
    <cfRule type="containsText" dxfId="6902" priority="407" operator="containsText" text="S">
      <formula>NOT(ISERROR(SEARCH("S",BY70)))</formula>
    </cfRule>
  </conditionalFormatting>
  <conditionalFormatting sqref="CE74:CE78">
    <cfRule type="containsText" dxfId="6901" priority="405" operator="containsText" text="OK">
      <formula>NOT(ISERROR(SEARCH("OK",CE74)))</formula>
    </cfRule>
  </conditionalFormatting>
  <conditionalFormatting sqref="CE70:CE73">
    <cfRule type="containsText" dxfId="6900" priority="406" operator="containsText" text="OK">
      <formula>NOT(ISERROR(SEARCH("OK",CE70)))</formula>
    </cfRule>
  </conditionalFormatting>
  <conditionalFormatting sqref="CI70:CN78 CQ70:CQ78">
    <cfRule type="containsText" dxfId="6899" priority="404" operator="containsText" text="S">
      <formula>NOT(ISERROR(SEARCH("S",CI70)))</formula>
    </cfRule>
  </conditionalFormatting>
  <conditionalFormatting sqref="CG70:CG78">
    <cfRule type="containsText" dxfId="6898" priority="402" operator="containsText" text="E">
      <formula>NOT(ISERROR(SEARCH("E",CG70)))</formula>
    </cfRule>
    <cfRule type="containsText" dxfId="6897" priority="403" operator="containsText" text="L">
      <formula>NOT(ISERROR(SEARCH("L",CG70)))</formula>
    </cfRule>
  </conditionalFormatting>
  <conditionalFormatting sqref="CO70:CO78">
    <cfRule type="containsText" dxfId="6896" priority="401" operator="containsText" text="S">
      <formula>NOT(ISERROR(SEARCH("S",CO70)))</formula>
    </cfRule>
  </conditionalFormatting>
  <conditionalFormatting sqref="CU71:CU78">
    <cfRule type="containsText" dxfId="6895" priority="399" operator="containsText" text="OK">
      <formula>NOT(ISERROR(SEARCH("OK",CU71)))</formula>
    </cfRule>
  </conditionalFormatting>
  <conditionalFormatting sqref="CU70">
    <cfRule type="containsText" dxfId="6894" priority="400" operator="containsText" text="OK">
      <formula>NOT(ISERROR(SEARCH("OK",CU70)))</formula>
    </cfRule>
  </conditionalFormatting>
  <conditionalFormatting sqref="CY70:DD78 DG70:DG78">
    <cfRule type="containsText" dxfId="6893" priority="398" operator="containsText" text="S">
      <formula>NOT(ISERROR(SEARCH("S",CY70)))</formula>
    </cfRule>
  </conditionalFormatting>
  <conditionalFormatting sqref="CW70:CW78">
    <cfRule type="containsText" dxfId="6892" priority="396" operator="containsText" text="E">
      <formula>NOT(ISERROR(SEARCH("E",CW70)))</formula>
    </cfRule>
    <cfRule type="containsText" dxfId="6891" priority="397" operator="containsText" text="L">
      <formula>NOT(ISERROR(SEARCH("L",CW70)))</formula>
    </cfRule>
  </conditionalFormatting>
  <conditionalFormatting sqref="DE70:DE78">
    <cfRule type="containsText" dxfId="6890" priority="395" operator="containsText" text="S">
      <formula>NOT(ISERROR(SEARCH("S",DE70)))</formula>
    </cfRule>
  </conditionalFormatting>
  <conditionalFormatting sqref="S82:S88 S90:S91">
    <cfRule type="containsText" dxfId="6889" priority="393" operator="containsText" text="OK">
      <formula>NOT(ISERROR(SEARCH("OK",S82)))</formula>
    </cfRule>
  </conditionalFormatting>
  <conditionalFormatting sqref="S81">
    <cfRule type="containsText" dxfId="6888" priority="394" operator="containsText" text="OK">
      <formula>NOT(ISERROR(SEARCH("OK",S81)))</formula>
    </cfRule>
  </conditionalFormatting>
  <conditionalFormatting sqref="W81:AB88 W90:AB91 AE90:AE91 AE81:AE88">
    <cfRule type="containsText" dxfId="6887" priority="392" operator="containsText" text="S">
      <formula>NOT(ISERROR(SEARCH("S",W81)))</formula>
    </cfRule>
  </conditionalFormatting>
  <conditionalFormatting sqref="U81:U88 U90:U91">
    <cfRule type="containsText" dxfId="6886" priority="390" operator="containsText" text="E">
      <formula>NOT(ISERROR(SEARCH("E",U81)))</formula>
    </cfRule>
    <cfRule type="containsText" dxfId="6885" priority="391" operator="containsText" text="L">
      <formula>NOT(ISERROR(SEARCH("L",U81)))</formula>
    </cfRule>
  </conditionalFormatting>
  <conditionalFormatting sqref="S89">
    <cfRule type="containsText" dxfId="6884" priority="389" operator="containsText" text="OK">
      <formula>NOT(ISERROR(SEARCH("OK",S89)))</formula>
    </cfRule>
  </conditionalFormatting>
  <conditionalFormatting sqref="W89:AB89 AE89">
    <cfRule type="containsText" dxfId="6883" priority="388" operator="containsText" text="S">
      <formula>NOT(ISERROR(SEARCH("S",W89)))</formula>
    </cfRule>
  </conditionalFormatting>
  <conditionalFormatting sqref="U89">
    <cfRule type="containsText" dxfId="6882" priority="386" operator="containsText" text="E">
      <formula>NOT(ISERROR(SEARCH("E",U89)))</formula>
    </cfRule>
    <cfRule type="containsText" dxfId="6881" priority="387" operator="containsText" text="L">
      <formula>NOT(ISERROR(SEARCH("L",U89)))</formula>
    </cfRule>
  </conditionalFormatting>
  <conditionalFormatting sqref="AC81:AC88 AC90:AC91">
    <cfRule type="containsText" dxfId="6880" priority="385" operator="containsText" text="S">
      <formula>NOT(ISERROR(SEARCH("S",AC81)))</formula>
    </cfRule>
  </conditionalFormatting>
  <conditionalFormatting sqref="AC89">
    <cfRule type="containsText" dxfId="6879" priority="384" operator="containsText" text="S">
      <formula>NOT(ISERROR(SEARCH("S",AC89)))</formula>
    </cfRule>
  </conditionalFormatting>
  <conditionalFormatting sqref="AI82:AI88 AI90:AI91">
    <cfRule type="containsText" dxfId="6878" priority="382" operator="containsText" text="OK">
      <formula>NOT(ISERROR(SEARCH("OK",AI82)))</formula>
    </cfRule>
  </conditionalFormatting>
  <conditionalFormatting sqref="AI81">
    <cfRule type="containsText" dxfId="6877" priority="383" operator="containsText" text="OK">
      <formula>NOT(ISERROR(SEARCH("OK",AI81)))</formula>
    </cfRule>
  </conditionalFormatting>
  <conditionalFormatting sqref="AM81:AR88 AM90:AR91 AU90:AU91 AU81:AU88">
    <cfRule type="containsText" dxfId="6876" priority="381" operator="containsText" text="S">
      <formula>NOT(ISERROR(SEARCH("S",AM81)))</formula>
    </cfRule>
  </conditionalFormatting>
  <conditionalFormatting sqref="AK81:AK88 AK90:AK91">
    <cfRule type="containsText" dxfId="6875" priority="379" operator="containsText" text="E">
      <formula>NOT(ISERROR(SEARCH("E",AK81)))</formula>
    </cfRule>
    <cfRule type="containsText" dxfId="6874" priority="380" operator="containsText" text="L">
      <formula>NOT(ISERROR(SEARCH("L",AK81)))</formula>
    </cfRule>
  </conditionalFormatting>
  <conditionalFormatting sqref="AI89">
    <cfRule type="containsText" dxfId="6873" priority="378" operator="containsText" text="OK">
      <formula>NOT(ISERROR(SEARCH("OK",AI89)))</formula>
    </cfRule>
  </conditionalFormatting>
  <conditionalFormatting sqref="AM89:AR89 AU89">
    <cfRule type="containsText" dxfId="6872" priority="377" operator="containsText" text="S">
      <formula>NOT(ISERROR(SEARCH("S",AM89)))</formula>
    </cfRule>
  </conditionalFormatting>
  <conditionalFormatting sqref="AK89">
    <cfRule type="containsText" dxfId="6871" priority="375" operator="containsText" text="E">
      <formula>NOT(ISERROR(SEARCH("E",AK89)))</formula>
    </cfRule>
    <cfRule type="containsText" dxfId="6870" priority="376" operator="containsText" text="L">
      <formula>NOT(ISERROR(SEARCH("L",AK89)))</formula>
    </cfRule>
  </conditionalFormatting>
  <conditionalFormatting sqref="AS81:AS88 AS90:AS91">
    <cfRule type="containsText" dxfId="6869" priority="374" operator="containsText" text="S">
      <formula>NOT(ISERROR(SEARCH("S",AS81)))</formula>
    </cfRule>
  </conditionalFormatting>
  <conditionalFormatting sqref="AS89">
    <cfRule type="containsText" dxfId="6868" priority="373" operator="containsText" text="S">
      <formula>NOT(ISERROR(SEARCH("S",AS89)))</formula>
    </cfRule>
  </conditionalFormatting>
  <conditionalFormatting sqref="AY82:AY88 AY90:AY91">
    <cfRule type="containsText" dxfId="6867" priority="371" operator="containsText" text="OK">
      <formula>NOT(ISERROR(SEARCH("OK",AY82)))</formula>
    </cfRule>
  </conditionalFormatting>
  <conditionalFormatting sqref="AY81">
    <cfRule type="containsText" dxfId="6866" priority="372" operator="containsText" text="OK">
      <formula>NOT(ISERROR(SEARCH("OK",AY81)))</formula>
    </cfRule>
  </conditionalFormatting>
  <conditionalFormatting sqref="BC81:BH88 BC90:BH91 BK90:BK91 BK81:BK88">
    <cfRule type="containsText" dxfId="6865" priority="370" operator="containsText" text="S">
      <formula>NOT(ISERROR(SEARCH("S",BC81)))</formula>
    </cfRule>
  </conditionalFormatting>
  <conditionalFormatting sqref="BA81:BA88 BA90:BA91">
    <cfRule type="containsText" dxfId="6864" priority="368" operator="containsText" text="E">
      <formula>NOT(ISERROR(SEARCH("E",BA81)))</formula>
    </cfRule>
    <cfRule type="containsText" dxfId="6863" priority="369" operator="containsText" text="L">
      <formula>NOT(ISERROR(SEARCH("L",BA81)))</formula>
    </cfRule>
  </conditionalFormatting>
  <conditionalFormatting sqref="AY89">
    <cfRule type="containsText" dxfId="6862" priority="367" operator="containsText" text="OK">
      <formula>NOT(ISERROR(SEARCH("OK",AY89)))</formula>
    </cfRule>
  </conditionalFormatting>
  <conditionalFormatting sqref="BC89:BH89 BK89">
    <cfRule type="containsText" dxfId="6861" priority="366" operator="containsText" text="S">
      <formula>NOT(ISERROR(SEARCH("S",BC89)))</formula>
    </cfRule>
  </conditionalFormatting>
  <conditionalFormatting sqref="BA89">
    <cfRule type="containsText" dxfId="6860" priority="364" operator="containsText" text="E">
      <formula>NOT(ISERROR(SEARCH("E",BA89)))</formula>
    </cfRule>
    <cfRule type="containsText" dxfId="6859" priority="365" operator="containsText" text="L">
      <formula>NOT(ISERROR(SEARCH("L",BA89)))</formula>
    </cfRule>
  </conditionalFormatting>
  <conditionalFormatting sqref="BI81:BI88 BI90:BI91">
    <cfRule type="containsText" dxfId="6858" priority="363" operator="containsText" text="S">
      <formula>NOT(ISERROR(SEARCH("S",BI81)))</formula>
    </cfRule>
  </conditionalFormatting>
  <conditionalFormatting sqref="BI89">
    <cfRule type="containsText" dxfId="6857" priority="362" operator="containsText" text="S">
      <formula>NOT(ISERROR(SEARCH("S",BI89)))</formula>
    </cfRule>
  </conditionalFormatting>
  <conditionalFormatting sqref="BO85:BO88 BO90:BO91">
    <cfRule type="containsText" dxfId="6856" priority="360" operator="containsText" text="OK">
      <formula>NOT(ISERROR(SEARCH("OK",BO85)))</formula>
    </cfRule>
  </conditionalFormatting>
  <conditionalFormatting sqref="BO81:BO84">
    <cfRule type="containsText" dxfId="6855" priority="361" operator="containsText" text="OK">
      <formula>NOT(ISERROR(SEARCH("OK",BO81)))</formula>
    </cfRule>
  </conditionalFormatting>
  <conditionalFormatting sqref="BS81:BX88 BS90:BX91 CA90:CA91 CA81:CA88">
    <cfRule type="containsText" dxfId="6854" priority="359" operator="containsText" text="S">
      <formula>NOT(ISERROR(SEARCH("S",BS81)))</formula>
    </cfRule>
  </conditionalFormatting>
  <conditionalFormatting sqref="BQ81:BQ88 BQ90:BQ91">
    <cfRule type="containsText" dxfId="6853" priority="357" operator="containsText" text="E">
      <formula>NOT(ISERROR(SEARCH("E",BQ81)))</formula>
    </cfRule>
    <cfRule type="containsText" dxfId="6852" priority="358" operator="containsText" text="L">
      <formula>NOT(ISERROR(SEARCH("L",BQ81)))</formula>
    </cfRule>
  </conditionalFormatting>
  <conditionalFormatting sqref="BO89">
    <cfRule type="containsText" dxfId="6851" priority="356" operator="containsText" text="OK">
      <formula>NOT(ISERROR(SEARCH("OK",BO89)))</formula>
    </cfRule>
  </conditionalFormatting>
  <conditionalFormatting sqref="BS89:BX89 CA89">
    <cfRule type="containsText" dxfId="6850" priority="355" operator="containsText" text="S">
      <formula>NOT(ISERROR(SEARCH("S",BS89)))</formula>
    </cfRule>
  </conditionalFormatting>
  <conditionalFormatting sqref="BQ89">
    <cfRule type="containsText" dxfId="6849" priority="353" operator="containsText" text="E">
      <formula>NOT(ISERROR(SEARCH("E",BQ89)))</formula>
    </cfRule>
    <cfRule type="containsText" dxfId="6848" priority="354" operator="containsText" text="L">
      <formula>NOT(ISERROR(SEARCH("L",BQ89)))</formula>
    </cfRule>
  </conditionalFormatting>
  <conditionalFormatting sqref="BY81:BY88 BY90:BY91">
    <cfRule type="containsText" dxfId="6847" priority="352" operator="containsText" text="S">
      <formula>NOT(ISERROR(SEARCH("S",BY81)))</formula>
    </cfRule>
  </conditionalFormatting>
  <conditionalFormatting sqref="BY89">
    <cfRule type="containsText" dxfId="6846" priority="351" operator="containsText" text="S">
      <formula>NOT(ISERROR(SEARCH("S",BY89)))</formula>
    </cfRule>
  </conditionalFormatting>
  <conditionalFormatting sqref="CE84:CE88 CE90:CE91">
    <cfRule type="containsText" dxfId="6845" priority="349" operator="containsText" text="OK">
      <formula>NOT(ISERROR(SEARCH("OK",CE84)))</formula>
    </cfRule>
  </conditionalFormatting>
  <conditionalFormatting sqref="CE81:CE83">
    <cfRule type="containsText" dxfId="6844" priority="350" operator="containsText" text="OK">
      <formula>NOT(ISERROR(SEARCH("OK",CE81)))</formula>
    </cfRule>
  </conditionalFormatting>
  <conditionalFormatting sqref="CI81:CN88 CI90:CN91 CQ90:CQ91 CQ81:CQ88">
    <cfRule type="containsText" dxfId="6843" priority="348" operator="containsText" text="S">
      <formula>NOT(ISERROR(SEARCH("S",CI81)))</formula>
    </cfRule>
  </conditionalFormatting>
  <conditionalFormatting sqref="CG81:CG88 CG90:CG91">
    <cfRule type="containsText" dxfId="6842" priority="346" operator="containsText" text="E">
      <formula>NOT(ISERROR(SEARCH("E",CG81)))</formula>
    </cfRule>
    <cfRule type="containsText" dxfId="6841" priority="347" operator="containsText" text="L">
      <formula>NOT(ISERROR(SEARCH("L",CG81)))</formula>
    </cfRule>
  </conditionalFormatting>
  <conditionalFormatting sqref="CE89">
    <cfRule type="containsText" dxfId="6840" priority="345" operator="containsText" text="OK">
      <formula>NOT(ISERROR(SEARCH("OK",CE89)))</formula>
    </cfRule>
  </conditionalFormatting>
  <conditionalFormatting sqref="CI89:CN89 CQ89">
    <cfRule type="containsText" dxfId="6839" priority="344" operator="containsText" text="S">
      <formula>NOT(ISERROR(SEARCH("S",CI89)))</formula>
    </cfRule>
  </conditionalFormatting>
  <conditionalFormatting sqref="CG89">
    <cfRule type="containsText" dxfId="6838" priority="342" operator="containsText" text="E">
      <formula>NOT(ISERROR(SEARCH("E",CG89)))</formula>
    </cfRule>
    <cfRule type="containsText" dxfId="6837" priority="343" operator="containsText" text="L">
      <formula>NOT(ISERROR(SEARCH("L",CG89)))</formula>
    </cfRule>
  </conditionalFormatting>
  <conditionalFormatting sqref="CO81:CO88 CO90:CO91">
    <cfRule type="containsText" dxfId="6836" priority="341" operator="containsText" text="S">
      <formula>NOT(ISERROR(SEARCH("S",CO81)))</formula>
    </cfRule>
  </conditionalFormatting>
  <conditionalFormatting sqref="CO89">
    <cfRule type="containsText" dxfId="6835" priority="340" operator="containsText" text="S">
      <formula>NOT(ISERROR(SEARCH("S",CO89)))</formula>
    </cfRule>
  </conditionalFormatting>
  <conditionalFormatting sqref="CU85:CU88 CU90:CU91">
    <cfRule type="containsText" dxfId="6834" priority="338" operator="containsText" text="OK">
      <formula>NOT(ISERROR(SEARCH("OK",CU85)))</formula>
    </cfRule>
  </conditionalFormatting>
  <conditionalFormatting sqref="CU81:CU84">
    <cfRule type="containsText" dxfId="6833" priority="339" operator="containsText" text="OK">
      <formula>NOT(ISERROR(SEARCH("OK",CU81)))</formula>
    </cfRule>
  </conditionalFormatting>
  <conditionalFormatting sqref="CY81:DD88 CY90:DD91 DG90:DG91 DG81:DG88">
    <cfRule type="containsText" dxfId="6832" priority="337" operator="containsText" text="S">
      <formula>NOT(ISERROR(SEARCH("S",CY81)))</formula>
    </cfRule>
  </conditionalFormatting>
  <conditionalFormatting sqref="CW81:CW88 CW90:CW91">
    <cfRule type="containsText" dxfId="6831" priority="335" operator="containsText" text="E">
      <formula>NOT(ISERROR(SEARCH("E",CW81)))</formula>
    </cfRule>
    <cfRule type="containsText" dxfId="6830" priority="336" operator="containsText" text="L">
      <formula>NOT(ISERROR(SEARCH("L",CW81)))</formula>
    </cfRule>
  </conditionalFormatting>
  <conditionalFormatting sqref="CU89">
    <cfRule type="containsText" dxfId="6829" priority="334" operator="containsText" text="OK">
      <formula>NOT(ISERROR(SEARCH("OK",CU89)))</formula>
    </cfRule>
  </conditionalFormatting>
  <conditionalFormatting sqref="CY89:DD89 DG89">
    <cfRule type="containsText" dxfId="6828" priority="333" operator="containsText" text="S">
      <formula>NOT(ISERROR(SEARCH("S",CY89)))</formula>
    </cfRule>
  </conditionalFormatting>
  <conditionalFormatting sqref="CW89">
    <cfRule type="containsText" dxfId="6827" priority="331" operator="containsText" text="E">
      <formula>NOT(ISERROR(SEARCH("E",CW89)))</formula>
    </cfRule>
    <cfRule type="containsText" dxfId="6826" priority="332" operator="containsText" text="L">
      <formula>NOT(ISERROR(SEARCH("L",CW89)))</formula>
    </cfRule>
  </conditionalFormatting>
  <conditionalFormatting sqref="DE81:DE88 DE90:DE91">
    <cfRule type="containsText" dxfId="6825" priority="330" operator="containsText" text="S">
      <formula>NOT(ISERROR(SEARCH("S",DE81)))</formula>
    </cfRule>
  </conditionalFormatting>
  <conditionalFormatting sqref="DE89">
    <cfRule type="containsText" dxfId="6824" priority="329" operator="containsText" text="S">
      <formula>NOT(ISERROR(SEARCH("S",DE89)))</formula>
    </cfRule>
  </conditionalFormatting>
  <conditionalFormatting sqref="S95:S101">
    <cfRule type="containsText" dxfId="6823" priority="327" operator="containsText" text="OK">
      <formula>NOT(ISERROR(SEARCH("OK",S95)))</formula>
    </cfRule>
  </conditionalFormatting>
  <conditionalFormatting sqref="S94">
    <cfRule type="containsText" dxfId="6822" priority="328" operator="containsText" text="OK">
      <formula>NOT(ISERROR(SEARCH("OK",S94)))</formula>
    </cfRule>
  </conditionalFormatting>
  <conditionalFormatting sqref="W94:AB101 AE94:AE101">
    <cfRule type="containsText" dxfId="6821" priority="326" operator="containsText" text="S">
      <formula>NOT(ISERROR(SEARCH("S",W94)))</formula>
    </cfRule>
  </conditionalFormatting>
  <conditionalFormatting sqref="U94:U101">
    <cfRule type="containsText" dxfId="6820" priority="324" operator="containsText" text="E">
      <formula>NOT(ISERROR(SEARCH("E",U94)))</formula>
    </cfRule>
    <cfRule type="containsText" dxfId="6819" priority="325" operator="containsText" text="L">
      <formula>NOT(ISERROR(SEARCH("L",U94)))</formula>
    </cfRule>
  </conditionalFormatting>
  <conditionalFormatting sqref="AC94:AC101">
    <cfRule type="containsText" dxfId="6818" priority="323" operator="containsText" text="S">
      <formula>NOT(ISERROR(SEARCH("S",AC94)))</formula>
    </cfRule>
  </conditionalFormatting>
  <conditionalFormatting sqref="AI95:AI101">
    <cfRule type="containsText" dxfId="6817" priority="321" operator="containsText" text="OK">
      <formula>NOT(ISERROR(SEARCH("OK",AI95)))</formula>
    </cfRule>
  </conditionalFormatting>
  <conditionalFormatting sqref="AI94">
    <cfRule type="containsText" dxfId="6816" priority="322" operator="containsText" text="OK">
      <formula>NOT(ISERROR(SEARCH("OK",AI94)))</formula>
    </cfRule>
  </conditionalFormatting>
  <conditionalFormatting sqref="AM94:AR101 AU94:AU101">
    <cfRule type="containsText" dxfId="6815" priority="320" operator="containsText" text="S">
      <formula>NOT(ISERROR(SEARCH("S",AM94)))</formula>
    </cfRule>
  </conditionalFormatting>
  <conditionalFormatting sqref="AK94:AK101">
    <cfRule type="containsText" dxfId="6814" priority="318" operator="containsText" text="E">
      <formula>NOT(ISERROR(SEARCH("E",AK94)))</formula>
    </cfRule>
    <cfRule type="containsText" dxfId="6813" priority="319" operator="containsText" text="L">
      <formula>NOT(ISERROR(SEARCH("L",AK94)))</formula>
    </cfRule>
  </conditionalFormatting>
  <conditionalFormatting sqref="AS94:AS101">
    <cfRule type="containsText" dxfId="6812" priority="317" operator="containsText" text="S">
      <formula>NOT(ISERROR(SEARCH("S",AS94)))</formula>
    </cfRule>
  </conditionalFormatting>
  <conditionalFormatting sqref="AY95:AY101">
    <cfRule type="containsText" dxfId="6811" priority="315" operator="containsText" text="OK">
      <formula>NOT(ISERROR(SEARCH("OK",AY95)))</formula>
    </cfRule>
  </conditionalFormatting>
  <conditionalFormatting sqref="AY94">
    <cfRule type="containsText" dxfId="6810" priority="316" operator="containsText" text="OK">
      <formula>NOT(ISERROR(SEARCH("OK",AY94)))</formula>
    </cfRule>
  </conditionalFormatting>
  <conditionalFormatting sqref="BC94:BH101 BK94:BK101">
    <cfRule type="containsText" dxfId="6809" priority="314" operator="containsText" text="S">
      <formula>NOT(ISERROR(SEARCH("S",BC94)))</formula>
    </cfRule>
  </conditionalFormatting>
  <conditionalFormatting sqref="BA94:BA101">
    <cfRule type="containsText" dxfId="6808" priority="312" operator="containsText" text="E">
      <formula>NOT(ISERROR(SEARCH("E",BA94)))</formula>
    </cfRule>
    <cfRule type="containsText" dxfId="6807" priority="313" operator="containsText" text="L">
      <formula>NOT(ISERROR(SEARCH("L",BA94)))</formula>
    </cfRule>
  </conditionalFormatting>
  <conditionalFormatting sqref="BI94:BI101">
    <cfRule type="containsText" dxfId="6806" priority="311" operator="containsText" text="S">
      <formula>NOT(ISERROR(SEARCH("S",BI94)))</formula>
    </cfRule>
  </conditionalFormatting>
  <conditionalFormatting sqref="BO95:BO101">
    <cfRule type="containsText" dxfId="6805" priority="309" operator="containsText" text="OK">
      <formula>NOT(ISERROR(SEARCH("OK",BO95)))</formula>
    </cfRule>
  </conditionalFormatting>
  <conditionalFormatting sqref="BO94">
    <cfRule type="containsText" dxfId="6804" priority="310" operator="containsText" text="OK">
      <formula>NOT(ISERROR(SEARCH("OK",BO94)))</formula>
    </cfRule>
  </conditionalFormatting>
  <conditionalFormatting sqref="BS94:BX101 CA94:CA101">
    <cfRule type="containsText" dxfId="6803" priority="308" operator="containsText" text="S">
      <formula>NOT(ISERROR(SEARCH("S",BS94)))</formula>
    </cfRule>
  </conditionalFormatting>
  <conditionalFormatting sqref="BQ94:BQ101">
    <cfRule type="containsText" dxfId="6802" priority="306" operator="containsText" text="E">
      <formula>NOT(ISERROR(SEARCH("E",BQ94)))</formula>
    </cfRule>
    <cfRule type="containsText" dxfId="6801" priority="307" operator="containsText" text="L">
      <formula>NOT(ISERROR(SEARCH("L",BQ94)))</formula>
    </cfRule>
  </conditionalFormatting>
  <conditionalFormatting sqref="BY94:BY101">
    <cfRule type="containsText" dxfId="6800" priority="305" operator="containsText" text="S">
      <formula>NOT(ISERROR(SEARCH("S",BY94)))</formula>
    </cfRule>
  </conditionalFormatting>
  <conditionalFormatting sqref="CE98:CE101">
    <cfRule type="containsText" dxfId="6799" priority="303" operator="containsText" text="OK">
      <formula>NOT(ISERROR(SEARCH("OK",CE98)))</formula>
    </cfRule>
  </conditionalFormatting>
  <conditionalFormatting sqref="CE94:CE97">
    <cfRule type="containsText" dxfId="6798" priority="304" operator="containsText" text="OK">
      <formula>NOT(ISERROR(SEARCH("OK",CE94)))</formula>
    </cfRule>
  </conditionalFormatting>
  <conditionalFormatting sqref="CI94:CN101 CQ94:CQ101">
    <cfRule type="containsText" dxfId="6797" priority="302" operator="containsText" text="S">
      <formula>NOT(ISERROR(SEARCH("S",CI94)))</formula>
    </cfRule>
  </conditionalFormatting>
  <conditionalFormatting sqref="CG94:CG101">
    <cfRule type="containsText" dxfId="6796" priority="300" operator="containsText" text="E">
      <formula>NOT(ISERROR(SEARCH("E",CG94)))</formula>
    </cfRule>
    <cfRule type="containsText" dxfId="6795" priority="301" operator="containsText" text="L">
      <formula>NOT(ISERROR(SEARCH("L",CG94)))</formula>
    </cfRule>
  </conditionalFormatting>
  <conditionalFormatting sqref="CO94:CO101">
    <cfRule type="containsText" dxfId="6794" priority="299" operator="containsText" text="S">
      <formula>NOT(ISERROR(SEARCH("S",CO94)))</formula>
    </cfRule>
  </conditionalFormatting>
  <conditionalFormatting sqref="CU95:CU101">
    <cfRule type="containsText" dxfId="6793" priority="297" operator="containsText" text="OK">
      <formula>NOT(ISERROR(SEARCH("OK",CU95)))</formula>
    </cfRule>
  </conditionalFormatting>
  <conditionalFormatting sqref="CU94">
    <cfRule type="containsText" dxfId="6792" priority="298" operator="containsText" text="OK">
      <formula>NOT(ISERROR(SEARCH("OK",CU94)))</formula>
    </cfRule>
  </conditionalFormatting>
  <conditionalFormatting sqref="CY94:DD101 DG94:DG101">
    <cfRule type="containsText" dxfId="6791" priority="296" operator="containsText" text="S">
      <formula>NOT(ISERROR(SEARCH("S",CY94)))</formula>
    </cfRule>
  </conditionalFormatting>
  <conditionalFormatting sqref="CW94:CW101">
    <cfRule type="containsText" dxfId="6790" priority="294" operator="containsText" text="E">
      <formula>NOT(ISERROR(SEARCH("E",CW94)))</formula>
    </cfRule>
    <cfRule type="containsText" dxfId="6789" priority="295" operator="containsText" text="L">
      <formula>NOT(ISERROR(SEARCH("L",CW94)))</formula>
    </cfRule>
  </conditionalFormatting>
  <conditionalFormatting sqref="DE94:DE101">
    <cfRule type="containsText" dxfId="6788" priority="293" operator="containsText" text="S">
      <formula>NOT(ISERROR(SEARCH("S",DE94)))</formula>
    </cfRule>
  </conditionalFormatting>
  <conditionalFormatting sqref="S105:S111">
    <cfRule type="containsText" dxfId="6787" priority="291" operator="containsText" text="OK">
      <formula>NOT(ISERROR(SEARCH("OK",S105)))</formula>
    </cfRule>
  </conditionalFormatting>
  <conditionalFormatting sqref="S104">
    <cfRule type="containsText" dxfId="6786" priority="292" operator="containsText" text="OK">
      <formula>NOT(ISERROR(SEARCH("OK",S104)))</formula>
    </cfRule>
  </conditionalFormatting>
  <conditionalFormatting sqref="W104:AB111 AE104:AE111">
    <cfRule type="containsText" dxfId="6785" priority="290" operator="containsText" text="S">
      <formula>NOT(ISERROR(SEARCH("S",W104)))</formula>
    </cfRule>
  </conditionalFormatting>
  <conditionalFormatting sqref="U104:U111">
    <cfRule type="containsText" dxfId="6784" priority="288" operator="containsText" text="E">
      <formula>NOT(ISERROR(SEARCH("E",U104)))</formula>
    </cfRule>
    <cfRule type="containsText" dxfId="6783" priority="289" operator="containsText" text="L">
      <formula>NOT(ISERROR(SEARCH("L",U104)))</formula>
    </cfRule>
  </conditionalFormatting>
  <conditionalFormatting sqref="AC104:AC111">
    <cfRule type="containsText" dxfId="6782" priority="287" operator="containsText" text="S">
      <formula>NOT(ISERROR(SEARCH("S",AC104)))</formula>
    </cfRule>
  </conditionalFormatting>
  <conditionalFormatting sqref="AI105:AI111">
    <cfRule type="containsText" dxfId="6781" priority="285" operator="containsText" text="OK">
      <formula>NOT(ISERROR(SEARCH("OK",AI105)))</formula>
    </cfRule>
  </conditionalFormatting>
  <conditionalFormatting sqref="AI104">
    <cfRule type="containsText" dxfId="6780" priority="286" operator="containsText" text="OK">
      <formula>NOT(ISERROR(SEARCH("OK",AI104)))</formula>
    </cfRule>
  </conditionalFormatting>
  <conditionalFormatting sqref="AM104:AR111 AU104:AU111">
    <cfRule type="containsText" dxfId="6779" priority="284" operator="containsText" text="S">
      <formula>NOT(ISERROR(SEARCH("S",AM104)))</formula>
    </cfRule>
  </conditionalFormatting>
  <conditionalFormatting sqref="AK104:AK111">
    <cfRule type="containsText" dxfId="6778" priority="282" operator="containsText" text="E">
      <formula>NOT(ISERROR(SEARCH("E",AK104)))</formula>
    </cfRule>
    <cfRule type="containsText" dxfId="6777" priority="283" operator="containsText" text="L">
      <formula>NOT(ISERROR(SEARCH("L",AK104)))</formula>
    </cfRule>
  </conditionalFormatting>
  <conditionalFormatting sqref="AS104:AS111">
    <cfRule type="containsText" dxfId="6776" priority="281" operator="containsText" text="S">
      <formula>NOT(ISERROR(SEARCH("S",AS104)))</formula>
    </cfRule>
  </conditionalFormatting>
  <conditionalFormatting sqref="AY105:AY111">
    <cfRule type="containsText" dxfId="6775" priority="279" operator="containsText" text="OK">
      <formula>NOT(ISERROR(SEARCH("OK",AY105)))</formula>
    </cfRule>
  </conditionalFormatting>
  <conditionalFormatting sqref="AY104">
    <cfRule type="containsText" dxfId="6774" priority="280" operator="containsText" text="OK">
      <formula>NOT(ISERROR(SEARCH("OK",AY104)))</formula>
    </cfRule>
  </conditionalFormatting>
  <conditionalFormatting sqref="BC104:BH111 BK104:BK111">
    <cfRule type="containsText" dxfId="6773" priority="278" operator="containsText" text="S">
      <formula>NOT(ISERROR(SEARCH("S",BC104)))</formula>
    </cfRule>
  </conditionalFormatting>
  <conditionalFormatting sqref="BA104:BA111">
    <cfRule type="containsText" dxfId="6772" priority="276" operator="containsText" text="E">
      <formula>NOT(ISERROR(SEARCH("E",BA104)))</formula>
    </cfRule>
    <cfRule type="containsText" dxfId="6771" priority="277" operator="containsText" text="L">
      <formula>NOT(ISERROR(SEARCH("L",BA104)))</formula>
    </cfRule>
  </conditionalFormatting>
  <conditionalFormatting sqref="BI104:BI111">
    <cfRule type="containsText" dxfId="6770" priority="275" operator="containsText" text="S">
      <formula>NOT(ISERROR(SEARCH("S",BI104)))</formula>
    </cfRule>
  </conditionalFormatting>
  <conditionalFormatting sqref="BO105:BO111">
    <cfRule type="containsText" dxfId="6769" priority="273" operator="containsText" text="OK">
      <formula>NOT(ISERROR(SEARCH("OK",BO105)))</formula>
    </cfRule>
  </conditionalFormatting>
  <conditionalFormatting sqref="BO104">
    <cfRule type="containsText" dxfId="6768" priority="274" operator="containsText" text="OK">
      <formula>NOT(ISERROR(SEARCH("OK",BO104)))</formula>
    </cfRule>
  </conditionalFormatting>
  <conditionalFormatting sqref="BS104:BX111 CA104:CA111">
    <cfRule type="containsText" dxfId="6767" priority="272" operator="containsText" text="S">
      <formula>NOT(ISERROR(SEARCH("S",BS104)))</formula>
    </cfRule>
  </conditionalFormatting>
  <conditionalFormatting sqref="BQ104:BQ111">
    <cfRule type="containsText" dxfId="6766" priority="270" operator="containsText" text="E">
      <formula>NOT(ISERROR(SEARCH("E",BQ104)))</formula>
    </cfRule>
    <cfRule type="containsText" dxfId="6765" priority="271" operator="containsText" text="L">
      <formula>NOT(ISERROR(SEARCH("L",BQ104)))</formula>
    </cfRule>
  </conditionalFormatting>
  <conditionalFormatting sqref="BY104:BY111">
    <cfRule type="containsText" dxfId="6764" priority="269" operator="containsText" text="S">
      <formula>NOT(ISERROR(SEARCH("S",BY104)))</formula>
    </cfRule>
  </conditionalFormatting>
  <conditionalFormatting sqref="CE105:CE111">
    <cfRule type="containsText" dxfId="6763" priority="267" operator="containsText" text="OK">
      <formula>NOT(ISERROR(SEARCH("OK",CE105)))</formula>
    </cfRule>
  </conditionalFormatting>
  <conditionalFormatting sqref="CE104">
    <cfRule type="containsText" dxfId="6762" priority="268" operator="containsText" text="OK">
      <formula>NOT(ISERROR(SEARCH("OK",CE104)))</formula>
    </cfRule>
  </conditionalFormatting>
  <conditionalFormatting sqref="CI104:CN111 CQ104:CQ111">
    <cfRule type="containsText" dxfId="6761" priority="266" operator="containsText" text="S">
      <formula>NOT(ISERROR(SEARCH("S",CI104)))</formula>
    </cfRule>
  </conditionalFormatting>
  <conditionalFormatting sqref="CG104:CG111">
    <cfRule type="containsText" dxfId="6760" priority="264" operator="containsText" text="E">
      <formula>NOT(ISERROR(SEARCH("E",CG104)))</formula>
    </cfRule>
    <cfRule type="containsText" dxfId="6759" priority="265" operator="containsText" text="L">
      <formula>NOT(ISERROR(SEARCH("L",CG104)))</formula>
    </cfRule>
  </conditionalFormatting>
  <conditionalFormatting sqref="CO104:CO111">
    <cfRule type="containsText" dxfId="6758" priority="263" operator="containsText" text="S">
      <formula>NOT(ISERROR(SEARCH("S",CO104)))</formula>
    </cfRule>
  </conditionalFormatting>
  <conditionalFormatting sqref="CU105:CU111">
    <cfRule type="containsText" dxfId="6757" priority="261" operator="containsText" text="OK">
      <formula>NOT(ISERROR(SEARCH("OK",CU105)))</formula>
    </cfRule>
  </conditionalFormatting>
  <conditionalFormatting sqref="CU104">
    <cfRule type="containsText" dxfId="6756" priority="262" operator="containsText" text="OK">
      <formula>NOT(ISERROR(SEARCH("OK",CU104)))</formula>
    </cfRule>
  </conditionalFormatting>
  <conditionalFormatting sqref="CY104:DD111 DG104:DG111">
    <cfRule type="containsText" dxfId="6755" priority="260" operator="containsText" text="S">
      <formula>NOT(ISERROR(SEARCH("S",CY104)))</formula>
    </cfRule>
  </conditionalFormatting>
  <conditionalFormatting sqref="CW104:CW111">
    <cfRule type="containsText" dxfId="6754" priority="258" operator="containsText" text="E">
      <formula>NOT(ISERROR(SEARCH("E",CW104)))</formula>
    </cfRule>
    <cfRule type="containsText" dxfId="6753" priority="259" operator="containsText" text="L">
      <formula>NOT(ISERROR(SEARCH("L",CW104)))</formula>
    </cfRule>
  </conditionalFormatting>
  <conditionalFormatting sqref="DE104:DE111">
    <cfRule type="containsText" dxfId="6752" priority="257" operator="containsText" text="S">
      <formula>NOT(ISERROR(SEARCH("S",DE104)))</formula>
    </cfRule>
  </conditionalFormatting>
  <conditionalFormatting sqref="S115:S121">
    <cfRule type="containsText" dxfId="6751" priority="255" operator="containsText" text="OK">
      <formula>NOT(ISERROR(SEARCH("OK",S115)))</formula>
    </cfRule>
  </conditionalFormatting>
  <conditionalFormatting sqref="S114">
    <cfRule type="containsText" dxfId="6750" priority="256" operator="containsText" text="OK">
      <formula>NOT(ISERROR(SEARCH("OK",S114)))</formula>
    </cfRule>
  </conditionalFormatting>
  <conditionalFormatting sqref="W114:AB121 AE114:AE121">
    <cfRule type="containsText" dxfId="6749" priority="254" operator="containsText" text="S">
      <formula>NOT(ISERROR(SEARCH("S",W114)))</formula>
    </cfRule>
  </conditionalFormatting>
  <conditionalFormatting sqref="U114:U121">
    <cfRule type="containsText" dxfId="6748" priority="252" operator="containsText" text="E">
      <formula>NOT(ISERROR(SEARCH("E",U114)))</formula>
    </cfRule>
    <cfRule type="containsText" dxfId="6747" priority="253" operator="containsText" text="L">
      <formula>NOT(ISERROR(SEARCH("L",U114)))</formula>
    </cfRule>
  </conditionalFormatting>
  <conditionalFormatting sqref="AC114:AC121">
    <cfRule type="containsText" dxfId="6746" priority="251" operator="containsText" text="S">
      <formula>NOT(ISERROR(SEARCH("S",AC114)))</formula>
    </cfRule>
  </conditionalFormatting>
  <conditionalFormatting sqref="AI115:AI121">
    <cfRule type="containsText" dxfId="6745" priority="249" operator="containsText" text="OK">
      <formula>NOT(ISERROR(SEARCH("OK",AI115)))</formula>
    </cfRule>
  </conditionalFormatting>
  <conditionalFormatting sqref="AI114">
    <cfRule type="containsText" dxfId="6744" priority="250" operator="containsText" text="OK">
      <formula>NOT(ISERROR(SEARCH("OK",AI114)))</formula>
    </cfRule>
  </conditionalFormatting>
  <conditionalFormatting sqref="AM114:AR121 AU114:AU121">
    <cfRule type="containsText" dxfId="6743" priority="248" operator="containsText" text="S">
      <formula>NOT(ISERROR(SEARCH("S",AM114)))</formula>
    </cfRule>
  </conditionalFormatting>
  <conditionalFormatting sqref="AK114:AK121">
    <cfRule type="containsText" dxfId="6742" priority="246" operator="containsText" text="E">
      <formula>NOT(ISERROR(SEARCH("E",AK114)))</formula>
    </cfRule>
    <cfRule type="containsText" dxfId="6741" priority="247" operator="containsText" text="L">
      <formula>NOT(ISERROR(SEARCH("L",AK114)))</formula>
    </cfRule>
  </conditionalFormatting>
  <conditionalFormatting sqref="AS114:AS121">
    <cfRule type="containsText" dxfId="6740" priority="245" operator="containsText" text="S">
      <formula>NOT(ISERROR(SEARCH("S",AS114)))</formula>
    </cfRule>
  </conditionalFormatting>
  <conditionalFormatting sqref="AY115:AY121">
    <cfRule type="containsText" dxfId="6739" priority="243" operator="containsText" text="OK">
      <formula>NOT(ISERROR(SEARCH("OK",AY115)))</formula>
    </cfRule>
  </conditionalFormatting>
  <conditionalFormatting sqref="AY114">
    <cfRule type="containsText" dxfId="6738" priority="244" operator="containsText" text="OK">
      <formula>NOT(ISERROR(SEARCH("OK",AY114)))</formula>
    </cfRule>
  </conditionalFormatting>
  <conditionalFormatting sqref="BC114:BH121 BK114:BK121">
    <cfRule type="containsText" dxfId="6737" priority="242" operator="containsText" text="S">
      <formula>NOT(ISERROR(SEARCH("S",BC114)))</formula>
    </cfRule>
  </conditionalFormatting>
  <conditionalFormatting sqref="BA114:BA121">
    <cfRule type="containsText" dxfId="6736" priority="240" operator="containsText" text="E">
      <formula>NOT(ISERROR(SEARCH("E",BA114)))</formula>
    </cfRule>
    <cfRule type="containsText" dxfId="6735" priority="241" operator="containsText" text="L">
      <formula>NOT(ISERROR(SEARCH("L",BA114)))</formula>
    </cfRule>
  </conditionalFormatting>
  <conditionalFormatting sqref="BI114:BI121">
    <cfRule type="containsText" dxfId="6734" priority="239" operator="containsText" text="S">
      <formula>NOT(ISERROR(SEARCH("S",BI114)))</formula>
    </cfRule>
  </conditionalFormatting>
  <conditionalFormatting sqref="BO115:BO121">
    <cfRule type="containsText" dxfId="6733" priority="237" operator="containsText" text="OK">
      <formula>NOT(ISERROR(SEARCH("OK",BO115)))</formula>
    </cfRule>
  </conditionalFormatting>
  <conditionalFormatting sqref="BO114">
    <cfRule type="containsText" dxfId="6732" priority="238" operator="containsText" text="OK">
      <formula>NOT(ISERROR(SEARCH("OK",BO114)))</formula>
    </cfRule>
  </conditionalFormatting>
  <conditionalFormatting sqref="BS114:BX121 CA114:CA121">
    <cfRule type="containsText" dxfId="6731" priority="236" operator="containsText" text="S">
      <formula>NOT(ISERROR(SEARCH("S",BS114)))</formula>
    </cfRule>
  </conditionalFormatting>
  <conditionalFormatting sqref="BQ114:BQ121">
    <cfRule type="containsText" dxfId="6730" priority="234" operator="containsText" text="E">
      <formula>NOT(ISERROR(SEARCH("E",BQ114)))</formula>
    </cfRule>
    <cfRule type="containsText" dxfId="6729" priority="235" operator="containsText" text="L">
      <formula>NOT(ISERROR(SEARCH("L",BQ114)))</formula>
    </cfRule>
  </conditionalFormatting>
  <conditionalFormatting sqref="BY114:BY121">
    <cfRule type="containsText" dxfId="6728" priority="233" operator="containsText" text="S">
      <formula>NOT(ISERROR(SEARCH("S",BY114)))</formula>
    </cfRule>
  </conditionalFormatting>
  <conditionalFormatting sqref="CE115:CE121">
    <cfRule type="containsText" dxfId="6727" priority="231" operator="containsText" text="OK">
      <formula>NOT(ISERROR(SEARCH("OK",CE115)))</formula>
    </cfRule>
  </conditionalFormatting>
  <conditionalFormatting sqref="CE114">
    <cfRule type="containsText" dxfId="6726" priority="232" operator="containsText" text="OK">
      <formula>NOT(ISERROR(SEARCH("OK",CE114)))</formula>
    </cfRule>
  </conditionalFormatting>
  <conditionalFormatting sqref="CI114:CN121 CQ114:CQ121">
    <cfRule type="containsText" dxfId="6725" priority="230" operator="containsText" text="S">
      <formula>NOT(ISERROR(SEARCH("S",CI114)))</formula>
    </cfRule>
  </conditionalFormatting>
  <conditionalFormatting sqref="CG114:CG121">
    <cfRule type="containsText" dxfId="6724" priority="228" operator="containsText" text="E">
      <formula>NOT(ISERROR(SEARCH("E",CG114)))</formula>
    </cfRule>
    <cfRule type="containsText" dxfId="6723" priority="229" operator="containsText" text="L">
      <formula>NOT(ISERROR(SEARCH("L",CG114)))</formula>
    </cfRule>
  </conditionalFormatting>
  <conditionalFormatting sqref="CO114:CO121">
    <cfRule type="containsText" dxfId="6722" priority="227" operator="containsText" text="S">
      <formula>NOT(ISERROR(SEARCH("S",CO114)))</formula>
    </cfRule>
  </conditionalFormatting>
  <conditionalFormatting sqref="CU115:CU121">
    <cfRule type="containsText" dxfId="6721" priority="225" operator="containsText" text="OK">
      <formula>NOT(ISERROR(SEARCH("OK",CU115)))</formula>
    </cfRule>
  </conditionalFormatting>
  <conditionalFormatting sqref="CU114">
    <cfRule type="containsText" dxfId="6720" priority="226" operator="containsText" text="OK">
      <formula>NOT(ISERROR(SEARCH("OK",CU114)))</formula>
    </cfRule>
  </conditionalFormatting>
  <conditionalFormatting sqref="CY114:DD121 DG114:DG121">
    <cfRule type="containsText" dxfId="6719" priority="224" operator="containsText" text="S">
      <formula>NOT(ISERROR(SEARCH("S",CY114)))</formula>
    </cfRule>
  </conditionalFormatting>
  <conditionalFormatting sqref="CW114:CW121">
    <cfRule type="containsText" dxfId="6718" priority="222" operator="containsText" text="E">
      <formula>NOT(ISERROR(SEARCH("E",CW114)))</formula>
    </cfRule>
    <cfRule type="containsText" dxfId="6717" priority="223" operator="containsText" text="L">
      <formula>NOT(ISERROR(SEARCH("L",CW114)))</formula>
    </cfRule>
  </conditionalFormatting>
  <conditionalFormatting sqref="DE114:DE121">
    <cfRule type="containsText" dxfId="6716" priority="221" operator="containsText" text="S">
      <formula>NOT(ISERROR(SEARCH("S",DE114)))</formula>
    </cfRule>
  </conditionalFormatting>
  <conditionalFormatting sqref="S125:S131">
    <cfRule type="containsText" dxfId="6715" priority="219" operator="containsText" text="OK">
      <formula>NOT(ISERROR(SEARCH("OK",S125)))</formula>
    </cfRule>
  </conditionalFormatting>
  <conditionalFormatting sqref="S124">
    <cfRule type="containsText" dxfId="6714" priority="220" operator="containsText" text="OK">
      <formula>NOT(ISERROR(SEARCH("OK",S124)))</formula>
    </cfRule>
  </conditionalFormatting>
  <conditionalFormatting sqref="W124:AB131 AE124:AE131">
    <cfRule type="containsText" dxfId="6713" priority="218" operator="containsText" text="S">
      <formula>NOT(ISERROR(SEARCH("S",W124)))</formula>
    </cfRule>
  </conditionalFormatting>
  <conditionalFormatting sqref="U124:U131">
    <cfRule type="containsText" dxfId="6712" priority="216" operator="containsText" text="E">
      <formula>NOT(ISERROR(SEARCH("E",U124)))</formula>
    </cfRule>
    <cfRule type="containsText" dxfId="6711" priority="217" operator="containsText" text="L">
      <formula>NOT(ISERROR(SEARCH("L",U124)))</formula>
    </cfRule>
  </conditionalFormatting>
  <conditionalFormatting sqref="AC124:AC131">
    <cfRule type="containsText" dxfId="6710" priority="215" operator="containsText" text="S">
      <formula>NOT(ISERROR(SEARCH("S",AC124)))</formula>
    </cfRule>
  </conditionalFormatting>
  <conditionalFormatting sqref="AI125:AI131">
    <cfRule type="containsText" dxfId="6709" priority="213" operator="containsText" text="OK">
      <formula>NOT(ISERROR(SEARCH("OK",AI125)))</formula>
    </cfRule>
  </conditionalFormatting>
  <conditionalFormatting sqref="AI124">
    <cfRule type="containsText" dxfId="6708" priority="214" operator="containsText" text="OK">
      <formula>NOT(ISERROR(SEARCH("OK",AI124)))</formula>
    </cfRule>
  </conditionalFormatting>
  <conditionalFormatting sqref="AM124:AR131 AU124:AU131">
    <cfRule type="containsText" dxfId="6707" priority="212" operator="containsText" text="S">
      <formula>NOT(ISERROR(SEARCH("S",AM124)))</formula>
    </cfRule>
  </conditionalFormatting>
  <conditionalFormatting sqref="AK124:AK131">
    <cfRule type="containsText" dxfId="6706" priority="210" operator="containsText" text="E">
      <formula>NOT(ISERROR(SEARCH("E",AK124)))</formula>
    </cfRule>
    <cfRule type="containsText" dxfId="6705" priority="211" operator="containsText" text="L">
      <formula>NOT(ISERROR(SEARCH("L",AK124)))</formula>
    </cfRule>
  </conditionalFormatting>
  <conditionalFormatting sqref="AS124:AS131">
    <cfRule type="containsText" dxfId="6704" priority="209" operator="containsText" text="S">
      <formula>NOT(ISERROR(SEARCH("S",AS124)))</formula>
    </cfRule>
  </conditionalFormatting>
  <conditionalFormatting sqref="AY125:AY131">
    <cfRule type="containsText" dxfId="6703" priority="207" operator="containsText" text="OK">
      <formula>NOT(ISERROR(SEARCH("OK",AY125)))</formula>
    </cfRule>
  </conditionalFormatting>
  <conditionalFormatting sqref="AY124">
    <cfRule type="containsText" dxfId="6702" priority="208" operator="containsText" text="OK">
      <formula>NOT(ISERROR(SEARCH("OK",AY124)))</formula>
    </cfRule>
  </conditionalFormatting>
  <conditionalFormatting sqref="BC124:BH131 BK124:BK131">
    <cfRule type="containsText" dxfId="6701" priority="206" operator="containsText" text="S">
      <formula>NOT(ISERROR(SEARCH("S",BC124)))</formula>
    </cfRule>
  </conditionalFormatting>
  <conditionalFormatting sqref="BA124:BA131">
    <cfRule type="containsText" dxfId="6700" priority="204" operator="containsText" text="E">
      <formula>NOT(ISERROR(SEARCH("E",BA124)))</formula>
    </cfRule>
    <cfRule type="containsText" dxfId="6699" priority="205" operator="containsText" text="L">
      <formula>NOT(ISERROR(SEARCH("L",BA124)))</formula>
    </cfRule>
  </conditionalFormatting>
  <conditionalFormatting sqref="BI124:BI131">
    <cfRule type="containsText" dxfId="6698" priority="203" operator="containsText" text="S">
      <formula>NOT(ISERROR(SEARCH("S",BI124)))</formula>
    </cfRule>
  </conditionalFormatting>
  <conditionalFormatting sqref="BO125:BO131">
    <cfRule type="containsText" dxfId="6697" priority="201" operator="containsText" text="OK">
      <formula>NOT(ISERROR(SEARCH("OK",BO125)))</formula>
    </cfRule>
  </conditionalFormatting>
  <conditionalFormatting sqref="BO124">
    <cfRule type="containsText" dxfId="6696" priority="202" operator="containsText" text="OK">
      <formula>NOT(ISERROR(SEARCH("OK",BO124)))</formula>
    </cfRule>
  </conditionalFormatting>
  <conditionalFormatting sqref="BS124:BX131 CA124:CA131">
    <cfRule type="containsText" dxfId="6695" priority="200" operator="containsText" text="S">
      <formula>NOT(ISERROR(SEARCH("S",BS124)))</formula>
    </cfRule>
  </conditionalFormatting>
  <conditionalFormatting sqref="BQ124:BQ131">
    <cfRule type="containsText" dxfId="6694" priority="198" operator="containsText" text="E">
      <formula>NOT(ISERROR(SEARCH("E",BQ124)))</formula>
    </cfRule>
    <cfRule type="containsText" dxfId="6693" priority="199" operator="containsText" text="L">
      <formula>NOT(ISERROR(SEARCH("L",BQ124)))</formula>
    </cfRule>
  </conditionalFormatting>
  <conditionalFormatting sqref="BY124:BY131">
    <cfRule type="containsText" dxfId="6692" priority="197" operator="containsText" text="S">
      <formula>NOT(ISERROR(SEARCH("S",BY124)))</formula>
    </cfRule>
  </conditionalFormatting>
  <conditionalFormatting sqref="CE125:CE131">
    <cfRule type="containsText" dxfId="6691" priority="195" operator="containsText" text="OK">
      <formula>NOT(ISERROR(SEARCH("OK",CE125)))</formula>
    </cfRule>
  </conditionalFormatting>
  <conditionalFormatting sqref="CE124">
    <cfRule type="containsText" dxfId="6690" priority="196" operator="containsText" text="OK">
      <formula>NOT(ISERROR(SEARCH("OK",CE124)))</formula>
    </cfRule>
  </conditionalFormatting>
  <conditionalFormatting sqref="CI124:CN131 CQ124:CQ131">
    <cfRule type="containsText" dxfId="6689" priority="194" operator="containsText" text="S">
      <formula>NOT(ISERROR(SEARCH("S",CI124)))</formula>
    </cfRule>
  </conditionalFormatting>
  <conditionalFormatting sqref="CG124:CG131">
    <cfRule type="containsText" dxfId="6688" priority="192" operator="containsText" text="E">
      <formula>NOT(ISERROR(SEARCH("E",CG124)))</formula>
    </cfRule>
    <cfRule type="containsText" dxfId="6687" priority="193" operator="containsText" text="L">
      <formula>NOT(ISERROR(SEARCH("L",CG124)))</formula>
    </cfRule>
  </conditionalFormatting>
  <conditionalFormatting sqref="CO124:CO131">
    <cfRule type="containsText" dxfId="6686" priority="191" operator="containsText" text="S">
      <formula>NOT(ISERROR(SEARCH("S",CO124)))</formula>
    </cfRule>
  </conditionalFormatting>
  <conditionalFormatting sqref="CU125:CU131">
    <cfRule type="containsText" dxfId="6685" priority="189" operator="containsText" text="OK">
      <formula>NOT(ISERROR(SEARCH("OK",CU125)))</formula>
    </cfRule>
  </conditionalFormatting>
  <conditionalFormatting sqref="CU124">
    <cfRule type="containsText" dxfId="6684" priority="190" operator="containsText" text="OK">
      <formula>NOT(ISERROR(SEARCH("OK",CU124)))</formula>
    </cfRule>
  </conditionalFormatting>
  <conditionalFormatting sqref="CY124:DD131 DG124:DG131">
    <cfRule type="containsText" dxfId="6683" priority="188" operator="containsText" text="S">
      <formula>NOT(ISERROR(SEARCH("S",CY124)))</formula>
    </cfRule>
  </conditionalFormatting>
  <conditionalFormatting sqref="CW124:CW131">
    <cfRule type="containsText" dxfId="6682" priority="186" operator="containsText" text="E">
      <formula>NOT(ISERROR(SEARCH("E",CW124)))</formula>
    </cfRule>
    <cfRule type="containsText" dxfId="6681" priority="187" operator="containsText" text="L">
      <formula>NOT(ISERROR(SEARCH("L",CW124)))</formula>
    </cfRule>
  </conditionalFormatting>
  <conditionalFormatting sqref="DE124:DE131">
    <cfRule type="containsText" dxfId="6680" priority="185" operator="containsText" text="S">
      <formula>NOT(ISERROR(SEARCH("S",DE124)))</formula>
    </cfRule>
  </conditionalFormatting>
  <conditionalFormatting sqref="S158:S164">
    <cfRule type="containsText" dxfId="6679" priority="183" operator="containsText" text="OK">
      <formula>NOT(ISERROR(SEARCH("OK",S158)))</formula>
    </cfRule>
  </conditionalFormatting>
  <conditionalFormatting sqref="S134:S139 S156:S157">
    <cfRule type="containsText" dxfId="6678" priority="184" operator="containsText" text="OK">
      <formula>NOT(ISERROR(SEARCH("OK",S134)))</formula>
    </cfRule>
  </conditionalFormatting>
  <conditionalFormatting sqref="W134:AB139 W156:AB164 AE156:AE164 AE134:AE139">
    <cfRule type="containsText" dxfId="6677" priority="182" operator="containsText" text="S">
      <formula>NOT(ISERROR(SEARCH("S",W134)))</formula>
    </cfRule>
  </conditionalFormatting>
  <conditionalFormatting sqref="U134:U139 U156:U164">
    <cfRule type="containsText" dxfId="6676" priority="180" operator="containsText" text="E">
      <formula>NOT(ISERROR(SEARCH("E",U134)))</formula>
    </cfRule>
    <cfRule type="containsText" dxfId="6675" priority="181" operator="containsText" text="L">
      <formula>NOT(ISERROR(SEARCH("L",U134)))</formula>
    </cfRule>
  </conditionalFormatting>
  <conditionalFormatting sqref="S142:S147">
    <cfRule type="containsText" dxfId="6674" priority="178" operator="containsText" text="OK">
      <formula>NOT(ISERROR(SEARCH("OK",S142)))</formula>
    </cfRule>
  </conditionalFormatting>
  <conditionalFormatting sqref="S140:S141">
    <cfRule type="containsText" dxfId="6673" priority="179" operator="containsText" text="OK">
      <formula>NOT(ISERROR(SEARCH("OK",S140)))</formula>
    </cfRule>
  </conditionalFormatting>
  <conditionalFormatting sqref="W140:AB147 AE140:AE147">
    <cfRule type="containsText" dxfId="6672" priority="177" operator="containsText" text="S">
      <formula>NOT(ISERROR(SEARCH("S",W140)))</formula>
    </cfRule>
  </conditionalFormatting>
  <conditionalFormatting sqref="U140:U147">
    <cfRule type="containsText" dxfId="6671" priority="175" operator="containsText" text="E">
      <formula>NOT(ISERROR(SEARCH("E",U140)))</formula>
    </cfRule>
    <cfRule type="containsText" dxfId="6670" priority="176" operator="containsText" text="L">
      <formula>NOT(ISERROR(SEARCH("L",U140)))</formula>
    </cfRule>
  </conditionalFormatting>
  <conditionalFormatting sqref="S150:S155">
    <cfRule type="containsText" dxfId="6669" priority="173" operator="containsText" text="OK">
      <formula>NOT(ISERROR(SEARCH("OK",S150)))</formula>
    </cfRule>
  </conditionalFormatting>
  <conditionalFormatting sqref="S148:S149">
    <cfRule type="containsText" dxfId="6668" priority="174" operator="containsText" text="OK">
      <formula>NOT(ISERROR(SEARCH("OK",S148)))</formula>
    </cfRule>
  </conditionalFormatting>
  <conditionalFormatting sqref="W148:AB155 AE148:AE155">
    <cfRule type="containsText" dxfId="6667" priority="172" operator="containsText" text="S">
      <formula>NOT(ISERROR(SEARCH("S",W148)))</formula>
    </cfRule>
  </conditionalFormatting>
  <conditionalFormatting sqref="U148:U155">
    <cfRule type="containsText" dxfId="6666" priority="170" operator="containsText" text="E">
      <formula>NOT(ISERROR(SEARCH("E",U148)))</formula>
    </cfRule>
    <cfRule type="containsText" dxfId="6665" priority="171" operator="containsText" text="L">
      <formula>NOT(ISERROR(SEARCH("L",U148)))</formula>
    </cfRule>
  </conditionalFormatting>
  <conditionalFormatting sqref="AC134:AC139 AC156:AC164">
    <cfRule type="containsText" dxfId="6664" priority="169" operator="containsText" text="S">
      <formula>NOT(ISERROR(SEARCH("S",AC134)))</formula>
    </cfRule>
  </conditionalFormatting>
  <conditionalFormatting sqref="AC140:AC147">
    <cfRule type="containsText" dxfId="6663" priority="168" operator="containsText" text="S">
      <formula>NOT(ISERROR(SEARCH("S",AC140)))</formula>
    </cfRule>
  </conditionalFormatting>
  <conditionalFormatting sqref="AC148:AC155">
    <cfRule type="containsText" dxfId="6662" priority="167" operator="containsText" text="S">
      <formula>NOT(ISERROR(SEARCH("S",AC148)))</formula>
    </cfRule>
  </conditionalFormatting>
  <conditionalFormatting sqref="AI158:AI164">
    <cfRule type="containsText" dxfId="6661" priority="165" operator="containsText" text="OK">
      <formula>NOT(ISERROR(SEARCH("OK",AI158)))</formula>
    </cfRule>
  </conditionalFormatting>
  <conditionalFormatting sqref="AI134:AI139 AI156:AI157">
    <cfRule type="containsText" dxfId="6660" priority="166" operator="containsText" text="OK">
      <formula>NOT(ISERROR(SEARCH("OK",AI134)))</formula>
    </cfRule>
  </conditionalFormatting>
  <conditionalFormatting sqref="AM134:AR139 AM156:AR164 AU156:AU164 AU134:AU139">
    <cfRule type="containsText" dxfId="6659" priority="164" operator="containsText" text="S">
      <formula>NOT(ISERROR(SEARCH("S",AM134)))</formula>
    </cfRule>
  </conditionalFormatting>
  <conditionalFormatting sqref="AK134:AK139 AK156:AK164">
    <cfRule type="containsText" dxfId="6658" priority="162" operator="containsText" text="E">
      <formula>NOT(ISERROR(SEARCH("E",AK134)))</formula>
    </cfRule>
    <cfRule type="containsText" dxfId="6657" priority="163" operator="containsText" text="L">
      <formula>NOT(ISERROR(SEARCH("L",AK134)))</formula>
    </cfRule>
  </conditionalFormatting>
  <conditionalFormatting sqref="AI142:AI147">
    <cfRule type="containsText" dxfId="6656" priority="160" operator="containsText" text="OK">
      <formula>NOT(ISERROR(SEARCH("OK",AI142)))</formula>
    </cfRule>
  </conditionalFormatting>
  <conditionalFormatting sqref="AI140:AI141">
    <cfRule type="containsText" dxfId="6655" priority="161" operator="containsText" text="OK">
      <formula>NOT(ISERROR(SEARCH("OK",AI140)))</formula>
    </cfRule>
  </conditionalFormatting>
  <conditionalFormatting sqref="AM140:AR147 AU140:AU147">
    <cfRule type="containsText" dxfId="6654" priority="159" operator="containsText" text="S">
      <formula>NOT(ISERROR(SEARCH("S",AM140)))</formula>
    </cfRule>
  </conditionalFormatting>
  <conditionalFormatting sqref="AK140:AK147">
    <cfRule type="containsText" dxfId="6653" priority="157" operator="containsText" text="E">
      <formula>NOT(ISERROR(SEARCH("E",AK140)))</formula>
    </cfRule>
    <cfRule type="containsText" dxfId="6652" priority="158" operator="containsText" text="L">
      <formula>NOT(ISERROR(SEARCH("L",AK140)))</formula>
    </cfRule>
  </conditionalFormatting>
  <conditionalFormatting sqref="AI150:AI155">
    <cfRule type="containsText" dxfId="6651" priority="155" operator="containsText" text="OK">
      <formula>NOT(ISERROR(SEARCH("OK",AI150)))</formula>
    </cfRule>
  </conditionalFormatting>
  <conditionalFormatting sqref="AI148:AI149">
    <cfRule type="containsText" dxfId="6650" priority="156" operator="containsText" text="OK">
      <formula>NOT(ISERROR(SEARCH("OK",AI148)))</formula>
    </cfRule>
  </conditionalFormatting>
  <conditionalFormatting sqref="AM148:AR155 AU148:AU155">
    <cfRule type="containsText" dxfId="6649" priority="154" operator="containsText" text="S">
      <formula>NOT(ISERROR(SEARCH("S",AM148)))</formula>
    </cfRule>
  </conditionalFormatting>
  <conditionalFormatting sqref="AK148:AK155">
    <cfRule type="containsText" dxfId="6648" priority="152" operator="containsText" text="E">
      <formula>NOT(ISERROR(SEARCH("E",AK148)))</formula>
    </cfRule>
    <cfRule type="containsText" dxfId="6647" priority="153" operator="containsText" text="L">
      <formula>NOT(ISERROR(SEARCH("L",AK148)))</formula>
    </cfRule>
  </conditionalFormatting>
  <conditionalFormatting sqref="AS134:AS139 AS156:AS164">
    <cfRule type="containsText" dxfId="6646" priority="151" operator="containsText" text="S">
      <formula>NOT(ISERROR(SEARCH("S",AS134)))</formula>
    </cfRule>
  </conditionalFormatting>
  <conditionalFormatting sqref="AS140:AS147">
    <cfRule type="containsText" dxfId="6645" priority="150" operator="containsText" text="S">
      <formula>NOT(ISERROR(SEARCH("S",AS140)))</formula>
    </cfRule>
  </conditionalFormatting>
  <conditionalFormatting sqref="AS148:AS155">
    <cfRule type="containsText" dxfId="6644" priority="149" operator="containsText" text="S">
      <formula>NOT(ISERROR(SEARCH("S",AS148)))</formula>
    </cfRule>
  </conditionalFormatting>
  <conditionalFormatting sqref="AY158:AY164">
    <cfRule type="containsText" dxfId="6643" priority="147" operator="containsText" text="OK">
      <formula>NOT(ISERROR(SEARCH("OK",AY158)))</formula>
    </cfRule>
  </conditionalFormatting>
  <conditionalFormatting sqref="AY134:AY139 AY156:AY157">
    <cfRule type="containsText" dxfId="6642" priority="148" operator="containsText" text="OK">
      <formula>NOT(ISERROR(SEARCH("OK",AY134)))</formula>
    </cfRule>
  </conditionalFormatting>
  <conditionalFormatting sqref="BC134:BH139 BC156:BH164 BK156:BK164 BK134:BK139">
    <cfRule type="containsText" dxfId="6641" priority="146" operator="containsText" text="S">
      <formula>NOT(ISERROR(SEARCH("S",BC134)))</formula>
    </cfRule>
  </conditionalFormatting>
  <conditionalFormatting sqref="BA134:BA139 BA156:BA164">
    <cfRule type="containsText" dxfId="6640" priority="144" operator="containsText" text="E">
      <formula>NOT(ISERROR(SEARCH("E",BA134)))</formula>
    </cfRule>
    <cfRule type="containsText" dxfId="6639" priority="145" operator="containsText" text="L">
      <formula>NOT(ISERROR(SEARCH("L",BA134)))</formula>
    </cfRule>
  </conditionalFormatting>
  <conditionalFormatting sqref="AY142:AY147">
    <cfRule type="containsText" dxfId="6638" priority="142" operator="containsText" text="OK">
      <formula>NOT(ISERROR(SEARCH("OK",AY142)))</formula>
    </cfRule>
  </conditionalFormatting>
  <conditionalFormatting sqref="AY140:AY141">
    <cfRule type="containsText" dxfId="6637" priority="143" operator="containsText" text="OK">
      <formula>NOT(ISERROR(SEARCH("OK",AY140)))</formula>
    </cfRule>
  </conditionalFormatting>
  <conditionalFormatting sqref="BC140:BH147 BK140:BK147">
    <cfRule type="containsText" dxfId="6636" priority="141" operator="containsText" text="S">
      <formula>NOT(ISERROR(SEARCH("S",BC140)))</formula>
    </cfRule>
  </conditionalFormatting>
  <conditionalFormatting sqref="BA140:BA147">
    <cfRule type="containsText" dxfId="6635" priority="139" operator="containsText" text="E">
      <formula>NOT(ISERROR(SEARCH("E",BA140)))</formula>
    </cfRule>
    <cfRule type="containsText" dxfId="6634" priority="140" operator="containsText" text="L">
      <formula>NOT(ISERROR(SEARCH("L",BA140)))</formula>
    </cfRule>
  </conditionalFormatting>
  <conditionalFormatting sqref="AY150:AY155">
    <cfRule type="containsText" dxfId="6633" priority="137" operator="containsText" text="OK">
      <formula>NOT(ISERROR(SEARCH("OK",AY150)))</formula>
    </cfRule>
  </conditionalFormatting>
  <conditionalFormatting sqref="AY148:AY149">
    <cfRule type="containsText" dxfId="6632" priority="138" operator="containsText" text="OK">
      <formula>NOT(ISERROR(SEARCH("OK",AY148)))</formula>
    </cfRule>
  </conditionalFormatting>
  <conditionalFormatting sqref="BC148:BH155 BK148:BK155">
    <cfRule type="containsText" dxfId="6631" priority="136" operator="containsText" text="S">
      <formula>NOT(ISERROR(SEARCH("S",BC148)))</formula>
    </cfRule>
  </conditionalFormatting>
  <conditionalFormatting sqref="BA148:BA155">
    <cfRule type="containsText" dxfId="6630" priority="134" operator="containsText" text="E">
      <formula>NOT(ISERROR(SEARCH("E",BA148)))</formula>
    </cfRule>
    <cfRule type="containsText" dxfId="6629" priority="135" operator="containsText" text="L">
      <formula>NOT(ISERROR(SEARCH("L",BA148)))</formula>
    </cfRule>
  </conditionalFormatting>
  <conditionalFormatting sqref="BI134:BI139 BI156:BI164">
    <cfRule type="containsText" dxfId="6628" priority="133" operator="containsText" text="S">
      <formula>NOT(ISERROR(SEARCH("S",BI134)))</formula>
    </cfRule>
  </conditionalFormatting>
  <conditionalFormatting sqref="BI140:BI147">
    <cfRule type="containsText" dxfId="6627" priority="132" operator="containsText" text="S">
      <formula>NOT(ISERROR(SEARCH("S",BI140)))</formula>
    </cfRule>
  </conditionalFormatting>
  <conditionalFormatting sqref="BI148:BI155">
    <cfRule type="containsText" dxfId="6626" priority="131" operator="containsText" text="S">
      <formula>NOT(ISERROR(SEARCH("S",BI148)))</formula>
    </cfRule>
  </conditionalFormatting>
  <conditionalFormatting sqref="BO158:BO164">
    <cfRule type="containsText" dxfId="6625" priority="129" operator="containsText" text="OK">
      <formula>NOT(ISERROR(SEARCH("OK",BO158)))</formula>
    </cfRule>
  </conditionalFormatting>
  <conditionalFormatting sqref="BO134:BO139 BO156:BO157">
    <cfRule type="containsText" dxfId="6624" priority="130" operator="containsText" text="OK">
      <formula>NOT(ISERROR(SEARCH("OK",BO134)))</formula>
    </cfRule>
  </conditionalFormatting>
  <conditionalFormatting sqref="BS134:BX139 BS156:BX164 CA156:CA164 CA134:CA139">
    <cfRule type="containsText" dxfId="6623" priority="128" operator="containsText" text="S">
      <formula>NOT(ISERROR(SEARCH("S",BS134)))</formula>
    </cfRule>
  </conditionalFormatting>
  <conditionalFormatting sqref="BQ134:BQ139 BQ156:BQ164">
    <cfRule type="containsText" dxfId="6622" priority="126" operator="containsText" text="E">
      <formula>NOT(ISERROR(SEARCH("E",BQ134)))</formula>
    </cfRule>
    <cfRule type="containsText" dxfId="6621" priority="127" operator="containsText" text="L">
      <formula>NOT(ISERROR(SEARCH("L",BQ134)))</formula>
    </cfRule>
  </conditionalFormatting>
  <conditionalFormatting sqref="BO142:BO147">
    <cfRule type="containsText" dxfId="6620" priority="124" operator="containsText" text="OK">
      <formula>NOT(ISERROR(SEARCH("OK",BO142)))</formula>
    </cfRule>
  </conditionalFormatting>
  <conditionalFormatting sqref="BO140:BO141">
    <cfRule type="containsText" dxfId="6619" priority="125" operator="containsText" text="OK">
      <formula>NOT(ISERROR(SEARCH("OK",BO140)))</formula>
    </cfRule>
  </conditionalFormatting>
  <conditionalFormatting sqref="BS140:BX147 CA140:CA147">
    <cfRule type="containsText" dxfId="6618" priority="123" operator="containsText" text="S">
      <formula>NOT(ISERROR(SEARCH("S",BS140)))</formula>
    </cfRule>
  </conditionalFormatting>
  <conditionalFormatting sqref="BQ140:BQ147">
    <cfRule type="containsText" dxfId="6617" priority="121" operator="containsText" text="E">
      <formula>NOT(ISERROR(SEARCH("E",BQ140)))</formula>
    </cfRule>
    <cfRule type="containsText" dxfId="6616" priority="122" operator="containsText" text="L">
      <formula>NOT(ISERROR(SEARCH("L",BQ140)))</formula>
    </cfRule>
  </conditionalFormatting>
  <conditionalFormatting sqref="BO150:BO155">
    <cfRule type="containsText" dxfId="6615" priority="119" operator="containsText" text="OK">
      <formula>NOT(ISERROR(SEARCH("OK",BO150)))</formula>
    </cfRule>
  </conditionalFormatting>
  <conditionalFormatting sqref="BO148:BO149">
    <cfRule type="containsText" dxfId="6614" priority="120" operator="containsText" text="OK">
      <formula>NOT(ISERROR(SEARCH("OK",BO148)))</formula>
    </cfRule>
  </conditionalFormatting>
  <conditionalFormatting sqref="BS148:BX155 CA148:CA155">
    <cfRule type="containsText" dxfId="6613" priority="118" operator="containsText" text="S">
      <formula>NOT(ISERROR(SEARCH("S",BS148)))</formula>
    </cfRule>
  </conditionalFormatting>
  <conditionalFormatting sqref="BQ148:BQ155">
    <cfRule type="containsText" dxfId="6612" priority="116" operator="containsText" text="E">
      <formula>NOT(ISERROR(SEARCH("E",BQ148)))</formula>
    </cfRule>
    <cfRule type="containsText" dxfId="6611" priority="117" operator="containsText" text="L">
      <formula>NOT(ISERROR(SEARCH("L",BQ148)))</formula>
    </cfRule>
  </conditionalFormatting>
  <conditionalFormatting sqref="BY134:BY139 BY156:BY164">
    <cfRule type="containsText" dxfId="6610" priority="115" operator="containsText" text="S">
      <formula>NOT(ISERROR(SEARCH("S",BY134)))</formula>
    </cfRule>
  </conditionalFormatting>
  <conditionalFormatting sqref="BY140:BY147">
    <cfRule type="containsText" dxfId="6609" priority="114" operator="containsText" text="S">
      <formula>NOT(ISERROR(SEARCH("S",BY140)))</formula>
    </cfRule>
  </conditionalFormatting>
  <conditionalFormatting sqref="BY148:BY155">
    <cfRule type="containsText" dxfId="6608" priority="113" operator="containsText" text="S">
      <formula>NOT(ISERROR(SEARCH("S",BY148)))</formula>
    </cfRule>
  </conditionalFormatting>
  <conditionalFormatting sqref="CE158:CE164">
    <cfRule type="containsText" dxfId="6607" priority="111" operator="containsText" text="OK">
      <formula>NOT(ISERROR(SEARCH("OK",CE158)))</formula>
    </cfRule>
  </conditionalFormatting>
  <conditionalFormatting sqref="CE134:CE139 CE156:CE157">
    <cfRule type="containsText" dxfId="6606" priority="112" operator="containsText" text="OK">
      <formula>NOT(ISERROR(SEARCH("OK",CE134)))</formula>
    </cfRule>
  </conditionalFormatting>
  <conditionalFormatting sqref="CI134:CN139 CI156:CN164 CQ156:CQ164 CQ134:CQ139">
    <cfRule type="containsText" dxfId="6605" priority="110" operator="containsText" text="S">
      <formula>NOT(ISERROR(SEARCH("S",CI134)))</formula>
    </cfRule>
  </conditionalFormatting>
  <conditionalFormatting sqref="CG134:CG139 CG156:CG164">
    <cfRule type="containsText" dxfId="6604" priority="108" operator="containsText" text="E">
      <formula>NOT(ISERROR(SEARCH("E",CG134)))</formula>
    </cfRule>
    <cfRule type="containsText" dxfId="6603" priority="109" operator="containsText" text="L">
      <formula>NOT(ISERROR(SEARCH("L",CG134)))</formula>
    </cfRule>
  </conditionalFormatting>
  <conditionalFormatting sqref="CE142:CE147">
    <cfRule type="containsText" dxfId="6602" priority="106" operator="containsText" text="OK">
      <formula>NOT(ISERROR(SEARCH("OK",CE142)))</formula>
    </cfRule>
  </conditionalFormatting>
  <conditionalFormatting sqref="CE140:CE141">
    <cfRule type="containsText" dxfId="6601" priority="107" operator="containsText" text="OK">
      <formula>NOT(ISERROR(SEARCH("OK",CE140)))</formula>
    </cfRule>
  </conditionalFormatting>
  <conditionalFormatting sqref="CI140:CN147 CQ140:CQ147">
    <cfRule type="containsText" dxfId="6600" priority="105" operator="containsText" text="S">
      <formula>NOT(ISERROR(SEARCH("S",CI140)))</formula>
    </cfRule>
  </conditionalFormatting>
  <conditionalFormatting sqref="CG140:CG147">
    <cfRule type="containsText" dxfId="6599" priority="103" operator="containsText" text="E">
      <formula>NOT(ISERROR(SEARCH("E",CG140)))</formula>
    </cfRule>
    <cfRule type="containsText" dxfId="6598" priority="104" operator="containsText" text="L">
      <formula>NOT(ISERROR(SEARCH("L",CG140)))</formula>
    </cfRule>
  </conditionalFormatting>
  <conditionalFormatting sqref="CE150:CE155">
    <cfRule type="containsText" dxfId="6597" priority="101" operator="containsText" text="OK">
      <formula>NOT(ISERROR(SEARCH("OK",CE150)))</formula>
    </cfRule>
  </conditionalFormatting>
  <conditionalFormatting sqref="CE148:CE149">
    <cfRule type="containsText" dxfId="6596" priority="102" operator="containsText" text="OK">
      <formula>NOT(ISERROR(SEARCH("OK",CE148)))</formula>
    </cfRule>
  </conditionalFormatting>
  <conditionalFormatting sqref="CI148:CN155 CQ148:CQ155">
    <cfRule type="containsText" dxfId="6595" priority="100" operator="containsText" text="S">
      <formula>NOT(ISERROR(SEARCH("S",CI148)))</formula>
    </cfRule>
  </conditionalFormatting>
  <conditionalFormatting sqref="CG148:CG155">
    <cfRule type="containsText" dxfId="6594" priority="98" operator="containsText" text="E">
      <formula>NOT(ISERROR(SEARCH("E",CG148)))</formula>
    </cfRule>
    <cfRule type="containsText" dxfId="6593" priority="99" operator="containsText" text="L">
      <formula>NOT(ISERROR(SEARCH("L",CG148)))</formula>
    </cfRule>
  </conditionalFormatting>
  <conditionalFormatting sqref="CO134:CO139 CO156:CO164">
    <cfRule type="containsText" dxfId="6592" priority="97" operator="containsText" text="S">
      <formula>NOT(ISERROR(SEARCH("S",CO134)))</formula>
    </cfRule>
  </conditionalFormatting>
  <conditionalFormatting sqref="CO140:CO147">
    <cfRule type="containsText" dxfId="6591" priority="96" operator="containsText" text="S">
      <formula>NOT(ISERROR(SEARCH("S",CO140)))</formula>
    </cfRule>
  </conditionalFormatting>
  <conditionalFormatting sqref="CO148:CO155">
    <cfRule type="containsText" dxfId="6590" priority="95" operator="containsText" text="S">
      <formula>NOT(ISERROR(SEARCH("S",CO148)))</formula>
    </cfRule>
  </conditionalFormatting>
  <conditionalFormatting sqref="CU158:CU164">
    <cfRule type="containsText" dxfId="6589" priority="93" operator="containsText" text="OK">
      <formula>NOT(ISERROR(SEARCH("OK",CU158)))</formula>
    </cfRule>
  </conditionalFormatting>
  <conditionalFormatting sqref="CU134:CU139 CU156:CU157">
    <cfRule type="containsText" dxfId="6588" priority="94" operator="containsText" text="OK">
      <formula>NOT(ISERROR(SEARCH("OK",CU134)))</formula>
    </cfRule>
  </conditionalFormatting>
  <conditionalFormatting sqref="CY134:DD139 CY156:DD164 DG156:DG164 DG134:DG139">
    <cfRule type="containsText" dxfId="6587" priority="92" operator="containsText" text="S">
      <formula>NOT(ISERROR(SEARCH("S",CY134)))</formula>
    </cfRule>
  </conditionalFormatting>
  <conditionalFormatting sqref="CW134:CW139 CW156:CW164">
    <cfRule type="containsText" dxfId="6586" priority="90" operator="containsText" text="E">
      <formula>NOT(ISERROR(SEARCH("E",CW134)))</formula>
    </cfRule>
    <cfRule type="containsText" dxfId="6585" priority="91" operator="containsText" text="L">
      <formula>NOT(ISERROR(SEARCH("L",CW134)))</formula>
    </cfRule>
  </conditionalFormatting>
  <conditionalFormatting sqref="CU142:CU147">
    <cfRule type="containsText" dxfId="6584" priority="88" operator="containsText" text="OK">
      <formula>NOT(ISERROR(SEARCH("OK",CU142)))</formula>
    </cfRule>
  </conditionalFormatting>
  <conditionalFormatting sqref="CU140:CU141">
    <cfRule type="containsText" dxfId="6583" priority="89" operator="containsText" text="OK">
      <formula>NOT(ISERROR(SEARCH("OK",CU140)))</formula>
    </cfRule>
  </conditionalFormatting>
  <conditionalFormatting sqref="CY140:DD147 DG140:DG147">
    <cfRule type="containsText" dxfId="6582" priority="87" operator="containsText" text="S">
      <formula>NOT(ISERROR(SEARCH("S",CY140)))</formula>
    </cfRule>
  </conditionalFormatting>
  <conditionalFormatting sqref="CW140:CW147">
    <cfRule type="containsText" dxfId="6581" priority="85" operator="containsText" text="E">
      <formula>NOT(ISERROR(SEARCH("E",CW140)))</formula>
    </cfRule>
    <cfRule type="containsText" dxfId="6580" priority="86" operator="containsText" text="L">
      <formula>NOT(ISERROR(SEARCH("L",CW140)))</formula>
    </cfRule>
  </conditionalFormatting>
  <conditionalFormatting sqref="CU150:CU155">
    <cfRule type="containsText" dxfId="6579" priority="83" operator="containsText" text="OK">
      <formula>NOT(ISERROR(SEARCH("OK",CU150)))</formula>
    </cfRule>
  </conditionalFormatting>
  <conditionalFormatting sqref="CU148:CU149">
    <cfRule type="containsText" dxfId="6578" priority="84" operator="containsText" text="OK">
      <formula>NOT(ISERROR(SEARCH("OK",CU148)))</formula>
    </cfRule>
  </conditionalFormatting>
  <conditionalFormatting sqref="CY148:DD155 DG148:DG155">
    <cfRule type="containsText" dxfId="6577" priority="82" operator="containsText" text="S">
      <formula>NOT(ISERROR(SEARCH("S",CY148)))</formula>
    </cfRule>
  </conditionalFormatting>
  <conditionalFormatting sqref="CW148:CW155">
    <cfRule type="containsText" dxfId="6576" priority="80" operator="containsText" text="E">
      <formula>NOT(ISERROR(SEARCH("E",CW148)))</formula>
    </cfRule>
    <cfRule type="containsText" dxfId="6575" priority="81" operator="containsText" text="L">
      <formula>NOT(ISERROR(SEARCH("L",CW148)))</formula>
    </cfRule>
  </conditionalFormatting>
  <conditionalFormatting sqref="DE134:DE139 DE156:DE164">
    <cfRule type="containsText" dxfId="6574" priority="79" operator="containsText" text="S">
      <formula>NOT(ISERROR(SEARCH("S",DE134)))</formula>
    </cfRule>
  </conditionalFormatting>
  <conditionalFormatting sqref="DE140:DE147">
    <cfRule type="containsText" dxfId="6573" priority="78" operator="containsText" text="S">
      <formula>NOT(ISERROR(SEARCH("S",DE140)))</formula>
    </cfRule>
  </conditionalFormatting>
  <conditionalFormatting sqref="DE148:DE155">
    <cfRule type="containsText" dxfId="6572" priority="77" operator="containsText" text="S">
      <formula>NOT(ISERROR(SEARCH("S",DE148)))</formula>
    </cfRule>
  </conditionalFormatting>
  <conditionalFormatting sqref="G76:L76 O76">
    <cfRule type="containsText" dxfId="6571" priority="76" operator="containsText" text="S">
      <formula>NOT(ISERROR(SEARCH("S",G76)))</formula>
    </cfRule>
  </conditionalFormatting>
  <conditionalFormatting sqref="M76">
    <cfRule type="containsText" dxfId="6570" priority="75" operator="containsText" text="S">
      <formula>NOT(ISERROR(SEARCH("S",M76)))</formula>
    </cfRule>
  </conditionalFormatting>
  <conditionalFormatting sqref="W76:AB76 AE76">
    <cfRule type="containsText" dxfId="6569" priority="74" operator="containsText" text="S">
      <formula>NOT(ISERROR(SEARCH("S",W76)))</formula>
    </cfRule>
  </conditionalFormatting>
  <conditionalFormatting sqref="AC76">
    <cfRule type="containsText" dxfId="6568" priority="73" operator="containsText" text="S">
      <formula>NOT(ISERROR(SEARCH("S",AC76)))</formula>
    </cfRule>
  </conditionalFormatting>
  <conditionalFormatting sqref="AB167 AB174:AB178">
    <cfRule type="containsText" dxfId="6567" priority="72" operator="containsText" text="S">
      <formula>NOT(ISERROR(SEARCH("S",AB167)))</formula>
    </cfRule>
  </conditionalFormatting>
  <conditionalFormatting sqref="AB172:AB173">
    <cfRule type="containsText" dxfId="6566" priority="71" operator="containsText" text="S">
      <formula>NOT(ISERROR(SEARCH("S",AB172)))</formula>
    </cfRule>
  </conditionalFormatting>
  <conditionalFormatting sqref="AB169:AB171">
    <cfRule type="containsText" dxfId="6565" priority="70" operator="containsText" text="S">
      <formula>NOT(ISERROR(SEARCH("S",AB169)))</formula>
    </cfRule>
  </conditionalFormatting>
  <conditionalFormatting sqref="AB168">
    <cfRule type="containsText" dxfId="6564" priority="69" operator="containsText" text="S">
      <formula>NOT(ISERROR(SEARCH("S",AB168)))</formula>
    </cfRule>
  </conditionalFormatting>
  <conditionalFormatting sqref="AD167 AD174:AD178">
    <cfRule type="containsText" dxfId="6563" priority="68" operator="containsText" text="S">
      <formula>NOT(ISERROR(SEARCH("S",AD167)))</formula>
    </cfRule>
  </conditionalFormatting>
  <conditionalFormatting sqref="AD172:AD173">
    <cfRule type="containsText" dxfId="6562" priority="67" operator="containsText" text="S">
      <formula>NOT(ISERROR(SEARCH("S",AD172)))</formula>
    </cfRule>
  </conditionalFormatting>
  <conditionalFormatting sqref="AD169:AD171">
    <cfRule type="containsText" dxfId="6561" priority="66" operator="containsText" text="S">
      <formula>NOT(ISERROR(SEARCH("S",AD169)))</formula>
    </cfRule>
  </conditionalFormatting>
  <conditionalFormatting sqref="AD168">
    <cfRule type="containsText" dxfId="6560" priority="65" operator="containsText" text="S">
      <formula>NOT(ISERROR(SEARCH("S",AD168)))</formula>
    </cfRule>
  </conditionalFormatting>
  <conditionalFormatting sqref="AF167 AF174:AF178">
    <cfRule type="containsText" dxfId="6559" priority="64" operator="containsText" text="S">
      <formula>NOT(ISERROR(SEARCH("S",AF167)))</formula>
    </cfRule>
  </conditionalFormatting>
  <conditionalFormatting sqref="AF172:AF173">
    <cfRule type="containsText" dxfId="6558" priority="63" operator="containsText" text="S">
      <formula>NOT(ISERROR(SEARCH("S",AF172)))</formula>
    </cfRule>
  </conditionalFormatting>
  <conditionalFormatting sqref="AF169:AF171">
    <cfRule type="containsText" dxfId="6557" priority="62" operator="containsText" text="S">
      <formula>NOT(ISERROR(SEARCH("S",AF169)))</formula>
    </cfRule>
  </conditionalFormatting>
  <conditionalFormatting sqref="AF168">
    <cfRule type="containsText" dxfId="6556" priority="61" operator="containsText" text="S">
      <formula>NOT(ISERROR(SEARCH("S",AF168)))</formula>
    </cfRule>
  </conditionalFormatting>
  <conditionalFormatting sqref="AR167 AR174:AR178">
    <cfRule type="containsText" dxfId="6555" priority="60" operator="containsText" text="S">
      <formula>NOT(ISERROR(SEARCH("S",AR167)))</formula>
    </cfRule>
  </conditionalFormatting>
  <conditionalFormatting sqref="AR172:AR173">
    <cfRule type="containsText" dxfId="6554" priority="59" operator="containsText" text="S">
      <formula>NOT(ISERROR(SEARCH("S",AR172)))</formula>
    </cfRule>
  </conditionalFormatting>
  <conditionalFormatting sqref="AR169:AR171">
    <cfRule type="containsText" dxfId="6553" priority="58" operator="containsText" text="S">
      <formula>NOT(ISERROR(SEARCH("S",AR169)))</formula>
    </cfRule>
  </conditionalFormatting>
  <conditionalFormatting sqref="AR168">
    <cfRule type="containsText" dxfId="6552" priority="57" operator="containsText" text="S">
      <formula>NOT(ISERROR(SEARCH("S",AR168)))</formula>
    </cfRule>
  </conditionalFormatting>
  <conditionalFormatting sqref="AT167 AT174:AT178">
    <cfRule type="containsText" dxfId="6551" priority="56" operator="containsText" text="S">
      <formula>NOT(ISERROR(SEARCH("S",AT167)))</formula>
    </cfRule>
  </conditionalFormatting>
  <conditionalFormatting sqref="AT172:AT173">
    <cfRule type="containsText" dxfId="6550" priority="55" operator="containsText" text="S">
      <formula>NOT(ISERROR(SEARCH("S",AT172)))</formula>
    </cfRule>
  </conditionalFormatting>
  <conditionalFormatting sqref="AT169:AT171">
    <cfRule type="containsText" dxfId="6549" priority="54" operator="containsText" text="S">
      <formula>NOT(ISERROR(SEARCH("S",AT169)))</formula>
    </cfRule>
  </conditionalFormatting>
  <conditionalFormatting sqref="AT168">
    <cfRule type="containsText" dxfId="6548" priority="53" operator="containsText" text="S">
      <formula>NOT(ISERROR(SEARCH("S",AT168)))</formula>
    </cfRule>
  </conditionalFormatting>
  <conditionalFormatting sqref="AV167 AV174:AV178">
    <cfRule type="containsText" dxfId="6547" priority="52" operator="containsText" text="S">
      <formula>NOT(ISERROR(SEARCH("S",AV167)))</formula>
    </cfRule>
  </conditionalFormatting>
  <conditionalFormatting sqref="AV172:AV173">
    <cfRule type="containsText" dxfId="6546" priority="51" operator="containsText" text="S">
      <formula>NOT(ISERROR(SEARCH("S",AV172)))</formula>
    </cfRule>
  </conditionalFormatting>
  <conditionalFormatting sqref="AV169:AV171">
    <cfRule type="containsText" dxfId="6545" priority="50" operator="containsText" text="S">
      <formula>NOT(ISERROR(SEARCH("S",AV169)))</formula>
    </cfRule>
  </conditionalFormatting>
  <conditionalFormatting sqref="AV168">
    <cfRule type="containsText" dxfId="6544" priority="49" operator="containsText" text="S">
      <formula>NOT(ISERROR(SEARCH("S",AV168)))</formula>
    </cfRule>
  </conditionalFormatting>
  <conditionalFormatting sqref="BH167 BH174:BH178">
    <cfRule type="containsText" dxfId="6543" priority="48" operator="containsText" text="S">
      <formula>NOT(ISERROR(SEARCH("S",BH167)))</formula>
    </cfRule>
  </conditionalFormatting>
  <conditionalFormatting sqref="BH172:BH173">
    <cfRule type="containsText" dxfId="6542" priority="47" operator="containsText" text="S">
      <formula>NOT(ISERROR(SEARCH("S",BH172)))</formula>
    </cfRule>
  </conditionalFormatting>
  <conditionalFormatting sqref="BH169:BH171">
    <cfRule type="containsText" dxfId="6541" priority="46" operator="containsText" text="S">
      <formula>NOT(ISERROR(SEARCH("S",BH169)))</formula>
    </cfRule>
  </conditionalFormatting>
  <conditionalFormatting sqref="BH168">
    <cfRule type="containsText" dxfId="6540" priority="45" operator="containsText" text="S">
      <formula>NOT(ISERROR(SEARCH("S",BH168)))</formula>
    </cfRule>
  </conditionalFormatting>
  <conditionalFormatting sqref="BJ167 BJ174:BJ178">
    <cfRule type="containsText" dxfId="6539" priority="44" operator="containsText" text="S">
      <formula>NOT(ISERROR(SEARCH("S",BJ167)))</formula>
    </cfRule>
  </conditionalFormatting>
  <conditionalFormatting sqref="BJ172:BJ173">
    <cfRule type="containsText" dxfId="6538" priority="43" operator="containsText" text="S">
      <formula>NOT(ISERROR(SEARCH("S",BJ172)))</formula>
    </cfRule>
  </conditionalFormatting>
  <conditionalFormatting sqref="BJ169:BJ171">
    <cfRule type="containsText" dxfId="6537" priority="42" operator="containsText" text="S">
      <formula>NOT(ISERROR(SEARCH("S",BJ169)))</formula>
    </cfRule>
  </conditionalFormatting>
  <conditionalFormatting sqref="BJ168">
    <cfRule type="containsText" dxfId="6536" priority="41" operator="containsText" text="S">
      <formula>NOT(ISERROR(SEARCH("S",BJ168)))</formula>
    </cfRule>
  </conditionalFormatting>
  <conditionalFormatting sqref="BL167 BL174:BL178">
    <cfRule type="containsText" dxfId="6535" priority="40" operator="containsText" text="S">
      <formula>NOT(ISERROR(SEARCH("S",BL167)))</formula>
    </cfRule>
  </conditionalFormatting>
  <conditionalFormatting sqref="BL172:BL173">
    <cfRule type="containsText" dxfId="6534" priority="39" operator="containsText" text="S">
      <formula>NOT(ISERROR(SEARCH("S",BL172)))</formula>
    </cfRule>
  </conditionalFormatting>
  <conditionalFormatting sqref="BL169:BL171">
    <cfRule type="containsText" dxfId="6533" priority="38" operator="containsText" text="S">
      <formula>NOT(ISERROR(SEARCH("S",BL169)))</formula>
    </cfRule>
  </conditionalFormatting>
  <conditionalFormatting sqref="BL168">
    <cfRule type="containsText" dxfId="6532" priority="37" operator="containsText" text="S">
      <formula>NOT(ISERROR(SEARCH("S",BL168)))</formula>
    </cfRule>
  </conditionalFormatting>
  <conditionalFormatting sqref="BX167 BX174:BX178">
    <cfRule type="containsText" dxfId="6531" priority="36" operator="containsText" text="S">
      <formula>NOT(ISERROR(SEARCH("S",BX167)))</formula>
    </cfRule>
  </conditionalFormatting>
  <conditionalFormatting sqref="BX172:BX173">
    <cfRule type="containsText" dxfId="6530" priority="35" operator="containsText" text="S">
      <formula>NOT(ISERROR(SEARCH("S",BX172)))</formula>
    </cfRule>
  </conditionalFormatting>
  <conditionalFormatting sqref="BX169:BX171">
    <cfRule type="containsText" dxfId="6529" priority="34" operator="containsText" text="S">
      <formula>NOT(ISERROR(SEARCH("S",BX169)))</formula>
    </cfRule>
  </conditionalFormatting>
  <conditionalFormatting sqref="BX168">
    <cfRule type="containsText" dxfId="6528" priority="33" operator="containsText" text="S">
      <formula>NOT(ISERROR(SEARCH("S",BX168)))</formula>
    </cfRule>
  </conditionalFormatting>
  <conditionalFormatting sqref="BZ167 BZ174:BZ178">
    <cfRule type="containsText" dxfId="6527" priority="32" operator="containsText" text="S">
      <formula>NOT(ISERROR(SEARCH("S",BZ167)))</formula>
    </cfRule>
  </conditionalFormatting>
  <conditionalFormatting sqref="BZ172:BZ173">
    <cfRule type="containsText" dxfId="6526" priority="31" operator="containsText" text="S">
      <formula>NOT(ISERROR(SEARCH("S",BZ172)))</formula>
    </cfRule>
  </conditionalFormatting>
  <conditionalFormatting sqref="BZ169:BZ171">
    <cfRule type="containsText" dxfId="6525" priority="30" operator="containsText" text="S">
      <formula>NOT(ISERROR(SEARCH("S",BZ169)))</formula>
    </cfRule>
  </conditionalFormatting>
  <conditionalFormatting sqref="BZ168">
    <cfRule type="containsText" dxfId="6524" priority="29" operator="containsText" text="S">
      <formula>NOT(ISERROR(SEARCH("S",BZ168)))</formula>
    </cfRule>
  </conditionalFormatting>
  <conditionalFormatting sqref="CB167 CB174:CB178">
    <cfRule type="containsText" dxfId="6523" priority="28" operator="containsText" text="S">
      <formula>NOT(ISERROR(SEARCH("S",CB167)))</formula>
    </cfRule>
  </conditionalFormatting>
  <conditionalFormatting sqref="CB172:CB173">
    <cfRule type="containsText" dxfId="6522" priority="27" operator="containsText" text="S">
      <formula>NOT(ISERROR(SEARCH("S",CB172)))</formula>
    </cfRule>
  </conditionalFormatting>
  <conditionalFormatting sqref="CB169:CB171">
    <cfRule type="containsText" dxfId="6521" priority="26" operator="containsText" text="S">
      <formula>NOT(ISERROR(SEARCH("S",CB169)))</formula>
    </cfRule>
  </conditionalFormatting>
  <conditionalFormatting sqref="CB168">
    <cfRule type="containsText" dxfId="6520" priority="25" operator="containsText" text="S">
      <formula>NOT(ISERROR(SEARCH("S",CB168)))</formula>
    </cfRule>
  </conditionalFormatting>
  <conditionalFormatting sqref="CN167 CN174:CN178">
    <cfRule type="containsText" dxfId="6519" priority="24" operator="containsText" text="S">
      <formula>NOT(ISERROR(SEARCH("S",CN167)))</formula>
    </cfRule>
  </conditionalFormatting>
  <conditionalFormatting sqref="CN172:CN173">
    <cfRule type="containsText" dxfId="6518" priority="23" operator="containsText" text="S">
      <formula>NOT(ISERROR(SEARCH("S",CN172)))</formula>
    </cfRule>
  </conditionalFormatting>
  <conditionalFormatting sqref="CN169:CN171">
    <cfRule type="containsText" dxfId="6517" priority="22" operator="containsText" text="S">
      <formula>NOT(ISERROR(SEARCH("S",CN169)))</formula>
    </cfRule>
  </conditionalFormatting>
  <conditionalFormatting sqref="CN168">
    <cfRule type="containsText" dxfId="6516" priority="21" operator="containsText" text="S">
      <formula>NOT(ISERROR(SEARCH("S",CN168)))</formula>
    </cfRule>
  </conditionalFormatting>
  <conditionalFormatting sqref="CP167 CP174:CP178">
    <cfRule type="containsText" dxfId="6515" priority="20" operator="containsText" text="S">
      <formula>NOT(ISERROR(SEARCH("S",CP167)))</formula>
    </cfRule>
  </conditionalFormatting>
  <conditionalFormatting sqref="CP172:CP173">
    <cfRule type="containsText" dxfId="6514" priority="19" operator="containsText" text="S">
      <formula>NOT(ISERROR(SEARCH("S",CP172)))</formula>
    </cfRule>
  </conditionalFormatting>
  <conditionalFormatting sqref="CP169:CP171">
    <cfRule type="containsText" dxfId="6513" priority="18" operator="containsText" text="S">
      <formula>NOT(ISERROR(SEARCH("S",CP169)))</formula>
    </cfRule>
  </conditionalFormatting>
  <conditionalFormatting sqref="CP168">
    <cfRule type="containsText" dxfId="6512" priority="17" operator="containsText" text="S">
      <formula>NOT(ISERROR(SEARCH("S",CP168)))</formula>
    </cfRule>
  </conditionalFormatting>
  <conditionalFormatting sqref="CR167 CR174:CR178">
    <cfRule type="containsText" dxfId="6511" priority="16" operator="containsText" text="S">
      <formula>NOT(ISERROR(SEARCH("S",CR167)))</formula>
    </cfRule>
  </conditionalFormatting>
  <conditionalFormatting sqref="CR172:CR173">
    <cfRule type="containsText" dxfId="6510" priority="15" operator="containsText" text="S">
      <formula>NOT(ISERROR(SEARCH("S",CR172)))</formula>
    </cfRule>
  </conditionalFormatting>
  <conditionalFormatting sqref="CR169:CR171">
    <cfRule type="containsText" dxfId="6509" priority="14" operator="containsText" text="S">
      <formula>NOT(ISERROR(SEARCH("S",CR169)))</formula>
    </cfRule>
  </conditionalFormatting>
  <conditionalFormatting sqref="CR168">
    <cfRule type="containsText" dxfId="6508" priority="13" operator="containsText" text="S">
      <formula>NOT(ISERROR(SEARCH("S",CR168)))</formula>
    </cfRule>
  </conditionalFormatting>
  <conditionalFormatting sqref="DD167 DD174:DD178">
    <cfRule type="containsText" dxfId="6507" priority="12" operator="containsText" text="S">
      <formula>NOT(ISERROR(SEARCH("S",DD167)))</formula>
    </cfRule>
  </conditionalFormatting>
  <conditionalFormatting sqref="DD172:DD173">
    <cfRule type="containsText" dxfId="6506" priority="11" operator="containsText" text="S">
      <formula>NOT(ISERROR(SEARCH("S",DD172)))</formula>
    </cfRule>
  </conditionalFormatting>
  <conditionalFormatting sqref="DD169:DD171">
    <cfRule type="containsText" dxfId="6505" priority="10" operator="containsText" text="S">
      <formula>NOT(ISERROR(SEARCH("S",DD169)))</formula>
    </cfRule>
  </conditionalFormatting>
  <conditionalFormatting sqref="DD168">
    <cfRule type="containsText" dxfId="6504" priority="9" operator="containsText" text="S">
      <formula>NOT(ISERROR(SEARCH("S",DD168)))</formula>
    </cfRule>
  </conditionalFormatting>
  <conditionalFormatting sqref="DF167 DF174:DF178">
    <cfRule type="containsText" dxfId="6503" priority="8" operator="containsText" text="S">
      <formula>NOT(ISERROR(SEARCH("S",DF167)))</formula>
    </cfRule>
  </conditionalFormatting>
  <conditionalFormatting sqref="DF172:DF173">
    <cfRule type="containsText" dxfId="6502" priority="7" operator="containsText" text="S">
      <formula>NOT(ISERROR(SEARCH("S",DF172)))</formula>
    </cfRule>
  </conditionalFormatting>
  <conditionalFormatting sqref="DF169:DF171">
    <cfRule type="containsText" dxfId="6501" priority="6" operator="containsText" text="S">
      <formula>NOT(ISERROR(SEARCH("S",DF169)))</formula>
    </cfRule>
  </conditionalFormatting>
  <conditionalFormatting sqref="DF168">
    <cfRule type="containsText" dxfId="6500" priority="5" operator="containsText" text="S">
      <formula>NOT(ISERROR(SEARCH("S",DF168)))</formula>
    </cfRule>
  </conditionalFormatting>
  <conditionalFormatting sqref="DH167 DH174:DH178">
    <cfRule type="containsText" dxfId="6499" priority="4" operator="containsText" text="S">
      <formula>NOT(ISERROR(SEARCH("S",DH167)))</formula>
    </cfRule>
  </conditionalFormatting>
  <conditionalFormatting sqref="DH172:DH173">
    <cfRule type="containsText" dxfId="6498" priority="3" operator="containsText" text="S">
      <formula>NOT(ISERROR(SEARCH("S",DH172)))</formula>
    </cfRule>
  </conditionalFormatting>
  <conditionalFormatting sqref="DH169:DH171">
    <cfRule type="containsText" dxfId="6497" priority="2" operator="containsText" text="S">
      <formula>NOT(ISERROR(SEARCH("S",DH169)))</formula>
    </cfRule>
  </conditionalFormatting>
  <conditionalFormatting sqref="DH168">
    <cfRule type="containsText" dxfId="6496" priority="1" operator="containsText" text="S">
      <formula>NOT(ISERROR(SEARCH("S",DH168)))</formula>
    </cfRule>
  </conditionalFormatting>
  <dataValidations count="3">
    <dataValidation type="list" allowBlank="1" showInputMessage="1" showErrorMessage="1" sqref="O40:O47 O50:O57 O60:O67 O124:O131 I124:I131 I60:I67 I50:I57 I40:I47 I19:I26 O19:O26 K124:K131 K60:K67 K50:K57 K40:K47 K19:K26 G19:G26 G40:G47 G50:G57 G60:G67 G124:G131 BI81:BI91 BE19:BE26 BY81:BY91 BU19:BU26 BK19:BK26 BK50:BK57 BK40:BK47 BE40:BE47 AS81:AS91 AO19:AO26 AU19:AU26 BG19:BG26 M134:M164 M40:M47 M50:M57 M60:M67 CQ70:CQ78 M124:M131 M19:M26 M167:M178 AC81:AC91 Y19:Y26 M81:M91 M29:M37 DG60:DG67 AE19:AE26 AE50:AE57 AE40:AE47 Y40:Y47 AA19:AA26 AE124:AE131 Y124:Y131 AA124:AA131 W124:W131 AO167:AO178 W19:W26 AA40:AA47 Y50:Y57 AC29:AC37 AU167:AU178 AM167:AM178 AQ167:AQ178 AC94:AC101 W29:W37 AA29:AA37 Y29:Y37 AE29:AE37 DG40:DG47 DA40:DA47 DA60:DA67 G29:G37 K29:K37 I29:I37 DG50:DG57 DE29:DE37 DC60:DC67 DA50:DA57 DC50:DC57 Y94:Y101 AA94:AA101 O29:O37 W94:W101 CY50:CY57 CY60:CY67 DE6:DE16 M256:M1160 M94:M101 M104:M111 M114:M121 AU50:AU57 AU40:AU47 AO40:AO47 AQ19:AQ26 AU124:AU131 AO124:AO131 AQ124:AQ131 AM124:AM131 BE167:BE178 AM19:AM26 AQ40:AQ47 AO50:AO57 AS29:AS37 BK167:BK178 BC167:BC178 BG167:BG178 AS94:AS101 AM29:AM37 AQ29:AQ37 DC134:DC164 AO29:AO37 AU29:AU37 AO94:AO101 AQ94:AQ101 AM94:AM101 BK124:BK131 BE124:BE131 BG124:BG131 BC124:BC131 BU167:BU178 BC19:BC26 BG40:BG47 BE50:BE57 BI29:BI37 CA167:CA178 BS167:BS178 BW167:BW178 BI94:BI101 BC29:BC37 BG29:BG37 BE29:BE37 BK29:BK37 BE94:BE101 BG94:BG101 BC94:BC101 AS104:AS111 BI104:BI111 BI6:BI16 BC6:BC16 CA50:CA57 CA40:CA47 BU40:BU47 BW19:BW26 CA124:CA131 BU124:BU131 BW124:BW131 BS124:BS131 CK167:CK178 BS19:BS26 BW40:BW47 BU50:BU57 BY29:BY37 CQ167:CQ178 CI167:CI178 CM167:CM178 BY94:BY101 BS29:BS37 BW29:BW37 BU29:BU37 CQ19:CQ26 BU94:BU101 BW94:BW101 BS94:BS101 BY104:BY111 BY6:BY16 BS6:BS16 CA6:CA16 DA256:DA1160 BU6:BU16 I81:I91 I167:I178 AC104:AC111 M6:M16 AC6:AC16 AS6:AS16 O167:O178 G167:G178 K167:K178 CY6:CY16 DC40:DC47 CY29:CY37 DC29:DC37 DG6:DG16 DE114:DE121 W6:W16 AE6:AE16 DG114:DG121 AM6:AM16 AU6:AU16 AO6:AO16 BU104:BU111 BK6:BK16 BE6:BE16 BE104:BE111 BU81:BU91 BE81:BE91 CK256:CK1160 BU256:BU1160 BE256:BE1160 AO256:AO1160 Y256:Y1160 DG256:DG1160 CY256:CY1160 DC256:DC1160 CQ256:CQ1160 CI256:CI1160 CM256:CM1160 AU256:AU1160 AM256:AM1160 AQ256:AQ1160 G256:G1160 AE256:AE1160 CA256:CA1160 W256:W1160 AA256:AA1160 BS256:BS1160 BW256:BW1160 BK256:BK1160 BC256:BC1160 BG256:BG1160 K256:K1160 I256:I1160 O256:O1160 I94:I101 K94:K101 G94:G101 DA114:DA121 DC114:DC121 Y167:Y178 Y6:Y16 Y104:Y111 Y81:Y91 DA6:DA16 DA29:DA37 CY40:CY47 DA19:DA26 AE167:AE178 AO104:AO111 AO81:AO91 AU60:AU67 BK60:BK67 BG104:BG111 BC104:BC111 CA60:CA67 BW104:BW111 BS104:BS111 BY114:BY121 O94:O101 I104:I111 K104:K111 G104:G111 W167:W178 AA167:AA178 DE81:DE91 AE60:AE67 AA104:AA111 W104:W111 AC114:AC121 DG19:DG26 DC19:DC26 CY19:CY26 DE19:DE26 DA81:DA91 AQ104:AQ111 AM104:AM111 AS114:AS121 AU114:AU121 BI114:BI121 BK114:BK121 BE114:BE121 BG114:BG121 CA114:CA121 BU114:BU121 BW114:BW121 BY134:BY164 O104:O111 O114:O121 I114:I121 K114:K121 G114:G121 DG81:DG91 CY81:CY91 DE94:DE101 AE114:AE121 Y114:Y121 AA114:AA121 AC134:AC164 CK19:CK26 CO6:CO16 CO94:CO101 CO104:CO111 DA94:DA101 AO114:AO121 AQ114:AQ121 AS134:AS164 AM134:AM164 BI134:BI164 BC134:BC164 BK134:BK164 BE134:BE164 BS134:BS164 CA134:CA164 BU134:BU164 BW134:BW164 BY124:BY131 CO167:CO178 BS40:BS47 BG134:BG164 BI124:BI131 BY167:BY178 BC40:BC47 AU134:AU164 AO134:AO164 AQ134:AQ164 AS124:AS131 W134:W164 CA70:CA78 DE60:DE67 DE50:DE57 AE134:AE164 Y134:Y164 AA134:AA164 AC124:AC131 DC94:DC101 CY94:CY101 DE104:DE111 DA104:DA111 BW50:BW57 G6:G16 O6:O16 I6:I16 K6:K16 BY19:BY26 BW6:BW16 CA94:CA101 BG50:BG57 BI19:BI26 BG6:BG16 BI167:BI178 AM40:AM47 AQ50:AQ57 AS167:AS178 W40:W47 AA50:AA57 AC19:AC26 O81:O91 CA104:CA111 BK94:BK101 AS19:AS26 DC104:DC111 CY104:CY111 DG124:DG131 DA124:DA131 DC124:DC131 CY124:CY131 DE124:DE131 CY114:CY121 G81:G91 K81:K91 AC167:AC178 G134:G164 DG29:DG37 AA6:AA16 AQ6:AQ16 BK104:BK111 BS114:BS121 O134:O164 I134:I164 K134:K164 DE40:DE47 DC6:DC16 CO114:CO121 DC81:DC91 DG94:DG101 DG104:DG111 AE94:AE101 AE104:AE111 W114:W121 AU94:AU101 AU104:AU111 AM114:AM121 BC114:BC121 AE81:AE91 W50:W57 AC50:AC57 W81:W91 Y60:Y67 AC40:AC47 AA81:AA91 AA60:AA67 W60:W67 AC60:AC67 O70:O78 AU81:AU91 AM50:AM57 AS50:AS57 AM81:AM91 AO60:AO67 AS40:AS47 AQ81:AQ91 AQ60:AQ67 AM60:AM67 AS60:AS67 AE70:AE78 BK81:BK91 BC50:BC57 BI50:BI57 BC81:BC91 BE60:BE67 BI40:BI47 BG81:BG91 BG60:BG67 BC60:BC67 BI60:BI67 AU70:AU78 CA81:CA91 BS50:BS57 BY50:BY57 BS81:BS91 BU60:BU67 BY40:BY47 BW81:BW91 BW60:BW67 BS60:BS67 BY60:BY67 BK70:BK78 CO81:CO91 CQ50:CQ57 CK50:CK57 CK81:CK91 CQ60:CQ67 CQ40:CQ47 CQ81:CQ91 CK60:CK67 CM60:CM67 CI60:CI67 CI81:CI91 CA19:CA26 CM19:CM26 CM50:CM57 CK40:CK47 CM40:CM47 CI19:CI26 CQ124:CQ131 CK124:CK131 CM124:CM131 CI124:CI131 DA167:DA178 CO19:CO26 CI40:CI47 CI50:CI57 CO29:CO37 DG167:DG178 CY167:CY178 DC167:DC178 CK94:CK101 CI29:CI37 CM29:CM37 CK29:CK37 CA29:CA37 CM94:CM101 CI94:CI101 CQ94:CQ101 CK104:CK111 CI6:CI16 CQ6:CQ16 CK6:CK16 CM6:CM16 CM104:CM111 CM81:CM91 CQ29:CQ37 CO60:CO67 CI104:CI111 CQ104:CQ111 CQ114:CQ121 CK114:CK121 CM114:CM121 CI114:CI121 CO134:CO164 CI134:CI164 CQ134:CQ164 CK134:CK164 CM134:CM164 CO124:CO131 DE167:DE178 CO40:CO47 CO50:CO57 DE134:DE164 CY134:CY164 DG134:DG164 DA134:DA164 CO70:CO78 CI70:CI78 CM70:CM78 CK70:CK78 M70:M78 G70:G78 K70:K78 I70:I78 AC70:AC78 W70:W78 AA70:AA78 Y70:Y78 AS70:AS78 AM70:AM78 AQ70:AQ78 AO70:AO78 BI70:BI78 BC70:BC78 BG70:BG78 BE70:BE78 BY70:BY78 BS70:BS78 BW70:BW78 BU70:BU78 DE70:DE78 CY70:CY78 DC70:DC78 DA70:DA78 DG70:DG78" xr:uid="{83A0EA31-31CB-437F-B343-CA7ACD6D14B9}">
      <formula1>"S,N"</formula1>
    </dataValidation>
    <dataValidation type="list" allowBlank="1" showInputMessage="1" showErrorMessage="1" sqref="C19:C26 C29:C37 C40:C47 C50:C57 C60:C67 C70:C78 C124:C131 C81:C91 BO70:BO78 AY70:AY78 AI70:AI78 AI81:AI91 AY81:AY91 S70:S78 S81:S91 S6:S16 S104:S111 S114:S121 BO6:BO16 S19:S26 CE70:CE78 S29:S37 CU60:CU67 CU70:CU78 BO29:BO37 CU94:CU101 CU104:CU111 CE29:CE37 AI6:AI16 AY104:AY111 AI104:AI111 AI114:AI121 AI19:AI26 AI29:AI37 AI134:AI164 S134:S164 AY114:AY121 AI40:AI47 CE6:CE16 AY29:AY37 AY134:AY164 AY40:AY47 BO19:BO26 BO104:BO111 BO114:BO121 CU50:CU57 CU134:CU164 BO134:BO164 CE19:CE26 BO124:BO131 BO40:BO47 AI124:AI131 AY124:AY131 S40:S47 C134:C164 CU6:CU16 C167:C183 AY50:AY57 S124:S131 CU19:CU26 CU124:CU131 AI50:AI57 BO167:BO183 CE167:CE183 C94:C101 S50:S57 CU29:CU37 CU114:CU121 AY167:AY183 AY60:AY67 CE60:CE67 C104:C111 C114:C121 AI167:AI183 CU40:CU47 S167:S183 AI60:AI67 AY94:AY101 BO94:BO101 S60:S67 S94:S101 CE50:CE57 AI94:AI101 CE81:CE91 CE94:CE101 BO81:BO91 CU81:CU91 CE104:CE111 CE114:CE121 AY19:AY26 CE40:CE47 CE134:CE164 AY6:AY16 CE124:CE131 BO50:BO57 CU167:CU183 BO60:BO67 C6:C16" xr:uid="{E54DF460-46B2-4AA7-BE0C-8643A613EB15}">
      <formula1>"OK"</formula1>
    </dataValidation>
    <dataValidation type="list" allowBlank="1" showInputMessage="1" showErrorMessage="1" sqref="AK70:AK78 U70:U78 E19:E26 E29:E37 E40:E47 E50:E57 E60:E67 E70:E78 E124:E131 U81:U91 AK81:AK91 BA70:BA78 U114:U121 CW60:CW67 CW70:CW78 CW104:CW111 BQ70:BQ78 BA81:BA91 U134:U164 CW124:CW131 E134:E164 E6:E16 U19:U26 U6:U16 BA114:BA121 U124:U131 U29:U37 AK167:AK178 AK114:AK121 AK134:AK164 BQ81:BQ91 AK19:AK26 CG19:CG26 AK124:AK131 AK29:AK37 BA134:BA164 CG29:CG37 BA6:BA16 BA167:BA178 BA124:BA131 BA29:BA37 BQ167:BQ178 E167:E178 BQ114:BQ121 E81:E91 BQ134:BQ164 BA19:BA26 BQ6:BQ16 BQ124:BQ131 CW134:CW164 CG167:CG178 BQ40:BQ47 BA40:BA47 CW6:CW16 CG60:CG67 BA50:BA57 AK40:AK47 BQ50:BQ57 E94:E101 CW114:CW121 U40:U47 AK50:AK57 BA94:BA101 BQ94:BQ101 CW19:CW26 E104:E111 U167:U178 U50:U57 AK94:AK101 BA104:BA111 BQ104:BQ111 CW29:CW37 CW40:CW47 E114:E121 CW81:CW91 U94:U101 AK104:AK111 BA60:BA67 BQ60:BQ67 AK60:AK67 U104:U111 U60:U67 CW94:CW101 CW50:CW57 CG40:CG47 CG81:CG91 CG114:CG121 CG134:CG164 BQ19:BQ26 CG6:CG16 CG124:CG131 BQ29:BQ37 CW167:CW178 CG70:CG78 CG50:CG57 CG94:CG101 CG104:CG111 AK6:AK16" xr:uid="{38DCC64C-3C44-487B-970E-FADA28EBF92D}">
      <formula1>"L,E"</formula1>
    </dataValidation>
  </dataValidations>
  <pageMargins left="0.23622047244094491" right="0.23622047244094491" top="0.74803149606299213" bottom="0.74803149606299213" header="0.31496062992125984" footer="0.31496062992125984"/>
  <pageSetup paperSize="9" orientation="landscape" horizontalDpi="300" verticalDpi="300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45A31280-5848-4B59-9B4E-7BB5CAA819F3}">
          <x14:formula1>
            <xm:f>BD!$B$193:$B$197</xm:f>
          </x14:formula1>
          <xm:sqref>CP27 N17 N27 N38 N48 N58 N68 CV102 N132 N4 N79 N122 N92 N102 N112 CR68:CS68 DF102 P17:Q17 P27:Q27 P38:Q38 P48:Q48 P58:Q58 P68:Q68 CV4 CV27 CF68 AD38 AD48 AF112:AG112 CV17 AJ68 BJ27 BL68:BM68 BZ27 CB68:CC68 AT132 D17 DH79:DI79 DH132:DI132 AT122 AZ68 BP68 CP132 CP122 BZ132 AV27:AW27 BJ132 BZ122 CR27:CS27 D27 AF17:AG17 CR38:CS38 AV38:AW38 BJ122 CB27:CC27 CP102 P112:Q112 D112 AT102 BL27:BM27 CB38:CC38 CP112 D38 AV4:AW4 T48 AT112 BL38:BM38 BZ102 DF112 BJ102 T112 AJ4 BJ112 BZ112 CR79:CS79 D48 DF122 DH122:DI122 AV79:AW79 DH48:DI48 CB79:CC79 DH27:DI27 CF79 BL79:BM79 DH92:DI92 CV132 CV79 CR132:CS132 D58 AF58:AG58 AD17 AJ79 AZ79 BP79 CR48:CS48 T58 AD27 AV132:AW132 BL132:BM132 CB132:CC132 CF132 D68 AF68:AG68 CV122 AV48:AW48 BL48:BM48 CB48:CC48 CF17 T68 AD132 AJ132 AZ132 BP132 CR122:CS122 BP17 AD122 CV38 CR92:CS92 P132:Q132 D132 AF27:AG27 AF38:AG38 AD102 AJ17 AV122:AW122 AZ17 BL122:BM122 CB122:CC122 P4:Q4 D4 AF4:AG4 AD112 BL4:BM4 CB4:CC4 CR4:CS4 DH4:DI4 T4 CV92 AZ4 BP4 CF4 P79:Q79 D79 AF79:AG79 DH102:DI102 AV92:AW92 BL92:BM92 CB92:CC92 CF122 T79 AF132:AG132 AJ122 AZ122 BP122 P122:Q122 D122 AF48:AG48 T132 AJ92 AZ92 BP92 CF92 T17 AF122:AG122 AV102:AW102 BL102:BM102 CB102:CC102 CR102:CS102 P92:Q92 D92 AF92:AG92 T122 AJ27 AZ27 BP27 CF27 T92 AF102:AG102 AJ102 AZ102 BP102 CF102 P102:Q102 D102 T27 T102 AJ38 AZ38 BP38 CF38 T38 AT38 AT48 AV112:AW112 AV17:AW17 AJ48 AJ112 AV58:AW58 AT17 AJ58 AT27 AV68:AW68 BJ38 BJ48 BL112:BM112 BL17:BM17 AZ48 AZ112 BL58:BM58 BJ17 AZ58 BZ38 BZ48 CB112:CC112 CB17:CC17 BP48 BP112 CB58:CC58 BZ17 BP58 CP38 CP48 CR112:CS112 CR17:CS17 CF48 CF112 CR58:CS58 CP17 CF58 DF38 DF48 DH112:DI112 DH17:DI17 CV48 CV112 DH58:DI58 DF17 CV58 DF27 DH68:DI68 DH38:DI38 CV68 DF132</xm:sqref>
        </x14:dataValidation>
        <x14:dataValidation type="list" allowBlank="1" showInputMessage="1" showErrorMessage="1" xr:uid="{E23A1EA9-D32B-42B4-A8AA-3D406998B4DC}">
          <x14:formula1>
            <xm:f>BD!$B$11:$B$177</xm:f>
          </x14:formula1>
          <xm:sqref>D167:D183 CV134:CV164 AZ50:AZ57 BP81:BP91 AZ81:AZ91 AZ70:AZ78 AZ40:AZ47 AJ70:AJ78 AZ104:AZ111 CF167:CF183 AZ134:AZ164 BP29:BP37 AJ40:AJ47 T50:T57 AJ104:AJ111 BP167:BP183 AJ81:AJ91 AZ124:AZ131 AJ134:AJ164 AJ19:AJ26 T70:T78 T40:T47 T104:T111 AZ167:AZ183 T134:T164 AZ29:AZ37 AJ29:AJ37 CF40:CF47 CV40:CV47 CF70:CF78 CF60:CF67 T81:T91 D81:D91 CV29:CV37 D134:D164 AJ124:AJ131 CV60:CV67 CV19:CV26 CV94:CV101 AJ167:AJ183 CV124:CV131 CF94:CF101 T29:T37 T124:T131 T19:T26 BP13:BP16 T167:T183 AJ114:AJ121 D124:D131 AZ256:BB771 D70:D78 D60:D67 D50:D57 D40:D47 D29:D37 D19:D26 D114:D121 CV114:CV121 D256:F771 BP256:BR771 T256:V771 AJ256:AL771 CF256:CH771 CV256:CX771 CV6:CV16 CF134:CF164 T114:T121 CF124:CF131 CF19:CF26 CV104:CV111 D94:D101 BP114:BP121 AJ94:AJ101 T6:T16 CF114:CF121 CF6:CF16 AJ50:AJ57 D104:D111 AJ6:AJ16 AZ94:AZ101 AJ60:AJ67 T94:T101 CF104:CF111 BP60:BP67 CV70:CV78 D6:D16 CV81:CV91 AZ60:AZ67 CF50:CF57 CV50:CV57 T60:T67 BP50:BP57 CF81:CF91 BP70:BP78 BP40:BP47 BP104:BP111 CV167:CV183 BP134:BP164 CF29:CF37 BP124:BP131 AZ19:AZ26 AZ114:AZ121 AZ6:AZ16 BP94:BP101 BP19:BP26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215"/>
  <sheetViews>
    <sheetView topLeftCell="A26" zoomScale="80" zoomScaleNormal="80" workbookViewId="0">
      <selection activeCell="B42" sqref="B42"/>
    </sheetView>
  </sheetViews>
  <sheetFormatPr defaultRowHeight="15" x14ac:dyDescent="0.25"/>
  <cols>
    <col min="1" max="1" width="35.28515625" customWidth="1"/>
    <col min="2" max="2" width="34.42578125" style="5" customWidth="1"/>
    <col min="3" max="3" width="23.85546875" customWidth="1"/>
    <col min="4" max="4" width="17.5703125" style="10" customWidth="1"/>
    <col min="5" max="5" width="15.28515625" customWidth="1"/>
    <col min="6" max="6" width="7" style="1" customWidth="1"/>
    <col min="7" max="7" width="27.7109375" style="23" bestFit="1" customWidth="1"/>
    <col min="8" max="8" width="9.42578125" style="1" bestFit="1" customWidth="1"/>
    <col min="9" max="9" width="16.42578125" style="1" bestFit="1" customWidth="1"/>
    <col min="10" max="10" width="39.42578125" bestFit="1" customWidth="1"/>
    <col min="11" max="11" width="39.42578125" customWidth="1"/>
  </cols>
  <sheetData>
    <row r="1" spans="1:9" x14ac:dyDescent="0.25">
      <c r="A1" s="25" t="s">
        <v>309</v>
      </c>
      <c r="B1" s="26">
        <v>100</v>
      </c>
    </row>
    <row r="2" spans="1:9" x14ac:dyDescent="0.25">
      <c r="A2" s="25" t="s">
        <v>310</v>
      </c>
      <c r="B2" s="26">
        <v>150</v>
      </c>
    </row>
    <row r="3" spans="1:9" x14ac:dyDescent="0.25">
      <c r="A3" s="25" t="s">
        <v>311</v>
      </c>
      <c r="B3" s="26">
        <v>80</v>
      </c>
    </row>
    <row r="4" spans="1:9" x14ac:dyDescent="0.25">
      <c r="A4" s="25" t="s">
        <v>312</v>
      </c>
      <c r="B4" s="26">
        <v>50</v>
      </c>
    </row>
    <row r="5" spans="1:9" x14ac:dyDescent="0.25">
      <c r="A5" s="25" t="s">
        <v>341</v>
      </c>
      <c r="B5" s="26">
        <v>50</v>
      </c>
    </row>
    <row r="6" spans="1:9" x14ac:dyDescent="0.25">
      <c r="A6" s="25" t="s">
        <v>314</v>
      </c>
      <c r="B6" s="26">
        <v>150</v>
      </c>
    </row>
    <row r="7" spans="1:9" x14ac:dyDescent="0.25">
      <c r="A7" s="25" t="s">
        <v>315</v>
      </c>
      <c r="B7" s="26">
        <v>150</v>
      </c>
    </row>
    <row r="8" spans="1:9" x14ac:dyDescent="0.25">
      <c r="A8" s="25" t="s">
        <v>313</v>
      </c>
      <c r="B8" s="103">
        <v>50</v>
      </c>
    </row>
    <row r="9" spans="1:9" x14ac:dyDescent="0.25">
      <c r="A9" s="110" t="s">
        <v>92</v>
      </c>
      <c r="B9" s="111" t="s">
        <v>93</v>
      </c>
      <c r="C9" s="110" t="s">
        <v>94</v>
      </c>
      <c r="D9" s="112" t="s">
        <v>95</v>
      </c>
      <c r="E9" s="110" t="s">
        <v>96</v>
      </c>
      <c r="F9" s="113" t="s">
        <v>4</v>
      </c>
      <c r="G9" s="117" t="s">
        <v>386</v>
      </c>
      <c r="H9" s="113" t="s">
        <v>3</v>
      </c>
      <c r="I9" s="113" t="s">
        <v>97</v>
      </c>
    </row>
    <row r="11" spans="1:9" x14ac:dyDescent="0.25">
      <c r="A11" s="120" t="s">
        <v>412</v>
      </c>
      <c r="B11" s="5" t="s">
        <v>98</v>
      </c>
      <c r="C11" t="s">
        <v>99</v>
      </c>
      <c r="D11" s="10">
        <v>5521983057027</v>
      </c>
      <c r="E11" t="s">
        <v>411</v>
      </c>
      <c r="F11" s="1">
        <v>150</v>
      </c>
      <c r="G11" s="116" t="s">
        <v>411</v>
      </c>
    </row>
    <row r="12" spans="1:9" x14ac:dyDescent="0.25">
      <c r="B12" s="5" t="s">
        <v>501</v>
      </c>
      <c r="F12" s="1">
        <v>150</v>
      </c>
    </row>
    <row r="13" spans="1:9" x14ac:dyDescent="0.25">
      <c r="B13" s="5" t="s">
        <v>100</v>
      </c>
      <c r="C13" t="s">
        <v>99</v>
      </c>
      <c r="D13" s="10">
        <v>5521993748723</v>
      </c>
      <c r="F13" s="1">
        <v>200</v>
      </c>
    </row>
    <row r="14" spans="1:9" x14ac:dyDescent="0.25">
      <c r="A14" t="s">
        <v>486</v>
      </c>
      <c r="B14" s="5" t="s">
        <v>487</v>
      </c>
      <c r="C14" t="s">
        <v>118</v>
      </c>
      <c r="F14" s="1">
        <v>250</v>
      </c>
    </row>
    <row r="15" spans="1:9" x14ac:dyDescent="0.25">
      <c r="A15" t="s">
        <v>101</v>
      </c>
      <c r="B15" s="5" t="s">
        <v>102</v>
      </c>
      <c r="D15" s="10">
        <v>5521971386445</v>
      </c>
      <c r="E15" t="s">
        <v>103</v>
      </c>
      <c r="F15" s="1">
        <v>250</v>
      </c>
    </row>
    <row r="16" spans="1:9" x14ac:dyDescent="0.25">
      <c r="B16" s="5" t="s">
        <v>90</v>
      </c>
      <c r="C16" t="s">
        <v>99</v>
      </c>
      <c r="D16" s="10">
        <v>5521973012280</v>
      </c>
      <c r="F16" s="1">
        <v>230</v>
      </c>
    </row>
    <row r="17" spans="1:8" x14ac:dyDescent="0.25">
      <c r="A17" t="s">
        <v>460</v>
      </c>
      <c r="B17" s="5" t="s">
        <v>461</v>
      </c>
      <c r="C17" t="s">
        <v>118</v>
      </c>
      <c r="D17" s="10" t="s">
        <v>462</v>
      </c>
      <c r="E17" t="s">
        <v>463</v>
      </c>
      <c r="F17" s="1">
        <v>250</v>
      </c>
    </row>
    <row r="18" spans="1:8" x14ac:dyDescent="0.25">
      <c r="A18" t="s">
        <v>451</v>
      </c>
      <c r="B18" s="5" t="s">
        <v>452</v>
      </c>
      <c r="C18" t="s">
        <v>106</v>
      </c>
      <c r="D18" s="10" t="s">
        <v>453</v>
      </c>
      <c r="E18" t="s">
        <v>454</v>
      </c>
      <c r="F18" s="1">
        <v>150</v>
      </c>
    </row>
    <row r="19" spans="1:8" x14ac:dyDescent="0.25">
      <c r="A19" t="s">
        <v>494</v>
      </c>
    </row>
    <row r="20" spans="1:8" x14ac:dyDescent="0.25">
      <c r="A20" t="s">
        <v>335</v>
      </c>
      <c r="B20" s="5" t="s">
        <v>429</v>
      </c>
      <c r="C20" t="s">
        <v>336</v>
      </c>
      <c r="D20" s="10">
        <v>5521964040732</v>
      </c>
      <c r="E20" t="s">
        <v>337</v>
      </c>
      <c r="F20" s="1">
        <v>250</v>
      </c>
    </row>
    <row r="21" spans="1:8" x14ac:dyDescent="0.25">
      <c r="A21" t="s">
        <v>105</v>
      </c>
      <c r="B21" s="122" t="s">
        <v>9</v>
      </c>
      <c r="C21" t="s">
        <v>106</v>
      </c>
      <c r="D21" s="10">
        <v>5521978997640</v>
      </c>
      <c r="E21" t="s">
        <v>107</v>
      </c>
      <c r="F21" s="1">
        <v>150</v>
      </c>
      <c r="G21" s="116" t="s">
        <v>425</v>
      </c>
    </row>
    <row r="22" spans="1:8" x14ac:dyDescent="0.25">
      <c r="A22" t="s">
        <v>108</v>
      </c>
      <c r="B22" s="5" t="s">
        <v>15</v>
      </c>
      <c r="C22" t="s">
        <v>109</v>
      </c>
      <c r="D22" s="10">
        <v>5521964715446</v>
      </c>
      <c r="E22" t="s">
        <v>110</v>
      </c>
      <c r="F22" s="1">
        <v>250</v>
      </c>
    </row>
    <row r="23" spans="1:8" x14ac:dyDescent="0.25">
      <c r="A23" t="s">
        <v>111</v>
      </c>
      <c r="B23" s="5" t="s">
        <v>32</v>
      </c>
      <c r="C23" t="s">
        <v>112</v>
      </c>
      <c r="E23" t="s">
        <v>113</v>
      </c>
      <c r="F23" s="1">
        <v>350</v>
      </c>
      <c r="H23" s="1">
        <v>100</v>
      </c>
    </row>
    <row r="24" spans="1:8" x14ac:dyDescent="0.25">
      <c r="A24" t="s">
        <v>338</v>
      </c>
      <c r="B24" s="5" t="s">
        <v>339</v>
      </c>
      <c r="E24" t="s">
        <v>340</v>
      </c>
      <c r="F24" s="1">
        <v>250</v>
      </c>
    </row>
    <row r="25" spans="1:8" x14ac:dyDescent="0.25">
      <c r="A25" t="s">
        <v>441</v>
      </c>
      <c r="B25" s="5" t="s">
        <v>442</v>
      </c>
      <c r="C25" t="s">
        <v>118</v>
      </c>
      <c r="D25" s="10">
        <v>5521964289899</v>
      </c>
      <c r="E25" t="s">
        <v>443</v>
      </c>
      <c r="F25" s="1">
        <v>250</v>
      </c>
    </row>
    <row r="26" spans="1:8" x14ac:dyDescent="0.25">
      <c r="A26" t="s">
        <v>350</v>
      </c>
      <c r="B26" s="5" t="s">
        <v>351</v>
      </c>
      <c r="C26" t="s">
        <v>118</v>
      </c>
      <c r="D26" s="10" t="s">
        <v>352</v>
      </c>
      <c r="E26" t="s">
        <v>353</v>
      </c>
      <c r="F26" s="1">
        <v>250</v>
      </c>
      <c r="G26" s="116" t="s">
        <v>353</v>
      </c>
    </row>
    <row r="27" spans="1:8" x14ac:dyDescent="0.25">
      <c r="A27" t="s">
        <v>491</v>
      </c>
      <c r="B27" s="5" t="s">
        <v>492</v>
      </c>
      <c r="C27" t="s">
        <v>99</v>
      </c>
      <c r="D27" s="10">
        <v>5521983017503</v>
      </c>
      <c r="E27" t="s">
        <v>493</v>
      </c>
      <c r="F27" s="1">
        <v>230</v>
      </c>
      <c r="G27" s="116"/>
    </row>
    <row r="28" spans="1:8" x14ac:dyDescent="0.25">
      <c r="B28" s="5" t="s">
        <v>114</v>
      </c>
      <c r="C28" t="s">
        <v>115</v>
      </c>
      <c r="D28" s="10">
        <v>5521996975226</v>
      </c>
      <c r="F28" s="1">
        <v>230</v>
      </c>
    </row>
    <row r="29" spans="1:8" x14ac:dyDescent="0.25">
      <c r="B29" s="5" t="s">
        <v>76</v>
      </c>
      <c r="C29" t="s">
        <v>99</v>
      </c>
      <c r="D29" s="10">
        <v>5521965452388</v>
      </c>
      <c r="F29" s="1">
        <v>200</v>
      </c>
    </row>
    <row r="30" spans="1:8" x14ac:dyDescent="0.25">
      <c r="A30" t="s">
        <v>366</v>
      </c>
      <c r="B30" s="5" t="s">
        <v>367</v>
      </c>
      <c r="C30" t="s">
        <v>106</v>
      </c>
      <c r="D30" s="10">
        <v>5521991571423</v>
      </c>
      <c r="E30" t="s">
        <v>368</v>
      </c>
      <c r="F30" s="1">
        <v>150</v>
      </c>
    </row>
    <row r="31" spans="1:8" x14ac:dyDescent="0.25">
      <c r="A31" s="5" t="s">
        <v>445</v>
      </c>
      <c r="B31" s="5" t="s">
        <v>447</v>
      </c>
      <c r="E31" t="s">
        <v>446</v>
      </c>
      <c r="F31" s="1">
        <v>230</v>
      </c>
    </row>
    <row r="32" spans="1:8" x14ac:dyDescent="0.25">
      <c r="B32" s="5" t="s">
        <v>116</v>
      </c>
      <c r="F32" s="1">
        <v>150</v>
      </c>
    </row>
    <row r="33" spans="1:10" x14ac:dyDescent="0.25">
      <c r="A33" t="s">
        <v>494</v>
      </c>
      <c r="B33" s="5" t="s">
        <v>495</v>
      </c>
      <c r="C33" t="s">
        <v>118</v>
      </c>
      <c r="D33" s="10" t="s">
        <v>496</v>
      </c>
      <c r="E33" t="s">
        <v>497</v>
      </c>
      <c r="F33" s="1">
        <v>250</v>
      </c>
    </row>
    <row r="34" spans="1:10" x14ac:dyDescent="0.25">
      <c r="A34" t="s">
        <v>274</v>
      </c>
      <c r="B34" s="5" t="s">
        <v>275</v>
      </c>
      <c r="C34" t="s">
        <v>118</v>
      </c>
      <c r="D34" s="10">
        <v>5521983128703</v>
      </c>
      <c r="E34" t="s">
        <v>276</v>
      </c>
      <c r="F34" s="1">
        <v>250</v>
      </c>
    </row>
    <row r="35" spans="1:10" x14ac:dyDescent="0.25">
      <c r="A35" t="s">
        <v>482</v>
      </c>
      <c r="B35" s="5" t="s">
        <v>483</v>
      </c>
      <c r="C35" t="s">
        <v>346</v>
      </c>
      <c r="D35" s="10" t="s">
        <v>484</v>
      </c>
      <c r="E35" t="s">
        <v>485</v>
      </c>
      <c r="F35" s="1">
        <v>250</v>
      </c>
    </row>
    <row r="36" spans="1:10" x14ac:dyDescent="0.25">
      <c r="A36" t="s">
        <v>117</v>
      </c>
      <c r="B36" s="5" t="s">
        <v>78</v>
      </c>
      <c r="C36" t="s">
        <v>118</v>
      </c>
      <c r="D36" s="10">
        <v>5521969038358</v>
      </c>
      <c r="E36" t="s">
        <v>119</v>
      </c>
      <c r="F36" s="1">
        <v>250</v>
      </c>
    </row>
    <row r="37" spans="1:10" x14ac:dyDescent="0.25">
      <c r="A37" s="22" t="s">
        <v>120</v>
      </c>
      <c r="B37" s="6" t="s">
        <v>36</v>
      </c>
      <c r="C37" t="s">
        <v>281</v>
      </c>
      <c r="D37" s="10">
        <v>5521969876757</v>
      </c>
      <c r="E37" t="s">
        <v>121</v>
      </c>
      <c r="F37" s="1">
        <v>250</v>
      </c>
      <c r="H37" s="1">
        <v>100</v>
      </c>
      <c r="I37" s="1">
        <v>50</v>
      </c>
    </row>
    <row r="38" spans="1:10" x14ac:dyDescent="0.25">
      <c r="A38" t="s">
        <v>123</v>
      </c>
      <c r="B38" s="5" t="s">
        <v>52</v>
      </c>
      <c r="C38" t="s">
        <v>99</v>
      </c>
      <c r="D38" s="10">
        <v>5521966949192</v>
      </c>
      <c r="E38" t="s">
        <v>124</v>
      </c>
      <c r="F38" s="1">
        <v>230</v>
      </c>
    </row>
    <row r="39" spans="1:10" x14ac:dyDescent="0.25">
      <c r="B39" s="5" t="s">
        <v>125</v>
      </c>
      <c r="C39" t="s">
        <v>99</v>
      </c>
      <c r="D39" s="10">
        <v>5521976984514</v>
      </c>
      <c r="F39" s="1">
        <v>120</v>
      </c>
    </row>
    <row r="40" spans="1:10" x14ac:dyDescent="0.25">
      <c r="A40" t="s">
        <v>488</v>
      </c>
      <c r="B40" s="5" t="s">
        <v>489</v>
      </c>
      <c r="C40" t="s">
        <v>216</v>
      </c>
      <c r="D40" s="10">
        <v>5521965471336</v>
      </c>
      <c r="E40" t="s">
        <v>490</v>
      </c>
      <c r="F40" s="1">
        <v>250</v>
      </c>
    </row>
    <row r="41" spans="1:10" x14ac:dyDescent="0.25">
      <c r="A41" t="s">
        <v>126</v>
      </c>
      <c r="B41" s="5" t="s">
        <v>19</v>
      </c>
      <c r="C41" t="s">
        <v>104</v>
      </c>
      <c r="D41" s="10">
        <v>5521966740828</v>
      </c>
      <c r="E41" t="s">
        <v>127</v>
      </c>
      <c r="F41" s="1">
        <v>250</v>
      </c>
      <c r="G41" s="116" t="s">
        <v>390</v>
      </c>
      <c r="I41" s="1">
        <v>50</v>
      </c>
    </row>
    <row r="42" spans="1:10" x14ac:dyDescent="0.25">
      <c r="A42" t="s">
        <v>516</v>
      </c>
      <c r="B42" s="5" t="s">
        <v>517</v>
      </c>
      <c r="C42" t="s">
        <v>104</v>
      </c>
      <c r="E42" t="s">
        <v>518</v>
      </c>
      <c r="F42" s="1">
        <v>250</v>
      </c>
      <c r="G42" s="116"/>
    </row>
    <row r="43" spans="1:10" x14ac:dyDescent="0.25">
      <c r="B43" s="5" t="s">
        <v>128</v>
      </c>
      <c r="C43" t="s">
        <v>99</v>
      </c>
      <c r="D43" s="10">
        <v>5521980577763</v>
      </c>
      <c r="F43" s="1">
        <v>150</v>
      </c>
    </row>
    <row r="44" spans="1:10" x14ac:dyDescent="0.25">
      <c r="A44" t="s">
        <v>129</v>
      </c>
      <c r="B44" s="5" t="s">
        <v>68</v>
      </c>
      <c r="D44" s="10">
        <v>5521970251464</v>
      </c>
      <c r="E44" t="s">
        <v>130</v>
      </c>
      <c r="F44" s="1">
        <v>200</v>
      </c>
    </row>
    <row r="45" spans="1:10" x14ac:dyDescent="0.25">
      <c r="B45" s="12" t="s">
        <v>57</v>
      </c>
      <c r="C45" s="11" t="s">
        <v>104</v>
      </c>
      <c r="D45" s="13">
        <v>5521969436120</v>
      </c>
      <c r="E45" s="11" t="s">
        <v>131</v>
      </c>
      <c r="F45" s="14">
        <v>230</v>
      </c>
      <c r="G45" s="114"/>
      <c r="H45" s="14"/>
      <c r="I45" s="14"/>
      <c r="J45" s="11" t="s">
        <v>132</v>
      </c>
    </row>
    <row r="46" spans="1:10" x14ac:dyDescent="0.25">
      <c r="A46" t="s">
        <v>133</v>
      </c>
      <c r="B46" s="5" t="s">
        <v>65</v>
      </c>
      <c r="C46" t="s">
        <v>134</v>
      </c>
      <c r="E46" t="s">
        <v>135</v>
      </c>
      <c r="F46" s="1">
        <v>150</v>
      </c>
    </row>
    <row r="47" spans="1:10" x14ac:dyDescent="0.25">
      <c r="A47" t="s">
        <v>136</v>
      </c>
      <c r="B47" s="5" t="s">
        <v>23</v>
      </c>
      <c r="C47" t="s">
        <v>137</v>
      </c>
      <c r="D47" s="10">
        <v>5521975561098</v>
      </c>
      <c r="E47" t="s">
        <v>138</v>
      </c>
      <c r="F47" s="1">
        <v>200</v>
      </c>
    </row>
    <row r="48" spans="1:10" x14ac:dyDescent="0.25">
      <c r="A48" t="s">
        <v>139</v>
      </c>
      <c r="B48" s="5" t="s">
        <v>33</v>
      </c>
      <c r="C48" t="s">
        <v>104</v>
      </c>
      <c r="D48" s="10">
        <v>5521983240193</v>
      </c>
      <c r="E48" t="s">
        <v>140</v>
      </c>
      <c r="F48" s="1">
        <v>250</v>
      </c>
    </row>
    <row r="49" spans="1:10" x14ac:dyDescent="0.25">
      <c r="A49" t="s">
        <v>471</v>
      </c>
      <c r="B49" s="5" t="s">
        <v>472</v>
      </c>
      <c r="C49" t="s">
        <v>134</v>
      </c>
      <c r="F49" s="1">
        <v>150</v>
      </c>
    </row>
    <row r="50" spans="1:10" x14ac:dyDescent="0.25">
      <c r="A50" t="s">
        <v>393</v>
      </c>
      <c r="B50" s="5" t="s">
        <v>394</v>
      </c>
      <c r="C50" t="s">
        <v>106</v>
      </c>
      <c r="D50" s="10" t="s">
        <v>395</v>
      </c>
      <c r="E50" t="s">
        <v>396</v>
      </c>
      <c r="F50" s="1">
        <v>150</v>
      </c>
    </row>
    <row r="51" spans="1:10" x14ac:dyDescent="0.25">
      <c r="B51" s="5" t="s">
        <v>141</v>
      </c>
      <c r="C51" t="s">
        <v>118</v>
      </c>
      <c r="D51" s="10">
        <v>5521969707400</v>
      </c>
      <c r="F51" s="1">
        <v>120</v>
      </c>
    </row>
    <row r="52" spans="1:10" x14ac:dyDescent="0.25">
      <c r="A52" t="s">
        <v>430</v>
      </c>
      <c r="B52" s="5" t="s">
        <v>431</v>
      </c>
      <c r="E52" t="s">
        <v>432</v>
      </c>
      <c r="F52" s="1">
        <v>250</v>
      </c>
    </row>
    <row r="53" spans="1:10" x14ac:dyDescent="0.25">
      <c r="A53" t="s">
        <v>142</v>
      </c>
      <c r="B53" s="5" t="s">
        <v>13</v>
      </c>
      <c r="C53" t="s">
        <v>104</v>
      </c>
      <c r="D53" s="10">
        <v>5521974104243</v>
      </c>
      <c r="E53" t="s">
        <v>143</v>
      </c>
      <c r="F53" s="1">
        <v>250</v>
      </c>
    </row>
    <row r="54" spans="1:10" x14ac:dyDescent="0.25">
      <c r="A54" t="s">
        <v>300</v>
      </c>
      <c r="B54" s="5" t="s">
        <v>444</v>
      </c>
      <c r="C54" t="s">
        <v>346</v>
      </c>
      <c r="D54" s="10">
        <v>5521983913014</v>
      </c>
      <c r="E54" t="s">
        <v>301</v>
      </c>
      <c r="F54" s="1">
        <v>180</v>
      </c>
    </row>
    <row r="55" spans="1:10" x14ac:dyDescent="0.25">
      <c r="A55" t="s">
        <v>360</v>
      </c>
      <c r="B55" s="5" t="s">
        <v>361</v>
      </c>
      <c r="C55" t="s">
        <v>118</v>
      </c>
      <c r="E55" t="s">
        <v>362</v>
      </c>
      <c r="F55" s="1">
        <v>250</v>
      </c>
    </row>
    <row r="56" spans="1:10" x14ac:dyDescent="0.25">
      <c r="A56" t="s">
        <v>282</v>
      </c>
      <c r="B56" s="5" t="s">
        <v>283</v>
      </c>
      <c r="C56" t="s">
        <v>118</v>
      </c>
      <c r="D56" s="10">
        <v>5521991671906</v>
      </c>
      <c r="E56" t="s">
        <v>284</v>
      </c>
      <c r="F56" s="1">
        <v>250</v>
      </c>
    </row>
    <row r="57" spans="1:10" x14ac:dyDescent="0.25">
      <c r="B57" s="5" t="s">
        <v>144</v>
      </c>
      <c r="C57" t="s">
        <v>118</v>
      </c>
      <c r="D57" s="10">
        <v>5521981272528</v>
      </c>
      <c r="F57" s="1">
        <v>300</v>
      </c>
      <c r="J57" t="s">
        <v>145</v>
      </c>
    </row>
    <row r="58" spans="1:10" x14ac:dyDescent="0.25">
      <c r="A58" t="s">
        <v>321</v>
      </c>
      <c r="B58" s="5" t="s">
        <v>319</v>
      </c>
      <c r="C58" t="s">
        <v>302</v>
      </c>
      <c r="D58" s="10">
        <v>5521993982230</v>
      </c>
      <c r="E58" t="s">
        <v>322</v>
      </c>
      <c r="F58" s="1">
        <v>120</v>
      </c>
    </row>
    <row r="59" spans="1:10" x14ac:dyDescent="0.25">
      <c r="A59" t="s">
        <v>146</v>
      </c>
      <c r="B59" s="5" t="s">
        <v>89</v>
      </c>
      <c r="C59" t="s">
        <v>104</v>
      </c>
      <c r="D59" s="10">
        <v>5521968789967</v>
      </c>
      <c r="E59" t="s">
        <v>147</v>
      </c>
      <c r="F59" s="1">
        <v>250</v>
      </c>
    </row>
    <row r="60" spans="1:10" x14ac:dyDescent="0.25">
      <c r="A60" t="s">
        <v>148</v>
      </c>
      <c r="B60" s="5" t="s">
        <v>29</v>
      </c>
      <c r="C60" t="s">
        <v>104</v>
      </c>
      <c r="D60" s="10">
        <v>5521990389323</v>
      </c>
      <c r="E60" t="s">
        <v>149</v>
      </c>
      <c r="F60" s="1">
        <v>250</v>
      </c>
      <c r="G60" s="116" t="s">
        <v>149</v>
      </c>
    </row>
    <row r="61" spans="1:10" x14ac:dyDescent="0.25">
      <c r="B61" s="5" t="s">
        <v>54</v>
      </c>
      <c r="C61" t="s">
        <v>150</v>
      </c>
      <c r="F61" s="1">
        <v>650</v>
      </c>
    </row>
    <row r="62" spans="1:10" x14ac:dyDescent="0.25">
      <c r="B62" s="5" t="s">
        <v>17</v>
      </c>
      <c r="C62" t="s">
        <v>150</v>
      </c>
      <c r="F62" s="1">
        <v>650</v>
      </c>
    </row>
    <row r="63" spans="1:10" x14ac:dyDescent="0.25">
      <c r="B63" s="5" t="s">
        <v>35</v>
      </c>
      <c r="C63" t="s">
        <v>150</v>
      </c>
      <c r="F63" s="1">
        <v>650</v>
      </c>
    </row>
    <row r="64" spans="1:10" x14ac:dyDescent="0.25">
      <c r="B64" s="5" t="s">
        <v>34</v>
      </c>
      <c r="C64" t="s">
        <v>150</v>
      </c>
      <c r="F64" s="1">
        <v>650</v>
      </c>
    </row>
    <row r="65" spans="1:10" x14ac:dyDescent="0.25">
      <c r="B65" s="5" t="s">
        <v>77</v>
      </c>
      <c r="F65" s="1">
        <v>650</v>
      </c>
    </row>
    <row r="66" spans="1:10" x14ac:dyDescent="0.25">
      <c r="A66" t="s">
        <v>151</v>
      </c>
      <c r="B66" s="5" t="s">
        <v>79</v>
      </c>
      <c r="E66" t="s">
        <v>152</v>
      </c>
      <c r="F66" s="1">
        <v>650</v>
      </c>
    </row>
    <row r="67" spans="1:10" x14ac:dyDescent="0.25">
      <c r="A67" t="s">
        <v>388</v>
      </c>
      <c r="B67" s="5" t="s">
        <v>83</v>
      </c>
      <c r="C67" t="s">
        <v>104</v>
      </c>
      <c r="D67" s="10">
        <v>5521974553937</v>
      </c>
      <c r="E67" t="s">
        <v>387</v>
      </c>
      <c r="F67" s="1">
        <v>250</v>
      </c>
      <c r="G67" s="116" t="s">
        <v>391</v>
      </c>
    </row>
    <row r="68" spans="1:10" x14ac:dyDescent="0.25">
      <c r="A68" t="s">
        <v>498</v>
      </c>
      <c r="B68" s="5" t="s">
        <v>499</v>
      </c>
      <c r="C68" t="s">
        <v>99</v>
      </c>
      <c r="E68" t="s">
        <v>500</v>
      </c>
      <c r="F68" s="1">
        <v>230</v>
      </c>
      <c r="G68" s="116"/>
    </row>
    <row r="69" spans="1:10" x14ac:dyDescent="0.25">
      <c r="A69" t="s">
        <v>24</v>
      </c>
      <c r="B69" s="5" t="s">
        <v>24</v>
      </c>
      <c r="C69" t="s">
        <v>112</v>
      </c>
      <c r="E69" t="s">
        <v>153</v>
      </c>
      <c r="F69" s="1">
        <v>250</v>
      </c>
      <c r="H69" s="1">
        <v>100</v>
      </c>
      <c r="I69" s="1">
        <v>50</v>
      </c>
    </row>
    <row r="70" spans="1:10" x14ac:dyDescent="0.25">
      <c r="A70" t="s">
        <v>376</v>
      </c>
      <c r="B70" s="5" t="s">
        <v>376</v>
      </c>
      <c r="C70" t="s">
        <v>191</v>
      </c>
      <c r="E70" t="s">
        <v>377</v>
      </c>
      <c r="F70" s="1">
        <v>250</v>
      </c>
      <c r="G70" s="116" t="s">
        <v>389</v>
      </c>
    </row>
    <row r="71" spans="1:10" x14ac:dyDescent="0.25">
      <c r="A71" t="s">
        <v>154</v>
      </c>
      <c r="B71" s="6" t="s">
        <v>61</v>
      </c>
      <c r="C71" t="s">
        <v>281</v>
      </c>
      <c r="E71" t="s">
        <v>155</v>
      </c>
      <c r="F71" s="1">
        <v>250</v>
      </c>
      <c r="H71" s="1">
        <v>50</v>
      </c>
      <c r="I71" s="1">
        <v>50</v>
      </c>
    </row>
    <row r="72" spans="1:10" x14ac:dyDescent="0.25">
      <c r="B72" s="5" t="s">
        <v>156</v>
      </c>
      <c r="C72" t="s">
        <v>115</v>
      </c>
      <c r="D72" s="10">
        <v>5521998857045</v>
      </c>
      <c r="F72" s="1">
        <v>250</v>
      </c>
      <c r="J72" t="s">
        <v>157</v>
      </c>
    </row>
    <row r="73" spans="1:10" x14ac:dyDescent="0.25">
      <c r="A73" t="s">
        <v>292</v>
      </c>
      <c r="B73" s="5" t="s">
        <v>293</v>
      </c>
      <c r="C73" t="s">
        <v>106</v>
      </c>
      <c r="D73" s="10" t="s">
        <v>294</v>
      </c>
      <c r="E73" t="s">
        <v>295</v>
      </c>
      <c r="F73" s="1">
        <v>150</v>
      </c>
      <c r="G73" s="116" t="s">
        <v>422</v>
      </c>
    </row>
    <row r="74" spans="1:10" x14ac:dyDescent="0.25">
      <c r="A74" t="s">
        <v>354</v>
      </c>
      <c r="B74" s="5" t="s">
        <v>343</v>
      </c>
      <c r="C74" t="s">
        <v>106</v>
      </c>
      <c r="E74" t="s">
        <v>355</v>
      </c>
      <c r="F74" s="1">
        <v>150</v>
      </c>
    </row>
    <row r="75" spans="1:10" x14ac:dyDescent="0.25">
      <c r="A75" t="s">
        <v>31</v>
      </c>
      <c r="B75" s="5" t="s">
        <v>31</v>
      </c>
      <c r="D75" s="10">
        <v>5521978957185</v>
      </c>
      <c r="E75" t="s">
        <v>158</v>
      </c>
      <c r="F75" s="1">
        <v>200</v>
      </c>
    </row>
    <row r="76" spans="1:10" x14ac:dyDescent="0.25">
      <c r="A76" t="s">
        <v>323</v>
      </c>
      <c r="B76" s="5" t="s">
        <v>320</v>
      </c>
      <c r="C76" t="s">
        <v>302</v>
      </c>
      <c r="E76" t="s">
        <v>324</v>
      </c>
      <c r="F76" s="1">
        <v>120</v>
      </c>
    </row>
    <row r="77" spans="1:10" x14ac:dyDescent="0.25">
      <c r="A77" t="s">
        <v>409</v>
      </c>
      <c r="B77" s="5" t="s">
        <v>408</v>
      </c>
      <c r="E77" t="s">
        <v>410</v>
      </c>
      <c r="F77" s="1">
        <v>230</v>
      </c>
      <c r="G77" s="116" t="s">
        <v>423</v>
      </c>
    </row>
    <row r="78" spans="1:10" x14ac:dyDescent="0.25">
      <c r="A78" t="s">
        <v>325</v>
      </c>
      <c r="B78" s="5" t="s">
        <v>326</v>
      </c>
      <c r="C78" t="s">
        <v>99</v>
      </c>
      <c r="D78" s="10">
        <v>5521982121003</v>
      </c>
      <c r="E78" t="s">
        <v>327</v>
      </c>
      <c r="F78" s="1">
        <v>200</v>
      </c>
    </row>
    <row r="79" spans="1:10" x14ac:dyDescent="0.25">
      <c r="A79" t="s">
        <v>159</v>
      </c>
      <c r="B79" s="5" t="s">
        <v>160</v>
      </c>
      <c r="E79" t="s">
        <v>161</v>
      </c>
      <c r="F79" s="1">
        <v>250</v>
      </c>
    </row>
    <row r="80" spans="1:10" x14ac:dyDescent="0.25">
      <c r="B80" s="5" t="s">
        <v>162</v>
      </c>
      <c r="C80" t="s">
        <v>104</v>
      </c>
      <c r="D80" s="10">
        <v>5521975691575</v>
      </c>
      <c r="F80" s="1">
        <v>230</v>
      </c>
    </row>
    <row r="81" spans="1:22" x14ac:dyDescent="0.25">
      <c r="A81" t="s">
        <v>333</v>
      </c>
      <c r="B81" s="5" t="s">
        <v>66</v>
      </c>
      <c r="C81" t="s">
        <v>332</v>
      </c>
      <c r="D81" s="10" t="s">
        <v>331</v>
      </c>
      <c r="E81" t="s">
        <v>334</v>
      </c>
      <c r="F81" s="1">
        <v>250</v>
      </c>
    </row>
    <row r="82" spans="1:22" x14ac:dyDescent="0.25">
      <c r="A82" t="s">
        <v>163</v>
      </c>
      <c r="B82" s="5" t="s">
        <v>8</v>
      </c>
      <c r="C82" t="s">
        <v>104</v>
      </c>
      <c r="D82" s="10">
        <v>554196256403</v>
      </c>
      <c r="E82" t="s">
        <v>164</v>
      </c>
      <c r="F82" s="1">
        <v>230</v>
      </c>
      <c r="O82" s="8"/>
      <c r="S82" s="1"/>
      <c r="U82" s="1"/>
      <c r="V82" s="1"/>
    </row>
    <row r="83" spans="1:22" x14ac:dyDescent="0.25">
      <c r="A83" t="s">
        <v>165</v>
      </c>
      <c r="B83" s="5" t="s">
        <v>74</v>
      </c>
      <c r="D83" s="10">
        <v>5521964296649</v>
      </c>
      <c r="E83" t="s">
        <v>166</v>
      </c>
      <c r="F83" s="1">
        <v>250</v>
      </c>
      <c r="O83" s="8"/>
      <c r="S83" s="1"/>
      <c r="U83" s="1"/>
      <c r="V83" s="1"/>
    </row>
    <row r="84" spans="1:22" x14ac:dyDescent="0.25">
      <c r="A84" t="s">
        <v>167</v>
      </c>
      <c r="B84" s="5" t="s">
        <v>420</v>
      </c>
      <c r="C84" t="s">
        <v>104</v>
      </c>
      <c r="D84" s="10">
        <v>5521976539902</v>
      </c>
      <c r="E84" t="s">
        <v>168</v>
      </c>
      <c r="F84" s="1">
        <v>250</v>
      </c>
      <c r="G84" s="121" t="s">
        <v>421</v>
      </c>
      <c r="H84" s="1">
        <v>100</v>
      </c>
      <c r="I84" s="3">
        <v>50</v>
      </c>
      <c r="O84" s="8"/>
      <c r="S84" s="1"/>
      <c r="U84" s="1"/>
      <c r="V84" s="1"/>
    </row>
    <row r="85" spans="1:22" x14ac:dyDescent="0.25">
      <c r="A85" t="s">
        <v>169</v>
      </c>
      <c r="B85" s="5" t="s">
        <v>88</v>
      </c>
      <c r="C85" t="s">
        <v>104</v>
      </c>
      <c r="D85" s="10">
        <v>5521978892634</v>
      </c>
      <c r="E85" t="s">
        <v>170</v>
      </c>
      <c r="F85" s="1">
        <v>230</v>
      </c>
      <c r="H85" s="1" t="s">
        <v>171</v>
      </c>
      <c r="I85" s="3"/>
      <c r="O85" s="8"/>
      <c r="S85" s="1"/>
      <c r="U85" s="1"/>
      <c r="V85" s="1"/>
    </row>
    <row r="86" spans="1:22" x14ac:dyDescent="0.25">
      <c r="A86" t="s">
        <v>448</v>
      </c>
      <c r="B86" s="5" t="s">
        <v>449</v>
      </c>
      <c r="C86" t="s">
        <v>118</v>
      </c>
      <c r="D86" s="10">
        <v>5521969872545</v>
      </c>
      <c r="E86" t="s">
        <v>450</v>
      </c>
      <c r="F86" s="1">
        <v>250</v>
      </c>
      <c r="I86" s="3"/>
      <c r="O86" s="8"/>
      <c r="S86" s="1"/>
      <c r="U86" s="1"/>
      <c r="V86" s="1"/>
    </row>
    <row r="87" spans="1:22" x14ac:dyDescent="0.25">
      <c r="A87" t="s">
        <v>328</v>
      </c>
      <c r="B87" s="5" t="s">
        <v>318</v>
      </c>
      <c r="C87" t="s">
        <v>191</v>
      </c>
      <c r="D87" s="10">
        <v>5521999173551</v>
      </c>
      <c r="E87" t="s">
        <v>329</v>
      </c>
      <c r="F87" s="1">
        <v>250</v>
      </c>
      <c r="I87" s="3"/>
      <c r="O87" s="8"/>
      <c r="S87" s="1"/>
      <c r="U87" s="1"/>
      <c r="V87" s="1"/>
    </row>
    <row r="88" spans="1:22" x14ac:dyDescent="0.25">
      <c r="A88" t="s">
        <v>172</v>
      </c>
      <c r="B88" s="5" t="s">
        <v>58</v>
      </c>
      <c r="C88" t="s">
        <v>118</v>
      </c>
      <c r="D88" s="10">
        <v>5521969800940</v>
      </c>
      <c r="E88" t="s">
        <v>173</v>
      </c>
      <c r="F88" s="1">
        <v>250</v>
      </c>
      <c r="I88" s="3"/>
      <c r="O88" s="8"/>
      <c r="S88" s="1"/>
      <c r="U88" s="1"/>
      <c r="V88" s="1"/>
    </row>
    <row r="89" spans="1:22" x14ac:dyDescent="0.25">
      <c r="B89" s="5" t="s">
        <v>62</v>
      </c>
      <c r="C89" t="s">
        <v>99</v>
      </c>
      <c r="D89" s="10">
        <v>5521991703521</v>
      </c>
      <c r="F89" s="1">
        <v>150</v>
      </c>
    </row>
    <row r="90" spans="1:22" x14ac:dyDescent="0.25">
      <c r="B90" s="12" t="s">
        <v>174</v>
      </c>
      <c r="C90" s="11" t="s">
        <v>104</v>
      </c>
      <c r="D90" s="13">
        <v>5521964396999</v>
      </c>
      <c r="E90" s="11"/>
      <c r="F90" s="14">
        <v>250</v>
      </c>
      <c r="G90" s="114"/>
      <c r="H90" s="14"/>
      <c r="I90" s="14"/>
      <c r="J90" s="11"/>
    </row>
    <row r="91" spans="1:22" x14ac:dyDescent="0.25">
      <c r="A91" t="s">
        <v>175</v>
      </c>
      <c r="B91" s="18" t="s">
        <v>84</v>
      </c>
      <c r="C91" s="19" t="s">
        <v>134</v>
      </c>
      <c r="D91" s="20">
        <v>5521966742442</v>
      </c>
      <c r="E91" s="19" t="s">
        <v>176</v>
      </c>
      <c r="F91" s="21">
        <v>150</v>
      </c>
      <c r="G91" s="115"/>
      <c r="H91" s="21"/>
      <c r="I91" s="21"/>
      <c r="J91" s="19"/>
    </row>
    <row r="92" spans="1:22" x14ac:dyDescent="0.25">
      <c r="A92" t="s">
        <v>177</v>
      </c>
      <c r="B92" s="6" t="s">
        <v>342</v>
      </c>
      <c r="C92" t="s">
        <v>281</v>
      </c>
      <c r="D92" s="10">
        <v>5521970163845</v>
      </c>
      <c r="E92" t="s">
        <v>178</v>
      </c>
      <c r="F92" s="1">
        <v>250</v>
      </c>
      <c r="G92" s="116" t="s">
        <v>397</v>
      </c>
      <c r="H92" s="1">
        <v>100</v>
      </c>
      <c r="I92" s="1">
        <v>50</v>
      </c>
      <c r="J92" t="s">
        <v>122</v>
      </c>
    </row>
    <row r="93" spans="1:22" x14ac:dyDescent="0.25">
      <c r="A93" t="s">
        <v>86</v>
      </c>
      <c r="B93" s="5" t="s">
        <v>86</v>
      </c>
      <c r="C93" t="s">
        <v>134</v>
      </c>
      <c r="D93" s="10">
        <v>5521973541835</v>
      </c>
      <c r="E93" t="s">
        <v>179</v>
      </c>
      <c r="F93" s="1">
        <v>200</v>
      </c>
    </row>
    <row r="94" spans="1:22" x14ac:dyDescent="0.25">
      <c r="B94" s="5" t="s">
        <v>180</v>
      </c>
      <c r="C94" t="s">
        <v>99</v>
      </c>
      <c r="D94" s="10">
        <v>5521983758205</v>
      </c>
      <c r="F94" s="1">
        <v>200</v>
      </c>
    </row>
    <row r="95" spans="1:22" x14ac:dyDescent="0.25">
      <c r="B95" s="5" t="s">
        <v>181</v>
      </c>
      <c r="C95" t="s">
        <v>115</v>
      </c>
      <c r="D95" s="10">
        <v>5521994819701</v>
      </c>
      <c r="F95" s="1">
        <v>250</v>
      </c>
    </row>
    <row r="96" spans="1:22" x14ac:dyDescent="0.25">
      <c r="B96" s="5" t="s">
        <v>182</v>
      </c>
      <c r="C96" t="s">
        <v>104</v>
      </c>
      <c r="D96" s="10">
        <v>5521993090718</v>
      </c>
      <c r="F96" s="1">
        <v>200</v>
      </c>
    </row>
    <row r="97" spans="1:15" x14ac:dyDescent="0.25">
      <c r="A97" t="s">
        <v>183</v>
      </c>
      <c r="B97" s="5" t="s">
        <v>87</v>
      </c>
      <c r="C97" t="s">
        <v>99</v>
      </c>
      <c r="D97" s="10">
        <v>5521972022210</v>
      </c>
      <c r="E97" t="s">
        <v>184</v>
      </c>
      <c r="F97" s="1">
        <v>230</v>
      </c>
    </row>
    <row r="98" spans="1:15" x14ac:dyDescent="0.25">
      <c r="A98" t="s">
        <v>185</v>
      </c>
      <c r="B98" s="5" t="s">
        <v>11</v>
      </c>
      <c r="C98" t="s">
        <v>99</v>
      </c>
      <c r="D98" s="10">
        <v>5521978920497</v>
      </c>
      <c r="E98" t="s">
        <v>186</v>
      </c>
      <c r="F98" s="1">
        <v>200</v>
      </c>
    </row>
    <row r="99" spans="1:15" x14ac:dyDescent="0.25">
      <c r="A99" t="s">
        <v>266</v>
      </c>
      <c r="B99" s="5" t="s">
        <v>265</v>
      </c>
      <c r="C99" t="s">
        <v>99</v>
      </c>
      <c r="D99" s="10">
        <v>5521973186191</v>
      </c>
      <c r="E99" t="s">
        <v>267</v>
      </c>
      <c r="F99" s="1">
        <v>150</v>
      </c>
    </row>
    <row r="100" spans="1:15" x14ac:dyDescent="0.25">
      <c r="A100" t="s">
        <v>278</v>
      </c>
      <c r="B100" s="5" t="s">
        <v>277</v>
      </c>
      <c r="C100" t="s">
        <v>280</v>
      </c>
      <c r="D100" s="10">
        <v>5521974827282</v>
      </c>
      <c r="E100" t="s">
        <v>279</v>
      </c>
      <c r="F100" s="1">
        <v>250</v>
      </c>
    </row>
    <row r="101" spans="1:15" x14ac:dyDescent="0.25">
      <c r="A101" t="s">
        <v>285</v>
      </c>
      <c r="B101" s="5" t="s">
        <v>286</v>
      </c>
      <c r="C101" t="s">
        <v>118</v>
      </c>
      <c r="D101" s="10">
        <v>5521966814548</v>
      </c>
      <c r="E101" t="s">
        <v>287</v>
      </c>
      <c r="F101" s="1">
        <v>250</v>
      </c>
    </row>
    <row r="102" spans="1:15" x14ac:dyDescent="0.25">
      <c r="A102" t="s">
        <v>271</v>
      </c>
      <c r="B102" s="5" t="s">
        <v>91</v>
      </c>
      <c r="C102" t="s">
        <v>109</v>
      </c>
      <c r="D102" s="10">
        <v>5521994681409</v>
      </c>
      <c r="E102" t="s">
        <v>188</v>
      </c>
      <c r="F102" s="1">
        <v>250</v>
      </c>
    </row>
    <row r="103" spans="1:15" x14ac:dyDescent="0.25">
      <c r="A103" t="s">
        <v>189</v>
      </c>
      <c r="B103" s="5" t="s">
        <v>190</v>
      </c>
      <c r="C103" t="s">
        <v>191</v>
      </c>
      <c r="D103" s="10">
        <v>5521997759987</v>
      </c>
      <c r="E103" t="s">
        <v>192</v>
      </c>
      <c r="F103" s="1">
        <v>250</v>
      </c>
    </row>
    <row r="104" spans="1:15" x14ac:dyDescent="0.25">
      <c r="A104" t="s">
        <v>193</v>
      </c>
      <c r="B104" s="6" t="s">
        <v>59</v>
      </c>
      <c r="C104" t="s">
        <v>281</v>
      </c>
      <c r="E104" t="s">
        <v>194</v>
      </c>
      <c r="F104" s="1">
        <v>250</v>
      </c>
      <c r="H104" s="1">
        <v>100</v>
      </c>
    </row>
    <row r="105" spans="1:15" x14ac:dyDescent="0.25">
      <c r="A105" t="s">
        <v>507</v>
      </c>
      <c r="B105" s="129" t="s">
        <v>510</v>
      </c>
      <c r="C105" t="s">
        <v>281</v>
      </c>
      <c r="E105" t="s">
        <v>508</v>
      </c>
      <c r="F105" s="1">
        <v>250</v>
      </c>
    </row>
    <row r="106" spans="1:15" x14ac:dyDescent="0.25">
      <c r="B106" s="24" t="s">
        <v>455</v>
      </c>
      <c r="C106" t="s">
        <v>106</v>
      </c>
      <c r="F106" s="1">
        <v>150</v>
      </c>
    </row>
    <row r="107" spans="1:15" x14ac:dyDescent="0.25">
      <c r="A107" t="s">
        <v>382</v>
      </c>
      <c r="B107" s="5" t="s">
        <v>383</v>
      </c>
      <c r="C107" t="s">
        <v>118</v>
      </c>
      <c r="D107" s="10" t="s">
        <v>385</v>
      </c>
      <c r="E107" t="s">
        <v>384</v>
      </c>
      <c r="F107" s="1">
        <v>250</v>
      </c>
    </row>
    <row r="108" spans="1:15" x14ac:dyDescent="0.25">
      <c r="B108" s="5" t="s">
        <v>195</v>
      </c>
      <c r="C108" t="s">
        <v>187</v>
      </c>
      <c r="D108" s="10">
        <v>5521997984611</v>
      </c>
      <c r="F108" s="1">
        <v>200</v>
      </c>
    </row>
    <row r="109" spans="1:15" x14ac:dyDescent="0.25">
      <c r="B109" s="5" t="s">
        <v>196</v>
      </c>
      <c r="C109" t="s">
        <v>197</v>
      </c>
      <c r="D109" s="10">
        <v>5521965186603</v>
      </c>
      <c r="F109" s="1">
        <v>250</v>
      </c>
      <c r="M109" s="2"/>
      <c r="N109" s="2"/>
      <c r="O109" s="2"/>
    </row>
    <row r="110" spans="1:15" x14ac:dyDescent="0.25">
      <c r="A110" t="s">
        <v>198</v>
      </c>
      <c r="B110" s="5" t="s">
        <v>22</v>
      </c>
      <c r="C110" t="s">
        <v>104</v>
      </c>
      <c r="E110" t="s">
        <v>199</v>
      </c>
      <c r="F110" s="1">
        <v>250</v>
      </c>
      <c r="M110" s="2"/>
      <c r="N110" s="2"/>
      <c r="O110" s="2"/>
    </row>
    <row r="111" spans="1:15" x14ac:dyDescent="0.25">
      <c r="A111" t="s">
        <v>200</v>
      </c>
      <c r="B111" s="5" t="s">
        <v>20</v>
      </c>
      <c r="C111" t="s">
        <v>104</v>
      </c>
      <c r="D111" s="10">
        <v>5521975205621</v>
      </c>
      <c r="E111" t="s">
        <v>201</v>
      </c>
      <c r="F111" s="1">
        <v>250</v>
      </c>
      <c r="G111" s="116" t="s">
        <v>427</v>
      </c>
      <c r="I111" s="4"/>
    </row>
    <row r="112" spans="1:15" x14ac:dyDescent="0.25">
      <c r="A112" t="s">
        <v>307</v>
      </c>
      <c r="B112" s="5" t="s">
        <v>308</v>
      </c>
      <c r="C112" t="s">
        <v>302</v>
      </c>
      <c r="D112" s="10" t="s">
        <v>250</v>
      </c>
      <c r="E112" t="s">
        <v>303</v>
      </c>
      <c r="F112" s="1">
        <v>120</v>
      </c>
      <c r="I112" s="4"/>
    </row>
    <row r="113" spans="1:12" x14ac:dyDescent="0.25">
      <c r="B113" s="5" t="s">
        <v>53</v>
      </c>
      <c r="C113" t="s">
        <v>118</v>
      </c>
      <c r="D113" s="10">
        <v>5521969914719</v>
      </c>
      <c r="F113" s="1">
        <v>250</v>
      </c>
      <c r="I113" s="4"/>
    </row>
    <row r="114" spans="1:12" x14ac:dyDescent="0.25">
      <c r="A114" t="s">
        <v>202</v>
      </c>
      <c r="B114" s="5" t="s">
        <v>14</v>
      </c>
      <c r="C114" t="s">
        <v>99</v>
      </c>
      <c r="D114" s="10">
        <v>5521986928317</v>
      </c>
      <c r="E114" t="s">
        <v>203</v>
      </c>
      <c r="F114" s="1">
        <v>230</v>
      </c>
    </row>
    <row r="115" spans="1:12" x14ac:dyDescent="0.25">
      <c r="A115" t="s">
        <v>363</v>
      </c>
      <c r="B115" s="5" t="s">
        <v>364</v>
      </c>
      <c r="C115" t="s">
        <v>106</v>
      </c>
      <c r="D115" s="10">
        <v>5521976584847</v>
      </c>
      <c r="E115" t="s">
        <v>365</v>
      </c>
      <c r="F115" s="1">
        <v>150</v>
      </c>
    </row>
    <row r="116" spans="1:12" x14ac:dyDescent="0.25">
      <c r="A116" t="s">
        <v>401</v>
      </c>
      <c r="B116" s="5" t="s">
        <v>402</v>
      </c>
      <c r="C116" t="s">
        <v>346</v>
      </c>
      <c r="D116" s="10" t="s">
        <v>403</v>
      </c>
      <c r="E116" t="s">
        <v>404</v>
      </c>
      <c r="F116" s="1">
        <v>250</v>
      </c>
    </row>
    <row r="117" spans="1:12" x14ac:dyDescent="0.25">
      <c r="A117" t="s">
        <v>413</v>
      </c>
      <c r="B117" s="5" t="s">
        <v>418</v>
      </c>
      <c r="C117" t="s">
        <v>416</v>
      </c>
      <c r="D117" s="10" t="s">
        <v>415</v>
      </c>
      <c r="E117" t="s">
        <v>414</v>
      </c>
      <c r="F117" s="1">
        <v>400</v>
      </c>
      <c r="G117" s="123" t="s">
        <v>424</v>
      </c>
    </row>
    <row r="118" spans="1:12" x14ac:dyDescent="0.25">
      <c r="A118" t="s">
        <v>478</v>
      </c>
      <c r="B118" s="5" t="s">
        <v>479</v>
      </c>
      <c r="C118" t="s">
        <v>99</v>
      </c>
      <c r="D118" s="10" t="s">
        <v>480</v>
      </c>
      <c r="E118" t="s">
        <v>481</v>
      </c>
      <c r="F118" s="1">
        <v>230</v>
      </c>
      <c r="G118" s="123"/>
    </row>
    <row r="119" spans="1:12" x14ac:dyDescent="0.25">
      <c r="A119" t="s">
        <v>437</v>
      </c>
      <c r="B119" s="5" t="s">
        <v>438</v>
      </c>
      <c r="D119" s="10" t="s">
        <v>440</v>
      </c>
      <c r="E119" t="s">
        <v>439</v>
      </c>
      <c r="F119" s="1">
        <v>250</v>
      </c>
      <c r="G119" s="123"/>
    </row>
    <row r="120" spans="1:12" x14ac:dyDescent="0.25">
      <c r="A120" t="s">
        <v>288</v>
      </c>
      <c r="B120" s="5" t="s">
        <v>55</v>
      </c>
      <c r="C120" t="s">
        <v>112</v>
      </c>
      <c r="D120" s="10">
        <v>5521999840419</v>
      </c>
      <c r="F120" s="1">
        <v>250</v>
      </c>
      <c r="H120" s="1">
        <v>100</v>
      </c>
      <c r="I120" s="1">
        <v>50</v>
      </c>
      <c r="L120" s="2" t="s">
        <v>204</v>
      </c>
    </row>
    <row r="121" spans="1:12" x14ac:dyDescent="0.25">
      <c r="A121" t="s">
        <v>205</v>
      </c>
      <c r="B121" s="5" t="s">
        <v>6</v>
      </c>
      <c r="C121" t="s">
        <v>206</v>
      </c>
      <c r="E121" t="s">
        <v>392</v>
      </c>
      <c r="F121" s="1">
        <v>350</v>
      </c>
      <c r="G121" s="116" t="s">
        <v>426</v>
      </c>
      <c r="H121" s="1">
        <v>100</v>
      </c>
    </row>
    <row r="122" spans="1:12" x14ac:dyDescent="0.25">
      <c r="A122" t="s">
        <v>296</v>
      </c>
      <c r="B122" s="6" t="s">
        <v>297</v>
      </c>
      <c r="C122" t="s">
        <v>298</v>
      </c>
      <c r="D122" s="10">
        <v>5521965113878</v>
      </c>
      <c r="E122" s="23" t="s">
        <v>299</v>
      </c>
      <c r="F122" s="1">
        <v>250</v>
      </c>
      <c r="H122" s="1">
        <v>100</v>
      </c>
    </row>
    <row r="123" spans="1:12" x14ac:dyDescent="0.25">
      <c r="A123" t="s">
        <v>356</v>
      </c>
      <c r="B123" s="5" t="s">
        <v>477</v>
      </c>
      <c r="C123" t="s">
        <v>357</v>
      </c>
      <c r="D123" s="10">
        <v>5521991897201</v>
      </c>
      <c r="E123" s="107">
        <v>13572107792</v>
      </c>
      <c r="F123" s="1">
        <v>230</v>
      </c>
    </row>
    <row r="124" spans="1:12" x14ac:dyDescent="0.25">
      <c r="A124" t="s">
        <v>207</v>
      </c>
      <c r="B124" s="5" t="s">
        <v>10</v>
      </c>
      <c r="C124" t="s">
        <v>99</v>
      </c>
      <c r="D124" s="10">
        <v>5521995956819</v>
      </c>
      <c r="E124" t="s">
        <v>208</v>
      </c>
      <c r="F124" s="1">
        <v>150</v>
      </c>
    </row>
    <row r="125" spans="1:12" x14ac:dyDescent="0.25">
      <c r="A125" t="s">
        <v>289</v>
      </c>
      <c r="B125" s="5" t="s">
        <v>290</v>
      </c>
      <c r="C125" t="s">
        <v>118</v>
      </c>
      <c r="D125" s="10">
        <v>5521964055748</v>
      </c>
      <c r="E125" t="s">
        <v>291</v>
      </c>
      <c r="F125" s="1">
        <v>250</v>
      </c>
    </row>
    <row r="126" spans="1:12" x14ac:dyDescent="0.25">
      <c r="A126" t="s">
        <v>434</v>
      </c>
      <c r="B126" s="5" t="s">
        <v>435</v>
      </c>
      <c r="C126" t="s">
        <v>436</v>
      </c>
      <c r="D126" s="10">
        <v>21979868906</v>
      </c>
      <c r="E126">
        <v>17123105770</v>
      </c>
      <c r="F126" s="1">
        <v>230</v>
      </c>
    </row>
    <row r="127" spans="1:12" x14ac:dyDescent="0.25">
      <c r="A127" s="124" t="s">
        <v>464</v>
      </c>
      <c r="B127" s="6" t="s">
        <v>60</v>
      </c>
      <c r="C127" t="s">
        <v>104</v>
      </c>
      <c r="D127" s="10">
        <v>5521966514325</v>
      </c>
      <c r="F127" s="1">
        <v>250</v>
      </c>
      <c r="H127" s="1">
        <v>100</v>
      </c>
    </row>
    <row r="128" spans="1:12" x14ac:dyDescent="0.25">
      <c r="A128" t="s">
        <v>26</v>
      </c>
      <c r="B128" s="5" t="s">
        <v>26</v>
      </c>
      <c r="D128" s="10">
        <v>5521968441719</v>
      </c>
      <c r="F128" s="1">
        <v>250</v>
      </c>
    </row>
    <row r="129" spans="1:9" x14ac:dyDescent="0.25">
      <c r="A129" t="s">
        <v>378</v>
      </c>
      <c r="B129" s="5" t="s">
        <v>379</v>
      </c>
      <c r="C129" t="s">
        <v>118</v>
      </c>
      <c r="D129" s="10">
        <v>5521969442929</v>
      </c>
      <c r="E129" t="s">
        <v>380</v>
      </c>
      <c r="F129" s="1">
        <v>250</v>
      </c>
    </row>
    <row r="130" spans="1:9" x14ac:dyDescent="0.25">
      <c r="A130" t="s">
        <v>466</v>
      </c>
      <c r="B130" s="5" t="s">
        <v>467</v>
      </c>
      <c r="C130" t="s">
        <v>99</v>
      </c>
      <c r="D130" s="10" t="s">
        <v>468</v>
      </c>
      <c r="E130" t="s">
        <v>469</v>
      </c>
      <c r="F130" s="1">
        <v>250</v>
      </c>
    </row>
    <row r="131" spans="1:9" x14ac:dyDescent="0.25">
      <c r="A131" t="s">
        <v>209</v>
      </c>
      <c r="B131" s="5" t="s">
        <v>27</v>
      </c>
      <c r="D131" s="10">
        <v>5521983379635</v>
      </c>
      <c r="E131" t="s">
        <v>210</v>
      </c>
      <c r="F131" s="1">
        <v>230</v>
      </c>
    </row>
    <row r="132" spans="1:9" x14ac:dyDescent="0.25">
      <c r="A132" t="s">
        <v>211</v>
      </c>
      <c r="B132" s="6" t="s">
        <v>18</v>
      </c>
      <c r="C132" t="s">
        <v>104</v>
      </c>
      <c r="D132" s="10">
        <v>5521981660497</v>
      </c>
      <c r="E132" t="s">
        <v>212</v>
      </c>
      <c r="F132" s="1">
        <v>250</v>
      </c>
      <c r="G132" s="116" t="s">
        <v>419</v>
      </c>
      <c r="H132" s="1">
        <v>100</v>
      </c>
      <c r="I132" s="1">
        <v>50</v>
      </c>
    </row>
    <row r="133" spans="1:9" x14ac:dyDescent="0.25">
      <c r="A133" t="s">
        <v>513</v>
      </c>
      <c r="B133" s="129" t="s">
        <v>515</v>
      </c>
      <c r="D133" s="10">
        <v>5521969836072</v>
      </c>
      <c r="E133" t="s">
        <v>514</v>
      </c>
      <c r="F133" s="1">
        <v>150</v>
      </c>
      <c r="G133" s="116"/>
    </row>
    <row r="134" spans="1:9" x14ac:dyDescent="0.25">
      <c r="A134" t="s">
        <v>213</v>
      </c>
      <c r="B134" s="5" t="s">
        <v>16</v>
      </c>
      <c r="C134" t="s">
        <v>187</v>
      </c>
      <c r="D134" s="10">
        <v>5521964215134</v>
      </c>
      <c r="E134" t="s">
        <v>214</v>
      </c>
      <c r="F134" s="1">
        <v>250</v>
      </c>
      <c r="H134" s="1">
        <v>100</v>
      </c>
    </row>
    <row r="135" spans="1:9" x14ac:dyDescent="0.25">
      <c r="B135" s="5" t="s">
        <v>215</v>
      </c>
      <c r="C135" t="s">
        <v>216</v>
      </c>
      <c r="D135" s="10">
        <v>5521970322402</v>
      </c>
      <c r="F135" s="1">
        <v>230</v>
      </c>
    </row>
    <row r="136" spans="1:9" x14ac:dyDescent="0.25">
      <c r="A136" t="s">
        <v>217</v>
      </c>
      <c r="B136" s="6" t="s">
        <v>30</v>
      </c>
      <c r="C136" t="s">
        <v>104</v>
      </c>
      <c r="D136" s="10">
        <v>5521978914154</v>
      </c>
      <c r="E136" t="s">
        <v>218</v>
      </c>
      <c r="F136" s="1">
        <v>250</v>
      </c>
      <c r="H136" s="1">
        <v>100</v>
      </c>
    </row>
    <row r="137" spans="1:9" x14ac:dyDescent="0.25">
      <c r="A137" t="s">
        <v>304</v>
      </c>
      <c r="B137" s="24" t="s">
        <v>305</v>
      </c>
      <c r="C137" t="s">
        <v>302</v>
      </c>
      <c r="D137" s="10">
        <v>5521994375749</v>
      </c>
      <c r="E137" t="s">
        <v>306</v>
      </c>
      <c r="F137" s="1">
        <v>120</v>
      </c>
    </row>
    <row r="138" spans="1:9" x14ac:dyDescent="0.25">
      <c r="B138" s="24" t="s">
        <v>456</v>
      </c>
      <c r="F138" s="1">
        <v>250</v>
      </c>
    </row>
    <row r="139" spans="1:9" x14ac:dyDescent="0.25">
      <c r="B139" s="5" t="s">
        <v>219</v>
      </c>
      <c r="C139" t="s">
        <v>104</v>
      </c>
      <c r="D139" s="10">
        <v>5521974425523</v>
      </c>
      <c r="F139" s="1">
        <v>200</v>
      </c>
    </row>
    <row r="140" spans="1:9" x14ac:dyDescent="0.25">
      <c r="A140" t="s">
        <v>405</v>
      </c>
      <c r="B140" s="5" t="s">
        <v>25</v>
      </c>
      <c r="D140" s="10">
        <v>5521998894525</v>
      </c>
      <c r="E140" t="s">
        <v>406</v>
      </c>
      <c r="F140" s="1">
        <v>200</v>
      </c>
    </row>
    <row r="141" spans="1:9" x14ac:dyDescent="0.25">
      <c r="A141" t="s">
        <v>398</v>
      </c>
      <c r="B141" s="5" t="s">
        <v>399</v>
      </c>
      <c r="C141" t="s">
        <v>400</v>
      </c>
      <c r="D141" s="10">
        <v>5521964426757</v>
      </c>
      <c r="E141">
        <v>5851542799</v>
      </c>
      <c r="F141" s="1">
        <v>400</v>
      </c>
    </row>
    <row r="142" spans="1:9" x14ac:dyDescent="0.25">
      <c r="A142" t="s">
        <v>220</v>
      </c>
      <c r="B142" s="5" t="s">
        <v>67</v>
      </c>
      <c r="C142" t="s">
        <v>104</v>
      </c>
      <c r="D142" s="10">
        <v>5521994001088</v>
      </c>
      <c r="E142" t="s">
        <v>221</v>
      </c>
      <c r="F142" s="1">
        <v>230</v>
      </c>
    </row>
    <row r="143" spans="1:9" x14ac:dyDescent="0.25">
      <c r="B143" s="5" t="s">
        <v>407</v>
      </c>
      <c r="F143" s="1">
        <v>150</v>
      </c>
    </row>
    <row r="144" spans="1:9" x14ac:dyDescent="0.25">
      <c r="B144" s="5" t="s">
        <v>42</v>
      </c>
      <c r="C144" t="s">
        <v>134</v>
      </c>
      <c r="D144" s="10">
        <v>5521995529128</v>
      </c>
    </row>
    <row r="145" spans="1:22" x14ac:dyDescent="0.25">
      <c r="A145" t="s">
        <v>69</v>
      </c>
      <c r="B145" s="5" t="s">
        <v>69</v>
      </c>
      <c r="C145" t="s">
        <v>197</v>
      </c>
      <c r="D145" s="10">
        <v>5521979848696</v>
      </c>
      <c r="F145" s="1">
        <v>200</v>
      </c>
    </row>
    <row r="146" spans="1:22" x14ac:dyDescent="0.25">
      <c r="A146" t="s">
        <v>222</v>
      </c>
      <c r="B146" s="5" t="s">
        <v>85</v>
      </c>
      <c r="C146" t="s">
        <v>134</v>
      </c>
      <c r="D146" s="10">
        <v>5521983033053</v>
      </c>
      <c r="E146" t="s">
        <v>223</v>
      </c>
      <c r="F146" s="1">
        <v>200</v>
      </c>
    </row>
    <row r="147" spans="1:22" x14ac:dyDescent="0.25">
      <c r="A147" t="s">
        <v>345</v>
      </c>
      <c r="B147" s="5" t="s">
        <v>344</v>
      </c>
      <c r="C147" t="s">
        <v>346</v>
      </c>
      <c r="E147" t="s">
        <v>347</v>
      </c>
      <c r="F147" s="1">
        <v>180</v>
      </c>
    </row>
    <row r="148" spans="1:22" x14ac:dyDescent="0.25">
      <c r="A148" t="s">
        <v>224</v>
      </c>
      <c r="B148" s="5" t="s">
        <v>41</v>
      </c>
      <c r="C148" t="s">
        <v>134</v>
      </c>
      <c r="E148" t="s">
        <v>225</v>
      </c>
      <c r="F148" s="1">
        <v>200</v>
      </c>
    </row>
    <row r="149" spans="1:22" x14ac:dyDescent="0.25">
      <c r="B149" s="5" t="s">
        <v>70</v>
      </c>
    </row>
    <row r="150" spans="1:22" x14ac:dyDescent="0.25">
      <c r="A150" t="s">
        <v>226</v>
      </c>
      <c r="B150" s="5" t="s">
        <v>39</v>
      </c>
      <c r="D150" s="10">
        <v>5521992571748</v>
      </c>
      <c r="E150" t="s">
        <v>227</v>
      </c>
      <c r="F150" s="1">
        <v>250</v>
      </c>
    </row>
    <row r="151" spans="1:22" x14ac:dyDescent="0.25">
      <c r="A151" t="s">
        <v>474</v>
      </c>
      <c r="B151" s="5" t="s">
        <v>475</v>
      </c>
      <c r="C151" t="s">
        <v>106</v>
      </c>
      <c r="E151" t="s">
        <v>476</v>
      </c>
      <c r="F151" s="1">
        <v>150</v>
      </c>
    </row>
    <row r="152" spans="1:22" x14ac:dyDescent="0.25">
      <c r="A152" t="s">
        <v>268</v>
      </c>
      <c r="B152" s="5" t="s">
        <v>269</v>
      </c>
      <c r="C152" t="s">
        <v>106</v>
      </c>
      <c r="D152" s="10">
        <v>5521966949593</v>
      </c>
      <c r="E152" t="s">
        <v>270</v>
      </c>
      <c r="F152" s="1">
        <v>150</v>
      </c>
    </row>
    <row r="153" spans="1:22" x14ac:dyDescent="0.25">
      <c r="A153" t="s">
        <v>228</v>
      </c>
      <c r="B153" s="5" t="s">
        <v>21</v>
      </c>
      <c r="C153" t="s">
        <v>104</v>
      </c>
      <c r="E153" t="s">
        <v>229</v>
      </c>
      <c r="F153" s="1">
        <v>250</v>
      </c>
      <c r="H153" s="1">
        <v>100</v>
      </c>
      <c r="I153" s="1">
        <v>50</v>
      </c>
    </row>
    <row r="154" spans="1:22" x14ac:dyDescent="0.25">
      <c r="B154" s="5" t="s">
        <v>230</v>
      </c>
      <c r="C154" t="s">
        <v>231</v>
      </c>
      <c r="D154" s="10">
        <v>5521973046498</v>
      </c>
      <c r="F154" s="1">
        <v>230</v>
      </c>
    </row>
    <row r="155" spans="1:22" x14ac:dyDescent="0.25">
      <c r="A155" t="s">
        <v>457</v>
      </c>
      <c r="B155" s="5" t="s">
        <v>458</v>
      </c>
      <c r="C155" t="s">
        <v>118</v>
      </c>
      <c r="E155" t="s">
        <v>459</v>
      </c>
      <c r="F155" s="1">
        <v>250</v>
      </c>
    </row>
    <row r="156" spans="1:22" x14ac:dyDescent="0.25">
      <c r="A156" t="s">
        <v>232</v>
      </c>
      <c r="B156" s="5" t="s">
        <v>56</v>
      </c>
      <c r="C156" t="s">
        <v>104</v>
      </c>
      <c r="D156" s="10">
        <v>5521975892860</v>
      </c>
      <c r="E156" t="s">
        <v>233</v>
      </c>
      <c r="F156" s="1">
        <v>250</v>
      </c>
      <c r="H156" s="1">
        <v>100</v>
      </c>
      <c r="I156" s="1">
        <v>50</v>
      </c>
    </row>
    <row r="157" spans="1:22" x14ac:dyDescent="0.25">
      <c r="A157" t="s">
        <v>369</v>
      </c>
      <c r="B157" s="5" t="s">
        <v>370</v>
      </c>
      <c r="C157" t="s">
        <v>371</v>
      </c>
      <c r="D157" s="10" t="s">
        <v>372</v>
      </c>
      <c r="E157" t="s">
        <v>373</v>
      </c>
      <c r="F157" s="1">
        <v>400</v>
      </c>
    </row>
    <row r="158" spans="1:22" x14ac:dyDescent="0.25">
      <c r="A158" t="s">
        <v>272</v>
      </c>
      <c r="B158" s="5" t="s">
        <v>37</v>
      </c>
      <c r="D158" s="10">
        <v>5521979263223</v>
      </c>
      <c r="E158" t="s">
        <v>273</v>
      </c>
      <c r="F158" s="1">
        <v>250</v>
      </c>
      <c r="G158" s="116" t="s">
        <v>428</v>
      </c>
    </row>
    <row r="159" spans="1:22" x14ac:dyDescent="0.25">
      <c r="A159" t="s">
        <v>358</v>
      </c>
      <c r="B159" s="5" t="s">
        <v>359</v>
      </c>
      <c r="C159" t="s">
        <v>134</v>
      </c>
      <c r="D159" s="10">
        <v>5521983658612</v>
      </c>
      <c r="E159">
        <v>17150352758</v>
      </c>
      <c r="F159" s="1">
        <v>150</v>
      </c>
      <c r="I159" s="3"/>
      <c r="O159" s="8"/>
      <c r="S159" s="1"/>
      <c r="U159" s="1"/>
      <c r="V159" s="1"/>
    </row>
    <row r="160" spans="1:22" x14ac:dyDescent="0.25">
      <c r="A160" t="s">
        <v>503</v>
      </c>
      <c r="B160" s="5" t="s">
        <v>504</v>
      </c>
      <c r="C160" t="s">
        <v>346</v>
      </c>
      <c r="D160" s="10" t="s">
        <v>506</v>
      </c>
      <c r="E160" t="s">
        <v>505</v>
      </c>
      <c r="F160" s="1">
        <v>230</v>
      </c>
      <c r="I160" s="3"/>
      <c r="O160" s="8"/>
      <c r="S160" s="1"/>
      <c r="U160" s="1"/>
      <c r="V160" s="1"/>
    </row>
    <row r="161" spans="2:22" x14ac:dyDescent="0.25">
      <c r="B161" s="5" t="s">
        <v>417</v>
      </c>
      <c r="F161" s="1">
        <v>560</v>
      </c>
      <c r="I161" s="3"/>
      <c r="O161" s="8"/>
      <c r="S161" s="1"/>
      <c r="U161" s="1"/>
      <c r="V161" s="1"/>
    </row>
    <row r="162" spans="2:22" x14ac:dyDescent="0.25">
      <c r="B162" s="17" t="s">
        <v>234</v>
      </c>
      <c r="F162" s="1">
        <v>250</v>
      </c>
    </row>
    <row r="163" spans="2:22" x14ac:dyDescent="0.25">
      <c r="B163" s="17" t="s">
        <v>235</v>
      </c>
      <c r="F163" s="1">
        <v>250</v>
      </c>
    </row>
    <row r="164" spans="2:22" x14ac:dyDescent="0.25">
      <c r="B164" s="17" t="s">
        <v>236</v>
      </c>
      <c r="F164" s="1">
        <v>250</v>
      </c>
    </row>
    <row r="165" spans="2:22" x14ac:dyDescent="0.25">
      <c r="B165" s="17" t="s">
        <v>237</v>
      </c>
      <c r="F165" s="1">
        <v>250</v>
      </c>
    </row>
    <row r="166" spans="2:22" x14ac:dyDescent="0.25">
      <c r="B166" s="17" t="s">
        <v>238</v>
      </c>
      <c r="F166" s="1">
        <v>150</v>
      </c>
    </row>
    <row r="167" spans="2:22" x14ac:dyDescent="0.25">
      <c r="B167" s="17" t="s">
        <v>75</v>
      </c>
      <c r="F167" s="1">
        <v>120</v>
      </c>
    </row>
    <row r="168" spans="2:22" x14ac:dyDescent="0.25">
      <c r="B168" s="17" t="s">
        <v>150</v>
      </c>
      <c r="F168" s="1">
        <v>650</v>
      </c>
    </row>
    <row r="169" spans="2:22" x14ac:dyDescent="0.25">
      <c r="B169" s="17" t="s">
        <v>371</v>
      </c>
      <c r="F169" s="1">
        <v>500</v>
      </c>
    </row>
    <row r="171" spans="2:22" x14ac:dyDescent="0.25">
      <c r="B171" s="9" t="s">
        <v>43</v>
      </c>
    </row>
    <row r="172" spans="2:22" x14ac:dyDescent="0.25">
      <c r="B172" s="9" t="s">
        <v>73</v>
      </c>
    </row>
    <row r="173" spans="2:22" x14ac:dyDescent="0.25">
      <c r="B173" s="9" t="s">
        <v>71</v>
      </c>
    </row>
    <row r="174" spans="2:22" x14ac:dyDescent="0.25">
      <c r="B174" s="9" t="s">
        <v>80</v>
      </c>
    </row>
    <row r="175" spans="2:22" x14ac:dyDescent="0.25">
      <c r="B175" s="9" t="s">
        <v>82</v>
      </c>
    </row>
    <row r="176" spans="2:22" x14ac:dyDescent="0.25">
      <c r="B176" s="9" t="s">
        <v>72</v>
      </c>
    </row>
    <row r="177" spans="2:5" x14ac:dyDescent="0.25">
      <c r="B177" s="9" t="s">
        <v>44</v>
      </c>
    </row>
    <row r="182" spans="2:5" x14ac:dyDescent="0.25">
      <c r="E182" t="s">
        <v>239</v>
      </c>
    </row>
    <row r="188" spans="2:5" x14ac:dyDescent="0.25">
      <c r="E188" t="s">
        <v>240</v>
      </c>
    </row>
    <row r="189" spans="2:5" x14ac:dyDescent="0.25">
      <c r="E189" t="s">
        <v>241</v>
      </c>
    </row>
    <row r="192" spans="2:5" x14ac:dyDescent="0.25">
      <c r="E192" t="s">
        <v>242</v>
      </c>
    </row>
    <row r="193" spans="2:5" x14ac:dyDescent="0.25">
      <c r="B193" s="5" t="s">
        <v>12</v>
      </c>
      <c r="E193" t="s">
        <v>243</v>
      </c>
    </row>
    <row r="194" spans="2:5" x14ac:dyDescent="0.25">
      <c r="B194" s="5" t="s">
        <v>0</v>
      </c>
      <c r="E194" t="s">
        <v>244</v>
      </c>
    </row>
    <row r="195" spans="2:5" x14ac:dyDescent="0.25">
      <c r="B195" s="5" t="s">
        <v>1</v>
      </c>
      <c r="E195" t="s">
        <v>245</v>
      </c>
    </row>
    <row r="196" spans="2:5" x14ac:dyDescent="0.25">
      <c r="B196" s="5" t="s">
        <v>246</v>
      </c>
      <c r="E196" t="s">
        <v>247</v>
      </c>
    </row>
    <row r="197" spans="2:5" x14ac:dyDescent="0.25">
      <c r="B197" s="5" t="s">
        <v>28</v>
      </c>
      <c r="E197" t="s">
        <v>248</v>
      </c>
    </row>
    <row r="198" spans="2:5" x14ac:dyDescent="0.25">
      <c r="E198" t="s">
        <v>249</v>
      </c>
    </row>
    <row r="199" spans="2:5" x14ac:dyDescent="0.25">
      <c r="E199" t="s">
        <v>250</v>
      </c>
    </row>
    <row r="200" spans="2:5" x14ac:dyDescent="0.25">
      <c r="E200" t="s">
        <v>251</v>
      </c>
    </row>
    <row r="201" spans="2:5" x14ac:dyDescent="0.25">
      <c r="E201" t="s">
        <v>252</v>
      </c>
    </row>
    <row r="202" spans="2:5" x14ac:dyDescent="0.25">
      <c r="B202" s="5" t="s">
        <v>5</v>
      </c>
      <c r="E202" t="s">
        <v>253</v>
      </c>
    </row>
    <row r="203" spans="2:5" x14ac:dyDescent="0.25">
      <c r="B203" s="5" t="s">
        <v>254</v>
      </c>
      <c r="E203" t="s">
        <v>255</v>
      </c>
    </row>
    <row r="204" spans="2:5" x14ac:dyDescent="0.25">
      <c r="E204" t="s">
        <v>256</v>
      </c>
    </row>
    <row r="205" spans="2:5" x14ac:dyDescent="0.25">
      <c r="E205" t="s">
        <v>257</v>
      </c>
    </row>
    <row r="207" spans="2:5" ht="20.25" x14ac:dyDescent="0.3">
      <c r="B207" s="7" t="s">
        <v>258</v>
      </c>
    </row>
    <row r="214" spans="2:5" x14ac:dyDescent="0.25">
      <c r="B214" s="5" t="s">
        <v>259</v>
      </c>
      <c r="C214" t="s">
        <v>260</v>
      </c>
      <c r="E214" s="5" t="s">
        <v>261</v>
      </c>
    </row>
    <row r="215" spans="2:5" x14ac:dyDescent="0.25">
      <c r="B215" s="5" t="s">
        <v>262</v>
      </c>
      <c r="C215" t="s">
        <v>263</v>
      </c>
      <c r="E215" s="5" t="s">
        <v>264</v>
      </c>
    </row>
  </sheetData>
  <sortState xmlns:xlrd2="http://schemas.microsoft.com/office/spreadsheetml/2017/richdata2" ref="A11:W158">
    <sortCondition ref="B11:B158"/>
  </sortState>
  <hyperlinks>
    <hyperlink ref="G84" r:id="rId1" xr:uid="{696EEDCA-7706-44E3-B5B0-B1A1F737A4A3}"/>
    <hyperlink ref="G117" r:id="rId2" xr:uid="{8EFFB4F1-BFBA-41AA-B954-651B92F10A27}"/>
  </hyperlinks>
  <pageMargins left="0.511811024" right="0.511811024" top="0.78740157499999996" bottom="0.78740157499999996" header="0.31496062000000002" footer="0.31496062000000002"/>
  <pageSetup paperSize="276" orientation="portrait" horizontalDpi="300" verticalDpi="300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AEB79-117C-4318-8365-42586D18AD1C}">
  <sheetPr>
    <pageSetUpPr autoPageBreaks="0" fitToPage="1"/>
  </sheetPr>
  <dimension ref="A1:DJ186"/>
  <sheetViews>
    <sheetView zoomScale="80" zoomScaleNormal="80" workbookViewId="0">
      <pane xSplit="2" ySplit="3" topLeftCell="AX7" activePane="bottomRight" state="frozen"/>
      <selection activeCell="CF35" sqref="CF35"/>
      <selection pane="topRight" activeCell="CF35" sqref="CF35"/>
      <selection pane="bottomLeft" activeCell="CF35" sqref="CF35"/>
      <selection pane="bottomRight" activeCell="BP11" sqref="BP11"/>
    </sheetView>
  </sheetViews>
  <sheetFormatPr defaultRowHeight="15" x14ac:dyDescent="0.25"/>
  <cols>
    <col min="1" max="1" width="1.5703125" style="104" customWidth="1"/>
    <col min="2" max="2" width="10.7109375" style="104" customWidth="1"/>
    <col min="3" max="3" width="3.5703125" style="106" customWidth="1"/>
    <col min="4" max="4" width="17.7109375" style="104" customWidth="1"/>
    <col min="5" max="5" width="3.140625" style="104" customWidth="1"/>
    <col min="6" max="6" width="4.42578125" style="104" customWidth="1"/>
    <col min="7" max="7" width="3.5703125" style="138" customWidth="1"/>
    <col min="8" max="8" width="9.42578125" style="105" hidden="1" customWidth="1"/>
    <col min="9" max="9" width="3.42578125" style="138" customWidth="1"/>
    <col min="10" max="10" width="9.42578125" style="105" hidden="1" customWidth="1"/>
    <col min="11" max="11" width="3.42578125" style="138" customWidth="1"/>
    <col min="12" max="12" width="9.42578125" style="105" hidden="1" customWidth="1"/>
    <col min="13" max="13" width="3.42578125" style="138" customWidth="1"/>
    <col min="14" max="14" width="9.42578125" style="105" hidden="1" customWidth="1"/>
    <col min="15" max="15" width="3.42578125" style="138" customWidth="1"/>
    <col min="16" max="17" width="9.42578125" style="105" hidden="1" customWidth="1"/>
    <col min="18" max="18" width="9.140625" style="105" customWidth="1"/>
    <col min="19" max="19" width="3.5703125" style="106" customWidth="1"/>
    <col min="20" max="20" width="17.7109375" style="104" customWidth="1"/>
    <col min="21" max="21" width="3.140625" style="104" customWidth="1"/>
    <col min="22" max="22" width="4.42578125" style="104" customWidth="1"/>
    <col min="23" max="23" width="3.5703125" style="138" customWidth="1"/>
    <col min="24" max="24" width="9.42578125" style="105" hidden="1" customWidth="1"/>
    <col min="25" max="25" width="3.42578125" style="138" customWidth="1"/>
    <col min="26" max="26" width="9.42578125" style="105" hidden="1" customWidth="1"/>
    <col min="27" max="27" width="3.42578125" style="138" customWidth="1"/>
    <col min="28" max="28" width="9.42578125" style="105" hidden="1" customWidth="1"/>
    <col min="29" max="29" width="3.42578125" style="105" customWidth="1"/>
    <col min="30" max="30" width="9.42578125" style="105" hidden="1" customWidth="1"/>
    <col min="31" max="31" width="3.42578125" style="138" customWidth="1"/>
    <col min="32" max="33" width="9.42578125" style="105" hidden="1" customWidth="1"/>
    <col min="34" max="34" width="9.140625" style="105" customWidth="1"/>
    <col min="35" max="35" width="3.5703125" style="106" customWidth="1"/>
    <col min="36" max="36" width="17.7109375" style="104" customWidth="1"/>
    <col min="37" max="37" width="3.140625" style="104" customWidth="1"/>
    <col min="38" max="38" width="4.42578125" style="104" customWidth="1"/>
    <col min="39" max="39" width="3.5703125" style="138" customWidth="1"/>
    <col min="40" max="40" width="9.42578125" style="105" hidden="1" customWidth="1"/>
    <col min="41" max="41" width="3.42578125" style="138" customWidth="1"/>
    <col min="42" max="42" width="9.42578125" style="105" hidden="1" customWidth="1"/>
    <col min="43" max="43" width="3.42578125" style="138" customWidth="1"/>
    <col min="44" max="44" width="9.42578125" style="105" hidden="1" customWidth="1"/>
    <col min="45" max="45" width="3.28515625" style="105" customWidth="1"/>
    <col min="46" max="46" width="9.42578125" style="105" hidden="1" customWidth="1"/>
    <col min="47" max="47" width="3.42578125" style="138" customWidth="1"/>
    <col min="48" max="49" width="9.42578125" style="105" hidden="1" customWidth="1"/>
    <col min="50" max="50" width="9.140625" style="105" customWidth="1"/>
    <col min="51" max="51" width="3.5703125" style="106" customWidth="1"/>
    <col min="52" max="52" width="17.7109375" style="104" customWidth="1"/>
    <col min="53" max="53" width="3.140625" style="104" customWidth="1"/>
    <col min="54" max="54" width="4.42578125" style="104" customWidth="1"/>
    <col min="55" max="55" width="3.5703125" style="138" customWidth="1"/>
    <col min="56" max="56" width="9.42578125" style="105" hidden="1" customWidth="1"/>
    <col min="57" max="57" width="3.42578125" style="138" customWidth="1"/>
    <col min="58" max="58" width="9.42578125" style="105" hidden="1" customWidth="1"/>
    <col min="59" max="59" width="3.42578125" style="138" customWidth="1"/>
    <col min="60" max="60" width="9.42578125" style="105" hidden="1" customWidth="1"/>
    <col min="61" max="61" width="3.28515625" style="105" customWidth="1"/>
    <col min="62" max="62" width="9.42578125" style="105" hidden="1" customWidth="1"/>
    <col min="63" max="63" width="3.42578125" style="138" customWidth="1"/>
    <col min="64" max="65" width="9.42578125" style="105" hidden="1" customWidth="1"/>
    <col min="66" max="66" width="9.140625" style="105" customWidth="1"/>
    <col min="67" max="67" width="3.5703125" style="106" customWidth="1"/>
    <col min="68" max="68" width="17.7109375" style="104" customWidth="1"/>
    <col min="69" max="69" width="3.140625" style="104" customWidth="1"/>
    <col min="70" max="70" width="4.42578125" style="104" customWidth="1"/>
    <col min="71" max="71" width="3.5703125" style="138" customWidth="1"/>
    <col min="72" max="72" width="9.42578125" style="105" hidden="1" customWidth="1"/>
    <col min="73" max="73" width="3.42578125" style="138" customWidth="1"/>
    <col min="74" max="74" width="9.42578125" style="105" hidden="1" customWidth="1"/>
    <col min="75" max="75" width="3.42578125" style="138" customWidth="1"/>
    <col min="76" max="76" width="9.42578125" style="105" hidden="1" customWidth="1"/>
    <col min="77" max="77" width="3.28515625" style="105" customWidth="1"/>
    <col min="78" max="78" width="9.42578125" style="105" hidden="1" customWidth="1"/>
    <col min="79" max="79" width="3.42578125" style="138" customWidth="1"/>
    <col min="80" max="81" width="9.42578125" style="105" hidden="1" customWidth="1"/>
    <col min="82" max="82" width="9.140625" style="105" customWidth="1"/>
    <col min="83" max="83" width="3.5703125" style="106" customWidth="1"/>
    <col min="84" max="84" width="17.7109375" style="104" customWidth="1"/>
    <col min="85" max="85" width="3.140625" style="104" customWidth="1"/>
    <col min="86" max="86" width="4.42578125" style="104" customWidth="1"/>
    <col min="87" max="87" width="3.5703125" style="138" customWidth="1"/>
    <col min="88" max="88" width="9.42578125" style="105" hidden="1" customWidth="1"/>
    <col min="89" max="89" width="3.42578125" style="138" customWidth="1"/>
    <col min="90" max="90" width="9.42578125" style="105" hidden="1" customWidth="1"/>
    <col min="91" max="91" width="3.42578125" style="138" customWidth="1"/>
    <col min="92" max="92" width="9.42578125" style="105" hidden="1" customWidth="1"/>
    <col min="93" max="93" width="3.28515625" style="105" customWidth="1"/>
    <col min="94" max="94" width="9.42578125" style="105" hidden="1" customWidth="1"/>
    <col min="95" max="95" width="3.42578125" style="138" customWidth="1"/>
    <col min="96" max="97" width="9.42578125" style="105" hidden="1" customWidth="1"/>
    <col min="98" max="98" width="9.140625" style="105"/>
    <col min="99" max="99" width="3.5703125" style="106" customWidth="1"/>
    <col min="100" max="100" width="17.7109375" style="104" customWidth="1"/>
    <col min="101" max="101" width="3.140625" style="104" customWidth="1"/>
    <col min="102" max="102" width="4.42578125" style="104" customWidth="1"/>
    <col min="103" max="103" width="3.5703125" style="138" customWidth="1"/>
    <col min="104" max="104" width="9.42578125" style="105" hidden="1" customWidth="1"/>
    <col min="105" max="105" width="3.42578125" style="138" customWidth="1"/>
    <col min="106" max="106" width="9.42578125" style="105" hidden="1" customWidth="1"/>
    <col min="107" max="107" width="3.42578125" style="138" customWidth="1"/>
    <col min="108" max="108" width="9.42578125" style="105" hidden="1" customWidth="1"/>
    <col min="109" max="109" width="3.28515625" style="105" customWidth="1"/>
    <col min="110" max="110" width="9.42578125" style="105" hidden="1" customWidth="1"/>
    <col min="111" max="111" width="3.42578125" style="138" customWidth="1"/>
    <col min="112" max="113" width="9.42578125" style="105" hidden="1" customWidth="1"/>
    <col min="114" max="114" width="9.140625" style="105"/>
    <col min="115" max="16384" width="9.140625" style="104"/>
  </cols>
  <sheetData>
    <row r="1" spans="1:114" ht="15.75" thickBot="1" x14ac:dyDescent="0.3">
      <c r="A1" s="131">
        <f ca="1">TODAY()</f>
        <v>44840</v>
      </c>
      <c r="B1" s="130"/>
      <c r="C1" s="139" t="str">
        <f ca="1">UPPER(TEXT($A$1,"DDD"))</f>
        <v>QUI</v>
      </c>
      <c r="D1" s="139"/>
      <c r="E1" s="139"/>
      <c r="F1" s="139"/>
      <c r="G1" s="139"/>
      <c r="H1" s="139"/>
      <c r="I1" s="139"/>
      <c r="J1" s="139"/>
      <c r="K1" s="139"/>
      <c r="L1" s="139"/>
      <c r="M1" s="139"/>
      <c r="N1" s="139"/>
      <c r="O1" s="139"/>
      <c r="P1" s="139"/>
      <c r="Q1" s="139"/>
      <c r="R1" s="139"/>
      <c r="S1" s="139" t="str">
        <f ca="1">UPPER(TEXT($A$1,"DDD"))</f>
        <v>QUI</v>
      </c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 t="str">
        <f ca="1">UPPER(TEXT($A$1,"DDD"))</f>
        <v>QUI</v>
      </c>
      <c r="AJ1" s="139"/>
      <c r="AK1" s="139"/>
      <c r="AL1" s="139"/>
      <c r="AM1" s="139"/>
      <c r="AN1" s="139"/>
      <c r="AO1" s="139"/>
      <c r="AP1" s="139"/>
      <c r="AQ1" s="139"/>
      <c r="AR1" s="139"/>
      <c r="AS1" s="139"/>
      <c r="AT1" s="139"/>
      <c r="AU1" s="139"/>
      <c r="AV1" s="139"/>
      <c r="AW1" s="139"/>
      <c r="AX1" s="139"/>
      <c r="AY1" s="139" t="str">
        <f ca="1">UPPER(TEXT($A$1,"DDD"))</f>
        <v>QUI</v>
      </c>
      <c r="AZ1" s="139"/>
      <c r="BA1" s="139"/>
      <c r="BB1" s="139"/>
      <c r="BC1" s="139"/>
      <c r="BD1" s="139"/>
      <c r="BE1" s="139"/>
      <c r="BF1" s="139"/>
      <c r="BG1" s="139"/>
      <c r="BH1" s="139"/>
      <c r="BI1" s="139"/>
      <c r="BJ1" s="139"/>
      <c r="BK1" s="139"/>
      <c r="BL1" s="139"/>
      <c r="BM1" s="139"/>
      <c r="BN1" s="139"/>
      <c r="BO1" s="139" t="str">
        <f ca="1">UPPER(TEXT($A$1,"DDD"))</f>
        <v>QUI</v>
      </c>
      <c r="BP1" s="139"/>
      <c r="BQ1" s="139"/>
      <c r="BR1" s="139"/>
      <c r="BS1" s="139"/>
      <c r="BT1" s="139"/>
      <c r="BU1" s="139"/>
      <c r="BV1" s="139"/>
      <c r="BW1" s="139"/>
      <c r="BX1" s="139"/>
      <c r="BY1" s="139"/>
      <c r="BZ1" s="139"/>
      <c r="CA1" s="139"/>
      <c r="CB1" s="139"/>
      <c r="CC1" s="139"/>
      <c r="CD1" s="139"/>
      <c r="CE1" s="139" t="str">
        <f ca="1">UPPER(TEXT($A$1,"DDD"))</f>
        <v>QUI</v>
      </c>
      <c r="CF1" s="139"/>
      <c r="CG1" s="139"/>
      <c r="CH1" s="139"/>
      <c r="CI1" s="139"/>
      <c r="CJ1" s="139"/>
      <c r="CK1" s="139"/>
      <c r="CL1" s="139"/>
      <c r="CM1" s="139"/>
      <c r="CN1" s="139"/>
      <c r="CO1" s="139"/>
      <c r="CP1" s="139"/>
      <c r="CQ1" s="139"/>
      <c r="CR1" s="139"/>
      <c r="CS1" s="139"/>
      <c r="CT1" s="139"/>
      <c r="CU1" s="139" t="str">
        <f ca="1">UPPER(TEXT($A$1,"DDD"))</f>
        <v>QUI</v>
      </c>
      <c r="CV1" s="139"/>
      <c r="CW1" s="139"/>
      <c r="CX1" s="139"/>
      <c r="CY1" s="139"/>
      <c r="CZ1" s="139"/>
      <c r="DA1" s="139"/>
      <c r="DB1" s="139"/>
      <c r="DC1" s="139"/>
      <c r="DD1" s="139"/>
      <c r="DE1" s="139"/>
      <c r="DF1" s="139"/>
      <c r="DG1" s="139"/>
      <c r="DH1" s="139"/>
      <c r="DI1" s="139"/>
      <c r="DJ1" s="139"/>
    </row>
    <row r="2" spans="1:114" ht="36" customHeight="1" thickTop="1" thickBot="1" x14ac:dyDescent="0.3">
      <c r="A2" s="130"/>
      <c r="B2" s="132"/>
      <c r="C2" s="140" t="s">
        <v>45</v>
      </c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 t="s">
        <v>46</v>
      </c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 t="s">
        <v>47</v>
      </c>
      <c r="AJ2" s="140"/>
      <c r="AK2" s="140"/>
      <c r="AL2" s="140"/>
      <c r="AM2" s="140"/>
      <c r="AN2" s="140"/>
      <c r="AO2" s="140"/>
      <c r="AP2" s="140"/>
      <c r="AQ2" s="140"/>
      <c r="AR2" s="140"/>
      <c r="AS2" s="140"/>
      <c r="AT2" s="140"/>
      <c r="AU2" s="140"/>
      <c r="AV2" s="140"/>
      <c r="AW2" s="140"/>
      <c r="AX2" s="140"/>
      <c r="AY2" s="140" t="s">
        <v>48</v>
      </c>
      <c r="AZ2" s="140"/>
      <c r="BA2" s="140"/>
      <c r="BB2" s="140"/>
      <c r="BC2" s="140"/>
      <c r="BD2" s="140"/>
      <c r="BE2" s="140"/>
      <c r="BF2" s="140"/>
      <c r="BG2" s="140"/>
      <c r="BH2" s="140"/>
      <c r="BI2" s="140"/>
      <c r="BJ2" s="140"/>
      <c r="BK2" s="140"/>
      <c r="BL2" s="140"/>
      <c r="BM2" s="140"/>
      <c r="BN2" s="140"/>
      <c r="BO2" s="140" t="s">
        <v>49</v>
      </c>
      <c r="BP2" s="140"/>
      <c r="BQ2" s="140"/>
      <c r="BR2" s="140"/>
      <c r="BS2" s="140"/>
      <c r="BT2" s="140"/>
      <c r="BU2" s="140"/>
      <c r="BV2" s="140"/>
      <c r="BW2" s="140"/>
      <c r="BX2" s="140"/>
      <c r="BY2" s="140"/>
      <c r="BZ2" s="140"/>
      <c r="CA2" s="140"/>
      <c r="CB2" s="140"/>
      <c r="CC2" s="140"/>
      <c r="CD2" s="140"/>
      <c r="CE2" s="140" t="s">
        <v>50</v>
      </c>
      <c r="CF2" s="140"/>
      <c r="CG2" s="140"/>
      <c r="CH2" s="140"/>
      <c r="CI2" s="140"/>
      <c r="CJ2" s="140"/>
      <c r="CK2" s="140"/>
      <c r="CL2" s="140"/>
      <c r="CM2" s="140"/>
      <c r="CN2" s="140"/>
      <c r="CO2" s="140"/>
      <c r="CP2" s="140"/>
      <c r="CQ2" s="140"/>
      <c r="CR2" s="140"/>
      <c r="CS2" s="140"/>
      <c r="CT2" s="140"/>
      <c r="CU2" s="140" t="s">
        <v>51</v>
      </c>
      <c r="CV2" s="140"/>
      <c r="CW2" s="140"/>
      <c r="CX2" s="140"/>
      <c r="CY2" s="140"/>
      <c r="CZ2" s="140"/>
      <c r="DA2" s="140"/>
      <c r="DB2" s="140"/>
      <c r="DC2" s="140"/>
      <c r="DD2" s="140"/>
      <c r="DE2" s="140"/>
      <c r="DF2" s="140"/>
      <c r="DG2" s="140"/>
      <c r="DH2" s="140"/>
      <c r="DI2" s="140"/>
      <c r="DJ2" s="140"/>
    </row>
    <row r="3" spans="1:114" ht="30.75" customHeight="1" thickBot="1" x14ac:dyDescent="0.3">
      <c r="A3" s="130"/>
      <c r="B3" s="130"/>
      <c r="C3" s="16" t="str">
        <f>IF(SUM(C4,C17,C27,C38,C48,C58,C68,C79,C92,C102,C112,C122,C132) = 0,"",SUM(C4,C17,C27,C38,C48,C58,C68,C79,C92,C102,C112,C122,C132))</f>
        <v/>
      </c>
      <c r="D3" s="15"/>
      <c r="E3" s="141"/>
      <c r="F3" s="141"/>
      <c r="G3" s="15"/>
      <c r="H3" s="15"/>
      <c r="I3" s="142" t="str">
        <f>IF(SUM(R4,R17,R27,R38,R48,R58,R68,R79,R122,R132,R165,R92,R102,R112) = 0,"",SUM(R4,R17,R27,R38,R48,R58,R68,R79,R122,R132,R165,R92,R102,R112))</f>
        <v/>
      </c>
      <c r="J3" s="142"/>
      <c r="K3" s="142"/>
      <c r="L3" s="142"/>
      <c r="M3" s="142"/>
      <c r="N3" s="142"/>
      <c r="O3" s="142"/>
      <c r="P3" s="142"/>
      <c r="Q3" s="142"/>
      <c r="R3" s="143"/>
      <c r="S3" s="16" t="str">
        <f>IF(SUM(S4,S17,S27,S38,S48,S58,S68,S79,S92,S102,S112,S122,S132) = 0,"",SUM(S4,S17,S27,S38,S48,S58,S68,S79,S92,S102,S112,S122,S132))</f>
        <v/>
      </c>
      <c r="T3" s="15"/>
      <c r="U3" s="141"/>
      <c r="V3" s="141"/>
      <c r="W3" s="15"/>
      <c r="X3" s="15"/>
      <c r="Y3" s="142" t="str">
        <f>IF(SUM(AH4,AH17,AH27,AH38,AH48,AH58,AH68,AH79,AH122,AH132,AH165,AH92,AH102,AH112) = 0,"",SUM(AH4,AH17,AH27,AH38,AH48,AH58,AH68,AH79,AH122,AH132,AH165,AH92,AH102,AH112))</f>
        <v/>
      </c>
      <c r="Z3" s="142"/>
      <c r="AA3" s="142"/>
      <c r="AB3" s="142"/>
      <c r="AC3" s="142"/>
      <c r="AD3" s="142"/>
      <c r="AE3" s="142"/>
      <c r="AF3" s="142"/>
      <c r="AG3" s="142"/>
      <c r="AH3" s="143"/>
      <c r="AI3" s="16" t="str">
        <f>IF(SUM(AI4,AI17,AI27,AI38,AI48,AI58,AI68,AI79,AI92,AI102,AI112,AI122,AI132) = 0,"",SUM(AI4,AI17,AI27,AI38,AI48,AI58,AI68,AI79,AI92,AI102,AI112,AI122,AI132))</f>
        <v/>
      </c>
      <c r="AJ3" s="15"/>
      <c r="AK3" s="141"/>
      <c r="AL3" s="141"/>
      <c r="AM3" s="15"/>
      <c r="AN3" s="15"/>
      <c r="AO3" s="142" t="str">
        <f>IF(SUM(AX4,AX17,AX27,AX38,AX48,AX58,AX68,AX79,AX122,AX132,AX165,AX92,AX102,AX112) = 0,"",SUM(AX4,AX17,AX27,AX38,AX48,AX58,AX68,AX79,AX122,AX132,AX165,AX92,AX102,AX112))</f>
        <v/>
      </c>
      <c r="AP3" s="142"/>
      <c r="AQ3" s="142"/>
      <c r="AR3" s="142"/>
      <c r="AS3" s="142"/>
      <c r="AT3" s="142"/>
      <c r="AU3" s="142"/>
      <c r="AV3" s="142"/>
      <c r="AW3" s="142"/>
      <c r="AX3" s="143"/>
      <c r="AY3" s="16"/>
      <c r="AZ3" s="15"/>
      <c r="BA3" s="141"/>
      <c r="BB3" s="141"/>
      <c r="BC3" s="15"/>
      <c r="BD3" s="15"/>
      <c r="BE3" s="142" t="str">
        <f>IF(SUM(BN4,BN17,BN27,BN38,BN48,BN58,BN68,BN79,BN122,BN132,BN165,BN92,BN102,BN112) = 0,"",SUM(BN4,BN17,BN27,BN38,BN48,BN58,BN68,BN79,BN122,BN132,BN165,BN92,BN102,BN112))</f>
        <v/>
      </c>
      <c r="BF3" s="142"/>
      <c r="BG3" s="142"/>
      <c r="BH3" s="142"/>
      <c r="BI3" s="142"/>
      <c r="BJ3" s="142"/>
      <c r="BK3" s="142"/>
      <c r="BL3" s="142"/>
      <c r="BM3" s="142"/>
      <c r="BN3" s="143"/>
      <c r="BO3" s="16"/>
      <c r="BP3" s="15"/>
      <c r="BQ3" s="141"/>
      <c r="BR3" s="141"/>
      <c r="BS3" s="15"/>
      <c r="BT3" s="15"/>
      <c r="BU3" s="142">
        <f>IF(SUM(CD4,CD17,CD27,CD38,CD48,CD58,CD68,CD79,CD122,CD132,CD165,CD92,CD102,CD112) = 0,"",SUM(CD4,CD17,CD27,CD38,CD48,CD58,CD68,CD79,CD122,CD132,CD165,CD92,CD102,CD112))</f>
        <v>1250</v>
      </c>
      <c r="BV3" s="142"/>
      <c r="BW3" s="142"/>
      <c r="BX3" s="142"/>
      <c r="BY3" s="142"/>
      <c r="BZ3" s="142"/>
      <c r="CA3" s="142"/>
      <c r="CB3" s="142"/>
      <c r="CC3" s="142"/>
      <c r="CD3" s="143"/>
      <c r="CE3" s="16"/>
      <c r="CF3" s="15"/>
      <c r="CG3" s="141"/>
      <c r="CH3" s="141"/>
      <c r="CI3" s="15"/>
      <c r="CJ3" s="15"/>
      <c r="CK3" s="142">
        <f>IF(SUM(CT4,CT17,CT27,CT38,CT48,CT58,CT68,CT79,CT122,CT132,CT165,CT92,CT102,CT112) = 0,"",SUM(CT4,CT17,CT27,CT38,CT48,CT58,CT68,CT79,CT122,CT132,CT165,CT92,CT102,CT112))</f>
        <v>580</v>
      </c>
      <c r="CL3" s="142"/>
      <c r="CM3" s="142"/>
      <c r="CN3" s="142"/>
      <c r="CO3" s="142"/>
      <c r="CP3" s="142"/>
      <c r="CQ3" s="142"/>
      <c r="CR3" s="142"/>
      <c r="CS3" s="142"/>
      <c r="CT3" s="143"/>
      <c r="CU3" s="16" t="str">
        <f>IF(SUM(CU4,CU17,CU27,CU38,CU48,CU58,CU68,CU79,CU92,CU102,CU112,CU122,CU132) = 0,"",SUM(CU4,CU17,CU27,CU38,CU48,CU58,CU68,CU79,CU92,CU102,CU112,CU122,CU132))</f>
        <v/>
      </c>
      <c r="CV3" s="15"/>
      <c r="CW3" s="141"/>
      <c r="CX3" s="141"/>
      <c r="CY3" s="15"/>
      <c r="CZ3" s="15"/>
      <c r="DA3" s="142" t="str">
        <f>IF(SUM(DJ4,DJ17,DJ27,DJ38,DJ48,DJ58,DJ68,DJ79,DJ122,DJ132,DJ165,DJ92,DJ102,DJ112) = 0,"",SUM(DJ4,DJ17,DJ27,DJ38,DJ48,DJ58,DJ68,DJ79,DJ122,DJ132,DJ165,DJ92,DJ102,DJ112))</f>
        <v/>
      </c>
      <c r="DB3" s="142"/>
      <c r="DC3" s="142"/>
      <c r="DD3" s="142"/>
      <c r="DE3" s="142"/>
      <c r="DF3" s="142"/>
      <c r="DG3" s="142"/>
      <c r="DH3" s="142"/>
      <c r="DI3" s="142"/>
      <c r="DJ3" s="143"/>
    </row>
    <row r="4" spans="1:114" ht="15" customHeight="1" thickBot="1" x14ac:dyDescent="0.3">
      <c r="A4" s="130"/>
      <c r="B4" s="144" t="s">
        <v>519</v>
      </c>
      <c r="C4" s="60"/>
      <c r="D4" s="147"/>
      <c r="E4" s="147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61"/>
      <c r="Q4" s="61"/>
      <c r="R4" s="62" t="str">
        <f>IF(SUM(R6:R16)=0,"",SUM(R6:R16))</f>
        <v/>
      </c>
      <c r="S4" s="60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61"/>
      <c r="AG4" s="61"/>
      <c r="AH4" s="62" t="str">
        <f>IF(SUM(AH6:AH16)=0,"",SUM(AH6:AH16))</f>
        <v/>
      </c>
      <c r="AI4" s="60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61"/>
      <c r="AW4" s="61"/>
      <c r="AX4" s="62" t="str">
        <f>IF(SUM(AX6:AX16)=0,"",SUM(AX6:AX16))</f>
        <v/>
      </c>
      <c r="AY4" s="60"/>
      <c r="AZ4" s="147"/>
      <c r="BA4" s="147"/>
      <c r="BB4" s="147"/>
      <c r="BC4" s="147"/>
      <c r="BD4" s="147"/>
      <c r="BE4" s="147"/>
      <c r="BF4" s="147"/>
      <c r="BG4" s="147"/>
      <c r="BH4" s="147"/>
      <c r="BI4" s="147"/>
      <c r="BJ4" s="147"/>
      <c r="BK4" s="147"/>
      <c r="BL4" s="61"/>
      <c r="BM4" s="61"/>
      <c r="BN4" s="62" t="str">
        <f>IF(SUM(BN6:BN16)=0,"",SUM(BN6:BN16))</f>
        <v/>
      </c>
      <c r="BO4" s="27"/>
      <c r="BP4" s="175" t="s">
        <v>12</v>
      </c>
      <c r="BQ4" s="175"/>
      <c r="BR4" s="175"/>
      <c r="BS4" s="175"/>
      <c r="BT4" s="175"/>
      <c r="BU4" s="175"/>
      <c r="BV4" s="175"/>
      <c r="BW4" s="175"/>
      <c r="BX4" s="175"/>
      <c r="BY4" s="175"/>
      <c r="BZ4" s="175"/>
      <c r="CA4" s="175"/>
      <c r="CB4" s="28"/>
      <c r="CC4" s="28"/>
      <c r="CD4" s="29">
        <f>IF(SUM(CD6:CD16)=0,"",SUM(CD6:CD16))</f>
        <v>750</v>
      </c>
      <c r="CE4" s="27"/>
      <c r="CF4" s="175"/>
      <c r="CG4" s="175"/>
      <c r="CH4" s="175"/>
      <c r="CI4" s="175"/>
      <c r="CJ4" s="175"/>
      <c r="CK4" s="175"/>
      <c r="CL4" s="175"/>
      <c r="CM4" s="175"/>
      <c r="CN4" s="175"/>
      <c r="CO4" s="175"/>
      <c r="CP4" s="175"/>
      <c r="CQ4" s="175"/>
      <c r="CR4" s="28"/>
      <c r="CS4" s="28"/>
      <c r="CT4" s="29" t="str">
        <f>IF(SUM(CT6:CT16)=0,"",SUM(CT6:CT16))</f>
        <v/>
      </c>
      <c r="CU4" s="60"/>
      <c r="CV4" s="147"/>
      <c r="CW4" s="147"/>
      <c r="CX4" s="147"/>
      <c r="CY4" s="147"/>
      <c r="CZ4" s="147"/>
      <c r="DA4" s="147"/>
      <c r="DB4" s="147"/>
      <c r="DC4" s="147"/>
      <c r="DD4" s="147"/>
      <c r="DE4" s="147"/>
      <c r="DF4" s="147"/>
      <c r="DG4" s="147"/>
      <c r="DH4" s="61"/>
      <c r="DI4" s="61"/>
      <c r="DJ4" s="62" t="str">
        <f>IF(SUM(DJ6:DJ16)=0,"",SUM(DJ6:DJ16))</f>
        <v/>
      </c>
    </row>
    <row r="5" spans="1:114" ht="15.75" thickBot="1" x14ac:dyDescent="0.3">
      <c r="A5" s="130"/>
      <c r="B5" s="145"/>
      <c r="C5" s="148" t="s">
        <v>2</v>
      </c>
      <c r="D5" s="149"/>
      <c r="E5" s="63"/>
      <c r="F5" s="63"/>
      <c r="G5" s="64"/>
      <c r="H5" s="65"/>
      <c r="I5" s="64"/>
      <c r="J5" s="65"/>
      <c r="K5" s="64"/>
      <c r="L5" s="65"/>
      <c r="M5" s="64"/>
      <c r="N5" s="65"/>
      <c r="O5" s="64"/>
      <c r="P5" s="65"/>
      <c r="Q5" s="66"/>
      <c r="R5" s="67" t="s">
        <v>4</v>
      </c>
      <c r="S5" s="148" t="s">
        <v>2</v>
      </c>
      <c r="T5" s="149"/>
      <c r="U5" s="63"/>
      <c r="V5" s="63"/>
      <c r="W5" s="64"/>
      <c r="X5" s="65"/>
      <c r="Y5" s="64"/>
      <c r="Z5" s="65"/>
      <c r="AA5" s="64"/>
      <c r="AB5" s="65"/>
      <c r="AC5" s="64"/>
      <c r="AD5" s="65"/>
      <c r="AE5" s="64"/>
      <c r="AF5" s="65"/>
      <c r="AG5" s="66"/>
      <c r="AH5" s="67" t="s">
        <v>4</v>
      </c>
      <c r="AI5" s="148" t="s">
        <v>2</v>
      </c>
      <c r="AJ5" s="149"/>
      <c r="AK5" s="63"/>
      <c r="AL5" s="63"/>
      <c r="AM5" s="64"/>
      <c r="AN5" s="65"/>
      <c r="AO5" s="64"/>
      <c r="AP5" s="65"/>
      <c r="AQ5" s="64"/>
      <c r="AR5" s="65"/>
      <c r="AS5" s="64"/>
      <c r="AT5" s="65"/>
      <c r="AU5" s="64"/>
      <c r="AV5" s="65"/>
      <c r="AW5" s="66"/>
      <c r="AX5" s="67" t="s">
        <v>4</v>
      </c>
      <c r="AY5" s="148" t="s">
        <v>2</v>
      </c>
      <c r="AZ5" s="149"/>
      <c r="BA5" s="63"/>
      <c r="BB5" s="63"/>
      <c r="BC5" s="64"/>
      <c r="BD5" s="65"/>
      <c r="BE5" s="64"/>
      <c r="BF5" s="65"/>
      <c r="BG5" s="64"/>
      <c r="BH5" s="65"/>
      <c r="BI5" s="64"/>
      <c r="BJ5" s="65"/>
      <c r="BK5" s="64"/>
      <c r="BL5" s="65"/>
      <c r="BM5" s="66"/>
      <c r="BN5" s="67" t="s">
        <v>4</v>
      </c>
      <c r="BO5" s="176" t="s">
        <v>2</v>
      </c>
      <c r="BP5" s="177"/>
      <c r="BQ5" s="30"/>
      <c r="BR5" s="30"/>
      <c r="BS5" s="31"/>
      <c r="BT5" s="32"/>
      <c r="BU5" s="31"/>
      <c r="BV5" s="32"/>
      <c r="BW5" s="31"/>
      <c r="BX5" s="32"/>
      <c r="BY5" s="31"/>
      <c r="BZ5" s="32"/>
      <c r="CA5" s="31"/>
      <c r="CB5" s="32"/>
      <c r="CC5" s="33"/>
      <c r="CD5" s="34" t="s">
        <v>4</v>
      </c>
      <c r="CE5" s="176" t="s">
        <v>2</v>
      </c>
      <c r="CF5" s="177"/>
      <c r="CG5" s="30"/>
      <c r="CH5" s="30"/>
      <c r="CI5" s="31"/>
      <c r="CJ5" s="32"/>
      <c r="CK5" s="31"/>
      <c r="CL5" s="32"/>
      <c r="CM5" s="31"/>
      <c r="CN5" s="32"/>
      <c r="CO5" s="31"/>
      <c r="CP5" s="32"/>
      <c r="CQ5" s="31"/>
      <c r="CR5" s="32"/>
      <c r="CS5" s="33"/>
      <c r="CT5" s="34" t="s">
        <v>4</v>
      </c>
      <c r="CU5" s="148" t="s">
        <v>2</v>
      </c>
      <c r="CV5" s="149"/>
      <c r="CW5" s="63"/>
      <c r="CX5" s="63"/>
      <c r="CY5" s="64"/>
      <c r="CZ5" s="65"/>
      <c r="DA5" s="64"/>
      <c r="DB5" s="65"/>
      <c r="DC5" s="64"/>
      <c r="DD5" s="65"/>
      <c r="DE5" s="64"/>
      <c r="DF5" s="65"/>
      <c r="DG5" s="64"/>
      <c r="DH5" s="65"/>
      <c r="DI5" s="66"/>
      <c r="DJ5" s="67" t="s">
        <v>4</v>
      </c>
    </row>
    <row r="6" spans="1:114" ht="15.75" thickBot="1" x14ac:dyDescent="0.3">
      <c r="A6" s="130"/>
      <c r="B6" s="145"/>
      <c r="C6" s="68"/>
      <c r="D6" s="69"/>
      <c r="E6" s="70"/>
      <c r="F6" s="71"/>
      <c r="G6" s="72" t="s">
        <v>7</v>
      </c>
      <c r="H6" s="73">
        <f>IF(G6="N",0,IF(D$4="EVENTO",BD!$B$3,BD!$B$4))</f>
        <v>0</v>
      </c>
      <c r="I6" s="72" t="s">
        <v>7</v>
      </c>
      <c r="J6" s="73">
        <f>IF(I6="N",0,IF(D$4="EVENTO",BD!$B$1,0))</f>
        <v>0</v>
      </c>
      <c r="K6" s="72" t="s">
        <v>7</v>
      </c>
      <c r="L6" s="73">
        <f>IF(K6="N",0,IF(D$4="EVENTO",BD!$B$2,0))</f>
        <v>0</v>
      </c>
      <c r="M6" s="72" t="s">
        <v>7</v>
      </c>
      <c r="N6" s="73">
        <f>IF(M6="N",0,IF(D$4="EVENTO",BD!$B$5,0))</f>
        <v>0</v>
      </c>
      <c r="O6" s="72" t="s">
        <v>7</v>
      </c>
      <c r="P6" s="73">
        <f>IF(O6="S",BD!$B$8,0)</f>
        <v>0</v>
      </c>
      <c r="Q6" s="73" t="str">
        <f>IF(D6="","",VLOOKUP(D6,BD!$B$11:$R$179,5,))</f>
        <v/>
      </c>
      <c r="R6" s="74" t="str">
        <f t="shared" ref="R6:R16" si="0">IF($D$4="","",IF(D6="","",SUM(Q6,P6,L6,J6,N6,H6)))</f>
        <v/>
      </c>
      <c r="S6" s="68"/>
      <c r="T6" s="69"/>
      <c r="U6" s="70"/>
      <c r="V6" s="71"/>
      <c r="W6" s="72" t="s">
        <v>7</v>
      </c>
      <c r="X6" s="73">
        <f>IF(W6="N",0,IF(T$4="EVENTO",BD!$B$3,BD!$B$4))</f>
        <v>0</v>
      </c>
      <c r="Y6" s="72" t="s">
        <v>7</v>
      </c>
      <c r="Z6" s="73">
        <f>IF(Y6="N",0,IF(T$4="EVENTO",BD!$B$1,0))</f>
        <v>0</v>
      </c>
      <c r="AA6" s="72" t="s">
        <v>7</v>
      </c>
      <c r="AB6" s="73">
        <f>IF(AA6="N",0,IF(T$4="EVENTO",BD!$B$2,0))</f>
        <v>0</v>
      </c>
      <c r="AC6" s="72" t="s">
        <v>7</v>
      </c>
      <c r="AD6" s="73">
        <f>IF(AC6="N",0,IF(T$4="EVENTO",BD!$B$5,0))</f>
        <v>0</v>
      </c>
      <c r="AE6" s="72" t="s">
        <v>7</v>
      </c>
      <c r="AF6" s="73">
        <f>IF(AE6="S",BD!$B$8,0)</f>
        <v>0</v>
      </c>
      <c r="AG6" s="73" t="str">
        <f>IF(T6="","",VLOOKUP(T6,BD!$B$11:$R$179,5,))</f>
        <v/>
      </c>
      <c r="AH6" s="74" t="str">
        <f t="shared" ref="AH6:AH16" si="1">IF($T$4="","",IF(T6="","",SUM(AG6,AF6,AB6,Z6,AD6,X6)))</f>
        <v/>
      </c>
      <c r="AI6" s="68"/>
      <c r="AJ6" s="69"/>
      <c r="AK6" s="70"/>
      <c r="AL6" s="71"/>
      <c r="AM6" s="72" t="s">
        <v>7</v>
      </c>
      <c r="AN6" s="73">
        <f>IF(AM6="N",0,IF(AJ$4="EVENTO",BD!$B$3,BD!$B$4))</f>
        <v>0</v>
      </c>
      <c r="AO6" s="72" t="s">
        <v>7</v>
      </c>
      <c r="AP6" s="73">
        <f>IF(AO6="N",0,IF(AJ$4="EVENTO",BD!$B$1,0))</f>
        <v>0</v>
      </c>
      <c r="AQ6" s="72" t="s">
        <v>7</v>
      </c>
      <c r="AR6" s="73">
        <f>IF(AQ6="N",0,IF(AJ$4="EVENTO",BD!$B$2,0))</f>
        <v>0</v>
      </c>
      <c r="AS6" s="72" t="s">
        <v>7</v>
      </c>
      <c r="AT6" s="73">
        <f>IF(AS6="N",0,IF(AJ$4="EVENTO",BD!$B$5,0))</f>
        <v>0</v>
      </c>
      <c r="AU6" s="72" t="s">
        <v>7</v>
      </c>
      <c r="AV6" s="73">
        <f>IF(AU6="S",BD!$B$8,0)</f>
        <v>0</v>
      </c>
      <c r="AW6" s="73" t="str">
        <f>IF(AJ6="","",VLOOKUP(AJ6,BD!$B$11:$R$179,5,))</f>
        <v/>
      </c>
      <c r="AX6" s="74" t="str">
        <f t="shared" ref="AX6:AX16" si="2">IF($AJ$4="","",IF(AJ6="","",SUM(AW6,AV6,AR6,AP6,AT6,AN6)))</f>
        <v/>
      </c>
      <c r="AY6" s="68"/>
      <c r="AZ6" s="69"/>
      <c r="BA6" s="70"/>
      <c r="BB6" s="71"/>
      <c r="BC6" s="72" t="s">
        <v>7</v>
      </c>
      <c r="BD6" s="73">
        <f>IF(BC6="N",0,IF(AZ$4="EVENTO",BD!$B$3,BD!$B$4))</f>
        <v>0</v>
      </c>
      <c r="BE6" s="72" t="s">
        <v>7</v>
      </c>
      <c r="BF6" s="73">
        <f>IF(BE6="N",0,IF(AZ$4="EVENTO",BD!$B$1,0))</f>
        <v>0</v>
      </c>
      <c r="BG6" s="72" t="s">
        <v>7</v>
      </c>
      <c r="BH6" s="73">
        <f>IF(BG6="N",0,IF(AZ$4="EVENTO",BD!$B$2,0))</f>
        <v>0</v>
      </c>
      <c r="BI6" s="72" t="s">
        <v>7</v>
      </c>
      <c r="BJ6" s="73">
        <f>IF(BI6="N",0,IF(AZ$4="EVENTO",BD!$B$5,0))</f>
        <v>0</v>
      </c>
      <c r="BK6" s="72" t="s">
        <v>7</v>
      </c>
      <c r="BL6" s="73">
        <f>IF(BK6="S",BD!$B$8,0)</f>
        <v>0</v>
      </c>
      <c r="BM6" s="73" t="str">
        <f>IF(AZ6="","",VLOOKUP(AZ6,BD!$B$11:$R$179,5,))</f>
        <v/>
      </c>
      <c r="BN6" s="74" t="str">
        <f t="shared" ref="BN6:BN16" si="3">IF($AZ$4="","",IF(AZ6="","",SUM(BM6,BL6,BH6,BF6,BJ6,BD6)))</f>
        <v/>
      </c>
      <c r="BO6" s="35"/>
      <c r="BP6" s="42" t="s">
        <v>342</v>
      </c>
      <c r="BQ6" s="37"/>
      <c r="BR6" s="38"/>
      <c r="BS6" s="39"/>
      <c r="BT6" s="40"/>
      <c r="BU6" s="39"/>
      <c r="BV6" s="40">
        <f>IF(BU6="N",0,IF(BP$4="EVENTO",BD!$B$1,0))</f>
        <v>0</v>
      </c>
      <c r="BW6" s="39" t="s">
        <v>7</v>
      </c>
      <c r="BX6" s="40">
        <f>IF(BW6="N",0,IF(BP$4="EVENTO",BD!$B$2,0))</f>
        <v>0</v>
      </c>
      <c r="BY6" s="39" t="s">
        <v>7</v>
      </c>
      <c r="BZ6" s="40">
        <f>IF(BY6="N",0,IF(BP$4="EVENTO",BD!$B$5,0))</f>
        <v>0</v>
      </c>
      <c r="CA6" s="39" t="s">
        <v>7</v>
      </c>
      <c r="CB6" s="40">
        <f>IF(CA6="S",BD!$B$8,0)</f>
        <v>0</v>
      </c>
      <c r="CC6" s="40">
        <f>IF(BP6="","",VLOOKUP(BP6,BD!$B$11:$R$179,5,))</f>
        <v>250</v>
      </c>
      <c r="CD6" s="41">
        <f t="shared" ref="CD6:CD16" si="4">IF($BP$4="","",IF(BP6="","",SUM(CC6,CB6,BX6,BV6,BZ6,BT6)))</f>
        <v>250</v>
      </c>
      <c r="CE6" s="35"/>
      <c r="CF6" s="36"/>
      <c r="CG6" s="37"/>
      <c r="CH6" s="38"/>
      <c r="CI6" s="39" t="s">
        <v>7</v>
      </c>
      <c r="CJ6" s="40">
        <f>IF(CI6="N",0,IF(CF$4="EVENTO",BD!$B$3,BD!$B$4))</f>
        <v>0</v>
      </c>
      <c r="CK6" s="39" t="s">
        <v>7</v>
      </c>
      <c r="CL6" s="40">
        <f>IF(CK6="N",0,IF(CF$4="EVENTO",BD!$B$1,0))</f>
        <v>0</v>
      </c>
      <c r="CM6" s="39" t="s">
        <v>7</v>
      </c>
      <c r="CN6" s="40">
        <f>IF(CM6="N",0,IF(CF$4="EVENTO",BD!$B$2,0))</f>
        <v>0</v>
      </c>
      <c r="CO6" s="39" t="s">
        <v>7</v>
      </c>
      <c r="CP6" s="40">
        <f>IF(CO6="N",0,IF(CF$4="EVENTO",BD!$B$5,0))</f>
        <v>0</v>
      </c>
      <c r="CQ6" s="39" t="s">
        <v>7</v>
      </c>
      <c r="CR6" s="40">
        <f>IF(CQ6="S",BD!$B$8,0)</f>
        <v>0</v>
      </c>
      <c r="CS6" s="40" t="str">
        <f>IF(CF6="","",VLOOKUP(CF6,BD!$B$11:$R$179,5,))</f>
        <v/>
      </c>
      <c r="CT6" s="41" t="str">
        <f t="shared" ref="CT6:CT16" si="5">IF($CF$4="","",IF(CF6="","",SUM(CS6,CR6,CN6,CL6,CP6,CJ6)))</f>
        <v/>
      </c>
      <c r="CU6" s="68"/>
      <c r="CV6" s="69"/>
      <c r="CW6" s="70"/>
      <c r="CX6" s="71"/>
      <c r="CY6" s="72" t="s">
        <v>7</v>
      </c>
      <c r="CZ6" s="73">
        <f>IF(CY6="N",0,IF(CV$4="EVENTO",BD!$B$3,BD!$B$4))</f>
        <v>0</v>
      </c>
      <c r="DA6" s="72" t="s">
        <v>7</v>
      </c>
      <c r="DB6" s="73">
        <f>IF(DA6="N",0,IF(CV$4="EVENTO",BD!$B$1,0))</f>
        <v>0</v>
      </c>
      <c r="DC6" s="72" t="s">
        <v>7</v>
      </c>
      <c r="DD6" s="73">
        <f>IF(DC6="N",0,IF(CV$4="EVENTO",BD!$B$2,0))</f>
        <v>0</v>
      </c>
      <c r="DE6" s="72" t="s">
        <v>7</v>
      </c>
      <c r="DF6" s="73">
        <f>IF(DE6="N",0,IF(CV$4="EVENTO",BD!$B$5,0))</f>
        <v>0</v>
      </c>
      <c r="DG6" s="72" t="s">
        <v>7</v>
      </c>
      <c r="DH6" s="73">
        <f>IF(DG6="S",BD!$B$8,0)</f>
        <v>0</v>
      </c>
      <c r="DI6" s="73" t="str">
        <f>IF(CV6="","",VLOOKUP(CV6,BD!$B$11:$R$179,5,))</f>
        <v/>
      </c>
      <c r="DJ6" s="74" t="str">
        <f t="shared" ref="DJ6:DJ16" si="6">IF($CV$4="","",IF(CV6="","",SUM(DI6,DH6,DD6,DB6,DF6,CZ6)))</f>
        <v/>
      </c>
    </row>
    <row r="7" spans="1:114" ht="15.75" thickBot="1" x14ac:dyDescent="0.3">
      <c r="A7" s="130"/>
      <c r="B7" s="145"/>
      <c r="C7" s="68"/>
      <c r="D7" s="75"/>
      <c r="E7" s="76"/>
      <c r="F7" s="71"/>
      <c r="G7" s="72" t="s">
        <v>7</v>
      </c>
      <c r="H7" s="73">
        <f>IF(G7="N",0,IF(D$4="EVENTO",BD!$B$3,BD!$B$4))</f>
        <v>0</v>
      </c>
      <c r="I7" s="72" t="s">
        <v>7</v>
      </c>
      <c r="J7" s="73">
        <f>IF(I7="N",0,IF(D$4="EVENTO",BD!$B$1,0))</f>
        <v>0</v>
      </c>
      <c r="K7" s="72" t="s">
        <v>7</v>
      </c>
      <c r="L7" s="73">
        <f>IF(K7="N",0,IF(D$4="EVENTO",BD!$B$2,0))</f>
        <v>0</v>
      </c>
      <c r="M7" s="72" t="s">
        <v>7</v>
      </c>
      <c r="N7" s="73">
        <f>IF(M7="N",0,IF(D$4="EVENTO",BD!$B$5,0))</f>
        <v>0</v>
      </c>
      <c r="O7" s="72" t="s">
        <v>7</v>
      </c>
      <c r="P7" s="73">
        <f>IF(O7="S",BD!$B$8,0)</f>
        <v>0</v>
      </c>
      <c r="Q7" s="73" t="str">
        <f>IF(D7="","",VLOOKUP(D7,BD!$B$11:$R$179,5,))</f>
        <v/>
      </c>
      <c r="R7" s="74" t="str">
        <f t="shared" si="0"/>
        <v/>
      </c>
      <c r="S7" s="68"/>
      <c r="T7" s="75"/>
      <c r="U7" s="76"/>
      <c r="V7" s="71"/>
      <c r="W7" s="72" t="s">
        <v>7</v>
      </c>
      <c r="X7" s="73">
        <f>IF(W7="N",0,IF(T$4="EVENTO",BD!$B$3,BD!$B$4))</f>
        <v>0</v>
      </c>
      <c r="Y7" s="72" t="s">
        <v>7</v>
      </c>
      <c r="Z7" s="73">
        <f>IF(Y7="N",0,IF(T$4="EVENTO",BD!$B$1,0))</f>
        <v>0</v>
      </c>
      <c r="AA7" s="72" t="s">
        <v>7</v>
      </c>
      <c r="AB7" s="73">
        <f>IF(AA7="N",0,IF(T$4="EVENTO",BD!$B$2,0))</f>
        <v>0</v>
      </c>
      <c r="AC7" s="72" t="s">
        <v>7</v>
      </c>
      <c r="AD7" s="73">
        <f>IF(AC7="N",0,IF(T$4="EVENTO",BD!$B$5,0))</f>
        <v>0</v>
      </c>
      <c r="AE7" s="72" t="s">
        <v>7</v>
      </c>
      <c r="AF7" s="73">
        <f>IF(AE7="S",BD!$B$8,0)</f>
        <v>0</v>
      </c>
      <c r="AG7" s="73" t="str">
        <f>IF(T7="","",VLOOKUP(T7,BD!$B$11:$R$179,5,))</f>
        <v/>
      </c>
      <c r="AH7" s="74" t="str">
        <f t="shared" si="1"/>
        <v/>
      </c>
      <c r="AI7" s="68"/>
      <c r="AJ7" s="75"/>
      <c r="AK7" s="70"/>
      <c r="AL7" s="71"/>
      <c r="AM7" s="72" t="s">
        <v>7</v>
      </c>
      <c r="AN7" s="73">
        <f>IF(AM7="N",0,IF(AJ$4="EVENTO",BD!$B$3,BD!$B$4))</f>
        <v>0</v>
      </c>
      <c r="AO7" s="72" t="s">
        <v>7</v>
      </c>
      <c r="AP7" s="73">
        <f>IF(AO7="N",0,IF(AJ$4="EVENTO",BD!$B$1,0))</f>
        <v>0</v>
      </c>
      <c r="AQ7" s="72" t="s">
        <v>7</v>
      </c>
      <c r="AR7" s="73">
        <f>IF(AQ7="N",0,IF(AJ$4="EVENTO",BD!$B$2,0))</f>
        <v>0</v>
      </c>
      <c r="AS7" s="72" t="s">
        <v>7</v>
      </c>
      <c r="AT7" s="73">
        <f>IF(AS7="N",0,IF(AJ$4="EVENTO",BD!$B$5,0))</f>
        <v>0</v>
      </c>
      <c r="AU7" s="72" t="s">
        <v>7</v>
      </c>
      <c r="AV7" s="73">
        <f>IF(AU7="S",BD!$B$8,0)</f>
        <v>0</v>
      </c>
      <c r="AW7" s="73" t="str">
        <f>IF(AJ7="","",VLOOKUP(AJ7,BD!$B$11:$R$179,5,))</f>
        <v/>
      </c>
      <c r="AX7" s="74" t="str">
        <f t="shared" si="2"/>
        <v/>
      </c>
      <c r="AY7" s="68"/>
      <c r="AZ7" s="75"/>
      <c r="BA7" s="76"/>
      <c r="BB7" s="71"/>
      <c r="BC7" s="72" t="s">
        <v>7</v>
      </c>
      <c r="BD7" s="73">
        <f>IF(BC7="N",0,IF(AZ$4="EVENTO",BD!$B$3,BD!$B$4))</f>
        <v>0</v>
      </c>
      <c r="BE7" s="72" t="s">
        <v>7</v>
      </c>
      <c r="BF7" s="73">
        <f>IF(BE7="N",0,IF(AZ$4="EVENTO",BD!$B$1,0))</f>
        <v>0</v>
      </c>
      <c r="BG7" s="72" t="s">
        <v>7</v>
      </c>
      <c r="BH7" s="73">
        <f>IF(BG7="N",0,IF(AZ$4="EVENTO",BD!$B$2,0))</f>
        <v>0</v>
      </c>
      <c r="BI7" s="72" t="s">
        <v>7</v>
      </c>
      <c r="BJ7" s="73">
        <f>IF(BI7="N",0,IF(AZ$4="EVENTO",BD!$B$5,0))</f>
        <v>0</v>
      </c>
      <c r="BK7" s="72" t="s">
        <v>7</v>
      </c>
      <c r="BL7" s="73">
        <f>IF(BK7="S",BD!$B$8,0)</f>
        <v>0</v>
      </c>
      <c r="BM7" s="73" t="str">
        <f>IF(AZ7="","",VLOOKUP(AZ7,BD!$B$11:$R$179,5,))</f>
        <v/>
      </c>
      <c r="BN7" s="74" t="str">
        <f t="shared" si="3"/>
        <v/>
      </c>
      <c r="BO7" s="35"/>
      <c r="BP7" s="42" t="s">
        <v>13</v>
      </c>
      <c r="BQ7" s="43"/>
      <c r="BR7" s="38"/>
      <c r="BS7" s="39" t="s">
        <v>7</v>
      </c>
      <c r="BT7" s="40">
        <f>IF(BS7="N",0,IF(BP$4="EVENTO",BD!$B$3,BD!$B$4))</f>
        <v>0</v>
      </c>
      <c r="BU7" s="39" t="s">
        <v>7</v>
      </c>
      <c r="BV7" s="40">
        <f>IF(BU7="N",0,IF(BP$4="EVENTO",BD!$B$1,0))</f>
        <v>0</v>
      </c>
      <c r="BW7" s="39" t="s">
        <v>7</v>
      </c>
      <c r="BX7" s="40">
        <f>IF(BW7="N",0,IF(BP$4="EVENTO",BD!$B$2,0))</f>
        <v>0</v>
      </c>
      <c r="BY7" s="39" t="s">
        <v>7</v>
      </c>
      <c r="BZ7" s="40">
        <f>IF(BY7="N",0,IF(BP$4="EVENTO",BD!$B$5,0))</f>
        <v>0</v>
      </c>
      <c r="CA7" s="39" t="s">
        <v>7</v>
      </c>
      <c r="CB7" s="40">
        <f>IF(CA7="S",BD!$B$8,0)</f>
        <v>0</v>
      </c>
      <c r="CC7" s="40">
        <f>IF(BP7="","",VLOOKUP(BP7,BD!$B$11:$R$179,5,))</f>
        <v>250</v>
      </c>
      <c r="CD7" s="41">
        <f t="shared" si="4"/>
        <v>250</v>
      </c>
      <c r="CE7" s="35"/>
      <c r="CF7" s="42"/>
      <c r="CG7" s="43"/>
      <c r="CH7" s="38"/>
      <c r="CI7" s="39" t="s">
        <v>7</v>
      </c>
      <c r="CJ7" s="40">
        <f>IF(CI7="N",0,IF(CF$4="EVENTO",BD!$B$3,BD!$B$4))</f>
        <v>0</v>
      </c>
      <c r="CK7" s="39" t="s">
        <v>7</v>
      </c>
      <c r="CL7" s="40">
        <f>IF(CK7="N",0,IF(CF$4="EVENTO",BD!$B$1,0))</f>
        <v>0</v>
      </c>
      <c r="CM7" s="39" t="s">
        <v>7</v>
      </c>
      <c r="CN7" s="40">
        <f>IF(CM7="N",0,IF(CF$4="EVENTO",BD!$B$2,0))</f>
        <v>0</v>
      </c>
      <c r="CO7" s="39" t="s">
        <v>7</v>
      </c>
      <c r="CP7" s="40">
        <f>IF(CO7="N",0,IF(CF$4="EVENTO",BD!$B$5,0))</f>
        <v>0</v>
      </c>
      <c r="CQ7" s="39" t="s">
        <v>7</v>
      </c>
      <c r="CR7" s="40">
        <f>IF(CQ7="S",BD!$B$8,0)</f>
        <v>0</v>
      </c>
      <c r="CS7" s="40" t="str">
        <f>IF(CF7="","",VLOOKUP(CF7,BD!$B$11:$R$179,5,))</f>
        <v/>
      </c>
      <c r="CT7" s="41" t="str">
        <f t="shared" si="5"/>
        <v/>
      </c>
      <c r="CU7" s="68"/>
      <c r="CV7" s="75"/>
      <c r="CW7" s="76"/>
      <c r="CX7" s="71"/>
      <c r="CY7" s="72" t="s">
        <v>7</v>
      </c>
      <c r="CZ7" s="73">
        <f>IF(CY7="N",0,IF(CV$4="EVENTO",BD!$B$3,BD!$B$4))</f>
        <v>0</v>
      </c>
      <c r="DA7" s="72" t="s">
        <v>7</v>
      </c>
      <c r="DB7" s="73">
        <f>IF(DA7="N",0,IF(CV$4="EVENTO",BD!$B$1,0))</f>
        <v>0</v>
      </c>
      <c r="DC7" s="72" t="s">
        <v>7</v>
      </c>
      <c r="DD7" s="73">
        <f>IF(DC7="N",0,IF(CV$4="EVENTO",BD!$B$2,0))</f>
        <v>0</v>
      </c>
      <c r="DE7" s="72" t="s">
        <v>7</v>
      </c>
      <c r="DF7" s="73">
        <f>IF(DE7="N",0,IF(CV$4="EVENTO",BD!$B$5,0))</f>
        <v>0</v>
      </c>
      <c r="DG7" s="72" t="s">
        <v>7</v>
      </c>
      <c r="DH7" s="73">
        <f>IF(DG7="S",BD!$B$8,0)</f>
        <v>0</v>
      </c>
      <c r="DI7" s="73" t="str">
        <f>IF(CV7="","",VLOOKUP(CV7,BD!$B$11:$R$179,5,))</f>
        <v/>
      </c>
      <c r="DJ7" s="74" t="str">
        <f t="shared" si="6"/>
        <v/>
      </c>
    </row>
    <row r="8" spans="1:114" ht="15.75" thickBot="1" x14ac:dyDescent="0.3">
      <c r="A8" s="130"/>
      <c r="B8" s="145"/>
      <c r="C8" s="68"/>
      <c r="D8" s="75"/>
      <c r="E8" s="76"/>
      <c r="F8" s="71"/>
      <c r="G8" s="72" t="s">
        <v>7</v>
      </c>
      <c r="H8" s="73">
        <f>IF(G8="N",0,IF(D$4="EVENTO",BD!$B$3,BD!$B$4))</f>
        <v>0</v>
      </c>
      <c r="I8" s="72" t="s">
        <v>7</v>
      </c>
      <c r="J8" s="73">
        <f>IF(I8="N",0,IF(D$4="EVENTO",BD!$B$1,0))</f>
        <v>0</v>
      </c>
      <c r="K8" s="72" t="s">
        <v>7</v>
      </c>
      <c r="L8" s="73">
        <f>IF(K8="N",0,IF(D$4="EVENTO",BD!$B$2,0))</f>
        <v>0</v>
      </c>
      <c r="M8" s="72" t="s">
        <v>7</v>
      </c>
      <c r="N8" s="73">
        <f>IF(M8="N",0,IF(D$4="EVENTO",BD!$B$5,0))</f>
        <v>0</v>
      </c>
      <c r="O8" s="72" t="s">
        <v>7</v>
      </c>
      <c r="P8" s="73">
        <f>IF(O8="S",BD!$B$8,0)</f>
        <v>0</v>
      </c>
      <c r="Q8" s="73" t="str">
        <f>IF(D8="","",VLOOKUP(D8,BD!$B$11:$R$179,5,))</f>
        <v/>
      </c>
      <c r="R8" s="74" t="str">
        <f t="shared" si="0"/>
        <v/>
      </c>
      <c r="S8" s="68"/>
      <c r="T8" s="75"/>
      <c r="U8" s="76"/>
      <c r="V8" s="71"/>
      <c r="W8" s="72" t="s">
        <v>7</v>
      </c>
      <c r="X8" s="73">
        <f>IF(W8="N",0,IF(T$4="EVENTO",BD!$B$3,BD!$B$4))</f>
        <v>0</v>
      </c>
      <c r="Y8" s="72" t="s">
        <v>7</v>
      </c>
      <c r="Z8" s="73">
        <f>IF(Y8="N",0,IF(T$4="EVENTO",BD!$B$1,0))</f>
        <v>0</v>
      </c>
      <c r="AA8" s="72" t="s">
        <v>7</v>
      </c>
      <c r="AB8" s="73">
        <f>IF(AA8="N",0,IF(T$4="EVENTO",BD!$B$2,0))</f>
        <v>0</v>
      </c>
      <c r="AC8" s="72" t="s">
        <v>7</v>
      </c>
      <c r="AD8" s="73">
        <f>IF(AC8="N",0,IF(T$4="EVENTO",BD!$B$5,0))</f>
        <v>0</v>
      </c>
      <c r="AE8" s="72" t="s">
        <v>7</v>
      </c>
      <c r="AF8" s="73">
        <f>IF(AE8="S",BD!$B$8,0)</f>
        <v>0</v>
      </c>
      <c r="AG8" s="73" t="str">
        <f>IF(T8="","",VLOOKUP(T8,BD!$B$11:$R$179,5,))</f>
        <v/>
      </c>
      <c r="AH8" s="74" t="str">
        <f t="shared" si="1"/>
        <v/>
      </c>
      <c r="AI8" s="68"/>
      <c r="AJ8" s="75"/>
      <c r="AK8" s="70"/>
      <c r="AL8" s="71"/>
      <c r="AM8" s="72" t="s">
        <v>7</v>
      </c>
      <c r="AN8" s="73">
        <f>IF(AM8="N",0,IF(AJ$4="EVENTO",BD!$B$3,BD!$B$4))</f>
        <v>0</v>
      </c>
      <c r="AO8" s="72" t="s">
        <v>7</v>
      </c>
      <c r="AP8" s="73">
        <f>IF(AO8="N",0,IF(AJ$4="EVENTO",BD!$B$1,0))</f>
        <v>0</v>
      </c>
      <c r="AQ8" s="72" t="s">
        <v>7</v>
      </c>
      <c r="AR8" s="73">
        <f>IF(AQ8="N",0,IF(AJ$4="EVENTO",BD!$B$2,0))</f>
        <v>0</v>
      </c>
      <c r="AS8" s="72" t="s">
        <v>7</v>
      </c>
      <c r="AT8" s="73">
        <f>IF(AS8="N",0,IF(AJ$4="EVENTO",BD!$B$5,0))</f>
        <v>0</v>
      </c>
      <c r="AU8" s="72" t="s">
        <v>7</v>
      </c>
      <c r="AV8" s="73">
        <f>IF(AU8="S",BD!$B$8,0)</f>
        <v>0</v>
      </c>
      <c r="AW8" s="73" t="str">
        <f>IF(AJ8="","",VLOOKUP(AJ8,BD!$B$11:$R$179,5,))</f>
        <v/>
      </c>
      <c r="AX8" s="74" t="str">
        <f t="shared" si="2"/>
        <v/>
      </c>
      <c r="AY8" s="68"/>
      <c r="AZ8" s="75"/>
      <c r="BA8" s="76"/>
      <c r="BB8" s="71"/>
      <c r="BC8" s="72" t="s">
        <v>7</v>
      </c>
      <c r="BD8" s="73">
        <f>IF(BC8="N",0,IF(AZ$4="EVENTO",BD!$B$3,BD!$B$4))</f>
        <v>0</v>
      </c>
      <c r="BE8" s="72" t="s">
        <v>7</v>
      </c>
      <c r="BF8" s="73">
        <f>IF(BE8="N",0,IF(AZ$4="EVENTO",BD!$B$1,0))</f>
        <v>0</v>
      </c>
      <c r="BG8" s="72" t="s">
        <v>7</v>
      </c>
      <c r="BH8" s="73">
        <f>IF(BG8="N",0,IF(AZ$4="EVENTO",BD!$B$2,0))</f>
        <v>0</v>
      </c>
      <c r="BI8" s="72" t="s">
        <v>7</v>
      </c>
      <c r="BJ8" s="73">
        <f>IF(BI8="N",0,IF(AZ$4="EVENTO",BD!$B$5,0))</f>
        <v>0</v>
      </c>
      <c r="BK8" s="72" t="s">
        <v>7</v>
      </c>
      <c r="BL8" s="73">
        <f>IF(BK8="S",BD!$B$8,0)</f>
        <v>0</v>
      </c>
      <c r="BM8" s="73" t="str">
        <f>IF(AZ8="","",VLOOKUP(AZ8,BD!$B$11:$R$179,5,))</f>
        <v/>
      </c>
      <c r="BN8" s="74" t="str">
        <f t="shared" si="3"/>
        <v/>
      </c>
      <c r="BO8" s="35"/>
      <c r="BP8" s="42" t="s">
        <v>33</v>
      </c>
      <c r="BQ8" s="43"/>
      <c r="BR8" s="38"/>
      <c r="BS8" s="39" t="s">
        <v>7</v>
      </c>
      <c r="BT8" s="40">
        <f>IF(BS8="N",0,IF(BP$4="EVENTO",BD!$B$3,BD!$B$4))</f>
        <v>0</v>
      </c>
      <c r="BU8" s="39" t="s">
        <v>7</v>
      </c>
      <c r="BV8" s="40">
        <f>IF(BU8="N",0,IF(BP$4="EVENTO",BD!$B$1,0))</f>
        <v>0</v>
      </c>
      <c r="BW8" s="39" t="s">
        <v>7</v>
      </c>
      <c r="BX8" s="40">
        <f>IF(BW8="N",0,IF(BP$4="EVENTO",BD!$B$2,0))</f>
        <v>0</v>
      </c>
      <c r="BY8" s="39" t="s">
        <v>7</v>
      </c>
      <c r="BZ8" s="40">
        <f>IF(BY8="N",0,IF(BP$4="EVENTO",BD!$B$5,0))</f>
        <v>0</v>
      </c>
      <c r="CA8" s="39" t="s">
        <v>7</v>
      </c>
      <c r="CB8" s="40">
        <f>IF(CA8="S",BD!$B$8,0)</f>
        <v>0</v>
      </c>
      <c r="CC8" s="40">
        <f>IF(BP8="","",VLOOKUP(BP8,BD!$B$11:$R$179,5,))</f>
        <v>250</v>
      </c>
      <c r="CD8" s="41">
        <f t="shared" si="4"/>
        <v>250</v>
      </c>
      <c r="CE8" s="35"/>
      <c r="CF8" s="42"/>
      <c r="CG8" s="43"/>
      <c r="CH8" s="38"/>
      <c r="CI8" s="39" t="s">
        <v>7</v>
      </c>
      <c r="CJ8" s="40">
        <f>IF(CI8="N",0,IF(CF$4="EVENTO",BD!$B$3,BD!$B$4))</f>
        <v>0</v>
      </c>
      <c r="CK8" s="39" t="s">
        <v>7</v>
      </c>
      <c r="CL8" s="40">
        <f>IF(CK8="N",0,IF(CF$4="EVENTO",BD!$B$1,0))</f>
        <v>0</v>
      </c>
      <c r="CM8" s="39" t="s">
        <v>7</v>
      </c>
      <c r="CN8" s="40">
        <f>IF(CM8="N",0,IF(CF$4="EVENTO",BD!$B$2,0))</f>
        <v>0</v>
      </c>
      <c r="CO8" s="39" t="s">
        <v>7</v>
      </c>
      <c r="CP8" s="40">
        <f>IF(CO8="N",0,IF(CF$4="EVENTO",BD!$B$5,0))</f>
        <v>0</v>
      </c>
      <c r="CQ8" s="39" t="s">
        <v>7</v>
      </c>
      <c r="CR8" s="40">
        <f>IF(CQ8="S",BD!$B$8,0)</f>
        <v>0</v>
      </c>
      <c r="CS8" s="40" t="str">
        <f>IF(CF8="","",VLOOKUP(CF8,BD!$B$11:$R$179,5,))</f>
        <v/>
      </c>
      <c r="CT8" s="41" t="str">
        <f t="shared" si="5"/>
        <v/>
      </c>
      <c r="CU8" s="68"/>
      <c r="CV8" s="75"/>
      <c r="CW8" s="76"/>
      <c r="CX8" s="71"/>
      <c r="CY8" s="72" t="s">
        <v>7</v>
      </c>
      <c r="CZ8" s="73">
        <f>IF(CY8="N",0,IF(CV$4="EVENTO",BD!$B$3,BD!$B$4))</f>
        <v>0</v>
      </c>
      <c r="DA8" s="72" t="s">
        <v>7</v>
      </c>
      <c r="DB8" s="73">
        <f>IF(DA8="N",0,IF(CV$4="EVENTO",BD!$B$1,0))</f>
        <v>0</v>
      </c>
      <c r="DC8" s="72" t="s">
        <v>7</v>
      </c>
      <c r="DD8" s="73">
        <f>IF(DC8="N",0,IF(CV$4="EVENTO",BD!$B$2,0))</f>
        <v>0</v>
      </c>
      <c r="DE8" s="72" t="s">
        <v>7</v>
      </c>
      <c r="DF8" s="73">
        <f>IF(DE8="N",0,IF(CV$4="EVENTO",BD!$B$5,0))</f>
        <v>0</v>
      </c>
      <c r="DG8" s="72" t="s">
        <v>7</v>
      </c>
      <c r="DH8" s="73">
        <f>IF(DG8="S",BD!$B$8,0)</f>
        <v>0</v>
      </c>
      <c r="DI8" s="73" t="str">
        <f>IF(CV8="","",VLOOKUP(CV8,BD!$B$11:$R$179,5,))</f>
        <v/>
      </c>
      <c r="DJ8" s="74" t="str">
        <f t="shared" si="6"/>
        <v/>
      </c>
    </row>
    <row r="9" spans="1:114" ht="15.75" thickBot="1" x14ac:dyDescent="0.3">
      <c r="A9" s="130"/>
      <c r="B9" s="145"/>
      <c r="C9" s="68"/>
      <c r="D9" s="75"/>
      <c r="E9" s="76"/>
      <c r="F9" s="71"/>
      <c r="G9" s="72" t="s">
        <v>7</v>
      </c>
      <c r="H9" s="73">
        <f>IF(G9="N",0,IF(D$4="EVENTO",BD!$B$3,BD!$B$4))</f>
        <v>0</v>
      </c>
      <c r="I9" s="72" t="s">
        <v>7</v>
      </c>
      <c r="J9" s="73">
        <f>IF(I9="N",0,IF(D$4="EVENTO",BD!$B$1,0))</f>
        <v>0</v>
      </c>
      <c r="K9" s="72" t="s">
        <v>7</v>
      </c>
      <c r="L9" s="73">
        <f>IF(K9="N",0,IF(D$4="EVENTO",BD!$B$2,0))</f>
        <v>0</v>
      </c>
      <c r="M9" s="72" t="s">
        <v>7</v>
      </c>
      <c r="N9" s="73">
        <f>IF(M9="N",0,IF(D$4="EVENTO",BD!$B$5,0))</f>
        <v>0</v>
      </c>
      <c r="O9" s="72" t="s">
        <v>7</v>
      </c>
      <c r="P9" s="73">
        <f>IF(O9="S",BD!$B$8,0)</f>
        <v>0</v>
      </c>
      <c r="Q9" s="73" t="str">
        <f>IF(D9="","",VLOOKUP(D9,BD!$B$11:$R$179,5,))</f>
        <v/>
      </c>
      <c r="R9" s="74" t="str">
        <f t="shared" si="0"/>
        <v/>
      </c>
      <c r="S9" s="68"/>
      <c r="T9" s="75"/>
      <c r="U9" s="76"/>
      <c r="V9" s="71"/>
      <c r="W9" s="72" t="s">
        <v>7</v>
      </c>
      <c r="X9" s="73">
        <f>IF(W9="N",0,IF(T$4="EVENTO",BD!$B$3,BD!$B$4))</f>
        <v>0</v>
      </c>
      <c r="Y9" s="72" t="s">
        <v>7</v>
      </c>
      <c r="Z9" s="73">
        <f>IF(Y9="N",0,IF(T$4="EVENTO",BD!$B$1,0))</f>
        <v>0</v>
      </c>
      <c r="AA9" s="72" t="s">
        <v>7</v>
      </c>
      <c r="AB9" s="73">
        <f>IF(AA9="N",0,IF(T$4="EVENTO",BD!$B$2,0))</f>
        <v>0</v>
      </c>
      <c r="AC9" s="72" t="s">
        <v>7</v>
      </c>
      <c r="AD9" s="73">
        <f>IF(AC9="N",0,IF(T$4="EVENTO",BD!$B$5,0))</f>
        <v>0</v>
      </c>
      <c r="AE9" s="72" t="s">
        <v>7</v>
      </c>
      <c r="AF9" s="73">
        <f>IF(AE9="S",BD!$B$8,0)</f>
        <v>0</v>
      </c>
      <c r="AG9" s="73" t="str">
        <f>IF(T9="","",VLOOKUP(T9,BD!$B$11:$R$179,5,))</f>
        <v/>
      </c>
      <c r="AH9" s="74" t="str">
        <f t="shared" si="1"/>
        <v/>
      </c>
      <c r="AI9" s="68"/>
      <c r="AJ9" s="75"/>
      <c r="AK9" s="70"/>
      <c r="AL9" s="71"/>
      <c r="AM9" s="72" t="s">
        <v>7</v>
      </c>
      <c r="AN9" s="73">
        <f>IF(AM9="N",0,IF(AJ$4="EVENTO",BD!$B$3,BD!$B$4))</f>
        <v>0</v>
      </c>
      <c r="AO9" s="72" t="s">
        <v>7</v>
      </c>
      <c r="AP9" s="73">
        <f>IF(AO9="N",0,IF(AJ$4="EVENTO",BD!$B$1,0))</f>
        <v>0</v>
      </c>
      <c r="AQ9" s="72" t="s">
        <v>7</v>
      </c>
      <c r="AR9" s="73">
        <f>IF(AQ9="N",0,IF(AJ$4="EVENTO",BD!$B$2,0))</f>
        <v>0</v>
      </c>
      <c r="AS9" s="72" t="s">
        <v>7</v>
      </c>
      <c r="AT9" s="73">
        <f>IF(AS9="N",0,IF(AJ$4="EVENTO",BD!$B$5,0))</f>
        <v>0</v>
      </c>
      <c r="AU9" s="72" t="s">
        <v>7</v>
      </c>
      <c r="AV9" s="73">
        <f>IF(AU9="S",BD!$B$8,0)</f>
        <v>0</v>
      </c>
      <c r="AW9" s="73" t="str">
        <f>IF(AJ9="","",VLOOKUP(AJ9,BD!$B$11:$R$179,5,))</f>
        <v/>
      </c>
      <c r="AX9" s="74" t="str">
        <f t="shared" si="2"/>
        <v/>
      </c>
      <c r="AY9" s="68"/>
      <c r="AZ9" s="75"/>
      <c r="BA9" s="76"/>
      <c r="BB9" s="71"/>
      <c r="BC9" s="72" t="s">
        <v>7</v>
      </c>
      <c r="BD9" s="73">
        <f>IF(BC9="N",0,IF(AZ$4="EVENTO",BD!$B$3,BD!$B$4))</f>
        <v>0</v>
      </c>
      <c r="BE9" s="72" t="s">
        <v>7</v>
      </c>
      <c r="BF9" s="73">
        <f>IF(BE9="N",0,IF(AZ$4="EVENTO",BD!$B$1,0))</f>
        <v>0</v>
      </c>
      <c r="BG9" s="72" t="s">
        <v>7</v>
      </c>
      <c r="BH9" s="73">
        <f>IF(BG9="N",0,IF(AZ$4="EVENTO",BD!$B$2,0))</f>
        <v>0</v>
      </c>
      <c r="BI9" s="72" t="s">
        <v>7</v>
      </c>
      <c r="BJ9" s="73">
        <f>IF(BI9="N",0,IF(AZ$4="EVENTO",BD!$B$5,0))</f>
        <v>0</v>
      </c>
      <c r="BK9" s="72" t="s">
        <v>7</v>
      </c>
      <c r="BL9" s="73">
        <f>IF(BK9="S",BD!$B$8,0)</f>
        <v>0</v>
      </c>
      <c r="BM9" s="73" t="str">
        <f>IF(AZ9="","",VLOOKUP(AZ9,BD!$B$11:$R$179,5,))</f>
        <v/>
      </c>
      <c r="BN9" s="74" t="str">
        <f t="shared" si="3"/>
        <v/>
      </c>
      <c r="BO9" s="35"/>
      <c r="BP9" s="42" t="s">
        <v>402</v>
      </c>
      <c r="BQ9" s="43"/>
      <c r="BR9" s="38"/>
      <c r="BS9" s="39" t="s">
        <v>7</v>
      </c>
      <c r="BT9" s="40">
        <f>IF(BS9="N",0,IF(BP$4="EVENTO",BD!$B$3,BD!$B$4))</f>
        <v>0</v>
      </c>
      <c r="BU9" s="39" t="s">
        <v>7</v>
      </c>
      <c r="BV9" s="40">
        <f>IF(BU9="N",0,IF(BP$4="EVENTO",BD!$B$1,0))</f>
        <v>0</v>
      </c>
      <c r="BW9" s="39" t="s">
        <v>7</v>
      </c>
      <c r="BX9" s="40">
        <f>IF(BW9="N",0,IF(BP$4="EVENTO",BD!$B$2,0))</f>
        <v>0</v>
      </c>
      <c r="BY9" s="39" t="s">
        <v>7</v>
      </c>
      <c r="BZ9" s="40">
        <f>IF(BY9="N",0,IF(BP$4="EVENTO",BD!$B$5,0))</f>
        <v>0</v>
      </c>
      <c r="CA9" s="39" t="s">
        <v>7</v>
      </c>
      <c r="CB9" s="40">
        <f>IF(CA9="S",BD!$B$8,0)</f>
        <v>0</v>
      </c>
      <c r="CC9" s="40">
        <f>IF(BP9="","",VLOOKUP(BP9,BD!$B$11:$R$179,5,))</f>
        <v>250</v>
      </c>
      <c r="CD9" s="41"/>
      <c r="CE9" s="35"/>
      <c r="CF9" s="42"/>
      <c r="CG9" s="43"/>
      <c r="CH9" s="38"/>
      <c r="CI9" s="39" t="s">
        <v>7</v>
      </c>
      <c r="CJ9" s="40">
        <f>IF(CI9="N",0,IF(CF$4="EVENTO",BD!$B$3,BD!$B$4))</f>
        <v>0</v>
      </c>
      <c r="CK9" s="39" t="s">
        <v>7</v>
      </c>
      <c r="CL9" s="40">
        <f>IF(CK9="N",0,IF(CF$4="EVENTO",BD!$B$1,0))</f>
        <v>0</v>
      </c>
      <c r="CM9" s="39" t="s">
        <v>7</v>
      </c>
      <c r="CN9" s="40">
        <f>IF(CM9="N",0,IF(CF$4="EVENTO",BD!$B$2,0))</f>
        <v>0</v>
      </c>
      <c r="CO9" s="39" t="s">
        <v>7</v>
      </c>
      <c r="CP9" s="40">
        <f>IF(CO9="N",0,IF(CF$4="EVENTO",BD!$B$5,0))</f>
        <v>0</v>
      </c>
      <c r="CQ9" s="39" t="s">
        <v>7</v>
      </c>
      <c r="CR9" s="40">
        <f>IF(CQ9="S",BD!$B$8,0)</f>
        <v>0</v>
      </c>
      <c r="CS9" s="40" t="str">
        <f>IF(CF9="","",VLOOKUP(CF9,BD!$B$11:$R$179,5,))</f>
        <v/>
      </c>
      <c r="CT9" s="41" t="str">
        <f t="shared" si="5"/>
        <v/>
      </c>
      <c r="CU9" s="68"/>
      <c r="CV9" s="75"/>
      <c r="CW9" s="76"/>
      <c r="CX9" s="71"/>
      <c r="CY9" s="72" t="s">
        <v>7</v>
      </c>
      <c r="CZ9" s="73">
        <f>IF(CY9="N",0,IF(CV$4="EVENTO",BD!$B$3,BD!$B$4))</f>
        <v>0</v>
      </c>
      <c r="DA9" s="72" t="s">
        <v>7</v>
      </c>
      <c r="DB9" s="73">
        <f>IF(DA9="N",0,IF(CV$4="EVENTO",BD!$B$1,0))</f>
        <v>0</v>
      </c>
      <c r="DC9" s="72" t="s">
        <v>7</v>
      </c>
      <c r="DD9" s="73">
        <f>IF(DC9="N",0,IF(CV$4="EVENTO",BD!$B$2,0))</f>
        <v>0</v>
      </c>
      <c r="DE9" s="72" t="s">
        <v>7</v>
      </c>
      <c r="DF9" s="73">
        <f>IF(DE9="N",0,IF(CV$4="EVENTO",BD!$B$5,0))</f>
        <v>0</v>
      </c>
      <c r="DG9" s="72" t="s">
        <v>7</v>
      </c>
      <c r="DH9" s="73">
        <f>IF(DG9="S",BD!$B$8,0)</f>
        <v>0</v>
      </c>
      <c r="DI9" s="73" t="str">
        <f>IF(CV9="","",VLOOKUP(CV9,BD!$B$11:$R$179,5,))</f>
        <v/>
      </c>
      <c r="DJ9" s="74" t="str">
        <f t="shared" si="6"/>
        <v/>
      </c>
    </row>
    <row r="10" spans="1:114" ht="15.75" thickBot="1" x14ac:dyDescent="0.3">
      <c r="A10" s="130"/>
      <c r="B10" s="145"/>
      <c r="C10" s="68"/>
      <c r="D10" s="75"/>
      <c r="E10" s="76"/>
      <c r="F10" s="71"/>
      <c r="G10" s="72" t="s">
        <v>7</v>
      </c>
      <c r="H10" s="73">
        <f>IF(G10="N",0,IF(D$4="EVENTO",BD!$B$3,BD!$B$4))</f>
        <v>0</v>
      </c>
      <c r="I10" s="72" t="s">
        <v>7</v>
      </c>
      <c r="J10" s="73">
        <f>IF(I10="N",0,IF(D$4="EVENTO",BD!$B$1,0))</f>
        <v>0</v>
      </c>
      <c r="K10" s="72" t="s">
        <v>7</v>
      </c>
      <c r="L10" s="73">
        <f>IF(K10="N",0,IF(D$4="EVENTO",BD!$B$2,0))</f>
        <v>0</v>
      </c>
      <c r="M10" s="72" t="s">
        <v>7</v>
      </c>
      <c r="N10" s="73">
        <f>IF(M10="N",0,IF(D$4="EVENTO",BD!$B$5,0))</f>
        <v>0</v>
      </c>
      <c r="O10" s="72" t="s">
        <v>7</v>
      </c>
      <c r="P10" s="73">
        <f>IF(O10="S",BD!$B$8,0)</f>
        <v>0</v>
      </c>
      <c r="Q10" s="73" t="str">
        <f>IF(D10="","",VLOOKUP(D10,BD!$B$11:$R$179,5,))</f>
        <v/>
      </c>
      <c r="R10" s="74" t="str">
        <f t="shared" si="0"/>
        <v/>
      </c>
      <c r="S10" s="68"/>
      <c r="T10" s="75"/>
      <c r="U10" s="76"/>
      <c r="V10" s="71"/>
      <c r="W10" s="72" t="s">
        <v>7</v>
      </c>
      <c r="X10" s="73">
        <f>IF(W10="N",0,IF(T$4="EVENTO",BD!$B$3,BD!$B$4))</f>
        <v>0</v>
      </c>
      <c r="Y10" s="72" t="s">
        <v>7</v>
      </c>
      <c r="Z10" s="73">
        <f>IF(Y10="N",0,IF(T$4="EVENTO",BD!$B$1,0))</f>
        <v>0</v>
      </c>
      <c r="AA10" s="72" t="s">
        <v>7</v>
      </c>
      <c r="AB10" s="73">
        <f>IF(AA10="N",0,IF(T$4="EVENTO",BD!$B$2,0))</f>
        <v>0</v>
      </c>
      <c r="AC10" s="72" t="s">
        <v>7</v>
      </c>
      <c r="AD10" s="73">
        <f>IF(AC10="N",0,IF(T$4="EVENTO",BD!$B$5,0))</f>
        <v>0</v>
      </c>
      <c r="AE10" s="72" t="s">
        <v>7</v>
      </c>
      <c r="AF10" s="73">
        <f>IF(AE10="S",BD!$B$8,0)</f>
        <v>0</v>
      </c>
      <c r="AG10" s="73" t="str">
        <f>IF(T10="","",VLOOKUP(T10,BD!$B$11:$R$179,5,))</f>
        <v/>
      </c>
      <c r="AH10" s="74" t="str">
        <f t="shared" si="1"/>
        <v/>
      </c>
      <c r="AI10" s="68"/>
      <c r="AJ10" s="75"/>
      <c r="AK10" s="70"/>
      <c r="AL10" s="71"/>
      <c r="AM10" s="72" t="s">
        <v>7</v>
      </c>
      <c r="AN10" s="73">
        <f>IF(AM10="N",0,IF(AJ$4="EVENTO",BD!$B$3,BD!$B$4))</f>
        <v>0</v>
      </c>
      <c r="AO10" s="72" t="s">
        <v>7</v>
      </c>
      <c r="AP10" s="73">
        <f>IF(AO10="N",0,IF(AJ$4="EVENTO",BD!$B$1,0))</f>
        <v>0</v>
      </c>
      <c r="AQ10" s="72" t="s">
        <v>7</v>
      </c>
      <c r="AR10" s="73">
        <f>IF(AQ10="N",0,IF(AJ$4="EVENTO",BD!$B$2,0))</f>
        <v>0</v>
      </c>
      <c r="AS10" s="72" t="s">
        <v>7</v>
      </c>
      <c r="AT10" s="73">
        <f>IF(AS10="N",0,IF(AJ$4="EVENTO",BD!$B$5,0))</f>
        <v>0</v>
      </c>
      <c r="AU10" s="72" t="s">
        <v>7</v>
      </c>
      <c r="AV10" s="73">
        <f>IF(AU10="S",BD!$B$8,0)</f>
        <v>0</v>
      </c>
      <c r="AW10" s="73" t="str">
        <f>IF(AJ10="","",VLOOKUP(AJ10,BD!$B$11:$R$179,5,))</f>
        <v/>
      </c>
      <c r="AX10" s="74" t="str">
        <f t="shared" si="2"/>
        <v/>
      </c>
      <c r="AY10" s="68"/>
      <c r="AZ10" s="75"/>
      <c r="BA10" s="76"/>
      <c r="BB10" s="71"/>
      <c r="BC10" s="72" t="s">
        <v>7</v>
      </c>
      <c r="BD10" s="73">
        <f>IF(BC10="N",0,IF(AZ$4="EVENTO",BD!$B$3,BD!$B$4))</f>
        <v>0</v>
      </c>
      <c r="BE10" s="72" t="s">
        <v>7</v>
      </c>
      <c r="BF10" s="73">
        <f>IF(BE10="N",0,IF(AZ$4="EVENTO",BD!$B$1,0))</f>
        <v>0</v>
      </c>
      <c r="BG10" s="72" t="s">
        <v>7</v>
      </c>
      <c r="BH10" s="73">
        <f>IF(BG10="N",0,IF(AZ$4="EVENTO",BD!$B$2,0))</f>
        <v>0</v>
      </c>
      <c r="BI10" s="72" t="s">
        <v>7</v>
      </c>
      <c r="BJ10" s="73">
        <f>IF(BI10="N",0,IF(AZ$4="EVENTO",BD!$B$5,0))</f>
        <v>0</v>
      </c>
      <c r="BK10" s="72" t="s">
        <v>7</v>
      </c>
      <c r="BL10" s="73">
        <f>IF(BK10="S",BD!$B$8,0)</f>
        <v>0</v>
      </c>
      <c r="BM10" s="73" t="str">
        <f>IF(AZ10="","",VLOOKUP(AZ10,BD!$B$11:$R$179,5,))</f>
        <v/>
      </c>
      <c r="BN10" s="74" t="str">
        <f t="shared" si="3"/>
        <v/>
      </c>
      <c r="BO10" s="35"/>
      <c r="BP10" s="42"/>
      <c r="BQ10" s="43"/>
      <c r="BR10" s="38"/>
      <c r="BS10" s="39" t="s">
        <v>7</v>
      </c>
      <c r="BT10" s="40">
        <f>IF(BS10="N",0,IF(BP$4="EVENTO",BD!$B$3,BD!$B$4))</f>
        <v>0</v>
      </c>
      <c r="BU10" s="39" t="s">
        <v>7</v>
      </c>
      <c r="BV10" s="40">
        <f>IF(BU10="N",0,IF(BP$4="EVENTO",BD!$B$1,0))</f>
        <v>0</v>
      </c>
      <c r="BW10" s="39" t="s">
        <v>7</v>
      </c>
      <c r="BX10" s="40">
        <f>IF(BW10="N",0,IF(BP$4="EVENTO",BD!$B$2,0))</f>
        <v>0</v>
      </c>
      <c r="BY10" s="39" t="s">
        <v>7</v>
      </c>
      <c r="BZ10" s="40">
        <f>IF(BY10="N",0,IF(BP$4="EVENTO",BD!$B$5,0))</f>
        <v>0</v>
      </c>
      <c r="CA10" s="39" t="s">
        <v>7</v>
      </c>
      <c r="CB10" s="40">
        <f>IF(CA10="S",BD!$B$8,0)</f>
        <v>0</v>
      </c>
      <c r="CC10" s="40" t="str">
        <f>IF(BP10="","",VLOOKUP(BP10,BD!$B$11:$R$179,5,))</f>
        <v/>
      </c>
      <c r="CD10" s="41"/>
      <c r="CE10" s="35"/>
      <c r="CF10" s="42"/>
      <c r="CG10" s="43"/>
      <c r="CH10" s="38"/>
      <c r="CI10" s="39" t="s">
        <v>7</v>
      </c>
      <c r="CJ10" s="40">
        <f>IF(CI10="N",0,IF(CF$4="EVENTO",BD!$B$3,BD!$B$4))</f>
        <v>0</v>
      </c>
      <c r="CK10" s="39" t="s">
        <v>7</v>
      </c>
      <c r="CL10" s="40">
        <f>IF(CK10="N",0,IF(CF$4="EVENTO",BD!$B$1,0))</f>
        <v>0</v>
      </c>
      <c r="CM10" s="39" t="s">
        <v>7</v>
      </c>
      <c r="CN10" s="40">
        <f>IF(CM10="N",0,IF(CF$4="EVENTO",BD!$B$2,0))</f>
        <v>0</v>
      </c>
      <c r="CO10" s="39" t="s">
        <v>7</v>
      </c>
      <c r="CP10" s="40">
        <f>IF(CO10="N",0,IF(CF$4="EVENTO",BD!$B$5,0))</f>
        <v>0</v>
      </c>
      <c r="CQ10" s="39" t="s">
        <v>7</v>
      </c>
      <c r="CR10" s="40">
        <f>IF(CQ10="S",BD!$B$8,0)</f>
        <v>0</v>
      </c>
      <c r="CS10" s="40" t="str">
        <f>IF(CF10="","",VLOOKUP(CF10,BD!$B$11:$R$179,5,))</f>
        <v/>
      </c>
      <c r="CT10" s="41" t="str">
        <f t="shared" si="5"/>
        <v/>
      </c>
      <c r="CU10" s="68"/>
      <c r="CV10" s="75"/>
      <c r="CW10" s="76"/>
      <c r="CX10" s="71"/>
      <c r="CY10" s="72" t="s">
        <v>7</v>
      </c>
      <c r="CZ10" s="73">
        <f>IF(CY10="N",0,IF(CV$4="EVENTO",BD!$B$3,BD!$B$4))</f>
        <v>0</v>
      </c>
      <c r="DA10" s="72" t="s">
        <v>7</v>
      </c>
      <c r="DB10" s="73">
        <f>IF(DA10="N",0,IF(CV$4="EVENTO",BD!$B$1,0))</f>
        <v>0</v>
      </c>
      <c r="DC10" s="72" t="s">
        <v>7</v>
      </c>
      <c r="DD10" s="73">
        <f>IF(DC10="N",0,IF(CV$4="EVENTO",BD!$B$2,0))</f>
        <v>0</v>
      </c>
      <c r="DE10" s="72" t="s">
        <v>7</v>
      </c>
      <c r="DF10" s="73">
        <f>IF(DE10="N",0,IF(CV$4="EVENTO",BD!$B$5,0))</f>
        <v>0</v>
      </c>
      <c r="DG10" s="72" t="s">
        <v>7</v>
      </c>
      <c r="DH10" s="73">
        <f>IF(DG10="S",BD!$B$8,0)</f>
        <v>0</v>
      </c>
      <c r="DI10" s="73" t="str">
        <f>IF(CV10="","",VLOOKUP(CV10,BD!$B$11:$R$179,5,))</f>
        <v/>
      </c>
      <c r="DJ10" s="74" t="str">
        <f t="shared" si="6"/>
        <v/>
      </c>
    </row>
    <row r="11" spans="1:114" ht="15.75" thickBot="1" x14ac:dyDescent="0.3">
      <c r="A11" s="130"/>
      <c r="B11" s="145"/>
      <c r="C11" s="68"/>
      <c r="D11" s="75"/>
      <c r="E11" s="76"/>
      <c r="F11" s="71"/>
      <c r="G11" s="72" t="s">
        <v>7</v>
      </c>
      <c r="H11" s="73">
        <f>IF(G11="N",0,IF(D$4="EVENTO",BD!$B$3,BD!$B$4))</f>
        <v>0</v>
      </c>
      <c r="I11" s="72" t="s">
        <v>7</v>
      </c>
      <c r="J11" s="73">
        <f>IF(I11="N",0,IF(D$4="EVENTO",BD!$B$1,0))</f>
        <v>0</v>
      </c>
      <c r="K11" s="72" t="s">
        <v>7</v>
      </c>
      <c r="L11" s="73">
        <f>IF(K11="N",0,IF(D$4="EVENTO",BD!$B$2,0))</f>
        <v>0</v>
      </c>
      <c r="M11" s="72" t="s">
        <v>7</v>
      </c>
      <c r="N11" s="73">
        <f>IF(M11="N",0,IF(D$4="EVENTO",BD!$B$5,0))</f>
        <v>0</v>
      </c>
      <c r="O11" s="72" t="s">
        <v>7</v>
      </c>
      <c r="P11" s="73">
        <f>IF(O11="S",BD!$B$8,0)</f>
        <v>0</v>
      </c>
      <c r="Q11" s="73" t="str">
        <f>IF(D11="","",VLOOKUP(D11,BD!$B$11:$R$179,5,))</f>
        <v/>
      </c>
      <c r="R11" s="74" t="str">
        <f t="shared" si="0"/>
        <v/>
      </c>
      <c r="S11" s="68"/>
      <c r="T11" s="75"/>
      <c r="U11" s="76"/>
      <c r="V11" s="71"/>
      <c r="W11" s="72" t="s">
        <v>7</v>
      </c>
      <c r="X11" s="73">
        <f>IF(W11="N",0,IF(T$4="EVENTO",BD!$B$3,BD!$B$4))</f>
        <v>0</v>
      </c>
      <c r="Y11" s="72" t="s">
        <v>7</v>
      </c>
      <c r="Z11" s="73">
        <f>IF(Y11="N",0,IF(T$4="EVENTO",BD!$B$1,0))</f>
        <v>0</v>
      </c>
      <c r="AA11" s="72" t="s">
        <v>7</v>
      </c>
      <c r="AB11" s="73">
        <f>IF(AA11="N",0,IF(T$4="EVENTO",BD!$B$2,0))</f>
        <v>0</v>
      </c>
      <c r="AC11" s="72" t="s">
        <v>7</v>
      </c>
      <c r="AD11" s="73">
        <f>IF(AC11="N",0,IF(T$4="EVENTO",BD!$B$5,0))</f>
        <v>0</v>
      </c>
      <c r="AE11" s="72" t="s">
        <v>7</v>
      </c>
      <c r="AF11" s="73">
        <f>IF(AE11="S",BD!$B$8,0)</f>
        <v>0</v>
      </c>
      <c r="AG11" s="73" t="str">
        <f>IF(T11="","",VLOOKUP(T11,BD!$B$11:$R$179,5,))</f>
        <v/>
      </c>
      <c r="AH11" s="74" t="str">
        <f t="shared" si="1"/>
        <v/>
      </c>
      <c r="AI11" s="68"/>
      <c r="AJ11" s="75"/>
      <c r="AK11" s="70"/>
      <c r="AL11" s="71"/>
      <c r="AM11" s="72" t="s">
        <v>7</v>
      </c>
      <c r="AN11" s="73">
        <f>IF(AM11="N",0,IF(AJ$4="EVENTO",BD!$B$3,BD!$B$4))</f>
        <v>0</v>
      </c>
      <c r="AO11" s="72" t="s">
        <v>7</v>
      </c>
      <c r="AP11" s="73">
        <f>IF(AO11="N",0,IF(AJ$4="EVENTO",BD!$B$1,0))</f>
        <v>0</v>
      </c>
      <c r="AQ11" s="72" t="s">
        <v>7</v>
      </c>
      <c r="AR11" s="73">
        <f>IF(AQ11="N",0,IF(AJ$4="EVENTO",BD!$B$2,0))</f>
        <v>0</v>
      </c>
      <c r="AS11" s="72" t="s">
        <v>7</v>
      </c>
      <c r="AT11" s="73">
        <f>IF(AS11="N",0,IF(AJ$4="EVENTO",BD!$B$5,0))</f>
        <v>0</v>
      </c>
      <c r="AU11" s="72" t="s">
        <v>7</v>
      </c>
      <c r="AV11" s="73">
        <f>IF(AU11="S",BD!$B$8,0)</f>
        <v>0</v>
      </c>
      <c r="AW11" s="73" t="str">
        <f>IF(AJ11="","",VLOOKUP(AJ11,BD!$B$11:$R$179,5,))</f>
        <v/>
      </c>
      <c r="AX11" s="74" t="str">
        <f t="shared" si="2"/>
        <v/>
      </c>
      <c r="AY11" s="68"/>
      <c r="AZ11" s="75"/>
      <c r="BA11" s="76"/>
      <c r="BB11" s="71"/>
      <c r="BC11" s="72" t="s">
        <v>7</v>
      </c>
      <c r="BD11" s="73">
        <f>IF(BC11="N",0,IF(AZ$4="EVENTO",BD!$B$3,BD!$B$4))</f>
        <v>0</v>
      </c>
      <c r="BE11" s="72" t="s">
        <v>7</v>
      </c>
      <c r="BF11" s="73">
        <f>IF(BE11="N",0,IF(AZ$4="EVENTO",BD!$B$1,0))</f>
        <v>0</v>
      </c>
      <c r="BG11" s="72" t="s">
        <v>7</v>
      </c>
      <c r="BH11" s="73">
        <f>IF(BG11="N",0,IF(AZ$4="EVENTO",BD!$B$2,0))</f>
        <v>0</v>
      </c>
      <c r="BI11" s="72" t="s">
        <v>7</v>
      </c>
      <c r="BJ11" s="73">
        <f>IF(BI11="N",0,IF(AZ$4="EVENTO",BD!$B$5,0))</f>
        <v>0</v>
      </c>
      <c r="BK11" s="72" t="s">
        <v>7</v>
      </c>
      <c r="BL11" s="73">
        <f>IF(BK11="S",BD!$B$8,0)</f>
        <v>0</v>
      </c>
      <c r="BM11" s="73" t="str">
        <f>IF(AZ11="","",VLOOKUP(AZ11,BD!$B$11:$R$179,5,))</f>
        <v/>
      </c>
      <c r="BN11" s="74" t="str">
        <f t="shared" si="3"/>
        <v/>
      </c>
      <c r="BO11" s="35"/>
      <c r="BP11" s="42"/>
      <c r="BQ11" s="43"/>
      <c r="BR11" s="38"/>
      <c r="BS11" s="39" t="s">
        <v>7</v>
      </c>
      <c r="BT11" s="40">
        <f>IF(BS11="N",0,IF(BP$4="EVENTO",BD!$B$3,BD!$B$4))</f>
        <v>0</v>
      </c>
      <c r="BU11" s="39" t="s">
        <v>7</v>
      </c>
      <c r="BV11" s="40">
        <f>IF(BU11="N",0,IF(BP$4="EVENTO",BD!$B$1,0))</f>
        <v>0</v>
      </c>
      <c r="BW11" s="39" t="s">
        <v>7</v>
      </c>
      <c r="BX11" s="40">
        <f>IF(BW11="N",0,IF(BP$4="EVENTO",BD!$B$2,0))</f>
        <v>0</v>
      </c>
      <c r="BY11" s="39" t="s">
        <v>7</v>
      </c>
      <c r="BZ11" s="40">
        <f>IF(BY11="N",0,IF(BP$4="EVENTO",BD!$B$5,0))</f>
        <v>0</v>
      </c>
      <c r="CA11" s="39" t="s">
        <v>7</v>
      </c>
      <c r="CB11" s="40">
        <f>IF(CA11="S",BD!$B$8,0)</f>
        <v>0</v>
      </c>
      <c r="CC11" s="40" t="str">
        <f>IF(BP11="","",VLOOKUP(BP11,BD!$B$11:$R$179,5,))</f>
        <v/>
      </c>
      <c r="CD11" s="41"/>
      <c r="CE11" s="35"/>
      <c r="CF11" s="42"/>
      <c r="CG11" s="43"/>
      <c r="CH11" s="38"/>
      <c r="CI11" s="39" t="s">
        <v>7</v>
      </c>
      <c r="CJ11" s="40">
        <f>IF(CI11="N",0,IF(CF$4="EVENTO",BD!$B$3,BD!$B$4))</f>
        <v>0</v>
      </c>
      <c r="CK11" s="39" t="s">
        <v>7</v>
      </c>
      <c r="CL11" s="40">
        <f>IF(CK11="N",0,IF(CF$4="EVENTO",BD!$B$1,0))</f>
        <v>0</v>
      </c>
      <c r="CM11" s="39" t="s">
        <v>7</v>
      </c>
      <c r="CN11" s="40">
        <f>IF(CM11="N",0,IF(CF$4="EVENTO",BD!$B$2,0))</f>
        <v>0</v>
      </c>
      <c r="CO11" s="39" t="s">
        <v>7</v>
      </c>
      <c r="CP11" s="40">
        <f>IF(CO11="N",0,IF(CF$4="EVENTO",BD!$B$5,0))</f>
        <v>0</v>
      </c>
      <c r="CQ11" s="39" t="s">
        <v>7</v>
      </c>
      <c r="CR11" s="40">
        <f>IF(CQ11="S",BD!$B$8,0)</f>
        <v>0</v>
      </c>
      <c r="CS11" s="40" t="str">
        <f>IF(CF11="","",VLOOKUP(CF11,BD!$B$11:$R$179,5,))</f>
        <v/>
      </c>
      <c r="CT11" s="41" t="str">
        <f t="shared" si="5"/>
        <v/>
      </c>
      <c r="CU11" s="68"/>
      <c r="CV11" s="75"/>
      <c r="CW11" s="76"/>
      <c r="CX11" s="71"/>
      <c r="CY11" s="72" t="s">
        <v>7</v>
      </c>
      <c r="CZ11" s="73">
        <f>IF(CY11="N",0,IF(CV$4="EVENTO",BD!$B$3,BD!$B$4))</f>
        <v>0</v>
      </c>
      <c r="DA11" s="72" t="s">
        <v>7</v>
      </c>
      <c r="DB11" s="73">
        <f>IF(DA11="N",0,IF(CV$4="EVENTO",BD!$B$1,0))</f>
        <v>0</v>
      </c>
      <c r="DC11" s="72" t="s">
        <v>7</v>
      </c>
      <c r="DD11" s="73">
        <f>IF(DC11="N",0,IF(CV$4="EVENTO",BD!$B$2,0))</f>
        <v>0</v>
      </c>
      <c r="DE11" s="72" t="s">
        <v>7</v>
      </c>
      <c r="DF11" s="73">
        <f>IF(DE11="N",0,IF(CV$4="EVENTO",BD!$B$5,0))</f>
        <v>0</v>
      </c>
      <c r="DG11" s="72" t="s">
        <v>7</v>
      </c>
      <c r="DH11" s="73">
        <f>IF(DG11="S",BD!$B$8,0)</f>
        <v>0</v>
      </c>
      <c r="DI11" s="73" t="str">
        <f>IF(CV11="","",VLOOKUP(CV11,BD!$B$11:$R$179,5,))</f>
        <v/>
      </c>
      <c r="DJ11" s="74" t="str">
        <f t="shared" si="6"/>
        <v/>
      </c>
    </row>
    <row r="12" spans="1:114" ht="15.75" thickBot="1" x14ac:dyDescent="0.3">
      <c r="A12" s="130"/>
      <c r="B12" s="145"/>
      <c r="C12" s="68"/>
      <c r="D12" s="75"/>
      <c r="E12" s="76"/>
      <c r="F12" s="71"/>
      <c r="G12" s="72" t="s">
        <v>7</v>
      </c>
      <c r="H12" s="73">
        <f>IF(G12="N",0,IF(D$4="EVENTO",BD!$B$3,BD!$B$4))</f>
        <v>0</v>
      </c>
      <c r="I12" s="72" t="s">
        <v>7</v>
      </c>
      <c r="J12" s="73">
        <f>IF(I12="N",0,IF(D$4="EVENTO",BD!$B$1,0))</f>
        <v>0</v>
      </c>
      <c r="K12" s="72" t="s">
        <v>7</v>
      </c>
      <c r="L12" s="73">
        <f>IF(K12="N",0,IF(D$4="EVENTO",BD!$B$2,0))</f>
        <v>0</v>
      </c>
      <c r="M12" s="72" t="s">
        <v>7</v>
      </c>
      <c r="N12" s="73">
        <f>IF(M12="N",0,IF(D$4="EVENTO",BD!$B$5,0))</f>
        <v>0</v>
      </c>
      <c r="O12" s="72" t="s">
        <v>7</v>
      </c>
      <c r="P12" s="73">
        <f>IF(O12="S",BD!$B$8,0)</f>
        <v>0</v>
      </c>
      <c r="Q12" s="73" t="str">
        <f>IF(D12="","",VLOOKUP(D12,BD!$B$11:$R$179,5,))</f>
        <v/>
      </c>
      <c r="R12" s="74" t="str">
        <f t="shared" si="0"/>
        <v/>
      </c>
      <c r="S12" s="68"/>
      <c r="T12" s="75"/>
      <c r="U12" s="76"/>
      <c r="V12" s="71"/>
      <c r="W12" s="72" t="s">
        <v>7</v>
      </c>
      <c r="X12" s="73">
        <f>IF(W12="N",0,IF(T$4="EVENTO",BD!$B$3,BD!$B$4))</f>
        <v>0</v>
      </c>
      <c r="Y12" s="72" t="s">
        <v>7</v>
      </c>
      <c r="Z12" s="73">
        <f>IF(Y12="N",0,IF(T$4="EVENTO",BD!$B$1,0))</f>
        <v>0</v>
      </c>
      <c r="AA12" s="72" t="s">
        <v>7</v>
      </c>
      <c r="AB12" s="73">
        <f>IF(AA12="N",0,IF(T$4="EVENTO",BD!$B$2,0))</f>
        <v>0</v>
      </c>
      <c r="AC12" s="72" t="s">
        <v>7</v>
      </c>
      <c r="AD12" s="73">
        <f>IF(AC12="N",0,IF(T$4="EVENTO",BD!$B$5,0))</f>
        <v>0</v>
      </c>
      <c r="AE12" s="72" t="s">
        <v>7</v>
      </c>
      <c r="AF12" s="73">
        <f>IF(AE12="S",BD!$B$8,0)</f>
        <v>0</v>
      </c>
      <c r="AG12" s="73" t="str">
        <f>IF(T12="","",VLOOKUP(T12,BD!$B$11:$R$179,5,))</f>
        <v/>
      </c>
      <c r="AH12" s="74" t="str">
        <f t="shared" si="1"/>
        <v/>
      </c>
      <c r="AI12" s="68"/>
      <c r="AJ12" s="75"/>
      <c r="AK12" s="76"/>
      <c r="AL12" s="71"/>
      <c r="AM12" s="72" t="s">
        <v>7</v>
      </c>
      <c r="AN12" s="73">
        <f>IF(AM12="N",0,IF(AJ$4="EVENTO",BD!$B$3,BD!$B$4))</f>
        <v>0</v>
      </c>
      <c r="AO12" s="72" t="s">
        <v>7</v>
      </c>
      <c r="AP12" s="73">
        <f>IF(AO12="N",0,IF(AJ$4="EVENTO",BD!$B$1,0))</f>
        <v>0</v>
      </c>
      <c r="AQ12" s="72" t="s">
        <v>7</v>
      </c>
      <c r="AR12" s="73">
        <f>IF(AQ12="N",0,IF(AJ$4="EVENTO",BD!$B$2,0))</f>
        <v>0</v>
      </c>
      <c r="AS12" s="72" t="s">
        <v>7</v>
      </c>
      <c r="AT12" s="73">
        <f>IF(AS12="N",0,IF(AJ$4="EVENTO",BD!$B$5,0))</f>
        <v>0</v>
      </c>
      <c r="AU12" s="72" t="s">
        <v>7</v>
      </c>
      <c r="AV12" s="73">
        <f>IF(AU12="S",BD!$B$8,0)</f>
        <v>0</v>
      </c>
      <c r="AW12" s="73" t="str">
        <f>IF(AJ12="","",VLOOKUP(AJ12,BD!$B$11:$R$179,5,))</f>
        <v/>
      </c>
      <c r="AX12" s="74" t="str">
        <f t="shared" si="2"/>
        <v/>
      </c>
      <c r="AY12" s="68"/>
      <c r="AZ12" s="75"/>
      <c r="BA12" s="76"/>
      <c r="BB12" s="71"/>
      <c r="BC12" s="72" t="s">
        <v>7</v>
      </c>
      <c r="BD12" s="73">
        <f>IF(BC12="N",0,IF(AZ$4="EVENTO",BD!$B$3,BD!$B$4))</f>
        <v>0</v>
      </c>
      <c r="BE12" s="72" t="s">
        <v>7</v>
      </c>
      <c r="BF12" s="73">
        <f>IF(BE12="N",0,IF(AZ$4="EVENTO",BD!$B$1,0))</f>
        <v>0</v>
      </c>
      <c r="BG12" s="72" t="s">
        <v>7</v>
      </c>
      <c r="BH12" s="73">
        <f>IF(BG12="N",0,IF(AZ$4="EVENTO",BD!$B$2,0))</f>
        <v>0</v>
      </c>
      <c r="BI12" s="72" t="s">
        <v>7</v>
      </c>
      <c r="BJ12" s="73">
        <f>IF(BI12="N",0,IF(AZ$4="EVENTO",BD!$B$5,0))</f>
        <v>0</v>
      </c>
      <c r="BK12" s="72" t="s">
        <v>7</v>
      </c>
      <c r="BL12" s="73">
        <f>IF(BK12="S",BD!$B$8,0)</f>
        <v>0</v>
      </c>
      <c r="BM12" s="73" t="str">
        <f>IF(AZ12="","",VLOOKUP(AZ12,BD!$B$11:$R$179,5,))</f>
        <v/>
      </c>
      <c r="BN12" s="74" t="str">
        <f t="shared" si="3"/>
        <v/>
      </c>
      <c r="BO12" s="35"/>
      <c r="BP12" s="42"/>
      <c r="BQ12" s="43"/>
      <c r="BR12" s="38"/>
      <c r="BS12" s="39" t="s">
        <v>7</v>
      </c>
      <c r="BT12" s="40">
        <f>IF(BS12="N",0,IF(BP$4="EVENTO",BD!$B$3,BD!$B$4))</f>
        <v>0</v>
      </c>
      <c r="BU12" s="39" t="s">
        <v>7</v>
      </c>
      <c r="BV12" s="40">
        <f>IF(BU12="N",0,IF(BP$4="EVENTO",BD!$B$1,0))</f>
        <v>0</v>
      </c>
      <c r="BW12" s="39" t="s">
        <v>7</v>
      </c>
      <c r="BX12" s="40">
        <f>IF(BW12="N",0,IF(BP$4="EVENTO",BD!$B$2,0))</f>
        <v>0</v>
      </c>
      <c r="BY12" s="39" t="s">
        <v>7</v>
      </c>
      <c r="BZ12" s="40">
        <f>IF(BY12="N",0,IF(BP$4="EVENTO",BD!$B$5,0))</f>
        <v>0</v>
      </c>
      <c r="CA12" s="39" t="s">
        <v>7</v>
      </c>
      <c r="CB12" s="40">
        <f>IF(CA12="S",BD!$B$8,0)</f>
        <v>0</v>
      </c>
      <c r="CC12" s="40" t="str">
        <f>IF(BP12="","",VLOOKUP(BP12,BD!$B$11:$R$179,5,))</f>
        <v/>
      </c>
      <c r="CD12" s="41"/>
      <c r="CE12" s="35"/>
      <c r="CF12" s="42"/>
      <c r="CG12" s="43"/>
      <c r="CH12" s="38"/>
      <c r="CI12" s="39" t="s">
        <v>7</v>
      </c>
      <c r="CJ12" s="40">
        <f>IF(CI12="N",0,IF(CF$4="EVENTO",BD!$B$3,BD!$B$4))</f>
        <v>0</v>
      </c>
      <c r="CK12" s="39" t="s">
        <v>7</v>
      </c>
      <c r="CL12" s="40">
        <f>IF(CK12="N",0,IF(CF$4="EVENTO",BD!$B$1,0))</f>
        <v>0</v>
      </c>
      <c r="CM12" s="39" t="s">
        <v>7</v>
      </c>
      <c r="CN12" s="40">
        <f>IF(CM12="N",0,IF(CF$4="EVENTO",BD!$B$2,0))</f>
        <v>0</v>
      </c>
      <c r="CO12" s="39" t="s">
        <v>7</v>
      </c>
      <c r="CP12" s="40">
        <f>IF(CO12="N",0,IF(CF$4="EVENTO",BD!$B$5,0))</f>
        <v>0</v>
      </c>
      <c r="CQ12" s="39" t="s">
        <v>7</v>
      </c>
      <c r="CR12" s="40">
        <f>IF(CQ12="S",BD!$B$8,0)</f>
        <v>0</v>
      </c>
      <c r="CS12" s="40" t="str">
        <f>IF(CF12="","",VLOOKUP(CF12,BD!$B$11:$R$179,5,))</f>
        <v/>
      </c>
      <c r="CT12" s="41" t="str">
        <f t="shared" si="5"/>
        <v/>
      </c>
      <c r="CU12" s="68"/>
      <c r="CV12" s="75"/>
      <c r="CW12" s="76"/>
      <c r="CX12" s="71"/>
      <c r="CY12" s="72" t="s">
        <v>7</v>
      </c>
      <c r="CZ12" s="73">
        <f>IF(CY12="N",0,IF(CV$4="EVENTO",BD!$B$3,BD!$B$4))</f>
        <v>0</v>
      </c>
      <c r="DA12" s="72" t="s">
        <v>7</v>
      </c>
      <c r="DB12" s="73">
        <f>IF(DA12="N",0,IF(CV$4="EVENTO",BD!$B$1,0))</f>
        <v>0</v>
      </c>
      <c r="DC12" s="72" t="s">
        <v>7</v>
      </c>
      <c r="DD12" s="73">
        <f>IF(DC12="N",0,IF(CV$4="EVENTO",BD!$B$2,0))</f>
        <v>0</v>
      </c>
      <c r="DE12" s="72" t="s">
        <v>7</v>
      </c>
      <c r="DF12" s="73">
        <f>IF(DE12="N",0,IF(CV$4="EVENTO",BD!$B$5,0))</f>
        <v>0</v>
      </c>
      <c r="DG12" s="72" t="s">
        <v>7</v>
      </c>
      <c r="DH12" s="73">
        <f>IF(DG12="S",BD!$B$8,0)</f>
        <v>0</v>
      </c>
      <c r="DI12" s="73" t="str">
        <f>IF(CV12="","",VLOOKUP(CV12,BD!$B$11:$R$179,5,))</f>
        <v/>
      </c>
      <c r="DJ12" s="74" t="str">
        <f t="shared" si="6"/>
        <v/>
      </c>
    </row>
    <row r="13" spans="1:114" ht="15.75" thickBot="1" x14ac:dyDescent="0.3">
      <c r="A13" s="130"/>
      <c r="B13" s="145"/>
      <c r="C13" s="68"/>
      <c r="D13" s="75"/>
      <c r="E13" s="76"/>
      <c r="F13" s="71"/>
      <c r="G13" s="72" t="s">
        <v>7</v>
      </c>
      <c r="H13" s="73">
        <f>IF(G13="N",0,IF(D$4="EVENTO",BD!$B$3,BD!$B$4))</f>
        <v>0</v>
      </c>
      <c r="I13" s="72" t="s">
        <v>7</v>
      </c>
      <c r="J13" s="73">
        <f>IF(I13="N",0,IF(D$4="EVENTO",BD!$B$1,0))</f>
        <v>0</v>
      </c>
      <c r="K13" s="72" t="s">
        <v>7</v>
      </c>
      <c r="L13" s="73">
        <f>IF(K13="N",0,IF(D$4="EVENTO",BD!$B$2,0))</f>
        <v>0</v>
      </c>
      <c r="M13" s="72" t="s">
        <v>7</v>
      </c>
      <c r="N13" s="73">
        <f>IF(M13="N",0,IF(D$4="EVENTO",BD!$B$5,0))</f>
        <v>0</v>
      </c>
      <c r="O13" s="72" t="s">
        <v>7</v>
      </c>
      <c r="P13" s="73">
        <f>IF(O13="S",BD!$B$8,0)</f>
        <v>0</v>
      </c>
      <c r="Q13" s="73" t="str">
        <f>IF(D13="","",VLOOKUP(D13,BD!$B$11:$R$179,5,))</f>
        <v/>
      </c>
      <c r="R13" s="74" t="str">
        <f t="shared" si="0"/>
        <v/>
      </c>
      <c r="S13" s="68"/>
      <c r="T13" s="75"/>
      <c r="U13" s="76"/>
      <c r="V13" s="71"/>
      <c r="W13" s="72" t="s">
        <v>7</v>
      </c>
      <c r="X13" s="73">
        <f>IF(W13="N",0,IF(T$4="EVENTO",BD!$B$3,BD!$B$4))</f>
        <v>0</v>
      </c>
      <c r="Y13" s="72" t="s">
        <v>7</v>
      </c>
      <c r="Z13" s="73">
        <f>IF(Y13="N",0,IF(T$4="EVENTO",BD!$B$1,0))</f>
        <v>0</v>
      </c>
      <c r="AA13" s="72" t="s">
        <v>7</v>
      </c>
      <c r="AB13" s="73">
        <f>IF(AA13="N",0,IF(T$4="EVENTO",BD!$B$2,0))</f>
        <v>0</v>
      </c>
      <c r="AC13" s="72" t="s">
        <v>7</v>
      </c>
      <c r="AD13" s="73">
        <f>IF(AC13="N",0,IF(T$4="EVENTO",BD!$B$5,0))</f>
        <v>0</v>
      </c>
      <c r="AE13" s="72" t="s">
        <v>7</v>
      </c>
      <c r="AF13" s="73">
        <f>IF(AE13="S",BD!$B$8,0)</f>
        <v>0</v>
      </c>
      <c r="AG13" s="73" t="str">
        <f>IF(T13="","",VLOOKUP(T13,BD!$B$11:$R$179,5,))</f>
        <v/>
      </c>
      <c r="AH13" s="74" t="str">
        <f t="shared" si="1"/>
        <v/>
      </c>
      <c r="AI13" s="68"/>
      <c r="AJ13" s="75"/>
      <c r="AK13" s="76"/>
      <c r="AL13" s="71"/>
      <c r="AM13" s="72" t="s">
        <v>7</v>
      </c>
      <c r="AN13" s="73">
        <f>IF(AM13="N",0,IF(AJ$4="EVENTO",BD!$B$3,BD!$B$4))</f>
        <v>0</v>
      </c>
      <c r="AO13" s="72" t="s">
        <v>7</v>
      </c>
      <c r="AP13" s="73">
        <f>IF(AO13="N",0,IF(AJ$4="EVENTO",BD!$B$1,0))</f>
        <v>0</v>
      </c>
      <c r="AQ13" s="72" t="s">
        <v>7</v>
      </c>
      <c r="AR13" s="73">
        <f>IF(AQ13="N",0,IF(AJ$4="EVENTO",BD!$B$2,0))</f>
        <v>0</v>
      </c>
      <c r="AS13" s="72" t="s">
        <v>7</v>
      </c>
      <c r="AT13" s="73">
        <f>IF(AS13="N",0,IF(AJ$4="EVENTO",BD!$B$5,0))</f>
        <v>0</v>
      </c>
      <c r="AU13" s="72" t="s">
        <v>7</v>
      </c>
      <c r="AV13" s="73">
        <f>IF(AU13="S",BD!$B$8,0)</f>
        <v>0</v>
      </c>
      <c r="AW13" s="73" t="str">
        <f>IF(AJ13="","",VLOOKUP(AJ13,BD!$B$11:$R$179,5,))</f>
        <v/>
      </c>
      <c r="AX13" s="74" t="str">
        <f t="shared" si="2"/>
        <v/>
      </c>
      <c r="AY13" s="68"/>
      <c r="AZ13" s="75"/>
      <c r="BA13" s="76"/>
      <c r="BB13" s="71"/>
      <c r="BC13" s="72" t="s">
        <v>7</v>
      </c>
      <c r="BD13" s="73">
        <f>IF(BC13="N",0,IF(AZ$4="EVENTO",BD!$B$3,BD!$B$4))</f>
        <v>0</v>
      </c>
      <c r="BE13" s="72" t="s">
        <v>7</v>
      </c>
      <c r="BF13" s="73">
        <f>IF(BE13="N",0,IF(AZ$4="EVENTO",BD!$B$1,0))</f>
        <v>0</v>
      </c>
      <c r="BG13" s="72" t="s">
        <v>7</v>
      </c>
      <c r="BH13" s="73">
        <f>IF(BG13="N",0,IF(AZ$4="EVENTO",BD!$B$2,0))</f>
        <v>0</v>
      </c>
      <c r="BI13" s="72" t="s">
        <v>7</v>
      </c>
      <c r="BJ13" s="73">
        <f>IF(BI13="N",0,IF(AZ$4="EVENTO",BD!$B$5,0))</f>
        <v>0</v>
      </c>
      <c r="BK13" s="72" t="s">
        <v>7</v>
      </c>
      <c r="BL13" s="73">
        <f>IF(BK13="S",BD!$B$8,0)</f>
        <v>0</v>
      </c>
      <c r="BM13" s="73" t="str">
        <f>IF(AZ13="","",VLOOKUP(AZ13,BD!$B$11:$R$179,5,))</f>
        <v/>
      </c>
      <c r="BN13" s="74" t="str">
        <f t="shared" si="3"/>
        <v/>
      </c>
      <c r="BO13" s="35"/>
      <c r="BP13" s="42"/>
      <c r="BQ13" s="43"/>
      <c r="BR13" s="38"/>
      <c r="BS13" s="39" t="s">
        <v>7</v>
      </c>
      <c r="BT13" s="40">
        <f>IF(BS13="N",0,IF(BP$4="EVENTO",BD!$B$3,BD!$B$4))</f>
        <v>0</v>
      </c>
      <c r="BU13" s="39" t="s">
        <v>7</v>
      </c>
      <c r="BV13" s="40">
        <f>IF(BU13="N",0,IF(BP$4="EVENTO",BD!$B$1,0))</f>
        <v>0</v>
      </c>
      <c r="BW13" s="39" t="s">
        <v>7</v>
      </c>
      <c r="BX13" s="40">
        <f>IF(BW13="N",0,IF(BP$4="EVENTO",BD!$B$2,0))</f>
        <v>0</v>
      </c>
      <c r="BY13" s="39" t="s">
        <v>7</v>
      </c>
      <c r="BZ13" s="40">
        <f>IF(BY13="N",0,IF(BP$4="EVENTO",BD!$B$5,0))</f>
        <v>0</v>
      </c>
      <c r="CA13" s="39" t="s">
        <v>7</v>
      </c>
      <c r="CB13" s="40">
        <f>IF(CA13="S",BD!$B$8,0)</f>
        <v>0</v>
      </c>
      <c r="CC13" s="40" t="str">
        <f>IF(BP13="","",VLOOKUP(BP13,BD!$B$11:$R$179,5,))</f>
        <v/>
      </c>
      <c r="CD13" s="41"/>
      <c r="CE13" s="35"/>
      <c r="CF13" s="42"/>
      <c r="CG13" s="43"/>
      <c r="CH13" s="38"/>
      <c r="CI13" s="39" t="s">
        <v>7</v>
      </c>
      <c r="CJ13" s="40">
        <f>IF(CI13="N",0,IF(CF$4="EVENTO",BD!$B$3,BD!$B$4))</f>
        <v>0</v>
      </c>
      <c r="CK13" s="39" t="s">
        <v>7</v>
      </c>
      <c r="CL13" s="40">
        <f>IF(CK13="N",0,IF(CF$4="EVENTO",BD!$B$1,0))</f>
        <v>0</v>
      </c>
      <c r="CM13" s="39" t="s">
        <v>7</v>
      </c>
      <c r="CN13" s="40">
        <f>IF(CM13="N",0,IF(CF$4="EVENTO",BD!$B$2,0))</f>
        <v>0</v>
      </c>
      <c r="CO13" s="39" t="s">
        <v>7</v>
      </c>
      <c r="CP13" s="40">
        <f>IF(CO13="N",0,IF(CF$4="EVENTO",BD!$B$5,0))</f>
        <v>0</v>
      </c>
      <c r="CQ13" s="39" t="s">
        <v>7</v>
      </c>
      <c r="CR13" s="40">
        <f>IF(CQ13="S",BD!$B$8,0)</f>
        <v>0</v>
      </c>
      <c r="CS13" s="40" t="str">
        <f>IF(CF13="","",VLOOKUP(CF13,BD!$B$11:$R$179,5,))</f>
        <v/>
      </c>
      <c r="CT13" s="41" t="str">
        <f t="shared" si="5"/>
        <v/>
      </c>
      <c r="CU13" s="68"/>
      <c r="CV13" s="75"/>
      <c r="CW13" s="76"/>
      <c r="CX13" s="71"/>
      <c r="CY13" s="72" t="s">
        <v>7</v>
      </c>
      <c r="CZ13" s="73">
        <f>IF(CY13="N",0,IF(CV$4="EVENTO",BD!$B$3,BD!$B$4))</f>
        <v>0</v>
      </c>
      <c r="DA13" s="72" t="s">
        <v>7</v>
      </c>
      <c r="DB13" s="73">
        <f>IF(DA13="N",0,IF(CV$4="EVENTO",BD!$B$1,0))</f>
        <v>0</v>
      </c>
      <c r="DC13" s="72" t="s">
        <v>7</v>
      </c>
      <c r="DD13" s="73">
        <f>IF(DC13="N",0,IF(CV$4="EVENTO",BD!$B$2,0))</f>
        <v>0</v>
      </c>
      <c r="DE13" s="72" t="s">
        <v>7</v>
      </c>
      <c r="DF13" s="73">
        <f>IF(DE13="N",0,IF(CV$4="EVENTO",BD!$B$5,0))</f>
        <v>0</v>
      </c>
      <c r="DG13" s="72" t="s">
        <v>7</v>
      </c>
      <c r="DH13" s="73">
        <f>IF(DG13="S",BD!$B$8,0)</f>
        <v>0</v>
      </c>
      <c r="DI13" s="73" t="str">
        <f>IF(CV13="","",VLOOKUP(CV13,BD!$B$11:$R$179,5,))</f>
        <v/>
      </c>
      <c r="DJ13" s="74" t="str">
        <f t="shared" si="6"/>
        <v/>
      </c>
    </row>
    <row r="14" spans="1:114" ht="15.75" thickBot="1" x14ac:dyDescent="0.3">
      <c r="A14" s="130"/>
      <c r="B14" s="145"/>
      <c r="C14" s="68"/>
      <c r="D14" s="75"/>
      <c r="E14" s="76"/>
      <c r="F14" s="71"/>
      <c r="G14" s="72" t="s">
        <v>7</v>
      </c>
      <c r="H14" s="73">
        <f>IF(G14="N",0,IF(D$4="EVENTO",BD!$B$3,BD!$B$4))</f>
        <v>0</v>
      </c>
      <c r="I14" s="72" t="s">
        <v>7</v>
      </c>
      <c r="J14" s="73">
        <f>IF(I14="N",0,IF(D$4="EVENTO",BD!$B$1,0))</f>
        <v>0</v>
      </c>
      <c r="K14" s="72" t="s">
        <v>7</v>
      </c>
      <c r="L14" s="73">
        <f>IF(K14="N",0,IF(D$4="EVENTO",BD!$B$2,0))</f>
        <v>0</v>
      </c>
      <c r="M14" s="72" t="s">
        <v>7</v>
      </c>
      <c r="N14" s="73">
        <f>IF(M14="N",0,IF(D$4="EVENTO",BD!$B$5,0))</f>
        <v>0</v>
      </c>
      <c r="O14" s="72" t="s">
        <v>7</v>
      </c>
      <c r="P14" s="73">
        <f>IF(O14="S",BD!$B$8,0)</f>
        <v>0</v>
      </c>
      <c r="Q14" s="73" t="str">
        <f>IF(D14="","",VLOOKUP(D14,BD!$B$11:$R$179,5,))</f>
        <v/>
      </c>
      <c r="R14" s="74" t="str">
        <f t="shared" si="0"/>
        <v/>
      </c>
      <c r="S14" s="68"/>
      <c r="T14" s="75"/>
      <c r="U14" s="76"/>
      <c r="V14" s="71"/>
      <c r="W14" s="72" t="s">
        <v>7</v>
      </c>
      <c r="X14" s="73">
        <f>IF(W14="N",0,IF(T$4="EVENTO",BD!$B$3,BD!$B$4))</f>
        <v>0</v>
      </c>
      <c r="Y14" s="72" t="s">
        <v>7</v>
      </c>
      <c r="Z14" s="73">
        <f>IF(Y14="N",0,IF(T$4="EVENTO",BD!$B$1,0))</f>
        <v>0</v>
      </c>
      <c r="AA14" s="72" t="s">
        <v>7</v>
      </c>
      <c r="AB14" s="73">
        <f>IF(AA14="N",0,IF(T$4="EVENTO",BD!$B$2,0))</f>
        <v>0</v>
      </c>
      <c r="AC14" s="72" t="s">
        <v>7</v>
      </c>
      <c r="AD14" s="73">
        <f>IF(AC14="N",0,IF(T$4="EVENTO",BD!$B$5,0))</f>
        <v>0</v>
      </c>
      <c r="AE14" s="72" t="s">
        <v>7</v>
      </c>
      <c r="AF14" s="73">
        <f>IF(AE14="S",BD!$B$8,0)</f>
        <v>0</v>
      </c>
      <c r="AG14" s="73" t="str">
        <f>IF(T14="","",VLOOKUP(T14,BD!$B$11:$R$179,5,))</f>
        <v/>
      </c>
      <c r="AH14" s="74" t="str">
        <f t="shared" si="1"/>
        <v/>
      </c>
      <c r="AI14" s="68"/>
      <c r="AJ14" s="75"/>
      <c r="AK14" s="76"/>
      <c r="AL14" s="71"/>
      <c r="AM14" s="72" t="s">
        <v>7</v>
      </c>
      <c r="AN14" s="73">
        <f>IF(AM14="N",0,IF(AJ$4="EVENTO",BD!$B$3,BD!$B$4))</f>
        <v>0</v>
      </c>
      <c r="AO14" s="72" t="s">
        <v>7</v>
      </c>
      <c r="AP14" s="73">
        <f>IF(AO14="N",0,IF(AJ$4="EVENTO",BD!$B$1,0))</f>
        <v>0</v>
      </c>
      <c r="AQ14" s="72" t="s">
        <v>7</v>
      </c>
      <c r="AR14" s="73">
        <f>IF(AQ14="N",0,IF(AJ$4="EVENTO",BD!$B$2,0))</f>
        <v>0</v>
      </c>
      <c r="AS14" s="72" t="s">
        <v>7</v>
      </c>
      <c r="AT14" s="73">
        <f>IF(AS14="N",0,IF(AJ$4="EVENTO",BD!$B$5,0))</f>
        <v>0</v>
      </c>
      <c r="AU14" s="72" t="s">
        <v>7</v>
      </c>
      <c r="AV14" s="73">
        <f>IF(AU14="S",BD!$B$8,0)</f>
        <v>0</v>
      </c>
      <c r="AW14" s="73" t="str">
        <f>IF(AJ14="","",VLOOKUP(AJ14,BD!$B$11:$R$179,5,))</f>
        <v/>
      </c>
      <c r="AX14" s="74" t="str">
        <f t="shared" si="2"/>
        <v/>
      </c>
      <c r="AY14" s="68"/>
      <c r="AZ14" s="75"/>
      <c r="BA14" s="76"/>
      <c r="BB14" s="71"/>
      <c r="BC14" s="72" t="s">
        <v>7</v>
      </c>
      <c r="BD14" s="73">
        <f>IF(BC14="N",0,IF(AZ$4="EVENTO",BD!$B$3,BD!$B$4))</f>
        <v>0</v>
      </c>
      <c r="BE14" s="72" t="s">
        <v>7</v>
      </c>
      <c r="BF14" s="73">
        <f>IF(BE14="N",0,IF(AZ$4="EVENTO",BD!$B$1,0))</f>
        <v>0</v>
      </c>
      <c r="BG14" s="72" t="s">
        <v>7</v>
      </c>
      <c r="BH14" s="73">
        <f>IF(BG14="N",0,IF(AZ$4="EVENTO",BD!$B$2,0))</f>
        <v>0</v>
      </c>
      <c r="BI14" s="72" t="s">
        <v>7</v>
      </c>
      <c r="BJ14" s="73">
        <f>IF(BI14="N",0,IF(AZ$4="EVENTO",BD!$B$5,0))</f>
        <v>0</v>
      </c>
      <c r="BK14" s="72" t="s">
        <v>7</v>
      </c>
      <c r="BL14" s="73">
        <f>IF(BK14="S",BD!$B$8,0)</f>
        <v>0</v>
      </c>
      <c r="BM14" s="73" t="str">
        <f>IF(AZ14="","",VLOOKUP(AZ14,BD!$B$11:$R$179,5,))</f>
        <v/>
      </c>
      <c r="BN14" s="74" t="str">
        <f t="shared" si="3"/>
        <v/>
      </c>
      <c r="BO14" s="35"/>
      <c r="BP14" s="42"/>
      <c r="BQ14" s="43"/>
      <c r="BR14" s="38"/>
      <c r="BS14" s="39" t="s">
        <v>7</v>
      </c>
      <c r="BT14" s="40">
        <f>IF(BS14="N",0,IF(BP$4="EVENTO",BD!$B$3,BD!$B$4))</f>
        <v>0</v>
      </c>
      <c r="BU14" s="39" t="s">
        <v>7</v>
      </c>
      <c r="BV14" s="40">
        <f>IF(BU14="N",0,IF(BP$4="EVENTO",BD!$B$1,0))</f>
        <v>0</v>
      </c>
      <c r="BW14" s="39" t="s">
        <v>7</v>
      </c>
      <c r="BX14" s="40">
        <f>IF(BW14="N",0,IF(BP$4="EVENTO",BD!$B$2,0))</f>
        <v>0</v>
      </c>
      <c r="BY14" s="39" t="s">
        <v>7</v>
      </c>
      <c r="BZ14" s="40">
        <f>IF(BY14="N",0,IF(BP$4="EVENTO",BD!$B$5,0))</f>
        <v>0</v>
      </c>
      <c r="CA14" s="39" t="s">
        <v>7</v>
      </c>
      <c r="CB14" s="40">
        <f>IF(CA14="S",BD!$B$8,0)</f>
        <v>0</v>
      </c>
      <c r="CC14" s="40" t="str">
        <f>IF(BP14="","",VLOOKUP(BP14,BD!$B$11:$R$179,5,))</f>
        <v/>
      </c>
      <c r="CD14" s="41" t="str">
        <f t="shared" si="4"/>
        <v/>
      </c>
      <c r="CE14" s="35"/>
      <c r="CF14" s="42"/>
      <c r="CG14" s="43"/>
      <c r="CH14" s="38"/>
      <c r="CI14" s="39" t="s">
        <v>7</v>
      </c>
      <c r="CJ14" s="40">
        <f>IF(CI14="N",0,IF(CF$4="EVENTO",BD!$B$3,BD!$B$4))</f>
        <v>0</v>
      </c>
      <c r="CK14" s="39" t="s">
        <v>7</v>
      </c>
      <c r="CL14" s="40">
        <f>IF(CK14="N",0,IF(CF$4="EVENTO",BD!$B$1,0))</f>
        <v>0</v>
      </c>
      <c r="CM14" s="39" t="s">
        <v>7</v>
      </c>
      <c r="CN14" s="40">
        <f>IF(CM14="N",0,IF(CF$4="EVENTO",BD!$B$2,0))</f>
        <v>0</v>
      </c>
      <c r="CO14" s="39" t="s">
        <v>7</v>
      </c>
      <c r="CP14" s="40">
        <f>IF(CO14="N",0,IF(CF$4="EVENTO",BD!$B$5,0))</f>
        <v>0</v>
      </c>
      <c r="CQ14" s="39" t="s">
        <v>7</v>
      </c>
      <c r="CR14" s="40">
        <f>IF(CQ14="S",BD!$B$8,0)</f>
        <v>0</v>
      </c>
      <c r="CS14" s="40" t="str">
        <f>IF(CF14="","",VLOOKUP(CF14,BD!$B$11:$R$179,5,))</f>
        <v/>
      </c>
      <c r="CT14" s="41" t="str">
        <f t="shared" si="5"/>
        <v/>
      </c>
      <c r="CU14" s="68"/>
      <c r="CV14" s="75"/>
      <c r="CW14" s="76"/>
      <c r="CX14" s="71"/>
      <c r="CY14" s="72" t="s">
        <v>7</v>
      </c>
      <c r="CZ14" s="73">
        <f>IF(CY14="N",0,IF(CV$4="EVENTO",BD!$B$3,BD!$B$4))</f>
        <v>0</v>
      </c>
      <c r="DA14" s="72" t="s">
        <v>7</v>
      </c>
      <c r="DB14" s="73">
        <f>IF(DA14="N",0,IF(CV$4="EVENTO",BD!$B$1,0))</f>
        <v>0</v>
      </c>
      <c r="DC14" s="72" t="s">
        <v>7</v>
      </c>
      <c r="DD14" s="73">
        <f>IF(DC14="N",0,IF(CV$4="EVENTO",BD!$B$2,0))</f>
        <v>0</v>
      </c>
      <c r="DE14" s="72" t="s">
        <v>7</v>
      </c>
      <c r="DF14" s="73">
        <f>IF(DE14="N",0,IF(CV$4="EVENTO",BD!$B$5,0))</f>
        <v>0</v>
      </c>
      <c r="DG14" s="72" t="s">
        <v>7</v>
      </c>
      <c r="DH14" s="73">
        <f>IF(DG14="S",BD!$B$8,0)</f>
        <v>0</v>
      </c>
      <c r="DI14" s="73" t="str">
        <f>IF(CV14="","",VLOOKUP(CV14,BD!$B$11:$R$179,5,))</f>
        <v/>
      </c>
      <c r="DJ14" s="74" t="str">
        <f t="shared" si="6"/>
        <v/>
      </c>
    </row>
    <row r="15" spans="1:114" ht="15.75" thickBot="1" x14ac:dyDescent="0.3">
      <c r="A15" s="130"/>
      <c r="B15" s="145"/>
      <c r="C15" s="68"/>
      <c r="D15" s="75"/>
      <c r="E15" s="76"/>
      <c r="F15" s="71"/>
      <c r="G15" s="72" t="s">
        <v>7</v>
      </c>
      <c r="H15" s="73">
        <f>IF(G15="N",0,IF(D$4="EVENTO",BD!$B$3,BD!$B$4))</f>
        <v>0</v>
      </c>
      <c r="I15" s="72" t="s">
        <v>7</v>
      </c>
      <c r="J15" s="73">
        <f>IF(I15="N",0,IF(D$4="EVENTO",BD!$B$1,0))</f>
        <v>0</v>
      </c>
      <c r="K15" s="72" t="s">
        <v>7</v>
      </c>
      <c r="L15" s="73">
        <f>IF(K15="N",0,IF(D$4="EVENTO",BD!$B$2,0))</f>
        <v>0</v>
      </c>
      <c r="M15" s="72" t="s">
        <v>7</v>
      </c>
      <c r="N15" s="73">
        <f>IF(M15="N",0,IF(D$4="EVENTO",BD!$B$5,0))</f>
        <v>0</v>
      </c>
      <c r="O15" s="72" t="s">
        <v>7</v>
      </c>
      <c r="P15" s="73">
        <f>IF(O15="S",BD!$B$8,0)</f>
        <v>0</v>
      </c>
      <c r="Q15" s="73" t="str">
        <f>IF(D15="","",VLOOKUP(D15,BD!$B$11:$R$179,5,))</f>
        <v/>
      </c>
      <c r="R15" s="79" t="str">
        <f t="shared" si="0"/>
        <v/>
      </c>
      <c r="S15" s="68"/>
      <c r="T15" s="75"/>
      <c r="U15" s="76"/>
      <c r="V15" s="71"/>
      <c r="W15" s="72" t="s">
        <v>7</v>
      </c>
      <c r="X15" s="73">
        <f>IF(W15="N",0,IF(T$4="EVENTO",BD!$B$3,BD!$B$4))</f>
        <v>0</v>
      </c>
      <c r="Y15" s="72" t="s">
        <v>7</v>
      </c>
      <c r="Z15" s="73">
        <f>IF(Y15="N",0,IF(T$4="EVENTO",BD!$B$1,0))</f>
        <v>0</v>
      </c>
      <c r="AA15" s="72" t="s">
        <v>7</v>
      </c>
      <c r="AB15" s="73">
        <f>IF(AA15="N",0,IF(T$4="EVENTO",BD!$B$2,0))</f>
        <v>0</v>
      </c>
      <c r="AC15" s="72" t="s">
        <v>7</v>
      </c>
      <c r="AD15" s="73">
        <f>IF(AC15="N",0,IF(T$4="EVENTO",BD!$B$5,0))</f>
        <v>0</v>
      </c>
      <c r="AE15" s="72" t="s">
        <v>7</v>
      </c>
      <c r="AF15" s="73">
        <f>IF(AE15="S",BD!$B$8,0)</f>
        <v>0</v>
      </c>
      <c r="AG15" s="73" t="str">
        <f>IF(T15="","",VLOOKUP(T15,BD!$B$11:$R$179,5,))</f>
        <v/>
      </c>
      <c r="AH15" s="79" t="str">
        <f t="shared" si="1"/>
        <v/>
      </c>
      <c r="AI15" s="68"/>
      <c r="AJ15" s="75"/>
      <c r="AK15" s="76"/>
      <c r="AL15" s="71"/>
      <c r="AM15" s="72" t="s">
        <v>7</v>
      </c>
      <c r="AN15" s="73">
        <f>IF(AM15="N",0,IF(AJ$4="EVENTO",BD!$B$3,BD!$B$4))</f>
        <v>0</v>
      </c>
      <c r="AO15" s="72" t="s">
        <v>7</v>
      </c>
      <c r="AP15" s="73">
        <f>IF(AO15="N",0,IF(AJ$4="EVENTO",BD!$B$1,0))</f>
        <v>0</v>
      </c>
      <c r="AQ15" s="72" t="s">
        <v>7</v>
      </c>
      <c r="AR15" s="73">
        <f>IF(AQ15="N",0,IF(AJ$4="EVENTO",BD!$B$2,0))</f>
        <v>0</v>
      </c>
      <c r="AS15" s="72" t="s">
        <v>7</v>
      </c>
      <c r="AT15" s="73">
        <f>IF(AS15="N",0,IF(AJ$4="EVENTO",BD!$B$5,0))</f>
        <v>0</v>
      </c>
      <c r="AU15" s="72" t="s">
        <v>7</v>
      </c>
      <c r="AV15" s="73">
        <f>IF(AU15="S",BD!$B$8,0)</f>
        <v>0</v>
      </c>
      <c r="AW15" s="73" t="str">
        <f>IF(AJ15="","",VLOOKUP(AJ15,BD!$B$11:$R$179,5,))</f>
        <v/>
      </c>
      <c r="AX15" s="79" t="str">
        <f t="shared" si="2"/>
        <v/>
      </c>
      <c r="AY15" s="68"/>
      <c r="AZ15" s="75"/>
      <c r="BA15" s="76"/>
      <c r="BB15" s="71"/>
      <c r="BC15" s="72" t="s">
        <v>7</v>
      </c>
      <c r="BD15" s="73">
        <f>IF(BC15="N",0,IF(AZ$4="EVENTO",BD!$B$3,BD!$B$4))</f>
        <v>0</v>
      </c>
      <c r="BE15" s="72" t="s">
        <v>7</v>
      </c>
      <c r="BF15" s="73">
        <f>IF(BE15="N",0,IF(AZ$4="EVENTO",BD!$B$1,0))</f>
        <v>0</v>
      </c>
      <c r="BG15" s="72" t="s">
        <v>7</v>
      </c>
      <c r="BH15" s="73">
        <f>IF(BG15="N",0,IF(AZ$4="EVENTO",BD!$B$2,0))</f>
        <v>0</v>
      </c>
      <c r="BI15" s="72" t="s">
        <v>7</v>
      </c>
      <c r="BJ15" s="73">
        <f>IF(BI15="N",0,IF(AZ$4="EVENTO",BD!$B$5,0))</f>
        <v>0</v>
      </c>
      <c r="BK15" s="72" t="s">
        <v>7</v>
      </c>
      <c r="BL15" s="73">
        <f>IF(BK15="S",BD!$B$8,0)</f>
        <v>0</v>
      </c>
      <c r="BM15" s="73" t="str">
        <f>IF(AZ15="","",VLOOKUP(AZ15,BD!$B$11:$R$179,5,))</f>
        <v/>
      </c>
      <c r="BN15" s="79" t="str">
        <f t="shared" si="3"/>
        <v/>
      </c>
      <c r="BO15" s="35"/>
      <c r="BP15" s="42"/>
      <c r="BQ15" s="43"/>
      <c r="BR15" s="38"/>
      <c r="BS15" s="39" t="s">
        <v>7</v>
      </c>
      <c r="BT15" s="40">
        <f>IF(BS15="N",0,IF(BP$4="EVENTO",BD!$B$3,BD!$B$4))</f>
        <v>0</v>
      </c>
      <c r="BU15" s="39" t="s">
        <v>7</v>
      </c>
      <c r="BV15" s="40">
        <f>IF(BU15="N",0,IF(BP$4="EVENTO",BD!$B$1,0))</f>
        <v>0</v>
      </c>
      <c r="BW15" s="39" t="s">
        <v>7</v>
      </c>
      <c r="BX15" s="40">
        <f>IF(BW15="N",0,IF(BP$4="EVENTO",BD!$B$2,0))</f>
        <v>0</v>
      </c>
      <c r="BY15" s="39" t="s">
        <v>7</v>
      </c>
      <c r="BZ15" s="40">
        <f>IF(BY15="N",0,IF(BP$4="EVENTO",BD!$B$5,0))</f>
        <v>0</v>
      </c>
      <c r="CA15" s="39" t="s">
        <v>7</v>
      </c>
      <c r="CB15" s="40">
        <f>IF(CA15="S",BD!$B$8,0)</f>
        <v>0</v>
      </c>
      <c r="CC15" s="40" t="str">
        <f>IF(BP15="","",VLOOKUP(BP15,BD!$B$11:$R$179,5,))</f>
        <v/>
      </c>
      <c r="CD15" s="46" t="str">
        <f t="shared" si="4"/>
        <v/>
      </c>
      <c r="CE15" s="35"/>
      <c r="CF15" s="42"/>
      <c r="CG15" s="43"/>
      <c r="CH15" s="38"/>
      <c r="CI15" s="39" t="s">
        <v>7</v>
      </c>
      <c r="CJ15" s="40">
        <f>IF(CI15="N",0,IF(CF$4="EVENTO",BD!$B$3,BD!$B$4))</f>
        <v>0</v>
      </c>
      <c r="CK15" s="39" t="s">
        <v>7</v>
      </c>
      <c r="CL15" s="40">
        <f>IF(CK15="N",0,IF(CF$4="EVENTO",BD!$B$1,0))</f>
        <v>0</v>
      </c>
      <c r="CM15" s="39" t="s">
        <v>7</v>
      </c>
      <c r="CN15" s="40">
        <f>IF(CM15="N",0,IF(CF$4="EVENTO",BD!$B$2,0))</f>
        <v>0</v>
      </c>
      <c r="CO15" s="39" t="s">
        <v>7</v>
      </c>
      <c r="CP15" s="40">
        <f>IF(CO15="N",0,IF(CF$4="EVENTO",BD!$B$5,0))</f>
        <v>0</v>
      </c>
      <c r="CQ15" s="39" t="s">
        <v>7</v>
      </c>
      <c r="CR15" s="40">
        <f>IF(CQ15="S",BD!$B$8,0)</f>
        <v>0</v>
      </c>
      <c r="CS15" s="40" t="str">
        <f>IF(CF15="","",VLOOKUP(CF15,BD!$B$11:$R$179,5,))</f>
        <v/>
      </c>
      <c r="CT15" s="46" t="str">
        <f t="shared" si="5"/>
        <v/>
      </c>
      <c r="CU15" s="68"/>
      <c r="CV15" s="75"/>
      <c r="CW15" s="76"/>
      <c r="CX15" s="71"/>
      <c r="CY15" s="72" t="s">
        <v>7</v>
      </c>
      <c r="CZ15" s="73">
        <f>IF(CY15="N",0,IF(CV$4="EVENTO",BD!$B$3,BD!$B$4))</f>
        <v>0</v>
      </c>
      <c r="DA15" s="72" t="s">
        <v>7</v>
      </c>
      <c r="DB15" s="73">
        <f>IF(DA15="N",0,IF(CV$4="EVENTO",BD!$B$1,0))</f>
        <v>0</v>
      </c>
      <c r="DC15" s="72" t="s">
        <v>7</v>
      </c>
      <c r="DD15" s="73">
        <f>IF(DC15="N",0,IF(CV$4="EVENTO",BD!$B$2,0))</f>
        <v>0</v>
      </c>
      <c r="DE15" s="72" t="s">
        <v>7</v>
      </c>
      <c r="DF15" s="73">
        <f>IF(DE15="N",0,IF(CV$4="EVENTO",BD!$B$5,0))</f>
        <v>0</v>
      </c>
      <c r="DG15" s="72" t="s">
        <v>7</v>
      </c>
      <c r="DH15" s="73">
        <f>IF(DG15="S",BD!$B$8,0)</f>
        <v>0</v>
      </c>
      <c r="DI15" s="73" t="str">
        <f>IF(CV15="","",VLOOKUP(CV15,BD!$B$11:$R$179,5,))</f>
        <v/>
      </c>
      <c r="DJ15" s="79" t="str">
        <f t="shared" si="6"/>
        <v/>
      </c>
    </row>
    <row r="16" spans="1:114" ht="15.75" thickBot="1" x14ac:dyDescent="0.3">
      <c r="A16" s="130"/>
      <c r="B16" s="146"/>
      <c r="C16" s="68"/>
      <c r="D16" s="81"/>
      <c r="E16" s="82"/>
      <c r="F16" s="71"/>
      <c r="G16" s="72" t="s">
        <v>7</v>
      </c>
      <c r="H16" s="73">
        <f>IF(G16="N",0,IF(D$4="EVENTO",BD!$B$3,BD!$B$4))</f>
        <v>0</v>
      </c>
      <c r="I16" s="72" t="s">
        <v>7</v>
      </c>
      <c r="J16" s="73">
        <f>IF(I16="N",0,IF(D$4="EVENTO",BD!$B$1,0))</f>
        <v>0</v>
      </c>
      <c r="K16" s="72" t="s">
        <v>7</v>
      </c>
      <c r="L16" s="73">
        <f>IF(K16="N",0,IF(D$4="EVENTO",BD!$B$2,0))</f>
        <v>0</v>
      </c>
      <c r="M16" s="72" t="s">
        <v>7</v>
      </c>
      <c r="N16" s="73">
        <f>IF(M16="N",0,IF(D$4="EVENTO",BD!$B$5,0))</f>
        <v>0</v>
      </c>
      <c r="O16" s="72" t="s">
        <v>7</v>
      </c>
      <c r="P16" s="73">
        <f>IF(O16="S",BD!$B$8,0)</f>
        <v>0</v>
      </c>
      <c r="Q16" s="83" t="str">
        <f>IF(D16="","",VLOOKUP(D16,BD!$B$11:$R$179,5,))</f>
        <v/>
      </c>
      <c r="R16" s="84" t="str">
        <f t="shared" si="0"/>
        <v/>
      </c>
      <c r="S16" s="68"/>
      <c r="T16" s="81"/>
      <c r="U16" s="82"/>
      <c r="V16" s="71"/>
      <c r="W16" s="72" t="s">
        <v>7</v>
      </c>
      <c r="X16" s="73">
        <f>IF(W16="N",0,IF(T$4="EVENTO",BD!$B$3,BD!$B$4))</f>
        <v>0</v>
      </c>
      <c r="Y16" s="72" t="s">
        <v>7</v>
      </c>
      <c r="Z16" s="73">
        <f>IF(Y16="N",0,IF(T$4="EVENTO",BD!$B$1,0))</f>
        <v>0</v>
      </c>
      <c r="AA16" s="72" t="s">
        <v>7</v>
      </c>
      <c r="AB16" s="73">
        <f>IF(AA16="N",0,IF(T$4="EVENTO",BD!$B$2,0))</f>
        <v>0</v>
      </c>
      <c r="AC16" s="72" t="s">
        <v>7</v>
      </c>
      <c r="AD16" s="73">
        <f>IF(AC16="N",0,IF(T$4="EVENTO",BD!$B$5,0))</f>
        <v>0</v>
      </c>
      <c r="AE16" s="72" t="s">
        <v>7</v>
      </c>
      <c r="AF16" s="73">
        <f>IF(AE16="S",BD!$B$8,0)</f>
        <v>0</v>
      </c>
      <c r="AG16" s="83" t="str">
        <f>IF(T16="","",VLOOKUP(T16,BD!$B$11:$R$179,5,))</f>
        <v/>
      </c>
      <c r="AH16" s="84" t="str">
        <f t="shared" si="1"/>
        <v/>
      </c>
      <c r="AI16" s="68"/>
      <c r="AJ16" s="81"/>
      <c r="AK16" s="82"/>
      <c r="AL16" s="71"/>
      <c r="AM16" s="72" t="s">
        <v>7</v>
      </c>
      <c r="AN16" s="73">
        <f>IF(AM16="N",0,IF(AJ$4="EVENTO",BD!$B$3,BD!$B$4))</f>
        <v>0</v>
      </c>
      <c r="AO16" s="72" t="s">
        <v>7</v>
      </c>
      <c r="AP16" s="73">
        <f>IF(AO16="N",0,IF(AJ$4="EVENTO",BD!$B$1,0))</f>
        <v>0</v>
      </c>
      <c r="AQ16" s="72" t="s">
        <v>7</v>
      </c>
      <c r="AR16" s="73">
        <f>IF(AQ16="N",0,IF(AJ$4="EVENTO",BD!$B$2,0))</f>
        <v>0</v>
      </c>
      <c r="AS16" s="72" t="s">
        <v>7</v>
      </c>
      <c r="AT16" s="73">
        <f>IF(AS16="N",0,IF(AJ$4="EVENTO",BD!$B$5,0))</f>
        <v>0</v>
      </c>
      <c r="AU16" s="72" t="s">
        <v>7</v>
      </c>
      <c r="AV16" s="73">
        <f>IF(AU16="S",BD!$B$8,0)</f>
        <v>0</v>
      </c>
      <c r="AW16" s="83" t="str">
        <f>IF(AJ16="","",VLOOKUP(AJ16,BD!$B$11:$R$179,5,))</f>
        <v/>
      </c>
      <c r="AX16" s="84" t="str">
        <f t="shared" si="2"/>
        <v/>
      </c>
      <c r="AY16" s="68"/>
      <c r="AZ16" s="81"/>
      <c r="BA16" s="82"/>
      <c r="BB16" s="71"/>
      <c r="BC16" s="72" t="s">
        <v>7</v>
      </c>
      <c r="BD16" s="73">
        <f>IF(BC16="N",0,IF(AZ$4="EVENTO",BD!$B$3,BD!$B$4))</f>
        <v>0</v>
      </c>
      <c r="BE16" s="72" t="s">
        <v>7</v>
      </c>
      <c r="BF16" s="73">
        <f>IF(BE16="N",0,IF(AZ$4="EVENTO",BD!$B$1,0))</f>
        <v>0</v>
      </c>
      <c r="BG16" s="72" t="s">
        <v>7</v>
      </c>
      <c r="BH16" s="73">
        <f>IF(BG16="N",0,IF(AZ$4="EVENTO",BD!$B$2,0))</f>
        <v>0</v>
      </c>
      <c r="BI16" s="72" t="s">
        <v>7</v>
      </c>
      <c r="BJ16" s="73">
        <f>IF(BI16="N",0,IF(AZ$4="EVENTO",BD!$B$5,0))</f>
        <v>0</v>
      </c>
      <c r="BK16" s="72" t="s">
        <v>7</v>
      </c>
      <c r="BL16" s="73">
        <f>IF(BK16="S",BD!$B$8,0)</f>
        <v>0</v>
      </c>
      <c r="BM16" s="83" t="str">
        <f>IF(AZ16="","",VLOOKUP(AZ16,BD!$B$11:$R$179,5,))</f>
        <v/>
      </c>
      <c r="BN16" s="84" t="str">
        <f t="shared" si="3"/>
        <v/>
      </c>
      <c r="BO16" s="35"/>
      <c r="BP16" s="48"/>
      <c r="BQ16" s="49"/>
      <c r="BR16" s="38"/>
      <c r="BS16" s="39" t="s">
        <v>7</v>
      </c>
      <c r="BT16" s="40">
        <f>IF(BS16="N",0,IF(BP$4="EVENTO",BD!$B$3,BD!$B$4))</f>
        <v>0</v>
      </c>
      <c r="BU16" s="39" t="s">
        <v>7</v>
      </c>
      <c r="BV16" s="40">
        <f>IF(BU16="N",0,IF(BP$4="EVENTO",BD!$B$1,0))</f>
        <v>0</v>
      </c>
      <c r="BW16" s="39" t="s">
        <v>7</v>
      </c>
      <c r="BX16" s="40">
        <f>IF(BW16="N",0,IF(BP$4="EVENTO",BD!$B$2,0))</f>
        <v>0</v>
      </c>
      <c r="BY16" s="39" t="s">
        <v>7</v>
      </c>
      <c r="BZ16" s="40">
        <f>IF(BY16="N",0,IF(BP$4="EVENTO",BD!$B$5,0))</f>
        <v>0</v>
      </c>
      <c r="CA16" s="39" t="s">
        <v>7</v>
      </c>
      <c r="CB16" s="40">
        <f>IF(CA16="S",BD!$B$8,0)</f>
        <v>0</v>
      </c>
      <c r="CC16" s="50" t="str">
        <f>IF(BP16="","",VLOOKUP(BP16,BD!$B$11:$R$179,5,))</f>
        <v/>
      </c>
      <c r="CD16" s="51" t="str">
        <f t="shared" si="4"/>
        <v/>
      </c>
      <c r="CE16" s="35"/>
      <c r="CF16" s="48"/>
      <c r="CG16" s="49"/>
      <c r="CH16" s="38"/>
      <c r="CI16" s="39" t="s">
        <v>7</v>
      </c>
      <c r="CJ16" s="40">
        <f>IF(CI16="N",0,IF(CF$4="EVENTO",BD!$B$3,BD!$B$4))</f>
        <v>0</v>
      </c>
      <c r="CK16" s="39" t="s">
        <v>7</v>
      </c>
      <c r="CL16" s="40">
        <f>IF(CK16="N",0,IF(CF$4="EVENTO",BD!$B$1,0))</f>
        <v>0</v>
      </c>
      <c r="CM16" s="39" t="s">
        <v>7</v>
      </c>
      <c r="CN16" s="40">
        <f>IF(CM16="N",0,IF(CF$4="EVENTO",BD!$B$2,0))</f>
        <v>0</v>
      </c>
      <c r="CO16" s="39" t="s">
        <v>7</v>
      </c>
      <c r="CP16" s="40">
        <f>IF(CO16="N",0,IF(CF$4="EVENTO",BD!$B$5,0))</f>
        <v>0</v>
      </c>
      <c r="CQ16" s="39" t="s">
        <v>7</v>
      </c>
      <c r="CR16" s="40">
        <f>IF(CQ16="S",BD!$B$8,0)</f>
        <v>0</v>
      </c>
      <c r="CS16" s="50" t="str">
        <f>IF(CF16="","",VLOOKUP(CF16,BD!$B$11:$R$179,5,))</f>
        <v/>
      </c>
      <c r="CT16" s="51" t="str">
        <f t="shared" si="5"/>
        <v/>
      </c>
      <c r="CU16" s="68"/>
      <c r="CV16" s="81"/>
      <c r="CW16" s="82"/>
      <c r="CX16" s="71"/>
      <c r="CY16" s="72" t="s">
        <v>7</v>
      </c>
      <c r="CZ16" s="73">
        <f>IF(CY16="N",0,IF(CV$4="EVENTO",BD!$B$3,BD!$B$4))</f>
        <v>0</v>
      </c>
      <c r="DA16" s="72" t="s">
        <v>7</v>
      </c>
      <c r="DB16" s="73">
        <f>IF(DA16="N",0,IF(CV$4="EVENTO",BD!$B$1,0))</f>
        <v>0</v>
      </c>
      <c r="DC16" s="72" t="s">
        <v>7</v>
      </c>
      <c r="DD16" s="73">
        <f>IF(DC16="N",0,IF(CV$4="EVENTO",BD!$B$2,0))</f>
        <v>0</v>
      </c>
      <c r="DE16" s="72" t="s">
        <v>7</v>
      </c>
      <c r="DF16" s="73">
        <f>IF(DE16="N",0,IF(CV$4="EVENTO",BD!$B$5,0))</f>
        <v>0</v>
      </c>
      <c r="DG16" s="72" t="s">
        <v>7</v>
      </c>
      <c r="DH16" s="73">
        <f>IF(DG16="S",BD!$B$8,0)</f>
        <v>0</v>
      </c>
      <c r="DI16" s="83" t="str">
        <f>IF(CV16="","",VLOOKUP(CV16,BD!$B$11:$R$179,5,))</f>
        <v/>
      </c>
      <c r="DJ16" s="84" t="str">
        <f t="shared" si="6"/>
        <v/>
      </c>
    </row>
    <row r="17" spans="1:114" ht="15" customHeight="1" thickBot="1" x14ac:dyDescent="0.3">
      <c r="A17" s="130"/>
      <c r="B17" s="144" t="s">
        <v>317</v>
      </c>
      <c r="C17" s="60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147"/>
      <c r="O17" s="147"/>
      <c r="P17" s="61"/>
      <c r="Q17" s="61"/>
      <c r="R17" s="62" t="str">
        <f>IF(SUM(R19:R26)=0,"",SUM(R19:R26))</f>
        <v/>
      </c>
      <c r="S17" s="60"/>
      <c r="T17" s="147"/>
      <c r="U17" s="147"/>
      <c r="V17" s="147"/>
      <c r="W17" s="147"/>
      <c r="X17" s="147"/>
      <c r="Y17" s="147"/>
      <c r="Z17" s="147"/>
      <c r="AA17" s="147"/>
      <c r="AB17" s="147"/>
      <c r="AC17" s="147"/>
      <c r="AD17" s="147"/>
      <c r="AE17" s="147"/>
      <c r="AF17" s="61"/>
      <c r="AG17" s="61"/>
      <c r="AH17" s="62" t="str">
        <f>IF(SUM(AH19:AH26)=0,"",SUM(AH19:AH26))</f>
        <v/>
      </c>
      <c r="AI17" s="60"/>
      <c r="AJ17" s="147"/>
      <c r="AK17" s="147"/>
      <c r="AL17" s="147"/>
      <c r="AM17" s="147"/>
      <c r="AN17" s="147"/>
      <c r="AO17" s="147"/>
      <c r="AP17" s="147"/>
      <c r="AQ17" s="147"/>
      <c r="AR17" s="147"/>
      <c r="AS17" s="147"/>
      <c r="AT17" s="147"/>
      <c r="AU17" s="147"/>
      <c r="AV17" s="61"/>
      <c r="AW17" s="61"/>
      <c r="AX17" s="62" t="str">
        <f>IF(SUM(AX19:AX26)=0,"",SUM(AX19:AX26))</f>
        <v/>
      </c>
      <c r="AY17" s="60"/>
      <c r="AZ17" s="147"/>
      <c r="BA17" s="147"/>
      <c r="BB17" s="147"/>
      <c r="BC17" s="147"/>
      <c r="BD17" s="147"/>
      <c r="BE17" s="147"/>
      <c r="BF17" s="147"/>
      <c r="BG17" s="147"/>
      <c r="BH17" s="147"/>
      <c r="BI17" s="147"/>
      <c r="BJ17" s="147"/>
      <c r="BK17" s="147"/>
      <c r="BL17" s="61"/>
      <c r="BM17" s="61"/>
      <c r="BN17" s="62" t="str">
        <f>IF(SUM(BN19:BN26)=0,"",SUM(BN19:BN26))</f>
        <v/>
      </c>
      <c r="BO17" s="27"/>
      <c r="BP17" s="175" t="s">
        <v>12</v>
      </c>
      <c r="BQ17" s="175"/>
      <c r="BR17" s="175"/>
      <c r="BS17" s="175"/>
      <c r="BT17" s="175"/>
      <c r="BU17" s="175"/>
      <c r="BV17" s="175"/>
      <c r="BW17" s="175"/>
      <c r="BX17" s="175"/>
      <c r="BY17" s="175"/>
      <c r="BZ17" s="175"/>
      <c r="CA17" s="175"/>
      <c r="CB17" s="28"/>
      <c r="CC17" s="28"/>
      <c r="CD17" s="29">
        <f>IF(SUM(CD19:CD26)=0,"",SUM(CD19:CD26))</f>
        <v>500</v>
      </c>
      <c r="CE17" s="27"/>
      <c r="CF17" s="175" t="s">
        <v>0</v>
      </c>
      <c r="CG17" s="175"/>
      <c r="CH17" s="175"/>
      <c r="CI17" s="175"/>
      <c r="CJ17" s="175"/>
      <c r="CK17" s="175"/>
      <c r="CL17" s="175"/>
      <c r="CM17" s="175"/>
      <c r="CN17" s="175"/>
      <c r="CO17" s="175"/>
      <c r="CP17" s="175"/>
      <c r="CQ17" s="175"/>
      <c r="CR17" s="28"/>
      <c r="CS17" s="28"/>
      <c r="CT17" s="29">
        <f>IF(SUM(CT19:CT26)=0,"",SUM(CT19:CT26))</f>
        <v>580</v>
      </c>
      <c r="CU17" s="60"/>
      <c r="CV17" s="147"/>
      <c r="CW17" s="147"/>
      <c r="CX17" s="147"/>
      <c r="CY17" s="147"/>
      <c r="CZ17" s="147"/>
      <c r="DA17" s="147"/>
      <c r="DB17" s="147"/>
      <c r="DC17" s="147"/>
      <c r="DD17" s="147"/>
      <c r="DE17" s="147"/>
      <c r="DF17" s="147"/>
      <c r="DG17" s="147"/>
      <c r="DH17" s="61"/>
      <c r="DI17" s="61"/>
      <c r="DJ17" s="62" t="str">
        <f>IF(SUM(DJ19:DJ26)=0,"",SUM(DJ19:DJ26))</f>
        <v/>
      </c>
    </row>
    <row r="18" spans="1:114" ht="15.75" thickBot="1" x14ac:dyDescent="0.3">
      <c r="A18" s="130"/>
      <c r="B18" s="145"/>
      <c r="C18" s="148" t="s">
        <v>2</v>
      </c>
      <c r="D18" s="149"/>
      <c r="E18" s="63"/>
      <c r="F18" s="63"/>
      <c r="G18" s="64"/>
      <c r="H18" s="65"/>
      <c r="I18" s="64"/>
      <c r="J18" s="65"/>
      <c r="K18" s="64"/>
      <c r="L18" s="65"/>
      <c r="M18" s="64"/>
      <c r="N18" s="65"/>
      <c r="O18" s="64"/>
      <c r="P18" s="65"/>
      <c r="Q18" s="66"/>
      <c r="R18" s="67" t="s">
        <v>4</v>
      </c>
      <c r="S18" s="148" t="s">
        <v>2</v>
      </c>
      <c r="T18" s="149"/>
      <c r="U18" s="63"/>
      <c r="V18" s="63"/>
      <c r="W18" s="64"/>
      <c r="X18" s="65"/>
      <c r="Y18" s="64"/>
      <c r="Z18" s="65"/>
      <c r="AA18" s="64"/>
      <c r="AB18" s="65"/>
      <c r="AC18" s="64"/>
      <c r="AD18" s="65"/>
      <c r="AE18" s="64"/>
      <c r="AF18" s="65"/>
      <c r="AG18" s="66"/>
      <c r="AH18" s="67" t="s">
        <v>4</v>
      </c>
      <c r="AI18" s="148" t="s">
        <v>2</v>
      </c>
      <c r="AJ18" s="149"/>
      <c r="AK18" s="63"/>
      <c r="AL18" s="63"/>
      <c r="AM18" s="64"/>
      <c r="AN18" s="65"/>
      <c r="AO18" s="64"/>
      <c r="AP18" s="65"/>
      <c r="AQ18" s="64"/>
      <c r="AR18" s="65"/>
      <c r="AS18" s="64"/>
      <c r="AT18" s="65"/>
      <c r="AU18" s="64"/>
      <c r="AV18" s="65"/>
      <c r="AW18" s="66"/>
      <c r="AX18" s="67" t="s">
        <v>4</v>
      </c>
      <c r="AY18" s="148" t="s">
        <v>2</v>
      </c>
      <c r="AZ18" s="149"/>
      <c r="BA18" s="63"/>
      <c r="BB18" s="63"/>
      <c r="BC18" s="64"/>
      <c r="BD18" s="65"/>
      <c r="BE18" s="64"/>
      <c r="BF18" s="65"/>
      <c r="BG18" s="64"/>
      <c r="BH18" s="65"/>
      <c r="BI18" s="64"/>
      <c r="BJ18" s="65"/>
      <c r="BK18" s="64"/>
      <c r="BL18" s="65"/>
      <c r="BM18" s="66"/>
      <c r="BN18" s="67" t="s">
        <v>4</v>
      </c>
      <c r="BO18" s="176" t="s">
        <v>2</v>
      </c>
      <c r="BP18" s="177"/>
      <c r="BQ18" s="30"/>
      <c r="BR18" s="30"/>
      <c r="BS18" s="31"/>
      <c r="BT18" s="32"/>
      <c r="BU18" s="31"/>
      <c r="BV18" s="32"/>
      <c r="BW18" s="31"/>
      <c r="BX18" s="32"/>
      <c r="BY18" s="31"/>
      <c r="BZ18" s="32"/>
      <c r="CA18" s="31"/>
      <c r="CB18" s="32"/>
      <c r="CC18" s="33"/>
      <c r="CD18" s="34" t="s">
        <v>4</v>
      </c>
      <c r="CE18" s="176" t="s">
        <v>2</v>
      </c>
      <c r="CF18" s="177"/>
      <c r="CG18" s="30"/>
      <c r="CH18" s="30"/>
      <c r="CI18" s="31"/>
      <c r="CJ18" s="32"/>
      <c r="CK18" s="31"/>
      <c r="CL18" s="32"/>
      <c r="CM18" s="31"/>
      <c r="CN18" s="32"/>
      <c r="CO18" s="31"/>
      <c r="CP18" s="32"/>
      <c r="CQ18" s="31"/>
      <c r="CR18" s="32"/>
      <c r="CS18" s="33"/>
      <c r="CT18" s="34" t="s">
        <v>4</v>
      </c>
      <c r="CU18" s="148" t="s">
        <v>2</v>
      </c>
      <c r="CV18" s="149"/>
      <c r="CW18" s="63"/>
      <c r="CX18" s="63"/>
      <c r="CY18" s="64"/>
      <c r="CZ18" s="65"/>
      <c r="DA18" s="64"/>
      <c r="DB18" s="65"/>
      <c r="DC18" s="64"/>
      <c r="DD18" s="65"/>
      <c r="DE18" s="64"/>
      <c r="DF18" s="65"/>
      <c r="DG18" s="64"/>
      <c r="DH18" s="65"/>
      <c r="DI18" s="66"/>
      <c r="DJ18" s="67" t="s">
        <v>4</v>
      </c>
    </row>
    <row r="19" spans="1:114" ht="15.75" thickBot="1" x14ac:dyDescent="0.3">
      <c r="A19" s="130"/>
      <c r="B19" s="145"/>
      <c r="C19" s="68"/>
      <c r="D19" s="88"/>
      <c r="E19" s="70"/>
      <c r="F19" s="71"/>
      <c r="G19" s="72" t="s">
        <v>7</v>
      </c>
      <c r="H19" s="73">
        <f>IF(G19="N",0,IF(D$17="EVENTO",BD!$B$3,BD!$B$4))</f>
        <v>0</v>
      </c>
      <c r="I19" s="72" t="s">
        <v>7</v>
      </c>
      <c r="J19" s="73">
        <f>IF(I19="N",0,IF(D$17="EVENTO",BD!$B$1,0))</f>
        <v>0</v>
      </c>
      <c r="K19" s="72" t="s">
        <v>7</v>
      </c>
      <c r="L19" s="73">
        <f>IF(K19="N",0,IF(D$17="EVENTO",BD!$B$2,0))</f>
        <v>0</v>
      </c>
      <c r="M19" s="72" t="s">
        <v>7</v>
      </c>
      <c r="N19" s="73">
        <f>IF(M19="N",0,IF(D$17="EVENTO",BD!$B$5,0))</f>
        <v>0</v>
      </c>
      <c r="O19" s="72" t="s">
        <v>7</v>
      </c>
      <c r="P19" s="73">
        <f>IF(O19="S",BD!$B$8,0)</f>
        <v>0</v>
      </c>
      <c r="Q19" s="73" t="str">
        <f>IF(D19="","",VLOOKUP(D19,BD!$B$11:$R$179,5,))</f>
        <v/>
      </c>
      <c r="R19" s="74"/>
      <c r="S19" s="68"/>
      <c r="T19" s="88"/>
      <c r="U19" s="70"/>
      <c r="V19" s="71"/>
      <c r="W19" s="72" t="s">
        <v>7</v>
      </c>
      <c r="X19" s="73">
        <f>IF(W19="N",0,IF(T$17="EVENTO",BD!$B$3,BD!$B$4))</f>
        <v>0</v>
      </c>
      <c r="Y19" s="72" t="s">
        <v>7</v>
      </c>
      <c r="Z19" s="73">
        <f>IF(Y19="N",0,IF(T$17="EVENTO",BD!$B$1,0))</f>
        <v>0</v>
      </c>
      <c r="AA19" s="72" t="s">
        <v>7</v>
      </c>
      <c r="AB19" s="73">
        <f>IF(AA19="N",0,IF(T$17="EVENTO",BD!$B$2,0))</f>
        <v>0</v>
      </c>
      <c r="AC19" s="72" t="s">
        <v>7</v>
      </c>
      <c r="AD19" s="73">
        <f>IF(AC19="N",0,IF(T$17="EVENTO",BD!$B$5,0))</f>
        <v>0</v>
      </c>
      <c r="AE19" s="72" t="s">
        <v>7</v>
      </c>
      <c r="AF19" s="73">
        <f>IF(AE19="S",BD!$B$8,0)</f>
        <v>0</v>
      </c>
      <c r="AG19" s="73" t="str">
        <f>IF(T19="","",VLOOKUP(T19,BD!$B$11:$R$179,5,))</f>
        <v/>
      </c>
      <c r="AH19" s="74" t="str">
        <f t="shared" ref="AH19:AH26" si="7">IF($T$17="","",IF(T19="","",SUM(AG19,AF19,AB19,Z19,AD19,X19)))</f>
        <v/>
      </c>
      <c r="AI19" s="68"/>
      <c r="AJ19" s="88"/>
      <c r="AK19" s="70"/>
      <c r="AL19" s="71"/>
      <c r="AM19" s="72" t="s">
        <v>7</v>
      </c>
      <c r="AN19" s="73">
        <f>IF(AM19="N",0,IF(AJ$17="EVENTO",BD!$B$3,BD!$B$4))</f>
        <v>0</v>
      </c>
      <c r="AO19" s="72" t="s">
        <v>7</v>
      </c>
      <c r="AP19" s="73">
        <f>IF(AO19="N",0,IF(AJ$17="EVENTO",BD!$B$1,0))</f>
        <v>0</v>
      </c>
      <c r="AQ19" s="72" t="s">
        <v>7</v>
      </c>
      <c r="AR19" s="73">
        <f>IF(AQ19="N",0,IF(AJ$17="EVENTO",BD!$B$2,0))</f>
        <v>0</v>
      </c>
      <c r="AS19" s="72" t="s">
        <v>7</v>
      </c>
      <c r="AT19" s="73">
        <f>IF(AS19="N",0,IF(AJ$17="EVENTO",BD!$B$5,0))</f>
        <v>0</v>
      </c>
      <c r="AU19" s="72" t="s">
        <v>7</v>
      </c>
      <c r="AV19" s="73">
        <f>IF(AU19="S",BD!$B$8,0)</f>
        <v>0</v>
      </c>
      <c r="AW19" s="73" t="str">
        <f>IF(AJ19="","",VLOOKUP(AJ19,BD!$B$11:$R$179,5,))</f>
        <v/>
      </c>
      <c r="AX19" s="74" t="str">
        <f t="shared" ref="AX19:AX26" si="8">IF($AJ$17="","",IF(AJ19="","",SUM(AW19,AV19,AR19,AP19,AT19,AN19)))</f>
        <v/>
      </c>
      <c r="AY19" s="68"/>
      <c r="AZ19" s="88"/>
      <c r="BA19" s="70"/>
      <c r="BB19" s="71"/>
      <c r="BC19" s="72" t="s">
        <v>7</v>
      </c>
      <c r="BD19" s="73">
        <f>IF(BC19="N",0,IF(AZ$17="EVENTO",BD!$B$3,BD!$B$4))</f>
        <v>0</v>
      </c>
      <c r="BE19" s="72" t="s">
        <v>7</v>
      </c>
      <c r="BF19" s="73">
        <f>IF(BE19="N",0,IF(AZ$17="EVENTO",BD!$B$1,0))</f>
        <v>0</v>
      </c>
      <c r="BG19" s="72" t="s">
        <v>7</v>
      </c>
      <c r="BH19" s="73">
        <f>IF(BG19="N",0,IF(AZ$17="EVENTO",BD!$B$2,0))</f>
        <v>0</v>
      </c>
      <c r="BI19" s="72" t="s">
        <v>7</v>
      </c>
      <c r="BJ19" s="73">
        <f>IF(BI19="N",0,IF(AZ$17="EVENTO",BD!$B$5,0))</f>
        <v>0</v>
      </c>
      <c r="BK19" s="72" t="s">
        <v>7</v>
      </c>
      <c r="BL19" s="73">
        <f>IF(BK19="S",BD!$B$8,0)</f>
        <v>0</v>
      </c>
      <c r="BM19" s="73" t="str">
        <f>IF(AZ19="","",VLOOKUP(AZ19,BD!$B$11:$R$179,5,))</f>
        <v/>
      </c>
      <c r="BN19" s="74" t="str">
        <f t="shared" ref="BN19:BN26" si="9">IF($AZ$17="","",IF(AZ19="","",SUM(BM19,BL19,BH19,BF19,BJ19,BD19)))</f>
        <v/>
      </c>
      <c r="BO19" s="35"/>
      <c r="BP19" s="55" t="s">
        <v>29</v>
      </c>
      <c r="BQ19" s="37"/>
      <c r="BR19" s="38"/>
      <c r="BS19" s="39" t="s">
        <v>7</v>
      </c>
      <c r="BT19" s="40">
        <f>IF(BS19="N",0,IF(BP$17="EVENTO",BD!$B$3,BD!$B$4))</f>
        <v>0</v>
      </c>
      <c r="BU19" s="39" t="s">
        <v>7</v>
      </c>
      <c r="BV19" s="40">
        <f>IF(BU19="N",0,IF(BP$17="EVENTO",BD!$B$1,0))</f>
        <v>0</v>
      </c>
      <c r="BW19" s="39" t="s">
        <v>7</v>
      </c>
      <c r="BX19" s="40">
        <f>IF(BW19="N",0,IF(BP$17="EVENTO",BD!$B$2,0))</f>
        <v>0</v>
      </c>
      <c r="BY19" s="39" t="s">
        <v>7</v>
      </c>
      <c r="BZ19" s="40">
        <f>IF(BY19="N",0,IF(BP$17="EVENTO",BD!$B$5,0))</f>
        <v>0</v>
      </c>
      <c r="CA19" s="39" t="s">
        <v>7</v>
      </c>
      <c r="CB19" s="40">
        <f>IF(CA19="S",BD!$B$8,0)</f>
        <v>0</v>
      </c>
      <c r="CC19" s="40">
        <f>IF(BP19="","",VLOOKUP(BP19,BD!$B$11:$R$179,5,))</f>
        <v>250</v>
      </c>
      <c r="CD19" s="41">
        <f t="shared" ref="CD19:CD26" si="10">IF($BP$17="","",IF(BP19="","",SUM(CC19,CB19,BX19,BV19,BZ19,BT19)))</f>
        <v>250</v>
      </c>
      <c r="CE19" s="35"/>
      <c r="CF19" s="55" t="s">
        <v>29</v>
      </c>
      <c r="CG19" s="37"/>
      <c r="CH19" s="38"/>
      <c r="CI19" s="39" t="s">
        <v>316</v>
      </c>
      <c r="CJ19" s="40">
        <f>IF(CI19="N",0,IF(CF$17="EVENTO",BD!$B$3,BD!$B$4))</f>
        <v>80</v>
      </c>
      <c r="CK19" s="39" t="s">
        <v>7</v>
      </c>
      <c r="CL19" s="40">
        <f>IF(CK19="N",0,IF(CF$17="EVENTO",BD!$B$1,0))</f>
        <v>0</v>
      </c>
      <c r="CM19" s="39" t="s">
        <v>7</v>
      </c>
      <c r="CN19" s="40">
        <f>IF(CM19="N",0,IF(CF$17="EVENTO",BD!$B$2,0))</f>
        <v>0</v>
      </c>
      <c r="CO19" s="39" t="s">
        <v>7</v>
      </c>
      <c r="CP19" s="40">
        <f>IF(CO19="N",0,IF(CF$17="EVENTO",BD!$B$5,0))</f>
        <v>0</v>
      </c>
      <c r="CQ19" s="39" t="s">
        <v>7</v>
      </c>
      <c r="CR19" s="40">
        <f>IF(CQ19="S",BD!$B$8,0)</f>
        <v>0</v>
      </c>
      <c r="CS19" s="40">
        <f>IF(CF19="","",VLOOKUP(CF19,BD!$B$11:$R$179,5,))</f>
        <v>250</v>
      </c>
      <c r="CT19" s="41">
        <f t="shared" ref="CT19:CT26" si="11">IF($CF$17="","",IF(CF19="","",SUM(CS19,CR19,CN19,CL19,CP19,CJ19)))</f>
        <v>330</v>
      </c>
      <c r="CU19" s="68"/>
      <c r="CV19" s="88"/>
      <c r="CW19" s="70"/>
      <c r="CX19" s="71"/>
      <c r="CY19" s="72" t="s">
        <v>7</v>
      </c>
      <c r="CZ19" s="73">
        <f>IF(CY19="N",0,IF(CV$17="EVENTO",BD!$B$3,BD!$B$4))</f>
        <v>0</v>
      </c>
      <c r="DA19" s="72" t="s">
        <v>7</v>
      </c>
      <c r="DB19" s="73">
        <f>IF(DA19="N",0,IF(CV$17="EVENTO",BD!$B$1,0))</f>
        <v>0</v>
      </c>
      <c r="DC19" s="72" t="s">
        <v>7</v>
      </c>
      <c r="DD19" s="73">
        <f>IF(DC19="N",0,IF(CV$17="EVENTO",BD!$B$2,0))</f>
        <v>0</v>
      </c>
      <c r="DE19" s="72" t="s">
        <v>7</v>
      </c>
      <c r="DF19" s="73">
        <f>IF(DE19="N",0,IF(CV$17="EVENTO",BD!$B$5,0))</f>
        <v>0</v>
      </c>
      <c r="DG19" s="72" t="s">
        <v>7</v>
      </c>
      <c r="DH19" s="73">
        <f>IF(DG19="S",BD!$B$8,0)</f>
        <v>0</v>
      </c>
      <c r="DI19" s="73" t="str">
        <f>IF(CV19="","",VLOOKUP(CV19,BD!$B$11:$R$179,5,))</f>
        <v/>
      </c>
      <c r="DJ19" s="74" t="str">
        <f t="shared" ref="DJ19:DJ26" si="12">IF($CV$17="","",IF(CV19="","",SUM(DI19,DH19,DD19,DB19,DF19,CZ19)))</f>
        <v/>
      </c>
    </row>
    <row r="20" spans="1:114" ht="15.75" thickBot="1" x14ac:dyDescent="0.3">
      <c r="A20" s="130"/>
      <c r="B20" s="145"/>
      <c r="C20" s="68"/>
      <c r="D20" s="80"/>
      <c r="E20" s="76"/>
      <c r="F20" s="71"/>
      <c r="G20" s="77" t="s">
        <v>7</v>
      </c>
      <c r="H20" s="78">
        <f>IF(G20="N",0,IF(D$17="EVENTO",BD!$B$3,BD!$B$4))</f>
        <v>0</v>
      </c>
      <c r="I20" s="77" t="s">
        <v>7</v>
      </c>
      <c r="J20" s="78">
        <f>IF(I20="N",0,IF(D$17="EVENTO",BD!$B$1,0))</f>
        <v>0</v>
      </c>
      <c r="K20" s="77" t="s">
        <v>7</v>
      </c>
      <c r="L20" s="78">
        <f>IF(K20="N",0,IF(D$17="EVENTO",BD!$B$2,0))</f>
        <v>0</v>
      </c>
      <c r="M20" s="77" t="s">
        <v>7</v>
      </c>
      <c r="N20" s="78">
        <f>IF(M20="N",0,IF(D$17="EVENTO",BD!$B$5,0))</f>
        <v>0</v>
      </c>
      <c r="O20" s="77" t="s">
        <v>7</v>
      </c>
      <c r="P20" s="78">
        <f>IF(O20="S",BD!$B$8,0)</f>
        <v>0</v>
      </c>
      <c r="Q20" s="73" t="str">
        <f>IF(D20="","",VLOOKUP(D20,BD!$B$11:$R$179,5,))</f>
        <v/>
      </c>
      <c r="R20" s="79"/>
      <c r="S20" s="68"/>
      <c r="T20" s="80"/>
      <c r="U20" s="76"/>
      <c r="V20" s="71"/>
      <c r="W20" s="77" t="s">
        <v>7</v>
      </c>
      <c r="X20" s="78">
        <f>IF(W20="N",0,IF(T$17="EVENTO",BD!$B$3,BD!$B$4))</f>
        <v>0</v>
      </c>
      <c r="Y20" s="77" t="s">
        <v>7</v>
      </c>
      <c r="Z20" s="78">
        <f>IF(Y20="N",0,IF(T$17="EVENTO",BD!$B$1,0))</f>
        <v>0</v>
      </c>
      <c r="AA20" s="77" t="s">
        <v>7</v>
      </c>
      <c r="AB20" s="78">
        <f>IF(AA20="N",0,IF(T$17="EVENTO",BD!$B$2,0))</f>
        <v>0</v>
      </c>
      <c r="AC20" s="77" t="s">
        <v>7</v>
      </c>
      <c r="AD20" s="78">
        <f>IF(AC20="N",0,IF(T$17="EVENTO",BD!$B$5,0))</f>
        <v>0</v>
      </c>
      <c r="AE20" s="77" t="s">
        <v>7</v>
      </c>
      <c r="AF20" s="78">
        <f>IF(AE20="S",BD!$B$8,0)</f>
        <v>0</v>
      </c>
      <c r="AG20" s="73" t="str">
        <f>IF(T20="","",VLOOKUP(T20,BD!$B$11:$R$179,5,))</f>
        <v/>
      </c>
      <c r="AH20" s="79" t="str">
        <f t="shared" si="7"/>
        <v/>
      </c>
      <c r="AI20" s="68"/>
      <c r="AJ20" s="80"/>
      <c r="AK20" s="76"/>
      <c r="AL20" s="71"/>
      <c r="AM20" s="77" t="s">
        <v>7</v>
      </c>
      <c r="AN20" s="78">
        <f>IF(AM20="N",0,IF(AJ$17="EVENTO",BD!$B$3,BD!$B$4))</f>
        <v>0</v>
      </c>
      <c r="AO20" s="77" t="s">
        <v>7</v>
      </c>
      <c r="AP20" s="78">
        <f>IF(AO20="N",0,IF(AJ$17="EVENTO",BD!$B$1,0))</f>
        <v>0</v>
      </c>
      <c r="AQ20" s="77" t="s">
        <v>7</v>
      </c>
      <c r="AR20" s="78">
        <f>IF(AQ20="N",0,IF(AJ$17="EVENTO",BD!$B$2,0))</f>
        <v>0</v>
      </c>
      <c r="AS20" s="77" t="s">
        <v>7</v>
      </c>
      <c r="AT20" s="78">
        <f>IF(AS20="N",0,IF(AJ$17="EVENTO",BD!$B$5,0))</f>
        <v>0</v>
      </c>
      <c r="AU20" s="77" t="s">
        <v>7</v>
      </c>
      <c r="AV20" s="78">
        <f>IF(AU20="S",BD!$B$8,0)</f>
        <v>0</v>
      </c>
      <c r="AW20" s="73" t="str">
        <f>IF(AJ20="","",VLOOKUP(AJ20,BD!$B$11:$R$179,5,))</f>
        <v/>
      </c>
      <c r="AX20" s="79" t="str">
        <f t="shared" si="8"/>
        <v/>
      </c>
      <c r="AY20" s="68"/>
      <c r="AZ20" s="80"/>
      <c r="BA20" s="76"/>
      <c r="BB20" s="71"/>
      <c r="BC20" s="77" t="s">
        <v>7</v>
      </c>
      <c r="BD20" s="78">
        <f>IF(BC20="N",0,IF(AZ$17="EVENTO",BD!$B$3,BD!$B$4))</f>
        <v>0</v>
      </c>
      <c r="BE20" s="77" t="s">
        <v>7</v>
      </c>
      <c r="BF20" s="78">
        <f>IF(BE20="N",0,IF(AZ$17="EVENTO",BD!$B$1,0))</f>
        <v>0</v>
      </c>
      <c r="BG20" s="77" t="s">
        <v>7</v>
      </c>
      <c r="BH20" s="78">
        <f>IF(BG20="N",0,IF(AZ$17="EVENTO",BD!$B$2,0))</f>
        <v>0</v>
      </c>
      <c r="BI20" s="77" t="s">
        <v>7</v>
      </c>
      <c r="BJ20" s="78">
        <f>IF(BI20="N",0,IF(AZ$17="EVENTO",BD!$B$5,0))</f>
        <v>0</v>
      </c>
      <c r="BK20" s="77" t="s">
        <v>7</v>
      </c>
      <c r="BL20" s="78">
        <f>IF(BK20="S",BD!$B$8,0)</f>
        <v>0</v>
      </c>
      <c r="BM20" s="73" t="str">
        <f>IF(AZ20="","",VLOOKUP(AZ20,BD!$B$11:$R$179,5,))</f>
        <v/>
      </c>
      <c r="BN20" s="79" t="str">
        <f t="shared" si="9"/>
        <v/>
      </c>
      <c r="BO20" s="35"/>
      <c r="BP20" s="47" t="s">
        <v>19</v>
      </c>
      <c r="BQ20" s="37"/>
      <c r="BR20" s="38"/>
      <c r="BS20" s="44" t="s">
        <v>7</v>
      </c>
      <c r="BT20" s="45">
        <f>IF(BS20="N",0,IF(BP$17="EVENTO",BD!$B$3,BD!$B$4))</f>
        <v>0</v>
      </c>
      <c r="BU20" s="44" t="s">
        <v>7</v>
      </c>
      <c r="BV20" s="45">
        <f>IF(BU20="N",0,IF(BP$17="EVENTO",BD!$B$1,0))</f>
        <v>0</v>
      </c>
      <c r="BW20" s="44" t="s">
        <v>7</v>
      </c>
      <c r="BX20" s="45">
        <f>IF(BW20="N",0,IF(BP$17="EVENTO",BD!$B$2,0))</f>
        <v>0</v>
      </c>
      <c r="BY20" s="44" t="s">
        <v>7</v>
      </c>
      <c r="BZ20" s="45">
        <f>IF(BY20="N",0,IF(BP$17="EVENTO",BD!$B$5,0))</f>
        <v>0</v>
      </c>
      <c r="CA20" s="44" t="s">
        <v>7</v>
      </c>
      <c r="CB20" s="45">
        <f>IF(CA20="S",BD!$B$8,0)</f>
        <v>0</v>
      </c>
      <c r="CC20" s="40">
        <f>IF(BP20="","",VLOOKUP(BP20,BD!$B$11:$R$179,5,))</f>
        <v>250</v>
      </c>
      <c r="CD20" s="46">
        <f t="shared" si="10"/>
        <v>250</v>
      </c>
      <c r="CE20" s="35"/>
      <c r="CF20" s="47" t="s">
        <v>19</v>
      </c>
      <c r="CG20" s="37"/>
      <c r="CH20" s="38"/>
      <c r="CI20" s="44" t="s">
        <v>7</v>
      </c>
      <c r="CJ20" s="45">
        <f>IF(CI20="N",0,IF(CF$17="EVENTO",BD!$B$3,BD!$B$4))</f>
        <v>0</v>
      </c>
      <c r="CK20" s="44" t="s">
        <v>7</v>
      </c>
      <c r="CL20" s="45">
        <f>IF(CK20="N",0,IF(CF$17="EVENTO",BD!$B$1,0))</f>
        <v>0</v>
      </c>
      <c r="CM20" s="44" t="s">
        <v>7</v>
      </c>
      <c r="CN20" s="45">
        <f>IF(CM20="N",0,IF(CF$17="EVENTO",BD!$B$2,0))</f>
        <v>0</v>
      </c>
      <c r="CO20" s="44" t="s">
        <v>7</v>
      </c>
      <c r="CP20" s="45">
        <f>IF(CO20="N",0,IF(CF$17="EVENTO",BD!$B$5,0))</f>
        <v>0</v>
      </c>
      <c r="CQ20" s="39" t="s">
        <v>7</v>
      </c>
      <c r="CR20" s="45">
        <f>IF(CQ20="S",BD!$B$8,0)</f>
        <v>0</v>
      </c>
      <c r="CS20" s="40">
        <f>IF(CF20="","",VLOOKUP(CF20,BD!$B$11:$R$179,5,))</f>
        <v>250</v>
      </c>
      <c r="CT20" s="46">
        <f t="shared" si="11"/>
        <v>250</v>
      </c>
      <c r="CU20" s="68"/>
      <c r="CV20" s="80"/>
      <c r="CW20" s="76"/>
      <c r="CX20" s="71"/>
      <c r="CY20" s="77" t="s">
        <v>7</v>
      </c>
      <c r="CZ20" s="78">
        <f>IF(CY20="N",0,IF(CV$17="EVENTO",BD!$B$3,BD!$B$4))</f>
        <v>0</v>
      </c>
      <c r="DA20" s="77" t="s">
        <v>7</v>
      </c>
      <c r="DB20" s="78">
        <f>IF(DA20="N",0,IF(CV$17="EVENTO",BD!$B$1,0))</f>
        <v>0</v>
      </c>
      <c r="DC20" s="77" t="s">
        <v>7</v>
      </c>
      <c r="DD20" s="78">
        <f>IF(DC20="N",0,IF(CV$17="EVENTO",BD!$B$2,0))</f>
        <v>0</v>
      </c>
      <c r="DE20" s="77" t="s">
        <v>7</v>
      </c>
      <c r="DF20" s="78">
        <f>IF(DE20="N",0,IF(CV$17="EVENTO",BD!$B$5,0))</f>
        <v>0</v>
      </c>
      <c r="DG20" s="77" t="s">
        <v>7</v>
      </c>
      <c r="DH20" s="78">
        <f>IF(DG20="S",BD!$B$8,0)</f>
        <v>0</v>
      </c>
      <c r="DI20" s="73" t="str">
        <f>IF(CV20="","",VLOOKUP(CV20,BD!$B$11:$R$179,5,))</f>
        <v/>
      </c>
      <c r="DJ20" s="79" t="str">
        <f t="shared" si="12"/>
        <v/>
      </c>
    </row>
    <row r="21" spans="1:114" ht="15.75" thickBot="1" x14ac:dyDescent="0.3">
      <c r="A21" s="130"/>
      <c r="B21" s="145"/>
      <c r="C21" s="68"/>
      <c r="D21" s="80"/>
      <c r="E21" s="76"/>
      <c r="F21" s="71"/>
      <c r="G21" s="77" t="s">
        <v>7</v>
      </c>
      <c r="H21" s="78">
        <f>IF(G21="N",0,IF(D$17="EVENTO",BD!$B$3,BD!$B$4))</f>
        <v>0</v>
      </c>
      <c r="I21" s="77" t="s">
        <v>7</v>
      </c>
      <c r="J21" s="78">
        <f>IF(I21="N",0,IF(D$17="EVENTO",BD!$B$1,0))</f>
        <v>0</v>
      </c>
      <c r="K21" s="77" t="s">
        <v>7</v>
      </c>
      <c r="L21" s="78">
        <f>IF(K21="N",0,IF(D$17="EVENTO",BD!$B$2,0))</f>
        <v>0</v>
      </c>
      <c r="M21" s="77" t="s">
        <v>7</v>
      </c>
      <c r="N21" s="78">
        <f>IF(M21="N",0,IF(D$17="EVENTO",BD!$B$5,0))</f>
        <v>0</v>
      </c>
      <c r="O21" s="77" t="s">
        <v>7</v>
      </c>
      <c r="P21" s="78">
        <f>IF(O21="S",BD!$B$8,0)</f>
        <v>0</v>
      </c>
      <c r="Q21" s="73" t="str">
        <f>IF(D21="","",VLOOKUP(D21,BD!$B$11:$R$179,5,))</f>
        <v/>
      </c>
      <c r="R21" s="79" t="str">
        <f t="shared" ref="R21:R26" si="13">IF($D$17="","",IF(D21="","",SUM(Q21,P21,L21,J21,N21,H21)))</f>
        <v/>
      </c>
      <c r="S21" s="68"/>
      <c r="T21" s="80"/>
      <c r="U21" s="76"/>
      <c r="V21" s="71"/>
      <c r="W21" s="77" t="s">
        <v>7</v>
      </c>
      <c r="X21" s="78">
        <f>IF(W21="N",0,IF(T$17="EVENTO",BD!$B$3,BD!$B$4))</f>
        <v>0</v>
      </c>
      <c r="Y21" s="77" t="s">
        <v>7</v>
      </c>
      <c r="Z21" s="78">
        <f>IF(Y21="N",0,IF(T$17="EVENTO",BD!$B$1,0))</f>
        <v>0</v>
      </c>
      <c r="AA21" s="77" t="s">
        <v>7</v>
      </c>
      <c r="AB21" s="78">
        <f>IF(AA21="N",0,IF(T$17="EVENTO",BD!$B$2,0))</f>
        <v>0</v>
      </c>
      <c r="AC21" s="77" t="s">
        <v>7</v>
      </c>
      <c r="AD21" s="78">
        <f>IF(AC21="N",0,IF(T$17="EVENTO",BD!$B$5,0))</f>
        <v>0</v>
      </c>
      <c r="AE21" s="77" t="s">
        <v>7</v>
      </c>
      <c r="AF21" s="78">
        <f>IF(AE21="S",BD!$B$8,0)</f>
        <v>0</v>
      </c>
      <c r="AG21" s="73" t="str">
        <f>IF(T21="","",VLOOKUP(T21,BD!$B$11:$R$179,5,))</f>
        <v/>
      </c>
      <c r="AH21" s="79" t="str">
        <f t="shared" si="7"/>
        <v/>
      </c>
      <c r="AI21" s="68"/>
      <c r="AJ21" s="80"/>
      <c r="AK21" s="76"/>
      <c r="AL21" s="71"/>
      <c r="AM21" s="77" t="s">
        <v>7</v>
      </c>
      <c r="AN21" s="78">
        <f>IF(AM21="N",0,IF(AJ$17="EVENTO",BD!$B$3,BD!$B$4))</f>
        <v>0</v>
      </c>
      <c r="AO21" s="77" t="s">
        <v>7</v>
      </c>
      <c r="AP21" s="78">
        <f>IF(AO21="N",0,IF(AJ$17="EVENTO",BD!$B$1,0))</f>
        <v>0</v>
      </c>
      <c r="AQ21" s="77" t="s">
        <v>7</v>
      </c>
      <c r="AR21" s="78">
        <f>IF(AQ21="N",0,IF(AJ$17="EVENTO",BD!$B$2,0))</f>
        <v>0</v>
      </c>
      <c r="AS21" s="77" t="s">
        <v>7</v>
      </c>
      <c r="AT21" s="78">
        <f>IF(AS21="N",0,IF(AJ$17="EVENTO",BD!$B$5,0))</f>
        <v>0</v>
      </c>
      <c r="AU21" s="77" t="s">
        <v>7</v>
      </c>
      <c r="AV21" s="78">
        <f>IF(AU21="S",BD!$B$8,0)</f>
        <v>0</v>
      </c>
      <c r="AW21" s="73" t="str">
        <f>IF(AJ21="","",VLOOKUP(AJ21,BD!$B$11:$R$179,5,))</f>
        <v/>
      </c>
      <c r="AX21" s="79" t="str">
        <f t="shared" si="8"/>
        <v/>
      </c>
      <c r="AY21" s="68"/>
      <c r="AZ21" s="80"/>
      <c r="BA21" s="76"/>
      <c r="BB21" s="71"/>
      <c r="BC21" s="77" t="s">
        <v>7</v>
      </c>
      <c r="BD21" s="78">
        <f>IF(BC21="N",0,IF(AZ$17="EVENTO",BD!$B$3,BD!$B$4))</f>
        <v>0</v>
      </c>
      <c r="BE21" s="77" t="s">
        <v>7</v>
      </c>
      <c r="BF21" s="78">
        <f>IF(BE21="N",0,IF(AZ$17="EVENTO",BD!$B$1,0))</f>
        <v>0</v>
      </c>
      <c r="BG21" s="77" t="s">
        <v>7</v>
      </c>
      <c r="BH21" s="78">
        <f>IF(BG21="N",0,IF(AZ$17="EVENTO",BD!$B$2,0))</f>
        <v>0</v>
      </c>
      <c r="BI21" s="77" t="s">
        <v>7</v>
      </c>
      <c r="BJ21" s="78">
        <f>IF(BI21="N",0,IF(AZ$17="EVENTO",BD!$B$5,0))</f>
        <v>0</v>
      </c>
      <c r="BK21" s="77" t="s">
        <v>7</v>
      </c>
      <c r="BL21" s="78">
        <f>IF(BK21="S",BD!$B$8,0)</f>
        <v>0</v>
      </c>
      <c r="BM21" s="73" t="str">
        <f>IF(AZ21="","",VLOOKUP(AZ21,BD!$B$11:$R$179,5,))</f>
        <v/>
      </c>
      <c r="BN21" s="79" t="str">
        <f t="shared" si="9"/>
        <v/>
      </c>
      <c r="BO21" s="35"/>
      <c r="BP21" s="47"/>
      <c r="BQ21" s="37"/>
      <c r="BR21" s="38"/>
      <c r="BS21" s="44" t="s">
        <v>7</v>
      </c>
      <c r="BT21" s="45">
        <f>IF(BS21="N",0,IF(BP$17="EVENTO",BD!$B$3,BD!$B$4))</f>
        <v>0</v>
      </c>
      <c r="BU21" s="44" t="s">
        <v>7</v>
      </c>
      <c r="BV21" s="45">
        <f>IF(BU21="N",0,IF(BP$17="EVENTO",BD!$B$1,0))</f>
        <v>0</v>
      </c>
      <c r="BW21" s="44" t="s">
        <v>7</v>
      </c>
      <c r="BX21" s="45">
        <f>IF(BW21="N",0,IF(BP$17="EVENTO",BD!$B$2,0))</f>
        <v>0</v>
      </c>
      <c r="BY21" s="44" t="s">
        <v>7</v>
      </c>
      <c r="BZ21" s="45">
        <f>IF(BY21="N",0,IF(BP$17="EVENTO",BD!$B$5,0))</f>
        <v>0</v>
      </c>
      <c r="CA21" s="44" t="s">
        <v>7</v>
      </c>
      <c r="CB21" s="45">
        <f>IF(CA21="S",BD!$B$8,0)</f>
        <v>0</v>
      </c>
      <c r="CC21" s="40" t="str">
        <f>IF(BP21="","",VLOOKUP(BP21,BD!$B$11:$R$179,5,))</f>
        <v/>
      </c>
      <c r="CD21" s="46" t="str">
        <f t="shared" si="10"/>
        <v/>
      </c>
      <c r="CE21" s="35"/>
      <c r="CF21" s="47"/>
      <c r="CG21" s="37"/>
      <c r="CH21" s="38"/>
      <c r="CI21" s="44" t="s">
        <v>7</v>
      </c>
      <c r="CJ21" s="45">
        <f>IF(CI21="N",0,IF(CF$17="EVENTO",BD!$B$3,BD!$B$4))</f>
        <v>0</v>
      </c>
      <c r="CK21" s="44" t="s">
        <v>7</v>
      </c>
      <c r="CL21" s="45">
        <f>IF(CK21="N",0,IF(CF$17="EVENTO",BD!$B$1,0))</f>
        <v>0</v>
      </c>
      <c r="CM21" s="44" t="s">
        <v>7</v>
      </c>
      <c r="CN21" s="45">
        <f>IF(CM21="N",0,IF(CF$17="EVENTO",BD!$B$2,0))</f>
        <v>0</v>
      </c>
      <c r="CO21" s="44" t="s">
        <v>7</v>
      </c>
      <c r="CP21" s="45">
        <f>IF(CO21="N",0,IF(CF$17="EVENTO",BD!$B$5,0))</f>
        <v>0</v>
      </c>
      <c r="CQ21" s="39" t="s">
        <v>7</v>
      </c>
      <c r="CR21" s="45">
        <f>IF(CQ21="S",BD!$B$8,0)</f>
        <v>0</v>
      </c>
      <c r="CS21" s="40" t="str">
        <f>IF(CF21="","",VLOOKUP(CF21,BD!$B$11:$R$179,5,))</f>
        <v/>
      </c>
      <c r="CT21" s="46" t="str">
        <f t="shared" si="11"/>
        <v/>
      </c>
      <c r="CU21" s="68"/>
      <c r="CV21" s="80"/>
      <c r="CW21" s="76"/>
      <c r="CX21" s="71"/>
      <c r="CY21" s="77" t="s">
        <v>7</v>
      </c>
      <c r="CZ21" s="78">
        <f>IF(CY21="N",0,IF(CV$17="EVENTO",BD!$B$3,BD!$B$4))</f>
        <v>0</v>
      </c>
      <c r="DA21" s="77" t="s">
        <v>7</v>
      </c>
      <c r="DB21" s="78">
        <f>IF(DA21="N",0,IF(CV$17="EVENTO",BD!$B$1,0))</f>
        <v>0</v>
      </c>
      <c r="DC21" s="77" t="s">
        <v>7</v>
      </c>
      <c r="DD21" s="78">
        <f>IF(DC21="N",0,IF(CV$17="EVENTO",BD!$B$2,0))</f>
        <v>0</v>
      </c>
      <c r="DE21" s="77" t="s">
        <v>7</v>
      </c>
      <c r="DF21" s="78">
        <f>IF(DE21="N",0,IF(CV$17="EVENTO",BD!$B$5,0))</f>
        <v>0</v>
      </c>
      <c r="DG21" s="77" t="s">
        <v>7</v>
      </c>
      <c r="DH21" s="78">
        <f>IF(DG21="S",BD!$B$8,0)</f>
        <v>0</v>
      </c>
      <c r="DI21" s="73" t="str">
        <f>IF(CV21="","",VLOOKUP(CV21,BD!$B$11:$R$179,5,))</f>
        <v/>
      </c>
      <c r="DJ21" s="79" t="str">
        <f t="shared" si="12"/>
        <v/>
      </c>
    </row>
    <row r="22" spans="1:114" ht="15.75" thickBot="1" x14ac:dyDescent="0.3">
      <c r="A22" s="130"/>
      <c r="B22" s="145"/>
      <c r="C22" s="68"/>
      <c r="D22" s="80"/>
      <c r="E22" s="76"/>
      <c r="F22" s="71"/>
      <c r="G22" s="77" t="s">
        <v>7</v>
      </c>
      <c r="H22" s="78">
        <f>IF(G22="N",0,IF(D$17="EVENTO",BD!$B$3,BD!$B$4))</f>
        <v>0</v>
      </c>
      <c r="I22" s="77" t="s">
        <v>7</v>
      </c>
      <c r="J22" s="78">
        <f>IF(I22="N",0,IF(D$17="EVENTO",BD!$B$1,0))</f>
        <v>0</v>
      </c>
      <c r="K22" s="77" t="s">
        <v>7</v>
      </c>
      <c r="L22" s="78">
        <f>IF(K22="N",0,IF(D$17="EVENTO",BD!$B$2,0))</f>
        <v>0</v>
      </c>
      <c r="M22" s="77" t="s">
        <v>7</v>
      </c>
      <c r="N22" s="78">
        <f>IF(M22="N",0,IF(D$17="EVENTO",BD!$B$5,0))</f>
        <v>0</v>
      </c>
      <c r="O22" s="77" t="s">
        <v>7</v>
      </c>
      <c r="P22" s="78">
        <f>IF(O22="S",BD!$B$8,0)</f>
        <v>0</v>
      </c>
      <c r="Q22" s="73" t="str">
        <f>IF(D22="","",VLOOKUP(D22,BD!$B$11:$R$179,5,))</f>
        <v/>
      </c>
      <c r="R22" s="79" t="str">
        <f t="shared" si="13"/>
        <v/>
      </c>
      <c r="S22" s="68"/>
      <c r="T22" s="80"/>
      <c r="U22" s="76"/>
      <c r="V22" s="71"/>
      <c r="W22" s="77" t="s">
        <v>7</v>
      </c>
      <c r="X22" s="78">
        <f>IF(W22="N",0,IF(T$17="EVENTO",BD!$B$3,BD!$B$4))</f>
        <v>0</v>
      </c>
      <c r="Y22" s="77" t="s">
        <v>7</v>
      </c>
      <c r="Z22" s="78">
        <f>IF(Y22="N",0,IF(T$17="EVENTO",BD!$B$1,0))</f>
        <v>0</v>
      </c>
      <c r="AA22" s="77" t="s">
        <v>7</v>
      </c>
      <c r="AB22" s="78">
        <f>IF(AA22="N",0,IF(T$17="EVENTO",BD!$B$2,0))</f>
        <v>0</v>
      </c>
      <c r="AC22" s="77" t="s">
        <v>7</v>
      </c>
      <c r="AD22" s="78">
        <f>IF(AC22="N",0,IF(T$17="EVENTO",BD!$B$5,0))</f>
        <v>0</v>
      </c>
      <c r="AE22" s="77" t="s">
        <v>7</v>
      </c>
      <c r="AF22" s="78">
        <f>IF(AE22="S",BD!$B$8,0)</f>
        <v>0</v>
      </c>
      <c r="AG22" s="73" t="str">
        <f>IF(T22="","",VLOOKUP(T22,BD!$B$11:$R$179,5,))</f>
        <v/>
      </c>
      <c r="AH22" s="79" t="str">
        <f t="shared" si="7"/>
        <v/>
      </c>
      <c r="AI22" s="68"/>
      <c r="AJ22" s="80"/>
      <c r="AK22" s="76"/>
      <c r="AL22" s="71"/>
      <c r="AM22" s="77" t="s">
        <v>7</v>
      </c>
      <c r="AN22" s="78">
        <f>IF(AM22="N",0,IF(AJ$17="EVENTO",BD!$B$3,BD!$B$4))</f>
        <v>0</v>
      </c>
      <c r="AO22" s="77" t="s">
        <v>7</v>
      </c>
      <c r="AP22" s="78">
        <f>IF(AO22="N",0,IF(AJ$17="EVENTO",BD!$B$1,0))</f>
        <v>0</v>
      </c>
      <c r="AQ22" s="77" t="s">
        <v>7</v>
      </c>
      <c r="AR22" s="78">
        <f>IF(AQ22="N",0,IF(AJ$17="EVENTO",BD!$B$2,0))</f>
        <v>0</v>
      </c>
      <c r="AS22" s="77" t="s">
        <v>7</v>
      </c>
      <c r="AT22" s="78">
        <f>IF(AS22="N",0,IF(AJ$17="EVENTO",BD!$B$5,0))</f>
        <v>0</v>
      </c>
      <c r="AU22" s="77" t="s">
        <v>7</v>
      </c>
      <c r="AV22" s="78">
        <f>IF(AU22="S",BD!$B$8,0)</f>
        <v>0</v>
      </c>
      <c r="AW22" s="73" t="str">
        <f>IF(AJ22="","",VLOOKUP(AJ22,BD!$B$11:$R$179,5,))</f>
        <v/>
      </c>
      <c r="AX22" s="79" t="str">
        <f t="shared" si="8"/>
        <v/>
      </c>
      <c r="AY22" s="68"/>
      <c r="AZ22" s="80"/>
      <c r="BA22" s="76"/>
      <c r="BB22" s="71"/>
      <c r="BC22" s="77" t="s">
        <v>7</v>
      </c>
      <c r="BD22" s="78">
        <f>IF(BC22="N",0,IF(AZ$17="EVENTO",BD!$B$3,BD!$B$4))</f>
        <v>0</v>
      </c>
      <c r="BE22" s="77" t="s">
        <v>7</v>
      </c>
      <c r="BF22" s="78">
        <f>IF(BE22="N",0,IF(AZ$17="EVENTO",BD!$B$1,0))</f>
        <v>0</v>
      </c>
      <c r="BG22" s="77" t="s">
        <v>7</v>
      </c>
      <c r="BH22" s="78">
        <f>IF(BG22="N",0,IF(AZ$17="EVENTO",BD!$B$2,0))</f>
        <v>0</v>
      </c>
      <c r="BI22" s="77" t="s">
        <v>7</v>
      </c>
      <c r="BJ22" s="78">
        <f>IF(BI22="N",0,IF(AZ$17="EVENTO",BD!$B$5,0))</f>
        <v>0</v>
      </c>
      <c r="BK22" s="77" t="s">
        <v>7</v>
      </c>
      <c r="BL22" s="78">
        <f>IF(BK22="S",BD!$B$8,0)</f>
        <v>0</v>
      </c>
      <c r="BM22" s="73" t="str">
        <f>IF(AZ22="","",VLOOKUP(AZ22,BD!$B$11:$R$179,5,))</f>
        <v/>
      </c>
      <c r="BN22" s="79" t="str">
        <f t="shared" si="9"/>
        <v/>
      </c>
      <c r="BO22" s="35"/>
      <c r="BP22" s="47"/>
      <c r="BQ22" s="37"/>
      <c r="BR22" s="38"/>
      <c r="BS22" s="44" t="s">
        <v>7</v>
      </c>
      <c r="BT22" s="45">
        <f>IF(BS22="N",0,IF(BP$17="EVENTO",BD!$B$3,BD!$B$4))</f>
        <v>0</v>
      </c>
      <c r="BU22" s="44" t="s">
        <v>7</v>
      </c>
      <c r="BV22" s="45">
        <f>IF(BU22="N",0,IF(BP$17="EVENTO",BD!$B$1,0))</f>
        <v>0</v>
      </c>
      <c r="BW22" s="44" t="s">
        <v>7</v>
      </c>
      <c r="BX22" s="45">
        <f>IF(BW22="N",0,IF(BP$17="EVENTO",BD!$B$2,0))</f>
        <v>0</v>
      </c>
      <c r="BY22" s="44" t="s">
        <v>7</v>
      </c>
      <c r="BZ22" s="45">
        <f>IF(BY22="N",0,IF(BP$17="EVENTO",BD!$B$5,0))</f>
        <v>0</v>
      </c>
      <c r="CA22" s="44" t="s">
        <v>7</v>
      </c>
      <c r="CB22" s="45">
        <f>IF(CA22="S",BD!$B$8,0)</f>
        <v>0</v>
      </c>
      <c r="CC22" s="40" t="str">
        <f>IF(BP22="","",VLOOKUP(BP22,BD!$B$11:$R$179,5,))</f>
        <v/>
      </c>
      <c r="CD22" s="46" t="str">
        <f t="shared" si="10"/>
        <v/>
      </c>
      <c r="CE22" s="35"/>
      <c r="CF22" s="47"/>
      <c r="CG22" s="37"/>
      <c r="CH22" s="38"/>
      <c r="CI22" s="44" t="s">
        <v>7</v>
      </c>
      <c r="CJ22" s="45">
        <f>IF(CI22="N",0,IF(CF$17="EVENTO",BD!$B$3,BD!$B$4))</f>
        <v>0</v>
      </c>
      <c r="CK22" s="44" t="s">
        <v>7</v>
      </c>
      <c r="CL22" s="45">
        <f>IF(CK22="N",0,IF(CF$17="EVENTO",BD!$B$1,0))</f>
        <v>0</v>
      </c>
      <c r="CM22" s="44" t="s">
        <v>7</v>
      </c>
      <c r="CN22" s="45">
        <f>IF(CM22="N",0,IF(CF$17="EVENTO",BD!$B$2,0))</f>
        <v>0</v>
      </c>
      <c r="CO22" s="44" t="s">
        <v>7</v>
      </c>
      <c r="CP22" s="45">
        <f>IF(CO22="N",0,IF(CF$17="EVENTO",BD!$B$5,0))</f>
        <v>0</v>
      </c>
      <c r="CQ22" s="39" t="s">
        <v>7</v>
      </c>
      <c r="CR22" s="45">
        <f>IF(CQ22="S",BD!$B$8,0)</f>
        <v>0</v>
      </c>
      <c r="CS22" s="40" t="str">
        <f>IF(CF22="","",VLOOKUP(CF22,BD!$B$11:$R$179,5,))</f>
        <v/>
      </c>
      <c r="CT22" s="46" t="str">
        <f t="shared" si="11"/>
        <v/>
      </c>
      <c r="CU22" s="68"/>
      <c r="CV22" s="80"/>
      <c r="CW22" s="76"/>
      <c r="CX22" s="71"/>
      <c r="CY22" s="77" t="s">
        <v>7</v>
      </c>
      <c r="CZ22" s="78">
        <f>IF(CY22="N",0,IF(CV$17="EVENTO",BD!$B$3,BD!$B$4))</f>
        <v>0</v>
      </c>
      <c r="DA22" s="77" t="s">
        <v>7</v>
      </c>
      <c r="DB22" s="78">
        <f>IF(DA22="N",0,IF(CV$17="EVENTO",BD!$B$1,0))</f>
        <v>0</v>
      </c>
      <c r="DC22" s="77" t="s">
        <v>7</v>
      </c>
      <c r="DD22" s="78">
        <f>IF(DC22="N",0,IF(CV$17="EVENTO",BD!$B$2,0))</f>
        <v>0</v>
      </c>
      <c r="DE22" s="77" t="s">
        <v>7</v>
      </c>
      <c r="DF22" s="78">
        <f>IF(DE22="N",0,IF(CV$17="EVENTO",BD!$B$5,0))</f>
        <v>0</v>
      </c>
      <c r="DG22" s="77" t="s">
        <v>7</v>
      </c>
      <c r="DH22" s="78">
        <f>IF(DG22="S",BD!$B$8,0)</f>
        <v>0</v>
      </c>
      <c r="DI22" s="73" t="str">
        <f>IF(CV22="","",VLOOKUP(CV22,BD!$B$11:$R$179,5,))</f>
        <v/>
      </c>
      <c r="DJ22" s="79" t="str">
        <f t="shared" si="12"/>
        <v/>
      </c>
    </row>
    <row r="23" spans="1:114" ht="15.75" thickBot="1" x14ac:dyDescent="0.3">
      <c r="A23" s="130"/>
      <c r="B23" s="145"/>
      <c r="C23" s="68"/>
      <c r="D23" s="80"/>
      <c r="E23" s="76"/>
      <c r="F23" s="71"/>
      <c r="G23" s="77" t="s">
        <v>7</v>
      </c>
      <c r="H23" s="78">
        <f>IF(G23="N",0,IF(D$17="EVENTO",BD!$B$3,BD!$B$4))</f>
        <v>0</v>
      </c>
      <c r="I23" s="77" t="s">
        <v>7</v>
      </c>
      <c r="J23" s="78">
        <f>IF(I23="N",0,IF(D$17="EVENTO",BD!$B$1,0))</f>
        <v>0</v>
      </c>
      <c r="K23" s="77" t="s">
        <v>7</v>
      </c>
      <c r="L23" s="78">
        <f>IF(K23="N",0,IF(D$17="EVENTO",BD!$B$2,0))</f>
        <v>0</v>
      </c>
      <c r="M23" s="77" t="s">
        <v>7</v>
      </c>
      <c r="N23" s="78">
        <f>IF(M23="N",0,IF(D$17="EVENTO",BD!$B$5,0))</f>
        <v>0</v>
      </c>
      <c r="O23" s="77" t="s">
        <v>7</v>
      </c>
      <c r="P23" s="78">
        <f>IF(O23="S",BD!$B$8,0)</f>
        <v>0</v>
      </c>
      <c r="Q23" s="73" t="str">
        <f>IF(D23="","",VLOOKUP(D23,BD!$B$11:$R$179,5,))</f>
        <v/>
      </c>
      <c r="R23" s="79" t="str">
        <f t="shared" si="13"/>
        <v/>
      </c>
      <c r="S23" s="68"/>
      <c r="T23" s="80"/>
      <c r="U23" s="76"/>
      <c r="V23" s="71"/>
      <c r="W23" s="77" t="s">
        <v>7</v>
      </c>
      <c r="X23" s="78">
        <f>IF(W23="N",0,IF(T$17="EVENTO",BD!$B$3,BD!$B$4))</f>
        <v>0</v>
      </c>
      <c r="Y23" s="77" t="s">
        <v>7</v>
      </c>
      <c r="Z23" s="78">
        <f>IF(Y23="N",0,IF(T$17="EVENTO",BD!$B$1,0))</f>
        <v>0</v>
      </c>
      <c r="AA23" s="77" t="s">
        <v>7</v>
      </c>
      <c r="AB23" s="78">
        <f>IF(AA23="N",0,IF(T$17="EVENTO",BD!$B$2,0))</f>
        <v>0</v>
      </c>
      <c r="AC23" s="77" t="s">
        <v>7</v>
      </c>
      <c r="AD23" s="78">
        <f>IF(AC23="N",0,IF(T$17="EVENTO",BD!$B$5,0))</f>
        <v>0</v>
      </c>
      <c r="AE23" s="77" t="s">
        <v>7</v>
      </c>
      <c r="AF23" s="78">
        <f>IF(AE23="S",BD!$B$8,0)</f>
        <v>0</v>
      </c>
      <c r="AG23" s="73" t="str">
        <f>IF(T23="","",VLOOKUP(T23,BD!$B$11:$R$179,5,))</f>
        <v/>
      </c>
      <c r="AH23" s="79" t="str">
        <f t="shared" si="7"/>
        <v/>
      </c>
      <c r="AI23" s="68"/>
      <c r="AJ23" s="80"/>
      <c r="AK23" s="76"/>
      <c r="AL23" s="71"/>
      <c r="AM23" s="77" t="s">
        <v>7</v>
      </c>
      <c r="AN23" s="78">
        <f>IF(AM23="N",0,IF(AJ$17="EVENTO",BD!$B$3,BD!$B$4))</f>
        <v>0</v>
      </c>
      <c r="AO23" s="77" t="s">
        <v>7</v>
      </c>
      <c r="AP23" s="78">
        <f>IF(AO23="N",0,IF(AJ$17="EVENTO",BD!$B$1,0))</f>
        <v>0</v>
      </c>
      <c r="AQ23" s="77" t="s">
        <v>7</v>
      </c>
      <c r="AR23" s="78">
        <f>IF(AQ23="N",0,IF(AJ$17="EVENTO",BD!$B$2,0))</f>
        <v>0</v>
      </c>
      <c r="AS23" s="77" t="s">
        <v>7</v>
      </c>
      <c r="AT23" s="78">
        <f>IF(AS23="N",0,IF(AJ$17="EVENTO",BD!$B$5,0))</f>
        <v>0</v>
      </c>
      <c r="AU23" s="77" t="s">
        <v>7</v>
      </c>
      <c r="AV23" s="78">
        <f>IF(AU23="S",BD!$B$8,0)</f>
        <v>0</v>
      </c>
      <c r="AW23" s="73" t="str">
        <f>IF(AJ23="","",VLOOKUP(AJ23,BD!$B$11:$R$179,5,))</f>
        <v/>
      </c>
      <c r="AX23" s="79" t="str">
        <f t="shared" si="8"/>
        <v/>
      </c>
      <c r="AY23" s="68"/>
      <c r="AZ23" s="80"/>
      <c r="BA23" s="76"/>
      <c r="BB23" s="71"/>
      <c r="BC23" s="77" t="s">
        <v>7</v>
      </c>
      <c r="BD23" s="78">
        <f>IF(BC23="N",0,IF(AZ$17="EVENTO",BD!$B$3,BD!$B$4))</f>
        <v>0</v>
      </c>
      <c r="BE23" s="77" t="s">
        <v>7</v>
      </c>
      <c r="BF23" s="78">
        <f>IF(BE23="N",0,IF(AZ$17="EVENTO",BD!$B$1,0))</f>
        <v>0</v>
      </c>
      <c r="BG23" s="77" t="s">
        <v>7</v>
      </c>
      <c r="BH23" s="78">
        <f>IF(BG23="N",0,IF(AZ$17="EVENTO",BD!$B$2,0))</f>
        <v>0</v>
      </c>
      <c r="BI23" s="77" t="s">
        <v>7</v>
      </c>
      <c r="BJ23" s="78">
        <f>IF(BI23="N",0,IF(AZ$17="EVENTO",BD!$B$5,0))</f>
        <v>0</v>
      </c>
      <c r="BK23" s="77" t="s">
        <v>7</v>
      </c>
      <c r="BL23" s="78">
        <f>IF(BK23="S",BD!$B$8,0)</f>
        <v>0</v>
      </c>
      <c r="BM23" s="73" t="str">
        <f>IF(AZ23="","",VLOOKUP(AZ23,BD!$B$11:$R$179,5,))</f>
        <v/>
      </c>
      <c r="BN23" s="79" t="str">
        <f t="shared" si="9"/>
        <v/>
      </c>
      <c r="BO23" s="35"/>
      <c r="BP23" s="47"/>
      <c r="BQ23" s="37"/>
      <c r="BR23" s="38"/>
      <c r="BS23" s="44" t="s">
        <v>7</v>
      </c>
      <c r="BT23" s="45">
        <f>IF(BS23="N",0,IF(BP$17="EVENTO",BD!$B$3,BD!$B$4))</f>
        <v>0</v>
      </c>
      <c r="BU23" s="44" t="s">
        <v>7</v>
      </c>
      <c r="BV23" s="45">
        <f>IF(BU23="N",0,IF(BP$17="EVENTO",BD!$B$1,0))</f>
        <v>0</v>
      </c>
      <c r="BW23" s="44" t="s">
        <v>7</v>
      </c>
      <c r="BX23" s="45">
        <f>IF(BW23="N",0,IF(BP$17="EVENTO",BD!$B$2,0))</f>
        <v>0</v>
      </c>
      <c r="BY23" s="44" t="s">
        <v>7</v>
      </c>
      <c r="BZ23" s="45">
        <f>IF(BY23="N",0,IF(BP$17="EVENTO",BD!$B$5,0))</f>
        <v>0</v>
      </c>
      <c r="CA23" s="44" t="s">
        <v>7</v>
      </c>
      <c r="CB23" s="45">
        <f>IF(CA23="S",BD!$B$8,0)</f>
        <v>0</v>
      </c>
      <c r="CC23" s="40" t="str">
        <f>IF(BP23="","",VLOOKUP(BP23,BD!$B$11:$R$179,5,))</f>
        <v/>
      </c>
      <c r="CD23" s="46" t="str">
        <f t="shared" si="10"/>
        <v/>
      </c>
      <c r="CE23" s="35"/>
      <c r="CF23" s="47"/>
      <c r="CG23" s="37"/>
      <c r="CH23" s="38"/>
      <c r="CI23" s="44" t="s">
        <v>7</v>
      </c>
      <c r="CJ23" s="45">
        <f>IF(CI23="N",0,IF(CF$17="EVENTO",BD!$B$3,BD!$B$4))</f>
        <v>0</v>
      </c>
      <c r="CK23" s="44" t="s">
        <v>7</v>
      </c>
      <c r="CL23" s="45">
        <f>IF(CK23="N",0,IF(CF$17="EVENTO",BD!$B$1,0))</f>
        <v>0</v>
      </c>
      <c r="CM23" s="44" t="s">
        <v>7</v>
      </c>
      <c r="CN23" s="45">
        <f>IF(CM23="N",0,IF(CF$17="EVENTO",BD!$B$2,0))</f>
        <v>0</v>
      </c>
      <c r="CO23" s="44" t="s">
        <v>7</v>
      </c>
      <c r="CP23" s="45">
        <f>IF(CO23="N",0,IF(CF$17="EVENTO",BD!$B$5,0))</f>
        <v>0</v>
      </c>
      <c r="CQ23" s="39" t="s">
        <v>7</v>
      </c>
      <c r="CR23" s="45">
        <f>IF(CQ23="S",BD!$B$8,0)</f>
        <v>0</v>
      </c>
      <c r="CS23" s="40" t="str">
        <f>IF(CF23="","",VLOOKUP(CF23,BD!$B$11:$R$179,5,))</f>
        <v/>
      </c>
      <c r="CT23" s="46" t="str">
        <f t="shared" si="11"/>
        <v/>
      </c>
      <c r="CU23" s="68"/>
      <c r="CV23" s="80"/>
      <c r="CW23" s="76"/>
      <c r="CX23" s="71"/>
      <c r="CY23" s="77" t="s">
        <v>7</v>
      </c>
      <c r="CZ23" s="78">
        <f>IF(CY23="N",0,IF(CV$17="EVENTO",BD!$B$3,BD!$B$4))</f>
        <v>0</v>
      </c>
      <c r="DA23" s="77" t="s">
        <v>7</v>
      </c>
      <c r="DB23" s="78">
        <f>IF(DA23="N",0,IF(CV$17="EVENTO",BD!$B$1,0))</f>
        <v>0</v>
      </c>
      <c r="DC23" s="77" t="s">
        <v>7</v>
      </c>
      <c r="DD23" s="78">
        <f>IF(DC23="N",0,IF(CV$17="EVENTO",BD!$B$2,0))</f>
        <v>0</v>
      </c>
      <c r="DE23" s="77" t="s">
        <v>7</v>
      </c>
      <c r="DF23" s="78">
        <f>IF(DE23="N",0,IF(CV$17="EVENTO",BD!$B$5,0))</f>
        <v>0</v>
      </c>
      <c r="DG23" s="77" t="s">
        <v>7</v>
      </c>
      <c r="DH23" s="78">
        <f>IF(DG23="S",BD!$B$8,0)</f>
        <v>0</v>
      </c>
      <c r="DI23" s="73" t="str">
        <f>IF(CV23="","",VLOOKUP(CV23,BD!$B$11:$R$179,5,))</f>
        <v/>
      </c>
      <c r="DJ23" s="79" t="str">
        <f t="shared" si="12"/>
        <v/>
      </c>
    </row>
    <row r="24" spans="1:114" ht="15.75" thickBot="1" x14ac:dyDescent="0.3">
      <c r="A24" s="130"/>
      <c r="B24" s="145"/>
      <c r="C24" s="68"/>
      <c r="D24" s="80"/>
      <c r="E24" s="76"/>
      <c r="F24" s="71"/>
      <c r="G24" s="77" t="s">
        <v>7</v>
      </c>
      <c r="H24" s="78">
        <f>IF(G24="N",0,IF(D$17="EVENTO",BD!$B$3,BD!$B$4))</f>
        <v>0</v>
      </c>
      <c r="I24" s="77" t="s">
        <v>7</v>
      </c>
      <c r="J24" s="78">
        <f>IF(I24="N",0,IF(D$17="EVENTO",BD!$B$1,0))</f>
        <v>0</v>
      </c>
      <c r="K24" s="77" t="s">
        <v>7</v>
      </c>
      <c r="L24" s="78">
        <f>IF(K24="N",0,IF(D$17="EVENTO",BD!$B$2,0))</f>
        <v>0</v>
      </c>
      <c r="M24" s="77" t="s">
        <v>7</v>
      </c>
      <c r="N24" s="78">
        <f>IF(M24="N",0,IF(D$17="EVENTO",BD!$B$5,0))</f>
        <v>0</v>
      </c>
      <c r="O24" s="77" t="s">
        <v>7</v>
      </c>
      <c r="P24" s="78">
        <f>IF(O24="S",BD!$B$8,0)</f>
        <v>0</v>
      </c>
      <c r="Q24" s="73" t="str">
        <f>IF(D24="","",VLOOKUP(D24,BD!$B$11:$R$179,5,))</f>
        <v/>
      </c>
      <c r="R24" s="79" t="str">
        <f t="shared" si="13"/>
        <v/>
      </c>
      <c r="S24" s="68"/>
      <c r="T24" s="80"/>
      <c r="U24" s="76"/>
      <c r="V24" s="71"/>
      <c r="W24" s="77" t="s">
        <v>7</v>
      </c>
      <c r="X24" s="78">
        <f>IF(W24="N",0,IF(T$17="EVENTO",BD!$B$3,BD!$B$4))</f>
        <v>0</v>
      </c>
      <c r="Y24" s="77" t="s">
        <v>7</v>
      </c>
      <c r="Z24" s="78">
        <f>IF(Y24="N",0,IF(T$17="EVENTO",BD!$B$1,0))</f>
        <v>0</v>
      </c>
      <c r="AA24" s="77" t="s">
        <v>7</v>
      </c>
      <c r="AB24" s="78">
        <f>IF(AA24="N",0,IF(T$17="EVENTO",BD!$B$2,0))</f>
        <v>0</v>
      </c>
      <c r="AC24" s="77" t="s">
        <v>7</v>
      </c>
      <c r="AD24" s="78">
        <f>IF(AC24="N",0,IF(T$17="EVENTO",BD!$B$5,0))</f>
        <v>0</v>
      </c>
      <c r="AE24" s="77" t="s">
        <v>7</v>
      </c>
      <c r="AF24" s="78">
        <f>IF(AE24="S",BD!$B$8,0)</f>
        <v>0</v>
      </c>
      <c r="AG24" s="73" t="str">
        <f>IF(T24="","",VLOOKUP(T24,BD!$B$11:$R$179,5,))</f>
        <v/>
      </c>
      <c r="AH24" s="79" t="str">
        <f t="shared" si="7"/>
        <v/>
      </c>
      <c r="AI24" s="68"/>
      <c r="AJ24" s="80"/>
      <c r="AK24" s="76"/>
      <c r="AL24" s="71"/>
      <c r="AM24" s="77" t="s">
        <v>7</v>
      </c>
      <c r="AN24" s="78">
        <f>IF(AM24="N",0,IF(AJ$17="EVENTO",BD!$B$3,BD!$B$4))</f>
        <v>0</v>
      </c>
      <c r="AO24" s="77" t="s">
        <v>7</v>
      </c>
      <c r="AP24" s="78">
        <f>IF(AO24="N",0,IF(AJ$17="EVENTO",BD!$B$1,0))</f>
        <v>0</v>
      </c>
      <c r="AQ24" s="77" t="s">
        <v>7</v>
      </c>
      <c r="AR24" s="78">
        <f>IF(AQ24="N",0,IF(AJ$17="EVENTO",BD!$B$2,0))</f>
        <v>0</v>
      </c>
      <c r="AS24" s="77" t="s">
        <v>7</v>
      </c>
      <c r="AT24" s="78">
        <f>IF(AS24="N",0,IF(AJ$17="EVENTO",BD!$B$5,0))</f>
        <v>0</v>
      </c>
      <c r="AU24" s="77" t="s">
        <v>7</v>
      </c>
      <c r="AV24" s="78">
        <f>IF(AU24="S",BD!$B$8,0)</f>
        <v>0</v>
      </c>
      <c r="AW24" s="73" t="str">
        <f>IF(AJ24="","",VLOOKUP(AJ24,BD!$B$11:$R$179,5,))</f>
        <v/>
      </c>
      <c r="AX24" s="79" t="str">
        <f t="shared" si="8"/>
        <v/>
      </c>
      <c r="AY24" s="68"/>
      <c r="AZ24" s="80"/>
      <c r="BA24" s="76"/>
      <c r="BB24" s="71"/>
      <c r="BC24" s="77" t="s">
        <v>7</v>
      </c>
      <c r="BD24" s="78">
        <f>IF(BC24="N",0,IF(AZ$17="EVENTO",BD!$B$3,BD!$B$4))</f>
        <v>0</v>
      </c>
      <c r="BE24" s="77" t="s">
        <v>7</v>
      </c>
      <c r="BF24" s="78">
        <f>IF(BE24="N",0,IF(AZ$17="EVENTO",BD!$B$1,0))</f>
        <v>0</v>
      </c>
      <c r="BG24" s="77" t="s">
        <v>7</v>
      </c>
      <c r="BH24" s="78">
        <f>IF(BG24="N",0,IF(AZ$17="EVENTO",BD!$B$2,0))</f>
        <v>0</v>
      </c>
      <c r="BI24" s="77" t="s">
        <v>7</v>
      </c>
      <c r="BJ24" s="78">
        <f>IF(BI24="N",0,IF(AZ$17="EVENTO",BD!$B$5,0))</f>
        <v>0</v>
      </c>
      <c r="BK24" s="77" t="s">
        <v>7</v>
      </c>
      <c r="BL24" s="78">
        <f>IF(BK24="S",BD!$B$8,0)</f>
        <v>0</v>
      </c>
      <c r="BM24" s="73" t="str">
        <f>IF(AZ24="","",VLOOKUP(AZ24,BD!$B$11:$R$179,5,))</f>
        <v/>
      </c>
      <c r="BN24" s="79" t="str">
        <f t="shared" si="9"/>
        <v/>
      </c>
      <c r="BO24" s="35"/>
      <c r="BP24" s="47"/>
      <c r="BQ24" s="43"/>
      <c r="BR24" s="38"/>
      <c r="BS24" s="44" t="s">
        <v>7</v>
      </c>
      <c r="BT24" s="45">
        <f>IF(BS24="N",0,IF(BP$17="EVENTO",BD!$B$3,BD!$B$4))</f>
        <v>0</v>
      </c>
      <c r="BU24" s="44" t="s">
        <v>7</v>
      </c>
      <c r="BV24" s="45">
        <f>IF(BU24="N",0,IF(BP$17="EVENTO",BD!$B$1,0))</f>
        <v>0</v>
      </c>
      <c r="BW24" s="44" t="s">
        <v>7</v>
      </c>
      <c r="BX24" s="45">
        <f>IF(BW24="N",0,IF(BP$17="EVENTO",BD!$B$2,0))</f>
        <v>0</v>
      </c>
      <c r="BY24" s="44" t="s">
        <v>7</v>
      </c>
      <c r="BZ24" s="45">
        <f>IF(BY24="N",0,IF(BP$17="EVENTO",BD!$B$5,0))</f>
        <v>0</v>
      </c>
      <c r="CA24" s="44" t="s">
        <v>7</v>
      </c>
      <c r="CB24" s="45">
        <f>IF(CA24="S",BD!$B$8,0)</f>
        <v>0</v>
      </c>
      <c r="CC24" s="40" t="str">
        <f>IF(BP24="","",VLOOKUP(BP24,BD!$B$11:$R$179,5,))</f>
        <v/>
      </c>
      <c r="CD24" s="46" t="str">
        <f t="shared" si="10"/>
        <v/>
      </c>
      <c r="CE24" s="35"/>
      <c r="CF24" s="47"/>
      <c r="CG24" s="43"/>
      <c r="CH24" s="38"/>
      <c r="CI24" s="44" t="s">
        <v>7</v>
      </c>
      <c r="CJ24" s="45">
        <f>IF(CI24="N",0,IF(CF$17="EVENTO",BD!$B$3,BD!$B$4))</f>
        <v>0</v>
      </c>
      <c r="CK24" s="44" t="s">
        <v>7</v>
      </c>
      <c r="CL24" s="45">
        <f>IF(CK24="N",0,IF(CF$17="EVENTO",BD!$B$1,0))</f>
        <v>0</v>
      </c>
      <c r="CM24" s="44" t="s">
        <v>7</v>
      </c>
      <c r="CN24" s="45">
        <f>IF(CM24="N",0,IF(CF$17="EVENTO",BD!$B$2,0))</f>
        <v>0</v>
      </c>
      <c r="CO24" s="44" t="s">
        <v>7</v>
      </c>
      <c r="CP24" s="45">
        <f>IF(CO24="N",0,IF(CF$17="EVENTO",BD!$B$5,0))</f>
        <v>0</v>
      </c>
      <c r="CQ24" s="44" t="s">
        <v>7</v>
      </c>
      <c r="CR24" s="45">
        <f>IF(CQ24="S",BD!$B$8,0)</f>
        <v>0</v>
      </c>
      <c r="CS24" s="40" t="str">
        <f>IF(CF24="","",VLOOKUP(CF24,BD!$B$11:$R$179,5,))</f>
        <v/>
      </c>
      <c r="CT24" s="46" t="str">
        <f t="shared" si="11"/>
        <v/>
      </c>
      <c r="CU24" s="68"/>
      <c r="CV24" s="80"/>
      <c r="CW24" s="76"/>
      <c r="CX24" s="71"/>
      <c r="CY24" s="77" t="s">
        <v>7</v>
      </c>
      <c r="CZ24" s="78">
        <f>IF(CY24="N",0,IF(CV$17="EVENTO",BD!$B$3,BD!$B$4))</f>
        <v>0</v>
      </c>
      <c r="DA24" s="77" t="s">
        <v>7</v>
      </c>
      <c r="DB24" s="78">
        <f>IF(DA24="N",0,IF(CV$17="EVENTO",BD!$B$1,0))</f>
        <v>0</v>
      </c>
      <c r="DC24" s="77" t="s">
        <v>7</v>
      </c>
      <c r="DD24" s="78">
        <f>IF(DC24="N",0,IF(CV$17="EVENTO",BD!$B$2,0))</f>
        <v>0</v>
      </c>
      <c r="DE24" s="77" t="s">
        <v>7</v>
      </c>
      <c r="DF24" s="78">
        <f>IF(DE24="N",0,IF(CV$17="EVENTO",BD!$B$5,0))</f>
        <v>0</v>
      </c>
      <c r="DG24" s="77" t="s">
        <v>7</v>
      </c>
      <c r="DH24" s="78">
        <f>IF(DG24="S",BD!$B$8,0)</f>
        <v>0</v>
      </c>
      <c r="DI24" s="73" t="str">
        <f>IF(CV24="","",VLOOKUP(CV24,BD!$B$11:$R$179,5,))</f>
        <v/>
      </c>
      <c r="DJ24" s="79" t="str">
        <f t="shared" si="12"/>
        <v/>
      </c>
    </row>
    <row r="25" spans="1:114" ht="15.75" thickBot="1" x14ac:dyDescent="0.3">
      <c r="A25" s="130"/>
      <c r="B25" s="145"/>
      <c r="C25" s="68"/>
      <c r="D25" s="80"/>
      <c r="E25" s="76"/>
      <c r="F25" s="71"/>
      <c r="G25" s="77" t="s">
        <v>7</v>
      </c>
      <c r="H25" s="78">
        <f>IF(G25="N",0,IF(D$17="EVENTO",BD!$B$3,BD!$B$4))</f>
        <v>0</v>
      </c>
      <c r="I25" s="77" t="s">
        <v>7</v>
      </c>
      <c r="J25" s="78">
        <f>IF(I25="N",0,IF(D$17="EVENTO",BD!$B$1,0))</f>
        <v>0</v>
      </c>
      <c r="K25" s="77" t="s">
        <v>7</v>
      </c>
      <c r="L25" s="78">
        <f>IF(K25="N",0,IF(D$17="EVENTO",BD!$B$2,0))</f>
        <v>0</v>
      </c>
      <c r="M25" s="77" t="s">
        <v>7</v>
      </c>
      <c r="N25" s="78">
        <f>IF(M25="N",0,IF(D$17="EVENTO",BD!$B$5,0))</f>
        <v>0</v>
      </c>
      <c r="O25" s="77" t="s">
        <v>7</v>
      </c>
      <c r="P25" s="78">
        <f>IF(O25="S",BD!$B$8,0)</f>
        <v>0</v>
      </c>
      <c r="Q25" s="73" t="str">
        <f>IF(D25="","",VLOOKUP(D25,BD!$B$11:$R$179,5,))</f>
        <v/>
      </c>
      <c r="R25" s="79" t="str">
        <f t="shared" si="13"/>
        <v/>
      </c>
      <c r="S25" s="68"/>
      <c r="T25" s="80"/>
      <c r="U25" s="76"/>
      <c r="V25" s="71"/>
      <c r="W25" s="77" t="s">
        <v>7</v>
      </c>
      <c r="X25" s="78">
        <f>IF(W25="N",0,IF(T$17="EVENTO",BD!$B$3,BD!$B$4))</f>
        <v>0</v>
      </c>
      <c r="Y25" s="77" t="s">
        <v>7</v>
      </c>
      <c r="Z25" s="78">
        <f>IF(Y25="N",0,IF(T$17="EVENTO",BD!$B$1,0))</f>
        <v>0</v>
      </c>
      <c r="AA25" s="77" t="s">
        <v>7</v>
      </c>
      <c r="AB25" s="78">
        <f>IF(AA25="N",0,IF(T$17="EVENTO",BD!$B$2,0))</f>
        <v>0</v>
      </c>
      <c r="AC25" s="77" t="s">
        <v>7</v>
      </c>
      <c r="AD25" s="78">
        <f>IF(AC25="N",0,IF(T$17="EVENTO",BD!$B$5,0))</f>
        <v>0</v>
      </c>
      <c r="AE25" s="77" t="s">
        <v>7</v>
      </c>
      <c r="AF25" s="78">
        <f>IF(AE25="S",BD!$B$8,0)</f>
        <v>0</v>
      </c>
      <c r="AG25" s="73" t="str">
        <f>IF(T25="","",VLOOKUP(T25,BD!$B$11:$R$179,5,))</f>
        <v/>
      </c>
      <c r="AH25" s="79" t="str">
        <f t="shared" si="7"/>
        <v/>
      </c>
      <c r="AI25" s="68"/>
      <c r="AJ25" s="80"/>
      <c r="AK25" s="76"/>
      <c r="AL25" s="71"/>
      <c r="AM25" s="77" t="s">
        <v>7</v>
      </c>
      <c r="AN25" s="78">
        <f>IF(AM25="N",0,IF(AJ$17="EVENTO",BD!$B$3,BD!$B$4))</f>
        <v>0</v>
      </c>
      <c r="AO25" s="77" t="s">
        <v>7</v>
      </c>
      <c r="AP25" s="78">
        <f>IF(AO25="N",0,IF(AJ$17="EVENTO",BD!$B$1,0))</f>
        <v>0</v>
      </c>
      <c r="AQ25" s="77" t="s">
        <v>7</v>
      </c>
      <c r="AR25" s="78">
        <f>IF(AQ25="N",0,IF(AJ$17="EVENTO",BD!$B$2,0))</f>
        <v>0</v>
      </c>
      <c r="AS25" s="77" t="s">
        <v>7</v>
      </c>
      <c r="AT25" s="78">
        <f>IF(AS25="N",0,IF(AJ$17="EVENTO",BD!$B$5,0))</f>
        <v>0</v>
      </c>
      <c r="AU25" s="77" t="s">
        <v>7</v>
      </c>
      <c r="AV25" s="78">
        <f>IF(AU25="S",BD!$B$8,0)</f>
        <v>0</v>
      </c>
      <c r="AW25" s="73" t="str">
        <f>IF(AJ25="","",VLOOKUP(AJ25,BD!$B$11:$R$179,5,))</f>
        <v/>
      </c>
      <c r="AX25" s="79" t="str">
        <f t="shared" si="8"/>
        <v/>
      </c>
      <c r="AY25" s="68"/>
      <c r="AZ25" s="80"/>
      <c r="BA25" s="76"/>
      <c r="BB25" s="71"/>
      <c r="BC25" s="77" t="s">
        <v>7</v>
      </c>
      <c r="BD25" s="78">
        <f>IF(BC25="N",0,IF(AZ$17="EVENTO",BD!$B$3,BD!$B$4))</f>
        <v>0</v>
      </c>
      <c r="BE25" s="77" t="s">
        <v>7</v>
      </c>
      <c r="BF25" s="78">
        <f>IF(BE25="N",0,IF(AZ$17="EVENTO",BD!$B$1,0))</f>
        <v>0</v>
      </c>
      <c r="BG25" s="77" t="s">
        <v>7</v>
      </c>
      <c r="BH25" s="78">
        <f>IF(BG25="N",0,IF(AZ$17="EVENTO",BD!$B$2,0))</f>
        <v>0</v>
      </c>
      <c r="BI25" s="77" t="s">
        <v>7</v>
      </c>
      <c r="BJ25" s="78">
        <f>IF(BI25="N",0,IF(AZ$17="EVENTO",BD!$B$5,0))</f>
        <v>0</v>
      </c>
      <c r="BK25" s="77" t="s">
        <v>7</v>
      </c>
      <c r="BL25" s="78">
        <f>IF(BK25="S",BD!$B$8,0)</f>
        <v>0</v>
      </c>
      <c r="BM25" s="73" t="str">
        <f>IF(AZ25="","",VLOOKUP(AZ25,BD!$B$11:$R$179,5,))</f>
        <v/>
      </c>
      <c r="BN25" s="79" t="str">
        <f t="shared" si="9"/>
        <v/>
      </c>
      <c r="BO25" s="35"/>
      <c r="BP25" s="47"/>
      <c r="BQ25" s="43"/>
      <c r="BR25" s="38"/>
      <c r="BS25" s="44" t="s">
        <v>7</v>
      </c>
      <c r="BT25" s="45">
        <f>IF(BS25="N",0,IF(BP$17="EVENTO",BD!$B$3,BD!$B$4))</f>
        <v>0</v>
      </c>
      <c r="BU25" s="44" t="s">
        <v>7</v>
      </c>
      <c r="BV25" s="45">
        <f>IF(BU25="N",0,IF(BP$17="EVENTO",BD!$B$1,0))</f>
        <v>0</v>
      </c>
      <c r="BW25" s="44" t="s">
        <v>7</v>
      </c>
      <c r="BX25" s="45">
        <f>IF(BW25="N",0,IF(BP$17="EVENTO",BD!$B$2,0))</f>
        <v>0</v>
      </c>
      <c r="BY25" s="44" t="s">
        <v>7</v>
      </c>
      <c r="BZ25" s="45">
        <f>IF(BY25="N",0,IF(BP$17="EVENTO",BD!$B$5,0))</f>
        <v>0</v>
      </c>
      <c r="CA25" s="44" t="s">
        <v>7</v>
      </c>
      <c r="CB25" s="45">
        <f>IF(CA25="S",BD!$B$8,0)</f>
        <v>0</v>
      </c>
      <c r="CC25" s="40" t="str">
        <f>IF(BP25="","",VLOOKUP(BP25,BD!$B$11:$R$179,5,))</f>
        <v/>
      </c>
      <c r="CD25" s="46" t="str">
        <f t="shared" si="10"/>
        <v/>
      </c>
      <c r="CE25" s="35"/>
      <c r="CF25" s="47"/>
      <c r="CG25" s="43"/>
      <c r="CH25" s="38"/>
      <c r="CI25" s="44" t="s">
        <v>7</v>
      </c>
      <c r="CJ25" s="45">
        <f>IF(CI25="N",0,IF(CF$17="EVENTO",BD!$B$3,BD!$B$4))</f>
        <v>0</v>
      </c>
      <c r="CK25" s="44" t="s">
        <v>7</v>
      </c>
      <c r="CL25" s="45">
        <f>IF(CK25="N",0,IF(CF$17="EVENTO",BD!$B$1,0))</f>
        <v>0</v>
      </c>
      <c r="CM25" s="44" t="s">
        <v>7</v>
      </c>
      <c r="CN25" s="45">
        <f>IF(CM25="N",0,IF(CF$17="EVENTO",BD!$B$2,0))</f>
        <v>0</v>
      </c>
      <c r="CO25" s="44" t="s">
        <v>7</v>
      </c>
      <c r="CP25" s="45">
        <f>IF(CO25="N",0,IF(CF$17="EVENTO",BD!$B$5,0))</f>
        <v>0</v>
      </c>
      <c r="CQ25" s="44" t="s">
        <v>7</v>
      </c>
      <c r="CR25" s="45">
        <f>IF(CQ25="S",BD!$B$8,0)</f>
        <v>0</v>
      </c>
      <c r="CS25" s="40" t="str">
        <f>IF(CF25="","",VLOOKUP(CF25,BD!$B$11:$R$179,5,))</f>
        <v/>
      </c>
      <c r="CT25" s="46" t="str">
        <f t="shared" si="11"/>
        <v/>
      </c>
      <c r="CU25" s="68"/>
      <c r="CV25" s="80"/>
      <c r="CW25" s="76"/>
      <c r="CX25" s="71"/>
      <c r="CY25" s="77" t="s">
        <v>7</v>
      </c>
      <c r="CZ25" s="78">
        <f>IF(CY25="N",0,IF(CV$17="EVENTO",BD!$B$3,BD!$B$4))</f>
        <v>0</v>
      </c>
      <c r="DA25" s="77" t="s">
        <v>7</v>
      </c>
      <c r="DB25" s="78">
        <f>IF(DA25="N",0,IF(CV$17="EVENTO",BD!$B$1,0))</f>
        <v>0</v>
      </c>
      <c r="DC25" s="77" t="s">
        <v>7</v>
      </c>
      <c r="DD25" s="78">
        <f>IF(DC25="N",0,IF(CV$17="EVENTO",BD!$B$2,0))</f>
        <v>0</v>
      </c>
      <c r="DE25" s="77" t="s">
        <v>7</v>
      </c>
      <c r="DF25" s="78">
        <f>IF(DE25="N",0,IF(CV$17="EVENTO",BD!$B$5,0))</f>
        <v>0</v>
      </c>
      <c r="DG25" s="77" t="s">
        <v>7</v>
      </c>
      <c r="DH25" s="78">
        <f>IF(DG25="S",BD!$B$8,0)</f>
        <v>0</v>
      </c>
      <c r="DI25" s="73" t="str">
        <f>IF(CV25="","",VLOOKUP(CV25,BD!$B$11:$R$179,5,))</f>
        <v/>
      </c>
      <c r="DJ25" s="79" t="str">
        <f t="shared" si="12"/>
        <v/>
      </c>
    </row>
    <row r="26" spans="1:114" ht="15.75" thickBot="1" x14ac:dyDescent="0.3">
      <c r="A26" s="130"/>
      <c r="B26" s="146"/>
      <c r="C26" s="68"/>
      <c r="D26" s="89"/>
      <c r="E26" s="82"/>
      <c r="F26" s="85"/>
      <c r="G26" s="86" t="s">
        <v>7</v>
      </c>
      <c r="H26" s="87">
        <f>IF(G26="N",0,IF(D$17="EVENTO",BD!$B$3,BD!$B$4))</f>
        <v>0</v>
      </c>
      <c r="I26" s="86" t="s">
        <v>7</v>
      </c>
      <c r="J26" s="87">
        <f>IF(I26="N",0,IF(D$17="EVENTO",BD!$B$1,0))</f>
        <v>0</v>
      </c>
      <c r="K26" s="86" t="s">
        <v>7</v>
      </c>
      <c r="L26" s="87">
        <f>IF(K26="N",0,IF(D$17="EVENTO",BD!$B$2,0))</f>
        <v>0</v>
      </c>
      <c r="M26" s="86" t="s">
        <v>7</v>
      </c>
      <c r="N26" s="87">
        <f>IF(M26="N",0,IF(D$17="EVENTO",BD!$B$5,0))</f>
        <v>0</v>
      </c>
      <c r="O26" s="86" t="s">
        <v>7</v>
      </c>
      <c r="P26" s="87">
        <f>IF(O26="S",BD!$B$8,0)</f>
        <v>0</v>
      </c>
      <c r="Q26" s="83" t="str">
        <f>IF(D26="","",VLOOKUP(D26,BD!$B$11:$R$179,5,))</f>
        <v/>
      </c>
      <c r="R26" s="84" t="str">
        <f t="shared" si="13"/>
        <v/>
      </c>
      <c r="S26" s="68"/>
      <c r="T26" s="89"/>
      <c r="U26" s="82"/>
      <c r="V26" s="85"/>
      <c r="W26" s="86" t="s">
        <v>7</v>
      </c>
      <c r="X26" s="87">
        <f>IF(W26="N",0,IF(T$17="EVENTO",BD!$B$3,BD!$B$4))</f>
        <v>0</v>
      </c>
      <c r="Y26" s="86" t="s">
        <v>7</v>
      </c>
      <c r="Z26" s="87">
        <f>IF(Y26="N",0,IF(T$17="EVENTO",BD!$B$1,0))</f>
        <v>0</v>
      </c>
      <c r="AA26" s="86" t="s">
        <v>7</v>
      </c>
      <c r="AB26" s="87">
        <f>IF(AA26="N",0,IF(T$17="EVENTO",BD!$B$2,0))</f>
        <v>0</v>
      </c>
      <c r="AC26" s="86" t="s">
        <v>7</v>
      </c>
      <c r="AD26" s="87">
        <f>IF(AC26="N",0,IF(T$17="EVENTO",BD!$B$5,0))</f>
        <v>0</v>
      </c>
      <c r="AE26" s="86" t="s">
        <v>7</v>
      </c>
      <c r="AF26" s="87">
        <f>IF(AE26="S",BD!$B$8,0)</f>
        <v>0</v>
      </c>
      <c r="AG26" s="83" t="str">
        <f>IF(T26="","",VLOOKUP(T26,BD!$B$11:$R$179,5,))</f>
        <v/>
      </c>
      <c r="AH26" s="84" t="str">
        <f t="shared" si="7"/>
        <v/>
      </c>
      <c r="AI26" s="68"/>
      <c r="AJ26" s="89"/>
      <c r="AK26" s="82"/>
      <c r="AL26" s="85"/>
      <c r="AM26" s="86" t="s">
        <v>7</v>
      </c>
      <c r="AN26" s="87">
        <f>IF(AM26="N",0,IF(AJ$17="EVENTO",BD!$B$3,BD!$B$4))</f>
        <v>0</v>
      </c>
      <c r="AO26" s="86" t="s">
        <v>7</v>
      </c>
      <c r="AP26" s="87">
        <f>IF(AO26="N",0,IF(AJ$17="EVENTO",BD!$B$1,0))</f>
        <v>0</v>
      </c>
      <c r="AQ26" s="86" t="s">
        <v>7</v>
      </c>
      <c r="AR26" s="87">
        <f>IF(AQ26="N",0,IF(AJ$17="EVENTO",BD!$B$2,0))</f>
        <v>0</v>
      </c>
      <c r="AS26" s="86" t="s">
        <v>7</v>
      </c>
      <c r="AT26" s="87">
        <f>IF(AS26="N",0,IF(AJ$17="EVENTO",BD!$B$5,0))</f>
        <v>0</v>
      </c>
      <c r="AU26" s="86" t="s">
        <v>7</v>
      </c>
      <c r="AV26" s="87">
        <f>IF(AU26="S",BD!$B$8,0)</f>
        <v>0</v>
      </c>
      <c r="AW26" s="83" t="str">
        <f>IF(AJ26="","",VLOOKUP(AJ26,BD!$B$11:$R$179,5,))</f>
        <v/>
      </c>
      <c r="AX26" s="84" t="str">
        <f t="shared" si="8"/>
        <v/>
      </c>
      <c r="AY26" s="68"/>
      <c r="AZ26" s="89"/>
      <c r="BA26" s="82"/>
      <c r="BB26" s="85"/>
      <c r="BC26" s="86" t="s">
        <v>7</v>
      </c>
      <c r="BD26" s="87">
        <f>IF(BC26="N",0,IF(AZ$17="EVENTO",BD!$B$3,BD!$B$4))</f>
        <v>0</v>
      </c>
      <c r="BE26" s="86" t="s">
        <v>7</v>
      </c>
      <c r="BF26" s="87">
        <f>IF(BE26="N",0,IF(AZ$17="EVENTO",BD!$B$1,0))</f>
        <v>0</v>
      </c>
      <c r="BG26" s="86" t="s">
        <v>7</v>
      </c>
      <c r="BH26" s="87">
        <f>IF(BG26="N",0,IF(AZ$17="EVENTO",BD!$B$2,0))</f>
        <v>0</v>
      </c>
      <c r="BI26" s="86" t="s">
        <v>7</v>
      </c>
      <c r="BJ26" s="87">
        <f>IF(BI26="N",0,IF(AZ$17="EVENTO",BD!$B$5,0))</f>
        <v>0</v>
      </c>
      <c r="BK26" s="86" t="s">
        <v>7</v>
      </c>
      <c r="BL26" s="87">
        <f>IF(BK26="S",BD!$B$8,0)</f>
        <v>0</v>
      </c>
      <c r="BM26" s="83" t="str">
        <f>IF(AZ26="","",VLOOKUP(AZ26,BD!$B$11:$R$179,5,))</f>
        <v/>
      </c>
      <c r="BN26" s="84" t="str">
        <f t="shared" si="9"/>
        <v/>
      </c>
      <c r="BO26" s="35"/>
      <c r="BP26" s="56"/>
      <c r="BQ26" s="49"/>
      <c r="BR26" s="52"/>
      <c r="BS26" s="53" t="s">
        <v>7</v>
      </c>
      <c r="BT26" s="54">
        <f>IF(BS26="N",0,IF(BP$17="EVENTO",BD!$B$3,BD!$B$4))</f>
        <v>0</v>
      </c>
      <c r="BU26" s="53" t="s">
        <v>7</v>
      </c>
      <c r="BV26" s="54">
        <f>IF(BU26="N",0,IF(BP$17="EVENTO",BD!$B$1,0))</f>
        <v>0</v>
      </c>
      <c r="BW26" s="53" t="s">
        <v>7</v>
      </c>
      <c r="BX26" s="54">
        <f>IF(BW26="N",0,IF(BP$17="EVENTO",BD!$B$2,0))</f>
        <v>0</v>
      </c>
      <c r="BY26" s="53" t="s">
        <v>7</v>
      </c>
      <c r="BZ26" s="54">
        <f>IF(BY26="N",0,IF(BP$17="EVENTO",BD!$B$5,0))</f>
        <v>0</v>
      </c>
      <c r="CA26" s="44" t="s">
        <v>7</v>
      </c>
      <c r="CB26" s="54">
        <f>IF(CA26="S",BD!$B$8,0)</f>
        <v>0</v>
      </c>
      <c r="CC26" s="50" t="str">
        <f>IF(BP26="","",VLOOKUP(BP26,BD!$B$11:$R$179,5,))</f>
        <v/>
      </c>
      <c r="CD26" s="51" t="str">
        <f t="shared" si="10"/>
        <v/>
      </c>
      <c r="CE26" s="35"/>
      <c r="CF26" s="56"/>
      <c r="CG26" s="49"/>
      <c r="CH26" s="52"/>
      <c r="CI26" s="53" t="s">
        <v>7</v>
      </c>
      <c r="CJ26" s="54">
        <f>IF(CI26="N",0,IF(CF$17="EVENTO",BD!$B$3,BD!$B$4))</f>
        <v>0</v>
      </c>
      <c r="CK26" s="53" t="s">
        <v>7</v>
      </c>
      <c r="CL26" s="54">
        <f>IF(CK26="N",0,IF(CF$17="EVENTO",BD!$B$1,0))</f>
        <v>0</v>
      </c>
      <c r="CM26" s="53" t="s">
        <v>7</v>
      </c>
      <c r="CN26" s="54">
        <f>IF(CM26="N",0,IF(CF$17="EVENTO",BD!$B$2,0))</f>
        <v>0</v>
      </c>
      <c r="CO26" s="53" t="s">
        <v>7</v>
      </c>
      <c r="CP26" s="54">
        <f>IF(CO26="N",0,IF(CF$17="EVENTO",BD!$B$5,0))</f>
        <v>0</v>
      </c>
      <c r="CQ26" s="53" t="s">
        <v>7</v>
      </c>
      <c r="CR26" s="54">
        <f>IF(CQ26="S",BD!$B$8,0)</f>
        <v>0</v>
      </c>
      <c r="CS26" s="50" t="str">
        <f>IF(CF26="","",VLOOKUP(CF26,BD!$B$11:$R$179,5,))</f>
        <v/>
      </c>
      <c r="CT26" s="51" t="str">
        <f t="shared" si="11"/>
        <v/>
      </c>
      <c r="CU26" s="68"/>
      <c r="CV26" s="89"/>
      <c r="CW26" s="82"/>
      <c r="CX26" s="85"/>
      <c r="CY26" s="86" t="s">
        <v>7</v>
      </c>
      <c r="CZ26" s="87">
        <f>IF(CY26="N",0,IF(CV$17="EVENTO",BD!$B$3,BD!$B$4))</f>
        <v>0</v>
      </c>
      <c r="DA26" s="86" t="s">
        <v>7</v>
      </c>
      <c r="DB26" s="87">
        <f>IF(DA26="N",0,IF(CV$17="EVENTO",BD!$B$1,0))</f>
        <v>0</v>
      </c>
      <c r="DC26" s="86" t="s">
        <v>7</v>
      </c>
      <c r="DD26" s="87">
        <f>IF(DC26="N",0,IF(CV$17="EVENTO",BD!$B$2,0))</f>
        <v>0</v>
      </c>
      <c r="DE26" s="86" t="s">
        <v>7</v>
      </c>
      <c r="DF26" s="87">
        <f>IF(DE26="N",0,IF(CV$17="EVENTO",BD!$B$5,0))</f>
        <v>0</v>
      </c>
      <c r="DG26" s="86" t="s">
        <v>7</v>
      </c>
      <c r="DH26" s="87">
        <f>IF(DG26="S",BD!$B$8,0)</f>
        <v>0</v>
      </c>
      <c r="DI26" s="83" t="str">
        <f>IF(CV26="","",VLOOKUP(CV26,BD!$B$11:$R$179,5,))</f>
        <v/>
      </c>
      <c r="DJ26" s="84" t="str">
        <f t="shared" si="12"/>
        <v/>
      </c>
    </row>
    <row r="27" spans="1:114" ht="15" customHeight="1" thickBot="1" x14ac:dyDescent="0.3">
      <c r="A27" s="130"/>
      <c r="B27" s="144" t="s">
        <v>520</v>
      </c>
      <c r="C27" s="60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147"/>
      <c r="O27" s="147"/>
      <c r="P27" s="61"/>
      <c r="Q27" s="61"/>
      <c r="R27" s="62" t="str">
        <f>IF(SUM(R29:R37)=0,"",SUM(R29:R37))</f>
        <v/>
      </c>
      <c r="S27" s="60"/>
      <c r="T27" s="147"/>
      <c r="U27" s="147"/>
      <c r="V27" s="147"/>
      <c r="W27" s="147"/>
      <c r="X27" s="147"/>
      <c r="Y27" s="147"/>
      <c r="Z27" s="147"/>
      <c r="AA27" s="147"/>
      <c r="AB27" s="147"/>
      <c r="AC27" s="147"/>
      <c r="AD27" s="147"/>
      <c r="AE27" s="147"/>
      <c r="AF27" s="61"/>
      <c r="AG27" s="61"/>
      <c r="AH27" s="62" t="str">
        <f>IF(SUM(AH29:AH37)=0,"",SUM(AH29:AH37))</f>
        <v/>
      </c>
      <c r="AI27" s="60"/>
      <c r="AJ27" s="147"/>
      <c r="AK27" s="147"/>
      <c r="AL27" s="147"/>
      <c r="AM27" s="147"/>
      <c r="AN27" s="147"/>
      <c r="AO27" s="147"/>
      <c r="AP27" s="147"/>
      <c r="AQ27" s="147"/>
      <c r="AR27" s="147"/>
      <c r="AS27" s="147"/>
      <c r="AT27" s="147"/>
      <c r="AU27" s="147"/>
      <c r="AV27" s="61"/>
      <c r="AW27" s="61"/>
      <c r="AX27" s="62" t="str">
        <f>IF(SUM(AX29:AX37)=0,"",SUM(AX29:AX37))</f>
        <v/>
      </c>
      <c r="AY27" s="60"/>
      <c r="AZ27" s="147"/>
      <c r="BA27" s="147"/>
      <c r="BB27" s="147"/>
      <c r="BC27" s="147"/>
      <c r="BD27" s="147"/>
      <c r="BE27" s="147"/>
      <c r="BF27" s="147"/>
      <c r="BG27" s="147"/>
      <c r="BH27" s="147"/>
      <c r="BI27" s="147"/>
      <c r="BJ27" s="147"/>
      <c r="BK27" s="147"/>
      <c r="BL27" s="61"/>
      <c r="BM27" s="61"/>
      <c r="BN27" s="62" t="str">
        <f>IF(SUM(BN29:BN37)=0,"",SUM(BN29:BN37))</f>
        <v/>
      </c>
      <c r="BO27" s="27"/>
      <c r="BP27" s="175" t="s">
        <v>12</v>
      </c>
      <c r="BQ27" s="175"/>
      <c r="BR27" s="175"/>
      <c r="BS27" s="175"/>
      <c r="BT27" s="175"/>
      <c r="BU27" s="175"/>
      <c r="BV27" s="175"/>
      <c r="BW27" s="175"/>
      <c r="BX27" s="175"/>
      <c r="BY27" s="175"/>
      <c r="BZ27" s="175"/>
      <c r="CA27" s="175"/>
      <c r="CB27" s="28"/>
      <c r="CC27" s="28"/>
      <c r="CD27" s="29" t="str">
        <f>IF(SUM(CD29:CD37)=0,"",SUM(CD29:CD37))</f>
        <v/>
      </c>
      <c r="CE27" s="27"/>
      <c r="CF27" s="175" t="s">
        <v>0</v>
      </c>
      <c r="CG27" s="175"/>
      <c r="CH27" s="175"/>
      <c r="CI27" s="175"/>
      <c r="CJ27" s="175"/>
      <c r="CK27" s="175"/>
      <c r="CL27" s="175"/>
      <c r="CM27" s="175"/>
      <c r="CN27" s="175"/>
      <c r="CO27" s="175"/>
      <c r="CP27" s="175"/>
      <c r="CQ27" s="175"/>
      <c r="CR27" s="28"/>
      <c r="CS27" s="28"/>
      <c r="CT27" s="29" t="str">
        <f>IF(SUM(CT29:CT37)=0,"",SUM(CT29:CT37))</f>
        <v/>
      </c>
      <c r="CU27" s="60"/>
      <c r="CV27" s="147"/>
      <c r="CW27" s="147"/>
      <c r="CX27" s="147"/>
      <c r="CY27" s="147"/>
      <c r="CZ27" s="147"/>
      <c r="DA27" s="147"/>
      <c r="DB27" s="147"/>
      <c r="DC27" s="147"/>
      <c r="DD27" s="147"/>
      <c r="DE27" s="147"/>
      <c r="DF27" s="147"/>
      <c r="DG27" s="147"/>
      <c r="DH27" s="61"/>
      <c r="DI27" s="61"/>
      <c r="DJ27" s="62" t="str">
        <f>IF(SUM(DJ29:DJ37)=0,"",SUM(DJ29:DJ37))</f>
        <v/>
      </c>
    </row>
    <row r="28" spans="1:114" ht="15.75" thickBot="1" x14ac:dyDescent="0.3">
      <c r="A28" s="130"/>
      <c r="B28" s="145"/>
      <c r="C28" s="148" t="s">
        <v>2</v>
      </c>
      <c r="D28" s="149"/>
      <c r="E28" s="63"/>
      <c r="F28" s="63"/>
      <c r="G28" s="64"/>
      <c r="H28" s="65"/>
      <c r="I28" s="64"/>
      <c r="J28" s="65"/>
      <c r="K28" s="64"/>
      <c r="L28" s="65"/>
      <c r="M28" s="64"/>
      <c r="N28" s="65"/>
      <c r="O28" s="64"/>
      <c r="P28" s="65"/>
      <c r="Q28" s="66"/>
      <c r="R28" s="67" t="s">
        <v>4</v>
      </c>
      <c r="S28" s="148" t="s">
        <v>2</v>
      </c>
      <c r="T28" s="149"/>
      <c r="U28" s="63"/>
      <c r="V28" s="63"/>
      <c r="W28" s="64"/>
      <c r="X28" s="65"/>
      <c r="Y28" s="64"/>
      <c r="Z28" s="65"/>
      <c r="AA28" s="64"/>
      <c r="AB28" s="65"/>
      <c r="AC28" s="64"/>
      <c r="AD28" s="65"/>
      <c r="AE28" s="64"/>
      <c r="AF28" s="65"/>
      <c r="AG28" s="66"/>
      <c r="AH28" s="67" t="s">
        <v>4</v>
      </c>
      <c r="AI28" s="148" t="s">
        <v>2</v>
      </c>
      <c r="AJ28" s="149"/>
      <c r="AK28" s="63"/>
      <c r="AL28" s="63"/>
      <c r="AM28" s="64"/>
      <c r="AN28" s="65"/>
      <c r="AO28" s="64"/>
      <c r="AP28" s="65"/>
      <c r="AQ28" s="64"/>
      <c r="AR28" s="65"/>
      <c r="AS28" s="64"/>
      <c r="AT28" s="65"/>
      <c r="AU28" s="64"/>
      <c r="AV28" s="65"/>
      <c r="AW28" s="66"/>
      <c r="AX28" s="67" t="s">
        <v>4</v>
      </c>
      <c r="AY28" s="148" t="s">
        <v>2</v>
      </c>
      <c r="AZ28" s="149"/>
      <c r="BA28" s="63"/>
      <c r="BB28" s="63"/>
      <c r="BC28" s="64"/>
      <c r="BD28" s="65"/>
      <c r="BE28" s="64"/>
      <c r="BF28" s="65"/>
      <c r="BG28" s="64"/>
      <c r="BH28" s="65"/>
      <c r="BI28" s="64"/>
      <c r="BJ28" s="65"/>
      <c r="BK28" s="64"/>
      <c r="BL28" s="65"/>
      <c r="BM28" s="66"/>
      <c r="BN28" s="67" t="s">
        <v>4</v>
      </c>
      <c r="BO28" s="176" t="s">
        <v>2</v>
      </c>
      <c r="BP28" s="177"/>
      <c r="BQ28" s="30"/>
      <c r="BR28" s="30"/>
      <c r="BS28" s="31"/>
      <c r="BT28" s="32"/>
      <c r="BU28" s="31"/>
      <c r="BV28" s="32"/>
      <c r="BW28" s="31"/>
      <c r="BX28" s="32"/>
      <c r="BY28" s="31"/>
      <c r="BZ28" s="32"/>
      <c r="CA28" s="31"/>
      <c r="CB28" s="32"/>
      <c r="CC28" s="33"/>
      <c r="CD28" s="34" t="s">
        <v>4</v>
      </c>
      <c r="CE28" s="176" t="s">
        <v>2</v>
      </c>
      <c r="CF28" s="177"/>
      <c r="CG28" s="30"/>
      <c r="CH28" s="30"/>
      <c r="CI28" s="31"/>
      <c r="CJ28" s="32"/>
      <c r="CK28" s="31"/>
      <c r="CL28" s="32"/>
      <c r="CM28" s="31"/>
      <c r="CN28" s="32"/>
      <c r="CO28" s="31"/>
      <c r="CP28" s="32"/>
      <c r="CQ28" s="31"/>
      <c r="CR28" s="32"/>
      <c r="CS28" s="33"/>
      <c r="CT28" s="34" t="s">
        <v>4</v>
      </c>
      <c r="CU28" s="148" t="s">
        <v>2</v>
      </c>
      <c r="CV28" s="149"/>
      <c r="CW28" s="63"/>
      <c r="CX28" s="63"/>
      <c r="CY28" s="64"/>
      <c r="CZ28" s="65"/>
      <c r="DA28" s="64"/>
      <c r="DB28" s="65"/>
      <c r="DC28" s="64"/>
      <c r="DD28" s="65"/>
      <c r="DE28" s="64"/>
      <c r="DF28" s="65"/>
      <c r="DG28" s="64"/>
      <c r="DH28" s="65"/>
      <c r="DI28" s="66"/>
      <c r="DJ28" s="67" t="s">
        <v>4</v>
      </c>
    </row>
    <row r="29" spans="1:114" ht="15.75" thickBot="1" x14ac:dyDescent="0.3">
      <c r="A29" s="130"/>
      <c r="B29" s="145"/>
      <c r="C29" s="68"/>
      <c r="D29" s="69"/>
      <c r="E29" s="70"/>
      <c r="F29" s="71"/>
      <c r="G29" s="72" t="s">
        <v>7</v>
      </c>
      <c r="H29" s="73">
        <f>IF(G29="N",0,IF(D$27="EVENTO",BD!$B$3,BD!$B$4))</f>
        <v>0</v>
      </c>
      <c r="I29" s="72" t="s">
        <v>7</v>
      </c>
      <c r="J29" s="73">
        <f>IF(I29="N",0,IF(D$27="EVENTO",BD!$B$1,0))</f>
        <v>0</v>
      </c>
      <c r="K29" s="72" t="s">
        <v>7</v>
      </c>
      <c r="L29" s="73">
        <f>IF(K29="N",0,IF(D$27="EVENTO",BD!$B$2,0))</f>
        <v>0</v>
      </c>
      <c r="M29" s="72" t="s">
        <v>7</v>
      </c>
      <c r="N29" s="73">
        <f>IF(M29="N",0,IF(D$27="EVENTO",BD!$B$5,0))</f>
        <v>0</v>
      </c>
      <c r="O29" s="72" t="s">
        <v>7</v>
      </c>
      <c r="P29" s="73">
        <f>IF(O29="S",BD!$B$8,0)</f>
        <v>0</v>
      </c>
      <c r="Q29" s="73" t="str">
        <f>IF(D29="","",VLOOKUP(D29,BD!$B$11:$R$179,5,))</f>
        <v/>
      </c>
      <c r="R29" s="74" t="str">
        <f t="shared" ref="R29:R37" si="14">IF($D$27="","",IF(D29="","",SUM(Q29,P29,L29,J29,N29,H29)))</f>
        <v/>
      </c>
      <c r="S29" s="68"/>
      <c r="T29" s="69"/>
      <c r="U29" s="70"/>
      <c r="V29" s="71"/>
      <c r="W29" s="72" t="s">
        <v>7</v>
      </c>
      <c r="X29" s="73">
        <f>IF(W29="N",0,IF(T$27="EVENTO",BD!$B$3,BD!$B$4))</f>
        <v>0</v>
      </c>
      <c r="Y29" s="72" t="s">
        <v>7</v>
      </c>
      <c r="Z29" s="73">
        <f>IF(Y29="N",0,IF(T$27="EVENTO",BD!$B$1,0))</f>
        <v>0</v>
      </c>
      <c r="AA29" s="72" t="s">
        <v>7</v>
      </c>
      <c r="AB29" s="73">
        <f>IF(AA29="N",0,IF(T$27="EVENTO",BD!$B$2,0))</f>
        <v>0</v>
      </c>
      <c r="AC29" s="72" t="s">
        <v>7</v>
      </c>
      <c r="AD29" s="73">
        <f>IF(AC29="N",0,IF(T$27="EVENTO",BD!$B$5,0))</f>
        <v>0</v>
      </c>
      <c r="AE29" s="72" t="s">
        <v>7</v>
      </c>
      <c r="AF29" s="73">
        <f>IF(AE29="S",BD!$B$8,0)</f>
        <v>0</v>
      </c>
      <c r="AG29" s="73" t="str">
        <f>IF(T29="","",VLOOKUP(T29,BD!$B$11:$R$179,5,))</f>
        <v/>
      </c>
      <c r="AH29" s="74" t="str">
        <f t="shared" ref="AH29:AH37" si="15">IF($T$27="","",IF(T29="","",SUM(AG29,AF29,AB29,Z29,AD29,X29)))</f>
        <v/>
      </c>
      <c r="AI29" s="68"/>
      <c r="AJ29" s="69"/>
      <c r="AK29" s="70"/>
      <c r="AL29" s="71"/>
      <c r="AM29" s="72" t="s">
        <v>7</v>
      </c>
      <c r="AN29" s="73">
        <f>IF(AM29="N",0,IF(AJ$27="EVENTO",BD!$B$3,BD!$B$4))</f>
        <v>0</v>
      </c>
      <c r="AO29" s="72" t="s">
        <v>7</v>
      </c>
      <c r="AP29" s="73">
        <f>IF(AO29="N",0,IF(AJ$27="EVENTO",BD!$B$1,0))</f>
        <v>0</v>
      </c>
      <c r="AQ29" s="72" t="s">
        <v>7</v>
      </c>
      <c r="AR29" s="73">
        <f>IF(AQ29="N",0,IF(AJ$27="EVENTO",BD!$B$2,0))</f>
        <v>0</v>
      </c>
      <c r="AS29" s="72" t="s">
        <v>7</v>
      </c>
      <c r="AT29" s="73">
        <f>IF(AS29="N",0,IF(AJ$27="EVENTO",BD!$B$5,0))</f>
        <v>0</v>
      </c>
      <c r="AU29" s="72" t="s">
        <v>7</v>
      </c>
      <c r="AV29" s="73">
        <f>IF(AU29="S",BD!$B$8,0)</f>
        <v>0</v>
      </c>
      <c r="AW29" s="73" t="str">
        <f>IF(AJ29="","",VLOOKUP(AJ29,BD!$B$11:$R$179,5,))</f>
        <v/>
      </c>
      <c r="AX29" s="74" t="str">
        <f t="shared" ref="AX29:AX37" si="16">IF($AJ$27="","",IF(AJ29="","",SUM(AW29,AV29,AR29,AP29,AT29,AN29)))</f>
        <v/>
      </c>
      <c r="AY29" s="68"/>
      <c r="AZ29" s="69"/>
      <c r="BA29" s="70"/>
      <c r="BB29" s="71"/>
      <c r="BC29" s="72" t="s">
        <v>7</v>
      </c>
      <c r="BD29" s="73">
        <f>IF(BC29="N",0,IF(AZ$27="EVENTO",BD!$B$3,BD!$B$4))</f>
        <v>0</v>
      </c>
      <c r="BE29" s="72" t="s">
        <v>7</v>
      </c>
      <c r="BF29" s="73">
        <f>IF(BE29="N",0,IF(AZ$27="EVENTO",BD!$B$1,0))</f>
        <v>0</v>
      </c>
      <c r="BG29" s="72" t="s">
        <v>7</v>
      </c>
      <c r="BH29" s="73">
        <f>IF(BG29="N",0,IF(AZ$27="EVENTO",BD!$B$2,0))</f>
        <v>0</v>
      </c>
      <c r="BI29" s="72" t="s">
        <v>7</v>
      </c>
      <c r="BJ29" s="73">
        <f>IF(BI29="N",0,IF(AZ$27="EVENTO",BD!$B$5,0))</f>
        <v>0</v>
      </c>
      <c r="BK29" s="72" t="s">
        <v>7</v>
      </c>
      <c r="BL29" s="73">
        <f>IF(BK29="S",BD!$B$8,0)</f>
        <v>0</v>
      </c>
      <c r="BM29" s="73" t="str">
        <f>IF(AZ29="","",VLOOKUP(AZ29,BD!$B$11:$R$179,5,))</f>
        <v/>
      </c>
      <c r="BN29" s="74" t="str">
        <f t="shared" ref="BN29:BN37" si="17">IF($AZ$27="","",IF(AZ29="","",SUM(BM29,BL29,BH29,BF29,BJ29,BD29)))</f>
        <v/>
      </c>
      <c r="BO29" s="35"/>
      <c r="BP29" s="36"/>
      <c r="BQ29" s="37"/>
      <c r="BR29" s="38"/>
      <c r="BS29" s="39" t="s">
        <v>7</v>
      </c>
      <c r="BT29" s="40">
        <f>IF(BS29="N",0,IF(BP$27="EVENTO",BD!$B$3,BD!$B$4))</f>
        <v>0</v>
      </c>
      <c r="BU29" s="39" t="s">
        <v>7</v>
      </c>
      <c r="BV29" s="40">
        <f>IF(BU29="N",0,IF(BP$27="EVENTO",BD!$B$1,0))</f>
        <v>0</v>
      </c>
      <c r="BW29" s="39" t="s">
        <v>7</v>
      </c>
      <c r="BX29" s="40">
        <f>IF(BW29="N",0,IF(BP$27="EVENTO",BD!$B$2,0))</f>
        <v>0</v>
      </c>
      <c r="BY29" s="39" t="s">
        <v>7</v>
      </c>
      <c r="BZ29" s="40">
        <f>IF(BY29="N",0,IF(BP$27="EVENTO",BD!$B$5,0))</f>
        <v>0</v>
      </c>
      <c r="CA29" s="39" t="s">
        <v>7</v>
      </c>
      <c r="CB29" s="40">
        <f>IF(CA29="S",BD!$B$8,0)</f>
        <v>0</v>
      </c>
      <c r="CC29" s="40" t="str">
        <f>IF(BP29="","",VLOOKUP(BP29,BD!$B$11:$R$179,5,))</f>
        <v/>
      </c>
      <c r="CD29" s="41" t="str">
        <f t="shared" ref="CD29:CD37" si="18">IF($BP$27="","",IF(BP29="","",SUM(CC29,CB29,BX29,BV29,BZ29,BT29)))</f>
        <v/>
      </c>
      <c r="CE29" s="35"/>
      <c r="CF29" s="36"/>
      <c r="CG29" s="37"/>
      <c r="CH29" s="38"/>
      <c r="CI29" s="39" t="s">
        <v>7</v>
      </c>
      <c r="CJ29" s="40">
        <f>IF(CI29="N",0,IF(CF$27="EVENTO",BD!$B$3,BD!$B$4))</f>
        <v>0</v>
      </c>
      <c r="CK29" s="39" t="s">
        <v>7</v>
      </c>
      <c r="CL29" s="40">
        <f>IF(CK29="N",0,IF(CF$27="EVENTO",BD!$B$1,0))</f>
        <v>0</v>
      </c>
      <c r="CM29" s="39" t="s">
        <v>7</v>
      </c>
      <c r="CN29" s="40">
        <f>IF(CM29="N",0,IF(CF$27="EVENTO",BD!$B$2,0))</f>
        <v>0</v>
      </c>
      <c r="CO29" s="39" t="s">
        <v>7</v>
      </c>
      <c r="CP29" s="40">
        <f>IF(CO29="N",0,IF(CF$27="EVENTO",BD!$B$5,0))</f>
        <v>0</v>
      </c>
      <c r="CQ29" s="39" t="s">
        <v>7</v>
      </c>
      <c r="CR29" s="40">
        <f>IF(CQ29="S",BD!$B$8,0)</f>
        <v>0</v>
      </c>
      <c r="CS29" s="40" t="str">
        <f>IF(CF29="","",VLOOKUP(CF29,BD!$B$11:$R$179,5,))</f>
        <v/>
      </c>
      <c r="CT29" s="41" t="str">
        <f t="shared" ref="CT29:CT37" si="19">IF($CF$27="","",IF(CF29="","",SUM(CS29,CR29,CN29,CL29,CP29,CJ29)))</f>
        <v/>
      </c>
      <c r="CU29" s="68"/>
      <c r="CV29" s="69"/>
      <c r="CW29" s="70"/>
      <c r="CX29" s="71"/>
      <c r="CY29" s="72" t="s">
        <v>7</v>
      </c>
      <c r="CZ29" s="73">
        <f>IF(CY29="N",0,IF(CV$27="EVENTO",BD!$B$3,BD!$B$4))</f>
        <v>0</v>
      </c>
      <c r="DA29" s="72" t="s">
        <v>7</v>
      </c>
      <c r="DB29" s="73">
        <f>IF(DA29="N",0,IF(CV$27="EVENTO",BD!$B$1,0))</f>
        <v>0</v>
      </c>
      <c r="DC29" s="72" t="s">
        <v>7</v>
      </c>
      <c r="DD29" s="73">
        <f>IF(DC29="N",0,IF(CV$27="EVENTO",BD!$B$2,0))</f>
        <v>0</v>
      </c>
      <c r="DE29" s="72" t="s">
        <v>7</v>
      </c>
      <c r="DF29" s="73">
        <f>IF(DE29="N",0,IF(CV$27="EVENTO",BD!$B$5,0))</f>
        <v>0</v>
      </c>
      <c r="DG29" s="72" t="s">
        <v>7</v>
      </c>
      <c r="DH29" s="73">
        <f>IF(DG29="S",BD!$B$8,0)</f>
        <v>0</v>
      </c>
      <c r="DI29" s="73" t="str">
        <f>IF(CV29="","",VLOOKUP(CV29,BD!$B$11:$R$179,5,))</f>
        <v/>
      </c>
      <c r="DJ29" s="74" t="str">
        <f t="shared" ref="DJ29:DJ37" si="20">IF($CV$27="","",IF(CV29="","",SUM(DI29,DH29,DD29,DB29,DF29,CZ29)))</f>
        <v/>
      </c>
    </row>
    <row r="30" spans="1:114" ht="15.75" thickBot="1" x14ac:dyDescent="0.3">
      <c r="A30" s="130"/>
      <c r="B30" s="145"/>
      <c r="C30" s="68"/>
      <c r="D30" s="75"/>
      <c r="E30" s="76"/>
      <c r="F30" s="71"/>
      <c r="G30" s="77" t="s">
        <v>7</v>
      </c>
      <c r="H30" s="78">
        <f>IF(G30="N",0,IF(D$27="EVENTO",BD!$B$3,BD!$B$4))</f>
        <v>0</v>
      </c>
      <c r="I30" s="77" t="s">
        <v>7</v>
      </c>
      <c r="J30" s="78">
        <f>IF(I30="N",0,IF(D$27="EVENTO",BD!$B$1,0))</f>
        <v>0</v>
      </c>
      <c r="K30" s="77" t="s">
        <v>7</v>
      </c>
      <c r="L30" s="78">
        <f>IF(K30="N",0,IF(D$27="EVENTO",BD!$B$2,0))</f>
        <v>0</v>
      </c>
      <c r="M30" s="77" t="s">
        <v>7</v>
      </c>
      <c r="N30" s="78">
        <f>IF(M30="N",0,IF(D$27="EVENTO",BD!$B$5,0))</f>
        <v>0</v>
      </c>
      <c r="O30" s="77" t="s">
        <v>7</v>
      </c>
      <c r="P30" s="78">
        <f>IF(O30="S",BD!$B$8,0)</f>
        <v>0</v>
      </c>
      <c r="Q30" s="73" t="str">
        <f>IF(D30="","",VLOOKUP(D30,BD!$B$11:$R$179,5,))</f>
        <v/>
      </c>
      <c r="R30" s="79" t="str">
        <f t="shared" si="14"/>
        <v/>
      </c>
      <c r="S30" s="68"/>
      <c r="T30" s="75"/>
      <c r="U30" s="76"/>
      <c r="V30" s="71"/>
      <c r="W30" s="77" t="s">
        <v>7</v>
      </c>
      <c r="X30" s="78">
        <f>IF(W30="N",0,IF(T$27="EVENTO",BD!$B$3,BD!$B$4))</f>
        <v>0</v>
      </c>
      <c r="Y30" s="77" t="s">
        <v>7</v>
      </c>
      <c r="Z30" s="78">
        <f>IF(Y30="N",0,IF(T$27="EVENTO",BD!$B$1,0))</f>
        <v>0</v>
      </c>
      <c r="AA30" s="77" t="s">
        <v>7</v>
      </c>
      <c r="AB30" s="78">
        <f>IF(AA30="N",0,IF(T$27="EVENTO",BD!$B$2,0))</f>
        <v>0</v>
      </c>
      <c r="AC30" s="77" t="s">
        <v>7</v>
      </c>
      <c r="AD30" s="78">
        <f>IF(AC30="N",0,IF(T$27="EVENTO",BD!$B$5,0))</f>
        <v>0</v>
      </c>
      <c r="AE30" s="77" t="s">
        <v>7</v>
      </c>
      <c r="AF30" s="78">
        <f>IF(AE30="S",BD!$B$8,0)</f>
        <v>0</v>
      </c>
      <c r="AG30" s="73" t="str">
        <f>IF(T30="","",VLOOKUP(T30,BD!$B$11:$R$179,5,))</f>
        <v/>
      </c>
      <c r="AH30" s="79" t="str">
        <f t="shared" si="15"/>
        <v/>
      </c>
      <c r="AI30" s="68"/>
      <c r="AJ30" s="75"/>
      <c r="AK30" s="76"/>
      <c r="AL30" s="71"/>
      <c r="AM30" s="77" t="s">
        <v>7</v>
      </c>
      <c r="AN30" s="78">
        <f>IF(AM30="N",0,IF(AJ$27="EVENTO",BD!$B$3,BD!$B$4))</f>
        <v>0</v>
      </c>
      <c r="AO30" s="77" t="s">
        <v>7</v>
      </c>
      <c r="AP30" s="78">
        <f>IF(AO30="N",0,IF(AJ$27="EVENTO",BD!$B$1,0))</f>
        <v>0</v>
      </c>
      <c r="AQ30" s="77" t="s">
        <v>7</v>
      </c>
      <c r="AR30" s="78">
        <f>IF(AQ30="N",0,IF(AJ$27="EVENTO",BD!$B$2,0))</f>
        <v>0</v>
      </c>
      <c r="AS30" s="77" t="s">
        <v>7</v>
      </c>
      <c r="AT30" s="78">
        <f>IF(AS30="N",0,IF(AJ$27="EVENTO",BD!$B$5,0))</f>
        <v>0</v>
      </c>
      <c r="AU30" s="77" t="s">
        <v>7</v>
      </c>
      <c r="AV30" s="78">
        <f>IF(AU30="S",BD!$B$8,0)</f>
        <v>0</v>
      </c>
      <c r="AW30" s="73" t="str">
        <f>IF(AJ30="","",VLOOKUP(AJ30,BD!$B$11:$R$179,5,))</f>
        <v/>
      </c>
      <c r="AX30" s="79" t="str">
        <f t="shared" si="16"/>
        <v/>
      </c>
      <c r="AY30" s="68"/>
      <c r="AZ30" s="75"/>
      <c r="BA30" s="76"/>
      <c r="BB30" s="71"/>
      <c r="BC30" s="77" t="s">
        <v>7</v>
      </c>
      <c r="BD30" s="78">
        <f>IF(BC30="N",0,IF(AZ$27="EVENTO",BD!$B$3,BD!$B$4))</f>
        <v>0</v>
      </c>
      <c r="BE30" s="77" t="s">
        <v>7</v>
      </c>
      <c r="BF30" s="78">
        <f>IF(BE30="N",0,IF(AZ$27="EVENTO",BD!$B$1,0))</f>
        <v>0</v>
      </c>
      <c r="BG30" s="77" t="s">
        <v>7</v>
      </c>
      <c r="BH30" s="78">
        <f>IF(BG30="N",0,IF(AZ$27="EVENTO",BD!$B$2,0))</f>
        <v>0</v>
      </c>
      <c r="BI30" s="77" t="s">
        <v>7</v>
      </c>
      <c r="BJ30" s="78">
        <f>IF(BI30="N",0,IF(AZ$27="EVENTO",BD!$B$5,0))</f>
        <v>0</v>
      </c>
      <c r="BK30" s="77" t="s">
        <v>7</v>
      </c>
      <c r="BL30" s="78">
        <f>IF(BK30="S",BD!$B$8,0)</f>
        <v>0</v>
      </c>
      <c r="BM30" s="73" t="str">
        <f>IF(AZ30="","",VLOOKUP(AZ30,BD!$B$11:$R$179,5,))</f>
        <v/>
      </c>
      <c r="BN30" s="79" t="str">
        <f t="shared" si="17"/>
        <v/>
      </c>
      <c r="BO30" s="35"/>
      <c r="BP30" s="42"/>
      <c r="BQ30" s="37"/>
      <c r="BR30" s="38"/>
      <c r="BS30" s="44" t="s">
        <v>7</v>
      </c>
      <c r="BT30" s="45">
        <f>IF(BS30="N",0,IF(BP$27="EVENTO",BD!$B$3,BD!$B$4))</f>
        <v>0</v>
      </c>
      <c r="BU30" s="44" t="s">
        <v>7</v>
      </c>
      <c r="BV30" s="45">
        <f>IF(BU30="N",0,IF(BP$27="EVENTO",BD!$B$1,0))</f>
        <v>0</v>
      </c>
      <c r="BW30" s="44" t="s">
        <v>7</v>
      </c>
      <c r="BX30" s="45">
        <f>IF(BW30="N",0,IF(BP$27="EVENTO",BD!$B$2,0))</f>
        <v>0</v>
      </c>
      <c r="BY30" s="44" t="s">
        <v>7</v>
      </c>
      <c r="BZ30" s="45">
        <f>IF(BY30="N",0,IF(BP$27="EVENTO",BD!$B$5,0))</f>
        <v>0</v>
      </c>
      <c r="CA30" s="39" t="s">
        <v>7</v>
      </c>
      <c r="CB30" s="45">
        <f>IF(CA30="S",BD!$B$8,0)</f>
        <v>0</v>
      </c>
      <c r="CC30" s="40" t="str">
        <f>IF(BP30="","",VLOOKUP(BP30,BD!$B$11:$R$179,5,))</f>
        <v/>
      </c>
      <c r="CD30" s="46" t="str">
        <f t="shared" si="18"/>
        <v/>
      </c>
      <c r="CE30" s="35"/>
      <c r="CF30" s="42"/>
      <c r="CG30" s="37"/>
      <c r="CH30" s="38"/>
      <c r="CI30" s="44" t="s">
        <v>7</v>
      </c>
      <c r="CJ30" s="45">
        <f>IF(CI30="N",0,IF(CF$27="EVENTO",BD!$B$3,BD!$B$4))</f>
        <v>0</v>
      </c>
      <c r="CK30" s="44" t="s">
        <v>7</v>
      </c>
      <c r="CL30" s="45">
        <f>IF(CK30="N",0,IF(CF$27="EVENTO",BD!$B$1,0))</f>
        <v>0</v>
      </c>
      <c r="CM30" s="44" t="s">
        <v>7</v>
      </c>
      <c r="CN30" s="45">
        <f>IF(CM30="N",0,IF(CF$27="EVENTO",BD!$B$2,0))</f>
        <v>0</v>
      </c>
      <c r="CO30" s="44" t="s">
        <v>7</v>
      </c>
      <c r="CP30" s="45">
        <f>IF(CO30="N",0,IF(CF$27="EVENTO",BD!$B$5,0))</f>
        <v>0</v>
      </c>
      <c r="CQ30" s="39" t="s">
        <v>7</v>
      </c>
      <c r="CR30" s="45">
        <f>IF(CQ30="S",BD!$B$8,0)</f>
        <v>0</v>
      </c>
      <c r="CS30" s="40" t="str">
        <f>IF(CF30="","",VLOOKUP(CF30,BD!$B$11:$R$179,5,))</f>
        <v/>
      </c>
      <c r="CT30" s="46" t="str">
        <f t="shared" si="19"/>
        <v/>
      </c>
      <c r="CU30" s="68"/>
      <c r="CV30" s="75"/>
      <c r="CW30" s="76"/>
      <c r="CX30" s="71"/>
      <c r="CY30" s="77" t="s">
        <v>7</v>
      </c>
      <c r="CZ30" s="78">
        <f>IF(CY30="N",0,IF(CV$27="EVENTO",BD!$B$3,BD!$B$4))</f>
        <v>0</v>
      </c>
      <c r="DA30" s="77" t="s">
        <v>7</v>
      </c>
      <c r="DB30" s="78">
        <f>IF(DA30="N",0,IF(CV$27="EVENTO",BD!$B$1,0))</f>
        <v>0</v>
      </c>
      <c r="DC30" s="77" t="s">
        <v>7</v>
      </c>
      <c r="DD30" s="78">
        <f>IF(DC30="N",0,IF(CV$27="EVENTO",BD!$B$2,0))</f>
        <v>0</v>
      </c>
      <c r="DE30" s="77" t="s">
        <v>7</v>
      </c>
      <c r="DF30" s="78">
        <f>IF(DE30="N",0,IF(CV$27="EVENTO",BD!$B$5,0))</f>
        <v>0</v>
      </c>
      <c r="DG30" s="77" t="s">
        <v>7</v>
      </c>
      <c r="DH30" s="78">
        <f>IF(DG30="S",BD!$B$8,0)</f>
        <v>0</v>
      </c>
      <c r="DI30" s="73" t="str">
        <f>IF(CV30="","",VLOOKUP(CV30,BD!$B$11:$R$179,5,))</f>
        <v/>
      </c>
      <c r="DJ30" s="79" t="str">
        <f t="shared" si="20"/>
        <v/>
      </c>
    </row>
    <row r="31" spans="1:114" ht="15.75" thickBot="1" x14ac:dyDescent="0.3">
      <c r="A31" s="130"/>
      <c r="B31" s="145"/>
      <c r="C31" s="68"/>
      <c r="D31" s="75"/>
      <c r="E31" s="76"/>
      <c r="F31" s="71"/>
      <c r="G31" s="77" t="s">
        <v>7</v>
      </c>
      <c r="H31" s="78">
        <f>IF(G31="N",0,IF(D$27="EVENTO",BD!$B$3,BD!$B$4))</f>
        <v>0</v>
      </c>
      <c r="I31" s="77" t="s">
        <v>7</v>
      </c>
      <c r="J31" s="78">
        <f>IF(I31="N",0,IF(D$27="EVENTO",BD!$B$1,0))</f>
        <v>0</v>
      </c>
      <c r="K31" s="77" t="s">
        <v>7</v>
      </c>
      <c r="L31" s="78">
        <f>IF(K31="N",0,IF(D$27="EVENTO",BD!$B$2,0))</f>
        <v>0</v>
      </c>
      <c r="M31" s="77" t="s">
        <v>7</v>
      </c>
      <c r="N31" s="78">
        <f>IF(M31="N",0,IF(D$27="EVENTO",BD!$B$5,0))</f>
        <v>0</v>
      </c>
      <c r="O31" s="77" t="s">
        <v>7</v>
      </c>
      <c r="P31" s="78">
        <f>IF(O31="S",BD!$B$8,0)</f>
        <v>0</v>
      </c>
      <c r="Q31" s="73" t="str">
        <f>IF(D31="","",VLOOKUP(D31,BD!$B$11:$R$179,5,))</f>
        <v/>
      </c>
      <c r="R31" s="79" t="str">
        <f t="shared" si="14"/>
        <v/>
      </c>
      <c r="S31" s="68"/>
      <c r="T31" s="75"/>
      <c r="U31" s="76"/>
      <c r="V31" s="71"/>
      <c r="W31" s="77" t="s">
        <v>7</v>
      </c>
      <c r="X31" s="78">
        <f>IF(W31="N",0,IF(T$27="EVENTO",BD!$B$3,BD!$B$4))</f>
        <v>0</v>
      </c>
      <c r="Y31" s="77" t="s">
        <v>7</v>
      </c>
      <c r="Z31" s="78">
        <f>IF(Y31="N",0,IF(T$27="EVENTO",BD!$B$1,0))</f>
        <v>0</v>
      </c>
      <c r="AA31" s="77" t="s">
        <v>7</v>
      </c>
      <c r="AB31" s="78">
        <f>IF(AA31="N",0,IF(T$27="EVENTO",BD!$B$2,0))</f>
        <v>0</v>
      </c>
      <c r="AC31" s="77" t="s">
        <v>7</v>
      </c>
      <c r="AD31" s="78">
        <f>IF(AC31="N",0,IF(T$27="EVENTO",BD!$B$5,0))</f>
        <v>0</v>
      </c>
      <c r="AE31" s="77" t="s">
        <v>7</v>
      </c>
      <c r="AF31" s="78">
        <f>IF(AE31="S",BD!$B$8,0)</f>
        <v>0</v>
      </c>
      <c r="AG31" s="73" t="str">
        <f>IF(T31="","",VLOOKUP(T31,BD!$B$11:$R$179,5,))</f>
        <v/>
      </c>
      <c r="AH31" s="79" t="str">
        <f t="shared" si="15"/>
        <v/>
      </c>
      <c r="AI31" s="68"/>
      <c r="AJ31" s="75"/>
      <c r="AK31" s="76"/>
      <c r="AL31" s="71"/>
      <c r="AM31" s="77" t="s">
        <v>7</v>
      </c>
      <c r="AN31" s="78">
        <f>IF(AM31="N",0,IF(AJ$27="EVENTO",BD!$B$3,BD!$B$4))</f>
        <v>0</v>
      </c>
      <c r="AO31" s="77" t="s">
        <v>7</v>
      </c>
      <c r="AP31" s="78">
        <f>IF(AO31="N",0,IF(AJ$27="EVENTO",BD!$B$1,0))</f>
        <v>0</v>
      </c>
      <c r="AQ31" s="77" t="s">
        <v>7</v>
      </c>
      <c r="AR31" s="78">
        <f>IF(AQ31="N",0,IF(AJ$27="EVENTO",BD!$B$2,0))</f>
        <v>0</v>
      </c>
      <c r="AS31" s="77" t="s">
        <v>7</v>
      </c>
      <c r="AT31" s="78">
        <f>IF(AS31="N",0,IF(AJ$27="EVENTO",BD!$B$5,0))</f>
        <v>0</v>
      </c>
      <c r="AU31" s="77" t="s">
        <v>7</v>
      </c>
      <c r="AV31" s="78">
        <f>IF(AU31="S",BD!$B$8,0)</f>
        <v>0</v>
      </c>
      <c r="AW31" s="73" t="str">
        <f>IF(AJ31="","",VLOOKUP(AJ31,BD!$B$11:$R$179,5,))</f>
        <v/>
      </c>
      <c r="AX31" s="79" t="str">
        <f t="shared" si="16"/>
        <v/>
      </c>
      <c r="AY31" s="68"/>
      <c r="AZ31" s="75"/>
      <c r="BA31" s="76"/>
      <c r="BB31" s="71"/>
      <c r="BC31" s="77" t="s">
        <v>7</v>
      </c>
      <c r="BD31" s="78">
        <f>IF(BC31="N",0,IF(AZ$27="EVENTO",BD!$B$3,BD!$B$4))</f>
        <v>0</v>
      </c>
      <c r="BE31" s="77" t="s">
        <v>7</v>
      </c>
      <c r="BF31" s="78">
        <f>IF(BE31="N",0,IF(AZ$27="EVENTO",BD!$B$1,0))</f>
        <v>0</v>
      </c>
      <c r="BG31" s="77" t="s">
        <v>7</v>
      </c>
      <c r="BH31" s="78">
        <f>IF(BG31="N",0,IF(AZ$27="EVENTO",BD!$B$2,0))</f>
        <v>0</v>
      </c>
      <c r="BI31" s="77" t="s">
        <v>7</v>
      </c>
      <c r="BJ31" s="78">
        <f>IF(BI31="N",0,IF(AZ$27="EVENTO",BD!$B$5,0))</f>
        <v>0</v>
      </c>
      <c r="BK31" s="77" t="s">
        <v>7</v>
      </c>
      <c r="BL31" s="78">
        <f>IF(BK31="S",BD!$B$8,0)</f>
        <v>0</v>
      </c>
      <c r="BM31" s="73" t="str">
        <f>IF(AZ31="","",VLOOKUP(AZ31,BD!$B$11:$R$179,5,))</f>
        <v/>
      </c>
      <c r="BN31" s="79" t="str">
        <f t="shared" si="17"/>
        <v/>
      </c>
      <c r="BO31" s="35"/>
      <c r="BP31" s="42"/>
      <c r="BQ31" s="37"/>
      <c r="BR31" s="38"/>
      <c r="BS31" s="44" t="s">
        <v>7</v>
      </c>
      <c r="BT31" s="45">
        <f>IF(BS31="N",0,IF(BP$27="EVENTO",BD!$B$3,BD!$B$4))</f>
        <v>0</v>
      </c>
      <c r="BU31" s="44" t="s">
        <v>7</v>
      </c>
      <c r="BV31" s="45">
        <f>IF(BU31="N",0,IF(BP$27="EVENTO",BD!$B$1,0))</f>
        <v>0</v>
      </c>
      <c r="BW31" s="44" t="s">
        <v>7</v>
      </c>
      <c r="BX31" s="45">
        <f>IF(BW31="N",0,IF(BP$27="EVENTO",BD!$B$2,0))</f>
        <v>0</v>
      </c>
      <c r="BY31" s="44" t="s">
        <v>7</v>
      </c>
      <c r="BZ31" s="45">
        <f>IF(BY31="N",0,IF(BP$27="EVENTO",BD!$B$5,0))</f>
        <v>0</v>
      </c>
      <c r="CA31" s="39" t="s">
        <v>7</v>
      </c>
      <c r="CB31" s="45">
        <f>IF(CA31="S",BD!$B$8,0)</f>
        <v>0</v>
      </c>
      <c r="CC31" s="40" t="str">
        <f>IF(BP31="","",VLOOKUP(BP31,BD!$B$11:$R$179,5,))</f>
        <v/>
      </c>
      <c r="CD31" s="46" t="str">
        <f t="shared" si="18"/>
        <v/>
      </c>
      <c r="CE31" s="35"/>
      <c r="CF31" s="42"/>
      <c r="CG31" s="37"/>
      <c r="CH31" s="38"/>
      <c r="CI31" s="44" t="s">
        <v>7</v>
      </c>
      <c r="CJ31" s="45">
        <f>IF(CI31="N",0,IF(CF$27="EVENTO",BD!$B$3,BD!$B$4))</f>
        <v>0</v>
      </c>
      <c r="CK31" s="44" t="s">
        <v>7</v>
      </c>
      <c r="CL31" s="45">
        <f>IF(CK31="N",0,IF(CF$27="EVENTO",BD!$B$1,0))</f>
        <v>0</v>
      </c>
      <c r="CM31" s="44" t="s">
        <v>7</v>
      </c>
      <c r="CN31" s="45">
        <f>IF(CM31="N",0,IF(CF$27="EVENTO",BD!$B$2,0))</f>
        <v>0</v>
      </c>
      <c r="CO31" s="44" t="s">
        <v>7</v>
      </c>
      <c r="CP31" s="45">
        <f>IF(CO31="N",0,IF(CF$27="EVENTO",BD!$B$5,0))</f>
        <v>0</v>
      </c>
      <c r="CQ31" s="39" t="s">
        <v>7</v>
      </c>
      <c r="CR31" s="45">
        <f>IF(CQ31="S",BD!$B$8,0)</f>
        <v>0</v>
      </c>
      <c r="CS31" s="40" t="str">
        <f>IF(CF31="","",VLOOKUP(CF31,BD!$B$11:$R$179,5,))</f>
        <v/>
      </c>
      <c r="CT31" s="46" t="str">
        <f t="shared" si="19"/>
        <v/>
      </c>
      <c r="CU31" s="68"/>
      <c r="CV31" s="75"/>
      <c r="CW31" s="76"/>
      <c r="CX31" s="71"/>
      <c r="CY31" s="77" t="s">
        <v>7</v>
      </c>
      <c r="CZ31" s="78">
        <f>IF(CY31="N",0,IF(CV$27="EVENTO",BD!$B$3,BD!$B$4))</f>
        <v>0</v>
      </c>
      <c r="DA31" s="77" t="s">
        <v>7</v>
      </c>
      <c r="DB31" s="78">
        <f>IF(DA31="N",0,IF(CV$27="EVENTO",BD!$B$1,0))</f>
        <v>0</v>
      </c>
      <c r="DC31" s="77" t="s">
        <v>7</v>
      </c>
      <c r="DD31" s="78">
        <f>IF(DC31="N",0,IF(CV$27="EVENTO",BD!$B$2,0))</f>
        <v>0</v>
      </c>
      <c r="DE31" s="77" t="s">
        <v>7</v>
      </c>
      <c r="DF31" s="78">
        <f>IF(DE31="N",0,IF(CV$27="EVENTO",BD!$B$5,0))</f>
        <v>0</v>
      </c>
      <c r="DG31" s="77" t="s">
        <v>7</v>
      </c>
      <c r="DH31" s="78">
        <f>IF(DG31="S",BD!$B$8,0)</f>
        <v>0</v>
      </c>
      <c r="DI31" s="73" t="str">
        <f>IF(CV31="","",VLOOKUP(CV31,BD!$B$11:$R$179,5,))</f>
        <v/>
      </c>
      <c r="DJ31" s="79" t="str">
        <f t="shared" si="20"/>
        <v/>
      </c>
    </row>
    <row r="32" spans="1:114" ht="15.75" thickBot="1" x14ac:dyDescent="0.3">
      <c r="A32" s="130"/>
      <c r="B32" s="145"/>
      <c r="C32" s="68"/>
      <c r="D32" s="75"/>
      <c r="E32" s="76"/>
      <c r="F32" s="71"/>
      <c r="G32" s="77" t="s">
        <v>7</v>
      </c>
      <c r="H32" s="78">
        <f>IF(G32="N",0,IF(D$27="EVENTO",BD!$B$3,BD!$B$4))</f>
        <v>0</v>
      </c>
      <c r="I32" s="77" t="s">
        <v>7</v>
      </c>
      <c r="J32" s="78">
        <f>IF(I32="N",0,IF(D$27="EVENTO",BD!$B$1,0))</f>
        <v>0</v>
      </c>
      <c r="K32" s="77" t="s">
        <v>7</v>
      </c>
      <c r="L32" s="78">
        <f>IF(K32="N",0,IF(D$27="EVENTO",BD!$B$2,0))</f>
        <v>0</v>
      </c>
      <c r="M32" s="77" t="s">
        <v>7</v>
      </c>
      <c r="N32" s="78">
        <f>IF(M32="N",0,IF(D$27="EVENTO",BD!$B$5,0))</f>
        <v>0</v>
      </c>
      <c r="O32" s="77" t="s">
        <v>7</v>
      </c>
      <c r="P32" s="78">
        <f>IF(O32="S",BD!$B$8,0)</f>
        <v>0</v>
      </c>
      <c r="Q32" s="73" t="str">
        <f>IF(D32="","",VLOOKUP(D32,BD!$B$11:$R$179,5,))</f>
        <v/>
      </c>
      <c r="R32" s="79" t="str">
        <f t="shared" si="14"/>
        <v/>
      </c>
      <c r="S32" s="68"/>
      <c r="T32" s="75"/>
      <c r="U32" s="76"/>
      <c r="V32" s="71"/>
      <c r="W32" s="77" t="s">
        <v>7</v>
      </c>
      <c r="X32" s="78">
        <f>IF(W32="N",0,IF(T$27="EVENTO",BD!$B$3,BD!$B$4))</f>
        <v>0</v>
      </c>
      <c r="Y32" s="77" t="s">
        <v>7</v>
      </c>
      <c r="Z32" s="78">
        <f>IF(Y32="N",0,IF(T$27="EVENTO",BD!$B$1,0))</f>
        <v>0</v>
      </c>
      <c r="AA32" s="77" t="s">
        <v>7</v>
      </c>
      <c r="AB32" s="78">
        <f>IF(AA32="N",0,IF(T$27="EVENTO",BD!$B$2,0))</f>
        <v>0</v>
      </c>
      <c r="AC32" s="77" t="s">
        <v>7</v>
      </c>
      <c r="AD32" s="78">
        <f>IF(AC32="N",0,IF(T$27="EVENTO",BD!$B$5,0))</f>
        <v>0</v>
      </c>
      <c r="AE32" s="77" t="s">
        <v>7</v>
      </c>
      <c r="AF32" s="78">
        <f>IF(AE32="S",BD!$B$8,0)</f>
        <v>0</v>
      </c>
      <c r="AG32" s="73" t="str">
        <f>IF(T32="","",VLOOKUP(T32,BD!$B$11:$R$179,5,))</f>
        <v/>
      </c>
      <c r="AH32" s="79" t="str">
        <f t="shared" si="15"/>
        <v/>
      </c>
      <c r="AI32" s="68"/>
      <c r="AJ32" s="75"/>
      <c r="AK32" s="76"/>
      <c r="AL32" s="71"/>
      <c r="AM32" s="77" t="s">
        <v>7</v>
      </c>
      <c r="AN32" s="78">
        <f>IF(AM32="N",0,IF(AJ$27="EVENTO",BD!$B$3,BD!$B$4))</f>
        <v>0</v>
      </c>
      <c r="AO32" s="77" t="s">
        <v>7</v>
      </c>
      <c r="AP32" s="78">
        <f>IF(AO32="N",0,IF(AJ$27="EVENTO",BD!$B$1,0))</f>
        <v>0</v>
      </c>
      <c r="AQ32" s="77" t="s">
        <v>7</v>
      </c>
      <c r="AR32" s="78">
        <f>IF(AQ32="N",0,IF(AJ$27="EVENTO",BD!$B$2,0))</f>
        <v>0</v>
      </c>
      <c r="AS32" s="77" t="s">
        <v>7</v>
      </c>
      <c r="AT32" s="78">
        <f>IF(AS32="N",0,IF(AJ$27="EVENTO",BD!$B$5,0))</f>
        <v>0</v>
      </c>
      <c r="AU32" s="77" t="s">
        <v>7</v>
      </c>
      <c r="AV32" s="78">
        <f>IF(AU32="S",BD!$B$8,0)</f>
        <v>0</v>
      </c>
      <c r="AW32" s="73" t="str">
        <f>IF(AJ32="","",VLOOKUP(AJ32,BD!$B$11:$R$179,5,))</f>
        <v/>
      </c>
      <c r="AX32" s="79" t="str">
        <f t="shared" si="16"/>
        <v/>
      </c>
      <c r="AY32" s="68"/>
      <c r="AZ32" s="75"/>
      <c r="BA32" s="76"/>
      <c r="BB32" s="71"/>
      <c r="BC32" s="77" t="s">
        <v>7</v>
      </c>
      <c r="BD32" s="78">
        <f>IF(BC32="N",0,IF(AZ$27="EVENTO",BD!$B$3,BD!$B$4))</f>
        <v>0</v>
      </c>
      <c r="BE32" s="77" t="s">
        <v>7</v>
      </c>
      <c r="BF32" s="78">
        <f>IF(BE32="N",0,IF(AZ$27="EVENTO",BD!$B$1,0))</f>
        <v>0</v>
      </c>
      <c r="BG32" s="77" t="s">
        <v>7</v>
      </c>
      <c r="BH32" s="78">
        <f>IF(BG32="N",0,IF(AZ$27="EVENTO",BD!$B$2,0))</f>
        <v>0</v>
      </c>
      <c r="BI32" s="77" t="s">
        <v>7</v>
      </c>
      <c r="BJ32" s="78">
        <f>IF(BI32="N",0,IF(AZ$27="EVENTO",BD!$B$5,0))</f>
        <v>0</v>
      </c>
      <c r="BK32" s="77" t="s">
        <v>7</v>
      </c>
      <c r="BL32" s="78">
        <f>IF(BK32="S",BD!$B$8,0)</f>
        <v>0</v>
      </c>
      <c r="BM32" s="73" t="str">
        <f>IF(AZ32="","",VLOOKUP(AZ32,BD!$B$11:$R$179,5,))</f>
        <v/>
      </c>
      <c r="BN32" s="79" t="str">
        <f t="shared" si="17"/>
        <v/>
      </c>
      <c r="BO32" s="35"/>
      <c r="BP32" s="42"/>
      <c r="BQ32" s="37"/>
      <c r="BR32" s="38"/>
      <c r="BS32" s="44" t="s">
        <v>7</v>
      </c>
      <c r="BT32" s="45">
        <f>IF(BS32="N",0,IF(BP$27="EVENTO",BD!$B$3,BD!$B$4))</f>
        <v>0</v>
      </c>
      <c r="BU32" s="44" t="s">
        <v>7</v>
      </c>
      <c r="BV32" s="45">
        <f>IF(BU32="N",0,IF(BP$27="EVENTO",BD!$B$1,0))</f>
        <v>0</v>
      </c>
      <c r="BW32" s="44" t="s">
        <v>7</v>
      </c>
      <c r="BX32" s="45">
        <f>IF(BW32="N",0,IF(BP$27="EVENTO",BD!$B$2,0))</f>
        <v>0</v>
      </c>
      <c r="BY32" s="44" t="s">
        <v>7</v>
      </c>
      <c r="BZ32" s="45">
        <f>IF(BY32="N",0,IF(BP$27="EVENTO",BD!$B$5,0))</f>
        <v>0</v>
      </c>
      <c r="CA32" s="39" t="s">
        <v>7</v>
      </c>
      <c r="CB32" s="45">
        <f>IF(CA32="S",BD!$B$8,0)</f>
        <v>0</v>
      </c>
      <c r="CC32" s="40" t="str">
        <f>IF(BP32="","",VLOOKUP(BP32,BD!$B$11:$R$179,5,))</f>
        <v/>
      </c>
      <c r="CD32" s="46" t="str">
        <f t="shared" si="18"/>
        <v/>
      </c>
      <c r="CE32" s="35"/>
      <c r="CF32" s="42"/>
      <c r="CG32" s="37"/>
      <c r="CH32" s="38"/>
      <c r="CI32" s="44" t="s">
        <v>7</v>
      </c>
      <c r="CJ32" s="45">
        <f>IF(CI32="N",0,IF(CF$27="EVENTO",BD!$B$3,BD!$B$4))</f>
        <v>0</v>
      </c>
      <c r="CK32" s="44" t="s">
        <v>7</v>
      </c>
      <c r="CL32" s="45">
        <f>IF(CK32="N",0,IF(CF$27="EVENTO",BD!$B$1,0))</f>
        <v>0</v>
      </c>
      <c r="CM32" s="44" t="s">
        <v>7</v>
      </c>
      <c r="CN32" s="45">
        <f>IF(CM32="N",0,IF(CF$27="EVENTO",BD!$B$2,0))</f>
        <v>0</v>
      </c>
      <c r="CO32" s="44" t="s">
        <v>7</v>
      </c>
      <c r="CP32" s="45">
        <f>IF(CO32="N",0,IF(CF$27="EVENTO",BD!$B$5,0))</f>
        <v>0</v>
      </c>
      <c r="CQ32" s="39" t="s">
        <v>7</v>
      </c>
      <c r="CR32" s="45">
        <f>IF(CQ32="S",BD!$B$8,0)</f>
        <v>0</v>
      </c>
      <c r="CS32" s="40" t="str">
        <f>IF(CF32="","",VLOOKUP(CF32,BD!$B$11:$R$179,5,))</f>
        <v/>
      </c>
      <c r="CT32" s="46" t="str">
        <f t="shared" si="19"/>
        <v/>
      </c>
      <c r="CU32" s="68"/>
      <c r="CV32" s="75"/>
      <c r="CW32" s="76"/>
      <c r="CX32" s="71"/>
      <c r="CY32" s="77" t="s">
        <v>7</v>
      </c>
      <c r="CZ32" s="78">
        <f>IF(CY32="N",0,IF(CV$27="EVENTO",BD!$B$3,BD!$B$4))</f>
        <v>0</v>
      </c>
      <c r="DA32" s="77" t="s">
        <v>7</v>
      </c>
      <c r="DB32" s="78">
        <f>IF(DA32="N",0,IF(CV$27="EVENTO",BD!$B$1,0))</f>
        <v>0</v>
      </c>
      <c r="DC32" s="77" t="s">
        <v>7</v>
      </c>
      <c r="DD32" s="78">
        <f>IF(DC32="N",0,IF(CV$27="EVENTO",BD!$B$2,0))</f>
        <v>0</v>
      </c>
      <c r="DE32" s="77" t="s">
        <v>7</v>
      </c>
      <c r="DF32" s="78">
        <f>IF(DE32="N",0,IF(CV$27="EVENTO",BD!$B$5,0))</f>
        <v>0</v>
      </c>
      <c r="DG32" s="77" t="s">
        <v>7</v>
      </c>
      <c r="DH32" s="78">
        <f>IF(DG32="S",BD!$B$8,0)</f>
        <v>0</v>
      </c>
      <c r="DI32" s="73" t="str">
        <f>IF(CV32="","",VLOOKUP(CV32,BD!$B$11:$R$179,5,))</f>
        <v/>
      </c>
      <c r="DJ32" s="79" t="str">
        <f t="shared" si="20"/>
        <v/>
      </c>
    </row>
    <row r="33" spans="1:114" ht="15.75" thickBot="1" x14ac:dyDescent="0.3">
      <c r="A33" s="130"/>
      <c r="B33" s="145"/>
      <c r="C33" s="68"/>
      <c r="D33" s="75"/>
      <c r="E33" s="76"/>
      <c r="F33" s="71"/>
      <c r="G33" s="77" t="s">
        <v>7</v>
      </c>
      <c r="H33" s="78">
        <f>IF(G33="N",0,IF(D$27="EVENTO",BD!$B$3,BD!$B$4))</f>
        <v>0</v>
      </c>
      <c r="I33" s="77" t="s">
        <v>7</v>
      </c>
      <c r="J33" s="78">
        <f>IF(I33="N",0,IF(D$27="EVENTO",BD!$B$1,0))</f>
        <v>0</v>
      </c>
      <c r="K33" s="77" t="s">
        <v>7</v>
      </c>
      <c r="L33" s="78">
        <f>IF(K33="N",0,IF(D$27="EVENTO",BD!$B$2,0))</f>
        <v>0</v>
      </c>
      <c r="M33" s="77" t="s">
        <v>7</v>
      </c>
      <c r="N33" s="78">
        <f>IF(M33="N",0,IF(D$27="EVENTO",BD!$B$5,0))</f>
        <v>0</v>
      </c>
      <c r="O33" s="77" t="s">
        <v>7</v>
      </c>
      <c r="P33" s="78">
        <f>IF(O33="S",BD!$B$8,0)</f>
        <v>0</v>
      </c>
      <c r="Q33" s="73"/>
      <c r="R33" s="79" t="str">
        <f t="shared" si="14"/>
        <v/>
      </c>
      <c r="S33" s="68"/>
      <c r="T33" s="75"/>
      <c r="U33" s="76"/>
      <c r="V33" s="71"/>
      <c r="W33" s="77" t="s">
        <v>7</v>
      </c>
      <c r="X33" s="78">
        <f>IF(W33="N",0,IF(T$27="EVENTO",BD!$B$3,BD!$B$4))</f>
        <v>0</v>
      </c>
      <c r="Y33" s="77" t="s">
        <v>7</v>
      </c>
      <c r="Z33" s="78">
        <f>IF(Y33="N",0,IF(T$27="EVENTO",BD!$B$1,0))</f>
        <v>0</v>
      </c>
      <c r="AA33" s="77" t="s">
        <v>7</v>
      </c>
      <c r="AB33" s="78">
        <f>IF(AA33="N",0,IF(T$27="EVENTO",BD!$B$2,0))</f>
        <v>0</v>
      </c>
      <c r="AC33" s="77" t="s">
        <v>7</v>
      </c>
      <c r="AD33" s="78">
        <f>IF(AC33="N",0,IF(T$27="EVENTO",BD!$B$5,0))</f>
        <v>0</v>
      </c>
      <c r="AE33" s="77" t="s">
        <v>7</v>
      </c>
      <c r="AF33" s="78">
        <f>IF(AE33="S",BD!$B$8,0)</f>
        <v>0</v>
      </c>
      <c r="AG33" s="73"/>
      <c r="AH33" s="79" t="str">
        <f t="shared" si="15"/>
        <v/>
      </c>
      <c r="AI33" s="68"/>
      <c r="AJ33" s="75"/>
      <c r="AK33" s="76"/>
      <c r="AL33" s="71"/>
      <c r="AM33" s="77" t="s">
        <v>7</v>
      </c>
      <c r="AN33" s="78">
        <f>IF(AM33="N",0,IF(AJ$27="EVENTO",BD!$B$3,BD!$B$4))</f>
        <v>0</v>
      </c>
      <c r="AO33" s="77" t="s">
        <v>7</v>
      </c>
      <c r="AP33" s="78">
        <f>IF(AO33="N",0,IF(AJ$27="EVENTO",BD!$B$1,0))</f>
        <v>0</v>
      </c>
      <c r="AQ33" s="77" t="s">
        <v>7</v>
      </c>
      <c r="AR33" s="78">
        <f>IF(AQ33="N",0,IF(AJ$27="EVENTO",BD!$B$2,0))</f>
        <v>0</v>
      </c>
      <c r="AS33" s="77" t="s">
        <v>7</v>
      </c>
      <c r="AT33" s="78">
        <f>IF(AS33="N",0,IF(AJ$27="EVENTO",BD!$B$5,0))</f>
        <v>0</v>
      </c>
      <c r="AU33" s="77" t="s">
        <v>7</v>
      </c>
      <c r="AV33" s="78">
        <f>IF(AU33="S",BD!$B$8,0)</f>
        <v>0</v>
      </c>
      <c r="AW33" s="73"/>
      <c r="AX33" s="79" t="str">
        <f t="shared" si="16"/>
        <v/>
      </c>
      <c r="AY33" s="68"/>
      <c r="AZ33" s="75"/>
      <c r="BA33" s="76"/>
      <c r="BB33" s="71"/>
      <c r="BC33" s="77" t="s">
        <v>7</v>
      </c>
      <c r="BD33" s="78">
        <f>IF(BC33="N",0,IF(AZ$27="EVENTO",BD!$B$3,BD!$B$4))</f>
        <v>0</v>
      </c>
      <c r="BE33" s="77" t="s">
        <v>7</v>
      </c>
      <c r="BF33" s="78">
        <f>IF(BE33="N",0,IF(AZ$27="EVENTO",BD!$B$1,0))</f>
        <v>0</v>
      </c>
      <c r="BG33" s="77" t="s">
        <v>7</v>
      </c>
      <c r="BH33" s="78">
        <f>IF(BG33="N",0,IF(AZ$27="EVENTO",BD!$B$2,0))</f>
        <v>0</v>
      </c>
      <c r="BI33" s="77" t="s">
        <v>7</v>
      </c>
      <c r="BJ33" s="78">
        <f>IF(BI33="N",0,IF(AZ$27="EVENTO",BD!$B$5,0))</f>
        <v>0</v>
      </c>
      <c r="BK33" s="77" t="s">
        <v>7</v>
      </c>
      <c r="BL33" s="78">
        <f>IF(BK33="S",BD!$B$8,0)</f>
        <v>0</v>
      </c>
      <c r="BM33" s="73"/>
      <c r="BN33" s="79" t="str">
        <f t="shared" si="17"/>
        <v/>
      </c>
      <c r="BO33" s="35"/>
      <c r="BP33" s="42"/>
      <c r="BQ33" s="43"/>
      <c r="BR33" s="38"/>
      <c r="BS33" s="44" t="s">
        <v>7</v>
      </c>
      <c r="BT33" s="45">
        <f>IF(BS33="N",0,IF(BP$27="EVENTO",BD!$B$3,BD!$B$4))</f>
        <v>0</v>
      </c>
      <c r="BU33" s="44" t="s">
        <v>7</v>
      </c>
      <c r="BV33" s="45">
        <f>IF(BU33="N",0,IF(BP$27="EVENTO",BD!$B$1,0))</f>
        <v>0</v>
      </c>
      <c r="BW33" s="44" t="s">
        <v>7</v>
      </c>
      <c r="BX33" s="45">
        <f>IF(BW33="N",0,IF(BP$27="EVENTO",BD!$B$2,0))</f>
        <v>0</v>
      </c>
      <c r="BY33" s="44" t="s">
        <v>7</v>
      </c>
      <c r="BZ33" s="45">
        <f>IF(BY33="N",0,IF(BP$27="EVENTO",BD!$B$5,0))</f>
        <v>0</v>
      </c>
      <c r="CA33" s="44" t="s">
        <v>7</v>
      </c>
      <c r="CB33" s="45">
        <f>IF(CA33="S",BD!$B$8,0)</f>
        <v>0</v>
      </c>
      <c r="CC33" s="40"/>
      <c r="CD33" s="46"/>
      <c r="CE33" s="35"/>
      <c r="CF33" s="42"/>
      <c r="CG33" s="43"/>
      <c r="CH33" s="38"/>
      <c r="CI33" s="44" t="s">
        <v>7</v>
      </c>
      <c r="CJ33" s="45">
        <f>IF(CI33="N",0,IF(CF$27="EVENTO",BD!$B$3,BD!$B$4))</f>
        <v>0</v>
      </c>
      <c r="CK33" s="44" t="s">
        <v>7</v>
      </c>
      <c r="CL33" s="45">
        <f>IF(CK33="N",0,IF(CF$27="EVENTO",BD!$B$1,0))</f>
        <v>0</v>
      </c>
      <c r="CM33" s="44" t="s">
        <v>7</v>
      </c>
      <c r="CN33" s="45">
        <f>IF(CM33="N",0,IF(CF$27="EVENTO",BD!$B$2,0))</f>
        <v>0</v>
      </c>
      <c r="CO33" s="44" t="s">
        <v>7</v>
      </c>
      <c r="CP33" s="45">
        <f>IF(CO33="N",0,IF(CF$27="EVENTO",BD!$B$5,0))</f>
        <v>0</v>
      </c>
      <c r="CQ33" s="44" t="s">
        <v>7</v>
      </c>
      <c r="CR33" s="45">
        <f>IF(CQ33="S",BD!$B$8,0)</f>
        <v>0</v>
      </c>
      <c r="CS33" s="40"/>
      <c r="CT33" s="46" t="str">
        <f t="shared" si="19"/>
        <v/>
      </c>
      <c r="CU33" s="68"/>
      <c r="CV33" s="75"/>
      <c r="CW33" s="76"/>
      <c r="CX33" s="71"/>
      <c r="CY33" s="77" t="s">
        <v>7</v>
      </c>
      <c r="CZ33" s="78">
        <f>IF(CY33="N",0,IF(CV$27="EVENTO",BD!$B$3,BD!$B$4))</f>
        <v>0</v>
      </c>
      <c r="DA33" s="77" t="s">
        <v>7</v>
      </c>
      <c r="DB33" s="78">
        <f>IF(DA33="N",0,IF(CV$27="EVENTO",BD!$B$1,0))</f>
        <v>0</v>
      </c>
      <c r="DC33" s="77" t="s">
        <v>7</v>
      </c>
      <c r="DD33" s="78">
        <f>IF(DC33="N",0,IF(CV$27="EVENTO",BD!$B$2,0))</f>
        <v>0</v>
      </c>
      <c r="DE33" s="77" t="s">
        <v>7</v>
      </c>
      <c r="DF33" s="78">
        <f>IF(DE33="N",0,IF(CV$27="EVENTO",BD!$B$5,0))</f>
        <v>0</v>
      </c>
      <c r="DG33" s="77" t="s">
        <v>7</v>
      </c>
      <c r="DH33" s="78">
        <f>IF(DG33="S",BD!$B$8,0)</f>
        <v>0</v>
      </c>
      <c r="DI33" s="73"/>
      <c r="DJ33" s="79"/>
    </row>
    <row r="34" spans="1:114" ht="15.75" thickBot="1" x14ac:dyDescent="0.3">
      <c r="A34" s="130"/>
      <c r="B34" s="145"/>
      <c r="C34" s="68"/>
      <c r="D34" s="75"/>
      <c r="E34" s="76"/>
      <c r="F34" s="71"/>
      <c r="G34" s="77" t="s">
        <v>7</v>
      </c>
      <c r="H34" s="78">
        <f>IF(G34="N",0,IF(D$27="EVENTO",BD!$B$3,BD!$B$4))</f>
        <v>0</v>
      </c>
      <c r="I34" s="77" t="s">
        <v>7</v>
      </c>
      <c r="J34" s="78">
        <f>IF(I34="N",0,IF(D$27="EVENTO",BD!$B$1,0))</f>
        <v>0</v>
      </c>
      <c r="K34" s="77" t="s">
        <v>7</v>
      </c>
      <c r="L34" s="78">
        <f>IF(K34="N",0,IF(D$27="EVENTO",BD!$B$2,0))</f>
        <v>0</v>
      </c>
      <c r="M34" s="77" t="s">
        <v>7</v>
      </c>
      <c r="N34" s="78">
        <f>IF(M34="N",0,IF(D$27="EVENTO",BD!$B$5,0))</f>
        <v>0</v>
      </c>
      <c r="O34" s="77" t="s">
        <v>7</v>
      </c>
      <c r="P34" s="78">
        <f>IF(O34="S",BD!$B$8,0)</f>
        <v>0</v>
      </c>
      <c r="Q34" s="73" t="str">
        <f>IF(D34="","",VLOOKUP(D34,BD!$B$11:$R$179,5,))</f>
        <v/>
      </c>
      <c r="R34" s="79" t="str">
        <f t="shared" si="14"/>
        <v/>
      </c>
      <c r="S34" s="68"/>
      <c r="T34" s="75"/>
      <c r="U34" s="76"/>
      <c r="V34" s="71"/>
      <c r="W34" s="77" t="s">
        <v>7</v>
      </c>
      <c r="X34" s="78">
        <f>IF(W34="N",0,IF(T$27="EVENTO",BD!$B$3,BD!$B$4))</f>
        <v>0</v>
      </c>
      <c r="Y34" s="77" t="s">
        <v>7</v>
      </c>
      <c r="Z34" s="78">
        <f>IF(Y34="N",0,IF(T$27="EVENTO",BD!$B$1,0))</f>
        <v>0</v>
      </c>
      <c r="AA34" s="77" t="s">
        <v>7</v>
      </c>
      <c r="AB34" s="78">
        <f>IF(AA34="N",0,IF(T$27="EVENTO",BD!$B$2,0))</f>
        <v>0</v>
      </c>
      <c r="AC34" s="77" t="s">
        <v>7</v>
      </c>
      <c r="AD34" s="78">
        <f>IF(AC34="N",0,IF(T$27="EVENTO",BD!$B$5,0))</f>
        <v>0</v>
      </c>
      <c r="AE34" s="77" t="s">
        <v>7</v>
      </c>
      <c r="AF34" s="78">
        <f>IF(AE34="S",BD!$B$8,0)</f>
        <v>0</v>
      </c>
      <c r="AG34" s="73" t="str">
        <f>IF(T34="","",VLOOKUP(T34,BD!$B$11:$R$179,5,))</f>
        <v/>
      </c>
      <c r="AH34" s="79" t="str">
        <f t="shared" si="15"/>
        <v/>
      </c>
      <c r="AI34" s="68"/>
      <c r="AJ34" s="75"/>
      <c r="AK34" s="76"/>
      <c r="AL34" s="71"/>
      <c r="AM34" s="77" t="s">
        <v>7</v>
      </c>
      <c r="AN34" s="78">
        <f>IF(AM34="N",0,IF(AJ$27="EVENTO",BD!$B$3,BD!$B$4))</f>
        <v>0</v>
      </c>
      <c r="AO34" s="77" t="s">
        <v>7</v>
      </c>
      <c r="AP34" s="78">
        <f>IF(AO34="N",0,IF(AJ$27="EVENTO",BD!$B$1,0))</f>
        <v>0</v>
      </c>
      <c r="AQ34" s="77" t="s">
        <v>7</v>
      </c>
      <c r="AR34" s="78">
        <f>IF(AQ34="N",0,IF(AJ$27="EVENTO",BD!$B$2,0))</f>
        <v>0</v>
      </c>
      <c r="AS34" s="77" t="s">
        <v>7</v>
      </c>
      <c r="AT34" s="78">
        <f>IF(AS34="N",0,IF(AJ$27="EVENTO",BD!$B$5,0))</f>
        <v>0</v>
      </c>
      <c r="AU34" s="77" t="s">
        <v>7</v>
      </c>
      <c r="AV34" s="78">
        <f>IF(AU34="S",BD!$B$8,0)</f>
        <v>0</v>
      </c>
      <c r="AW34" s="73" t="str">
        <f>IF(AJ34="","",VLOOKUP(AJ34,BD!$B$11:$R$179,5,))</f>
        <v/>
      </c>
      <c r="AX34" s="79" t="str">
        <f t="shared" si="16"/>
        <v/>
      </c>
      <c r="AY34" s="68"/>
      <c r="AZ34" s="75"/>
      <c r="BA34" s="76"/>
      <c r="BB34" s="71"/>
      <c r="BC34" s="77" t="s">
        <v>7</v>
      </c>
      <c r="BD34" s="78">
        <f>IF(BC34="N",0,IF(AZ$27="EVENTO",BD!$B$3,BD!$B$4))</f>
        <v>0</v>
      </c>
      <c r="BE34" s="77" t="s">
        <v>7</v>
      </c>
      <c r="BF34" s="78">
        <f>IF(BE34="N",0,IF(AZ$27="EVENTO",BD!$B$1,0))</f>
        <v>0</v>
      </c>
      <c r="BG34" s="77" t="s">
        <v>7</v>
      </c>
      <c r="BH34" s="78">
        <f>IF(BG34="N",0,IF(AZ$27="EVENTO",BD!$B$2,0))</f>
        <v>0</v>
      </c>
      <c r="BI34" s="77" t="s">
        <v>7</v>
      </c>
      <c r="BJ34" s="78">
        <f>IF(BI34="N",0,IF(AZ$27="EVENTO",BD!$B$5,0))</f>
        <v>0</v>
      </c>
      <c r="BK34" s="77" t="s">
        <v>7</v>
      </c>
      <c r="BL34" s="78">
        <f>IF(BK34="S",BD!$B$8,0)</f>
        <v>0</v>
      </c>
      <c r="BM34" s="73" t="str">
        <f>IF(AZ34="","",VLOOKUP(AZ34,BD!$B$11:$R$179,5,))</f>
        <v/>
      </c>
      <c r="BN34" s="79" t="str">
        <f t="shared" si="17"/>
        <v/>
      </c>
      <c r="BO34" s="35"/>
      <c r="BP34" s="42"/>
      <c r="BQ34" s="43"/>
      <c r="BR34" s="38"/>
      <c r="BS34" s="44" t="s">
        <v>7</v>
      </c>
      <c r="BT34" s="45">
        <f>IF(BS34="N",0,IF(BP$27="EVENTO",BD!$B$3,BD!$B$4))</f>
        <v>0</v>
      </c>
      <c r="BU34" s="44" t="s">
        <v>7</v>
      </c>
      <c r="BV34" s="45">
        <f>IF(BU34="N",0,IF(BP$27="EVENTO",BD!$B$1,0))</f>
        <v>0</v>
      </c>
      <c r="BW34" s="44" t="s">
        <v>7</v>
      </c>
      <c r="BX34" s="45">
        <f>IF(BW34="N",0,IF(BP$27="EVENTO",BD!$B$2,0))</f>
        <v>0</v>
      </c>
      <c r="BY34" s="44" t="s">
        <v>7</v>
      </c>
      <c r="BZ34" s="45">
        <f>IF(BY34="N",0,IF(BP$27="EVENTO",BD!$B$5,0))</f>
        <v>0</v>
      </c>
      <c r="CA34" s="44" t="s">
        <v>7</v>
      </c>
      <c r="CB34" s="45">
        <f>IF(CA34="S",BD!$B$8,0)</f>
        <v>0</v>
      </c>
      <c r="CC34" s="40" t="str">
        <f>IF(BP34="","",VLOOKUP(BP34,BD!$B$11:$R$179,5,))</f>
        <v/>
      </c>
      <c r="CD34" s="46" t="str">
        <f t="shared" si="18"/>
        <v/>
      </c>
      <c r="CE34" s="35"/>
      <c r="CF34" s="42"/>
      <c r="CG34" s="43"/>
      <c r="CH34" s="38"/>
      <c r="CI34" s="44" t="s">
        <v>7</v>
      </c>
      <c r="CJ34" s="45">
        <f>IF(CI34="N",0,IF(CF$27="EVENTO",BD!$B$3,BD!$B$4))</f>
        <v>0</v>
      </c>
      <c r="CK34" s="44" t="s">
        <v>7</v>
      </c>
      <c r="CL34" s="45">
        <f>IF(CK34="N",0,IF(CF$27="EVENTO",BD!$B$1,0))</f>
        <v>0</v>
      </c>
      <c r="CM34" s="44" t="s">
        <v>7</v>
      </c>
      <c r="CN34" s="45">
        <f>IF(CM34="N",0,IF(CF$27="EVENTO",BD!$B$2,0))</f>
        <v>0</v>
      </c>
      <c r="CO34" s="44" t="s">
        <v>7</v>
      </c>
      <c r="CP34" s="45">
        <f>IF(CO34="N",0,IF(CF$27="EVENTO",BD!$B$5,0))</f>
        <v>0</v>
      </c>
      <c r="CQ34" s="44" t="s">
        <v>7</v>
      </c>
      <c r="CR34" s="45">
        <f>IF(CQ34="S",BD!$B$8,0)</f>
        <v>0</v>
      </c>
      <c r="CS34" s="40" t="str">
        <f>IF(CF34="","",VLOOKUP(CF34,BD!$B$11:$R$179,5,))</f>
        <v/>
      </c>
      <c r="CT34" s="46" t="str">
        <f t="shared" si="19"/>
        <v/>
      </c>
      <c r="CU34" s="68"/>
      <c r="CV34" s="75"/>
      <c r="CW34" s="76"/>
      <c r="CX34" s="71"/>
      <c r="CY34" s="77" t="s">
        <v>7</v>
      </c>
      <c r="CZ34" s="78">
        <f>IF(CY34="N",0,IF(CV$27="EVENTO",BD!$B$3,BD!$B$4))</f>
        <v>0</v>
      </c>
      <c r="DA34" s="77" t="s">
        <v>7</v>
      </c>
      <c r="DB34" s="78">
        <f>IF(DA34="N",0,IF(CV$27="EVENTO",BD!$B$1,0))</f>
        <v>0</v>
      </c>
      <c r="DC34" s="77" t="s">
        <v>7</v>
      </c>
      <c r="DD34" s="78">
        <f>IF(DC34="N",0,IF(CV$27="EVENTO",BD!$B$2,0))</f>
        <v>0</v>
      </c>
      <c r="DE34" s="77" t="s">
        <v>7</v>
      </c>
      <c r="DF34" s="78">
        <f>IF(DE34="N",0,IF(CV$27="EVENTO",BD!$B$5,0))</f>
        <v>0</v>
      </c>
      <c r="DG34" s="77" t="s">
        <v>7</v>
      </c>
      <c r="DH34" s="78">
        <f>IF(DG34="S",BD!$B$8,0)</f>
        <v>0</v>
      </c>
      <c r="DI34" s="73" t="str">
        <f>IF(CV34="","",VLOOKUP(CV34,BD!$B$11:$R$179,5,))</f>
        <v/>
      </c>
      <c r="DJ34" s="79" t="str">
        <f t="shared" si="20"/>
        <v/>
      </c>
    </row>
    <row r="35" spans="1:114" ht="15.75" thickBot="1" x14ac:dyDescent="0.3">
      <c r="A35" s="130"/>
      <c r="B35" s="145"/>
      <c r="C35" s="68"/>
      <c r="D35" s="75"/>
      <c r="E35" s="76"/>
      <c r="F35" s="71"/>
      <c r="G35" s="77" t="s">
        <v>7</v>
      </c>
      <c r="H35" s="78">
        <f>IF(G35="N",0,IF(D$27="EVENTO",BD!$B$3,BD!$B$4))</f>
        <v>0</v>
      </c>
      <c r="I35" s="77" t="s">
        <v>7</v>
      </c>
      <c r="J35" s="78">
        <f>IF(I35="N",0,IF(D$27="EVENTO",BD!$B$1,0))</f>
        <v>0</v>
      </c>
      <c r="K35" s="77" t="s">
        <v>7</v>
      </c>
      <c r="L35" s="78">
        <f>IF(K35="N",0,IF(D$27="EVENTO",BD!$B$2,0))</f>
        <v>0</v>
      </c>
      <c r="M35" s="77" t="s">
        <v>7</v>
      </c>
      <c r="N35" s="78">
        <f>IF(M35="N",0,IF(D$27="EVENTO",BD!$B$5,0))</f>
        <v>0</v>
      </c>
      <c r="O35" s="77" t="s">
        <v>7</v>
      </c>
      <c r="P35" s="78">
        <f>IF(O35="S",BD!$B$8,0)</f>
        <v>0</v>
      </c>
      <c r="Q35" s="73" t="str">
        <f>IF(D35="","",VLOOKUP(D35,BD!$B$11:$R$179,5,))</f>
        <v/>
      </c>
      <c r="R35" s="79" t="str">
        <f t="shared" si="14"/>
        <v/>
      </c>
      <c r="S35" s="68"/>
      <c r="T35" s="75"/>
      <c r="U35" s="76"/>
      <c r="V35" s="71"/>
      <c r="W35" s="77" t="s">
        <v>7</v>
      </c>
      <c r="X35" s="78">
        <f>IF(W35="N",0,IF(T$27="EVENTO",BD!$B$3,BD!$B$4))</f>
        <v>0</v>
      </c>
      <c r="Y35" s="77" t="s">
        <v>7</v>
      </c>
      <c r="Z35" s="78">
        <f>IF(Y35="N",0,IF(T$27="EVENTO",BD!$B$1,0))</f>
        <v>0</v>
      </c>
      <c r="AA35" s="77" t="s">
        <v>7</v>
      </c>
      <c r="AB35" s="78">
        <f>IF(AA35="N",0,IF(T$27="EVENTO",BD!$B$2,0))</f>
        <v>0</v>
      </c>
      <c r="AC35" s="77" t="s">
        <v>7</v>
      </c>
      <c r="AD35" s="78">
        <f>IF(AC35="N",0,IF(T$27="EVENTO",BD!$B$5,0))</f>
        <v>0</v>
      </c>
      <c r="AE35" s="77" t="s">
        <v>7</v>
      </c>
      <c r="AF35" s="78">
        <f>IF(AE35="S",BD!$B$8,0)</f>
        <v>0</v>
      </c>
      <c r="AG35" s="73" t="str">
        <f>IF(T35="","",VLOOKUP(T35,BD!$B$11:$R$179,5,))</f>
        <v/>
      </c>
      <c r="AH35" s="79" t="str">
        <f t="shared" si="15"/>
        <v/>
      </c>
      <c r="AI35" s="68"/>
      <c r="AJ35" s="75"/>
      <c r="AK35" s="76"/>
      <c r="AL35" s="71"/>
      <c r="AM35" s="77" t="s">
        <v>7</v>
      </c>
      <c r="AN35" s="78">
        <f>IF(AM35="N",0,IF(AJ$27="EVENTO",BD!$B$3,BD!$B$4))</f>
        <v>0</v>
      </c>
      <c r="AO35" s="77" t="s">
        <v>7</v>
      </c>
      <c r="AP35" s="78">
        <f>IF(AO35="N",0,IF(AJ$27="EVENTO",BD!$B$1,0))</f>
        <v>0</v>
      </c>
      <c r="AQ35" s="77" t="s">
        <v>7</v>
      </c>
      <c r="AR35" s="78">
        <f>IF(AQ35="N",0,IF(AJ$27="EVENTO",BD!$B$2,0))</f>
        <v>0</v>
      </c>
      <c r="AS35" s="77" t="s">
        <v>7</v>
      </c>
      <c r="AT35" s="78">
        <f>IF(AS35="N",0,IF(AJ$27="EVENTO",BD!$B$5,0))</f>
        <v>0</v>
      </c>
      <c r="AU35" s="77" t="s">
        <v>7</v>
      </c>
      <c r="AV35" s="78">
        <f>IF(AU35="S",BD!$B$8,0)</f>
        <v>0</v>
      </c>
      <c r="AW35" s="73" t="str">
        <f>IF(AJ35="","",VLOOKUP(AJ35,BD!$B$11:$R$179,5,))</f>
        <v/>
      </c>
      <c r="AX35" s="79" t="str">
        <f t="shared" si="16"/>
        <v/>
      </c>
      <c r="AY35" s="68"/>
      <c r="AZ35" s="75"/>
      <c r="BA35" s="76"/>
      <c r="BB35" s="71"/>
      <c r="BC35" s="77" t="s">
        <v>7</v>
      </c>
      <c r="BD35" s="78">
        <f>IF(BC35="N",0,IF(AZ$27="EVENTO",BD!$B$3,BD!$B$4))</f>
        <v>0</v>
      </c>
      <c r="BE35" s="77" t="s">
        <v>7</v>
      </c>
      <c r="BF35" s="78">
        <f>IF(BE35="N",0,IF(AZ$27="EVENTO",BD!$B$1,0))</f>
        <v>0</v>
      </c>
      <c r="BG35" s="77" t="s">
        <v>7</v>
      </c>
      <c r="BH35" s="78">
        <f>IF(BG35="N",0,IF(AZ$27="EVENTO",BD!$B$2,0))</f>
        <v>0</v>
      </c>
      <c r="BI35" s="77" t="s">
        <v>7</v>
      </c>
      <c r="BJ35" s="78">
        <f>IF(BI35="N",0,IF(AZ$27="EVENTO",BD!$B$5,0))</f>
        <v>0</v>
      </c>
      <c r="BK35" s="77" t="s">
        <v>7</v>
      </c>
      <c r="BL35" s="78">
        <f>IF(BK35="S",BD!$B$8,0)</f>
        <v>0</v>
      </c>
      <c r="BM35" s="73" t="str">
        <f>IF(AZ35="","",VLOOKUP(AZ35,BD!$B$11:$R$179,5,))</f>
        <v/>
      </c>
      <c r="BN35" s="79" t="str">
        <f t="shared" si="17"/>
        <v/>
      </c>
      <c r="BO35" s="35"/>
      <c r="BP35" s="42"/>
      <c r="BQ35" s="43"/>
      <c r="BR35" s="38"/>
      <c r="BS35" s="44" t="s">
        <v>7</v>
      </c>
      <c r="BT35" s="45">
        <f>IF(BS35="N",0,IF(BP$27="EVENTO",BD!$B$3,BD!$B$4))</f>
        <v>0</v>
      </c>
      <c r="BU35" s="44" t="s">
        <v>7</v>
      </c>
      <c r="BV35" s="45">
        <f>IF(BU35="N",0,IF(BP$27="EVENTO",BD!$B$1,0))</f>
        <v>0</v>
      </c>
      <c r="BW35" s="44" t="s">
        <v>7</v>
      </c>
      <c r="BX35" s="45">
        <f>IF(BW35="N",0,IF(BP$27="EVENTO",BD!$B$2,0))</f>
        <v>0</v>
      </c>
      <c r="BY35" s="44" t="s">
        <v>7</v>
      </c>
      <c r="BZ35" s="45">
        <f>IF(BY35="N",0,IF(BP$27="EVENTO",BD!$B$5,0))</f>
        <v>0</v>
      </c>
      <c r="CA35" s="44" t="s">
        <v>7</v>
      </c>
      <c r="CB35" s="45">
        <f>IF(CA35="S",BD!$B$8,0)</f>
        <v>0</v>
      </c>
      <c r="CC35" s="40" t="str">
        <f>IF(BP35="","",VLOOKUP(BP35,BD!$B$11:$R$179,5,))</f>
        <v/>
      </c>
      <c r="CD35" s="46" t="str">
        <f t="shared" si="18"/>
        <v/>
      </c>
      <c r="CE35" s="35"/>
      <c r="CF35" s="42"/>
      <c r="CG35" s="43"/>
      <c r="CH35" s="38"/>
      <c r="CI35" s="44" t="s">
        <v>7</v>
      </c>
      <c r="CJ35" s="45">
        <f>IF(CI35="N",0,IF(CF$27="EVENTO",BD!$B$3,BD!$B$4))</f>
        <v>0</v>
      </c>
      <c r="CK35" s="44" t="s">
        <v>7</v>
      </c>
      <c r="CL35" s="45">
        <f>IF(CK35="N",0,IF(CF$27="EVENTO",BD!$B$1,0))</f>
        <v>0</v>
      </c>
      <c r="CM35" s="44" t="s">
        <v>7</v>
      </c>
      <c r="CN35" s="45">
        <f>IF(CM35="N",0,IF(CF$27="EVENTO",BD!$B$2,0))</f>
        <v>0</v>
      </c>
      <c r="CO35" s="44" t="s">
        <v>7</v>
      </c>
      <c r="CP35" s="45">
        <f>IF(CO35="N",0,IF(CF$27="EVENTO",BD!$B$5,0))</f>
        <v>0</v>
      </c>
      <c r="CQ35" s="44" t="s">
        <v>7</v>
      </c>
      <c r="CR35" s="45">
        <f>IF(CQ35="S",BD!$B$8,0)</f>
        <v>0</v>
      </c>
      <c r="CS35" s="40" t="str">
        <f>IF(CF35="","",VLOOKUP(CF35,BD!$B$11:$R$179,5,))</f>
        <v/>
      </c>
      <c r="CT35" s="46" t="str">
        <f t="shared" si="19"/>
        <v/>
      </c>
      <c r="CU35" s="68"/>
      <c r="CV35" s="75"/>
      <c r="CW35" s="76"/>
      <c r="CX35" s="71"/>
      <c r="CY35" s="77" t="s">
        <v>7</v>
      </c>
      <c r="CZ35" s="78">
        <f>IF(CY35="N",0,IF(CV$27="EVENTO",BD!$B$3,BD!$B$4))</f>
        <v>0</v>
      </c>
      <c r="DA35" s="77" t="s">
        <v>7</v>
      </c>
      <c r="DB35" s="78">
        <f>IF(DA35="N",0,IF(CV$27="EVENTO",BD!$B$1,0))</f>
        <v>0</v>
      </c>
      <c r="DC35" s="77" t="s">
        <v>7</v>
      </c>
      <c r="DD35" s="78">
        <f>IF(DC35="N",0,IF(CV$27="EVENTO",BD!$B$2,0))</f>
        <v>0</v>
      </c>
      <c r="DE35" s="77" t="s">
        <v>7</v>
      </c>
      <c r="DF35" s="78">
        <f>IF(DE35="N",0,IF(CV$27="EVENTO",BD!$B$5,0))</f>
        <v>0</v>
      </c>
      <c r="DG35" s="77" t="s">
        <v>7</v>
      </c>
      <c r="DH35" s="78">
        <f>IF(DG35="S",BD!$B$8,0)</f>
        <v>0</v>
      </c>
      <c r="DI35" s="73" t="str">
        <f>IF(CV35="","",VLOOKUP(CV35,BD!$B$11:$R$179,5,))</f>
        <v/>
      </c>
      <c r="DJ35" s="79" t="str">
        <f t="shared" si="20"/>
        <v/>
      </c>
    </row>
    <row r="36" spans="1:114" ht="15.75" thickBot="1" x14ac:dyDescent="0.3">
      <c r="A36" s="130"/>
      <c r="B36" s="145"/>
      <c r="C36" s="68"/>
      <c r="D36" s="75"/>
      <c r="E36" s="76"/>
      <c r="F36" s="71"/>
      <c r="G36" s="77" t="s">
        <v>7</v>
      </c>
      <c r="H36" s="78">
        <f>IF(G36="N",0,IF(D$27="EVENTO",BD!$B$3,BD!$B$4))</f>
        <v>0</v>
      </c>
      <c r="I36" s="77" t="s">
        <v>7</v>
      </c>
      <c r="J36" s="78">
        <f>IF(I36="N",0,IF(D$27="EVENTO",BD!$B$1,0))</f>
        <v>0</v>
      </c>
      <c r="K36" s="77" t="s">
        <v>7</v>
      </c>
      <c r="L36" s="78">
        <f>IF(K36="N",0,IF(D$27="EVENTO",BD!$B$2,0))</f>
        <v>0</v>
      </c>
      <c r="M36" s="77" t="s">
        <v>7</v>
      </c>
      <c r="N36" s="78">
        <f>IF(M36="N",0,IF(D$27="EVENTO",BD!$B$5,0))</f>
        <v>0</v>
      </c>
      <c r="O36" s="77" t="s">
        <v>7</v>
      </c>
      <c r="P36" s="78">
        <f>IF(O36="S",BD!$B$8,0)</f>
        <v>0</v>
      </c>
      <c r="Q36" s="73" t="str">
        <f>IF(D36="","",VLOOKUP(D36,BD!$B$11:$R$179,5,))</f>
        <v/>
      </c>
      <c r="R36" s="79" t="str">
        <f t="shared" si="14"/>
        <v/>
      </c>
      <c r="S36" s="68"/>
      <c r="T36" s="75"/>
      <c r="U36" s="76"/>
      <c r="V36" s="71"/>
      <c r="W36" s="77" t="s">
        <v>7</v>
      </c>
      <c r="X36" s="78">
        <f>IF(W36="N",0,IF(T$27="EVENTO",BD!$B$3,BD!$B$4))</f>
        <v>0</v>
      </c>
      <c r="Y36" s="77" t="s">
        <v>7</v>
      </c>
      <c r="Z36" s="78">
        <f>IF(Y36="N",0,IF(T$27="EVENTO",BD!$B$1,0))</f>
        <v>0</v>
      </c>
      <c r="AA36" s="77" t="s">
        <v>7</v>
      </c>
      <c r="AB36" s="78">
        <f>IF(AA36="N",0,IF(T$27="EVENTO",BD!$B$2,0))</f>
        <v>0</v>
      </c>
      <c r="AC36" s="77" t="s">
        <v>7</v>
      </c>
      <c r="AD36" s="78">
        <f>IF(AC36="N",0,IF(T$27="EVENTO",BD!$B$5,0))</f>
        <v>0</v>
      </c>
      <c r="AE36" s="77" t="s">
        <v>7</v>
      </c>
      <c r="AF36" s="78">
        <f>IF(AE36="S",BD!$B$8,0)</f>
        <v>0</v>
      </c>
      <c r="AG36" s="73" t="str">
        <f>IF(T36="","",VLOOKUP(T36,BD!$B$11:$R$179,5,))</f>
        <v/>
      </c>
      <c r="AH36" s="79" t="str">
        <f t="shared" si="15"/>
        <v/>
      </c>
      <c r="AI36" s="68"/>
      <c r="AJ36" s="75"/>
      <c r="AK36" s="76"/>
      <c r="AL36" s="71"/>
      <c r="AM36" s="77" t="s">
        <v>7</v>
      </c>
      <c r="AN36" s="78">
        <f>IF(AM36="N",0,IF(AJ$27="EVENTO",BD!$B$3,BD!$B$4))</f>
        <v>0</v>
      </c>
      <c r="AO36" s="77" t="s">
        <v>7</v>
      </c>
      <c r="AP36" s="78">
        <f>IF(AO36="N",0,IF(AJ$27="EVENTO",BD!$B$1,0))</f>
        <v>0</v>
      </c>
      <c r="AQ36" s="77" t="s">
        <v>7</v>
      </c>
      <c r="AR36" s="78">
        <f>IF(AQ36="N",0,IF(AJ$27="EVENTO",BD!$B$2,0))</f>
        <v>0</v>
      </c>
      <c r="AS36" s="77" t="s">
        <v>7</v>
      </c>
      <c r="AT36" s="78">
        <f>IF(AS36="N",0,IF(AJ$27="EVENTO",BD!$B$5,0))</f>
        <v>0</v>
      </c>
      <c r="AU36" s="77" t="s">
        <v>7</v>
      </c>
      <c r="AV36" s="78">
        <f>IF(AU36="S",BD!$B$8,0)</f>
        <v>0</v>
      </c>
      <c r="AW36" s="73" t="str">
        <f>IF(AJ36="","",VLOOKUP(AJ36,BD!$B$11:$R$179,5,))</f>
        <v/>
      </c>
      <c r="AX36" s="79" t="str">
        <f t="shared" si="16"/>
        <v/>
      </c>
      <c r="AY36" s="68"/>
      <c r="AZ36" s="75"/>
      <c r="BA36" s="76"/>
      <c r="BB36" s="71"/>
      <c r="BC36" s="77" t="s">
        <v>7</v>
      </c>
      <c r="BD36" s="78">
        <f>IF(BC36="N",0,IF(AZ$27="EVENTO",BD!$B$3,BD!$B$4))</f>
        <v>0</v>
      </c>
      <c r="BE36" s="77" t="s">
        <v>7</v>
      </c>
      <c r="BF36" s="78">
        <f>IF(BE36="N",0,IF(AZ$27="EVENTO",BD!$B$1,0))</f>
        <v>0</v>
      </c>
      <c r="BG36" s="77" t="s">
        <v>7</v>
      </c>
      <c r="BH36" s="78">
        <f>IF(BG36="N",0,IF(AZ$27="EVENTO",BD!$B$2,0))</f>
        <v>0</v>
      </c>
      <c r="BI36" s="77" t="s">
        <v>7</v>
      </c>
      <c r="BJ36" s="78">
        <f>IF(BI36="N",0,IF(AZ$27="EVENTO",BD!$B$5,0))</f>
        <v>0</v>
      </c>
      <c r="BK36" s="77" t="s">
        <v>7</v>
      </c>
      <c r="BL36" s="78">
        <f>IF(BK36="S",BD!$B$8,0)</f>
        <v>0</v>
      </c>
      <c r="BM36" s="73" t="str">
        <f>IF(AZ36="","",VLOOKUP(AZ36,BD!$B$11:$R$179,5,))</f>
        <v/>
      </c>
      <c r="BN36" s="79" t="str">
        <f t="shared" si="17"/>
        <v/>
      </c>
      <c r="BO36" s="35"/>
      <c r="BP36" s="42"/>
      <c r="BQ36" s="43"/>
      <c r="BR36" s="38"/>
      <c r="BS36" s="44" t="s">
        <v>7</v>
      </c>
      <c r="BT36" s="45">
        <f>IF(BS36="N",0,IF(BP$27="EVENTO",BD!$B$3,BD!$B$4))</f>
        <v>0</v>
      </c>
      <c r="BU36" s="44" t="s">
        <v>7</v>
      </c>
      <c r="BV36" s="45">
        <f>IF(BU36="N",0,IF(BP$27="EVENTO",BD!$B$1,0))</f>
        <v>0</v>
      </c>
      <c r="BW36" s="44" t="s">
        <v>7</v>
      </c>
      <c r="BX36" s="45">
        <f>IF(BW36="N",0,IF(BP$27="EVENTO",BD!$B$2,0))</f>
        <v>0</v>
      </c>
      <c r="BY36" s="44" t="s">
        <v>7</v>
      </c>
      <c r="BZ36" s="45">
        <f>IF(BY36="N",0,IF(BP$27="EVENTO",BD!$B$5,0))</f>
        <v>0</v>
      </c>
      <c r="CA36" s="44" t="s">
        <v>7</v>
      </c>
      <c r="CB36" s="45">
        <f>IF(CA36="S",BD!$B$8,0)</f>
        <v>0</v>
      </c>
      <c r="CC36" s="40" t="str">
        <f>IF(BP36="","",VLOOKUP(BP36,BD!$B$11:$R$179,5,))</f>
        <v/>
      </c>
      <c r="CD36" s="46" t="str">
        <f t="shared" si="18"/>
        <v/>
      </c>
      <c r="CE36" s="35"/>
      <c r="CF36" s="42"/>
      <c r="CG36" s="43"/>
      <c r="CH36" s="38"/>
      <c r="CI36" s="44" t="s">
        <v>7</v>
      </c>
      <c r="CJ36" s="45">
        <f>IF(CI36="N",0,IF(CF$27="EVENTO",BD!$B$3,BD!$B$4))</f>
        <v>0</v>
      </c>
      <c r="CK36" s="44" t="s">
        <v>7</v>
      </c>
      <c r="CL36" s="45">
        <f>IF(CK36="N",0,IF(CF$27="EVENTO",BD!$B$1,0))</f>
        <v>0</v>
      </c>
      <c r="CM36" s="44" t="s">
        <v>7</v>
      </c>
      <c r="CN36" s="45">
        <f>IF(CM36="N",0,IF(CF$27="EVENTO",BD!$B$2,0))</f>
        <v>0</v>
      </c>
      <c r="CO36" s="44" t="s">
        <v>7</v>
      </c>
      <c r="CP36" s="45">
        <f>IF(CO36="N",0,IF(CF$27="EVENTO",BD!$B$5,0))</f>
        <v>0</v>
      </c>
      <c r="CQ36" s="44" t="s">
        <v>7</v>
      </c>
      <c r="CR36" s="45">
        <f>IF(CQ36="S",BD!$B$8,0)</f>
        <v>0</v>
      </c>
      <c r="CS36" s="40" t="str">
        <f>IF(CF36="","",VLOOKUP(CF36,BD!$B$11:$R$179,5,))</f>
        <v/>
      </c>
      <c r="CT36" s="46" t="str">
        <f t="shared" si="19"/>
        <v/>
      </c>
      <c r="CU36" s="68"/>
      <c r="CV36" s="75"/>
      <c r="CW36" s="76"/>
      <c r="CX36" s="71"/>
      <c r="CY36" s="77" t="s">
        <v>7</v>
      </c>
      <c r="CZ36" s="78">
        <f>IF(CY36="N",0,IF(CV$27="EVENTO",BD!$B$3,BD!$B$4))</f>
        <v>0</v>
      </c>
      <c r="DA36" s="77" t="s">
        <v>7</v>
      </c>
      <c r="DB36" s="78">
        <f>IF(DA36="N",0,IF(CV$27="EVENTO",BD!$B$1,0))</f>
        <v>0</v>
      </c>
      <c r="DC36" s="77" t="s">
        <v>7</v>
      </c>
      <c r="DD36" s="78">
        <f>IF(DC36="N",0,IF(CV$27="EVENTO",BD!$B$2,0))</f>
        <v>0</v>
      </c>
      <c r="DE36" s="77" t="s">
        <v>7</v>
      </c>
      <c r="DF36" s="78">
        <f>IF(DE36="N",0,IF(CV$27="EVENTO",BD!$B$5,0))</f>
        <v>0</v>
      </c>
      <c r="DG36" s="77" t="s">
        <v>7</v>
      </c>
      <c r="DH36" s="78">
        <f>IF(DG36="S",BD!$B$8,0)</f>
        <v>0</v>
      </c>
      <c r="DI36" s="73" t="str">
        <f>IF(CV36="","",VLOOKUP(CV36,BD!$B$11:$R$179,5,))</f>
        <v/>
      </c>
      <c r="DJ36" s="79" t="str">
        <f t="shared" si="20"/>
        <v/>
      </c>
    </row>
    <row r="37" spans="1:114" ht="15.75" thickBot="1" x14ac:dyDescent="0.3">
      <c r="A37" s="130"/>
      <c r="B37" s="146"/>
      <c r="C37" s="68"/>
      <c r="D37" s="81"/>
      <c r="E37" s="82"/>
      <c r="F37" s="85"/>
      <c r="G37" s="86" t="s">
        <v>7</v>
      </c>
      <c r="H37" s="87">
        <f>IF(G37="N",0,IF(D$27="EVENTO",BD!$B$3,BD!$B$4))</f>
        <v>0</v>
      </c>
      <c r="I37" s="86" t="s">
        <v>7</v>
      </c>
      <c r="J37" s="87">
        <f>IF(I37="N",0,IF(D$27="EVENTO",BD!$B$1,0))</f>
        <v>0</v>
      </c>
      <c r="K37" s="86" t="s">
        <v>7</v>
      </c>
      <c r="L37" s="87">
        <f>IF(K37="N",0,IF(D$27="EVENTO",BD!$B$2,0))</f>
        <v>0</v>
      </c>
      <c r="M37" s="86" t="s">
        <v>7</v>
      </c>
      <c r="N37" s="87">
        <f>IF(M37="N",0,IF(D$27="EVENTO",BD!$B$5,0))</f>
        <v>0</v>
      </c>
      <c r="O37" s="86" t="s">
        <v>7</v>
      </c>
      <c r="P37" s="87">
        <f>IF(O37="S",BD!$B$8,0)</f>
        <v>0</v>
      </c>
      <c r="Q37" s="83" t="str">
        <f>IF(D37="","",VLOOKUP(D37,BD!$B$11:$R$179,5,))</f>
        <v/>
      </c>
      <c r="R37" s="84" t="str">
        <f t="shared" si="14"/>
        <v/>
      </c>
      <c r="S37" s="68"/>
      <c r="T37" s="81"/>
      <c r="U37" s="82"/>
      <c r="V37" s="85"/>
      <c r="W37" s="86" t="s">
        <v>7</v>
      </c>
      <c r="X37" s="87">
        <f>IF(W37="N",0,IF(T$27="EVENTO",BD!$B$3,BD!$B$4))</f>
        <v>0</v>
      </c>
      <c r="Y37" s="86" t="s">
        <v>7</v>
      </c>
      <c r="Z37" s="87">
        <f>IF(Y37="N",0,IF(T$27="EVENTO",BD!$B$1,0))</f>
        <v>0</v>
      </c>
      <c r="AA37" s="86" t="s">
        <v>7</v>
      </c>
      <c r="AB37" s="87">
        <f>IF(AA37="N",0,IF(T$27="EVENTO",BD!$B$2,0))</f>
        <v>0</v>
      </c>
      <c r="AC37" s="86" t="s">
        <v>7</v>
      </c>
      <c r="AD37" s="87">
        <f>IF(AC37="N",0,IF(T$27="EVENTO",BD!$B$5,0))</f>
        <v>0</v>
      </c>
      <c r="AE37" s="86" t="s">
        <v>7</v>
      </c>
      <c r="AF37" s="87">
        <f>IF(AE37="S",BD!$B$8,0)</f>
        <v>0</v>
      </c>
      <c r="AG37" s="83" t="str">
        <f>IF(T37="","",VLOOKUP(T37,BD!$B$11:$R$179,5,))</f>
        <v/>
      </c>
      <c r="AH37" s="84" t="str">
        <f t="shared" si="15"/>
        <v/>
      </c>
      <c r="AI37" s="68"/>
      <c r="AJ37" s="81"/>
      <c r="AK37" s="82"/>
      <c r="AL37" s="85"/>
      <c r="AM37" s="86" t="s">
        <v>7</v>
      </c>
      <c r="AN37" s="87">
        <f>IF(AM37="N",0,IF(AJ$27="EVENTO",BD!$B$3,BD!$B$4))</f>
        <v>0</v>
      </c>
      <c r="AO37" s="86" t="s">
        <v>7</v>
      </c>
      <c r="AP37" s="87">
        <f>IF(AO37="N",0,IF(AJ$27="EVENTO",BD!$B$1,0))</f>
        <v>0</v>
      </c>
      <c r="AQ37" s="86" t="s">
        <v>7</v>
      </c>
      <c r="AR37" s="87">
        <f>IF(AQ37="N",0,IF(AJ$27="EVENTO",BD!$B$2,0))</f>
        <v>0</v>
      </c>
      <c r="AS37" s="86" t="s">
        <v>7</v>
      </c>
      <c r="AT37" s="87">
        <f>IF(AS37="N",0,IF(AJ$27="EVENTO",BD!$B$5,0))</f>
        <v>0</v>
      </c>
      <c r="AU37" s="86" t="s">
        <v>7</v>
      </c>
      <c r="AV37" s="87">
        <f>IF(AU37="S",BD!$B$8,0)</f>
        <v>0</v>
      </c>
      <c r="AW37" s="83" t="str">
        <f>IF(AJ37="","",VLOOKUP(AJ37,BD!$B$11:$R$179,5,))</f>
        <v/>
      </c>
      <c r="AX37" s="84" t="str">
        <f t="shared" si="16"/>
        <v/>
      </c>
      <c r="AY37" s="68"/>
      <c r="AZ37" s="81"/>
      <c r="BA37" s="82"/>
      <c r="BB37" s="85"/>
      <c r="BC37" s="86" t="s">
        <v>7</v>
      </c>
      <c r="BD37" s="87">
        <f>IF(BC37="N",0,IF(AZ$27="EVENTO",BD!$B$3,BD!$B$4))</f>
        <v>0</v>
      </c>
      <c r="BE37" s="86" t="s">
        <v>7</v>
      </c>
      <c r="BF37" s="87">
        <f>IF(BE37="N",0,IF(AZ$27="EVENTO",BD!$B$1,0))</f>
        <v>0</v>
      </c>
      <c r="BG37" s="86" t="s">
        <v>7</v>
      </c>
      <c r="BH37" s="87">
        <f>IF(BG37="N",0,IF(AZ$27="EVENTO",BD!$B$2,0))</f>
        <v>0</v>
      </c>
      <c r="BI37" s="86" t="s">
        <v>7</v>
      </c>
      <c r="BJ37" s="87">
        <f>IF(BI37="N",0,IF(AZ$27="EVENTO",BD!$B$5,0))</f>
        <v>0</v>
      </c>
      <c r="BK37" s="86" t="s">
        <v>7</v>
      </c>
      <c r="BL37" s="87">
        <f>IF(BK37="S",BD!$B$8,0)</f>
        <v>0</v>
      </c>
      <c r="BM37" s="83" t="str">
        <f>IF(AZ37="","",VLOOKUP(AZ37,BD!$B$11:$R$179,5,))</f>
        <v/>
      </c>
      <c r="BN37" s="84" t="str">
        <f t="shared" si="17"/>
        <v/>
      </c>
      <c r="BO37" s="35"/>
      <c r="BP37" s="48"/>
      <c r="BQ37" s="49"/>
      <c r="BR37" s="52"/>
      <c r="BS37" s="53" t="s">
        <v>7</v>
      </c>
      <c r="BT37" s="54">
        <f>IF(BS37="N",0,IF(BP$27="EVENTO",BD!$B$3,BD!$B$4))</f>
        <v>0</v>
      </c>
      <c r="BU37" s="53" t="s">
        <v>7</v>
      </c>
      <c r="BV37" s="54">
        <f>IF(BU37="N",0,IF(BP$27="EVENTO",BD!$B$1,0))</f>
        <v>0</v>
      </c>
      <c r="BW37" s="53" t="s">
        <v>7</v>
      </c>
      <c r="BX37" s="54">
        <f>IF(BW37="N",0,IF(BP$27="EVENTO",BD!$B$2,0))</f>
        <v>0</v>
      </c>
      <c r="BY37" s="53" t="s">
        <v>7</v>
      </c>
      <c r="BZ37" s="54">
        <f>IF(BY37="N",0,IF(BP$27="EVENTO",BD!$B$5,0))</f>
        <v>0</v>
      </c>
      <c r="CA37" s="53" t="s">
        <v>7</v>
      </c>
      <c r="CB37" s="54">
        <f>IF(CA37="S",BD!$B$8,0)</f>
        <v>0</v>
      </c>
      <c r="CC37" s="50" t="str">
        <f>IF(BP37="","",VLOOKUP(BP37,BD!$B$11:$R$179,5,))</f>
        <v/>
      </c>
      <c r="CD37" s="51" t="str">
        <f t="shared" si="18"/>
        <v/>
      </c>
      <c r="CE37" s="35"/>
      <c r="CF37" s="48"/>
      <c r="CG37" s="49"/>
      <c r="CH37" s="52"/>
      <c r="CI37" s="53" t="s">
        <v>7</v>
      </c>
      <c r="CJ37" s="54">
        <f>IF(CI37="N",0,IF(CF$27="EVENTO",BD!$B$3,BD!$B$4))</f>
        <v>0</v>
      </c>
      <c r="CK37" s="53" t="s">
        <v>7</v>
      </c>
      <c r="CL37" s="54">
        <f>IF(CK37="N",0,IF(CF$27="EVENTO",BD!$B$1,0))</f>
        <v>0</v>
      </c>
      <c r="CM37" s="53" t="s">
        <v>7</v>
      </c>
      <c r="CN37" s="54">
        <f>IF(CM37="N",0,IF(CF$27="EVENTO",BD!$B$2,0))</f>
        <v>0</v>
      </c>
      <c r="CO37" s="53" t="s">
        <v>7</v>
      </c>
      <c r="CP37" s="54">
        <f>IF(CO37="N",0,IF(CF$27="EVENTO",BD!$B$5,0))</f>
        <v>0</v>
      </c>
      <c r="CQ37" s="53" t="s">
        <v>7</v>
      </c>
      <c r="CR37" s="54">
        <f>IF(CQ37="S",BD!$B$8,0)</f>
        <v>0</v>
      </c>
      <c r="CS37" s="50" t="str">
        <f>IF(CF37="","",VLOOKUP(CF37,BD!$B$11:$R$179,5,))</f>
        <v/>
      </c>
      <c r="CT37" s="51" t="str">
        <f t="shared" si="19"/>
        <v/>
      </c>
      <c r="CU37" s="68"/>
      <c r="CV37" s="81"/>
      <c r="CW37" s="82"/>
      <c r="CX37" s="85"/>
      <c r="CY37" s="86" t="s">
        <v>7</v>
      </c>
      <c r="CZ37" s="87">
        <f>IF(CY37="N",0,IF(CV$27="EVENTO",BD!$B$3,BD!$B$4))</f>
        <v>0</v>
      </c>
      <c r="DA37" s="86" t="s">
        <v>7</v>
      </c>
      <c r="DB37" s="87">
        <f>IF(DA37="N",0,IF(CV$27="EVENTO",BD!$B$1,0))</f>
        <v>0</v>
      </c>
      <c r="DC37" s="86" t="s">
        <v>7</v>
      </c>
      <c r="DD37" s="87">
        <f>IF(DC37="N",0,IF(CV$27="EVENTO",BD!$B$2,0))</f>
        <v>0</v>
      </c>
      <c r="DE37" s="86" t="s">
        <v>7</v>
      </c>
      <c r="DF37" s="87">
        <f>IF(DE37="N",0,IF(CV$27="EVENTO",BD!$B$5,0))</f>
        <v>0</v>
      </c>
      <c r="DG37" s="86" t="s">
        <v>7</v>
      </c>
      <c r="DH37" s="87">
        <f>IF(DG37="S",BD!$B$8,0)</f>
        <v>0</v>
      </c>
      <c r="DI37" s="83" t="str">
        <f>IF(CV37="","",VLOOKUP(CV37,BD!$B$11:$R$179,5,))</f>
        <v/>
      </c>
      <c r="DJ37" s="84" t="str">
        <f t="shared" si="20"/>
        <v/>
      </c>
    </row>
    <row r="38" spans="1:114" ht="15" customHeight="1" thickBot="1" x14ac:dyDescent="0.3">
      <c r="A38" s="130"/>
      <c r="B38" s="144" t="s">
        <v>521</v>
      </c>
      <c r="C38" s="60"/>
      <c r="D38" s="147"/>
      <c r="E38" s="147"/>
      <c r="F38" s="147"/>
      <c r="G38" s="147"/>
      <c r="H38" s="147"/>
      <c r="I38" s="147"/>
      <c r="J38" s="147"/>
      <c r="K38" s="147"/>
      <c r="L38" s="147"/>
      <c r="M38" s="147"/>
      <c r="N38" s="147"/>
      <c r="O38" s="147"/>
      <c r="P38" s="61"/>
      <c r="Q38" s="61"/>
      <c r="R38" s="62" t="str">
        <f>IF(SUM(R40:R47)=0,"",SUM(R40:R47))</f>
        <v/>
      </c>
      <c r="S38" s="60"/>
      <c r="T38" s="147"/>
      <c r="U38" s="147"/>
      <c r="V38" s="147"/>
      <c r="W38" s="147"/>
      <c r="X38" s="147"/>
      <c r="Y38" s="147"/>
      <c r="Z38" s="147"/>
      <c r="AA38" s="147"/>
      <c r="AB38" s="147"/>
      <c r="AC38" s="147"/>
      <c r="AD38" s="147"/>
      <c r="AE38" s="147"/>
      <c r="AF38" s="61"/>
      <c r="AG38" s="61"/>
      <c r="AH38" s="62" t="str">
        <f>IF(SUM(AH40:AH47)=0,"",SUM(AH40:AH47))</f>
        <v/>
      </c>
      <c r="AI38" s="60"/>
      <c r="AJ38" s="147"/>
      <c r="AK38" s="147"/>
      <c r="AL38" s="147"/>
      <c r="AM38" s="147"/>
      <c r="AN38" s="147"/>
      <c r="AO38" s="147"/>
      <c r="AP38" s="147"/>
      <c r="AQ38" s="147"/>
      <c r="AR38" s="147"/>
      <c r="AS38" s="147"/>
      <c r="AT38" s="147"/>
      <c r="AU38" s="147"/>
      <c r="AV38" s="61"/>
      <c r="AW38" s="61"/>
      <c r="AX38" s="62" t="str">
        <f>IF(SUM(AX40:AX47)=0,"",SUM(AX40:AX47))</f>
        <v/>
      </c>
      <c r="AY38" s="60"/>
      <c r="AZ38" s="147"/>
      <c r="BA38" s="147"/>
      <c r="BB38" s="147"/>
      <c r="BC38" s="147"/>
      <c r="BD38" s="147"/>
      <c r="BE38" s="147"/>
      <c r="BF38" s="147"/>
      <c r="BG38" s="147"/>
      <c r="BH38" s="147"/>
      <c r="BI38" s="147"/>
      <c r="BJ38" s="147"/>
      <c r="BK38" s="147"/>
      <c r="BL38" s="61"/>
      <c r="BM38" s="61"/>
      <c r="BN38" s="62" t="str">
        <f>IF(SUM(BN40:BN47)=0,"",SUM(BN40:BN47))</f>
        <v/>
      </c>
      <c r="BO38" s="60"/>
      <c r="BP38" s="147"/>
      <c r="BQ38" s="147"/>
      <c r="BR38" s="147"/>
      <c r="BS38" s="147"/>
      <c r="BT38" s="147"/>
      <c r="BU38" s="147"/>
      <c r="BV38" s="147"/>
      <c r="BW38" s="147"/>
      <c r="BX38" s="147"/>
      <c r="BY38" s="147"/>
      <c r="BZ38" s="147"/>
      <c r="CA38" s="147"/>
      <c r="CB38" s="61"/>
      <c r="CC38" s="61"/>
      <c r="CD38" s="62" t="str">
        <f>IF(SUM(CD40:CD47)=0,"",SUM(CD40:CD47))</f>
        <v/>
      </c>
      <c r="CE38" s="27"/>
      <c r="CF38" s="175"/>
      <c r="CG38" s="175"/>
      <c r="CH38" s="175"/>
      <c r="CI38" s="175"/>
      <c r="CJ38" s="175"/>
      <c r="CK38" s="175"/>
      <c r="CL38" s="175"/>
      <c r="CM38" s="175"/>
      <c r="CN38" s="175"/>
      <c r="CO38" s="175"/>
      <c r="CP38" s="175"/>
      <c r="CQ38" s="175"/>
      <c r="CR38" s="28"/>
      <c r="CS38" s="28"/>
      <c r="CT38" s="29" t="str">
        <f>IF(SUM(CT40:CT47)=0,"",SUM(CT40:CT47))</f>
        <v/>
      </c>
      <c r="CU38" s="60"/>
      <c r="CV38" s="147"/>
      <c r="CW38" s="147"/>
      <c r="CX38" s="147"/>
      <c r="CY38" s="147"/>
      <c r="CZ38" s="147"/>
      <c r="DA38" s="147"/>
      <c r="DB38" s="147"/>
      <c r="DC38" s="147"/>
      <c r="DD38" s="147"/>
      <c r="DE38" s="147"/>
      <c r="DF38" s="147"/>
      <c r="DG38" s="147"/>
      <c r="DH38" s="61"/>
      <c r="DI38" s="61"/>
      <c r="DJ38" s="62" t="str">
        <f>IF(SUM(DJ40:DJ47)=0,"",SUM(DJ40:DJ47))</f>
        <v/>
      </c>
    </row>
    <row r="39" spans="1:114" ht="15.75" thickBot="1" x14ac:dyDescent="0.3">
      <c r="A39" s="130"/>
      <c r="B39" s="145"/>
      <c r="C39" s="148" t="s">
        <v>2</v>
      </c>
      <c r="D39" s="149"/>
      <c r="E39" s="63"/>
      <c r="F39" s="63"/>
      <c r="G39" s="64"/>
      <c r="H39" s="65"/>
      <c r="I39" s="64"/>
      <c r="J39" s="65"/>
      <c r="K39" s="64"/>
      <c r="L39" s="65"/>
      <c r="M39" s="64"/>
      <c r="N39" s="65"/>
      <c r="O39" s="64"/>
      <c r="P39" s="65"/>
      <c r="Q39" s="66"/>
      <c r="R39" s="67" t="s">
        <v>4</v>
      </c>
      <c r="S39" s="148" t="s">
        <v>2</v>
      </c>
      <c r="T39" s="149"/>
      <c r="U39" s="63"/>
      <c r="V39" s="63"/>
      <c r="W39" s="64"/>
      <c r="X39" s="65"/>
      <c r="Y39" s="64"/>
      <c r="Z39" s="65"/>
      <c r="AA39" s="64"/>
      <c r="AB39" s="65"/>
      <c r="AC39" s="64"/>
      <c r="AD39" s="65"/>
      <c r="AE39" s="64"/>
      <c r="AF39" s="65"/>
      <c r="AG39" s="66"/>
      <c r="AH39" s="67" t="s">
        <v>4</v>
      </c>
      <c r="AI39" s="148" t="s">
        <v>2</v>
      </c>
      <c r="AJ39" s="149"/>
      <c r="AK39" s="63"/>
      <c r="AL39" s="63"/>
      <c r="AM39" s="64"/>
      <c r="AN39" s="65"/>
      <c r="AO39" s="64"/>
      <c r="AP39" s="65"/>
      <c r="AQ39" s="64"/>
      <c r="AR39" s="65"/>
      <c r="AS39" s="64"/>
      <c r="AT39" s="65"/>
      <c r="AU39" s="64"/>
      <c r="AV39" s="65"/>
      <c r="AW39" s="66"/>
      <c r="AX39" s="67" t="s">
        <v>4</v>
      </c>
      <c r="AY39" s="148" t="s">
        <v>2</v>
      </c>
      <c r="AZ39" s="149"/>
      <c r="BA39" s="63"/>
      <c r="BB39" s="63"/>
      <c r="BC39" s="64"/>
      <c r="BD39" s="65"/>
      <c r="BE39" s="64"/>
      <c r="BF39" s="65"/>
      <c r="BG39" s="64"/>
      <c r="BH39" s="65"/>
      <c r="BI39" s="64"/>
      <c r="BJ39" s="65"/>
      <c r="BK39" s="64"/>
      <c r="BL39" s="65"/>
      <c r="BM39" s="66"/>
      <c r="BN39" s="67" t="s">
        <v>4</v>
      </c>
      <c r="BO39" s="148" t="s">
        <v>2</v>
      </c>
      <c r="BP39" s="149"/>
      <c r="BQ39" s="63"/>
      <c r="BR39" s="63"/>
      <c r="BS39" s="64"/>
      <c r="BT39" s="65"/>
      <c r="BU39" s="64"/>
      <c r="BV39" s="65"/>
      <c r="BW39" s="64"/>
      <c r="BX39" s="65"/>
      <c r="BY39" s="64"/>
      <c r="BZ39" s="65"/>
      <c r="CA39" s="64"/>
      <c r="CB39" s="65"/>
      <c r="CC39" s="66"/>
      <c r="CD39" s="67" t="s">
        <v>4</v>
      </c>
      <c r="CE39" s="176" t="s">
        <v>2</v>
      </c>
      <c r="CF39" s="177"/>
      <c r="CG39" s="30"/>
      <c r="CH39" s="30"/>
      <c r="CI39" s="31"/>
      <c r="CJ39" s="32"/>
      <c r="CK39" s="31"/>
      <c r="CL39" s="32"/>
      <c r="CM39" s="31"/>
      <c r="CN39" s="32"/>
      <c r="CO39" s="31"/>
      <c r="CP39" s="32"/>
      <c r="CQ39" s="31"/>
      <c r="CR39" s="32"/>
      <c r="CS39" s="33"/>
      <c r="CT39" s="34" t="s">
        <v>4</v>
      </c>
      <c r="CU39" s="148" t="s">
        <v>2</v>
      </c>
      <c r="CV39" s="149"/>
      <c r="CW39" s="63"/>
      <c r="CX39" s="63"/>
      <c r="CY39" s="64"/>
      <c r="CZ39" s="65"/>
      <c r="DA39" s="64"/>
      <c r="DB39" s="65"/>
      <c r="DC39" s="64"/>
      <c r="DD39" s="65"/>
      <c r="DE39" s="64"/>
      <c r="DF39" s="65"/>
      <c r="DG39" s="64"/>
      <c r="DH39" s="65"/>
      <c r="DI39" s="66"/>
      <c r="DJ39" s="67" t="s">
        <v>4</v>
      </c>
    </row>
    <row r="40" spans="1:114" ht="15.75" thickBot="1" x14ac:dyDescent="0.3">
      <c r="A40" s="130"/>
      <c r="B40" s="145"/>
      <c r="C40" s="68"/>
      <c r="D40" s="69"/>
      <c r="E40" s="70"/>
      <c r="F40" s="71"/>
      <c r="G40" s="72" t="s">
        <v>7</v>
      </c>
      <c r="H40" s="73">
        <f>IF(G40="N",0,IF(D$38="EVENTO",BD!$B$3,BD!$B$4))</f>
        <v>0</v>
      </c>
      <c r="I40" s="72" t="s">
        <v>7</v>
      </c>
      <c r="J40" s="73">
        <f>IF(I40="N",0,IF(D$38="EVENTO",BD!$B$1,0))</f>
        <v>0</v>
      </c>
      <c r="K40" s="72" t="s">
        <v>7</v>
      </c>
      <c r="L40" s="73">
        <f>IF(K40="N",0,IF(D$38="EVENTO",BD!$B$2,0))</f>
        <v>0</v>
      </c>
      <c r="M40" s="72" t="s">
        <v>7</v>
      </c>
      <c r="N40" s="73">
        <f>IF(M40="N",0,IF(D$38="EVENTO",BD!$B$5,0))</f>
        <v>0</v>
      </c>
      <c r="O40" s="72" t="s">
        <v>7</v>
      </c>
      <c r="P40" s="73">
        <f>IF(O40="S",BD!$B$8,0)</f>
        <v>0</v>
      </c>
      <c r="Q40" s="73" t="str">
        <f>IF(D40="","",VLOOKUP(D40,BD!$B$11:$R$179,5,))</f>
        <v/>
      </c>
      <c r="R40" s="74" t="str">
        <f t="shared" ref="R40:R47" si="21">IF($D$38="","",IF(D40="","",SUM(Q40,P40,L40,J40,N40,H40)))</f>
        <v/>
      </c>
      <c r="S40" s="68"/>
      <c r="T40" s="69"/>
      <c r="U40" s="70"/>
      <c r="V40" s="71"/>
      <c r="W40" s="72" t="s">
        <v>7</v>
      </c>
      <c r="X40" s="73">
        <f>IF(W40="N",0,IF(T$38="EVENTO",BD!$B$3,BD!$B$4))</f>
        <v>0</v>
      </c>
      <c r="Y40" s="72" t="s">
        <v>7</v>
      </c>
      <c r="Z40" s="73">
        <f>IF(Y40="N",0,IF(T$38="EVENTO",BD!$B$1,0))</f>
        <v>0</v>
      </c>
      <c r="AA40" s="72" t="s">
        <v>7</v>
      </c>
      <c r="AB40" s="73">
        <f>IF(AA40="N",0,IF(T$38="EVENTO",BD!$B$2,0))</f>
        <v>0</v>
      </c>
      <c r="AC40" s="72" t="s">
        <v>7</v>
      </c>
      <c r="AD40" s="73">
        <f>IF(AC40="N",0,IF(T$38="EVENTO",BD!$B$5,0))</f>
        <v>0</v>
      </c>
      <c r="AE40" s="72" t="s">
        <v>7</v>
      </c>
      <c r="AF40" s="73">
        <f>IF(AE40="S",BD!$B$8,0)</f>
        <v>0</v>
      </c>
      <c r="AG40" s="73" t="str">
        <f>IF(T40="","",VLOOKUP(T40,BD!$B$11:$R$179,5,))</f>
        <v/>
      </c>
      <c r="AH40" s="74" t="str">
        <f t="shared" ref="AH40:AH47" si="22">IF($T$38="","",IF(T40="","",SUM(AG40,AF40,AB40,Z40,AD40,X40)))</f>
        <v/>
      </c>
      <c r="AI40" s="68"/>
      <c r="AJ40" s="69"/>
      <c r="AK40" s="70"/>
      <c r="AL40" s="71"/>
      <c r="AM40" s="72" t="s">
        <v>7</v>
      </c>
      <c r="AN40" s="73">
        <f>IF(AM40="N",0,IF(AJ$38="EVENTO",BD!$B$3,BD!$B$4))</f>
        <v>0</v>
      </c>
      <c r="AO40" s="72" t="s">
        <v>7</v>
      </c>
      <c r="AP40" s="73">
        <f>IF(AO40="N",0,IF(AJ$38="EVENTO",BD!$B$1,0))</f>
        <v>0</v>
      </c>
      <c r="AQ40" s="72" t="s">
        <v>7</v>
      </c>
      <c r="AR40" s="73">
        <f>IF(AQ40="N",0,IF(AJ$38="EVENTO",BD!$B$2,0))</f>
        <v>0</v>
      </c>
      <c r="AS40" s="72" t="s">
        <v>7</v>
      </c>
      <c r="AT40" s="73">
        <f>IF(AS40="N",0,IF(AJ$38="EVENTO",BD!$B$5,0))</f>
        <v>0</v>
      </c>
      <c r="AU40" s="72" t="s">
        <v>7</v>
      </c>
      <c r="AV40" s="73">
        <f>IF(AU40="S",BD!$B$8,0)</f>
        <v>0</v>
      </c>
      <c r="AW40" s="73" t="str">
        <f>IF(AJ40="","",VLOOKUP(AJ40,BD!$B$11:$R$179,5,))</f>
        <v/>
      </c>
      <c r="AX40" s="74" t="str">
        <f t="shared" ref="AX40:AX47" si="23">IF($AJ$38="","",IF(AJ40="","",SUM(AW40,AV40,AR40,AP40,AT40,AN40)))</f>
        <v/>
      </c>
      <c r="AY40" s="68"/>
      <c r="AZ40" s="69"/>
      <c r="BA40" s="70"/>
      <c r="BB40" s="71"/>
      <c r="BC40" s="72" t="s">
        <v>7</v>
      </c>
      <c r="BD40" s="73">
        <f>IF(BC40="N",0,IF(AZ$38="EVENTO",BD!$B$3,BD!$B$4))</f>
        <v>0</v>
      </c>
      <c r="BE40" s="72" t="s">
        <v>7</v>
      </c>
      <c r="BF40" s="73">
        <f>IF(BE40="N",0,IF(AZ$38="EVENTO",BD!$B$1,0))</f>
        <v>0</v>
      </c>
      <c r="BG40" s="72" t="s">
        <v>7</v>
      </c>
      <c r="BH40" s="73">
        <f>IF(BG40="N",0,IF(AZ$38="EVENTO",BD!$B$2,0))</f>
        <v>0</v>
      </c>
      <c r="BI40" s="72" t="s">
        <v>7</v>
      </c>
      <c r="BJ40" s="73">
        <f>IF(BI40="N",0,IF(AZ$38="EVENTO",BD!$B$5,0))</f>
        <v>0</v>
      </c>
      <c r="BK40" s="72" t="s">
        <v>7</v>
      </c>
      <c r="BL40" s="73">
        <f>IF(BK40="S",BD!$B$8,0)</f>
        <v>0</v>
      </c>
      <c r="BM40" s="73" t="str">
        <f>IF(AZ40="","",VLOOKUP(AZ40,BD!$B$11:$R$179,5,))</f>
        <v/>
      </c>
      <c r="BN40" s="74" t="str">
        <f t="shared" ref="BN40:BN47" si="24">IF($AZ$38="","",IF(AZ40="","",SUM(BM40,BL40,BH40,BF40,BJ40,BD40)))</f>
        <v/>
      </c>
      <c r="BO40" s="68"/>
      <c r="BP40" s="69"/>
      <c r="BQ40" s="70"/>
      <c r="BR40" s="71"/>
      <c r="BS40" s="72" t="s">
        <v>7</v>
      </c>
      <c r="BT40" s="73">
        <f>IF(BS40="N",0,IF(BP$38="EVENTO",BD!$B$3,BD!$B$4))</f>
        <v>0</v>
      </c>
      <c r="BU40" s="72" t="s">
        <v>7</v>
      </c>
      <c r="BV40" s="73">
        <f>IF(BU40="N",0,IF(BP$38="EVENTO",BD!$B$1,0))</f>
        <v>0</v>
      </c>
      <c r="BW40" s="72" t="s">
        <v>7</v>
      </c>
      <c r="BX40" s="73">
        <f>IF(BW40="N",0,IF(BP$38="EVENTO",BD!$B$2,0))</f>
        <v>0</v>
      </c>
      <c r="BY40" s="72" t="s">
        <v>7</v>
      </c>
      <c r="BZ40" s="73">
        <f>IF(BY40="N",0,IF(BP$38="EVENTO",BD!$B$5,0))</f>
        <v>0</v>
      </c>
      <c r="CA40" s="72" t="s">
        <v>7</v>
      </c>
      <c r="CB40" s="73">
        <f>IF(CA40="S",BD!$B$8,0)</f>
        <v>0</v>
      </c>
      <c r="CC40" s="73" t="str">
        <f>IF(BP40="","",VLOOKUP(BP40,BD!$B$11:$R$179,5,))</f>
        <v/>
      </c>
      <c r="CD40" s="74" t="str">
        <f t="shared" ref="CD40:CD47" si="25">IF($BP$38="","",IF(BP40="","",SUM(CC40,CB40,BX40,BV40,BZ40,BT40)))</f>
        <v/>
      </c>
      <c r="CE40" s="35"/>
      <c r="CF40" s="36"/>
      <c r="CG40" s="37"/>
      <c r="CH40" s="38"/>
      <c r="CI40" s="39" t="s">
        <v>7</v>
      </c>
      <c r="CJ40" s="40">
        <f>IF(CI40="N",0,IF(CF$38="EVENTO",BD!$B$3,BD!$B$4))</f>
        <v>0</v>
      </c>
      <c r="CK40" s="39" t="s">
        <v>7</v>
      </c>
      <c r="CL40" s="40">
        <f>IF(CK40="N",0,IF(CF$38="EVENTO",BD!$B$1,0))</f>
        <v>0</v>
      </c>
      <c r="CM40" s="39" t="s">
        <v>7</v>
      </c>
      <c r="CN40" s="40">
        <f>IF(CM40="N",0,IF(CF$38="EVENTO",BD!$B$2,0))</f>
        <v>0</v>
      </c>
      <c r="CO40" s="39" t="s">
        <v>7</v>
      </c>
      <c r="CP40" s="40">
        <f>IF(CO40="N",0,IF(CF$38="EVENTO",BD!$B$5,0))</f>
        <v>0</v>
      </c>
      <c r="CQ40" s="39" t="s">
        <v>7</v>
      </c>
      <c r="CR40" s="40">
        <f>IF(CQ40="S",BD!$B$8,0)</f>
        <v>0</v>
      </c>
      <c r="CS40" s="40" t="str">
        <f>IF(CF40="","",VLOOKUP(CF40,BD!$B$11:$R$179,5,))</f>
        <v/>
      </c>
      <c r="CT40" s="41" t="str">
        <f t="shared" ref="CT40:CT47" si="26">IF($CF$38="","",IF(CF40="","",SUM(CS40,CR40,CN40,CL40,CP40,CJ40)))</f>
        <v/>
      </c>
      <c r="CU40" s="68"/>
      <c r="CV40" s="69"/>
      <c r="CW40" s="70"/>
      <c r="CX40" s="71"/>
      <c r="CY40" s="72" t="s">
        <v>7</v>
      </c>
      <c r="CZ40" s="73">
        <f>IF(CY40="N",0,IF(CV$38="EVENTO",BD!$B$3,BD!$B$4))</f>
        <v>0</v>
      </c>
      <c r="DA40" s="72" t="s">
        <v>7</v>
      </c>
      <c r="DB40" s="73">
        <f>IF(DA40="N",0,IF(CV$38="EVENTO",BD!$B$1,0))</f>
        <v>0</v>
      </c>
      <c r="DC40" s="72" t="s">
        <v>7</v>
      </c>
      <c r="DD40" s="73">
        <f>IF(DC40="N",0,IF(CV$38="EVENTO",BD!$B$2,0))</f>
        <v>0</v>
      </c>
      <c r="DE40" s="72" t="s">
        <v>7</v>
      </c>
      <c r="DF40" s="73">
        <f>IF(DE40="N",0,IF(CV$38="EVENTO",BD!$B$5,0))</f>
        <v>0</v>
      </c>
      <c r="DG40" s="72" t="s">
        <v>7</v>
      </c>
      <c r="DH40" s="73">
        <f>IF(DG40="S",BD!$B$8,0)</f>
        <v>0</v>
      </c>
      <c r="DI40" s="73" t="str">
        <f>IF(CV40="","",VLOOKUP(CV40,BD!$B$11:$R$179,5,))</f>
        <v/>
      </c>
      <c r="DJ40" s="74" t="str">
        <f t="shared" ref="DJ40:DJ47" si="27">IF($CV$38="","",IF(CV40="","",SUM(DI40,DH40,DD40,DB40,DF40,CZ40)))</f>
        <v/>
      </c>
    </row>
    <row r="41" spans="1:114" ht="15.75" thickBot="1" x14ac:dyDescent="0.3">
      <c r="A41" s="130"/>
      <c r="B41" s="145"/>
      <c r="C41" s="68"/>
      <c r="D41" s="75"/>
      <c r="E41" s="76"/>
      <c r="F41" s="71"/>
      <c r="G41" s="77" t="s">
        <v>7</v>
      </c>
      <c r="H41" s="78">
        <f>IF(G41="N",0,IF(D$38="EVENTO",BD!$B$3,BD!$B$4))</f>
        <v>0</v>
      </c>
      <c r="I41" s="77" t="s">
        <v>7</v>
      </c>
      <c r="J41" s="78">
        <f>IF(I41="N",0,IF(D$38="EVENTO",BD!$B$1,0))</f>
        <v>0</v>
      </c>
      <c r="K41" s="77" t="s">
        <v>7</v>
      </c>
      <c r="L41" s="78">
        <f>IF(K41="N",0,IF(D$38="EVENTO",BD!$B$2,0))</f>
        <v>0</v>
      </c>
      <c r="M41" s="77" t="s">
        <v>7</v>
      </c>
      <c r="N41" s="78">
        <f>IF(M41="N",0,IF(D$38="EVENTO",BD!$B$5,0))</f>
        <v>0</v>
      </c>
      <c r="O41" s="77" t="s">
        <v>7</v>
      </c>
      <c r="P41" s="78">
        <f>IF(O41="S",BD!$B$8,0)</f>
        <v>0</v>
      </c>
      <c r="Q41" s="73" t="str">
        <f>IF(D41="","",VLOOKUP(D41,BD!$B$11:$R$179,5,))</f>
        <v/>
      </c>
      <c r="R41" s="79" t="str">
        <f t="shared" si="21"/>
        <v/>
      </c>
      <c r="S41" s="68"/>
      <c r="T41" s="75"/>
      <c r="U41" s="76"/>
      <c r="V41" s="71"/>
      <c r="W41" s="77" t="s">
        <v>7</v>
      </c>
      <c r="X41" s="78">
        <f>IF(W41="N",0,IF(T$38="EVENTO",BD!$B$3,BD!$B$4))</f>
        <v>0</v>
      </c>
      <c r="Y41" s="77" t="s">
        <v>7</v>
      </c>
      <c r="Z41" s="78">
        <f>IF(Y41="N",0,IF(T$38="EVENTO",BD!$B$1,0))</f>
        <v>0</v>
      </c>
      <c r="AA41" s="77" t="s">
        <v>7</v>
      </c>
      <c r="AB41" s="78">
        <f>IF(AA41="N",0,IF(T$38="EVENTO",BD!$B$2,0))</f>
        <v>0</v>
      </c>
      <c r="AC41" s="77" t="s">
        <v>7</v>
      </c>
      <c r="AD41" s="78">
        <f>IF(AC41="N",0,IF(T$38="EVENTO",BD!$B$5,0))</f>
        <v>0</v>
      </c>
      <c r="AE41" s="77" t="s">
        <v>7</v>
      </c>
      <c r="AF41" s="78">
        <f>IF(AE41="S",BD!$B$8,0)</f>
        <v>0</v>
      </c>
      <c r="AG41" s="73" t="str">
        <f>IF(T41="","",VLOOKUP(T41,BD!$B$11:$R$179,5,))</f>
        <v/>
      </c>
      <c r="AH41" s="79" t="str">
        <f t="shared" si="22"/>
        <v/>
      </c>
      <c r="AI41" s="68"/>
      <c r="AJ41" s="75"/>
      <c r="AK41" s="76"/>
      <c r="AL41" s="71"/>
      <c r="AM41" s="77" t="s">
        <v>7</v>
      </c>
      <c r="AN41" s="78">
        <f>IF(AM41="N",0,IF(AJ$38="EVENTO",BD!$B$3,BD!$B$4))</f>
        <v>0</v>
      </c>
      <c r="AO41" s="77" t="s">
        <v>7</v>
      </c>
      <c r="AP41" s="78">
        <f>IF(AO41="N",0,IF(AJ$38="EVENTO",BD!$B$1,0))</f>
        <v>0</v>
      </c>
      <c r="AQ41" s="77" t="s">
        <v>7</v>
      </c>
      <c r="AR41" s="78">
        <f>IF(AQ41="N",0,IF(AJ$38="EVENTO",BD!$B$2,0))</f>
        <v>0</v>
      </c>
      <c r="AS41" s="77" t="s">
        <v>7</v>
      </c>
      <c r="AT41" s="78">
        <f>IF(AS41="N",0,IF(AJ$38="EVENTO",BD!$B$5,0))</f>
        <v>0</v>
      </c>
      <c r="AU41" s="77" t="s">
        <v>7</v>
      </c>
      <c r="AV41" s="78">
        <f>IF(AU41="S",BD!$B$8,0)</f>
        <v>0</v>
      </c>
      <c r="AW41" s="73" t="str">
        <f>IF(AJ41="","",VLOOKUP(AJ41,BD!$B$11:$R$179,5,))</f>
        <v/>
      </c>
      <c r="AX41" s="79" t="str">
        <f t="shared" si="23"/>
        <v/>
      </c>
      <c r="AY41" s="68"/>
      <c r="AZ41" s="75"/>
      <c r="BA41" s="76"/>
      <c r="BB41" s="71"/>
      <c r="BC41" s="77" t="s">
        <v>7</v>
      </c>
      <c r="BD41" s="78">
        <f>IF(BC41="N",0,IF(AZ$38="EVENTO",BD!$B$3,BD!$B$4))</f>
        <v>0</v>
      </c>
      <c r="BE41" s="77" t="s">
        <v>7</v>
      </c>
      <c r="BF41" s="78">
        <f>IF(BE41="N",0,IF(AZ$38="EVENTO",BD!$B$1,0))</f>
        <v>0</v>
      </c>
      <c r="BG41" s="77" t="s">
        <v>7</v>
      </c>
      <c r="BH41" s="78">
        <f>IF(BG41="N",0,IF(AZ$38="EVENTO",BD!$B$2,0))</f>
        <v>0</v>
      </c>
      <c r="BI41" s="77" t="s">
        <v>7</v>
      </c>
      <c r="BJ41" s="78">
        <f>IF(BI41="N",0,IF(AZ$38="EVENTO",BD!$B$5,0))</f>
        <v>0</v>
      </c>
      <c r="BK41" s="77" t="s">
        <v>7</v>
      </c>
      <c r="BL41" s="78">
        <f>IF(BK41="S",BD!$B$8,0)</f>
        <v>0</v>
      </c>
      <c r="BM41" s="73" t="str">
        <f>IF(AZ41="","",VLOOKUP(AZ41,BD!$B$11:$R$179,5,))</f>
        <v/>
      </c>
      <c r="BN41" s="79" t="str">
        <f t="shared" si="24"/>
        <v/>
      </c>
      <c r="BO41" s="68"/>
      <c r="BP41" s="75"/>
      <c r="BQ41" s="76"/>
      <c r="BR41" s="71"/>
      <c r="BS41" s="77" t="s">
        <v>7</v>
      </c>
      <c r="BT41" s="78">
        <f>IF(BS41="N",0,IF(BP$38="EVENTO",BD!$B$3,BD!$B$4))</f>
        <v>0</v>
      </c>
      <c r="BU41" s="77" t="s">
        <v>7</v>
      </c>
      <c r="BV41" s="78">
        <f>IF(BU41="N",0,IF(BP$38="EVENTO",BD!$B$1,0))</f>
        <v>0</v>
      </c>
      <c r="BW41" s="77" t="s">
        <v>7</v>
      </c>
      <c r="BX41" s="78">
        <f>IF(BW41="N",0,IF(BP$38="EVENTO",BD!$B$2,0))</f>
        <v>0</v>
      </c>
      <c r="BY41" s="77" t="s">
        <v>7</v>
      </c>
      <c r="BZ41" s="78">
        <f>IF(BY41="N",0,IF(BP$38="EVENTO",BD!$B$5,0))</f>
        <v>0</v>
      </c>
      <c r="CA41" s="77" t="s">
        <v>7</v>
      </c>
      <c r="CB41" s="78">
        <f>IF(CA41="S",BD!$B$8,0)</f>
        <v>0</v>
      </c>
      <c r="CC41" s="73" t="str">
        <f>IF(BP41="","",VLOOKUP(BP41,BD!$B$11:$R$179,5,))</f>
        <v/>
      </c>
      <c r="CD41" s="79" t="str">
        <f t="shared" si="25"/>
        <v/>
      </c>
      <c r="CE41" s="35"/>
      <c r="CF41" s="42"/>
      <c r="CG41" s="37"/>
      <c r="CH41" s="38"/>
      <c r="CI41" s="44" t="s">
        <v>7</v>
      </c>
      <c r="CJ41" s="45">
        <f>IF(CI41="N",0,IF(CF$38="EVENTO",BD!$B$3,BD!$B$4))</f>
        <v>0</v>
      </c>
      <c r="CK41" s="44" t="s">
        <v>7</v>
      </c>
      <c r="CL41" s="45">
        <f>IF(CK41="N",0,IF(CF$38="EVENTO",BD!$B$1,0))</f>
        <v>0</v>
      </c>
      <c r="CM41" s="44" t="s">
        <v>7</v>
      </c>
      <c r="CN41" s="45">
        <f>IF(CM41="N",0,IF(CF$38="EVENTO",BD!$B$2,0))</f>
        <v>0</v>
      </c>
      <c r="CO41" s="44" t="s">
        <v>7</v>
      </c>
      <c r="CP41" s="45">
        <f>IF(CO41="N",0,IF(CF$38="EVENTO",BD!$B$5,0))</f>
        <v>0</v>
      </c>
      <c r="CQ41" s="44" t="s">
        <v>7</v>
      </c>
      <c r="CR41" s="45">
        <f>IF(CQ41="S",BD!$B$8,0)</f>
        <v>0</v>
      </c>
      <c r="CS41" s="40" t="str">
        <f>IF(CF41="","",VLOOKUP(CF41,BD!$B$11:$R$179,5,))</f>
        <v/>
      </c>
      <c r="CT41" s="46" t="str">
        <f t="shared" si="26"/>
        <v/>
      </c>
      <c r="CU41" s="68"/>
      <c r="CV41" s="75"/>
      <c r="CW41" s="76"/>
      <c r="CX41" s="71"/>
      <c r="CY41" s="77" t="s">
        <v>7</v>
      </c>
      <c r="CZ41" s="78">
        <f>IF(CY41="N",0,IF(CV$38="EVENTO",BD!$B$3,BD!$B$4))</f>
        <v>0</v>
      </c>
      <c r="DA41" s="77" t="s">
        <v>7</v>
      </c>
      <c r="DB41" s="78">
        <f>IF(DA41="N",0,IF(CV$38="EVENTO",BD!$B$1,0))</f>
        <v>0</v>
      </c>
      <c r="DC41" s="77" t="s">
        <v>7</v>
      </c>
      <c r="DD41" s="78">
        <f>IF(DC41="N",0,IF(CV$38="EVENTO",BD!$B$2,0))</f>
        <v>0</v>
      </c>
      <c r="DE41" s="77" t="s">
        <v>7</v>
      </c>
      <c r="DF41" s="78">
        <f>IF(DE41="N",0,IF(CV$38="EVENTO",BD!$B$5,0))</f>
        <v>0</v>
      </c>
      <c r="DG41" s="77" t="s">
        <v>7</v>
      </c>
      <c r="DH41" s="78">
        <f>IF(DG41="S",BD!$B$8,0)</f>
        <v>0</v>
      </c>
      <c r="DI41" s="73" t="str">
        <f>IF(CV41="","",VLOOKUP(CV41,BD!$B$11:$R$179,5,))</f>
        <v/>
      </c>
      <c r="DJ41" s="79" t="str">
        <f t="shared" si="27"/>
        <v/>
      </c>
    </row>
    <row r="42" spans="1:114" ht="15.75" thickBot="1" x14ac:dyDescent="0.3">
      <c r="A42" s="130"/>
      <c r="B42" s="145"/>
      <c r="C42" s="68"/>
      <c r="D42" s="75"/>
      <c r="E42" s="76"/>
      <c r="F42" s="71"/>
      <c r="G42" s="77" t="s">
        <v>7</v>
      </c>
      <c r="H42" s="78">
        <f>IF(G42="N",0,IF(D$38="EVENTO",BD!$B$3,BD!$B$4))</f>
        <v>0</v>
      </c>
      <c r="I42" s="77" t="s">
        <v>7</v>
      </c>
      <c r="J42" s="78">
        <f>IF(I42="N",0,IF(D$38="EVENTO",BD!$B$1,0))</f>
        <v>0</v>
      </c>
      <c r="K42" s="77" t="s">
        <v>7</v>
      </c>
      <c r="L42" s="78">
        <f>IF(K42="N",0,IF(D$38="EVENTO",BD!$B$2,0))</f>
        <v>0</v>
      </c>
      <c r="M42" s="77" t="s">
        <v>7</v>
      </c>
      <c r="N42" s="78">
        <f>IF(M42="N",0,IF(D$38="EVENTO",BD!$B$5,0))</f>
        <v>0</v>
      </c>
      <c r="O42" s="77" t="s">
        <v>7</v>
      </c>
      <c r="P42" s="78">
        <f>IF(O42="S",BD!$B$8,0)</f>
        <v>0</v>
      </c>
      <c r="Q42" s="73" t="str">
        <f>IF(D42="","",VLOOKUP(D42,BD!$B$11:$R$179,5,))</f>
        <v/>
      </c>
      <c r="R42" s="79" t="str">
        <f t="shared" si="21"/>
        <v/>
      </c>
      <c r="S42" s="68"/>
      <c r="T42" s="75"/>
      <c r="U42" s="76"/>
      <c r="V42" s="71"/>
      <c r="W42" s="77" t="s">
        <v>7</v>
      </c>
      <c r="X42" s="78">
        <f>IF(W42="N",0,IF(T$38="EVENTO",BD!$B$3,BD!$B$4))</f>
        <v>0</v>
      </c>
      <c r="Y42" s="77" t="s">
        <v>7</v>
      </c>
      <c r="Z42" s="78">
        <f>IF(Y42="N",0,IF(T$38="EVENTO",BD!$B$1,0))</f>
        <v>0</v>
      </c>
      <c r="AA42" s="77" t="s">
        <v>7</v>
      </c>
      <c r="AB42" s="78">
        <f>IF(AA42="N",0,IF(T$38="EVENTO",BD!$B$2,0))</f>
        <v>0</v>
      </c>
      <c r="AC42" s="77" t="s">
        <v>7</v>
      </c>
      <c r="AD42" s="78">
        <f>IF(AC42="N",0,IF(T$38="EVENTO",BD!$B$5,0))</f>
        <v>0</v>
      </c>
      <c r="AE42" s="77" t="s">
        <v>7</v>
      </c>
      <c r="AF42" s="78">
        <f>IF(AE42="S",BD!$B$8,0)</f>
        <v>0</v>
      </c>
      <c r="AG42" s="73" t="str">
        <f>IF(T42="","",VLOOKUP(T42,BD!$B$11:$R$179,5,))</f>
        <v/>
      </c>
      <c r="AH42" s="79" t="str">
        <f t="shared" si="22"/>
        <v/>
      </c>
      <c r="AI42" s="68"/>
      <c r="AJ42" s="75"/>
      <c r="AK42" s="76"/>
      <c r="AL42" s="71"/>
      <c r="AM42" s="77" t="s">
        <v>7</v>
      </c>
      <c r="AN42" s="78">
        <f>IF(AM42="N",0,IF(AJ$38="EVENTO",BD!$B$3,BD!$B$4))</f>
        <v>0</v>
      </c>
      <c r="AO42" s="77" t="s">
        <v>7</v>
      </c>
      <c r="AP42" s="78">
        <f>IF(AO42="N",0,IF(AJ$38="EVENTO",BD!$B$1,0))</f>
        <v>0</v>
      </c>
      <c r="AQ42" s="77" t="s">
        <v>7</v>
      </c>
      <c r="AR42" s="78">
        <f>IF(AQ42="N",0,IF(AJ$38="EVENTO",BD!$B$2,0))</f>
        <v>0</v>
      </c>
      <c r="AS42" s="77" t="s">
        <v>7</v>
      </c>
      <c r="AT42" s="78">
        <f>IF(AS42="N",0,IF(AJ$38="EVENTO",BD!$B$5,0))</f>
        <v>0</v>
      </c>
      <c r="AU42" s="77" t="s">
        <v>7</v>
      </c>
      <c r="AV42" s="78">
        <f>IF(AU42="S",BD!$B$8,0)</f>
        <v>0</v>
      </c>
      <c r="AW42" s="73" t="str">
        <f>IF(AJ42="","",VLOOKUP(AJ42,BD!$B$11:$R$179,5,))</f>
        <v/>
      </c>
      <c r="AX42" s="79" t="str">
        <f t="shared" si="23"/>
        <v/>
      </c>
      <c r="AY42" s="68"/>
      <c r="AZ42" s="75"/>
      <c r="BA42" s="76"/>
      <c r="BB42" s="71"/>
      <c r="BC42" s="77" t="s">
        <v>7</v>
      </c>
      <c r="BD42" s="78">
        <f>IF(BC42="N",0,IF(AZ$38="EVENTO",BD!$B$3,BD!$B$4))</f>
        <v>0</v>
      </c>
      <c r="BE42" s="77" t="s">
        <v>7</v>
      </c>
      <c r="BF42" s="78">
        <f>IF(BE42="N",0,IF(AZ$38="EVENTO",BD!$B$1,0))</f>
        <v>0</v>
      </c>
      <c r="BG42" s="77" t="s">
        <v>7</v>
      </c>
      <c r="BH42" s="78">
        <f>IF(BG42="N",0,IF(AZ$38="EVENTO",BD!$B$2,0))</f>
        <v>0</v>
      </c>
      <c r="BI42" s="77" t="s">
        <v>7</v>
      </c>
      <c r="BJ42" s="78">
        <f>IF(BI42="N",0,IF(AZ$38="EVENTO",BD!$B$5,0))</f>
        <v>0</v>
      </c>
      <c r="BK42" s="77" t="s">
        <v>7</v>
      </c>
      <c r="BL42" s="78">
        <f>IF(BK42="S",BD!$B$8,0)</f>
        <v>0</v>
      </c>
      <c r="BM42" s="73" t="str">
        <f>IF(AZ42="","",VLOOKUP(AZ42,BD!$B$11:$R$179,5,))</f>
        <v/>
      </c>
      <c r="BN42" s="79" t="str">
        <f t="shared" si="24"/>
        <v/>
      </c>
      <c r="BO42" s="68"/>
      <c r="BP42" s="75"/>
      <c r="BQ42" s="76"/>
      <c r="BR42" s="71"/>
      <c r="BS42" s="77" t="s">
        <v>7</v>
      </c>
      <c r="BT42" s="78">
        <f>IF(BS42="N",0,IF(BP$38="EVENTO",BD!$B$3,BD!$B$4))</f>
        <v>0</v>
      </c>
      <c r="BU42" s="77" t="s">
        <v>7</v>
      </c>
      <c r="BV42" s="78">
        <f>IF(BU42="N",0,IF(BP$38="EVENTO",BD!$B$1,0))</f>
        <v>0</v>
      </c>
      <c r="BW42" s="77" t="s">
        <v>7</v>
      </c>
      <c r="BX42" s="78">
        <f>IF(BW42="N",0,IF(BP$38="EVENTO",BD!$B$2,0))</f>
        <v>0</v>
      </c>
      <c r="BY42" s="77" t="s">
        <v>7</v>
      </c>
      <c r="BZ42" s="78">
        <f>IF(BY42="N",0,IF(BP$38="EVENTO",BD!$B$5,0))</f>
        <v>0</v>
      </c>
      <c r="CA42" s="77" t="s">
        <v>7</v>
      </c>
      <c r="CB42" s="78">
        <f>IF(CA42="S",BD!$B$8,0)</f>
        <v>0</v>
      </c>
      <c r="CC42" s="73" t="str">
        <f>IF(BP42="","",VLOOKUP(BP42,BD!$B$11:$R$179,5,))</f>
        <v/>
      </c>
      <c r="CD42" s="79" t="str">
        <f t="shared" si="25"/>
        <v/>
      </c>
      <c r="CE42" s="35"/>
      <c r="CF42" s="42"/>
      <c r="CG42" s="37"/>
      <c r="CH42" s="38"/>
      <c r="CI42" s="44" t="s">
        <v>7</v>
      </c>
      <c r="CJ42" s="45">
        <f>IF(CI42="N",0,IF(CF$38="EVENTO",BD!$B$3,BD!$B$4))</f>
        <v>0</v>
      </c>
      <c r="CK42" s="44" t="s">
        <v>7</v>
      </c>
      <c r="CL42" s="45">
        <f>IF(CK42="N",0,IF(CF$38="EVENTO",BD!$B$1,0))</f>
        <v>0</v>
      </c>
      <c r="CM42" s="44" t="s">
        <v>7</v>
      </c>
      <c r="CN42" s="45">
        <f>IF(CM42="N",0,IF(CF$38="EVENTO",BD!$B$2,0))</f>
        <v>0</v>
      </c>
      <c r="CO42" s="44" t="s">
        <v>7</v>
      </c>
      <c r="CP42" s="45">
        <f>IF(CO42="N",0,IF(CF$38="EVENTO",BD!$B$5,0))</f>
        <v>0</v>
      </c>
      <c r="CQ42" s="44" t="s">
        <v>7</v>
      </c>
      <c r="CR42" s="45">
        <f>IF(CQ42="S",BD!$B$8,0)</f>
        <v>0</v>
      </c>
      <c r="CS42" s="40" t="str">
        <f>IF(CF42="","",VLOOKUP(CF42,BD!$B$11:$R$179,5,))</f>
        <v/>
      </c>
      <c r="CT42" s="46" t="str">
        <f t="shared" si="26"/>
        <v/>
      </c>
      <c r="CU42" s="68"/>
      <c r="CV42" s="75"/>
      <c r="CW42" s="76"/>
      <c r="CX42" s="71"/>
      <c r="CY42" s="77" t="s">
        <v>7</v>
      </c>
      <c r="CZ42" s="78">
        <f>IF(CY42="N",0,IF(CV$38="EVENTO",BD!$B$3,BD!$B$4))</f>
        <v>0</v>
      </c>
      <c r="DA42" s="77" t="s">
        <v>7</v>
      </c>
      <c r="DB42" s="78">
        <f>IF(DA42="N",0,IF(CV$38="EVENTO",BD!$B$1,0))</f>
        <v>0</v>
      </c>
      <c r="DC42" s="77" t="s">
        <v>7</v>
      </c>
      <c r="DD42" s="78">
        <f>IF(DC42="N",0,IF(CV$38="EVENTO",BD!$B$2,0))</f>
        <v>0</v>
      </c>
      <c r="DE42" s="77" t="s">
        <v>7</v>
      </c>
      <c r="DF42" s="78">
        <f>IF(DE42="N",0,IF(CV$38="EVENTO",BD!$B$5,0))</f>
        <v>0</v>
      </c>
      <c r="DG42" s="77" t="s">
        <v>7</v>
      </c>
      <c r="DH42" s="78">
        <f>IF(DG42="S",BD!$B$8,0)</f>
        <v>0</v>
      </c>
      <c r="DI42" s="73" t="str">
        <f>IF(CV42="","",VLOOKUP(CV42,BD!$B$11:$R$179,5,))</f>
        <v/>
      </c>
      <c r="DJ42" s="79" t="str">
        <f t="shared" si="27"/>
        <v/>
      </c>
    </row>
    <row r="43" spans="1:114" ht="15.75" thickBot="1" x14ac:dyDescent="0.3">
      <c r="A43" s="130"/>
      <c r="B43" s="145"/>
      <c r="C43" s="68"/>
      <c r="D43" s="75"/>
      <c r="E43" s="76"/>
      <c r="F43" s="71"/>
      <c r="G43" s="77" t="s">
        <v>7</v>
      </c>
      <c r="H43" s="78">
        <f>IF(G43="N",0,IF(D$38="EVENTO",BD!$B$3,BD!$B$4))</f>
        <v>0</v>
      </c>
      <c r="I43" s="77" t="s">
        <v>7</v>
      </c>
      <c r="J43" s="78">
        <f>IF(I43="N",0,IF(D$38="EVENTO",BD!$B$1,0))</f>
        <v>0</v>
      </c>
      <c r="K43" s="77" t="s">
        <v>7</v>
      </c>
      <c r="L43" s="78">
        <f>IF(K43="N",0,IF(D$38="EVENTO",BD!$B$2,0))</f>
        <v>0</v>
      </c>
      <c r="M43" s="77" t="s">
        <v>7</v>
      </c>
      <c r="N43" s="78">
        <f>IF(M43="N",0,IF(D$38="EVENTO",BD!$B$5,0))</f>
        <v>0</v>
      </c>
      <c r="O43" s="77" t="s">
        <v>7</v>
      </c>
      <c r="P43" s="78">
        <f>IF(O43="S",BD!$B$8,0)</f>
        <v>0</v>
      </c>
      <c r="Q43" s="73" t="str">
        <f>IF(D43="","",VLOOKUP(D43,BD!$B$11:$R$179,5,))</f>
        <v/>
      </c>
      <c r="R43" s="79" t="str">
        <f t="shared" si="21"/>
        <v/>
      </c>
      <c r="S43" s="68"/>
      <c r="T43" s="75"/>
      <c r="U43" s="76"/>
      <c r="V43" s="71"/>
      <c r="W43" s="77" t="s">
        <v>7</v>
      </c>
      <c r="X43" s="78">
        <f>IF(W43="N",0,IF(T$38="EVENTO",BD!$B$3,BD!$B$4))</f>
        <v>0</v>
      </c>
      <c r="Y43" s="77" t="s">
        <v>7</v>
      </c>
      <c r="Z43" s="78">
        <f>IF(Y43="N",0,IF(T$38="EVENTO",BD!$B$1,0))</f>
        <v>0</v>
      </c>
      <c r="AA43" s="77" t="s">
        <v>7</v>
      </c>
      <c r="AB43" s="78">
        <f>IF(AA43="N",0,IF(T$38="EVENTO",BD!$B$2,0))</f>
        <v>0</v>
      </c>
      <c r="AC43" s="77" t="s">
        <v>7</v>
      </c>
      <c r="AD43" s="78">
        <f>IF(AC43="N",0,IF(T$38="EVENTO",BD!$B$5,0))</f>
        <v>0</v>
      </c>
      <c r="AE43" s="77" t="s">
        <v>7</v>
      </c>
      <c r="AF43" s="78">
        <f>IF(AE43="S",BD!$B$8,0)</f>
        <v>0</v>
      </c>
      <c r="AG43" s="73" t="str">
        <f>IF(T43="","",VLOOKUP(T43,BD!$B$11:$R$179,5,))</f>
        <v/>
      </c>
      <c r="AH43" s="79" t="str">
        <f t="shared" si="22"/>
        <v/>
      </c>
      <c r="AI43" s="68"/>
      <c r="AJ43" s="75"/>
      <c r="AK43" s="76"/>
      <c r="AL43" s="71"/>
      <c r="AM43" s="77" t="s">
        <v>7</v>
      </c>
      <c r="AN43" s="78">
        <f>IF(AM43="N",0,IF(AJ$38="EVENTO",BD!$B$3,BD!$B$4))</f>
        <v>0</v>
      </c>
      <c r="AO43" s="77" t="s">
        <v>7</v>
      </c>
      <c r="AP43" s="78">
        <f>IF(AO43="N",0,IF(AJ$38="EVENTO",BD!$B$1,0))</f>
        <v>0</v>
      </c>
      <c r="AQ43" s="77" t="s">
        <v>7</v>
      </c>
      <c r="AR43" s="78">
        <f>IF(AQ43="N",0,IF(AJ$38="EVENTO",BD!$B$2,0))</f>
        <v>0</v>
      </c>
      <c r="AS43" s="77" t="s">
        <v>7</v>
      </c>
      <c r="AT43" s="78">
        <f>IF(AS43="N",0,IF(AJ$38="EVENTO",BD!$B$5,0))</f>
        <v>0</v>
      </c>
      <c r="AU43" s="77" t="s">
        <v>7</v>
      </c>
      <c r="AV43" s="78">
        <f>IF(AU43="S",BD!$B$8,0)</f>
        <v>0</v>
      </c>
      <c r="AW43" s="73" t="str">
        <f>IF(AJ43="","",VLOOKUP(AJ43,BD!$B$11:$R$179,5,))</f>
        <v/>
      </c>
      <c r="AX43" s="79" t="str">
        <f t="shared" si="23"/>
        <v/>
      </c>
      <c r="AY43" s="68"/>
      <c r="AZ43" s="75"/>
      <c r="BA43" s="76"/>
      <c r="BB43" s="71"/>
      <c r="BC43" s="77" t="s">
        <v>7</v>
      </c>
      <c r="BD43" s="78">
        <f>IF(BC43="N",0,IF(AZ$38="EVENTO",BD!$B$3,BD!$B$4))</f>
        <v>0</v>
      </c>
      <c r="BE43" s="77" t="s">
        <v>7</v>
      </c>
      <c r="BF43" s="78">
        <f>IF(BE43="N",0,IF(AZ$38="EVENTO",BD!$B$1,0))</f>
        <v>0</v>
      </c>
      <c r="BG43" s="77" t="s">
        <v>7</v>
      </c>
      <c r="BH43" s="78">
        <f>IF(BG43="N",0,IF(AZ$38="EVENTO",BD!$B$2,0))</f>
        <v>0</v>
      </c>
      <c r="BI43" s="77" t="s">
        <v>7</v>
      </c>
      <c r="BJ43" s="78">
        <f>IF(BI43="N",0,IF(AZ$38="EVENTO",BD!$B$5,0))</f>
        <v>0</v>
      </c>
      <c r="BK43" s="77" t="s">
        <v>7</v>
      </c>
      <c r="BL43" s="78">
        <f>IF(BK43="S",BD!$B$8,0)</f>
        <v>0</v>
      </c>
      <c r="BM43" s="73" t="str">
        <f>IF(AZ43="","",VLOOKUP(AZ43,BD!$B$11:$R$179,5,))</f>
        <v/>
      </c>
      <c r="BN43" s="79" t="str">
        <f t="shared" si="24"/>
        <v/>
      </c>
      <c r="BO43" s="68"/>
      <c r="BP43" s="75"/>
      <c r="BQ43" s="76"/>
      <c r="BR43" s="71"/>
      <c r="BS43" s="77" t="s">
        <v>7</v>
      </c>
      <c r="BT43" s="78">
        <f>IF(BS43="N",0,IF(BP$38="EVENTO",BD!$B$3,BD!$B$4))</f>
        <v>0</v>
      </c>
      <c r="BU43" s="77" t="s">
        <v>7</v>
      </c>
      <c r="BV43" s="78">
        <f>IF(BU43="N",0,IF(BP$38="EVENTO",BD!$B$1,0))</f>
        <v>0</v>
      </c>
      <c r="BW43" s="77" t="s">
        <v>7</v>
      </c>
      <c r="BX43" s="78">
        <f>IF(BW43="N",0,IF(BP$38="EVENTO",BD!$B$2,0))</f>
        <v>0</v>
      </c>
      <c r="BY43" s="77" t="s">
        <v>7</v>
      </c>
      <c r="BZ43" s="78">
        <f>IF(BY43="N",0,IF(BP$38="EVENTO",BD!$B$5,0))</f>
        <v>0</v>
      </c>
      <c r="CA43" s="77" t="s">
        <v>7</v>
      </c>
      <c r="CB43" s="78">
        <f>IF(CA43="S",BD!$B$8,0)</f>
        <v>0</v>
      </c>
      <c r="CC43" s="73" t="str">
        <f>IF(BP43="","",VLOOKUP(BP43,BD!$B$11:$R$179,5,))</f>
        <v/>
      </c>
      <c r="CD43" s="79" t="str">
        <f t="shared" si="25"/>
        <v/>
      </c>
      <c r="CE43" s="35"/>
      <c r="CF43" s="42"/>
      <c r="CG43" s="37"/>
      <c r="CH43" s="38"/>
      <c r="CI43" s="44" t="s">
        <v>7</v>
      </c>
      <c r="CJ43" s="45">
        <f>IF(CI43="N",0,IF(CF$38="EVENTO",BD!$B$3,BD!$B$4))</f>
        <v>0</v>
      </c>
      <c r="CK43" s="44" t="s">
        <v>7</v>
      </c>
      <c r="CL43" s="45">
        <f>IF(CK43="N",0,IF(CF$38="EVENTO",BD!$B$1,0))</f>
        <v>0</v>
      </c>
      <c r="CM43" s="44" t="s">
        <v>7</v>
      </c>
      <c r="CN43" s="45">
        <f>IF(CM43="N",0,IF(CF$38="EVENTO",BD!$B$2,0))</f>
        <v>0</v>
      </c>
      <c r="CO43" s="44" t="s">
        <v>7</v>
      </c>
      <c r="CP43" s="45">
        <f>IF(CO43="N",0,IF(CF$38="EVENTO",BD!$B$5,0))</f>
        <v>0</v>
      </c>
      <c r="CQ43" s="44" t="s">
        <v>7</v>
      </c>
      <c r="CR43" s="45">
        <f>IF(CQ43="S",BD!$B$8,0)</f>
        <v>0</v>
      </c>
      <c r="CS43" s="40" t="str">
        <f>IF(CF43="","",VLOOKUP(CF43,BD!$B$11:$R$179,5,))</f>
        <v/>
      </c>
      <c r="CT43" s="46" t="str">
        <f t="shared" si="26"/>
        <v/>
      </c>
      <c r="CU43" s="68"/>
      <c r="CV43" s="75"/>
      <c r="CW43" s="76"/>
      <c r="CX43" s="71"/>
      <c r="CY43" s="77" t="s">
        <v>7</v>
      </c>
      <c r="CZ43" s="78">
        <f>IF(CY43="N",0,IF(CV$38="EVENTO",BD!$B$3,BD!$B$4))</f>
        <v>0</v>
      </c>
      <c r="DA43" s="77" t="s">
        <v>7</v>
      </c>
      <c r="DB43" s="78">
        <f>IF(DA43="N",0,IF(CV$38="EVENTO",BD!$B$1,0))</f>
        <v>0</v>
      </c>
      <c r="DC43" s="77" t="s">
        <v>7</v>
      </c>
      <c r="DD43" s="78">
        <f>IF(DC43="N",0,IF(CV$38="EVENTO",BD!$B$2,0))</f>
        <v>0</v>
      </c>
      <c r="DE43" s="77" t="s">
        <v>7</v>
      </c>
      <c r="DF43" s="78">
        <f>IF(DE43="N",0,IF(CV$38="EVENTO",BD!$B$5,0))</f>
        <v>0</v>
      </c>
      <c r="DG43" s="77" t="s">
        <v>7</v>
      </c>
      <c r="DH43" s="78">
        <f>IF(DG43="S",BD!$B$8,0)</f>
        <v>0</v>
      </c>
      <c r="DI43" s="73" t="str">
        <f>IF(CV43="","",VLOOKUP(CV43,BD!$B$11:$R$179,5,))</f>
        <v/>
      </c>
      <c r="DJ43" s="79" t="str">
        <f t="shared" si="27"/>
        <v/>
      </c>
    </row>
    <row r="44" spans="1:114" ht="15.75" thickBot="1" x14ac:dyDescent="0.3">
      <c r="A44" s="130"/>
      <c r="B44" s="145"/>
      <c r="C44" s="68"/>
      <c r="D44" s="75"/>
      <c r="E44" s="76"/>
      <c r="F44" s="71"/>
      <c r="G44" s="77" t="s">
        <v>7</v>
      </c>
      <c r="H44" s="78">
        <f>IF(G44="N",0,IF(D$38="EVENTO",BD!$B$3,BD!$B$4))</f>
        <v>0</v>
      </c>
      <c r="I44" s="77" t="s">
        <v>7</v>
      </c>
      <c r="J44" s="78">
        <f>IF(I44="N",0,IF(D$38="EVENTO",BD!$B$1,0))</f>
        <v>0</v>
      </c>
      <c r="K44" s="77" t="s">
        <v>7</v>
      </c>
      <c r="L44" s="78">
        <f>IF(K44="N",0,IF(D$38="EVENTO",BD!$B$2,0))</f>
        <v>0</v>
      </c>
      <c r="M44" s="77" t="s">
        <v>7</v>
      </c>
      <c r="N44" s="78">
        <f>IF(M44="N",0,IF(D$38="EVENTO",BD!$B$5,0))</f>
        <v>0</v>
      </c>
      <c r="O44" s="77" t="s">
        <v>7</v>
      </c>
      <c r="P44" s="78">
        <f>IF(O44="S",BD!$B$8,0)</f>
        <v>0</v>
      </c>
      <c r="Q44" s="73" t="str">
        <f>IF(D44="","",VLOOKUP(D44,BD!$B$11:$R$179,5,))</f>
        <v/>
      </c>
      <c r="R44" s="79" t="str">
        <f t="shared" si="21"/>
        <v/>
      </c>
      <c r="S44" s="68"/>
      <c r="T44" s="75"/>
      <c r="U44" s="76"/>
      <c r="V44" s="71"/>
      <c r="W44" s="77" t="s">
        <v>7</v>
      </c>
      <c r="X44" s="78">
        <f>IF(W44="N",0,IF(T$38="EVENTO",BD!$B$3,BD!$B$4))</f>
        <v>0</v>
      </c>
      <c r="Y44" s="77" t="s">
        <v>7</v>
      </c>
      <c r="Z44" s="78">
        <f>IF(Y44="N",0,IF(T$38="EVENTO",BD!$B$1,0))</f>
        <v>0</v>
      </c>
      <c r="AA44" s="77" t="s">
        <v>7</v>
      </c>
      <c r="AB44" s="78">
        <f>IF(AA44="N",0,IF(T$38="EVENTO",BD!$B$2,0))</f>
        <v>0</v>
      </c>
      <c r="AC44" s="77" t="s">
        <v>7</v>
      </c>
      <c r="AD44" s="78">
        <f>IF(AC44="N",0,IF(T$38="EVENTO",BD!$B$5,0))</f>
        <v>0</v>
      </c>
      <c r="AE44" s="77" t="s">
        <v>7</v>
      </c>
      <c r="AF44" s="78">
        <f>IF(AE44="S",BD!$B$8,0)</f>
        <v>0</v>
      </c>
      <c r="AG44" s="73" t="str">
        <f>IF(T44="","",VLOOKUP(T44,BD!$B$11:$R$179,5,))</f>
        <v/>
      </c>
      <c r="AH44" s="79" t="str">
        <f t="shared" si="22"/>
        <v/>
      </c>
      <c r="AI44" s="68"/>
      <c r="AJ44" s="75"/>
      <c r="AK44" s="76"/>
      <c r="AL44" s="71"/>
      <c r="AM44" s="77" t="s">
        <v>7</v>
      </c>
      <c r="AN44" s="78">
        <f>IF(AM44="N",0,IF(AJ$38="EVENTO",BD!$B$3,BD!$B$4))</f>
        <v>0</v>
      </c>
      <c r="AO44" s="77" t="s">
        <v>7</v>
      </c>
      <c r="AP44" s="78">
        <f>IF(AO44="N",0,IF(AJ$38="EVENTO",BD!$B$1,0))</f>
        <v>0</v>
      </c>
      <c r="AQ44" s="77" t="s">
        <v>7</v>
      </c>
      <c r="AR44" s="78">
        <f>IF(AQ44="N",0,IF(AJ$38="EVENTO",BD!$B$2,0))</f>
        <v>0</v>
      </c>
      <c r="AS44" s="77" t="s">
        <v>7</v>
      </c>
      <c r="AT44" s="78">
        <f>IF(AS44="N",0,IF(AJ$38="EVENTO",BD!$B$5,0))</f>
        <v>0</v>
      </c>
      <c r="AU44" s="77" t="s">
        <v>7</v>
      </c>
      <c r="AV44" s="78">
        <f>IF(AU44="S",BD!$B$8,0)</f>
        <v>0</v>
      </c>
      <c r="AW44" s="73" t="str">
        <f>IF(AJ44="","",VLOOKUP(AJ44,BD!$B$11:$R$179,5,))</f>
        <v/>
      </c>
      <c r="AX44" s="79" t="str">
        <f t="shared" si="23"/>
        <v/>
      </c>
      <c r="AY44" s="68"/>
      <c r="AZ44" s="75"/>
      <c r="BA44" s="76"/>
      <c r="BB44" s="71"/>
      <c r="BC44" s="77" t="s">
        <v>7</v>
      </c>
      <c r="BD44" s="78">
        <f>IF(BC44="N",0,IF(AZ$38="EVENTO",BD!$B$3,BD!$B$4))</f>
        <v>0</v>
      </c>
      <c r="BE44" s="77" t="s">
        <v>7</v>
      </c>
      <c r="BF44" s="78">
        <f>IF(BE44="N",0,IF(AZ$38="EVENTO",BD!$B$1,0))</f>
        <v>0</v>
      </c>
      <c r="BG44" s="77" t="s">
        <v>7</v>
      </c>
      <c r="BH44" s="78">
        <f>IF(BG44="N",0,IF(AZ$38="EVENTO",BD!$B$2,0))</f>
        <v>0</v>
      </c>
      <c r="BI44" s="77" t="s">
        <v>7</v>
      </c>
      <c r="BJ44" s="78">
        <f>IF(BI44="N",0,IF(AZ$38="EVENTO",BD!$B$5,0))</f>
        <v>0</v>
      </c>
      <c r="BK44" s="77" t="s">
        <v>7</v>
      </c>
      <c r="BL44" s="78">
        <f>IF(BK44="S",BD!$B$8,0)</f>
        <v>0</v>
      </c>
      <c r="BM44" s="73" t="str">
        <f>IF(AZ44="","",VLOOKUP(AZ44,BD!$B$11:$R$179,5,))</f>
        <v/>
      </c>
      <c r="BN44" s="79" t="str">
        <f t="shared" si="24"/>
        <v/>
      </c>
      <c r="BO44" s="68"/>
      <c r="BP44" s="75"/>
      <c r="BQ44" s="76"/>
      <c r="BR44" s="71"/>
      <c r="BS44" s="77" t="s">
        <v>7</v>
      </c>
      <c r="BT44" s="78">
        <f>IF(BS44="N",0,IF(BP$38="EVENTO",BD!$B$3,BD!$B$4))</f>
        <v>0</v>
      </c>
      <c r="BU44" s="77" t="s">
        <v>7</v>
      </c>
      <c r="BV44" s="78">
        <f>IF(BU44="N",0,IF(BP$38="EVENTO",BD!$B$1,0))</f>
        <v>0</v>
      </c>
      <c r="BW44" s="77" t="s">
        <v>7</v>
      </c>
      <c r="BX44" s="78">
        <f>IF(BW44="N",0,IF(BP$38="EVENTO",BD!$B$2,0))</f>
        <v>0</v>
      </c>
      <c r="BY44" s="77" t="s">
        <v>7</v>
      </c>
      <c r="BZ44" s="78">
        <f>IF(BY44="N",0,IF(BP$38="EVENTO",BD!$B$5,0))</f>
        <v>0</v>
      </c>
      <c r="CA44" s="77" t="s">
        <v>7</v>
      </c>
      <c r="CB44" s="78">
        <f>IF(CA44="S",BD!$B$8,0)</f>
        <v>0</v>
      </c>
      <c r="CC44" s="73" t="str">
        <f>IF(BP44="","",VLOOKUP(BP44,BD!$B$11:$R$179,5,))</f>
        <v/>
      </c>
      <c r="CD44" s="79" t="str">
        <f t="shared" si="25"/>
        <v/>
      </c>
      <c r="CE44" s="35"/>
      <c r="CF44" s="42"/>
      <c r="CG44" s="43"/>
      <c r="CH44" s="38"/>
      <c r="CI44" s="44" t="s">
        <v>7</v>
      </c>
      <c r="CJ44" s="45">
        <f>IF(CI44="N",0,IF(CF$38="EVENTO",BD!$B$3,BD!$B$4))</f>
        <v>0</v>
      </c>
      <c r="CK44" s="44" t="s">
        <v>7</v>
      </c>
      <c r="CL44" s="45">
        <f>IF(CK44="N",0,IF(CF$38="EVENTO",BD!$B$1,0))</f>
        <v>0</v>
      </c>
      <c r="CM44" s="44" t="s">
        <v>7</v>
      </c>
      <c r="CN44" s="45">
        <f>IF(CM44="N",0,IF(CF$38="EVENTO",BD!$B$2,0))</f>
        <v>0</v>
      </c>
      <c r="CO44" s="44" t="s">
        <v>7</v>
      </c>
      <c r="CP44" s="45">
        <f>IF(CO44="N",0,IF(CF$38="EVENTO",BD!$B$5,0))</f>
        <v>0</v>
      </c>
      <c r="CQ44" s="44" t="s">
        <v>7</v>
      </c>
      <c r="CR44" s="45">
        <f>IF(CQ44="S",BD!$B$8,0)</f>
        <v>0</v>
      </c>
      <c r="CS44" s="40" t="str">
        <f>IF(CF44="","",VLOOKUP(CF44,BD!$B$11:$R$179,5,))</f>
        <v/>
      </c>
      <c r="CT44" s="46" t="str">
        <f t="shared" si="26"/>
        <v/>
      </c>
      <c r="CU44" s="68"/>
      <c r="CV44" s="75"/>
      <c r="CW44" s="76"/>
      <c r="CX44" s="71"/>
      <c r="CY44" s="77" t="s">
        <v>7</v>
      </c>
      <c r="CZ44" s="78">
        <f>IF(CY44="N",0,IF(CV$38="EVENTO",BD!$B$3,BD!$B$4))</f>
        <v>0</v>
      </c>
      <c r="DA44" s="77" t="s">
        <v>7</v>
      </c>
      <c r="DB44" s="78">
        <f>IF(DA44="N",0,IF(CV$38="EVENTO",BD!$B$1,0))</f>
        <v>0</v>
      </c>
      <c r="DC44" s="77" t="s">
        <v>7</v>
      </c>
      <c r="DD44" s="78">
        <f>IF(DC44="N",0,IF(CV$38="EVENTO",BD!$B$2,0))</f>
        <v>0</v>
      </c>
      <c r="DE44" s="77" t="s">
        <v>7</v>
      </c>
      <c r="DF44" s="78">
        <f>IF(DE44="N",0,IF(CV$38="EVENTO",BD!$B$5,0))</f>
        <v>0</v>
      </c>
      <c r="DG44" s="77" t="s">
        <v>7</v>
      </c>
      <c r="DH44" s="78">
        <f>IF(DG44="S",BD!$B$8,0)</f>
        <v>0</v>
      </c>
      <c r="DI44" s="73" t="str">
        <f>IF(CV44="","",VLOOKUP(CV44,BD!$B$11:$R$179,5,))</f>
        <v/>
      </c>
      <c r="DJ44" s="79" t="str">
        <f t="shared" si="27"/>
        <v/>
      </c>
    </row>
    <row r="45" spans="1:114" ht="15.75" thickBot="1" x14ac:dyDescent="0.3">
      <c r="A45" s="130"/>
      <c r="B45" s="145"/>
      <c r="C45" s="68"/>
      <c r="D45" s="75"/>
      <c r="E45" s="76"/>
      <c r="F45" s="71"/>
      <c r="G45" s="77" t="s">
        <v>7</v>
      </c>
      <c r="H45" s="78">
        <f>IF(G45="N",0,IF(D$38="EVENTO",BD!$B$3,BD!$B$4))</f>
        <v>0</v>
      </c>
      <c r="I45" s="77" t="s">
        <v>7</v>
      </c>
      <c r="J45" s="78">
        <f>IF(I45="N",0,IF(D$38="EVENTO",BD!$B$1,0))</f>
        <v>0</v>
      </c>
      <c r="K45" s="77" t="s">
        <v>7</v>
      </c>
      <c r="L45" s="78">
        <f>IF(K45="N",0,IF(D$38="EVENTO",BD!$B$2,0))</f>
        <v>0</v>
      </c>
      <c r="M45" s="77" t="s">
        <v>7</v>
      </c>
      <c r="N45" s="78">
        <f>IF(M45="N",0,IF(D$38="EVENTO",BD!$B$5,0))</f>
        <v>0</v>
      </c>
      <c r="O45" s="77" t="s">
        <v>7</v>
      </c>
      <c r="P45" s="78">
        <f>IF(O45="S",BD!$B$8,0)</f>
        <v>0</v>
      </c>
      <c r="Q45" s="73" t="str">
        <f>IF(D45="","",VLOOKUP(D45,BD!$B$11:$R$179,5,))</f>
        <v/>
      </c>
      <c r="R45" s="79" t="str">
        <f t="shared" si="21"/>
        <v/>
      </c>
      <c r="S45" s="68"/>
      <c r="T45" s="75"/>
      <c r="U45" s="76"/>
      <c r="V45" s="71"/>
      <c r="W45" s="77" t="s">
        <v>7</v>
      </c>
      <c r="X45" s="78">
        <f>IF(W45="N",0,IF(T$38="EVENTO",BD!$B$3,BD!$B$4))</f>
        <v>0</v>
      </c>
      <c r="Y45" s="77" t="s">
        <v>7</v>
      </c>
      <c r="Z45" s="78">
        <f>IF(Y45="N",0,IF(T$38="EVENTO",BD!$B$1,0))</f>
        <v>0</v>
      </c>
      <c r="AA45" s="77" t="s">
        <v>7</v>
      </c>
      <c r="AB45" s="78">
        <f>IF(AA45="N",0,IF(T$38="EVENTO",BD!$B$2,0))</f>
        <v>0</v>
      </c>
      <c r="AC45" s="77" t="s">
        <v>7</v>
      </c>
      <c r="AD45" s="78">
        <f>IF(AC45="N",0,IF(T$38="EVENTO",BD!$B$5,0))</f>
        <v>0</v>
      </c>
      <c r="AE45" s="77" t="s">
        <v>7</v>
      </c>
      <c r="AF45" s="78">
        <f>IF(AE45="S",BD!$B$8,0)</f>
        <v>0</v>
      </c>
      <c r="AG45" s="73" t="str">
        <f>IF(T45="","",VLOOKUP(T45,BD!$B$11:$R$179,5,))</f>
        <v/>
      </c>
      <c r="AH45" s="79" t="str">
        <f t="shared" si="22"/>
        <v/>
      </c>
      <c r="AI45" s="68"/>
      <c r="AJ45" s="75"/>
      <c r="AK45" s="76"/>
      <c r="AL45" s="71"/>
      <c r="AM45" s="77" t="s">
        <v>7</v>
      </c>
      <c r="AN45" s="78">
        <f>IF(AM45="N",0,IF(AJ$38="EVENTO",BD!$B$3,BD!$B$4))</f>
        <v>0</v>
      </c>
      <c r="AO45" s="77" t="s">
        <v>7</v>
      </c>
      <c r="AP45" s="78">
        <f>IF(AO45="N",0,IF(AJ$38="EVENTO",BD!$B$1,0))</f>
        <v>0</v>
      </c>
      <c r="AQ45" s="77" t="s">
        <v>7</v>
      </c>
      <c r="AR45" s="78">
        <f>IF(AQ45="N",0,IF(AJ$38="EVENTO",BD!$B$2,0))</f>
        <v>0</v>
      </c>
      <c r="AS45" s="77" t="s">
        <v>7</v>
      </c>
      <c r="AT45" s="78">
        <f>IF(AS45="N",0,IF(AJ$38="EVENTO",BD!$B$5,0))</f>
        <v>0</v>
      </c>
      <c r="AU45" s="77" t="s">
        <v>7</v>
      </c>
      <c r="AV45" s="78">
        <f>IF(AU45="S",BD!$B$8,0)</f>
        <v>0</v>
      </c>
      <c r="AW45" s="73" t="str">
        <f>IF(AJ45="","",VLOOKUP(AJ45,BD!$B$11:$R$179,5,))</f>
        <v/>
      </c>
      <c r="AX45" s="79" t="str">
        <f t="shared" si="23"/>
        <v/>
      </c>
      <c r="AY45" s="68"/>
      <c r="AZ45" s="75"/>
      <c r="BA45" s="76"/>
      <c r="BB45" s="71"/>
      <c r="BC45" s="77" t="s">
        <v>7</v>
      </c>
      <c r="BD45" s="78">
        <f>IF(BC45="N",0,IF(AZ$38="EVENTO",BD!$B$3,BD!$B$4))</f>
        <v>0</v>
      </c>
      <c r="BE45" s="77" t="s">
        <v>7</v>
      </c>
      <c r="BF45" s="78">
        <f>IF(BE45="N",0,IF(AZ$38="EVENTO",BD!$B$1,0))</f>
        <v>0</v>
      </c>
      <c r="BG45" s="77" t="s">
        <v>7</v>
      </c>
      <c r="BH45" s="78">
        <f>IF(BG45="N",0,IF(AZ$38="EVENTO",BD!$B$2,0))</f>
        <v>0</v>
      </c>
      <c r="BI45" s="77" t="s">
        <v>7</v>
      </c>
      <c r="BJ45" s="78">
        <f>IF(BI45="N",0,IF(AZ$38="EVENTO",BD!$B$5,0))</f>
        <v>0</v>
      </c>
      <c r="BK45" s="77" t="s">
        <v>7</v>
      </c>
      <c r="BL45" s="78">
        <f>IF(BK45="S",BD!$B$8,0)</f>
        <v>0</v>
      </c>
      <c r="BM45" s="73" t="str">
        <f>IF(AZ45="","",VLOOKUP(AZ45,BD!$B$11:$R$179,5,))</f>
        <v/>
      </c>
      <c r="BN45" s="79" t="str">
        <f t="shared" si="24"/>
        <v/>
      </c>
      <c r="BO45" s="68"/>
      <c r="BP45" s="75"/>
      <c r="BQ45" s="76"/>
      <c r="BR45" s="71"/>
      <c r="BS45" s="77" t="s">
        <v>7</v>
      </c>
      <c r="BT45" s="78">
        <f>IF(BS45="N",0,IF(BP$38="EVENTO",BD!$B$3,BD!$B$4))</f>
        <v>0</v>
      </c>
      <c r="BU45" s="77" t="s">
        <v>7</v>
      </c>
      <c r="BV45" s="78">
        <f>IF(BU45="N",0,IF(BP$38="EVENTO",BD!$B$1,0))</f>
        <v>0</v>
      </c>
      <c r="BW45" s="77" t="s">
        <v>7</v>
      </c>
      <c r="BX45" s="78">
        <f>IF(BW45="N",0,IF(BP$38="EVENTO",BD!$B$2,0))</f>
        <v>0</v>
      </c>
      <c r="BY45" s="77" t="s">
        <v>7</v>
      </c>
      <c r="BZ45" s="78">
        <f>IF(BY45="N",0,IF(BP$38="EVENTO",BD!$B$5,0))</f>
        <v>0</v>
      </c>
      <c r="CA45" s="77" t="s">
        <v>7</v>
      </c>
      <c r="CB45" s="78">
        <f>IF(CA45="S",BD!$B$8,0)</f>
        <v>0</v>
      </c>
      <c r="CC45" s="73" t="str">
        <f>IF(BP45="","",VLOOKUP(BP45,BD!$B$11:$R$179,5,))</f>
        <v/>
      </c>
      <c r="CD45" s="79" t="str">
        <f t="shared" si="25"/>
        <v/>
      </c>
      <c r="CE45" s="35"/>
      <c r="CF45" s="42"/>
      <c r="CG45" s="43"/>
      <c r="CH45" s="38"/>
      <c r="CI45" s="44" t="s">
        <v>7</v>
      </c>
      <c r="CJ45" s="45">
        <f>IF(CI45="N",0,IF(CF$38="EVENTO",BD!$B$3,BD!$B$4))</f>
        <v>0</v>
      </c>
      <c r="CK45" s="44" t="s">
        <v>7</v>
      </c>
      <c r="CL45" s="45">
        <f>IF(CK45="N",0,IF(CF$38="EVENTO",BD!$B$1,0))</f>
        <v>0</v>
      </c>
      <c r="CM45" s="44" t="s">
        <v>7</v>
      </c>
      <c r="CN45" s="45">
        <f>IF(CM45="N",0,IF(CF$38="EVENTO",BD!$B$2,0))</f>
        <v>0</v>
      </c>
      <c r="CO45" s="44" t="s">
        <v>7</v>
      </c>
      <c r="CP45" s="45">
        <f>IF(CO45="N",0,IF(CF$38="EVENTO",BD!$B$5,0))</f>
        <v>0</v>
      </c>
      <c r="CQ45" s="44" t="s">
        <v>7</v>
      </c>
      <c r="CR45" s="45">
        <f>IF(CQ45="S",BD!$B$8,0)</f>
        <v>0</v>
      </c>
      <c r="CS45" s="40" t="str">
        <f>IF(CF45="","",VLOOKUP(CF45,BD!$B$11:$R$179,5,))</f>
        <v/>
      </c>
      <c r="CT45" s="46" t="str">
        <f t="shared" si="26"/>
        <v/>
      </c>
      <c r="CU45" s="68"/>
      <c r="CV45" s="75"/>
      <c r="CW45" s="76"/>
      <c r="CX45" s="71"/>
      <c r="CY45" s="77" t="s">
        <v>7</v>
      </c>
      <c r="CZ45" s="78">
        <f>IF(CY45="N",0,IF(CV$38="EVENTO",BD!$B$3,BD!$B$4))</f>
        <v>0</v>
      </c>
      <c r="DA45" s="77" t="s">
        <v>7</v>
      </c>
      <c r="DB45" s="78">
        <f>IF(DA45="N",0,IF(CV$38="EVENTO",BD!$B$1,0))</f>
        <v>0</v>
      </c>
      <c r="DC45" s="77" t="s">
        <v>7</v>
      </c>
      <c r="DD45" s="78">
        <f>IF(DC45="N",0,IF(CV$38="EVENTO",BD!$B$2,0))</f>
        <v>0</v>
      </c>
      <c r="DE45" s="77" t="s">
        <v>7</v>
      </c>
      <c r="DF45" s="78">
        <f>IF(DE45="N",0,IF(CV$38="EVENTO",BD!$B$5,0))</f>
        <v>0</v>
      </c>
      <c r="DG45" s="77" t="s">
        <v>7</v>
      </c>
      <c r="DH45" s="78">
        <f>IF(DG45="S",BD!$B$8,0)</f>
        <v>0</v>
      </c>
      <c r="DI45" s="73" t="str">
        <f>IF(CV45="","",VLOOKUP(CV45,BD!$B$11:$R$179,5,))</f>
        <v/>
      </c>
      <c r="DJ45" s="79" t="str">
        <f t="shared" si="27"/>
        <v/>
      </c>
    </row>
    <row r="46" spans="1:114" ht="15.75" thickBot="1" x14ac:dyDescent="0.3">
      <c r="A46" s="130"/>
      <c r="B46" s="145"/>
      <c r="C46" s="68"/>
      <c r="D46" s="75"/>
      <c r="E46" s="76"/>
      <c r="F46" s="71"/>
      <c r="G46" s="77" t="s">
        <v>7</v>
      </c>
      <c r="H46" s="78">
        <f>IF(G46="N",0,IF(D$38="EVENTO",BD!$B$3,BD!$B$4))</f>
        <v>0</v>
      </c>
      <c r="I46" s="77" t="s">
        <v>7</v>
      </c>
      <c r="J46" s="78">
        <f>IF(I46="N",0,IF(D$38="EVENTO",BD!$B$1,0))</f>
        <v>0</v>
      </c>
      <c r="K46" s="77" t="s">
        <v>7</v>
      </c>
      <c r="L46" s="78">
        <f>IF(K46="N",0,IF(D$38="EVENTO",BD!$B$2,0))</f>
        <v>0</v>
      </c>
      <c r="M46" s="77" t="s">
        <v>7</v>
      </c>
      <c r="N46" s="78">
        <f>IF(M46="N",0,IF(D$38="EVENTO",BD!$B$5,0))</f>
        <v>0</v>
      </c>
      <c r="O46" s="77" t="s">
        <v>7</v>
      </c>
      <c r="P46" s="78">
        <f>IF(O46="S",BD!$B$8,0)</f>
        <v>0</v>
      </c>
      <c r="Q46" s="73" t="str">
        <f>IF(D46="","",VLOOKUP(D46,BD!$B$11:$R$179,5,))</f>
        <v/>
      </c>
      <c r="R46" s="79" t="str">
        <f t="shared" si="21"/>
        <v/>
      </c>
      <c r="S46" s="68"/>
      <c r="T46" s="75"/>
      <c r="U46" s="76"/>
      <c r="V46" s="71"/>
      <c r="W46" s="77" t="s">
        <v>7</v>
      </c>
      <c r="X46" s="78">
        <f>IF(W46="N",0,IF(T$38="EVENTO",BD!$B$3,BD!$B$4))</f>
        <v>0</v>
      </c>
      <c r="Y46" s="77" t="s">
        <v>7</v>
      </c>
      <c r="Z46" s="78">
        <f>IF(Y46="N",0,IF(T$38="EVENTO",BD!$B$1,0))</f>
        <v>0</v>
      </c>
      <c r="AA46" s="77" t="s">
        <v>7</v>
      </c>
      <c r="AB46" s="78">
        <f>IF(AA46="N",0,IF(T$38="EVENTO",BD!$B$2,0))</f>
        <v>0</v>
      </c>
      <c r="AC46" s="77" t="s">
        <v>7</v>
      </c>
      <c r="AD46" s="78">
        <f>IF(AC46="N",0,IF(T$38="EVENTO",BD!$B$5,0))</f>
        <v>0</v>
      </c>
      <c r="AE46" s="77" t="s">
        <v>7</v>
      </c>
      <c r="AF46" s="78">
        <f>IF(AE46="S",BD!$B$8,0)</f>
        <v>0</v>
      </c>
      <c r="AG46" s="73" t="str">
        <f>IF(T46="","",VLOOKUP(T46,BD!$B$11:$R$179,5,))</f>
        <v/>
      </c>
      <c r="AH46" s="79" t="str">
        <f t="shared" si="22"/>
        <v/>
      </c>
      <c r="AI46" s="68"/>
      <c r="AJ46" s="75"/>
      <c r="AK46" s="76"/>
      <c r="AL46" s="71"/>
      <c r="AM46" s="77" t="s">
        <v>7</v>
      </c>
      <c r="AN46" s="78">
        <f>IF(AM46="N",0,IF(AJ$38="EVENTO",BD!$B$3,BD!$B$4))</f>
        <v>0</v>
      </c>
      <c r="AO46" s="77" t="s">
        <v>7</v>
      </c>
      <c r="AP46" s="78">
        <f>IF(AO46="N",0,IF(AJ$38="EVENTO",BD!$B$1,0))</f>
        <v>0</v>
      </c>
      <c r="AQ46" s="77" t="s">
        <v>7</v>
      </c>
      <c r="AR46" s="78">
        <f>IF(AQ46="N",0,IF(AJ$38="EVENTO",BD!$B$2,0))</f>
        <v>0</v>
      </c>
      <c r="AS46" s="77" t="s">
        <v>7</v>
      </c>
      <c r="AT46" s="78">
        <f>IF(AS46="N",0,IF(AJ$38="EVENTO",BD!$B$5,0))</f>
        <v>0</v>
      </c>
      <c r="AU46" s="77" t="s">
        <v>7</v>
      </c>
      <c r="AV46" s="78">
        <f>IF(AU46="S",BD!$B$8,0)</f>
        <v>0</v>
      </c>
      <c r="AW46" s="73" t="str">
        <f>IF(AJ46="","",VLOOKUP(AJ46,BD!$B$11:$R$179,5,))</f>
        <v/>
      </c>
      <c r="AX46" s="79" t="str">
        <f t="shared" si="23"/>
        <v/>
      </c>
      <c r="AY46" s="68"/>
      <c r="AZ46" s="75"/>
      <c r="BA46" s="76"/>
      <c r="BB46" s="71"/>
      <c r="BC46" s="77" t="s">
        <v>7</v>
      </c>
      <c r="BD46" s="78">
        <f>IF(BC46="N",0,IF(AZ$38="EVENTO",BD!$B$3,BD!$B$4))</f>
        <v>0</v>
      </c>
      <c r="BE46" s="77" t="s">
        <v>7</v>
      </c>
      <c r="BF46" s="78">
        <f>IF(BE46="N",0,IF(AZ$38="EVENTO",BD!$B$1,0))</f>
        <v>0</v>
      </c>
      <c r="BG46" s="77" t="s">
        <v>7</v>
      </c>
      <c r="BH46" s="78">
        <f>IF(BG46="N",0,IF(AZ$38="EVENTO",BD!$B$2,0))</f>
        <v>0</v>
      </c>
      <c r="BI46" s="77" t="s">
        <v>7</v>
      </c>
      <c r="BJ46" s="78">
        <f>IF(BI46="N",0,IF(AZ$38="EVENTO",BD!$B$5,0))</f>
        <v>0</v>
      </c>
      <c r="BK46" s="77" t="s">
        <v>7</v>
      </c>
      <c r="BL46" s="78">
        <f>IF(BK46="S",BD!$B$8,0)</f>
        <v>0</v>
      </c>
      <c r="BM46" s="73" t="str">
        <f>IF(AZ46="","",VLOOKUP(AZ46,BD!$B$11:$R$179,5,))</f>
        <v/>
      </c>
      <c r="BN46" s="79" t="str">
        <f t="shared" si="24"/>
        <v/>
      </c>
      <c r="BO46" s="68"/>
      <c r="BP46" s="75"/>
      <c r="BQ46" s="76"/>
      <c r="BR46" s="71"/>
      <c r="BS46" s="77" t="s">
        <v>7</v>
      </c>
      <c r="BT46" s="78">
        <f>IF(BS46="N",0,IF(BP$38="EVENTO",BD!$B$3,BD!$B$4))</f>
        <v>0</v>
      </c>
      <c r="BU46" s="77" t="s">
        <v>7</v>
      </c>
      <c r="BV46" s="78">
        <f>IF(BU46="N",0,IF(BP$38="EVENTO",BD!$B$1,0))</f>
        <v>0</v>
      </c>
      <c r="BW46" s="77" t="s">
        <v>7</v>
      </c>
      <c r="BX46" s="78">
        <f>IF(BW46="N",0,IF(BP$38="EVENTO",BD!$B$2,0))</f>
        <v>0</v>
      </c>
      <c r="BY46" s="77" t="s">
        <v>7</v>
      </c>
      <c r="BZ46" s="78">
        <f>IF(BY46="N",0,IF(BP$38="EVENTO",BD!$B$5,0))</f>
        <v>0</v>
      </c>
      <c r="CA46" s="77" t="s">
        <v>7</v>
      </c>
      <c r="CB46" s="78">
        <f>IF(CA46="S",BD!$B$8,0)</f>
        <v>0</v>
      </c>
      <c r="CC46" s="73" t="str">
        <f>IF(BP46="","",VLOOKUP(BP46,BD!$B$11:$R$179,5,))</f>
        <v/>
      </c>
      <c r="CD46" s="79" t="str">
        <f t="shared" si="25"/>
        <v/>
      </c>
      <c r="CE46" s="35"/>
      <c r="CF46" s="42"/>
      <c r="CG46" s="43"/>
      <c r="CH46" s="38"/>
      <c r="CI46" s="44" t="s">
        <v>7</v>
      </c>
      <c r="CJ46" s="45">
        <f>IF(CI46="N",0,IF(CF$38="EVENTO",BD!$B$3,BD!$B$4))</f>
        <v>0</v>
      </c>
      <c r="CK46" s="44" t="s">
        <v>7</v>
      </c>
      <c r="CL46" s="45">
        <f>IF(CK46="N",0,IF(CF$38="EVENTO",BD!$B$1,0))</f>
        <v>0</v>
      </c>
      <c r="CM46" s="44" t="s">
        <v>7</v>
      </c>
      <c r="CN46" s="45">
        <f>IF(CM46="N",0,IF(CF$38="EVENTO",BD!$B$2,0))</f>
        <v>0</v>
      </c>
      <c r="CO46" s="44" t="s">
        <v>7</v>
      </c>
      <c r="CP46" s="45">
        <f>IF(CO46="N",0,IF(CF$38="EVENTO",BD!$B$5,0))</f>
        <v>0</v>
      </c>
      <c r="CQ46" s="44" t="s">
        <v>7</v>
      </c>
      <c r="CR46" s="45">
        <f>IF(CQ46="S",BD!$B$8,0)</f>
        <v>0</v>
      </c>
      <c r="CS46" s="40" t="str">
        <f>IF(CF46="","",VLOOKUP(CF46,BD!$B$11:$R$179,5,))</f>
        <v/>
      </c>
      <c r="CT46" s="46" t="str">
        <f t="shared" si="26"/>
        <v/>
      </c>
      <c r="CU46" s="68"/>
      <c r="CV46" s="75"/>
      <c r="CW46" s="76"/>
      <c r="CX46" s="71"/>
      <c r="CY46" s="77" t="s">
        <v>7</v>
      </c>
      <c r="CZ46" s="78">
        <f>IF(CY46="N",0,IF(CV$38="EVENTO",BD!$B$3,BD!$B$4))</f>
        <v>0</v>
      </c>
      <c r="DA46" s="77" t="s">
        <v>7</v>
      </c>
      <c r="DB46" s="78">
        <f>IF(DA46="N",0,IF(CV$38="EVENTO",BD!$B$1,0))</f>
        <v>0</v>
      </c>
      <c r="DC46" s="77" t="s">
        <v>7</v>
      </c>
      <c r="DD46" s="78">
        <f>IF(DC46="N",0,IF(CV$38="EVENTO",BD!$B$2,0))</f>
        <v>0</v>
      </c>
      <c r="DE46" s="77" t="s">
        <v>7</v>
      </c>
      <c r="DF46" s="78">
        <f>IF(DE46="N",0,IF(CV$38="EVENTO",BD!$B$5,0))</f>
        <v>0</v>
      </c>
      <c r="DG46" s="77" t="s">
        <v>7</v>
      </c>
      <c r="DH46" s="78">
        <f>IF(DG46="S",BD!$B$8,0)</f>
        <v>0</v>
      </c>
      <c r="DI46" s="73" t="str">
        <f>IF(CV46="","",VLOOKUP(CV46,BD!$B$11:$R$179,5,))</f>
        <v/>
      </c>
      <c r="DJ46" s="79" t="str">
        <f t="shared" si="27"/>
        <v/>
      </c>
    </row>
    <row r="47" spans="1:114" ht="15.75" thickBot="1" x14ac:dyDescent="0.3">
      <c r="A47" s="130"/>
      <c r="B47" s="146"/>
      <c r="C47" s="68"/>
      <c r="D47" s="81"/>
      <c r="E47" s="82"/>
      <c r="F47" s="85"/>
      <c r="G47" s="86" t="s">
        <v>7</v>
      </c>
      <c r="H47" s="87">
        <f>IF(G47="N",0,IF(D$38="EVENTO",BD!$B$3,BD!$B$4))</f>
        <v>0</v>
      </c>
      <c r="I47" s="86" t="s">
        <v>7</v>
      </c>
      <c r="J47" s="87">
        <f>IF(I47="N",0,IF(D$38="EVENTO",BD!$B$1,0))</f>
        <v>0</v>
      </c>
      <c r="K47" s="86" t="s">
        <v>7</v>
      </c>
      <c r="L47" s="87">
        <f>IF(K47="N",0,IF(D$38="EVENTO",BD!$B$2,0))</f>
        <v>0</v>
      </c>
      <c r="M47" s="86" t="s">
        <v>7</v>
      </c>
      <c r="N47" s="87">
        <f>IF(M47="N",0,IF(D$38="EVENTO",BD!$B$5,0))</f>
        <v>0</v>
      </c>
      <c r="O47" s="86" t="s">
        <v>7</v>
      </c>
      <c r="P47" s="87">
        <f>IF(O47="S",BD!$B$8,0)</f>
        <v>0</v>
      </c>
      <c r="Q47" s="83" t="str">
        <f>IF(D47="","",VLOOKUP(D47,BD!$B$11:$R$179,5,))</f>
        <v/>
      </c>
      <c r="R47" s="84" t="str">
        <f t="shared" si="21"/>
        <v/>
      </c>
      <c r="S47" s="68"/>
      <c r="T47" s="81"/>
      <c r="U47" s="82"/>
      <c r="V47" s="85"/>
      <c r="W47" s="86" t="s">
        <v>7</v>
      </c>
      <c r="X47" s="87">
        <f>IF(W47="N",0,IF(T$38="EVENTO",BD!$B$3,BD!$B$4))</f>
        <v>0</v>
      </c>
      <c r="Y47" s="86" t="s">
        <v>7</v>
      </c>
      <c r="Z47" s="87">
        <f>IF(Y47="N",0,IF(T$38="EVENTO",BD!$B$1,0))</f>
        <v>0</v>
      </c>
      <c r="AA47" s="86" t="s">
        <v>7</v>
      </c>
      <c r="AB47" s="87">
        <f>IF(AA47="N",0,IF(T$38="EVENTO",BD!$B$2,0))</f>
        <v>0</v>
      </c>
      <c r="AC47" s="86" t="s">
        <v>7</v>
      </c>
      <c r="AD47" s="87">
        <f>IF(AC47="N",0,IF(T$38="EVENTO",BD!$B$5,0))</f>
        <v>0</v>
      </c>
      <c r="AE47" s="86" t="s">
        <v>7</v>
      </c>
      <c r="AF47" s="87">
        <f>IF(AE47="S",BD!$B$8,0)</f>
        <v>0</v>
      </c>
      <c r="AG47" s="83" t="str">
        <f>IF(T47="","",VLOOKUP(T47,BD!$B$11:$R$179,5,))</f>
        <v/>
      </c>
      <c r="AH47" s="84" t="str">
        <f t="shared" si="22"/>
        <v/>
      </c>
      <c r="AI47" s="68"/>
      <c r="AJ47" s="81"/>
      <c r="AK47" s="82"/>
      <c r="AL47" s="85"/>
      <c r="AM47" s="86" t="s">
        <v>7</v>
      </c>
      <c r="AN47" s="87">
        <f>IF(AM47="N",0,IF(AJ$38="EVENTO",BD!$B$3,BD!$B$4))</f>
        <v>0</v>
      </c>
      <c r="AO47" s="86" t="s">
        <v>7</v>
      </c>
      <c r="AP47" s="87">
        <f>IF(AO47="N",0,IF(AJ$38="EVENTO",BD!$B$1,0))</f>
        <v>0</v>
      </c>
      <c r="AQ47" s="86" t="s">
        <v>7</v>
      </c>
      <c r="AR47" s="87">
        <f>IF(AQ47="N",0,IF(AJ$38="EVENTO",BD!$B$2,0))</f>
        <v>0</v>
      </c>
      <c r="AS47" s="86" t="s">
        <v>7</v>
      </c>
      <c r="AT47" s="87">
        <f>IF(AS47="N",0,IF(AJ$38="EVENTO",BD!$B$5,0))</f>
        <v>0</v>
      </c>
      <c r="AU47" s="86" t="s">
        <v>7</v>
      </c>
      <c r="AV47" s="87">
        <f>IF(AU47="S",BD!$B$8,0)</f>
        <v>0</v>
      </c>
      <c r="AW47" s="83" t="str">
        <f>IF(AJ47="","",VLOOKUP(AJ47,BD!$B$11:$R$179,5,))</f>
        <v/>
      </c>
      <c r="AX47" s="84" t="str">
        <f t="shared" si="23"/>
        <v/>
      </c>
      <c r="AY47" s="68"/>
      <c r="AZ47" s="81"/>
      <c r="BA47" s="82"/>
      <c r="BB47" s="85"/>
      <c r="BC47" s="86" t="s">
        <v>7</v>
      </c>
      <c r="BD47" s="87">
        <f>IF(BC47="N",0,IF(AZ$38="EVENTO",BD!$B$3,BD!$B$4))</f>
        <v>0</v>
      </c>
      <c r="BE47" s="86" t="s">
        <v>7</v>
      </c>
      <c r="BF47" s="87">
        <f>IF(BE47="N",0,IF(AZ$38="EVENTO",BD!$B$1,0))</f>
        <v>0</v>
      </c>
      <c r="BG47" s="86" t="s">
        <v>7</v>
      </c>
      <c r="BH47" s="87">
        <f>IF(BG47="N",0,IF(AZ$38="EVENTO",BD!$B$2,0))</f>
        <v>0</v>
      </c>
      <c r="BI47" s="86" t="s">
        <v>7</v>
      </c>
      <c r="BJ47" s="87">
        <f>IF(BI47="N",0,IF(AZ$38="EVENTO",BD!$B$5,0))</f>
        <v>0</v>
      </c>
      <c r="BK47" s="86" t="s">
        <v>7</v>
      </c>
      <c r="BL47" s="87">
        <f>IF(BK47="S",BD!$B$8,0)</f>
        <v>0</v>
      </c>
      <c r="BM47" s="83" t="str">
        <f>IF(AZ47="","",VLOOKUP(AZ47,BD!$B$11:$R$179,5,))</f>
        <v/>
      </c>
      <c r="BN47" s="84" t="str">
        <f t="shared" si="24"/>
        <v/>
      </c>
      <c r="BO47" s="68"/>
      <c r="BP47" s="81"/>
      <c r="BQ47" s="82"/>
      <c r="BR47" s="85"/>
      <c r="BS47" s="86" t="s">
        <v>7</v>
      </c>
      <c r="BT47" s="87">
        <f>IF(BS47="N",0,IF(BP$38="EVENTO",BD!$B$3,BD!$B$4))</f>
        <v>0</v>
      </c>
      <c r="BU47" s="86" t="s">
        <v>7</v>
      </c>
      <c r="BV47" s="87">
        <f>IF(BU47="N",0,IF(BP$38="EVENTO",BD!$B$1,0))</f>
        <v>0</v>
      </c>
      <c r="BW47" s="86" t="s">
        <v>7</v>
      </c>
      <c r="BX47" s="87">
        <f>IF(BW47="N",0,IF(BP$38="EVENTO",BD!$B$2,0))</f>
        <v>0</v>
      </c>
      <c r="BY47" s="86" t="s">
        <v>7</v>
      </c>
      <c r="BZ47" s="87">
        <f>IF(BY47="N",0,IF(BP$38="EVENTO",BD!$B$5,0))</f>
        <v>0</v>
      </c>
      <c r="CA47" s="86" t="s">
        <v>7</v>
      </c>
      <c r="CB47" s="87">
        <f>IF(CA47="S",BD!$B$8,0)</f>
        <v>0</v>
      </c>
      <c r="CC47" s="83" t="str">
        <f>IF(BP47="","",VLOOKUP(BP47,BD!$B$11:$R$179,5,))</f>
        <v/>
      </c>
      <c r="CD47" s="84" t="str">
        <f t="shared" si="25"/>
        <v/>
      </c>
      <c r="CE47" s="35"/>
      <c r="CF47" s="48"/>
      <c r="CG47" s="49"/>
      <c r="CH47" s="52"/>
      <c r="CI47" s="53" t="s">
        <v>7</v>
      </c>
      <c r="CJ47" s="54">
        <f>IF(CI47="N",0,IF(CF$38="EVENTO",BD!$B$3,BD!$B$4))</f>
        <v>0</v>
      </c>
      <c r="CK47" s="53" t="s">
        <v>7</v>
      </c>
      <c r="CL47" s="54">
        <f>IF(CK47="N",0,IF(CF$38="EVENTO",BD!$B$1,0))</f>
        <v>0</v>
      </c>
      <c r="CM47" s="53" t="s">
        <v>7</v>
      </c>
      <c r="CN47" s="54">
        <f>IF(CM47="N",0,IF(CF$38="EVENTO",BD!$B$2,0))</f>
        <v>0</v>
      </c>
      <c r="CO47" s="53" t="s">
        <v>7</v>
      </c>
      <c r="CP47" s="54">
        <f>IF(CO47="N",0,IF(CF$38="EVENTO",BD!$B$5,0))</f>
        <v>0</v>
      </c>
      <c r="CQ47" s="53" t="s">
        <v>7</v>
      </c>
      <c r="CR47" s="54">
        <f>IF(CQ47="S",BD!$B$8,0)</f>
        <v>0</v>
      </c>
      <c r="CS47" s="50" t="str">
        <f>IF(CF47="","",VLOOKUP(CF47,BD!$B$11:$R$179,5,))</f>
        <v/>
      </c>
      <c r="CT47" s="51" t="str">
        <f t="shared" si="26"/>
        <v/>
      </c>
      <c r="CU47" s="68"/>
      <c r="CV47" s="81"/>
      <c r="CW47" s="82"/>
      <c r="CX47" s="85"/>
      <c r="CY47" s="86" t="s">
        <v>7</v>
      </c>
      <c r="CZ47" s="87">
        <f>IF(CY47="N",0,IF(CV$38="EVENTO",BD!$B$3,BD!$B$4))</f>
        <v>0</v>
      </c>
      <c r="DA47" s="86" t="s">
        <v>7</v>
      </c>
      <c r="DB47" s="87">
        <f>IF(DA47="N",0,IF(CV$38="EVENTO",BD!$B$1,0))</f>
        <v>0</v>
      </c>
      <c r="DC47" s="86" t="s">
        <v>7</v>
      </c>
      <c r="DD47" s="87">
        <f>IF(DC47="N",0,IF(CV$38="EVENTO",BD!$B$2,0))</f>
        <v>0</v>
      </c>
      <c r="DE47" s="86" t="s">
        <v>7</v>
      </c>
      <c r="DF47" s="87">
        <f>IF(DE47="N",0,IF(CV$38="EVENTO",BD!$B$5,0))</f>
        <v>0</v>
      </c>
      <c r="DG47" s="86" t="s">
        <v>7</v>
      </c>
      <c r="DH47" s="87">
        <f>IF(DG47="S",BD!$B$8,0)</f>
        <v>0</v>
      </c>
      <c r="DI47" s="83" t="str">
        <f>IF(CV47="","",VLOOKUP(CV47,BD!$B$11:$R$179,5,))</f>
        <v/>
      </c>
      <c r="DJ47" s="84" t="str">
        <f t="shared" si="27"/>
        <v/>
      </c>
    </row>
    <row r="48" spans="1:114" ht="15" customHeight="1" thickBot="1" x14ac:dyDescent="0.3">
      <c r="A48" s="130"/>
      <c r="B48" s="144" t="s">
        <v>381</v>
      </c>
      <c r="C48" s="60"/>
      <c r="D48" s="147"/>
      <c r="E48" s="147"/>
      <c r="F48" s="147"/>
      <c r="G48" s="147"/>
      <c r="H48" s="147"/>
      <c r="I48" s="147"/>
      <c r="J48" s="147"/>
      <c r="K48" s="147"/>
      <c r="L48" s="147"/>
      <c r="M48" s="147"/>
      <c r="N48" s="147"/>
      <c r="O48" s="147"/>
      <c r="P48" s="61"/>
      <c r="Q48" s="61"/>
      <c r="R48" s="62" t="str">
        <f>IF(SUM(R50:R57)=0,"",SUM(R50:R57))</f>
        <v/>
      </c>
      <c r="S48" s="60"/>
      <c r="T48" s="147"/>
      <c r="U48" s="147"/>
      <c r="V48" s="147"/>
      <c r="W48" s="147"/>
      <c r="X48" s="147"/>
      <c r="Y48" s="147"/>
      <c r="Z48" s="147"/>
      <c r="AA48" s="147"/>
      <c r="AB48" s="147"/>
      <c r="AC48" s="147"/>
      <c r="AD48" s="147"/>
      <c r="AE48" s="147"/>
      <c r="AF48" s="61"/>
      <c r="AG48" s="61"/>
      <c r="AH48" s="62" t="str">
        <f>IF(SUM(AH50:AH57)=0,"",SUM(AH50:AH57))</f>
        <v/>
      </c>
      <c r="AI48" s="60"/>
      <c r="AJ48" s="147"/>
      <c r="AK48" s="147"/>
      <c r="AL48" s="147"/>
      <c r="AM48" s="147"/>
      <c r="AN48" s="147"/>
      <c r="AO48" s="147"/>
      <c r="AP48" s="147"/>
      <c r="AQ48" s="147"/>
      <c r="AR48" s="147"/>
      <c r="AS48" s="147"/>
      <c r="AT48" s="147"/>
      <c r="AU48" s="147"/>
      <c r="AV48" s="61"/>
      <c r="AW48" s="61"/>
      <c r="AX48" s="62" t="str">
        <f>IF(SUM(AX50:AX57)=0,"",SUM(AX50:AX57))</f>
        <v/>
      </c>
      <c r="AY48" s="60"/>
      <c r="AZ48" s="147"/>
      <c r="BA48" s="147"/>
      <c r="BB48" s="147"/>
      <c r="BC48" s="147"/>
      <c r="BD48" s="147"/>
      <c r="BE48" s="147"/>
      <c r="BF48" s="147"/>
      <c r="BG48" s="147"/>
      <c r="BH48" s="147"/>
      <c r="BI48" s="147"/>
      <c r="BJ48" s="147"/>
      <c r="BK48" s="147"/>
      <c r="BL48" s="61"/>
      <c r="BM48" s="61"/>
      <c r="BN48" s="62" t="str">
        <f>IF(SUM(BN50:BN57)=0,"",SUM(BN50:BN57))</f>
        <v/>
      </c>
      <c r="BO48" s="60"/>
      <c r="BP48" s="147"/>
      <c r="BQ48" s="147"/>
      <c r="BR48" s="147"/>
      <c r="BS48" s="147"/>
      <c r="BT48" s="147"/>
      <c r="BU48" s="147"/>
      <c r="BV48" s="147"/>
      <c r="BW48" s="147"/>
      <c r="BX48" s="147"/>
      <c r="BY48" s="147"/>
      <c r="BZ48" s="147"/>
      <c r="CA48" s="147"/>
      <c r="CB48" s="61"/>
      <c r="CC48" s="61"/>
      <c r="CD48" s="62" t="str">
        <f>IF(SUM(CD50:CD57)=0,"",SUM(CD50:CD57))</f>
        <v/>
      </c>
      <c r="CE48" s="60"/>
      <c r="CF48" s="147"/>
      <c r="CG48" s="147"/>
      <c r="CH48" s="147"/>
      <c r="CI48" s="147"/>
      <c r="CJ48" s="147"/>
      <c r="CK48" s="147"/>
      <c r="CL48" s="147"/>
      <c r="CM48" s="147"/>
      <c r="CN48" s="147"/>
      <c r="CO48" s="147"/>
      <c r="CP48" s="147"/>
      <c r="CQ48" s="147"/>
      <c r="CR48" s="61"/>
      <c r="CS48" s="61"/>
      <c r="CT48" s="62" t="str">
        <f>IF(SUM(CT50:CT57)=0,"",SUM(CT50:CT57))</f>
        <v/>
      </c>
      <c r="CU48" s="60"/>
      <c r="CV48" s="147"/>
      <c r="CW48" s="147"/>
      <c r="CX48" s="147"/>
      <c r="CY48" s="147"/>
      <c r="CZ48" s="147"/>
      <c r="DA48" s="147"/>
      <c r="DB48" s="147"/>
      <c r="DC48" s="147"/>
      <c r="DD48" s="147"/>
      <c r="DE48" s="147"/>
      <c r="DF48" s="147"/>
      <c r="DG48" s="147"/>
      <c r="DH48" s="61"/>
      <c r="DI48" s="61"/>
      <c r="DJ48" s="62" t="str">
        <f>IF(SUM(DJ50:DJ57)=0,"",SUM(DJ50:DJ57))</f>
        <v/>
      </c>
    </row>
    <row r="49" spans="1:114" ht="15.75" thickBot="1" x14ac:dyDescent="0.3">
      <c r="A49" s="130"/>
      <c r="B49" s="145"/>
      <c r="C49" s="148" t="s">
        <v>2</v>
      </c>
      <c r="D49" s="149"/>
      <c r="E49" s="63"/>
      <c r="F49" s="63"/>
      <c r="G49" s="64"/>
      <c r="H49" s="65"/>
      <c r="I49" s="64"/>
      <c r="J49" s="65"/>
      <c r="K49" s="64"/>
      <c r="L49" s="65"/>
      <c r="M49" s="64"/>
      <c r="N49" s="65"/>
      <c r="O49" s="64"/>
      <c r="P49" s="65"/>
      <c r="Q49" s="66"/>
      <c r="R49" s="67" t="s">
        <v>4</v>
      </c>
      <c r="S49" s="148" t="s">
        <v>2</v>
      </c>
      <c r="T49" s="149"/>
      <c r="U49" s="63"/>
      <c r="V49" s="63"/>
      <c r="W49" s="64"/>
      <c r="X49" s="65"/>
      <c r="Y49" s="64"/>
      <c r="Z49" s="65"/>
      <c r="AA49" s="64"/>
      <c r="AB49" s="65"/>
      <c r="AC49" s="64"/>
      <c r="AD49" s="65"/>
      <c r="AE49" s="64"/>
      <c r="AF49" s="65"/>
      <c r="AG49" s="66"/>
      <c r="AH49" s="67" t="s">
        <v>4</v>
      </c>
      <c r="AI49" s="148" t="s">
        <v>2</v>
      </c>
      <c r="AJ49" s="149"/>
      <c r="AK49" s="63"/>
      <c r="AL49" s="63"/>
      <c r="AM49" s="64"/>
      <c r="AN49" s="65"/>
      <c r="AO49" s="64"/>
      <c r="AP49" s="65"/>
      <c r="AQ49" s="64"/>
      <c r="AR49" s="65"/>
      <c r="AS49" s="64"/>
      <c r="AT49" s="65"/>
      <c r="AU49" s="64"/>
      <c r="AV49" s="65"/>
      <c r="AW49" s="66"/>
      <c r="AX49" s="67" t="s">
        <v>4</v>
      </c>
      <c r="AY49" s="148" t="s">
        <v>2</v>
      </c>
      <c r="AZ49" s="149"/>
      <c r="BA49" s="63"/>
      <c r="BB49" s="63"/>
      <c r="BC49" s="64"/>
      <c r="BD49" s="65"/>
      <c r="BE49" s="64"/>
      <c r="BF49" s="65"/>
      <c r="BG49" s="64"/>
      <c r="BH49" s="65"/>
      <c r="BI49" s="64"/>
      <c r="BJ49" s="65"/>
      <c r="BK49" s="64"/>
      <c r="BL49" s="65"/>
      <c r="BM49" s="66"/>
      <c r="BN49" s="67" t="s">
        <v>4</v>
      </c>
      <c r="BO49" s="148" t="s">
        <v>2</v>
      </c>
      <c r="BP49" s="149"/>
      <c r="BQ49" s="63"/>
      <c r="BR49" s="63"/>
      <c r="BS49" s="64"/>
      <c r="BT49" s="65"/>
      <c r="BU49" s="64"/>
      <c r="BV49" s="65"/>
      <c r="BW49" s="64"/>
      <c r="BX49" s="65"/>
      <c r="BY49" s="64"/>
      <c r="BZ49" s="65"/>
      <c r="CA49" s="64"/>
      <c r="CB49" s="65"/>
      <c r="CC49" s="66"/>
      <c r="CD49" s="67" t="s">
        <v>4</v>
      </c>
      <c r="CE49" s="148" t="s">
        <v>2</v>
      </c>
      <c r="CF49" s="149"/>
      <c r="CG49" s="63"/>
      <c r="CH49" s="63"/>
      <c r="CI49" s="64"/>
      <c r="CJ49" s="65"/>
      <c r="CK49" s="64"/>
      <c r="CL49" s="65"/>
      <c r="CM49" s="64"/>
      <c r="CN49" s="65"/>
      <c r="CO49" s="64"/>
      <c r="CP49" s="65"/>
      <c r="CQ49" s="64"/>
      <c r="CR49" s="65"/>
      <c r="CS49" s="66"/>
      <c r="CT49" s="67" t="s">
        <v>4</v>
      </c>
      <c r="CU49" s="148" t="s">
        <v>2</v>
      </c>
      <c r="CV49" s="149"/>
      <c r="CW49" s="63"/>
      <c r="CX49" s="63"/>
      <c r="CY49" s="64"/>
      <c r="CZ49" s="65"/>
      <c r="DA49" s="64"/>
      <c r="DB49" s="65"/>
      <c r="DC49" s="64"/>
      <c r="DD49" s="65"/>
      <c r="DE49" s="64"/>
      <c r="DF49" s="65"/>
      <c r="DG49" s="64"/>
      <c r="DH49" s="65"/>
      <c r="DI49" s="66"/>
      <c r="DJ49" s="67" t="s">
        <v>4</v>
      </c>
    </row>
    <row r="50" spans="1:114" ht="15.75" thickBot="1" x14ac:dyDescent="0.3">
      <c r="A50" s="130"/>
      <c r="B50" s="145"/>
      <c r="C50" s="68"/>
      <c r="D50" s="69"/>
      <c r="E50" s="70"/>
      <c r="F50" s="71"/>
      <c r="G50" s="72" t="s">
        <v>7</v>
      </c>
      <c r="H50" s="73">
        <f>IF(G50="N",0,IF(D$48="EVENTO",BD!$B$3,BD!$B$4))</f>
        <v>0</v>
      </c>
      <c r="I50" s="72" t="s">
        <v>7</v>
      </c>
      <c r="J50" s="73">
        <f>IF(I50="N",0,IF(D$48="EVENTO",BD!$B$1,0))</f>
        <v>0</v>
      </c>
      <c r="K50" s="72" t="s">
        <v>7</v>
      </c>
      <c r="L50" s="73">
        <f>IF(K50="N",0,IF(D$48="EVENTO",BD!$B$2,0))</f>
        <v>0</v>
      </c>
      <c r="M50" s="72" t="s">
        <v>7</v>
      </c>
      <c r="N50" s="73">
        <f>IF(M50="N",0,IF(D$48="EVENTO",BD!$B$5,0))</f>
        <v>0</v>
      </c>
      <c r="O50" s="72" t="s">
        <v>7</v>
      </c>
      <c r="P50" s="73">
        <f>IF(O50="S",BD!$B$8,0)</f>
        <v>0</v>
      </c>
      <c r="Q50" s="73" t="str">
        <f>IF(D50="","",VLOOKUP(D50,BD!$B$11:$R$179,5,))</f>
        <v/>
      </c>
      <c r="R50" s="74" t="str">
        <f t="shared" ref="R50:R57" si="28">IF($D$48="","",IF(D50="","",SUM(Q50,P50,L50,J50,N50,H50)))</f>
        <v/>
      </c>
      <c r="S50" s="68"/>
      <c r="T50" s="69"/>
      <c r="U50" s="70"/>
      <c r="V50" s="71"/>
      <c r="W50" s="72" t="s">
        <v>7</v>
      </c>
      <c r="X50" s="73">
        <f>IF(W50="N",0,IF(T$48="EVENTO",BD!$B$3,BD!$B$4))</f>
        <v>0</v>
      </c>
      <c r="Y50" s="72" t="s">
        <v>7</v>
      </c>
      <c r="Z50" s="73">
        <f>IF(Y50="N",0,IF(T$48="EVENTO",BD!$B$1,0))</f>
        <v>0</v>
      </c>
      <c r="AA50" s="72" t="s">
        <v>7</v>
      </c>
      <c r="AB50" s="73">
        <f>IF(AA50="N",0,IF(T$48="EVENTO",BD!$B$2,0))</f>
        <v>0</v>
      </c>
      <c r="AC50" s="72" t="s">
        <v>7</v>
      </c>
      <c r="AD50" s="73">
        <f>IF(AC50="N",0,IF(T$48="EVENTO",BD!$B$5,0))</f>
        <v>0</v>
      </c>
      <c r="AE50" s="72" t="s">
        <v>7</v>
      </c>
      <c r="AF50" s="73">
        <f>IF(AE50="S",BD!$B$8,0)</f>
        <v>0</v>
      </c>
      <c r="AG50" s="73" t="str">
        <f>IF(T50="","",VLOOKUP(T50,BD!$B$11:$R$179,5,))</f>
        <v/>
      </c>
      <c r="AH50" s="74" t="str">
        <f t="shared" ref="AH50:AH57" si="29">IF($T$48="","",IF(T50="","",SUM(AG50,AF50,AB50,Z50,AD50,X50)))</f>
        <v/>
      </c>
      <c r="AI50" s="68"/>
      <c r="AJ50" s="69"/>
      <c r="AK50" s="70"/>
      <c r="AL50" s="71"/>
      <c r="AM50" s="72" t="s">
        <v>7</v>
      </c>
      <c r="AN50" s="73">
        <f>IF(AM50="N",0,IF(AJ$48="EVENTO",BD!$B$3,BD!$B$4))</f>
        <v>0</v>
      </c>
      <c r="AO50" s="72" t="s">
        <v>7</v>
      </c>
      <c r="AP50" s="73">
        <f>IF(AO50="N",0,IF(AJ$48="EVENTO",BD!$B$1,0))</f>
        <v>0</v>
      </c>
      <c r="AQ50" s="72" t="s">
        <v>7</v>
      </c>
      <c r="AR50" s="73">
        <f>IF(AQ50="N",0,IF(AJ$48="EVENTO",BD!$B$2,0))</f>
        <v>0</v>
      </c>
      <c r="AS50" s="72" t="s">
        <v>7</v>
      </c>
      <c r="AT50" s="73">
        <f>IF(AS50="N",0,IF(AJ$48="EVENTO",BD!$B$5,0))</f>
        <v>0</v>
      </c>
      <c r="AU50" s="72" t="s">
        <v>7</v>
      </c>
      <c r="AV50" s="73">
        <f>IF(AU50="S",BD!$B$8,0)</f>
        <v>0</v>
      </c>
      <c r="AW50" s="73" t="str">
        <f>IF(AJ50="","",VLOOKUP(AJ50,BD!$B$11:$R$179,5,))</f>
        <v/>
      </c>
      <c r="AX50" s="74" t="str">
        <f t="shared" ref="AX50:AX57" si="30">IF($AJ$48="","",IF(AJ50="","",SUM(AW50,AV50,AR50,AP50,AT50,AN50)))</f>
        <v/>
      </c>
      <c r="AY50" s="68"/>
      <c r="AZ50" s="69"/>
      <c r="BA50" s="70"/>
      <c r="BB50" s="71"/>
      <c r="BC50" s="72" t="s">
        <v>7</v>
      </c>
      <c r="BD50" s="73">
        <f>IF(BC50="N",0,IF(AZ$48="EVENTO",BD!$B$3,BD!$B$4))</f>
        <v>0</v>
      </c>
      <c r="BE50" s="72" t="s">
        <v>7</v>
      </c>
      <c r="BF50" s="73">
        <f>IF(BE50="N",0,IF(AZ$48="EVENTO",BD!$B$1,0))</f>
        <v>0</v>
      </c>
      <c r="BG50" s="72" t="s">
        <v>7</v>
      </c>
      <c r="BH50" s="73">
        <f>IF(BG50="N",0,IF(AZ$48="EVENTO",BD!$B$2,0))</f>
        <v>0</v>
      </c>
      <c r="BI50" s="72" t="s">
        <v>7</v>
      </c>
      <c r="BJ50" s="73">
        <f>IF(BI50="N",0,IF(AZ$48="EVENTO",BD!$B$5,0))</f>
        <v>0</v>
      </c>
      <c r="BK50" s="72" t="s">
        <v>7</v>
      </c>
      <c r="BL50" s="73">
        <f>IF(BK50="S",BD!$B$8,0)</f>
        <v>0</v>
      </c>
      <c r="BM50" s="73" t="str">
        <f>IF(AZ50="","",VLOOKUP(AZ50,BD!$B$11:$R$179,5,))</f>
        <v/>
      </c>
      <c r="BN50" s="74"/>
      <c r="BO50" s="68"/>
      <c r="BP50" s="69"/>
      <c r="BQ50" s="70"/>
      <c r="BR50" s="71"/>
      <c r="BS50" s="72" t="s">
        <v>7</v>
      </c>
      <c r="BT50" s="73">
        <f>IF(BS50="N",0,IF(BP$48="EVENTO",BD!$B$3,BD!$B$4))</f>
        <v>0</v>
      </c>
      <c r="BU50" s="72" t="s">
        <v>7</v>
      </c>
      <c r="BV50" s="73">
        <f>IF(BU50="N",0,IF(BP$48="EVENTO",BD!$B$1,0))</f>
        <v>0</v>
      </c>
      <c r="BW50" s="72" t="s">
        <v>7</v>
      </c>
      <c r="BX50" s="73">
        <f>IF(BW50="N",0,IF(BP$48="EVENTO",BD!$B$2,0))</f>
        <v>0</v>
      </c>
      <c r="BY50" s="72" t="s">
        <v>7</v>
      </c>
      <c r="BZ50" s="73">
        <f>IF(BY50="N",0,IF(BP$48="EVENTO",BD!$B$5,0))</f>
        <v>0</v>
      </c>
      <c r="CA50" s="72" t="s">
        <v>7</v>
      </c>
      <c r="CB50" s="73">
        <f>IF(CA50="S",BD!$B$8,0)</f>
        <v>0</v>
      </c>
      <c r="CC50" s="73" t="str">
        <f>IF(BP50="","",VLOOKUP(BP50,BD!$B$11:$R$179,5,))</f>
        <v/>
      </c>
      <c r="CD50" s="74" t="str">
        <f t="shared" ref="CD50:CD57" si="31">IF($BP$48="","",IF(BP50="","",SUM(CC50,CB50,BX50,BV50,BZ50,BT50)))</f>
        <v/>
      </c>
      <c r="CE50" s="68"/>
      <c r="CF50" s="69"/>
      <c r="CG50" s="70"/>
      <c r="CH50" s="71"/>
      <c r="CI50" s="72" t="s">
        <v>7</v>
      </c>
      <c r="CJ50" s="73">
        <f>IF(CI50="N",0,IF(CF$48="EVENTO",BD!$B$3,BD!$B$4))</f>
        <v>0</v>
      </c>
      <c r="CK50" s="72" t="s">
        <v>7</v>
      </c>
      <c r="CL50" s="73">
        <f>IF(CK50="N",0,IF(CF$48="EVENTO",BD!$B$1,0))</f>
        <v>0</v>
      </c>
      <c r="CM50" s="72" t="s">
        <v>7</v>
      </c>
      <c r="CN50" s="73">
        <f>IF(CM50="N",0,IF(CF$48="EVENTO",BD!$B$2,0))</f>
        <v>0</v>
      </c>
      <c r="CO50" s="72" t="s">
        <v>7</v>
      </c>
      <c r="CP50" s="73">
        <f>IF(CO50="N",0,IF(CF$48="EVENTO",BD!$B$5,0))</f>
        <v>0</v>
      </c>
      <c r="CQ50" s="72" t="s">
        <v>7</v>
      </c>
      <c r="CR50" s="73">
        <f>IF(CQ50="S",BD!$B$8,0)</f>
        <v>0</v>
      </c>
      <c r="CS50" s="73" t="str">
        <f>IF(CF50="","",VLOOKUP(CF50,BD!$B$11:$R$179,5,))</f>
        <v/>
      </c>
      <c r="CT50" s="74" t="str">
        <f t="shared" ref="CT50:CT57" si="32">IF($CF$48="","",IF(CF50="","",SUM(CS50,CR50,CN50,CL50,CP50,CJ50)))</f>
        <v/>
      </c>
      <c r="CU50" s="68"/>
      <c r="CV50" s="69"/>
      <c r="CW50" s="70"/>
      <c r="CX50" s="71"/>
      <c r="CY50" s="72" t="s">
        <v>7</v>
      </c>
      <c r="CZ50" s="73">
        <f>IF(CY50="N",0,IF(CV$48="EVENTO",BD!$B$3,BD!$B$4))</f>
        <v>0</v>
      </c>
      <c r="DA50" s="72" t="s">
        <v>7</v>
      </c>
      <c r="DB50" s="73">
        <f>IF(DA50="N",0,IF(CV$48="EVENTO",BD!$B$1,0))</f>
        <v>0</v>
      </c>
      <c r="DC50" s="72" t="s">
        <v>7</v>
      </c>
      <c r="DD50" s="73">
        <f>IF(DC50="N",0,IF(CV$48="EVENTO",BD!$B$2,0))</f>
        <v>0</v>
      </c>
      <c r="DE50" s="72" t="s">
        <v>7</v>
      </c>
      <c r="DF50" s="73">
        <f>IF(DE50="N",0,IF(CV$48="EVENTO",BD!$B$5,0))</f>
        <v>0</v>
      </c>
      <c r="DG50" s="72" t="s">
        <v>7</v>
      </c>
      <c r="DH50" s="73">
        <f>IF(DG50="S",BD!$B$8,0)</f>
        <v>0</v>
      </c>
      <c r="DI50" s="73" t="str">
        <f>IF(CV50="","",VLOOKUP(CV50,BD!$B$11:$R$179,5,))</f>
        <v/>
      </c>
      <c r="DJ50" s="74" t="str">
        <f t="shared" ref="DJ50:DJ57" si="33">IF($CV$48="","",IF(CV50="","",SUM(DI50,DH50,DD50,DB50,DF50,CZ50)))</f>
        <v/>
      </c>
    </row>
    <row r="51" spans="1:114" ht="15.75" thickBot="1" x14ac:dyDescent="0.3">
      <c r="A51" s="130"/>
      <c r="B51" s="145"/>
      <c r="C51" s="68"/>
      <c r="D51" s="75"/>
      <c r="E51" s="76"/>
      <c r="F51" s="71"/>
      <c r="G51" s="77" t="s">
        <v>7</v>
      </c>
      <c r="H51" s="78">
        <f>IF(G51="N",0,IF(D$48="EVENTO",BD!$B$3,BD!$B$4))</f>
        <v>0</v>
      </c>
      <c r="I51" s="77" t="s">
        <v>7</v>
      </c>
      <c r="J51" s="78">
        <f>IF(I51="N",0,IF(D$48="EVENTO",BD!$B$1,0))</f>
        <v>0</v>
      </c>
      <c r="K51" s="77" t="s">
        <v>7</v>
      </c>
      <c r="L51" s="78">
        <f>IF(K51="N",0,IF(D$48="EVENTO",BD!$B$2,0))</f>
        <v>0</v>
      </c>
      <c r="M51" s="77" t="s">
        <v>7</v>
      </c>
      <c r="N51" s="78">
        <f>IF(M51="N",0,IF(D$48="EVENTO",BD!$B$5,0))</f>
        <v>0</v>
      </c>
      <c r="O51" s="77" t="s">
        <v>7</v>
      </c>
      <c r="P51" s="78">
        <f>IF(O51="S",BD!$B$8,0)</f>
        <v>0</v>
      </c>
      <c r="Q51" s="73" t="str">
        <f>IF(D51="","",VLOOKUP(D51,BD!$B$11:$R$179,5,))</f>
        <v/>
      </c>
      <c r="R51" s="79" t="str">
        <f t="shared" si="28"/>
        <v/>
      </c>
      <c r="S51" s="68"/>
      <c r="T51" s="75"/>
      <c r="U51" s="76"/>
      <c r="V51" s="71"/>
      <c r="W51" s="77" t="s">
        <v>7</v>
      </c>
      <c r="X51" s="78">
        <f>IF(W51="N",0,IF(T$48="EVENTO",BD!$B$3,BD!$B$4))</f>
        <v>0</v>
      </c>
      <c r="Y51" s="77" t="s">
        <v>7</v>
      </c>
      <c r="Z51" s="78">
        <f>IF(Y51="N",0,IF(T$48="EVENTO",BD!$B$1,0))</f>
        <v>0</v>
      </c>
      <c r="AA51" s="77" t="s">
        <v>7</v>
      </c>
      <c r="AB51" s="78">
        <f>IF(AA51="N",0,IF(T$48="EVENTO",BD!$B$2,0))</f>
        <v>0</v>
      </c>
      <c r="AC51" s="77" t="s">
        <v>7</v>
      </c>
      <c r="AD51" s="78">
        <f>IF(AC51="N",0,IF(T$48="EVENTO",BD!$B$5,0))</f>
        <v>0</v>
      </c>
      <c r="AE51" s="77" t="s">
        <v>7</v>
      </c>
      <c r="AF51" s="78">
        <f>IF(AE51="S",BD!$B$8,0)</f>
        <v>0</v>
      </c>
      <c r="AG51" s="73" t="str">
        <f>IF(T51="","",VLOOKUP(T51,BD!$B$11:$R$179,5,))</f>
        <v/>
      </c>
      <c r="AH51" s="79" t="str">
        <f t="shared" si="29"/>
        <v/>
      </c>
      <c r="AI51" s="68"/>
      <c r="AJ51" s="75"/>
      <c r="AK51" s="76"/>
      <c r="AL51" s="71"/>
      <c r="AM51" s="77" t="s">
        <v>7</v>
      </c>
      <c r="AN51" s="78">
        <f>IF(AM51="N",0,IF(AJ$48="EVENTO",BD!$B$3,BD!$B$4))</f>
        <v>0</v>
      </c>
      <c r="AO51" s="77" t="s">
        <v>7</v>
      </c>
      <c r="AP51" s="78">
        <f>IF(AO51="N",0,IF(AJ$48="EVENTO",BD!$B$1,0))</f>
        <v>0</v>
      </c>
      <c r="AQ51" s="77" t="s">
        <v>7</v>
      </c>
      <c r="AR51" s="78">
        <f>IF(AQ51="N",0,IF(AJ$48="EVENTO",BD!$B$2,0))</f>
        <v>0</v>
      </c>
      <c r="AS51" s="77" t="s">
        <v>7</v>
      </c>
      <c r="AT51" s="78">
        <f>IF(AS51="N",0,IF(AJ$48="EVENTO",BD!$B$5,0))</f>
        <v>0</v>
      </c>
      <c r="AU51" s="77" t="s">
        <v>7</v>
      </c>
      <c r="AV51" s="78">
        <f>IF(AU51="S",BD!$B$8,0)</f>
        <v>0</v>
      </c>
      <c r="AW51" s="73" t="str">
        <f>IF(AJ51="","",VLOOKUP(AJ51,BD!$B$11:$R$179,5,))</f>
        <v/>
      </c>
      <c r="AX51" s="79" t="str">
        <f t="shared" si="30"/>
        <v/>
      </c>
      <c r="AY51" s="68"/>
      <c r="AZ51" s="75"/>
      <c r="BA51" s="76"/>
      <c r="BB51" s="71"/>
      <c r="BC51" s="77" t="s">
        <v>7</v>
      </c>
      <c r="BD51" s="78">
        <f>IF(BC51="N",0,IF(AZ$48="EVENTO",BD!$B$3,BD!$B$4))</f>
        <v>0</v>
      </c>
      <c r="BE51" s="77" t="s">
        <v>7</v>
      </c>
      <c r="BF51" s="78">
        <f>IF(BE51="N",0,IF(AZ$48="EVENTO",BD!$B$1,0))</f>
        <v>0</v>
      </c>
      <c r="BG51" s="77" t="s">
        <v>7</v>
      </c>
      <c r="BH51" s="78">
        <f>IF(BG51="N",0,IF(AZ$48="EVENTO",BD!$B$2,0))</f>
        <v>0</v>
      </c>
      <c r="BI51" s="77" t="s">
        <v>7</v>
      </c>
      <c r="BJ51" s="78">
        <f>IF(BI51="N",0,IF(AZ$48="EVENTO",BD!$B$5,0))</f>
        <v>0</v>
      </c>
      <c r="BK51" s="77" t="s">
        <v>7</v>
      </c>
      <c r="BL51" s="78">
        <f>IF(BK51="S",BD!$B$8,0)</f>
        <v>0</v>
      </c>
      <c r="BM51" s="73" t="str">
        <f>IF(AZ51="","",VLOOKUP(AZ51,BD!$B$11:$R$179,5,))</f>
        <v/>
      </c>
      <c r="BN51" s="79"/>
      <c r="BO51" s="68"/>
      <c r="BP51" s="75"/>
      <c r="BQ51" s="76"/>
      <c r="BR51" s="71"/>
      <c r="BS51" s="77" t="s">
        <v>7</v>
      </c>
      <c r="BT51" s="78">
        <f>IF(BS51="N",0,IF(BP$48="EVENTO",BD!$B$3,BD!$B$4))</f>
        <v>0</v>
      </c>
      <c r="BU51" s="77" t="s">
        <v>7</v>
      </c>
      <c r="BV51" s="78">
        <f>IF(BU51="N",0,IF(BP$48="EVENTO",BD!$B$1,0))</f>
        <v>0</v>
      </c>
      <c r="BW51" s="77" t="s">
        <v>7</v>
      </c>
      <c r="BX51" s="78">
        <f>IF(BW51="N",0,IF(BP$48="EVENTO",BD!$B$2,0))</f>
        <v>0</v>
      </c>
      <c r="BY51" s="77" t="s">
        <v>7</v>
      </c>
      <c r="BZ51" s="78">
        <f>IF(BY51="N",0,IF(BP$48="EVENTO",BD!$B$5,0))</f>
        <v>0</v>
      </c>
      <c r="CA51" s="77" t="s">
        <v>7</v>
      </c>
      <c r="CB51" s="78">
        <f>IF(CA51="S",BD!$B$8,0)</f>
        <v>0</v>
      </c>
      <c r="CC51" s="73" t="str">
        <f>IF(BP51="","",VLOOKUP(BP51,BD!$B$11:$R$179,5,))</f>
        <v/>
      </c>
      <c r="CD51" s="79" t="str">
        <f t="shared" si="31"/>
        <v/>
      </c>
      <c r="CE51" s="68"/>
      <c r="CF51" s="75"/>
      <c r="CG51" s="76"/>
      <c r="CH51" s="71"/>
      <c r="CI51" s="77" t="s">
        <v>7</v>
      </c>
      <c r="CJ51" s="78">
        <f>IF(CI51="N",0,IF(CF$48="EVENTO",BD!$B$3,BD!$B$4))</f>
        <v>0</v>
      </c>
      <c r="CK51" s="77" t="s">
        <v>7</v>
      </c>
      <c r="CL51" s="78">
        <f>IF(CK51="N",0,IF(CF$48="EVENTO",BD!$B$1,0))</f>
        <v>0</v>
      </c>
      <c r="CM51" s="77" t="s">
        <v>7</v>
      </c>
      <c r="CN51" s="78">
        <f>IF(CM51="N",0,IF(CF$48="EVENTO",BD!$B$2,0))</f>
        <v>0</v>
      </c>
      <c r="CO51" s="77" t="s">
        <v>7</v>
      </c>
      <c r="CP51" s="78">
        <f>IF(CO51="N",0,IF(CF$48="EVENTO",BD!$B$5,0))</f>
        <v>0</v>
      </c>
      <c r="CQ51" s="77" t="s">
        <v>7</v>
      </c>
      <c r="CR51" s="78">
        <f>IF(CQ51="S",BD!$B$8,0)</f>
        <v>0</v>
      </c>
      <c r="CS51" s="73" t="str">
        <f>IF(CF51="","",VLOOKUP(CF51,BD!$B$11:$R$179,5,))</f>
        <v/>
      </c>
      <c r="CT51" s="79" t="str">
        <f t="shared" si="32"/>
        <v/>
      </c>
      <c r="CU51" s="68"/>
      <c r="CV51" s="75"/>
      <c r="CW51" s="76"/>
      <c r="CX51" s="71"/>
      <c r="CY51" s="77" t="s">
        <v>7</v>
      </c>
      <c r="CZ51" s="78">
        <f>IF(CY51="N",0,IF(CV$48="EVENTO",BD!$B$3,BD!$B$4))</f>
        <v>0</v>
      </c>
      <c r="DA51" s="77" t="s">
        <v>7</v>
      </c>
      <c r="DB51" s="78">
        <f>IF(DA51="N",0,IF(CV$48="EVENTO",BD!$B$1,0))</f>
        <v>0</v>
      </c>
      <c r="DC51" s="77" t="s">
        <v>7</v>
      </c>
      <c r="DD51" s="78">
        <f>IF(DC51="N",0,IF(CV$48="EVENTO",BD!$B$2,0))</f>
        <v>0</v>
      </c>
      <c r="DE51" s="77" t="s">
        <v>7</v>
      </c>
      <c r="DF51" s="78">
        <f>IF(DE51="N",0,IF(CV$48="EVENTO",BD!$B$5,0))</f>
        <v>0</v>
      </c>
      <c r="DG51" s="77" t="s">
        <v>7</v>
      </c>
      <c r="DH51" s="78">
        <f>IF(DG51="S",BD!$B$8,0)</f>
        <v>0</v>
      </c>
      <c r="DI51" s="73" t="str">
        <f>IF(CV51="","",VLOOKUP(CV51,BD!$B$11:$R$179,5,))</f>
        <v/>
      </c>
      <c r="DJ51" s="79" t="str">
        <f t="shared" si="33"/>
        <v/>
      </c>
    </row>
    <row r="52" spans="1:114" ht="15.75" thickBot="1" x14ac:dyDescent="0.3">
      <c r="A52" s="130"/>
      <c r="B52" s="145"/>
      <c r="C52" s="68"/>
      <c r="D52" s="75"/>
      <c r="E52" s="76"/>
      <c r="F52" s="71"/>
      <c r="G52" s="77" t="s">
        <v>7</v>
      </c>
      <c r="H52" s="78">
        <f>IF(G52="N",0,IF(D$48="EVENTO",BD!$B$3,BD!$B$4))</f>
        <v>0</v>
      </c>
      <c r="I52" s="77" t="s">
        <v>7</v>
      </c>
      <c r="J52" s="78">
        <f>IF(I52="N",0,IF(D$48="EVENTO",BD!$B$1,0))</f>
        <v>0</v>
      </c>
      <c r="K52" s="77" t="s">
        <v>7</v>
      </c>
      <c r="L52" s="78">
        <f>IF(K52="N",0,IF(D$48="EVENTO",BD!$B$2,0))</f>
        <v>0</v>
      </c>
      <c r="M52" s="77" t="s">
        <v>7</v>
      </c>
      <c r="N52" s="78">
        <f>IF(M52="N",0,IF(D$48="EVENTO",BD!$B$5,0))</f>
        <v>0</v>
      </c>
      <c r="O52" s="77" t="s">
        <v>7</v>
      </c>
      <c r="P52" s="78">
        <f>IF(O52="S",BD!$B$8,0)</f>
        <v>0</v>
      </c>
      <c r="Q52" s="73" t="str">
        <f>IF(D52="","",VLOOKUP(D52,BD!$B$11:$R$179,5,))</f>
        <v/>
      </c>
      <c r="R52" s="79" t="str">
        <f t="shared" si="28"/>
        <v/>
      </c>
      <c r="S52" s="68"/>
      <c r="T52" s="75"/>
      <c r="U52" s="76"/>
      <c r="V52" s="71"/>
      <c r="W52" s="77" t="s">
        <v>7</v>
      </c>
      <c r="X52" s="78">
        <f>IF(W52="N",0,IF(T$48="EVENTO",BD!$B$3,BD!$B$4))</f>
        <v>0</v>
      </c>
      <c r="Y52" s="77" t="s">
        <v>7</v>
      </c>
      <c r="Z52" s="78">
        <f>IF(Y52="N",0,IF(T$48="EVENTO",BD!$B$1,0))</f>
        <v>0</v>
      </c>
      <c r="AA52" s="77" t="s">
        <v>7</v>
      </c>
      <c r="AB52" s="78">
        <f>IF(AA52="N",0,IF(T$48="EVENTO",BD!$B$2,0))</f>
        <v>0</v>
      </c>
      <c r="AC52" s="77" t="s">
        <v>7</v>
      </c>
      <c r="AD52" s="78">
        <f>IF(AC52="N",0,IF(T$48="EVENTO",BD!$B$5,0))</f>
        <v>0</v>
      </c>
      <c r="AE52" s="77" t="s">
        <v>7</v>
      </c>
      <c r="AF52" s="78">
        <f>IF(AE52="S",BD!$B$8,0)</f>
        <v>0</v>
      </c>
      <c r="AG52" s="73" t="str">
        <f>IF(T52="","",VLOOKUP(T52,BD!$B$11:$R$179,5,))</f>
        <v/>
      </c>
      <c r="AH52" s="79" t="str">
        <f t="shared" si="29"/>
        <v/>
      </c>
      <c r="AI52" s="68"/>
      <c r="AJ52" s="75"/>
      <c r="AK52" s="76"/>
      <c r="AL52" s="71"/>
      <c r="AM52" s="77" t="s">
        <v>7</v>
      </c>
      <c r="AN52" s="78">
        <f>IF(AM52="N",0,IF(AJ$48="EVENTO",BD!$B$3,BD!$B$4))</f>
        <v>0</v>
      </c>
      <c r="AO52" s="77" t="s">
        <v>7</v>
      </c>
      <c r="AP52" s="78">
        <f>IF(AO52="N",0,IF(AJ$48="EVENTO",BD!$B$1,0))</f>
        <v>0</v>
      </c>
      <c r="AQ52" s="77" t="s">
        <v>7</v>
      </c>
      <c r="AR52" s="78">
        <f>IF(AQ52="N",0,IF(AJ$48="EVENTO",BD!$B$2,0))</f>
        <v>0</v>
      </c>
      <c r="AS52" s="77" t="s">
        <v>7</v>
      </c>
      <c r="AT52" s="78">
        <f>IF(AS52="N",0,IF(AJ$48="EVENTO",BD!$B$5,0))</f>
        <v>0</v>
      </c>
      <c r="AU52" s="77" t="s">
        <v>7</v>
      </c>
      <c r="AV52" s="78">
        <f>IF(AU52="S",BD!$B$8,0)</f>
        <v>0</v>
      </c>
      <c r="AW52" s="73" t="str">
        <f>IF(AJ52="","",VLOOKUP(AJ52,BD!$B$11:$R$179,5,))</f>
        <v/>
      </c>
      <c r="AX52" s="79" t="str">
        <f t="shared" si="30"/>
        <v/>
      </c>
      <c r="AY52" s="68"/>
      <c r="AZ52" s="75"/>
      <c r="BA52" s="76"/>
      <c r="BB52" s="71"/>
      <c r="BC52" s="77" t="s">
        <v>7</v>
      </c>
      <c r="BD52" s="78">
        <f>IF(BC52="N",0,IF(AZ$48="EVENTO",BD!$B$3,BD!$B$4))</f>
        <v>0</v>
      </c>
      <c r="BE52" s="77" t="s">
        <v>7</v>
      </c>
      <c r="BF52" s="78">
        <f>IF(BE52="N",0,IF(AZ$48="EVENTO",BD!$B$1,0))</f>
        <v>0</v>
      </c>
      <c r="BG52" s="77" t="s">
        <v>7</v>
      </c>
      <c r="BH52" s="78">
        <f>IF(BG52="N",0,IF(AZ$48="EVENTO",BD!$B$2,0))</f>
        <v>0</v>
      </c>
      <c r="BI52" s="77" t="s">
        <v>7</v>
      </c>
      <c r="BJ52" s="78">
        <f>IF(BI52="N",0,IF(AZ$48="EVENTO",BD!$B$5,0))</f>
        <v>0</v>
      </c>
      <c r="BK52" s="77" t="s">
        <v>7</v>
      </c>
      <c r="BL52" s="78">
        <f>IF(BK52="S",BD!$B$8,0)</f>
        <v>0</v>
      </c>
      <c r="BM52" s="73" t="str">
        <f>IF(AZ52="","",VLOOKUP(AZ52,BD!$B$11:$R$179,5,))</f>
        <v/>
      </c>
      <c r="BN52" s="79"/>
      <c r="BO52" s="68"/>
      <c r="BP52" s="75"/>
      <c r="BQ52" s="76"/>
      <c r="BR52" s="71"/>
      <c r="BS52" s="77" t="s">
        <v>7</v>
      </c>
      <c r="BT52" s="78">
        <f>IF(BS52="N",0,IF(BP$48="EVENTO",BD!$B$3,BD!$B$4))</f>
        <v>0</v>
      </c>
      <c r="BU52" s="77" t="s">
        <v>7</v>
      </c>
      <c r="BV52" s="78">
        <f>IF(BU52="N",0,IF(BP$48="EVENTO",BD!$B$1,0))</f>
        <v>0</v>
      </c>
      <c r="BW52" s="77" t="s">
        <v>7</v>
      </c>
      <c r="BX52" s="78">
        <f>IF(BW52="N",0,IF(BP$48="EVENTO",BD!$B$2,0))</f>
        <v>0</v>
      </c>
      <c r="BY52" s="77" t="s">
        <v>7</v>
      </c>
      <c r="BZ52" s="78">
        <f>IF(BY52="N",0,IF(BP$48="EVENTO",BD!$B$5,0))</f>
        <v>0</v>
      </c>
      <c r="CA52" s="77" t="s">
        <v>7</v>
      </c>
      <c r="CB52" s="78">
        <f>IF(CA52="S",BD!$B$8,0)</f>
        <v>0</v>
      </c>
      <c r="CC52" s="73" t="str">
        <f>IF(BP52="","",VLOOKUP(BP52,BD!$B$11:$R$179,5,))</f>
        <v/>
      </c>
      <c r="CD52" s="79" t="str">
        <f t="shared" si="31"/>
        <v/>
      </c>
      <c r="CE52" s="68"/>
      <c r="CF52" s="75"/>
      <c r="CG52" s="76"/>
      <c r="CH52" s="71"/>
      <c r="CI52" s="77" t="s">
        <v>7</v>
      </c>
      <c r="CJ52" s="78">
        <f>IF(CI52="N",0,IF(CF$48="EVENTO",BD!$B$3,BD!$B$4))</f>
        <v>0</v>
      </c>
      <c r="CK52" s="77" t="s">
        <v>7</v>
      </c>
      <c r="CL52" s="78">
        <f>IF(CK52="N",0,IF(CF$48="EVENTO",BD!$B$1,0))</f>
        <v>0</v>
      </c>
      <c r="CM52" s="77" t="s">
        <v>7</v>
      </c>
      <c r="CN52" s="78">
        <f>IF(CM52="N",0,IF(CF$48="EVENTO",BD!$B$2,0))</f>
        <v>0</v>
      </c>
      <c r="CO52" s="77" t="s">
        <v>7</v>
      </c>
      <c r="CP52" s="78">
        <f>IF(CO52="N",0,IF(CF$48="EVENTO",BD!$B$5,0))</f>
        <v>0</v>
      </c>
      <c r="CQ52" s="77" t="s">
        <v>7</v>
      </c>
      <c r="CR52" s="78">
        <f>IF(CQ52="S",BD!$B$8,0)</f>
        <v>0</v>
      </c>
      <c r="CS52" s="73" t="str">
        <f>IF(CF52="","",VLOOKUP(CF52,BD!$B$11:$R$179,5,))</f>
        <v/>
      </c>
      <c r="CT52" s="79" t="str">
        <f t="shared" si="32"/>
        <v/>
      </c>
      <c r="CU52" s="68"/>
      <c r="CV52" s="75"/>
      <c r="CW52" s="76"/>
      <c r="CX52" s="71"/>
      <c r="CY52" s="77" t="s">
        <v>7</v>
      </c>
      <c r="CZ52" s="78">
        <f>IF(CY52="N",0,IF(CV$48="EVENTO",BD!$B$3,BD!$B$4))</f>
        <v>0</v>
      </c>
      <c r="DA52" s="77" t="s">
        <v>7</v>
      </c>
      <c r="DB52" s="78">
        <f>IF(DA52="N",0,IF(CV$48="EVENTO",BD!$B$1,0))</f>
        <v>0</v>
      </c>
      <c r="DC52" s="77" t="s">
        <v>7</v>
      </c>
      <c r="DD52" s="78">
        <f>IF(DC52="N",0,IF(CV$48="EVENTO",BD!$B$2,0))</f>
        <v>0</v>
      </c>
      <c r="DE52" s="77" t="s">
        <v>7</v>
      </c>
      <c r="DF52" s="78">
        <f>IF(DE52="N",0,IF(CV$48="EVENTO",BD!$B$5,0))</f>
        <v>0</v>
      </c>
      <c r="DG52" s="77" t="s">
        <v>7</v>
      </c>
      <c r="DH52" s="78">
        <f>IF(DG52="S",BD!$B$8,0)</f>
        <v>0</v>
      </c>
      <c r="DI52" s="73" t="str">
        <f>IF(CV52="","",VLOOKUP(CV52,BD!$B$11:$R$179,5,))</f>
        <v/>
      </c>
      <c r="DJ52" s="79" t="str">
        <f t="shared" si="33"/>
        <v/>
      </c>
    </row>
    <row r="53" spans="1:114" ht="15.75" thickBot="1" x14ac:dyDescent="0.3">
      <c r="A53" s="130"/>
      <c r="B53" s="145"/>
      <c r="C53" s="68"/>
      <c r="D53" s="75"/>
      <c r="E53" s="76"/>
      <c r="F53" s="71"/>
      <c r="G53" s="77" t="s">
        <v>7</v>
      </c>
      <c r="H53" s="78">
        <f>IF(G53="N",0,IF(D$48="EVENTO",BD!$B$3,BD!$B$4))</f>
        <v>0</v>
      </c>
      <c r="I53" s="77" t="s">
        <v>7</v>
      </c>
      <c r="J53" s="78">
        <f>IF(I53="N",0,IF(D$48="EVENTO",BD!$B$1,0))</f>
        <v>0</v>
      </c>
      <c r="K53" s="77" t="s">
        <v>7</v>
      </c>
      <c r="L53" s="78">
        <f>IF(K53="N",0,IF(D$48="EVENTO",BD!$B$2,0))</f>
        <v>0</v>
      </c>
      <c r="M53" s="77" t="s">
        <v>7</v>
      </c>
      <c r="N53" s="78">
        <f>IF(M53="N",0,IF(D$48="EVENTO",BD!$B$5,0))</f>
        <v>0</v>
      </c>
      <c r="O53" s="77" t="s">
        <v>7</v>
      </c>
      <c r="P53" s="78">
        <f>IF(O53="S",BD!$B$8,0)</f>
        <v>0</v>
      </c>
      <c r="Q53" s="73" t="str">
        <f>IF(D53="","",VLOOKUP(D53,BD!$B$11:$R$179,5,))</f>
        <v/>
      </c>
      <c r="R53" s="79" t="str">
        <f t="shared" si="28"/>
        <v/>
      </c>
      <c r="S53" s="68"/>
      <c r="T53" s="75"/>
      <c r="U53" s="76"/>
      <c r="V53" s="71"/>
      <c r="W53" s="77" t="s">
        <v>7</v>
      </c>
      <c r="X53" s="78">
        <f>IF(W53="N",0,IF(T$48="EVENTO",BD!$B$3,BD!$B$4))</f>
        <v>0</v>
      </c>
      <c r="Y53" s="77" t="s">
        <v>7</v>
      </c>
      <c r="Z53" s="78">
        <f>IF(Y53="N",0,IF(T$48="EVENTO",BD!$B$1,0))</f>
        <v>0</v>
      </c>
      <c r="AA53" s="77" t="s">
        <v>7</v>
      </c>
      <c r="AB53" s="78">
        <f>IF(AA53="N",0,IF(T$48="EVENTO",BD!$B$2,0))</f>
        <v>0</v>
      </c>
      <c r="AC53" s="77" t="s">
        <v>7</v>
      </c>
      <c r="AD53" s="78">
        <f>IF(AC53="N",0,IF(T$48="EVENTO",BD!$B$5,0))</f>
        <v>0</v>
      </c>
      <c r="AE53" s="77" t="s">
        <v>7</v>
      </c>
      <c r="AF53" s="78">
        <f>IF(AE53="S",BD!$B$8,0)</f>
        <v>0</v>
      </c>
      <c r="AG53" s="73" t="str">
        <f>IF(T53="","",VLOOKUP(T53,BD!$B$11:$R$179,5,))</f>
        <v/>
      </c>
      <c r="AH53" s="79" t="str">
        <f t="shared" si="29"/>
        <v/>
      </c>
      <c r="AI53" s="68"/>
      <c r="AJ53" s="75"/>
      <c r="AK53" s="76"/>
      <c r="AL53" s="71"/>
      <c r="AM53" s="77" t="s">
        <v>7</v>
      </c>
      <c r="AN53" s="78">
        <f>IF(AM53="N",0,IF(AJ$48="EVENTO",BD!$B$3,BD!$B$4))</f>
        <v>0</v>
      </c>
      <c r="AO53" s="77" t="s">
        <v>7</v>
      </c>
      <c r="AP53" s="78">
        <f>IF(AO53="N",0,IF(AJ$48="EVENTO",BD!$B$1,0))</f>
        <v>0</v>
      </c>
      <c r="AQ53" s="77" t="s">
        <v>7</v>
      </c>
      <c r="AR53" s="78">
        <f>IF(AQ53="N",0,IF(AJ$48="EVENTO",BD!$B$2,0))</f>
        <v>0</v>
      </c>
      <c r="AS53" s="77" t="s">
        <v>7</v>
      </c>
      <c r="AT53" s="78">
        <f>IF(AS53="N",0,IF(AJ$48="EVENTO",BD!$B$5,0))</f>
        <v>0</v>
      </c>
      <c r="AU53" s="77" t="s">
        <v>7</v>
      </c>
      <c r="AV53" s="78">
        <f>IF(AU53="S",BD!$B$8,0)</f>
        <v>0</v>
      </c>
      <c r="AW53" s="73" t="str">
        <f>IF(AJ53="","",VLOOKUP(AJ53,BD!$B$11:$R$179,5,))</f>
        <v/>
      </c>
      <c r="AX53" s="79" t="str">
        <f t="shared" si="30"/>
        <v/>
      </c>
      <c r="AY53" s="68"/>
      <c r="AZ53" s="75"/>
      <c r="BA53" s="76"/>
      <c r="BB53" s="71"/>
      <c r="BC53" s="77" t="s">
        <v>7</v>
      </c>
      <c r="BD53" s="78">
        <f>IF(BC53="N",0,IF(AZ$48="EVENTO",BD!$B$3,BD!$B$4))</f>
        <v>0</v>
      </c>
      <c r="BE53" s="77" t="s">
        <v>7</v>
      </c>
      <c r="BF53" s="78">
        <f>IF(BE53="N",0,IF(AZ$48="EVENTO",BD!$B$1,0))</f>
        <v>0</v>
      </c>
      <c r="BG53" s="77" t="s">
        <v>7</v>
      </c>
      <c r="BH53" s="78">
        <f>IF(BG53="N",0,IF(AZ$48="EVENTO",BD!$B$2,0))</f>
        <v>0</v>
      </c>
      <c r="BI53" s="77" t="s">
        <v>7</v>
      </c>
      <c r="BJ53" s="78">
        <f>IF(BI53="N",0,IF(AZ$48="EVENTO",BD!$B$5,0))</f>
        <v>0</v>
      </c>
      <c r="BK53" s="77" t="s">
        <v>7</v>
      </c>
      <c r="BL53" s="78">
        <f>IF(BK53="S",BD!$B$8,0)</f>
        <v>0</v>
      </c>
      <c r="BM53" s="73" t="str">
        <f>IF(AZ53="","",VLOOKUP(AZ53,BD!$B$11:$R$179,5,))</f>
        <v/>
      </c>
      <c r="BN53" s="79" t="str">
        <f>IF($AZ$48="","",IF(AZ53="","",SUM(BM53,BL53,BH53,BF53,BJ53,BD53)))</f>
        <v/>
      </c>
      <c r="BO53" s="68"/>
      <c r="BP53" s="75"/>
      <c r="BQ53" s="76"/>
      <c r="BR53" s="71"/>
      <c r="BS53" s="77" t="s">
        <v>7</v>
      </c>
      <c r="BT53" s="78">
        <f>IF(BS53="N",0,IF(BP$48="EVENTO",BD!$B$3,BD!$B$4))</f>
        <v>0</v>
      </c>
      <c r="BU53" s="77" t="s">
        <v>7</v>
      </c>
      <c r="BV53" s="78">
        <f>IF(BU53="N",0,IF(BP$48="EVENTO",BD!$B$1,0))</f>
        <v>0</v>
      </c>
      <c r="BW53" s="77" t="s">
        <v>7</v>
      </c>
      <c r="BX53" s="78">
        <f>IF(BW53="N",0,IF(BP$48="EVENTO",BD!$B$2,0))</f>
        <v>0</v>
      </c>
      <c r="BY53" s="77" t="s">
        <v>7</v>
      </c>
      <c r="BZ53" s="78">
        <f>IF(BY53="N",0,IF(BP$48="EVENTO",BD!$B$5,0))</f>
        <v>0</v>
      </c>
      <c r="CA53" s="77" t="s">
        <v>7</v>
      </c>
      <c r="CB53" s="78">
        <f>IF(CA53="S",BD!$B$8,0)</f>
        <v>0</v>
      </c>
      <c r="CC53" s="73" t="str">
        <f>IF(BP53="","",VLOOKUP(BP53,BD!$B$11:$R$179,5,))</f>
        <v/>
      </c>
      <c r="CD53" s="79" t="str">
        <f t="shared" si="31"/>
        <v/>
      </c>
      <c r="CE53" s="68"/>
      <c r="CF53" s="75"/>
      <c r="CG53" s="76"/>
      <c r="CH53" s="71"/>
      <c r="CI53" s="77" t="s">
        <v>7</v>
      </c>
      <c r="CJ53" s="78">
        <f>IF(CI53="N",0,IF(CF$48="EVENTO",BD!$B$3,BD!$B$4))</f>
        <v>0</v>
      </c>
      <c r="CK53" s="77" t="s">
        <v>7</v>
      </c>
      <c r="CL53" s="78">
        <f>IF(CK53="N",0,IF(CF$48="EVENTO",BD!$B$1,0))</f>
        <v>0</v>
      </c>
      <c r="CM53" s="77" t="s">
        <v>7</v>
      </c>
      <c r="CN53" s="78">
        <f>IF(CM53="N",0,IF(CF$48="EVENTO",BD!$B$2,0))</f>
        <v>0</v>
      </c>
      <c r="CO53" s="77" t="s">
        <v>7</v>
      </c>
      <c r="CP53" s="78">
        <f>IF(CO53="N",0,IF(CF$48="EVENTO",BD!$B$5,0))</f>
        <v>0</v>
      </c>
      <c r="CQ53" s="77" t="s">
        <v>7</v>
      </c>
      <c r="CR53" s="78">
        <f>IF(CQ53="S",BD!$B$8,0)</f>
        <v>0</v>
      </c>
      <c r="CS53" s="73" t="str">
        <f>IF(CF53="","",VLOOKUP(CF53,BD!$B$11:$R$179,5,))</f>
        <v/>
      </c>
      <c r="CT53" s="79" t="str">
        <f t="shared" si="32"/>
        <v/>
      </c>
      <c r="CU53" s="68"/>
      <c r="CV53" s="75"/>
      <c r="CW53" s="76"/>
      <c r="CX53" s="71"/>
      <c r="CY53" s="77" t="s">
        <v>7</v>
      </c>
      <c r="CZ53" s="78">
        <f>IF(CY53="N",0,IF(CV$48="EVENTO",BD!$B$3,BD!$B$4))</f>
        <v>0</v>
      </c>
      <c r="DA53" s="77" t="s">
        <v>7</v>
      </c>
      <c r="DB53" s="78">
        <f>IF(DA53="N",0,IF(CV$48="EVENTO",BD!$B$1,0))</f>
        <v>0</v>
      </c>
      <c r="DC53" s="77" t="s">
        <v>7</v>
      </c>
      <c r="DD53" s="78">
        <f>IF(DC53="N",0,IF(CV$48="EVENTO",BD!$B$2,0))</f>
        <v>0</v>
      </c>
      <c r="DE53" s="77" t="s">
        <v>7</v>
      </c>
      <c r="DF53" s="78">
        <f>IF(DE53="N",0,IF(CV$48="EVENTO",BD!$B$5,0))</f>
        <v>0</v>
      </c>
      <c r="DG53" s="77" t="s">
        <v>7</v>
      </c>
      <c r="DH53" s="78">
        <f>IF(DG53="S",BD!$B$8,0)</f>
        <v>0</v>
      </c>
      <c r="DI53" s="73" t="str">
        <f>IF(CV53="","",VLOOKUP(CV53,BD!$B$11:$R$179,5,))</f>
        <v/>
      </c>
      <c r="DJ53" s="79" t="str">
        <f t="shared" si="33"/>
        <v/>
      </c>
    </row>
    <row r="54" spans="1:114" ht="15.75" thickBot="1" x14ac:dyDescent="0.3">
      <c r="A54" s="130"/>
      <c r="B54" s="145"/>
      <c r="C54" s="68"/>
      <c r="D54" s="75"/>
      <c r="E54" s="76"/>
      <c r="F54" s="71"/>
      <c r="G54" s="77" t="s">
        <v>7</v>
      </c>
      <c r="H54" s="78">
        <f>IF(G54="N",0,IF(D$48="EVENTO",BD!$B$3,BD!$B$4))</f>
        <v>0</v>
      </c>
      <c r="I54" s="77" t="s">
        <v>7</v>
      </c>
      <c r="J54" s="78">
        <f>IF(I54="N",0,IF(D$48="EVENTO",BD!$B$1,0))</f>
        <v>0</v>
      </c>
      <c r="K54" s="77" t="s">
        <v>7</v>
      </c>
      <c r="L54" s="78">
        <f>IF(K54="N",0,IF(D$48="EVENTO",BD!$B$2,0))</f>
        <v>0</v>
      </c>
      <c r="M54" s="77" t="s">
        <v>7</v>
      </c>
      <c r="N54" s="78">
        <f>IF(M54="N",0,IF(D$48="EVENTO",BD!$B$5,0))</f>
        <v>0</v>
      </c>
      <c r="O54" s="77" t="s">
        <v>7</v>
      </c>
      <c r="P54" s="78">
        <f>IF(O54="S",BD!$B$8,0)</f>
        <v>0</v>
      </c>
      <c r="Q54" s="73" t="str">
        <f>IF(D54="","",VLOOKUP(D54,BD!$B$11:$R$179,5,))</f>
        <v/>
      </c>
      <c r="R54" s="79" t="str">
        <f t="shared" si="28"/>
        <v/>
      </c>
      <c r="S54" s="68"/>
      <c r="T54" s="75"/>
      <c r="U54" s="76"/>
      <c r="V54" s="71"/>
      <c r="W54" s="77" t="s">
        <v>7</v>
      </c>
      <c r="X54" s="78">
        <f>IF(W54="N",0,IF(T$48="EVENTO",BD!$B$3,BD!$B$4))</f>
        <v>0</v>
      </c>
      <c r="Y54" s="77" t="s">
        <v>7</v>
      </c>
      <c r="Z54" s="78">
        <f>IF(Y54="N",0,IF(T$48="EVENTO",BD!$B$1,0))</f>
        <v>0</v>
      </c>
      <c r="AA54" s="77" t="s">
        <v>7</v>
      </c>
      <c r="AB54" s="78">
        <f>IF(AA54="N",0,IF(T$48="EVENTO",BD!$B$2,0))</f>
        <v>0</v>
      </c>
      <c r="AC54" s="77" t="s">
        <v>7</v>
      </c>
      <c r="AD54" s="78">
        <f>IF(AC54="N",0,IF(T$48="EVENTO",BD!$B$5,0))</f>
        <v>0</v>
      </c>
      <c r="AE54" s="77" t="s">
        <v>7</v>
      </c>
      <c r="AF54" s="78">
        <f>IF(AE54="S",BD!$B$8,0)</f>
        <v>0</v>
      </c>
      <c r="AG54" s="73" t="str">
        <f>IF(T54="","",VLOOKUP(T54,BD!$B$11:$R$179,5,))</f>
        <v/>
      </c>
      <c r="AH54" s="79" t="str">
        <f t="shared" si="29"/>
        <v/>
      </c>
      <c r="AI54" s="68"/>
      <c r="AJ54" s="75"/>
      <c r="AK54" s="76"/>
      <c r="AL54" s="71"/>
      <c r="AM54" s="77" t="s">
        <v>7</v>
      </c>
      <c r="AN54" s="78">
        <f>IF(AM54="N",0,IF(AJ$48="EVENTO",BD!$B$3,BD!$B$4))</f>
        <v>0</v>
      </c>
      <c r="AO54" s="77" t="s">
        <v>7</v>
      </c>
      <c r="AP54" s="78">
        <f>IF(AO54="N",0,IF(AJ$48="EVENTO",BD!$B$1,0))</f>
        <v>0</v>
      </c>
      <c r="AQ54" s="77" t="s">
        <v>7</v>
      </c>
      <c r="AR54" s="78">
        <f>IF(AQ54="N",0,IF(AJ$48="EVENTO",BD!$B$2,0))</f>
        <v>0</v>
      </c>
      <c r="AS54" s="77" t="s">
        <v>7</v>
      </c>
      <c r="AT54" s="78">
        <f>IF(AS54="N",0,IF(AJ$48="EVENTO",BD!$B$5,0))</f>
        <v>0</v>
      </c>
      <c r="AU54" s="77" t="s">
        <v>7</v>
      </c>
      <c r="AV54" s="78">
        <f>IF(AU54="S",BD!$B$8,0)</f>
        <v>0</v>
      </c>
      <c r="AW54" s="73" t="str">
        <f>IF(AJ54="","",VLOOKUP(AJ54,BD!$B$11:$R$179,5,))</f>
        <v/>
      </c>
      <c r="AX54" s="79" t="str">
        <f t="shared" si="30"/>
        <v/>
      </c>
      <c r="AY54" s="68"/>
      <c r="AZ54" s="75"/>
      <c r="BA54" s="76"/>
      <c r="BB54" s="71"/>
      <c r="BC54" s="77" t="s">
        <v>7</v>
      </c>
      <c r="BD54" s="78">
        <f>IF(BC54="N",0,IF(AZ$48="EVENTO",BD!$B$3,BD!$B$4))</f>
        <v>0</v>
      </c>
      <c r="BE54" s="77" t="s">
        <v>7</v>
      </c>
      <c r="BF54" s="78">
        <f>IF(BE54="N",0,IF(AZ$48="EVENTO",BD!$B$1,0))</f>
        <v>0</v>
      </c>
      <c r="BG54" s="77" t="s">
        <v>7</v>
      </c>
      <c r="BH54" s="78">
        <f>IF(BG54="N",0,IF(AZ$48="EVENTO",BD!$B$2,0))</f>
        <v>0</v>
      </c>
      <c r="BI54" s="77" t="s">
        <v>7</v>
      </c>
      <c r="BJ54" s="78">
        <f>IF(BI54="N",0,IF(AZ$48="EVENTO",BD!$B$5,0))</f>
        <v>0</v>
      </c>
      <c r="BK54" s="77" t="s">
        <v>7</v>
      </c>
      <c r="BL54" s="78">
        <f>IF(BK54="S",BD!$B$8,0)</f>
        <v>0</v>
      </c>
      <c r="BM54" s="73" t="str">
        <f>IF(AZ54="","",VLOOKUP(AZ54,BD!$B$11:$R$179,5,))</f>
        <v/>
      </c>
      <c r="BN54" s="79" t="str">
        <f>IF($AZ$48="","",IF(AZ54="","",SUM(BM54,BL54,BH54,BF54,BJ54,BD54)))</f>
        <v/>
      </c>
      <c r="BO54" s="68"/>
      <c r="BP54" s="75"/>
      <c r="BQ54" s="76"/>
      <c r="BR54" s="71"/>
      <c r="BS54" s="77" t="s">
        <v>7</v>
      </c>
      <c r="BT54" s="78">
        <f>IF(BS54="N",0,IF(BP$48="EVENTO",BD!$B$3,BD!$B$4))</f>
        <v>0</v>
      </c>
      <c r="BU54" s="77" t="s">
        <v>7</v>
      </c>
      <c r="BV54" s="78">
        <f>IF(BU54="N",0,IF(BP$48="EVENTO",BD!$B$1,0))</f>
        <v>0</v>
      </c>
      <c r="BW54" s="77" t="s">
        <v>7</v>
      </c>
      <c r="BX54" s="78">
        <f>IF(BW54="N",0,IF(BP$48="EVENTO",BD!$B$2,0))</f>
        <v>0</v>
      </c>
      <c r="BY54" s="77" t="s">
        <v>7</v>
      </c>
      <c r="BZ54" s="78">
        <f>IF(BY54="N",0,IF(BP$48="EVENTO",BD!$B$5,0))</f>
        <v>0</v>
      </c>
      <c r="CA54" s="77" t="s">
        <v>7</v>
      </c>
      <c r="CB54" s="78">
        <f>IF(CA54="S",BD!$B$8,0)</f>
        <v>0</v>
      </c>
      <c r="CC54" s="73" t="str">
        <f>IF(BP54="","",VLOOKUP(BP54,BD!$B$11:$R$179,5,))</f>
        <v/>
      </c>
      <c r="CD54" s="79" t="str">
        <f t="shared" si="31"/>
        <v/>
      </c>
      <c r="CE54" s="68"/>
      <c r="CF54" s="75"/>
      <c r="CG54" s="76"/>
      <c r="CH54" s="71"/>
      <c r="CI54" s="77" t="s">
        <v>7</v>
      </c>
      <c r="CJ54" s="78">
        <f>IF(CI54="N",0,IF(CF$48="EVENTO",BD!$B$3,BD!$B$4))</f>
        <v>0</v>
      </c>
      <c r="CK54" s="77" t="s">
        <v>7</v>
      </c>
      <c r="CL54" s="78">
        <f>IF(CK54="N",0,IF(CF$48="EVENTO",BD!$B$1,0))</f>
        <v>0</v>
      </c>
      <c r="CM54" s="77" t="s">
        <v>7</v>
      </c>
      <c r="CN54" s="78">
        <f>IF(CM54="N",0,IF(CF$48="EVENTO",BD!$B$2,0))</f>
        <v>0</v>
      </c>
      <c r="CO54" s="77" t="s">
        <v>7</v>
      </c>
      <c r="CP54" s="78">
        <f>IF(CO54="N",0,IF(CF$48="EVENTO",BD!$B$5,0))</f>
        <v>0</v>
      </c>
      <c r="CQ54" s="77" t="s">
        <v>7</v>
      </c>
      <c r="CR54" s="78">
        <f>IF(CQ54="S",BD!$B$8,0)</f>
        <v>0</v>
      </c>
      <c r="CS54" s="73" t="str">
        <f>IF(CF54="","",VLOOKUP(CF54,BD!$B$11:$R$179,5,))</f>
        <v/>
      </c>
      <c r="CT54" s="79" t="str">
        <f t="shared" si="32"/>
        <v/>
      </c>
      <c r="CU54" s="68"/>
      <c r="CV54" s="75"/>
      <c r="CW54" s="76"/>
      <c r="CX54" s="71"/>
      <c r="CY54" s="77" t="s">
        <v>7</v>
      </c>
      <c r="CZ54" s="78">
        <f>IF(CY54="N",0,IF(CV$48="EVENTO",BD!$B$3,BD!$B$4))</f>
        <v>0</v>
      </c>
      <c r="DA54" s="77" t="s">
        <v>7</v>
      </c>
      <c r="DB54" s="78">
        <f>IF(DA54="N",0,IF(CV$48="EVENTO",BD!$B$1,0))</f>
        <v>0</v>
      </c>
      <c r="DC54" s="77" t="s">
        <v>7</v>
      </c>
      <c r="DD54" s="78">
        <f>IF(DC54="N",0,IF(CV$48="EVENTO",BD!$B$2,0))</f>
        <v>0</v>
      </c>
      <c r="DE54" s="77" t="s">
        <v>7</v>
      </c>
      <c r="DF54" s="78">
        <f>IF(DE54="N",0,IF(CV$48="EVENTO",BD!$B$5,0))</f>
        <v>0</v>
      </c>
      <c r="DG54" s="77" t="s">
        <v>7</v>
      </c>
      <c r="DH54" s="78">
        <f>IF(DG54="S",BD!$B$8,0)</f>
        <v>0</v>
      </c>
      <c r="DI54" s="73" t="str">
        <f>IF(CV54="","",VLOOKUP(CV54,BD!$B$11:$R$179,5,))</f>
        <v/>
      </c>
      <c r="DJ54" s="79" t="str">
        <f t="shared" si="33"/>
        <v/>
      </c>
    </row>
    <row r="55" spans="1:114" ht="15.75" thickBot="1" x14ac:dyDescent="0.3">
      <c r="A55" s="130"/>
      <c r="B55" s="145"/>
      <c r="C55" s="68"/>
      <c r="D55" s="75"/>
      <c r="E55" s="76"/>
      <c r="F55" s="71"/>
      <c r="G55" s="77" t="s">
        <v>7</v>
      </c>
      <c r="H55" s="78">
        <f>IF(G55="N",0,IF(D$48="EVENTO",BD!$B$3,BD!$B$4))</f>
        <v>0</v>
      </c>
      <c r="I55" s="77" t="s">
        <v>7</v>
      </c>
      <c r="J55" s="78">
        <f>IF(I55="N",0,IF(D$48="EVENTO",BD!$B$1,0))</f>
        <v>0</v>
      </c>
      <c r="K55" s="77" t="s">
        <v>7</v>
      </c>
      <c r="L55" s="78">
        <f>IF(K55="N",0,IF(D$48="EVENTO",BD!$B$2,0))</f>
        <v>0</v>
      </c>
      <c r="M55" s="77" t="s">
        <v>7</v>
      </c>
      <c r="N55" s="78">
        <f>IF(M55="N",0,IF(D$48="EVENTO",BD!$B$5,0))</f>
        <v>0</v>
      </c>
      <c r="O55" s="77" t="s">
        <v>7</v>
      </c>
      <c r="P55" s="78">
        <f>IF(O55="S",BD!$B$8,0)</f>
        <v>0</v>
      </c>
      <c r="Q55" s="73" t="str">
        <f>IF(D55="","",VLOOKUP(D55,BD!$B$11:$R$179,5,))</f>
        <v/>
      </c>
      <c r="R55" s="79" t="str">
        <f t="shared" si="28"/>
        <v/>
      </c>
      <c r="S55" s="68"/>
      <c r="T55" s="75"/>
      <c r="U55" s="76"/>
      <c r="V55" s="71"/>
      <c r="W55" s="77" t="s">
        <v>7</v>
      </c>
      <c r="X55" s="78">
        <f>IF(W55="N",0,IF(T$48="EVENTO",BD!$B$3,BD!$B$4))</f>
        <v>0</v>
      </c>
      <c r="Y55" s="77" t="s">
        <v>7</v>
      </c>
      <c r="Z55" s="78">
        <f>IF(Y55="N",0,IF(T$48="EVENTO",BD!$B$1,0))</f>
        <v>0</v>
      </c>
      <c r="AA55" s="77" t="s">
        <v>7</v>
      </c>
      <c r="AB55" s="78">
        <f>IF(AA55="N",0,IF(T$48="EVENTO",BD!$B$2,0))</f>
        <v>0</v>
      </c>
      <c r="AC55" s="77" t="s">
        <v>7</v>
      </c>
      <c r="AD55" s="78">
        <f>IF(AC55="N",0,IF(T$48="EVENTO",BD!$B$5,0))</f>
        <v>0</v>
      </c>
      <c r="AE55" s="77" t="s">
        <v>7</v>
      </c>
      <c r="AF55" s="78">
        <f>IF(AE55="S",BD!$B$8,0)</f>
        <v>0</v>
      </c>
      <c r="AG55" s="73" t="str">
        <f>IF(T55="","",VLOOKUP(T55,BD!$B$11:$R$179,5,))</f>
        <v/>
      </c>
      <c r="AH55" s="79" t="str">
        <f t="shared" si="29"/>
        <v/>
      </c>
      <c r="AI55" s="68"/>
      <c r="AJ55" s="75"/>
      <c r="AK55" s="76"/>
      <c r="AL55" s="71"/>
      <c r="AM55" s="77" t="s">
        <v>7</v>
      </c>
      <c r="AN55" s="78">
        <f>IF(AM55="N",0,IF(AJ$48="EVENTO",BD!$B$3,BD!$B$4))</f>
        <v>0</v>
      </c>
      <c r="AO55" s="77" t="s">
        <v>7</v>
      </c>
      <c r="AP55" s="78">
        <f>IF(AO55="N",0,IF(AJ$48="EVENTO",BD!$B$1,0))</f>
        <v>0</v>
      </c>
      <c r="AQ55" s="77" t="s">
        <v>7</v>
      </c>
      <c r="AR55" s="78">
        <f>IF(AQ55="N",0,IF(AJ$48="EVENTO",BD!$B$2,0))</f>
        <v>0</v>
      </c>
      <c r="AS55" s="77" t="s">
        <v>7</v>
      </c>
      <c r="AT55" s="78">
        <f>IF(AS55="N",0,IF(AJ$48="EVENTO",BD!$B$5,0))</f>
        <v>0</v>
      </c>
      <c r="AU55" s="77" t="s">
        <v>7</v>
      </c>
      <c r="AV55" s="78">
        <f>IF(AU55="S",BD!$B$8,0)</f>
        <v>0</v>
      </c>
      <c r="AW55" s="73" t="str">
        <f>IF(AJ55="","",VLOOKUP(AJ55,BD!$B$11:$R$179,5,))</f>
        <v/>
      </c>
      <c r="AX55" s="79" t="str">
        <f t="shared" si="30"/>
        <v/>
      </c>
      <c r="AY55" s="68"/>
      <c r="AZ55" s="75"/>
      <c r="BA55" s="76"/>
      <c r="BB55" s="71"/>
      <c r="BC55" s="77" t="s">
        <v>7</v>
      </c>
      <c r="BD55" s="78">
        <f>IF(BC55="N",0,IF(AZ$48="EVENTO",BD!$B$3,BD!$B$4))</f>
        <v>0</v>
      </c>
      <c r="BE55" s="77" t="s">
        <v>7</v>
      </c>
      <c r="BF55" s="78">
        <f>IF(BE55="N",0,IF(AZ$48="EVENTO",BD!$B$1,0))</f>
        <v>0</v>
      </c>
      <c r="BG55" s="77" t="s">
        <v>7</v>
      </c>
      <c r="BH55" s="78">
        <f>IF(BG55="N",0,IF(AZ$48="EVENTO",BD!$B$2,0))</f>
        <v>0</v>
      </c>
      <c r="BI55" s="77" t="s">
        <v>7</v>
      </c>
      <c r="BJ55" s="78">
        <f>IF(BI55="N",0,IF(AZ$48="EVENTO",BD!$B$5,0))</f>
        <v>0</v>
      </c>
      <c r="BK55" s="77" t="s">
        <v>7</v>
      </c>
      <c r="BL55" s="78">
        <f>IF(BK55="S",BD!$B$8,0)</f>
        <v>0</v>
      </c>
      <c r="BM55" s="73" t="str">
        <f>IF(AZ55="","",VLOOKUP(AZ55,BD!$B$11:$R$179,5,))</f>
        <v/>
      </c>
      <c r="BN55" s="79" t="str">
        <f>IF($AZ$48="","",IF(AZ55="","",SUM(BM55,BL55,BH55,BF55,BJ55,BD55)))</f>
        <v/>
      </c>
      <c r="BO55" s="68"/>
      <c r="BP55" s="75"/>
      <c r="BQ55" s="76"/>
      <c r="BR55" s="71"/>
      <c r="BS55" s="77" t="s">
        <v>7</v>
      </c>
      <c r="BT55" s="78">
        <f>IF(BS55="N",0,IF(BP$48="EVENTO",BD!$B$3,BD!$B$4))</f>
        <v>0</v>
      </c>
      <c r="BU55" s="77" t="s">
        <v>7</v>
      </c>
      <c r="BV55" s="78">
        <f>IF(BU55="N",0,IF(BP$48="EVENTO",BD!$B$1,0))</f>
        <v>0</v>
      </c>
      <c r="BW55" s="77" t="s">
        <v>7</v>
      </c>
      <c r="BX55" s="78">
        <f>IF(BW55="N",0,IF(BP$48="EVENTO",BD!$B$2,0))</f>
        <v>0</v>
      </c>
      <c r="BY55" s="77" t="s">
        <v>7</v>
      </c>
      <c r="BZ55" s="78">
        <f>IF(BY55="N",0,IF(BP$48="EVENTO",BD!$B$5,0))</f>
        <v>0</v>
      </c>
      <c r="CA55" s="77" t="s">
        <v>7</v>
      </c>
      <c r="CB55" s="78">
        <f>IF(CA55="S",BD!$B$8,0)</f>
        <v>0</v>
      </c>
      <c r="CC55" s="73" t="str">
        <f>IF(BP55="","",VLOOKUP(BP55,BD!$B$11:$R$179,5,))</f>
        <v/>
      </c>
      <c r="CD55" s="79" t="str">
        <f t="shared" si="31"/>
        <v/>
      </c>
      <c r="CE55" s="68"/>
      <c r="CF55" s="75"/>
      <c r="CG55" s="76"/>
      <c r="CH55" s="71"/>
      <c r="CI55" s="77" t="s">
        <v>7</v>
      </c>
      <c r="CJ55" s="78">
        <f>IF(CI55="N",0,IF(CF$48="EVENTO",BD!$B$3,BD!$B$4))</f>
        <v>0</v>
      </c>
      <c r="CK55" s="77" t="s">
        <v>7</v>
      </c>
      <c r="CL55" s="78">
        <f>IF(CK55="N",0,IF(CF$48="EVENTO",BD!$B$1,0))</f>
        <v>0</v>
      </c>
      <c r="CM55" s="77" t="s">
        <v>7</v>
      </c>
      <c r="CN55" s="78">
        <f>IF(CM55="N",0,IF(CF$48="EVENTO",BD!$B$2,0))</f>
        <v>0</v>
      </c>
      <c r="CO55" s="77" t="s">
        <v>7</v>
      </c>
      <c r="CP55" s="78">
        <f>IF(CO55="N",0,IF(CF$48="EVENTO",BD!$B$5,0))</f>
        <v>0</v>
      </c>
      <c r="CQ55" s="77" t="s">
        <v>7</v>
      </c>
      <c r="CR55" s="78">
        <f>IF(CQ55="S",BD!$B$8,0)</f>
        <v>0</v>
      </c>
      <c r="CS55" s="73" t="str">
        <f>IF(CF55="","",VLOOKUP(CF55,BD!$B$11:$R$179,5,))</f>
        <v/>
      </c>
      <c r="CT55" s="79" t="str">
        <f t="shared" si="32"/>
        <v/>
      </c>
      <c r="CU55" s="68"/>
      <c r="CV55" s="75"/>
      <c r="CW55" s="76"/>
      <c r="CX55" s="71"/>
      <c r="CY55" s="77" t="s">
        <v>7</v>
      </c>
      <c r="CZ55" s="78">
        <f>IF(CY55="N",0,IF(CV$48="EVENTO",BD!$B$3,BD!$B$4))</f>
        <v>0</v>
      </c>
      <c r="DA55" s="77" t="s">
        <v>7</v>
      </c>
      <c r="DB55" s="78">
        <f>IF(DA55="N",0,IF(CV$48="EVENTO",BD!$B$1,0))</f>
        <v>0</v>
      </c>
      <c r="DC55" s="77" t="s">
        <v>7</v>
      </c>
      <c r="DD55" s="78">
        <f>IF(DC55="N",0,IF(CV$48="EVENTO",BD!$B$2,0))</f>
        <v>0</v>
      </c>
      <c r="DE55" s="77" t="s">
        <v>7</v>
      </c>
      <c r="DF55" s="78">
        <f>IF(DE55="N",0,IF(CV$48="EVENTO",BD!$B$5,0))</f>
        <v>0</v>
      </c>
      <c r="DG55" s="77" t="s">
        <v>7</v>
      </c>
      <c r="DH55" s="78">
        <f>IF(DG55="S",BD!$B$8,0)</f>
        <v>0</v>
      </c>
      <c r="DI55" s="73" t="str">
        <f>IF(CV55="","",VLOOKUP(CV55,BD!$B$11:$R$179,5,))</f>
        <v/>
      </c>
      <c r="DJ55" s="79" t="str">
        <f t="shared" si="33"/>
        <v/>
      </c>
    </row>
    <row r="56" spans="1:114" ht="15.75" thickBot="1" x14ac:dyDescent="0.3">
      <c r="A56" s="130"/>
      <c r="B56" s="145"/>
      <c r="C56" s="68"/>
      <c r="D56" s="75"/>
      <c r="E56" s="76"/>
      <c r="F56" s="71"/>
      <c r="G56" s="77" t="s">
        <v>7</v>
      </c>
      <c r="H56" s="78">
        <f>IF(G56="N",0,IF(D$48="EVENTO",BD!$B$3,BD!$B$4))</f>
        <v>0</v>
      </c>
      <c r="I56" s="77" t="s">
        <v>7</v>
      </c>
      <c r="J56" s="78">
        <f>IF(I56="N",0,IF(D$48="EVENTO",BD!$B$1,0))</f>
        <v>0</v>
      </c>
      <c r="K56" s="77" t="s">
        <v>7</v>
      </c>
      <c r="L56" s="78">
        <f>IF(K56="N",0,IF(D$48="EVENTO",BD!$B$2,0))</f>
        <v>0</v>
      </c>
      <c r="M56" s="77" t="s">
        <v>7</v>
      </c>
      <c r="N56" s="78">
        <f>IF(M56="N",0,IF(D$48="EVENTO",BD!$B$5,0))</f>
        <v>0</v>
      </c>
      <c r="O56" s="77" t="s">
        <v>7</v>
      </c>
      <c r="P56" s="78">
        <f>IF(O56="S",BD!$B$8,0)</f>
        <v>0</v>
      </c>
      <c r="Q56" s="73" t="str">
        <f>IF(D56="","",VLOOKUP(D56,BD!$B$11:$R$179,5,))</f>
        <v/>
      </c>
      <c r="R56" s="79" t="str">
        <f t="shared" si="28"/>
        <v/>
      </c>
      <c r="S56" s="68"/>
      <c r="T56" s="75"/>
      <c r="U56" s="76"/>
      <c r="V56" s="71"/>
      <c r="W56" s="77" t="s">
        <v>7</v>
      </c>
      <c r="X56" s="78">
        <f>IF(W56="N",0,IF(T$48="EVENTO",BD!$B$3,BD!$B$4))</f>
        <v>0</v>
      </c>
      <c r="Y56" s="77" t="s">
        <v>7</v>
      </c>
      <c r="Z56" s="78">
        <f>IF(Y56="N",0,IF(T$48="EVENTO",BD!$B$1,0))</f>
        <v>0</v>
      </c>
      <c r="AA56" s="77" t="s">
        <v>7</v>
      </c>
      <c r="AB56" s="78">
        <f>IF(AA56="N",0,IF(T$48="EVENTO",BD!$B$2,0))</f>
        <v>0</v>
      </c>
      <c r="AC56" s="77" t="s">
        <v>7</v>
      </c>
      <c r="AD56" s="78">
        <f>IF(AC56="N",0,IF(T$48="EVENTO",BD!$B$5,0))</f>
        <v>0</v>
      </c>
      <c r="AE56" s="77" t="s">
        <v>7</v>
      </c>
      <c r="AF56" s="78">
        <f>IF(AE56="S",BD!$B$8,0)</f>
        <v>0</v>
      </c>
      <c r="AG56" s="73" t="str">
        <f>IF(T56="","",VLOOKUP(T56,BD!$B$11:$R$179,5,))</f>
        <v/>
      </c>
      <c r="AH56" s="79" t="str">
        <f t="shared" si="29"/>
        <v/>
      </c>
      <c r="AI56" s="68"/>
      <c r="AJ56" s="75"/>
      <c r="AK56" s="76"/>
      <c r="AL56" s="71"/>
      <c r="AM56" s="77" t="s">
        <v>7</v>
      </c>
      <c r="AN56" s="78">
        <f>IF(AM56="N",0,IF(AJ$48="EVENTO",BD!$B$3,BD!$B$4))</f>
        <v>0</v>
      </c>
      <c r="AO56" s="77" t="s">
        <v>7</v>
      </c>
      <c r="AP56" s="78">
        <f>IF(AO56="N",0,IF(AJ$48="EVENTO",BD!$B$1,0))</f>
        <v>0</v>
      </c>
      <c r="AQ56" s="77" t="s">
        <v>7</v>
      </c>
      <c r="AR56" s="78">
        <f>IF(AQ56="N",0,IF(AJ$48="EVENTO",BD!$B$2,0))</f>
        <v>0</v>
      </c>
      <c r="AS56" s="77" t="s">
        <v>7</v>
      </c>
      <c r="AT56" s="78">
        <f>IF(AS56="N",0,IF(AJ$48="EVENTO",BD!$B$5,0))</f>
        <v>0</v>
      </c>
      <c r="AU56" s="77" t="s">
        <v>7</v>
      </c>
      <c r="AV56" s="78">
        <f>IF(AU56="S",BD!$B$8,0)</f>
        <v>0</v>
      </c>
      <c r="AW56" s="73" t="str">
        <f>IF(AJ56="","",VLOOKUP(AJ56,BD!$B$11:$R$179,5,))</f>
        <v/>
      </c>
      <c r="AX56" s="79" t="str">
        <f t="shared" si="30"/>
        <v/>
      </c>
      <c r="AY56" s="68"/>
      <c r="AZ56" s="75"/>
      <c r="BA56" s="76"/>
      <c r="BB56" s="71"/>
      <c r="BC56" s="77" t="s">
        <v>7</v>
      </c>
      <c r="BD56" s="78">
        <f>IF(BC56="N",0,IF(AZ$48="EVENTO",BD!$B$3,BD!$B$4))</f>
        <v>0</v>
      </c>
      <c r="BE56" s="77" t="s">
        <v>7</v>
      </c>
      <c r="BF56" s="78">
        <f>IF(BE56="N",0,IF(AZ$48="EVENTO",BD!$B$1,0))</f>
        <v>0</v>
      </c>
      <c r="BG56" s="77" t="s">
        <v>7</v>
      </c>
      <c r="BH56" s="78">
        <f>IF(BG56="N",0,IF(AZ$48="EVENTO",BD!$B$2,0))</f>
        <v>0</v>
      </c>
      <c r="BI56" s="77" t="s">
        <v>7</v>
      </c>
      <c r="BJ56" s="78">
        <f>IF(BI56="N",0,IF(AZ$48="EVENTO",BD!$B$5,0))</f>
        <v>0</v>
      </c>
      <c r="BK56" s="77" t="s">
        <v>7</v>
      </c>
      <c r="BL56" s="78">
        <f>IF(BK56="S",BD!$B$8,0)</f>
        <v>0</v>
      </c>
      <c r="BM56" s="73" t="str">
        <f>IF(AZ56="","",VLOOKUP(AZ56,BD!$B$11:$R$179,5,))</f>
        <v/>
      </c>
      <c r="BN56" s="79" t="str">
        <f>IF($AZ$48="","",IF(AZ56="","",SUM(BM56,BL56,BH56,BF56,BJ56,BD56)))</f>
        <v/>
      </c>
      <c r="BO56" s="68"/>
      <c r="BP56" s="75"/>
      <c r="BQ56" s="76"/>
      <c r="BR56" s="71"/>
      <c r="BS56" s="77" t="s">
        <v>7</v>
      </c>
      <c r="BT56" s="78">
        <f>IF(BS56="N",0,IF(BP$48="EVENTO",BD!$B$3,BD!$B$4))</f>
        <v>0</v>
      </c>
      <c r="BU56" s="77" t="s">
        <v>7</v>
      </c>
      <c r="BV56" s="78">
        <f>IF(BU56="N",0,IF(BP$48="EVENTO",BD!$B$1,0))</f>
        <v>0</v>
      </c>
      <c r="BW56" s="77" t="s">
        <v>7</v>
      </c>
      <c r="BX56" s="78">
        <f>IF(BW56="N",0,IF(BP$48="EVENTO",BD!$B$2,0))</f>
        <v>0</v>
      </c>
      <c r="BY56" s="77" t="s">
        <v>7</v>
      </c>
      <c r="BZ56" s="78">
        <f>IF(BY56="N",0,IF(BP$48="EVENTO",BD!$B$5,0))</f>
        <v>0</v>
      </c>
      <c r="CA56" s="77" t="s">
        <v>7</v>
      </c>
      <c r="CB56" s="78">
        <f>IF(CA56="S",BD!$B$8,0)</f>
        <v>0</v>
      </c>
      <c r="CC56" s="73" t="str">
        <f>IF(BP56="","",VLOOKUP(BP56,BD!$B$11:$R$179,5,))</f>
        <v/>
      </c>
      <c r="CD56" s="79" t="str">
        <f t="shared" si="31"/>
        <v/>
      </c>
      <c r="CE56" s="68"/>
      <c r="CF56" s="75"/>
      <c r="CG56" s="76"/>
      <c r="CH56" s="71"/>
      <c r="CI56" s="77" t="s">
        <v>7</v>
      </c>
      <c r="CJ56" s="78">
        <f>IF(CI56="N",0,IF(CF$48="EVENTO",BD!$B$3,BD!$B$4))</f>
        <v>0</v>
      </c>
      <c r="CK56" s="77" t="s">
        <v>7</v>
      </c>
      <c r="CL56" s="78">
        <f>IF(CK56="N",0,IF(CF$48="EVENTO",BD!$B$1,0))</f>
        <v>0</v>
      </c>
      <c r="CM56" s="77" t="s">
        <v>7</v>
      </c>
      <c r="CN56" s="78">
        <f>IF(CM56="N",0,IF(CF$48="EVENTO",BD!$B$2,0))</f>
        <v>0</v>
      </c>
      <c r="CO56" s="77" t="s">
        <v>7</v>
      </c>
      <c r="CP56" s="78">
        <f>IF(CO56="N",0,IF(CF$48="EVENTO",BD!$B$5,0))</f>
        <v>0</v>
      </c>
      <c r="CQ56" s="77" t="s">
        <v>7</v>
      </c>
      <c r="CR56" s="78">
        <f>IF(CQ56="S",BD!$B$8,0)</f>
        <v>0</v>
      </c>
      <c r="CS56" s="73" t="str">
        <f>IF(CF56="","",VLOOKUP(CF56,BD!$B$11:$R$179,5,))</f>
        <v/>
      </c>
      <c r="CT56" s="79" t="str">
        <f t="shared" si="32"/>
        <v/>
      </c>
      <c r="CU56" s="68"/>
      <c r="CV56" s="75"/>
      <c r="CW56" s="76"/>
      <c r="CX56" s="71"/>
      <c r="CY56" s="77" t="s">
        <v>7</v>
      </c>
      <c r="CZ56" s="78">
        <f>IF(CY56="N",0,IF(CV$48="EVENTO",BD!$B$3,BD!$B$4))</f>
        <v>0</v>
      </c>
      <c r="DA56" s="77" t="s">
        <v>7</v>
      </c>
      <c r="DB56" s="78">
        <f>IF(DA56="N",0,IF(CV$48="EVENTO",BD!$B$1,0))</f>
        <v>0</v>
      </c>
      <c r="DC56" s="77" t="s">
        <v>7</v>
      </c>
      <c r="DD56" s="78">
        <f>IF(DC56="N",0,IF(CV$48="EVENTO",BD!$B$2,0))</f>
        <v>0</v>
      </c>
      <c r="DE56" s="77" t="s">
        <v>7</v>
      </c>
      <c r="DF56" s="78">
        <f>IF(DE56="N",0,IF(CV$48="EVENTO",BD!$B$5,0))</f>
        <v>0</v>
      </c>
      <c r="DG56" s="77" t="s">
        <v>7</v>
      </c>
      <c r="DH56" s="78">
        <f>IF(DG56="S",BD!$B$8,0)</f>
        <v>0</v>
      </c>
      <c r="DI56" s="73" t="str">
        <f>IF(CV56="","",VLOOKUP(CV56,BD!$B$11:$R$179,5,))</f>
        <v/>
      </c>
      <c r="DJ56" s="79" t="str">
        <f t="shared" si="33"/>
        <v/>
      </c>
    </row>
    <row r="57" spans="1:114" ht="15.75" thickBot="1" x14ac:dyDescent="0.3">
      <c r="A57" s="130"/>
      <c r="B57" s="146"/>
      <c r="C57" s="68"/>
      <c r="D57" s="81"/>
      <c r="E57" s="82"/>
      <c r="F57" s="85"/>
      <c r="G57" s="86" t="s">
        <v>7</v>
      </c>
      <c r="H57" s="87">
        <f>IF(G57="N",0,IF(D$48="EVENTO",BD!$B$3,BD!$B$4))</f>
        <v>0</v>
      </c>
      <c r="I57" s="86" t="s">
        <v>7</v>
      </c>
      <c r="J57" s="87">
        <f>IF(I57="N",0,IF(D$48="EVENTO",BD!$B$1,0))</f>
        <v>0</v>
      </c>
      <c r="K57" s="86" t="s">
        <v>7</v>
      </c>
      <c r="L57" s="87">
        <f>IF(K57="N",0,IF(D$48="EVENTO",BD!$B$2,0))</f>
        <v>0</v>
      </c>
      <c r="M57" s="86" t="s">
        <v>7</v>
      </c>
      <c r="N57" s="87">
        <f>IF(M57="N",0,IF(D$48="EVENTO",BD!$B$5,0))</f>
        <v>0</v>
      </c>
      <c r="O57" s="86" t="s">
        <v>7</v>
      </c>
      <c r="P57" s="87">
        <f>IF(O57="S",BD!$B$8,0)</f>
        <v>0</v>
      </c>
      <c r="Q57" s="83" t="str">
        <f>IF(D57="","",VLOOKUP(D57,BD!$B$11:$R$179,5,))</f>
        <v/>
      </c>
      <c r="R57" s="84" t="str">
        <f t="shared" si="28"/>
        <v/>
      </c>
      <c r="S57" s="68"/>
      <c r="T57" s="81"/>
      <c r="U57" s="82"/>
      <c r="V57" s="85"/>
      <c r="W57" s="86" t="s">
        <v>7</v>
      </c>
      <c r="X57" s="87">
        <f>IF(W57="N",0,IF(T$48="EVENTO",BD!$B$3,BD!$B$4))</f>
        <v>0</v>
      </c>
      <c r="Y57" s="86" t="s">
        <v>7</v>
      </c>
      <c r="Z57" s="87">
        <f>IF(Y57="N",0,IF(T$48="EVENTO",BD!$B$1,0))</f>
        <v>0</v>
      </c>
      <c r="AA57" s="86" t="s">
        <v>7</v>
      </c>
      <c r="AB57" s="87">
        <f>IF(AA57="N",0,IF(T$48="EVENTO",BD!$B$2,0))</f>
        <v>0</v>
      </c>
      <c r="AC57" s="86" t="s">
        <v>7</v>
      </c>
      <c r="AD57" s="87">
        <f>IF(AC57="N",0,IF(T$48="EVENTO",BD!$B$5,0))</f>
        <v>0</v>
      </c>
      <c r="AE57" s="86" t="s">
        <v>7</v>
      </c>
      <c r="AF57" s="87">
        <f>IF(AE57="S",BD!$B$8,0)</f>
        <v>0</v>
      </c>
      <c r="AG57" s="83" t="str">
        <f>IF(T57="","",VLOOKUP(T57,BD!$B$11:$R$179,5,))</f>
        <v/>
      </c>
      <c r="AH57" s="84" t="str">
        <f t="shared" si="29"/>
        <v/>
      </c>
      <c r="AI57" s="68"/>
      <c r="AJ57" s="81"/>
      <c r="AK57" s="82"/>
      <c r="AL57" s="85"/>
      <c r="AM57" s="86" t="s">
        <v>7</v>
      </c>
      <c r="AN57" s="87">
        <f>IF(AM57="N",0,IF(AJ$48="EVENTO",BD!$B$3,BD!$B$4))</f>
        <v>0</v>
      </c>
      <c r="AO57" s="86" t="s">
        <v>7</v>
      </c>
      <c r="AP57" s="87">
        <f>IF(AO57="N",0,IF(AJ$48="EVENTO",BD!$B$1,0))</f>
        <v>0</v>
      </c>
      <c r="AQ57" s="86" t="s">
        <v>7</v>
      </c>
      <c r="AR57" s="87">
        <f>IF(AQ57="N",0,IF(AJ$48="EVENTO",BD!$B$2,0))</f>
        <v>0</v>
      </c>
      <c r="AS57" s="86" t="s">
        <v>7</v>
      </c>
      <c r="AT57" s="87">
        <f>IF(AS57="N",0,IF(AJ$48="EVENTO",BD!$B$5,0))</f>
        <v>0</v>
      </c>
      <c r="AU57" s="86" t="s">
        <v>7</v>
      </c>
      <c r="AV57" s="87">
        <f>IF(AU57="S",BD!$B$8,0)</f>
        <v>0</v>
      </c>
      <c r="AW57" s="83" t="str">
        <f>IF(AJ57="","",VLOOKUP(AJ57,BD!$B$11:$R$179,5,))</f>
        <v/>
      </c>
      <c r="AX57" s="84" t="str">
        <f t="shared" si="30"/>
        <v/>
      </c>
      <c r="AY57" s="68"/>
      <c r="AZ57" s="81"/>
      <c r="BA57" s="82"/>
      <c r="BB57" s="85"/>
      <c r="BC57" s="86" t="s">
        <v>7</v>
      </c>
      <c r="BD57" s="87">
        <f>IF(BC57="N",0,IF(AZ$48="EVENTO",BD!$B$3,BD!$B$4))</f>
        <v>0</v>
      </c>
      <c r="BE57" s="86" t="s">
        <v>7</v>
      </c>
      <c r="BF57" s="87">
        <f>IF(BE57="N",0,IF(AZ$48="EVENTO",BD!$B$1,0))</f>
        <v>0</v>
      </c>
      <c r="BG57" s="86" t="s">
        <v>7</v>
      </c>
      <c r="BH57" s="87">
        <f>IF(BG57="N",0,IF(AZ$48="EVENTO",BD!$B$2,0))</f>
        <v>0</v>
      </c>
      <c r="BI57" s="86" t="s">
        <v>7</v>
      </c>
      <c r="BJ57" s="87">
        <f>IF(BI57="N",0,IF(AZ$48="EVENTO",BD!$B$5,0))</f>
        <v>0</v>
      </c>
      <c r="BK57" s="86" t="s">
        <v>7</v>
      </c>
      <c r="BL57" s="87">
        <f>IF(BK57="S",BD!$B$8,0)</f>
        <v>0</v>
      </c>
      <c r="BM57" s="83" t="str">
        <f>IF(AZ57="","",VLOOKUP(AZ57,BD!$B$11:$R$179,5,))</f>
        <v/>
      </c>
      <c r="BN57" s="84" t="str">
        <f>IF($AZ$48="","",IF(AZ57="","",SUM(BM57,BL57,BH57,BF57,BJ57,BD57)))</f>
        <v/>
      </c>
      <c r="BO57" s="68"/>
      <c r="BP57" s="81"/>
      <c r="BQ57" s="82"/>
      <c r="BR57" s="85"/>
      <c r="BS57" s="86" t="s">
        <v>7</v>
      </c>
      <c r="BT57" s="87">
        <f>IF(BS57="N",0,IF(BP$48="EVENTO",BD!$B$3,BD!$B$4))</f>
        <v>0</v>
      </c>
      <c r="BU57" s="86" t="s">
        <v>7</v>
      </c>
      <c r="BV57" s="87">
        <f>IF(BU57="N",0,IF(BP$48="EVENTO",BD!$B$1,0))</f>
        <v>0</v>
      </c>
      <c r="BW57" s="86" t="s">
        <v>7</v>
      </c>
      <c r="BX57" s="87">
        <f>IF(BW57="N",0,IF(BP$48="EVENTO",BD!$B$2,0))</f>
        <v>0</v>
      </c>
      <c r="BY57" s="86" t="s">
        <v>7</v>
      </c>
      <c r="BZ57" s="87">
        <f>IF(BY57="N",0,IF(BP$48="EVENTO",BD!$B$5,0))</f>
        <v>0</v>
      </c>
      <c r="CA57" s="86" t="s">
        <v>7</v>
      </c>
      <c r="CB57" s="87">
        <f>IF(CA57="S",BD!$B$8,0)</f>
        <v>0</v>
      </c>
      <c r="CC57" s="83" t="str">
        <f>IF(BP57="","",VLOOKUP(BP57,BD!$B$11:$R$179,5,))</f>
        <v/>
      </c>
      <c r="CD57" s="84" t="str">
        <f t="shared" si="31"/>
        <v/>
      </c>
      <c r="CE57" s="68"/>
      <c r="CF57" s="81"/>
      <c r="CG57" s="82"/>
      <c r="CH57" s="85"/>
      <c r="CI57" s="86" t="s">
        <v>7</v>
      </c>
      <c r="CJ57" s="87">
        <f>IF(CI57="N",0,IF(CF$48="EVENTO",BD!$B$3,BD!$B$4))</f>
        <v>0</v>
      </c>
      <c r="CK57" s="86" t="s">
        <v>7</v>
      </c>
      <c r="CL57" s="87">
        <f>IF(CK57="N",0,IF(CF$48="EVENTO",BD!$B$1,0))</f>
        <v>0</v>
      </c>
      <c r="CM57" s="86" t="s">
        <v>7</v>
      </c>
      <c r="CN57" s="87">
        <f>IF(CM57="N",0,IF(CF$48="EVENTO",BD!$B$2,0))</f>
        <v>0</v>
      </c>
      <c r="CO57" s="86" t="s">
        <v>7</v>
      </c>
      <c r="CP57" s="87">
        <f>IF(CO57="N",0,IF(CF$48="EVENTO",BD!$B$5,0))</f>
        <v>0</v>
      </c>
      <c r="CQ57" s="86" t="s">
        <v>7</v>
      </c>
      <c r="CR57" s="87">
        <f>IF(CQ57="S",BD!$B$8,0)</f>
        <v>0</v>
      </c>
      <c r="CS57" s="83" t="str">
        <f>IF(CF57="","",VLOOKUP(CF57,BD!$B$11:$R$179,5,))</f>
        <v/>
      </c>
      <c r="CT57" s="84" t="str">
        <f t="shared" si="32"/>
        <v/>
      </c>
      <c r="CU57" s="68"/>
      <c r="CV57" s="81"/>
      <c r="CW57" s="82"/>
      <c r="CX57" s="85"/>
      <c r="CY57" s="86" t="s">
        <v>7</v>
      </c>
      <c r="CZ57" s="87">
        <f>IF(CY57="N",0,IF(CV$48="EVENTO",BD!$B$3,BD!$B$4))</f>
        <v>0</v>
      </c>
      <c r="DA57" s="86" t="s">
        <v>7</v>
      </c>
      <c r="DB57" s="87">
        <f>IF(DA57="N",0,IF(CV$48="EVENTO",BD!$B$1,0))</f>
        <v>0</v>
      </c>
      <c r="DC57" s="86" t="s">
        <v>7</v>
      </c>
      <c r="DD57" s="87">
        <f>IF(DC57="N",0,IF(CV$48="EVENTO",BD!$B$2,0))</f>
        <v>0</v>
      </c>
      <c r="DE57" s="86" t="s">
        <v>7</v>
      </c>
      <c r="DF57" s="87">
        <f>IF(DE57="N",0,IF(CV$48="EVENTO",BD!$B$5,0))</f>
        <v>0</v>
      </c>
      <c r="DG57" s="86" t="s">
        <v>7</v>
      </c>
      <c r="DH57" s="87">
        <f>IF(DG57="S",BD!$B$8,0)</f>
        <v>0</v>
      </c>
      <c r="DI57" s="83" t="str">
        <f>IF(CV57="","",VLOOKUP(CV57,BD!$B$11:$R$179,5,))</f>
        <v/>
      </c>
      <c r="DJ57" s="84" t="str">
        <f t="shared" si="33"/>
        <v/>
      </c>
    </row>
    <row r="58" spans="1:114" ht="15" customHeight="1" thickBot="1" x14ac:dyDescent="0.3">
      <c r="A58" s="130"/>
      <c r="B58" s="144" t="s">
        <v>522</v>
      </c>
      <c r="C58" s="60"/>
      <c r="D58" s="147"/>
      <c r="E58" s="147"/>
      <c r="F58" s="147"/>
      <c r="G58" s="147"/>
      <c r="H58" s="147"/>
      <c r="I58" s="147"/>
      <c r="J58" s="147"/>
      <c r="K58" s="147"/>
      <c r="L58" s="147"/>
      <c r="M58" s="147"/>
      <c r="N58" s="147"/>
      <c r="O58" s="147"/>
      <c r="P58" s="61"/>
      <c r="Q58" s="61"/>
      <c r="R58" s="62" t="str">
        <f>IF(SUM(R60:R67)=0,"",SUM(R60:R67))</f>
        <v/>
      </c>
      <c r="S58" s="60"/>
      <c r="T58" s="147"/>
      <c r="U58" s="147"/>
      <c r="V58" s="147"/>
      <c r="W58" s="147"/>
      <c r="X58" s="147"/>
      <c r="Y58" s="147"/>
      <c r="Z58" s="147"/>
      <c r="AA58" s="147"/>
      <c r="AB58" s="147"/>
      <c r="AC58" s="147"/>
      <c r="AD58" s="147"/>
      <c r="AE58" s="147"/>
      <c r="AF58" s="61"/>
      <c r="AG58" s="61"/>
      <c r="AH58" s="62" t="str">
        <f>IF(SUM(AH60:AH67)=0,"",SUM(AH60:AH67))</f>
        <v/>
      </c>
      <c r="AI58" s="60"/>
      <c r="AJ58" s="147"/>
      <c r="AK58" s="147"/>
      <c r="AL58" s="147"/>
      <c r="AM58" s="147"/>
      <c r="AN58" s="147"/>
      <c r="AO58" s="147"/>
      <c r="AP58" s="147"/>
      <c r="AQ58" s="147"/>
      <c r="AR58" s="147"/>
      <c r="AS58" s="147"/>
      <c r="AT58" s="147"/>
      <c r="AU58" s="147"/>
      <c r="AV58" s="61"/>
      <c r="AW58" s="61"/>
      <c r="AX58" s="62" t="str">
        <f>IF(SUM(AX60:AX67)=0,"",SUM(AX60:AX67))</f>
        <v/>
      </c>
      <c r="AY58" s="60"/>
      <c r="AZ58" s="147"/>
      <c r="BA58" s="147"/>
      <c r="BB58" s="147"/>
      <c r="BC58" s="147"/>
      <c r="BD58" s="147"/>
      <c r="BE58" s="147"/>
      <c r="BF58" s="147"/>
      <c r="BG58" s="147"/>
      <c r="BH58" s="147"/>
      <c r="BI58" s="147"/>
      <c r="BJ58" s="147"/>
      <c r="BK58" s="147"/>
      <c r="BL58" s="61"/>
      <c r="BM58" s="61"/>
      <c r="BN58" s="62" t="str">
        <f>IF(SUM(BN60:BN67)=0,"",SUM(BN60:BN67))</f>
        <v/>
      </c>
      <c r="BO58" s="60"/>
      <c r="BP58" s="147"/>
      <c r="BQ58" s="147"/>
      <c r="BR58" s="147"/>
      <c r="BS58" s="147"/>
      <c r="BT58" s="147"/>
      <c r="BU58" s="147"/>
      <c r="BV58" s="147"/>
      <c r="BW58" s="147"/>
      <c r="BX58" s="147"/>
      <c r="BY58" s="147"/>
      <c r="BZ58" s="147"/>
      <c r="CA58" s="147"/>
      <c r="CB58" s="61"/>
      <c r="CC58" s="61"/>
      <c r="CD58" s="62" t="str">
        <f>IF(SUM(CD60:CD67)=0,"",SUM(CD60:CD67))</f>
        <v/>
      </c>
      <c r="CE58" s="60"/>
      <c r="CF58" s="147"/>
      <c r="CG58" s="147"/>
      <c r="CH58" s="147"/>
      <c r="CI58" s="147"/>
      <c r="CJ58" s="147"/>
      <c r="CK58" s="147"/>
      <c r="CL58" s="147"/>
      <c r="CM58" s="147"/>
      <c r="CN58" s="147"/>
      <c r="CO58" s="147"/>
      <c r="CP58" s="147"/>
      <c r="CQ58" s="147"/>
      <c r="CR58" s="61"/>
      <c r="CS58" s="61"/>
      <c r="CT58" s="62" t="str">
        <f>IF(SUM(CT60:CT67)=0,"",SUM(CT60:CT67))</f>
        <v/>
      </c>
      <c r="CU58" s="60"/>
      <c r="CV58" s="147"/>
      <c r="CW58" s="147"/>
      <c r="CX58" s="147"/>
      <c r="CY58" s="147"/>
      <c r="CZ58" s="147"/>
      <c r="DA58" s="147"/>
      <c r="DB58" s="147"/>
      <c r="DC58" s="147"/>
      <c r="DD58" s="147"/>
      <c r="DE58" s="147"/>
      <c r="DF58" s="147"/>
      <c r="DG58" s="147"/>
      <c r="DH58" s="61"/>
      <c r="DI58" s="61"/>
      <c r="DJ58" s="62" t="str">
        <f>IF(SUM(DJ60:DJ67)=0,"",SUM(DJ60:DJ67))</f>
        <v/>
      </c>
    </row>
    <row r="59" spans="1:114" ht="15.75" thickBot="1" x14ac:dyDescent="0.3">
      <c r="A59" s="130"/>
      <c r="B59" s="145"/>
      <c r="C59" s="148" t="s">
        <v>2</v>
      </c>
      <c r="D59" s="149"/>
      <c r="E59" s="63"/>
      <c r="F59" s="63"/>
      <c r="G59" s="64"/>
      <c r="H59" s="65"/>
      <c r="I59" s="64"/>
      <c r="J59" s="65"/>
      <c r="K59" s="64"/>
      <c r="L59" s="65"/>
      <c r="M59" s="64"/>
      <c r="N59" s="65"/>
      <c r="O59" s="64"/>
      <c r="P59" s="65"/>
      <c r="Q59" s="66"/>
      <c r="R59" s="67" t="s">
        <v>4</v>
      </c>
      <c r="S59" s="148" t="s">
        <v>2</v>
      </c>
      <c r="T59" s="149"/>
      <c r="U59" s="63"/>
      <c r="V59" s="63"/>
      <c r="W59" s="64"/>
      <c r="X59" s="65"/>
      <c r="Y59" s="64"/>
      <c r="Z59" s="65"/>
      <c r="AA59" s="64"/>
      <c r="AB59" s="65"/>
      <c r="AC59" s="64"/>
      <c r="AD59" s="65"/>
      <c r="AE59" s="64"/>
      <c r="AF59" s="65"/>
      <c r="AG59" s="66"/>
      <c r="AH59" s="67" t="s">
        <v>4</v>
      </c>
      <c r="AI59" s="148" t="s">
        <v>2</v>
      </c>
      <c r="AJ59" s="149"/>
      <c r="AK59" s="63"/>
      <c r="AL59" s="63"/>
      <c r="AM59" s="64"/>
      <c r="AN59" s="65"/>
      <c r="AO59" s="64"/>
      <c r="AP59" s="65"/>
      <c r="AQ59" s="64"/>
      <c r="AR59" s="65"/>
      <c r="AS59" s="64"/>
      <c r="AT59" s="65"/>
      <c r="AU59" s="64"/>
      <c r="AV59" s="65"/>
      <c r="AW59" s="66"/>
      <c r="AX59" s="67" t="s">
        <v>4</v>
      </c>
      <c r="AY59" s="148" t="s">
        <v>2</v>
      </c>
      <c r="AZ59" s="149"/>
      <c r="BA59" s="63"/>
      <c r="BB59" s="63"/>
      <c r="BC59" s="64"/>
      <c r="BD59" s="65"/>
      <c r="BE59" s="64"/>
      <c r="BF59" s="65"/>
      <c r="BG59" s="64"/>
      <c r="BH59" s="65"/>
      <c r="BI59" s="64"/>
      <c r="BJ59" s="65"/>
      <c r="BK59" s="64"/>
      <c r="BL59" s="65"/>
      <c r="BM59" s="66"/>
      <c r="BN59" s="67" t="s">
        <v>4</v>
      </c>
      <c r="BO59" s="148" t="s">
        <v>2</v>
      </c>
      <c r="BP59" s="149"/>
      <c r="BQ59" s="63"/>
      <c r="BR59" s="63"/>
      <c r="BS59" s="64"/>
      <c r="BT59" s="65"/>
      <c r="BU59" s="64"/>
      <c r="BV59" s="65"/>
      <c r="BW59" s="64"/>
      <c r="BX59" s="65"/>
      <c r="BY59" s="64"/>
      <c r="BZ59" s="65"/>
      <c r="CA59" s="64"/>
      <c r="CB59" s="65"/>
      <c r="CC59" s="66"/>
      <c r="CD59" s="67" t="s">
        <v>4</v>
      </c>
      <c r="CE59" s="148" t="s">
        <v>2</v>
      </c>
      <c r="CF59" s="149"/>
      <c r="CG59" s="63"/>
      <c r="CH59" s="63"/>
      <c r="CI59" s="64"/>
      <c r="CJ59" s="65"/>
      <c r="CK59" s="64"/>
      <c r="CL59" s="65"/>
      <c r="CM59" s="64"/>
      <c r="CN59" s="65"/>
      <c r="CO59" s="64"/>
      <c r="CP59" s="65"/>
      <c r="CQ59" s="64"/>
      <c r="CR59" s="65"/>
      <c r="CS59" s="66"/>
      <c r="CT59" s="67" t="s">
        <v>4</v>
      </c>
      <c r="CU59" s="148" t="s">
        <v>2</v>
      </c>
      <c r="CV59" s="149"/>
      <c r="CW59" s="63"/>
      <c r="CX59" s="63"/>
      <c r="CY59" s="64"/>
      <c r="CZ59" s="65"/>
      <c r="DA59" s="64"/>
      <c r="DB59" s="65"/>
      <c r="DC59" s="64"/>
      <c r="DD59" s="65"/>
      <c r="DE59" s="64"/>
      <c r="DF59" s="65"/>
      <c r="DG59" s="64"/>
      <c r="DH59" s="65"/>
      <c r="DI59" s="66"/>
      <c r="DJ59" s="67" t="s">
        <v>4</v>
      </c>
    </row>
    <row r="60" spans="1:114" ht="15.75" thickBot="1" x14ac:dyDescent="0.3">
      <c r="A60" s="130"/>
      <c r="B60" s="145"/>
      <c r="C60" s="68"/>
      <c r="D60" s="69"/>
      <c r="E60" s="70"/>
      <c r="F60" s="71"/>
      <c r="G60" s="72" t="s">
        <v>7</v>
      </c>
      <c r="H60" s="73">
        <f>IF(G60="N",0,IF(D$58="EVENTO",BD!$B$3,BD!$B$4))</f>
        <v>0</v>
      </c>
      <c r="I60" s="72" t="s">
        <v>7</v>
      </c>
      <c r="J60" s="73">
        <f>IF(I60="N",0,IF(D$58="EVENTO",BD!$B$1,0))</f>
        <v>0</v>
      </c>
      <c r="K60" s="72" t="s">
        <v>7</v>
      </c>
      <c r="L60" s="73">
        <f>IF(K60="N",0,IF(D$58="EVENTO",BD!$B$2,0))</f>
        <v>0</v>
      </c>
      <c r="M60" s="72" t="s">
        <v>7</v>
      </c>
      <c r="N60" s="73">
        <f>IF(M60="N",0,IF(D$58="EVENTO",BD!$B$5,0))</f>
        <v>0</v>
      </c>
      <c r="O60" s="72" t="s">
        <v>7</v>
      </c>
      <c r="P60" s="73">
        <f>IF(O60="S",BD!$B$8,0)</f>
        <v>0</v>
      </c>
      <c r="Q60" s="73" t="str">
        <f>IF(D60="","",VLOOKUP(D60,BD!$B$11:$R$179,5,))</f>
        <v/>
      </c>
      <c r="R60" s="74" t="str">
        <f t="shared" ref="R60:R67" si="34">IF($D$58="","",IF(D60="","",SUM(Q60,P60,L60,J60,N60,H60)))</f>
        <v/>
      </c>
      <c r="S60" s="68"/>
      <c r="T60" s="69"/>
      <c r="U60" s="70"/>
      <c r="V60" s="71"/>
      <c r="W60" s="72" t="s">
        <v>7</v>
      </c>
      <c r="X60" s="73">
        <f>IF(W60="N",0,IF(T$58="EVENTO",BD!$B$3,BD!$B$4))</f>
        <v>0</v>
      </c>
      <c r="Y60" s="72" t="s">
        <v>7</v>
      </c>
      <c r="Z60" s="73">
        <f>IF(Y60="N",0,IF(T$58="EVENTO",BD!$B$1,0))</f>
        <v>0</v>
      </c>
      <c r="AA60" s="72" t="s">
        <v>7</v>
      </c>
      <c r="AB60" s="73">
        <f>IF(AA60="N",0,IF(T$58="EVENTO",BD!$B$2,0))</f>
        <v>0</v>
      </c>
      <c r="AC60" s="72" t="s">
        <v>7</v>
      </c>
      <c r="AD60" s="73">
        <f>IF(AC60="N",0,IF(T$58="EVENTO",BD!$B$5,0))</f>
        <v>0</v>
      </c>
      <c r="AE60" s="72" t="s">
        <v>7</v>
      </c>
      <c r="AF60" s="73">
        <f>IF(AE60="S",BD!$B$8,0)</f>
        <v>0</v>
      </c>
      <c r="AG60" s="73" t="str">
        <f>IF(T60="","",VLOOKUP(T60,BD!$B$11:$R$179,5,))</f>
        <v/>
      </c>
      <c r="AH60" s="74" t="str">
        <f t="shared" ref="AH60:AH67" si="35">IF($T$58="","",IF(T60="","",SUM(AG60,AF60,AB60,Z60,AD60,X60)))</f>
        <v/>
      </c>
      <c r="AI60" s="68"/>
      <c r="AJ60" s="69"/>
      <c r="AK60" s="70"/>
      <c r="AL60" s="71"/>
      <c r="AM60" s="72" t="s">
        <v>7</v>
      </c>
      <c r="AN60" s="73">
        <f>IF(AM60="N",0,IF(AJ$58="EVENTO",BD!$B$3,BD!$B$4))</f>
        <v>0</v>
      </c>
      <c r="AO60" s="72" t="s">
        <v>7</v>
      </c>
      <c r="AP60" s="73">
        <f>IF(AO60="N",0,IF(AJ$58="EVENTO",BD!$B$1,0))</f>
        <v>0</v>
      </c>
      <c r="AQ60" s="72" t="s">
        <v>7</v>
      </c>
      <c r="AR60" s="73">
        <f>IF(AQ60="N",0,IF(AJ$58="EVENTO",BD!$B$2,0))</f>
        <v>0</v>
      </c>
      <c r="AS60" s="72" t="s">
        <v>7</v>
      </c>
      <c r="AT60" s="73">
        <f>IF(AS60="N",0,IF(AJ$58="EVENTO",BD!$B$5,0))</f>
        <v>0</v>
      </c>
      <c r="AU60" s="72" t="s">
        <v>7</v>
      </c>
      <c r="AV60" s="73">
        <f>IF(AU60="S",BD!$B$8,0)</f>
        <v>0</v>
      </c>
      <c r="AW60" s="73" t="str">
        <f>IF(AJ60="","",VLOOKUP(AJ60,BD!$B$11:$R$179,5,))</f>
        <v/>
      </c>
      <c r="AX60" s="74" t="str">
        <f t="shared" ref="AX60:AX67" si="36">IF($AJ$58="","",IF(AJ60="","",SUM(AW60,AV60,AR60,AP60,AT60,AN60)))</f>
        <v/>
      </c>
      <c r="AY60" s="68"/>
      <c r="AZ60" s="69"/>
      <c r="BA60" s="70"/>
      <c r="BB60" s="71"/>
      <c r="BC60" s="72" t="s">
        <v>7</v>
      </c>
      <c r="BD60" s="73">
        <f>IF(BC60="N",0,IF(AZ$58="EVENTO",BD!$B$3,BD!$B$4))</f>
        <v>0</v>
      </c>
      <c r="BE60" s="72" t="s">
        <v>7</v>
      </c>
      <c r="BF60" s="73">
        <f>IF(BE60="N",0,IF(AZ$58="EVENTO",BD!$B$1,0))</f>
        <v>0</v>
      </c>
      <c r="BG60" s="72" t="s">
        <v>7</v>
      </c>
      <c r="BH60" s="73">
        <f>IF(BG60="N",0,IF(AZ$58="EVENTO",BD!$B$2,0))</f>
        <v>0</v>
      </c>
      <c r="BI60" s="72" t="s">
        <v>7</v>
      </c>
      <c r="BJ60" s="73">
        <f>IF(BI60="N",0,IF(AZ$58="EVENTO",BD!$B$5,0))</f>
        <v>0</v>
      </c>
      <c r="BK60" s="72" t="s">
        <v>7</v>
      </c>
      <c r="BL60" s="73">
        <f>IF(BK60="S",BD!$B$8,0)</f>
        <v>0</v>
      </c>
      <c r="BM60" s="73" t="str">
        <f>IF(AZ60="","",VLOOKUP(AZ60,BD!$B$11:$R$179,5,))</f>
        <v/>
      </c>
      <c r="BN60" s="74" t="str">
        <f t="shared" ref="BN60:BN67" si="37">IF($AZ$58="","",IF(AZ60="","",SUM(BM60,BL60,BH60,BF60,BJ60,BD60)))</f>
        <v/>
      </c>
      <c r="BO60" s="68"/>
      <c r="BP60" s="69"/>
      <c r="BQ60" s="70"/>
      <c r="BR60" s="71"/>
      <c r="BS60" s="72" t="s">
        <v>7</v>
      </c>
      <c r="BT60" s="73">
        <f>IF(BS60="N",0,IF(BP$58="EVENTO",BD!$B$3,BD!$B$4))</f>
        <v>0</v>
      </c>
      <c r="BU60" s="72" t="s">
        <v>7</v>
      </c>
      <c r="BV60" s="73">
        <f>IF(BU60="N",0,IF(BP$58="EVENTO",BD!$B$1,0))</f>
        <v>0</v>
      </c>
      <c r="BW60" s="72" t="s">
        <v>7</v>
      </c>
      <c r="BX60" s="73">
        <f>IF(BW60="N",0,IF(BP$58="EVENTO",BD!$B$2,0))</f>
        <v>0</v>
      </c>
      <c r="BY60" s="72" t="s">
        <v>7</v>
      </c>
      <c r="BZ60" s="73">
        <f>IF(BY60="N",0,IF(BP$58="EVENTO",BD!$B$5,0))</f>
        <v>0</v>
      </c>
      <c r="CA60" s="72" t="s">
        <v>7</v>
      </c>
      <c r="CB60" s="73">
        <f>IF(CA60="S",BD!$B$8,0)</f>
        <v>0</v>
      </c>
      <c r="CC60" s="73" t="str">
        <f>IF(BP60="","",VLOOKUP(BP60,BD!$B$11:$R$179,5,))</f>
        <v/>
      </c>
      <c r="CD60" s="74" t="str">
        <f t="shared" ref="CD60:CD67" si="38">IF($BP$58="","",IF(BP60="","",SUM(CC60,CB60,BX60,BV60,BZ60,BT60)))</f>
        <v/>
      </c>
      <c r="CE60" s="68"/>
      <c r="CF60" s="69"/>
      <c r="CG60" s="70"/>
      <c r="CH60" s="71"/>
      <c r="CI60" s="72" t="s">
        <v>7</v>
      </c>
      <c r="CJ60" s="73">
        <f>IF(CI60="N",0,IF(CF$58="EVENTO",BD!$B$3,BD!$B$4))</f>
        <v>0</v>
      </c>
      <c r="CK60" s="72" t="s">
        <v>7</v>
      </c>
      <c r="CL60" s="73">
        <f>IF(CK60="N",0,IF(CF$58="EVENTO",BD!$B$1,0))</f>
        <v>0</v>
      </c>
      <c r="CM60" s="72" t="s">
        <v>7</v>
      </c>
      <c r="CN60" s="73">
        <f>IF(CM60="N",0,IF(CF$58="EVENTO",BD!$B$2,0))</f>
        <v>0</v>
      </c>
      <c r="CO60" s="72" t="s">
        <v>7</v>
      </c>
      <c r="CP60" s="73">
        <f>IF(CO60="N",0,IF(CF$58="EVENTO",BD!$B$5,0))</f>
        <v>0</v>
      </c>
      <c r="CQ60" s="72" t="s">
        <v>7</v>
      </c>
      <c r="CR60" s="73">
        <f>IF(CQ60="S",BD!$B$8,0)</f>
        <v>0</v>
      </c>
      <c r="CS60" s="73" t="str">
        <f>IF(CF60="","",VLOOKUP(CF60,BD!$B$11:$R$179,5,))</f>
        <v/>
      </c>
      <c r="CT60" s="74" t="str">
        <f t="shared" ref="CT60:CT67" si="39">IF($CF$58="","",IF(CF60="","",SUM(CS60,CR60,CN60,CL60,CP60,CJ60)))</f>
        <v/>
      </c>
      <c r="CU60" s="68"/>
      <c r="CV60" s="69"/>
      <c r="CW60" s="70"/>
      <c r="CX60" s="71"/>
      <c r="CY60" s="72" t="s">
        <v>7</v>
      </c>
      <c r="CZ60" s="73">
        <f>IF(CY60="N",0,IF(CV$58="EVENTO",BD!$B$3,BD!$B$4))</f>
        <v>0</v>
      </c>
      <c r="DA60" s="72" t="s">
        <v>7</v>
      </c>
      <c r="DB60" s="73">
        <f>IF(DA60="N",0,IF(CV$58="EVENTO",BD!$B$1,0))</f>
        <v>0</v>
      </c>
      <c r="DC60" s="72" t="s">
        <v>7</v>
      </c>
      <c r="DD60" s="73">
        <f>IF(DC60="N",0,IF(CV$58="EVENTO",BD!$B$2,0))</f>
        <v>0</v>
      </c>
      <c r="DE60" s="72" t="s">
        <v>7</v>
      </c>
      <c r="DF60" s="73">
        <f>IF(DE60="N",0,IF(CV$58="EVENTO",BD!$B$5,0))</f>
        <v>0</v>
      </c>
      <c r="DG60" s="72" t="s">
        <v>7</v>
      </c>
      <c r="DH60" s="73">
        <f>IF(DG60="S",BD!$B$8,0)</f>
        <v>0</v>
      </c>
      <c r="DI60" s="73" t="str">
        <f>IF(CV60="","",VLOOKUP(CV60,BD!$B$11:$R$179,5,))</f>
        <v/>
      </c>
      <c r="DJ60" s="74" t="str">
        <f t="shared" ref="DJ60:DJ67" si="40">IF($CV$58="","",IF(CV60="","",SUM(DI60,DH60,DD60,DB60,DF60,CZ60)))</f>
        <v/>
      </c>
    </row>
    <row r="61" spans="1:114" ht="15.75" thickBot="1" x14ac:dyDescent="0.3">
      <c r="A61" s="130"/>
      <c r="B61" s="145"/>
      <c r="C61" s="68"/>
      <c r="D61" s="75"/>
      <c r="E61" s="76"/>
      <c r="F61" s="71"/>
      <c r="G61" s="77" t="s">
        <v>7</v>
      </c>
      <c r="H61" s="78">
        <f>IF(G61="N",0,IF(D$58="EVENTO",BD!$B$3,BD!$B$4))</f>
        <v>0</v>
      </c>
      <c r="I61" s="77" t="s">
        <v>7</v>
      </c>
      <c r="J61" s="78">
        <f>IF(I61="N",0,IF(D$58="EVENTO",BD!$B$1,0))</f>
        <v>0</v>
      </c>
      <c r="K61" s="77" t="s">
        <v>7</v>
      </c>
      <c r="L61" s="78">
        <f>IF(K61="N",0,IF(D$58="EVENTO",BD!$B$2,0))</f>
        <v>0</v>
      </c>
      <c r="M61" s="77" t="s">
        <v>7</v>
      </c>
      <c r="N61" s="78">
        <f>IF(M61="N",0,IF(D$58="EVENTO",BD!$B$5,0))</f>
        <v>0</v>
      </c>
      <c r="O61" s="77" t="s">
        <v>7</v>
      </c>
      <c r="P61" s="78">
        <f>IF(O61="S",BD!$B$8,0)</f>
        <v>0</v>
      </c>
      <c r="Q61" s="73" t="str">
        <f>IF(D61="","",VLOOKUP(D61,BD!$B$11:$R$179,5,))</f>
        <v/>
      </c>
      <c r="R61" s="79" t="str">
        <f t="shared" si="34"/>
        <v/>
      </c>
      <c r="S61" s="68"/>
      <c r="T61" s="75"/>
      <c r="U61" s="76"/>
      <c r="V61" s="71"/>
      <c r="W61" s="77" t="s">
        <v>7</v>
      </c>
      <c r="X61" s="78">
        <f>IF(W61="N",0,IF(T$58="EVENTO",BD!$B$3,BD!$B$4))</f>
        <v>0</v>
      </c>
      <c r="Y61" s="77" t="s">
        <v>7</v>
      </c>
      <c r="Z61" s="78">
        <f>IF(Y61="N",0,IF(T$58="EVENTO",BD!$B$1,0))</f>
        <v>0</v>
      </c>
      <c r="AA61" s="77" t="s">
        <v>7</v>
      </c>
      <c r="AB61" s="78">
        <f>IF(AA61="N",0,IF(T$58="EVENTO",BD!$B$2,0))</f>
        <v>0</v>
      </c>
      <c r="AC61" s="77" t="s">
        <v>7</v>
      </c>
      <c r="AD61" s="78">
        <f>IF(AC61="N",0,IF(T$58="EVENTO",BD!$B$5,0))</f>
        <v>0</v>
      </c>
      <c r="AE61" s="77" t="s">
        <v>7</v>
      </c>
      <c r="AF61" s="78">
        <f>IF(AE61="S",BD!$B$8,0)</f>
        <v>0</v>
      </c>
      <c r="AG61" s="73" t="str">
        <f>IF(T61="","",VLOOKUP(T61,BD!$B$11:$R$179,5,))</f>
        <v/>
      </c>
      <c r="AH61" s="79" t="str">
        <f t="shared" si="35"/>
        <v/>
      </c>
      <c r="AI61" s="68"/>
      <c r="AJ61" s="75"/>
      <c r="AK61" s="76"/>
      <c r="AL61" s="71"/>
      <c r="AM61" s="77" t="s">
        <v>7</v>
      </c>
      <c r="AN61" s="78">
        <f>IF(AM61="N",0,IF(AJ$58="EVENTO",BD!$B$3,BD!$B$4))</f>
        <v>0</v>
      </c>
      <c r="AO61" s="77" t="s">
        <v>7</v>
      </c>
      <c r="AP61" s="78">
        <f>IF(AO61="N",0,IF(AJ$58="EVENTO",BD!$B$1,0))</f>
        <v>0</v>
      </c>
      <c r="AQ61" s="77" t="s">
        <v>7</v>
      </c>
      <c r="AR61" s="78">
        <f>IF(AQ61="N",0,IF(AJ$58="EVENTO",BD!$B$2,0))</f>
        <v>0</v>
      </c>
      <c r="AS61" s="77" t="s">
        <v>7</v>
      </c>
      <c r="AT61" s="78">
        <f>IF(AS61="N",0,IF(AJ$58="EVENTO",BD!$B$5,0))</f>
        <v>0</v>
      </c>
      <c r="AU61" s="77" t="s">
        <v>7</v>
      </c>
      <c r="AV61" s="78">
        <f>IF(AU61="S",BD!$B$8,0)</f>
        <v>0</v>
      </c>
      <c r="AW61" s="73" t="str">
        <f>IF(AJ61="","",VLOOKUP(AJ61,BD!$B$11:$R$179,5,))</f>
        <v/>
      </c>
      <c r="AX61" s="79" t="str">
        <f t="shared" si="36"/>
        <v/>
      </c>
      <c r="AY61" s="68"/>
      <c r="AZ61" s="75"/>
      <c r="BA61" s="76"/>
      <c r="BB61" s="71"/>
      <c r="BC61" s="77" t="s">
        <v>7</v>
      </c>
      <c r="BD61" s="78">
        <f>IF(BC61="N",0,IF(AZ$58="EVENTO",BD!$B$3,BD!$B$4))</f>
        <v>0</v>
      </c>
      <c r="BE61" s="77" t="s">
        <v>7</v>
      </c>
      <c r="BF61" s="78">
        <f>IF(BE61="N",0,IF(AZ$58="EVENTO",BD!$B$1,0))</f>
        <v>0</v>
      </c>
      <c r="BG61" s="77" t="s">
        <v>7</v>
      </c>
      <c r="BH61" s="78">
        <f>IF(BG61="N",0,IF(AZ$58="EVENTO",BD!$B$2,0))</f>
        <v>0</v>
      </c>
      <c r="BI61" s="77" t="s">
        <v>7</v>
      </c>
      <c r="BJ61" s="78">
        <f>IF(BI61="N",0,IF(AZ$58="EVENTO",BD!$B$5,0))</f>
        <v>0</v>
      </c>
      <c r="BK61" s="77" t="s">
        <v>7</v>
      </c>
      <c r="BL61" s="78">
        <f>IF(BK61="S",BD!$B$8,0)</f>
        <v>0</v>
      </c>
      <c r="BM61" s="73" t="str">
        <f>IF(AZ61="","",VLOOKUP(AZ61,BD!$B$11:$R$179,5,))</f>
        <v/>
      </c>
      <c r="BN61" s="79" t="str">
        <f t="shared" si="37"/>
        <v/>
      </c>
      <c r="BO61" s="68"/>
      <c r="BP61" s="75"/>
      <c r="BQ61" s="76"/>
      <c r="BR61" s="71"/>
      <c r="BS61" s="77" t="s">
        <v>7</v>
      </c>
      <c r="BT61" s="78">
        <f>IF(BS61="N",0,IF(BP$58="EVENTO",BD!$B$3,BD!$B$4))</f>
        <v>0</v>
      </c>
      <c r="BU61" s="77" t="s">
        <v>7</v>
      </c>
      <c r="BV61" s="78">
        <f>IF(BU61="N",0,IF(BP$58="EVENTO",BD!$B$1,0))</f>
        <v>0</v>
      </c>
      <c r="BW61" s="77" t="s">
        <v>7</v>
      </c>
      <c r="BX61" s="78">
        <f>IF(BW61="N",0,IF(BP$58="EVENTO",BD!$B$2,0))</f>
        <v>0</v>
      </c>
      <c r="BY61" s="77" t="s">
        <v>7</v>
      </c>
      <c r="BZ61" s="78">
        <f>IF(BY61="N",0,IF(BP$58="EVENTO",BD!$B$5,0))</f>
        <v>0</v>
      </c>
      <c r="CA61" s="77" t="s">
        <v>7</v>
      </c>
      <c r="CB61" s="78">
        <f>IF(CA61="S",BD!$B$8,0)</f>
        <v>0</v>
      </c>
      <c r="CC61" s="73" t="str">
        <f>IF(BP61="","",VLOOKUP(BP61,BD!$B$11:$R$179,5,))</f>
        <v/>
      </c>
      <c r="CD61" s="79" t="str">
        <f t="shared" si="38"/>
        <v/>
      </c>
      <c r="CE61" s="68"/>
      <c r="CF61" s="75"/>
      <c r="CG61" s="76"/>
      <c r="CH61" s="71"/>
      <c r="CI61" s="77" t="s">
        <v>7</v>
      </c>
      <c r="CJ61" s="78">
        <f>IF(CI61="N",0,IF(CF$58="EVENTO",BD!$B$3,BD!$B$4))</f>
        <v>0</v>
      </c>
      <c r="CK61" s="77" t="s">
        <v>7</v>
      </c>
      <c r="CL61" s="78">
        <f>IF(CK61="N",0,IF(CF$58="EVENTO",BD!$B$1,0))</f>
        <v>0</v>
      </c>
      <c r="CM61" s="77" t="s">
        <v>7</v>
      </c>
      <c r="CN61" s="78">
        <f>IF(CM61="N",0,IF(CF$58="EVENTO",BD!$B$2,0))</f>
        <v>0</v>
      </c>
      <c r="CO61" s="77" t="s">
        <v>7</v>
      </c>
      <c r="CP61" s="78">
        <f>IF(CO61="N",0,IF(CF$58="EVENTO",BD!$B$5,0))</f>
        <v>0</v>
      </c>
      <c r="CQ61" s="77" t="s">
        <v>7</v>
      </c>
      <c r="CR61" s="78">
        <f>IF(CQ61="S",BD!$B$8,0)</f>
        <v>0</v>
      </c>
      <c r="CS61" s="73" t="str">
        <f>IF(CF61="","",VLOOKUP(CF61,BD!$B$11:$R$179,5,))</f>
        <v/>
      </c>
      <c r="CT61" s="79" t="str">
        <f t="shared" si="39"/>
        <v/>
      </c>
      <c r="CU61" s="68"/>
      <c r="CV61" s="75"/>
      <c r="CW61" s="76"/>
      <c r="CX61" s="71"/>
      <c r="CY61" s="77" t="s">
        <v>7</v>
      </c>
      <c r="CZ61" s="78">
        <f>IF(CY61="N",0,IF(CV$58="EVENTO",BD!$B$3,BD!$B$4))</f>
        <v>0</v>
      </c>
      <c r="DA61" s="77" t="s">
        <v>7</v>
      </c>
      <c r="DB61" s="78">
        <f>IF(DA61="N",0,IF(CV$58="EVENTO",BD!$B$1,0))</f>
        <v>0</v>
      </c>
      <c r="DC61" s="77" t="s">
        <v>7</v>
      </c>
      <c r="DD61" s="78">
        <f>IF(DC61="N",0,IF(CV$58="EVENTO",BD!$B$2,0))</f>
        <v>0</v>
      </c>
      <c r="DE61" s="77" t="s">
        <v>7</v>
      </c>
      <c r="DF61" s="78">
        <f>IF(DE61="N",0,IF(CV$58="EVENTO",BD!$B$5,0))</f>
        <v>0</v>
      </c>
      <c r="DG61" s="77" t="s">
        <v>7</v>
      </c>
      <c r="DH61" s="78">
        <f>IF(DG61="S",BD!$B$8,0)</f>
        <v>0</v>
      </c>
      <c r="DI61" s="73" t="str">
        <f>IF(CV61="","",VLOOKUP(CV61,BD!$B$11:$R$179,5,))</f>
        <v/>
      </c>
      <c r="DJ61" s="79" t="str">
        <f t="shared" si="40"/>
        <v/>
      </c>
    </row>
    <row r="62" spans="1:114" ht="15.75" thickBot="1" x14ac:dyDescent="0.3">
      <c r="A62" s="130"/>
      <c r="B62" s="145"/>
      <c r="C62" s="68"/>
      <c r="D62" s="75"/>
      <c r="E62" s="76"/>
      <c r="F62" s="71"/>
      <c r="G62" s="77" t="s">
        <v>7</v>
      </c>
      <c r="H62" s="78">
        <f>IF(G62="N",0,IF(D$58="EVENTO",BD!$B$3,BD!$B$4))</f>
        <v>0</v>
      </c>
      <c r="I62" s="77" t="s">
        <v>7</v>
      </c>
      <c r="J62" s="78">
        <f>IF(I62="N",0,IF(D$58="EVENTO",BD!$B$1,0))</f>
        <v>0</v>
      </c>
      <c r="K62" s="77" t="s">
        <v>7</v>
      </c>
      <c r="L62" s="78">
        <f>IF(K62="N",0,IF(D$58="EVENTO",BD!$B$2,0))</f>
        <v>0</v>
      </c>
      <c r="M62" s="77" t="s">
        <v>7</v>
      </c>
      <c r="N62" s="78">
        <f>IF(M62="N",0,IF(D$58="EVENTO",BD!$B$5,0))</f>
        <v>0</v>
      </c>
      <c r="O62" s="77" t="s">
        <v>7</v>
      </c>
      <c r="P62" s="78">
        <f>IF(O62="S",BD!$B$8,0)</f>
        <v>0</v>
      </c>
      <c r="Q62" s="73" t="str">
        <f>IF(D62="","",VLOOKUP(D62,BD!$B$11:$R$179,5,))</f>
        <v/>
      </c>
      <c r="R62" s="79" t="str">
        <f t="shared" si="34"/>
        <v/>
      </c>
      <c r="S62" s="68"/>
      <c r="T62" s="75"/>
      <c r="U62" s="76"/>
      <c r="V62" s="71"/>
      <c r="W62" s="77" t="s">
        <v>7</v>
      </c>
      <c r="X62" s="78">
        <f>IF(W62="N",0,IF(T$58="EVENTO",BD!$B$3,BD!$B$4))</f>
        <v>0</v>
      </c>
      <c r="Y62" s="77" t="s">
        <v>7</v>
      </c>
      <c r="Z62" s="78">
        <f>IF(Y62="N",0,IF(T$58="EVENTO",BD!$B$1,0))</f>
        <v>0</v>
      </c>
      <c r="AA62" s="77" t="s">
        <v>7</v>
      </c>
      <c r="AB62" s="78">
        <f>IF(AA62="N",0,IF(T$58="EVENTO",BD!$B$2,0))</f>
        <v>0</v>
      </c>
      <c r="AC62" s="77" t="s">
        <v>7</v>
      </c>
      <c r="AD62" s="78">
        <f>IF(AC62="N",0,IF(T$58="EVENTO",BD!$B$5,0))</f>
        <v>0</v>
      </c>
      <c r="AE62" s="77" t="s">
        <v>7</v>
      </c>
      <c r="AF62" s="78">
        <f>IF(AE62="S",BD!$B$8,0)</f>
        <v>0</v>
      </c>
      <c r="AG62" s="73" t="str">
        <f>IF(T62="","",VLOOKUP(T62,BD!$B$11:$R$179,5,))</f>
        <v/>
      </c>
      <c r="AH62" s="79" t="str">
        <f t="shared" si="35"/>
        <v/>
      </c>
      <c r="AI62" s="68"/>
      <c r="AJ62" s="75"/>
      <c r="AK62" s="76"/>
      <c r="AL62" s="71"/>
      <c r="AM62" s="77" t="s">
        <v>7</v>
      </c>
      <c r="AN62" s="78">
        <f>IF(AM62="N",0,IF(AJ$58="EVENTO",BD!$B$3,BD!$B$4))</f>
        <v>0</v>
      </c>
      <c r="AO62" s="77" t="s">
        <v>7</v>
      </c>
      <c r="AP62" s="78">
        <f>IF(AO62="N",0,IF(AJ$58="EVENTO",BD!$B$1,0))</f>
        <v>0</v>
      </c>
      <c r="AQ62" s="77" t="s">
        <v>7</v>
      </c>
      <c r="AR62" s="78">
        <f>IF(AQ62="N",0,IF(AJ$58="EVENTO",BD!$B$2,0))</f>
        <v>0</v>
      </c>
      <c r="AS62" s="77" t="s">
        <v>7</v>
      </c>
      <c r="AT62" s="78">
        <f>IF(AS62="N",0,IF(AJ$58="EVENTO",BD!$B$5,0))</f>
        <v>0</v>
      </c>
      <c r="AU62" s="77" t="s">
        <v>7</v>
      </c>
      <c r="AV62" s="78">
        <f>IF(AU62="S",BD!$B$8,0)</f>
        <v>0</v>
      </c>
      <c r="AW62" s="73" t="str">
        <f>IF(AJ62="","",VLOOKUP(AJ62,BD!$B$11:$R$179,5,))</f>
        <v/>
      </c>
      <c r="AX62" s="79" t="str">
        <f t="shared" si="36"/>
        <v/>
      </c>
      <c r="AY62" s="68"/>
      <c r="AZ62" s="75"/>
      <c r="BA62" s="76"/>
      <c r="BB62" s="71"/>
      <c r="BC62" s="77" t="s">
        <v>7</v>
      </c>
      <c r="BD62" s="78">
        <f>IF(BC62="N",0,IF(AZ$58="EVENTO",BD!$B$3,BD!$B$4))</f>
        <v>0</v>
      </c>
      <c r="BE62" s="77" t="s">
        <v>7</v>
      </c>
      <c r="BF62" s="78">
        <f>IF(BE62="N",0,IF(AZ$58="EVENTO",BD!$B$1,0))</f>
        <v>0</v>
      </c>
      <c r="BG62" s="77" t="s">
        <v>7</v>
      </c>
      <c r="BH62" s="78">
        <f>IF(BG62="N",0,IF(AZ$58="EVENTO",BD!$B$2,0))</f>
        <v>0</v>
      </c>
      <c r="BI62" s="77" t="s">
        <v>7</v>
      </c>
      <c r="BJ62" s="78">
        <f>IF(BI62="N",0,IF(AZ$58="EVENTO",BD!$B$5,0))</f>
        <v>0</v>
      </c>
      <c r="BK62" s="77" t="s">
        <v>7</v>
      </c>
      <c r="BL62" s="78">
        <f>IF(BK62="S",BD!$B$8,0)</f>
        <v>0</v>
      </c>
      <c r="BM62" s="73" t="str">
        <f>IF(AZ62="","",VLOOKUP(AZ62,BD!$B$11:$R$179,5,))</f>
        <v/>
      </c>
      <c r="BN62" s="79" t="str">
        <f t="shared" si="37"/>
        <v/>
      </c>
      <c r="BO62" s="68"/>
      <c r="BP62" s="75"/>
      <c r="BQ62" s="76"/>
      <c r="BR62" s="71"/>
      <c r="BS62" s="77" t="s">
        <v>7</v>
      </c>
      <c r="BT62" s="78">
        <f>IF(BS62="N",0,IF(BP$58="EVENTO",BD!$B$3,BD!$B$4))</f>
        <v>0</v>
      </c>
      <c r="BU62" s="77" t="s">
        <v>7</v>
      </c>
      <c r="BV62" s="78">
        <f>IF(BU62="N",0,IF(BP$58="EVENTO",BD!$B$1,0))</f>
        <v>0</v>
      </c>
      <c r="BW62" s="77" t="s">
        <v>7</v>
      </c>
      <c r="BX62" s="78">
        <f>IF(BW62="N",0,IF(BP$58="EVENTO",BD!$B$2,0))</f>
        <v>0</v>
      </c>
      <c r="BY62" s="77" t="s">
        <v>7</v>
      </c>
      <c r="BZ62" s="78">
        <f>IF(BY62="N",0,IF(BP$58="EVENTO",BD!$B$5,0))</f>
        <v>0</v>
      </c>
      <c r="CA62" s="77" t="s">
        <v>7</v>
      </c>
      <c r="CB62" s="78">
        <f>IF(CA62="S",BD!$B$8,0)</f>
        <v>0</v>
      </c>
      <c r="CC62" s="73" t="str">
        <f>IF(BP62="","",VLOOKUP(BP62,BD!$B$11:$R$179,5,))</f>
        <v/>
      </c>
      <c r="CD62" s="79" t="str">
        <f t="shared" si="38"/>
        <v/>
      </c>
      <c r="CE62" s="68"/>
      <c r="CF62" s="75"/>
      <c r="CG62" s="76"/>
      <c r="CH62" s="71"/>
      <c r="CI62" s="77" t="s">
        <v>7</v>
      </c>
      <c r="CJ62" s="78">
        <f>IF(CI62="N",0,IF(CF$58="EVENTO",BD!$B$3,BD!$B$4))</f>
        <v>0</v>
      </c>
      <c r="CK62" s="77" t="s">
        <v>7</v>
      </c>
      <c r="CL62" s="78">
        <f>IF(CK62="N",0,IF(CF$58="EVENTO",BD!$B$1,0))</f>
        <v>0</v>
      </c>
      <c r="CM62" s="77" t="s">
        <v>7</v>
      </c>
      <c r="CN62" s="78">
        <f>IF(CM62="N",0,IF(CF$58="EVENTO",BD!$B$2,0))</f>
        <v>0</v>
      </c>
      <c r="CO62" s="77" t="s">
        <v>7</v>
      </c>
      <c r="CP62" s="78">
        <f>IF(CO62="N",0,IF(CF$58="EVENTO",BD!$B$5,0))</f>
        <v>0</v>
      </c>
      <c r="CQ62" s="77" t="s">
        <v>7</v>
      </c>
      <c r="CR62" s="78">
        <f>IF(CQ62="S",BD!$B$8,0)</f>
        <v>0</v>
      </c>
      <c r="CS62" s="73" t="str">
        <f>IF(CF62="","",VLOOKUP(CF62,BD!$B$11:$R$179,5,))</f>
        <v/>
      </c>
      <c r="CT62" s="79" t="str">
        <f t="shared" si="39"/>
        <v/>
      </c>
      <c r="CU62" s="68"/>
      <c r="CV62" s="75"/>
      <c r="CW62" s="76"/>
      <c r="CX62" s="71"/>
      <c r="CY62" s="77" t="s">
        <v>7</v>
      </c>
      <c r="CZ62" s="78">
        <f>IF(CY62="N",0,IF(CV$58="EVENTO",BD!$B$3,BD!$B$4))</f>
        <v>0</v>
      </c>
      <c r="DA62" s="77" t="s">
        <v>7</v>
      </c>
      <c r="DB62" s="78">
        <f>IF(DA62="N",0,IF(CV$58="EVENTO",BD!$B$1,0))</f>
        <v>0</v>
      </c>
      <c r="DC62" s="77" t="s">
        <v>7</v>
      </c>
      <c r="DD62" s="78">
        <f>IF(DC62="N",0,IF(CV$58="EVENTO",BD!$B$2,0))</f>
        <v>0</v>
      </c>
      <c r="DE62" s="77" t="s">
        <v>7</v>
      </c>
      <c r="DF62" s="78">
        <f>IF(DE62="N",0,IF(CV$58="EVENTO",BD!$B$5,0))</f>
        <v>0</v>
      </c>
      <c r="DG62" s="77" t="s">
        <v>7</v>
      </c>
      <c r="DH62" s="78">
        <f>IF(DG62="S",BD!$B$8,0)</f>
        <v>0</v>
      </c>
      <c r="DI62" s="73" t="str">
        <f>IF(CV62="","",VLOOKUP(CV62,BD!$B$11:$R$179,5,))</f>
        <v/>
      </c>
      <c r="DJ62" s="79" t="str">
        <f t="shared" si="40"/>
        <v/>
      </c>
    </row>
    <row r="63" spans="1:114" ht="15.75" thickBot="1" x14ac:dyDescent="0.3">
      <c r="A63" s="130"/>
      <c r="B63" s="145"/>
      <c r="C63" s="68"/>
      <c r="D63" s="75"/>
      <c r="E63" s="76"/>
      <c r="F63" s="71"/>
      <c r="G63" s="77" t="s">
        <v>7</v>
      </c>
      <c r="H63" s="78">
        <f>IF(G63="N",0,IF(D$58="EVENTO",BD!$B$3,BD!$B$4))</f>
        <v>0</v>
      </c>
      <c r="I63" s="77" t="s">
        <v>7</v>
      </c>
      <c r="J63" s="78">
        <f>IF(I63="N",0,IF(D$58="EVENTO",BD!$B$1,0))</f>
        <v>0</v>
      </c>
      <c r="K63" s="77" t="s">
        <v>7</v>
      </c>
      <c r="L63" s="78">
        <f>IF(K63="N",0,IF(D$58="EVENTO",BD!$B$2,0))</f>
        <v>0</v>
      </c>
      <c r="M63" s="77" t="s">
        <v>7</v>
      </c>
      <c r="N63" s="78">
        <f>IF(M63="N",0,IF(D$58="EVENTO",BD!$B$5,0))</f>
        <v>0</v>
      </c>
      <c r="O63" s="77" t="s">
        <v>7</v>
      </c>
      <c r="P63" s="78">
        <f>IF(O63="S",BD!$B$8,0)</f>
        <v>0</v>
      </c>
      <c r="Q63" s="73" t="str">
        <f>IF(D63="","",VLOOKUP(D63,BD!$B$11:$R$179,5,))</f>
        <v/>
      </c>
      <c r="R63" s="90" t="str">
        <f t="shared" si="34"/>
        <v/>
      </c>
      <c r="S63" s="68"/>
      <c r="T63" s="75"/>
      <c r="U63" s="76"/>
      <c r="V63" s="71"/>
      <c r="W63" s="77" t="s">
        <v>7</v>
      </c>
      <c r="X63" s="78">
        <f>IF(W63="N",0,IF(T$58="EVENTO",BD!$B$3,BD!$B$4))</f>
        <v>0</v>
      </c>
      <c r="Y63" s="77" t="s">
        <v>7</v>
      </c>
      <c r="Z63" s="78">
        <f>IF(Y63="N",0,IF(T$58="EVENTO",BD!$B$1,0))</f>
        <v>0</v>
      </c>
      <c r="AA63" s="77" t="s">
        <v>7</v>
      </c>
      <c r="AB63" s="78">
        <f>IF(AA63="N",0,IF(T$58="EVENTO",BD!$B$2,0))</f>
        <v>0</v>
      </c>
      <c r="AC63" s="77" t="s">
        <v>7</v>
      </c>
      <c r="AD63" s="78">
        <f>IF(AC63="N",0,IF(T$58="EVENTO",BD!$B$5,0))</f>
        <v>0</v>
      </c>
      <c r="AE63" s="77" t="s">
        <v>7</v>
      </c>
      <c r="AF63" s="78">
        <f>IF(AE63="S",BD!$B$8,0)</f>
        <v>0</v>
      </c>
      <c r="AG63" s="73" t="str">
        <f>IF(T63="","",VLOOKUP(T63,BD!$B$11:$R$179,5,))</f>
        <v/>
      </c>
      <c r="AH63" s="90" t="str">
        <f t="shared" si="35"/>
        <v/>
      </c>
      <c r="AI63" s="68"/>
      <c r="AJ63" s="75"/>
      <c r="AK63" s="76"/>
      <c r="AL63" s="71"/>
      <c r="AM63" s="77" t="s">
        <v>7</v>
      </c>
      <c r="AN63" s="78">
        <f>IF(AM63="N",0,IF(AJ$58="EVENTO",BD!$B$3,BD!$B$4))</f>
        <v>0</v>
      </c>
      <c r="AO63" s="77" t="s">
        <v>7</v>
      </c>
      <c r="AP63" s="78">
        <f>IF(AO63="N",0,IF(AJ$58="EVENTO",BD!$B$1,0))</f>
        <v>0</v>
      </c>
      <c r="AQ63" s="77" t="s">
        <v>7</v>
      </c>
      <c r="AR63" s="78">
        <f>IF(AQ63="N",0,IF(AJ$58="EVENTO",BD!$B$2,0))</f>
        <v>0</v>
      </c>
      <c r="AS63" s="77" t="s">
        <v>7</v>
      </c>
      <c r="AT63" s="78">
        <f>IF(AS63="N",0,IF(AJ$58="EVENTO",BD!$B$5,0))</f>
        <v>0</v>
      </c>
      <c r="AU63" s="77" t="s">
        <v>7</v>
      </c>
      <c r="AV63" s="78">
        <f>IF(AU63="S",BD!$B$8,0)</f>
        <v>0</v>
      </c>
      <c r="AW63" s="73" t="str">
        <f>IF(AJ63="","",VLOOKUP(AJ63,BD!$B$11:$R$179,5,))</f>
        <v/>
      </c>
      <c r="AX63" s="90" t="str">
        <f t="shared" si="36"/>
        <v/>
      </c>
      <c r="AY63" s="68"/>
      <c r="AZ63" s="75"/>
      <c r="BA63" s="76"/>
      <c r="BB63" s="71"/>
      <c r="BC63" s="77" t="s">
        <v>7</v>
      </c>
      <c r="BD63" s="78">
        <f>IF(BC63="N",0,IF(AZ$58="EVENTO",BD!$B$3,BD!$B$4))</f>
        <v>0</v>
      </c>
      <c r="BE63" s="77" t="s">
        <v>7</v>
      </c>
      <c r="BF63" s="78">
        <f>IF(BE63="N",0,IF(AZ$58="EVENTO",BD!$B$1,0))</f>
        <v>0</v>
      </c>
      <c r="BG63" s="77" t="s">
        <v>7</v>
      </c>
      <c r="BH63" s="78">
        <f>IF(BG63="N",0,IF(AZ$58="EVENTO",BD!$B$2,0))</f>
        <v>0</v>
      </c>
      <c r="BI63" s="77" t="s">
        <v>7</v>
      </c>
      <c r="BJ63" s="78">
        <f>IF(BI63="N",0,IF(AZ$58="EVENTO",BD!$B$5,0))</f>
        <v>0</v>
      </c>
      <c r="BK63" s="77" t="s">
        <v>7</v>
      </c>
      <c r="BL63" s="78">
        <f>IF(BK63="S",BD!$B$8,0)</f>
        <v>0</v>
      </c>
      <c r="BM63" s="73" t="str">
        <f>IF(AZ63="","",VLOOKUP(AZ63,BD!$B$11:$R$179,5,))</f>
        <v/>
      </c>
      <c r="BN63" s="90" t="str">
        <f t="shared" si="37"/>
        <v/>
      </c>
      <c r="BO63" s="68"/>
      <c r="BP63" s="75"/>
      <c r="BQ63" s="76"/>
      <c r="BR63" s="71"/>
      <c r="BS63" s="77" t="s">
        <v>7</v>
      </c>
      <c r="BT63" s="78">
        <f>IF(BS63="N",0,IF(BP$58="EVENTO",BD!$B$3,BD!$B$4))</f>
        <v>0</v>
      </c>
      <c r="BU63" s="77" t="s">
        <v>7</v>
      </c>
      <c r="BV63" s="78">
        <f>IF(BU63="N",0,IF(BP$58="EVENTO",BD!$B$1,0))</f>
        <v>0</v>
      </c>
      <c r="BW63" s="77" t="s">
        <v>7</v>
      </c>
      <c r="BX63" s="78">
        <f>IF(BW63="N",0,IF(BP$58="EVENTO",BD!$B$2,0))</f>
        <v>0</v>
      </c>
      <c r="BY63" s="77" t="s">
        <v>7</v>
      </c>
      <c r="BZ63" s="78">
        <f>IF(BY63="N",0,IF(BP$58="EVENTO",BD!$B$5,0))</f>
        <v>0</v>
      </c>
      <c r="CA63" s="77" t="s">
        <v>7</v>
      </c>
      <c r="CB63" s="78">
        <f>IF(CA63="S",BD!$B$8,0)</f>
        <v>0</v>
      </c>
      <c r="CC63" s="73" t="str">
        <f>IF(BP63="","",VLOOKUP(BP63,BD!$B$11:$R$179,5,))</f>
        <v/>
      </c>
      <c r="CD63" s="79" t="str">
        <f t="shared" si="38"/>
        <v/>
      </c>
      <c r="CE63" s="68"/>
      <c r="CF63" s="75"/>
      <c r="CG63" s="76"/>
      <c r="CH63" s="71"/>
      <c r="CI63" s="77" t="s">
        <v>7</v>
      </c>
      <c r="CJ63" s="78">
        <f>IF(CI63="N",0,IF(CF$58="EVENTO",BD!$B$3,BD!$B$4))</f>
        <v>0</v>
      </c>
      <c r="CK63" s="77" t="s">
        <v>7</v>
      </c>
      <c r="CL63" s="78">
        <f>IF(CK63="N",0,IF(CF$58="EVENTO",BD!$B$1,0))</f>
        <v>0</v>
      </c>
      <c r="CM63" s="77" t="s">
        <v>7</v>
      </c>
      <c r="CN63" s="78">
        <f>IF(CM63="N",0,IF(CF$58="EVENTO",BD!$B$2,0))</f>
        <v>0</v>
      </c>
      <c r="CO63" s="77" t="s">
        <v>7</v>
      </c>
      <c r="CP63" s="78">
        <f>IF(CO63="N",0,IF(CF$58="EVENTO",BD!$B$5,0))</f>
        <v>0</v>
      </c>
      <c r="CQ63" s="77" t="s">
        <v>7</v>
      </c>
      <c r="CR63" s="78">
        <f>IF(CQ63="S",BD!$B$8,0)</f>
        <v>0</v>
      </c>
      <c r="CS63" s="73" t="str">
        <f>IF(CF63="","",VLOOKUP(CF63,BD!$B$11:$R$179,5,))</f>
        <v/>
      </c>
      <c r="CT63" s="79" t="str">
        <f t="shared" si="39"/>
        <v/>
      </c>
      <c r="CU63" s="68"/>
      <c r="CV63" s="75"/>
      <c r="CW63" s="76"/>
      <c r="CX63" s="71"/>
      <c r="CY63" s="77" t="s">
        <v>7</v>
      </c>
      <c r="CZ63" s="78">
        <f>IF(CY63="N",0,IF(CV$58="EVENTO",BD!$B$3,BD!$B$4))</f>
        <v>0</v>
      </c>
      <c r="DA63" s="77" t="s">
        <v>7</v>
      </c>
      <c r="DB63" s="78">
        <f>IF(DA63="N",0,IF(CV$58="EVENTO",BD!$B$1,0))</f>
        <v>0</v>
      </c>
      <c r="DC63" s="77" t="s">
        <v>7</v>
      </c>
      <c r="DD63" s="78">
        <f>IF(DC63="N",0,IF(CV$58="EVENTO",BD!$B$2,0))</f>
        <v>0</v>
      </c>
      <c r="DE63" s="77" t="s">
        <v>7</v>
      </c>
      <c r="DF63" s="78">
        <f>IF(DE63="N",0,IF(CV$58="EVENTO",BD!$B$5,0))</f>
        <v>0</v>
      </c>
      <c r="DG63" s="77" t="s">
        <v>7</v>
      </c>
      <c r="DH63" s="78">
        <f>IF(DG63="S",BD!$B$8,0)</f>
        <v>0</v>
      </c>
      <c r="DI63" s="73" t="str">
        <f>IF(CV63="","",VLOOKUP(CV63,BD!$B$11:$R$179,5,))</f>
        <v/>
      </c>
      <c r="DJ63" s="90" t="str">
        <f t="shared" si="40"/>
        <v/>
      </c>
    </row>
    <row r="64" spans="1:114" ht="15.75" thickBot="1" x14ac:dyDescent="0.3">
      <c r="A64" s="130"/>
      <c r="B64" s="145"/>
      <c r="C64" s="68"/>
      <c r="D64" s="75"/>
      <c r="E64" s="76"/>
      <c r="F64" s="71"/>
      <c r="G64" s="77" t="s">
        <v>7</v>
      </c>
      <c r="H64" s="78">
        <f>IF(G64="N",0,IF(D$58="EVENTO",BD!$B$3,BD!$B$4))</f>
        <v>0</v>
      </c>
      <c r="I64" s="77" t="s">
        <v>7</v>
      </c>
      <c r="J64" s="78">
        <f>IF(I64="N",0,IF(D$58="EVENTO",BD!$B$1,0))</f>
        <v>0</v>
      </c>
      <c r="K64" s="77" t="s">
        <v>7</v>
      </c>
      <c r="L64" s="78">
        <f>IF(K64="N",0,IF(D$58="EVENTO",BD!$B$2,0))</f>
        <v>0</v>
      </c>
      <c r="M64" s="77" t="s">
        <v>7</v>
      </c>
      <c r="N64" s="78">
        <f>IF(M64="N",0,IF(D$58="EVENTO",BD!$B$5,0))</f>
        <v>0</v>
      </c>
      <c r="O64" s="77" t="s">
        <v>7</v>
      </c>
      <c r="P64" s="78">
        <f>IF(O64="S",BD!$B$8,0)</f>
        <v>0</v>
      </c>
      <c r="Q64" s="73" t="str">
        <f>IF(D64="","",VLOOKUP(D64,BD!$B$11:$R$179,5,))</f>
        <v/>
      </c>
      <c r="R64" s="90" t="str">
        <f t="shared" si="34"/>
        <v/>
      </c>
      <c r="S64" s="68"/>
      <c r="T64" s="75"/>
      <c r="U64" s="76"/>
      <c r="V64" s="71"/>
      <c r="W64" s="77" t="s">
        <v>7</v>
      </c>
      <c r="X64" s="78">
        <f>IF(W64="N",0,IF(T$58="EVENTO",BD!$B$3,BD!$B$4))</f>
        <v>0</v>
      </c>
      <c r="Y64" s="77" t="s">
        <v>7</v>
      </c>
      <c r="Z64" s="78">
        <f>IF(Y64="N",0,IF(T$58="EVENTO",BD!$B$1,0))</f>
        <v>0</v>
      </c>
      <c r="AA64" s="77" t="s">
        <v>7</v>
      </c>
      <c r="AB64" s="78">
        <f>IF(AA64="N",0,IF(T$58="EVENTO",BD!$B$2,0))</f>
        <v>0</v>
      </c>
      <c r="AC64" s="77" t="s">
        <v>7</v>
      </c>
      <c r="AD64" s="78">
        <f>IF(AC64="N",0,IF(T$58="EVENTO",BD!$B$5,0))</f>
        <v>0</v>
      </c>
      <c r="AE64" s="77" t="s">
        <v>7</v>
      </c>
      <c r="AF64" s="78">
        <f>IF(AE64="S",BD!$B$8,0)</f>
        <v>0</v>
      </c>
      <c r="AG64" s="73" t="str">
        <f>IF(T64="","",VLOOKUP(T64,BD!$B$11:$R$179,5,))</f>
        <v/>
      </c>
      <c r="AH64" s="90" t="str">
        <f t="shared" si="35"/>
        <v/>
      </c>
      <c r="AI64" s="68"/>
      <c r="AJ64" s="75"/>
      <c r="AK64" s="76"/>
      <c r="AL64" s="71"/>
      <c r="AM64" s="77" t="s">
        <v>7</v>
      </c>
      <c r="AN64" s="78">
        <f>IF(AM64="N",0,IF(AJ$58="EVENTO",BD!$B$3,BD!$B$4))</f>
        <v>0</v>
      </c>
      <c r="AO64" s="77" t="s">
        <v>7</v>
      </c>
      <c r="AP64" s="78">
        <f>IF(AO64="N",0,IF(AJ$58="EVENTO",BD!$B$1,0))</f>
        <v>0</v>
      </c>
      <c r="AQ64" s="77" t="s">
        <v>7</v>
      </c>
      <c r="AR64" s="78">
        <f>IF(AQ64="N",0,IF(AJ$58="EVENTO",BD!$B$2,0))</f>
        <v>0</v>
      </c>
      <c r="AS64" s="77" t="s">
        <v>7</v>
      </c>
      <c r="AT64" s="78">
        <f>IF(AS64="N",0,IF(AJ$58="EVENTO",BD!$B$5,0))</f>
        <v>0</v>
      </c>
      <c r="AU64" s="77" t="s">
        <v>7</v>
      </c>
      <c r="AV64" s="78">
        <f>IF(AU64="S",BD!$B$8,0)</f>
        <v>0</v>
      </c>
      <c r="AW64" s="73" t="str">
        <f>IF(AJ64="","",VLOOKUP(AJ64,BD!$B$11:$R$179,5,))</f>
        <v/>
      </c>
      <c r="AX64" s="90" t="str">
        <f t="shared" si="36"/>
        <v/>
      </c>
      <c r="AY64" s="68"/>
      <c r="AZ64" s="75"/>
      <c r="BA64" s="76"/>
      <c r="BB64" s="71"/>
      <c r="BC64" s="77" t="s">
        <v>7</v>
      </c>
      <c r="BD64" s="78">
        <f>IF(BC64="N",0,IF(AZ$58="EVENTO",BD!$B$3,BD!$B$4))</f>
        <v>0</v>
      </c>
      <c r="BE64" s="77" t="s">
        <v>7</v>
      </c>
      <c r="BF64" s="78">
        <f>IF(BE64="N",0,IF(AZ$58="EVENTO",BD!$B$1,0))</f>
        <v>0</v>
      </c>
      <c r="BG64" s="77" t="s">
        <v>7</v>
      </c>
      <c r="BH64" s="78">
        <f>IF(BG64="N",0,IF(AZ$58="EVENTO",BD!$B$2,0))</f>
        <v>0</v>
      </c>
      <c r="BI64" s="77" t="s">
        <v>7</v>
      </c>
      <c r="BJ64" s="78">
        <f>IF(BI64="N",0,IF(AZ$58="EVENTO",BD!$B$5,0))</f>
        <v>0</v>
      </c>
      <c r="BK64" s="77" t="s">
        <v>7</v>
      </c>
      <c r="BL64" s="78">
        <f>IF(BK64="S",BD!$B$8,0)</f>
        <v>0</v>
      </c>
      <c r="BM64" s="73" t="str">
        <f>IF(AZ64="","",VLOOKUP(AZ64,BD!$B$11:$R$179,5,))</f>
        <v/>
      </c>
      <c r="BN64" s="90" t="str">
        <f t="shared" si="37"/>
        <v/>
      </c>
      <c r="BO64" s="68"/>
      <c r="BP64" s="75"/>
      <c r="BQ64" s="76"/>
      <c r="BR64" s="71"/>
      <c r="BS64" s="77" t="s">
        <v>7</v>
      </c>
      <c r="BT64" s="78">
        <f>IF(BS64="N",0,IF(BP$58="EVENTO",BD!$B$3,BD!$B$4))</f>
        <v>0</v>
      </c>
      <c r="BU64" s="77" t="s">
        <v>7</v>
      </c>
      <c r="BV64" s="78">
        <f>IF(BU64="N",0,IF(BP$58="EVENTO",BD!$B$1,0))</f>
        <v>0</v>
      </c>
      <c r="BW64" s="77" t="s">
        <v>7</v>
      </c>
      <c r="BX64" s="78">
        <f>IF(BW64="N",0,IF(BP$58="EVENTO",BD!$B$2,0))</f>
        <v>0</v>
      </c>
      <c r="BY64" s="77" t="s">
        <v>7</v>
      </c>
      <c r="BZ64" s="78">
        <f>IF(BY64="N",0,IF(BP$58="EVENTO",BD!$B$5,0))</f>
        <v>0</v>
      </c>
      <c r="CA64" s="77" t="s">
        <v>7</v>
      </c>
      <c r="CB64" s="78">
        <f>IF(CA64="S",BD!$B$8,0)</f>
        <v>0</v>
      </c>
      <c r="CC64" s="73" t="str">
        <f>IF(BP64="","",VLOOKUP(BP64,BD!$B$11:$R$179,5,))</f>
        <v/>
      </c>
      <c r="CD64" s="90" t="str">
        <f t="shared" si="38"/>
        <v/>
      </c>
      <c r="CE64" s="68"/>
      <c r="CF64" s="75"/>
      <c r="CG64" s="76"/>
      <c r="CH64" s="71"/>
      <c r="CI64" s="77" t="s">
        <v>7</v>
      </c>
      <c r="CJ64" s="78">
        <f>IF(CI64="N",0,IF(CF$58="EVENTO",BD!$B$3,BD!$B$4))</f>
        <v>0</v>
      </c>
      <c r="CK64" s="77" t="s">
        <v>7</v>
      </c>
      <c r="CL64" s="78">
        <f>IF(CK64="N",0,IF(CF$58="EVENTO",BD!$B$1,0))</f>
        <v>0</v>
      </c>
      <c r="CM64" s="77" t="s">
        <v>7</v>
      </c>
      <c r="CN64" s="78">
        <f>IF(CM64="N",0,IF(CF$58="EVENTO",BD!$B$2,0))</f>
        <v>0</v>
      </c>
      <c r="CO64" s="77" t="s">
        <v>7</v>
      </c>
      <c r="CP64" s="78">
        <f>IF(CO64="N",0,IF(CF$58="EVENTO",BD!$B$5,0))</f>
        <v>0</v>
      </c>
      <c r="CQ64" s="77" t="s">
        <v>7</v>
      </c>
      <c r="CR64" s="78">
        <f>IF(CQ64="S",BD!$B$8,0)</f>
        <v>0</v>
      </c>
      <c r="CS64" s="73" t="str">
        <f>IF(CF64="","",VLOOKUP(CF64,BD!$B$11:$R$179,5,))</f>
        <v/>
      </c>
      <c r="CT64" s="79" t="str">
        <f t="shared" si="39"/>
        <v/>
      </c>
      <c r="CU64" s="68"/>
      <c r="CV64" s="75"/>
      <c r="CW64" s="76"/>
      <c r="CX64" s="71"/>
      <c r="CY64" s="77" t="s">
        <v>7</v>
      </c>
      <c r="CZ64" s="78">
        <f>IF(CY64="N",0,IF(CV$58="EVENTO",BD!$B$3,BD!$B$4))</f>
        <v>0</v>
      </c>
      <c r="DA64" s="77" t="s">
        <v>7</v>
      </c>
      <c r="DB64" s="78">
        <f>IF(DA64="N",0,IF(CV$58="EVENTO",BD!$B$1,0))</f>
        <v>0</v>
      </c>
      <c r="DC64" s="77" t="s">
        <v>7</v>
      </c>
      <c r="DD64" s="78">
        <f>IF(DC64="N",0,IF(CV$58="EVENTO",BD!$B$2,0))</f>
        <v>0</v>
      </c>
      <c r="DE64" s="77" t="s">
        <v>7</v>
      </c>
      <c r="DF64" s="78">
        <f>IF(DE64="N",0,IF(CV$58="EVENTO",BD!$B$5,0))</f>
        <v>0</v>
      </c>
      <c r="DG64" s="77" t="s">
        <v>7</v>
      </c>
      <c r="DH64" s="78">
        <f>IF(DG64="S",BD!$B$8,0)</f>
        <v>0</v>
      </c>
      <c r="DI64" s="73" t="str">
        <f>IF(CV64="","",VLOOKUP(CV64,BD!$B$11:$R$179,5,))</f>
        <v/>
      </c>
      <c r="DJ64" s="90" t="str">
        <f t="shared" si="40"/>
        <v/>
      </c>
    </row>
    <row r="65" spans="1:114" ht="15.75" thickBot="1" x14ac:dyDescent="0.3">
      <c r="A65" s="130"/>
      <c r="B65" s="145"/>
      <c r="C65" s="68"/>
      <c r="D65" s="75"/>
      <c r="E65" s="76"/>
      <c r="F65" s="71"/>
      <c r="G65" s="77" t="s">
        <v>7</v>
      </c>
      <c r="H65" s="78">
        <f>IF(G65="N",0,IF(D$58="EVENTO",BD!$B$3,BD!$B$4))</f>
        <v>0</v>
      </c>
      <c r="I65" s="77" t="s">
        <v>7</v>
      </c>
      <c r="J65" s="78">
        <f>IF(I65="N",0,IF(D$58="EVENTO",BD!$B$1,0))</f>
        <v>0</v>
      </c>
      <c r="K65" s="77" t="s">
        <v>7</v>
      </c>
      <c r="L65" s="78">
        <f>IF(K65="N",0,IF(D$58="EVENTO",BD!$B$2,0))</f>
        <v>0</v>
      </c>
      <c r="M65" s="77" t="s">
        <v>7</v>
      </c>
      <c r="N65" s="78">
        <f>IF(M65="N",0,IF(D$58="EVENTO",BD!$B$5,0))</f>
        <v>0</v>
      </c>
      <c r="O65" s="77" t="s">
        <v>7</v>
      </c>
      <c r="P65" s="78">
        <f>IF(O65="S",BD!$B$8,0)</f>
        <v>0</v>
      </c>
      <c r="Q65" s="73" t="str">
        <f>IF(D65="","",VLOOKUP(D65,BD!$B$11:$R$179,5,))</f>
        <v/>
      </c>
      <c r="R65" s="90" t="str">
        <f t="shared" si="34"/>
        <v/>
      </c>
      <c r="S65" s="68"/>
      <c r="T65" s="75"/>
      <c r="U65" s="76"/>
      <c r="V65" s="71"/>
      <c r="W65" s="77" t="s">
        <v>7</v>
      </c>
      <c r="X65" s="78">
        <f>IF(W65="N",0,IF(T$58="EVENTO",BD!$B$3,BD!$B$4))</f>
        <v>0</v>
      </c>
      <c r="Y65" s="77" t="s">
        <v>7</v>
      </c>
      <c r="Z65" s="78">
        <f>IF(Y65="N",0,IF(T$58="EVENTO",BD!$B$1,0))</f>
        <v>0</v>
      </c>
      <c r="AA65" s="77" t="s">
        <v>7</v>
      </c>
      <c r="AB65" s="78">
        <f>IF(AA65="N",0,IF(T$58="EVENTO",BD!$B$2,0))</f>
        <v>0</v>
      </c>
      <c r="AC65" s="77" t="s">
        <v>7</v>
      </c>
      <c r="AD65" s="78">
        <f>IF(AC65="N",0,IF(T$58="EVENTO",BD!$B$5,0))</f>
        <v>0</v>
      </c>
      <c r="AE65" s="77" t="s">
        <v>7</v>
      </c>
      <c r="AF65" s="78">
        <f>IF(AE65="S",BD!$B$8,0)</f>
        <v>0</v>
      </c>
      <c r="AG65" s="73" t="str">
        <f>IF(T65="","",VLOOKUP(T65,BD!$B$11:$R$179,5,))</f>
        <v/>
      </c>
      <c r="AH65" s="90" t="str">
        <f t="shared" si="35"/>
        <v/>
      </c>
      <c r="AI65" s="68"/>
      <c r="AJ65" s="75"/>
      <c r="AK65" s="76"/>
      <c r="AL65" s="71"/>
      <c r="AM65" s="77" t="s">
        <v>7</v>
      </c>
      <c r="AN65" s="78">
        <f>IF(AM65="N",0,IF(AJ$58="EVENTO",BD!$B$3,BD!$B$4))</f>
        <v>0</v>
      </c>
      <c r="AO65" s="77" t="s">
        <v>7</v>
      </c>
      <c r="AP65" s="78">
        <f>IF(AO65="N",0,IF(AJ$58="EVENTO",BD!$B$1,0))</f>
        <v>0</v>
      </c>
      <c r="AQ65" s="77" t="s">
        <v>7</v>
      </c>
      <c r="AR65" s="78">
        <f>IF(AQ65="N",0,IF(AJ$58="EVENTO",BD!$B$2,0))</f>
        <v>0</v>
      </c>
      <c r="AS65" s="77" t="s">
        <v>7</v>
      </c>
      <c r="AT65" s="78">
        <f>IF(AS65="N",0,IF(AJ$58="EVENTO",BD!$B$5,0))</f>
        <v>0</v>
      </c>
      <c r="AU65" s="77" t="s">
        <v>7</v>
      </c>
      <c r="AV65" s="78">
        <f>IF(AU65="S",BD!$B$8,0)</f>
        <v>0</v>
      </c>
      <c r="AW65" s="73" t="str">
        <f>IF(AJ65="","",VLOOKUP(AJ65,BD!$B$11:$R$179,5,))</f>
        <v/>
      </c>
      <c r="AX65" s="90" t="str">
        <f t="shared" si="36"/>
        <v/>
      </c>
      <c r="AY65" s="68"/>
      <c r="AZ65" s="75"/>
      <c r="BA65" s="76"/>
      <c r="BB65" s="71"/>
      <c r="BC65" s="77" t="s">
        <v>7</v>
      </c>
      <c r="BD65" s="78">
        <f>IF(BC65="N",0,IF(AZ$58="EVENTO",BD!$B$3,BD!$B$4))</f>
        <v>0</v>
      </c>
      <c r="BE65" s="77" t="s">
        <v>7</v>
      </c>
      <c r="BF65" s="78">
        <f>IF(BE65="N",0,IF(AZ$58="EVENTO",BD!$B$1,0))</f>
        <v>0</v>
      </c>
      <c r="BG65" s="77" t="s">
        <v>7</v>
      </c>
      <c r="BH65" s="78">
        <f>IF(BG65="N",0,IF(AZ$58="EVENTO",BD!$B$2,0))</f>
        <v>0</v>
      </c>
      <c r="BI65" s="77" t="s">
        <v>7</v>
      </c>
      <c r="BJ65" s="78">
        <f>IF(BI65="N",0,IF(AZ$58="EVENTO",BD!$B$5,0))</f>
        <v>0</v>
      </c>
      <c r="BK65" s="77" t="s">
        <v>7</v>
      </c>
      <c r="BL65" s="78">
        <f>IF(BK65="S",BD!$B$8,0)</f>
        <v>0</v>
      </c>
      <c r="BM65" s="73" t="str">
        <f>IF(AZ65="","",VLOOKUP(AZ65,BD!$B$11:$R$179,5,))</f>
        <v/>
      </c>
      <c r="BN65" s="90" t="str">
        <f t="shared" si="37"/>
        <v/>
      </c>
      <c r="BO65" s="68"/>
      <c r="BP65" s="75"/>
      <c r="BQ65" s="76"/>
      <c r="BR65" s="71"/>
      <c r="BS65" s="77" t="s">
        <v>7</v>
      </c>
      <c r="BT65" s="78">
        <f>IF(BS65="N",0,IF(BP$58="EVENTO",BD!$B$3,BD!$B$4))</f>
        <v>0</v>
      </c>
      <c r="BU65" s="77" t="s">
        <v>7</v>
      </c>
      <c r="BV65" s="78">
        <f>IF(BU65="N",0,IF(BP$58="EVENTO",BD!$B$1,0))</f>
        <v>0</v>
      </c>
      <c r="BW65" s="77" t="s">
        <v>7</v>
      </c>
      <c r="BX65" s="78">
        <f>IF(BW65="N",0,IF(BP$58="EVENTO",BD!$B$2,0))</f>
        <v>0</v>
      </c>
      <c r="BY65" s="77" t="s">
        <v>7</v>
      </c>
      <c r="BZ65" s="78">
        <f>IF(BY65="N",0,IF(BP$58="EVENTO",BD!$B$5,0))</f>
        <v>0</v>
      </c>
      <c r="CA65" s="77" t="s">
        <v>7</v>
      </c>
      <c r="CB65" s="78">
        <f>IF(CA65="S",BD!$B$8,0)</f>
        <v>0</v>
      </c>
      <c r="CC65" s="73" t="str">
        <f>IF(BP65="","",VLOOKUP(BP65,BD!$B$11:$R$179,5,))</f>
        <v/>
      </c>
      <c r="CD65" s="90" t="str">
        <f t="shared" si="38"/>
        <v/>
      </c>
      <c r="CE65" s="68"/>
      <c r="CF65" s="75"/>
      <c r="CG65" s="76"/>
      <c r="CH65" s="71"/>
      <c r="CI65" s="77" t="s">
        <v>7</v>
      </c>
      <c r="CJ65" s="78">
        <f>IF(CI65="N",0,IF(CF$58="EVENTO",BD!$B$3,BD!$B$4))</f>
        <v>0</v>
      </c>
      <c r="CK65" s="77" t="s">
        <v>7</v>
      </c>
      <c r="CL65" s="78">
        <f>IF(CK65="N",0,IF(CF$58="EVENTO",BD!$B$1,0))</f>
        <v>0</v>
      </c>
      <c r="CM65" s="77" t="s">
        <v>7</v>
      </c>
      <c r="CN65" s="78">
        <f>IF(CM65="N",0,IF(CF$58="EVENTO",BD!$B$2,0))</f>
        <v>0</v>
      </c>
      <c r="CO65" s="77" t="s">
        <v>7</v>
      </c>
      <c r="CP65" s="78">
        <f>IF(CO65="N",0,IF(CF$58="EVENTO",BD!$B$5,0))</f>
        <v>0</v>
      </c>
      <c r="CQ65" s="77" t="s">
        <v>7</v>
      </c>
      <c r="CR65" s="78">
        <f>IF(CQ65="S",BD!$B$8,0)</f>
        <v>0</v>
      </c>
      <c r="CS65" s="73" t="str">
        <f>IF(CF65="","",VLOOKUP(CF65,BD!$B$11:$R$179,5,))</f>
        <v/>
      </c>
      <c r="CT65" s="79" t="str">
        <f t="shared" si="39"/>
        <v/>
      </c>
      <c r="CU65" s="68"/>
      <c r="CV65" s="75"/>
      <c r="CW65" s="76"/>
      <c r="CX65" s="71"/>
      <c r="CY65" s="77" t="s">
        <v>7</v>
      </c>
      <c r="CZ65" s="78">
        <f>IF(CY65="N",0,IF(CV$58="EVENTO",BD!$B$3,BD!$B$4))</f>
        <v>0</v>
      </c>
      <c r="DA65" s="77" t="s">
        <v>7</v>
      </c>
      <c r="DB65" s="78">
        <f>IF(DA65="N",0,IF(CV$58="EVENTO",BD!$B$1,0))</f>
        <v>0</v>
      </c>
      <c r="DC65" s="77" t="s">
        <v>7</v>
      </c>
      <c r="DD65" s="78">
        <f>IF(DC65="N",0,IF(CV$58="EVENTO",BD!$B$2,0))</f>
        <v>0</v>
      </c>
      <c r="DE65" s="77" t="s">
        <v>7</v>
      </c>
      <c r="DF65" s="78">
        <f>IF(DE65="N",0,IF(CV$58="EVENTO",BD!$B$5,0))</f>
        <v>0</v>
      </c>
      <c r="DG65" s="77" t="s">
        <v>7</v>
      </c>
      <c r="DH65" s="78">
        <f>IF(DG65="S",BD!$B$8,0)</f>
        <v>0</v>
      </c>
      <c r="DI65" s="73" t="str">
        <f>IF(CV65="","",VLOOKUP(CV65,BD!$B$11:$R$179,5,))</f>
        <v/>
      </c>
      <c r="DJ65" s="90" t="str">
        <f t="shared" si="40"/>
        <v/>
      </c>
    </row>
    <row r="66" spans="1:114" ht="15.75" thickBot="1" x14ac:dyDescent="0.3">
      <c r="A66" s="130"/>
      <c r="B66" s="145"/>
      <c r="C66" s="68"/>
      <c r="D66" s="75"/>
      <c r="E66" s="76"/>
      <c r="F66" s="71"/>
      <c r="G66" s="77" t="s">
        <v>7</v>
      </c>
      <c r="H66" s="78">
        <f>IF(G66="N",0,IF(D$58="EVENTO",BD!$B$3,BD!$B$4))</f>
        <v>0</v>
      </c>
      <c r="I66" s="77" t="s">
        <v>7</v>
      </c>
      <c r="J66" s="78">
        <f>IF(I66="N",0,IF(D$58="EVENTO",BD!$B$1,0))</f>
        <v>0</v>
      </c>
      <c r="K66" s="77" t="s">
        <v>7</v>
      </c>
      <c r="L66" s="78">
        <f>IF(K66="N",0,IF(D$58="EVENTO",BD!$B$2,0))</f>
        <v>0</v>
      </c>
      <c r="M66" s="77" t="s">
        <v>7</v>
      </c>
      <c r="N66" s="78">
        <f>IF(M66="N",0,IF(D$58="EVENTO",BD!$B$5,0))</f>
        <v>0</v>
      </c>
      <c r="O66" s="77" t="s">
        <v>7</v>
      </c>
      <c r="P66" s="78">
        <f>IF(O66="S",BD!$B$8,0)</f>
        <v>0</v>
      </c>
      <c r="Q66" s="73" t="str">
        <f>IF(D66="","",VLOOKUP(D66,BD!$B$11:$R$179,5,))</f>
        <v/>
      </c>
      <c r="R66" s="90" t="str">
        <f t="shared" si="34"/>
        <v/>
      </c>
      <c r="S66" s="68"/>
      <c r="T66" s="75"/>
      <c r="U66" s="76"/>
      <c r="V66" s="71"/>
      <c r="W66" s="77" t="s">
        <v>7</v>
      </c>
      <c r="X66" s="78">
        <f>IF(W66="N",0,IF(T$58="EVENTO",BD!$B$3,BD!$B$4))</f>
        <v>0</v>
      </c>
      <c r="Y66" s="77" t="s">
        <v>7</v>
      </c>
      <c r="Z66" s="78">
        <f>IF(Y66="N",0,IF(T$58="EVENTO",BD!$B$1,0))</f>
        <v>0</v>
      </c>
      <c r="AA66" s="77" t="s">
        <v>7</v>
      </c>
      <c r="AB66" s="78">
        <f>IF(AA66="N",0,IF(T$58="EVENTO",BD!$B$2,0))</f>
        <v>0</v>
      </c>
      <c r="AC66" s="77" t="s">
        <v>7</v>
      </c>
      <c r="AD66" s="78">
        <f>IF(AC66="N",0,IF(T$58="EVENTO",BD!$B$5,0))</f>
        <v>0</v>
      </c>
      <c r="AE66" s="77" t="s">
        <v>7</v>
      </c>
      <c r="AF66" s="78">
        <f>IF(AE66="S",BD!$B$8,0)</f>
        <v>0</v>
      </c>
      <c r="AG66" s="73" t="str">
        <f>IF(T66="","",VLOOKUP(T66,BD!$B$11:$R$179,5,))</f>
        <v/>
      </c>
      <c r="AH66" s="90" t="str">
        <f t="shared" si="35"/>
        <v/>
      </c>
      <c r="AI66" s="68"/>
      <c r="AJ66" s="75"/>
      <c r="AK66" s="76"/>
      <c r="AL66" s="71"/>
      <c r="AM66" s="77" t="s">
        <v>7</v>
      </c>
      <c r="AN66" s="78">
        <f>IF(AM66="N",0,IF(AJ$58="EVENTO",BD!$B$3,BD!$B$4))</f>
        <v>0</v>
      </c>
      <c r="AO66" s="77" t="s">
        <v>7</v>
      </c>
      <c r="AP66" s="78">
        <f>IF(AO66="N",0,IF(AJ$58="EVENTO",BD!$B$1,0))</f>
        <v>0</v>
      </c>
      <c r="AQ66" s="77" t="s">
        <v>7</v>
      </c>
      <c r="AR66" s="78">
        <f>IF(AQ66="N",0,IF(AJ$58="EVENTO",BD!$B$2,0))</f>
        <v>0</v>
      </c>
      <c r="AS66" s="77" t="s">
        <v>7</v>
      </c>
      <c r="AT66" s="78">
        <f>IF(AS66="N",0,IF(AJ$58="EVENTO",BD!$B$5,0))</f>
        <v>0</v>
      </c>
      <c r="AU66" s="77" t="s">
        <v>7</v>
      </c>
      <c r="AV66" s="78">
        <f>IF(AU66="S",BD!$B$8,0)</f>
        <v>0</v>
      </c>
      <c r="AW66" s="73" t="str">
        <f>IF(AJ66="","",VLOOKUP(AJ66,BD!$B$11:$R$179,5,))</f>
        <v/>
      </c>
      <c r="AX66" s="90" t="str">
        <f t="shared" si="36"/>
        <v/>
      </c>
      <c r="AY66" s="68"/>
      <c r="AZ66" s="75"/>
      <c r="BA66" s="76"/>
      <c r="BB66" s="71"/>
      <c r="BC66" s="77" t="s">
        <v>7</v>
      </c>
      <c r="BD66" s="78">
        <f>IF(BC66="N",0,IF(AZ$58="EVENTO",BD!$B$3,BD!$B$4))</f>
        <v>0</v>
      </c>
      <c r="BE66" s="77" t="s">
        <v>7</v>
      </c>
      <c r="BF66" s="78">
        <f>IF(BE66="N",0,IF(AZ$58="EVENTO",BD!$B$1,0))</f>
        <v>0</v>
      </c>
      <c r="BG66" s="77" t="s">
        <v>7</v>
      </c>
      <c r="BH66" s="78">
        <f>IF(BG66="N",0,IF(AZ$58="EVENTO",BD!$B$2,0))</f>
        <v>0</v>
      </c>
      <c r="BI66" s="77" t="s">
        <v>7</v>
      </c>
      <c r="BJ66" s="78">
        <f>IF(BI66="N",0,IF(AZ$58="EVENTO",BD!$B$5,0))</f>
        <v>0</v>
      </c>
      <c r="BK66" s="77" t="s">
        <v>7</v>
      </c>
      <c r="BL66" s="78">
        <f>IF(BK66="S",BD!$B$8,0)</f>
        <v>0</v>
      </c>
      <c r="BM66" s="73" t="str">
        <f>IF(AZ66="","",VLOOKUP(AZ66,BD!$B$11:$R$179,5,))</f>
        <v/>
      </c>
      <c r="BN66" s="90" t="str">
        <f t="shared" si="37"/>
        <v/>
      </c>
      <c r="BO66" s="68"/>
      <c r="BP66" s="75"/>
      <c r="BQ66" s="76"/>
      <c r="BR66" s="71"/>
      <c r="BS66" s="77" t="s">
        <v>7</v>
      </c>
      <c r="BT66" s="78">
        <f>IF(BS66="N",0,IF(BP$58="EVENTO",BD!$B$3,BD!$B$4))</f>
        <v>0</v>
      </c>
      <c r="BU66" s="77" t="s">
        <v>7</v>
      </c>
      <c r="BV66" s="78">
        <f>IF(BU66="N",0,IF(BP$58="EVENTO",BD!$B$1,0))</f>
        <v>0</v>
      </c>
      <c r="BW66" s="77" t="s">
        <v>7</v>
      </c>
      <c r="BX66" s="78">
        <f>IF(BW66="N",0,IF(BP$58="EVENTO",BD!$B$2,0))</f>
        <v>0</v>
      </c>
      <c r="BY66" s="77" t="s">
        <v>7</v>
      </c>
      <c r="BZ66" s="78">
        <f>IF(BY66="N",0,IF(BP$58="EVENTO",BD!$B$5,0))</f>
        <v>0</v>
      </c>
      <c r="CA66" s="77" t="s">
        <v>7</v>
      </c>
      <c r="CB66" s="78">
        <f>IF(CA66="S",BD!$B$8,0)</f>
        <v>0</v>
      </c>
      <c r="CC66" s="73" t="str">
        <f>IF(BP66="","",VLOOKUP(BP66,BD!$B$11:$R$179,5,))</f>
        <v/>
      </c>
      <c r="CD66" s="90" t="str">
        <f t="shared" si="38"/>
        <v/>
      </c>
      <c r="CE66" s="68"/>
      <c r="CF66" s="75"/>
      <c r="CG66" s="76"/>
      <c r="CH66" s="71"/>
      <c r="CI66" s="77" t="s">
        <v>7</v>
      </c>
      <c r="CJ66" s="78">
        <f>IF(CI66="N",0,IF(CF$58="EVENTO",BD!$B$3,BD!$B$4))</f>
        <v>0</v>
      </c>
      <c r="CK66" s="77" t="s">
        <v>7</v>
      </c>
      <c r="CL66" s="78">
        <f>IF(CK66="N",0,IF(CF$58="EVENTO",BD!$B$1,0))</f>
        <v>0</v>
      </c>
      <c r="CM66" s="77" t="s">
        <v>7</v>
      </c>
      <c r="CN66" s="78">
        <f>IF(CM66="N",0,IF(CF$58="EVENTO",BD!$B$2,0))</f>
        <v>0</v>
      </c>
      <c r="CO66" s="77" t="s">
        <v>7</v>
      </c>
      <c r="CP66" s="78">
        <f>IF(CO66="N",0,IF(CF$58="EVENTO",BD!$B$5,0))</f>
        <v>0</v>
      </c>
      <c r="CQ66" s="77" t="s">
        <v>7</v>
      </c>
      <c r="CR66" s="78">
        <f>IF(CQ66="S",BD!$B$8,0)</f>
        <v>0</v>
      </c>
      <c r="CS66" s="73" t="str">
        <f>IF(CF66="","",VLOOKUP(CF66,BD!$B$11:$R$179,5,))</f>
        <v/>
      </c>
      <c r="CT66" s="90" t="str">
        <f t="shared" si="39"/>
        <v/>
      </c>
      <c r="CU66" s="68"/>
      <c r="CV66" s="75"/>
      <c r="CW66" s="76"/>
      <c r="CX66" s="71"/>
      <c r="CY66" s="77" t="s">
        <v>7</v>
      </c>
      <c r="CZ66" s="78">
        <f>IF(CY66="N",0,IF(CV$58="EVENTO",BD!$B$3,BD!$B$4))</f>
        <v>0</v>
      </c>
      <c r="DA66" s="77" t="s">
        <v>7</v>
      </c>
      <c r="DB66" s="78">
        <f>IF(DA66="N",0,IF(CV$58="EVENTO",BD!$B$1,0))</f>
        <v>0</v>
      </c>
      <c r="DC66" s="77" t="s">
        <v>7</v>
      </c>
      <c r="DD66" s="78">
        <f>IF(DC66="N",0,IF(CV$58="EVENTO",BD!$B$2,0))</f>
        <v>0</v>
      </c>
      <c r="DE66" s="77" t="s">
        <v>7</v>
      </c>
      <c r="DF66" s="78">
        <f>IF(DE66="N",0,IF(CV$58="EVENTO",BD!$B$5,0))</f>
        <v>0</v>
      </c>
      <c r="DG66" s="77" t="s">
        <v>7</v>
      </c>
      <c r="DH66" s="78">
        <f>IF(DG66="S",BD!$B$8,0)</f>
        <v>0</v>
      </c>
      <c r="DI66" s="73" t="str">
        <f>IF(CV66="","",VLOOKUP(CV66,BD!$B$11:$R$179,5,))</f>
        <v/>
      </c>
      <c r="DJ66" s="90" t="str">
        <f t="shared" si="40"/>
        <v/>
      </c>
    </row>
    <row r="67" spans="1:114" ht="15.75" thickBot="1" x14ac:dyDescent="0.3">
      <c r="A67" s="130"/>
      <c r="B67" s="146"/>
      <c r="C67" s="68"/>
      <c r="D67" s="81"/>
      <c r="E67" s="82"/>
      <c r="F67" s="71"/>
      <c r="G67" s="86" t="s">
        <v>7</v>
      </c>
      <c r="H67" s="87">
        <f>IF(G67="N",0,IF(D$58="EVENTO",BD!$B$3,BD!$B$4))</f>
        <v>0</v>
      </c>
      <c r="I67" s="86" t="s">
        <v>7</v>
      </c>
      <c r="J67" s="87">
        <f>IF(I67="N",0,IF(D$58="EVENTO",BD!$B$1,0))</f>
        <v>0</v>
      </c>
      <c r="K67" s="86" t="s">
        <v>7</v>
      </c>
      <c r="L67" s="87">
        <f>IF(K67="N",0,IF(D$58="EVENTO",BD!$B$2,0))</f>
        <v>0</v>
      </c>
      <c r="M67" s="86" t="s">
        <v>7</v>
      </c>
      <c r="N67" s="87">
        <f>IF(M67="N",0,IF(D$58="EVENTO",BD!$B$5,0))</f>
        <v>0</v>
      </c>
      <c r="O67" s="86" t="s">
        <v>7</v>
      </c>
      <c r="P67" s="87">
        <f>IF(O67="S",BD!$B$8,0)</f>
        <v>0</v>
      </c>
      <c r="Q67" s="73" t="str">
        <f>IF(D67="","",VLOOKUP(D67,BD!$B$11:$R$179,5,))</f>
        <v/>
      </c>
      <c r="R67" s="91" t="str">
        <f t="shared" si="34"/>
        <v/>
      </c>
      <c r="S67" s="68"/>
      <c r="T67" s="81"/>
      <c r="U67" s="82"/>
      <c r="V67" s="71"/>
      <c r="W67" s="86" t="s">
        <v>7</v>
      </c>
      <c r="X67" s="87">
        <f>IF(W67="N",0,IF(T$58="EVENTO",BD!$B$3,BD!$B$4))</f>
        <v>0</v>
      </c>
      <c r="Y67" s="86" t="s">
        <v>7</v>
      </c>
      <c r="Z67" s="87">
        <f>IF(Y67="N",0,IF(T$58="EVENTO",BD!$B$1,0))</f>
        <v>0</v>
      </c>
      <c r="AA67" s="86" t="s">
        <v>7</v>
      </c>
      <c r="AB67" s="87">
        <f>IF(AA67="N",0,IF(T$58="EVENTO",BD!$B$2,0))</f>
        <v>0</v>
      </c>
      <c r="AC67" s="86" t="s">
        <v>7</v>
      </c>
      <c r="AD67" s="87">
        <f>IF(AC67="N",0,IF(T$58="EVENTO",BD!$B$5,0))</f>
        <v>0</v>
      </c>
      <c r="AE67" s="86" t="s">
        <v>7</v>
      </c>
      <c r="AF67" s="87">
        <f>IF(AE67="S",BD!$B$8,0)</f>
        <v>0</v>
      </c>
      <c r="AG67" s="73" t="str">
        <f>IF(T67="","",VLOOKUP(T67,BD!$B$11:$R$179,5,))</f>
        <v/>
      </c>
      <c r="AH67" s="91" t="str">
        <f t="shared" si="35"/>
        <v/>
      </c>
      <c r="AI67" s="68"/>
      <c r="AJ67" s="81"/>
      <c r="AK67" s="82"/>
      <c r="AL67" s="71"/>
      <c r="AM67" s="86" t="s">
        <v>7</v>
      </c>
      <c r="AN67" s="87">
        <f>IF(AM67="N",0,IF(AJ$58="EVENTO",BD!$B$3,BD!$B$4))</f>
        <v>0</v>
      </c>
      <c r="AO67" s="86" t="s">
        <v>7</v>
      </c>
      <c r="AP67" s="87">
        <f>IF(AO67="N",0,IF(AJ$58="EVENTO",BD!$B$1,0))</f>
        <v>0</v>
      </c>
      <c r="AQ67" s="86" t="s">
        <v>7</v>
      </c>
      <c r="AR67" s="87">
        <f>IF(AQ67="N",0,IF(AJ$58="EVENTO",BD!$B$2,0))</f>
        <v>0</v>
      </c>
      <c r="AS67" s="86" t="s">
        <v>7</v>
      </c>
      <c r="AT67" s="87">
        <f>IF(AS67="N",0,IF(AJ$58="EVENTO",BD!$B$5,0))</f>
        <v>0</v>
      </c>
      <c r="AU67" s="86" t="s">
        <v>7</v>
      </c>
      <c r="AV67" s="87">
        <f>IF(AU67="S",BD!$B$8,0)</f>
        <v>0</v>
      </c>
      <c r="AW67" s="73" t="str">
        <f>IF(AJ67="","",VLOOKUP(AJ67,BD!$B$11:$R$179,5,))</f>
        <v/>
      </c>
      <c r="AX67" s="91" t="str">
        <f t="shared" si="36"/>
        <v/>
      </c>
      <c r="AY67" s="68"/>
      <c r="AZ67" s="81"/>
      <c r="BA67" s="82"/>
      <c r="BB67" s="71"/>
      <c r="BC67" s="86" t="s">
        <v>7</v>
      </c>
      <c r="BD67" s="87">
        <f>IF(BC67="N",0,IF(AZ$58="EVENTO",BD!$B$3,BD!$B$4))</f>
        <v>0</v>
      </c>
      <c r="BE67" s="86" t="s">
        <v>7</v>
      </c>
      <c r="BF67" s="87">
        <f>IF(BE67="N",0,IF(AZ$58="EVENTO",BD!$B$1,0))</f>
        <v>0</v>
      </c>
      <c r="BG67" s="86" t="s">
        <v>7</v>
      </c>
      <c r="BH67" s="87">
        <f>IF(BG67="N",0,IF(AZ$58="EVENTO",BD!$B$2,0))</f>
        <v>0</v>
      </c>
      <c r="BI67" s="86" t="s">
        <v>7</v>
      </c>
      <c r="BJ67" s="87">
        <f>IF(BI67="N",0,IF(AZ$58="EVENTO",BD!$B$5,0))</f>
        <v>0</v>
      </c>
      <c r="BK67" s="86" t="s">
        <v>7</v>
      </c>
      <c r="BL67" s="87">
        <f>IF(BK67="S",BD!$B$8,0)</f>
        <v>0</v>
      </c>
      <c r="BM67" s="73" t="str">
        <f>IF(AZ67="","",VLOOKUP(AZ67,BD!$B$11:$R$179,5,))</f>
        <v/>
      </c>
      <c r="BN67" s="91" t="str">
        <f t="shared" si="37"/>
        <v/>
      </c>
      <c r="BO67" s="68"/>
      <c r="BP67" s="81"/>
      <c r="BQ67" s="82"/>
      <c r="BR67" s="71"/>
      <c r="BS67" s="86" t="s">
        <v>7</v>
      </c>
      <c r="BT67" s="87">
        <f>IF(BS67="N",0,IF(BP$58="EVENTO",BD!$B$3,BD!$B$4))</f>
        <v>0</v>
      </c>
      <c r="BU67" s="86" t="s">
        <v>7</v>
      </c>
      <c r="BV67" s="87">
        <f>IF(BU67="N",0,IF(BP$58="EVENTO",BD!$B$1,0))</f>
        <v>0</v>
      </c>
      <c r="BW67" s="86" t="s">
        <v>7</v>
      </c>
      <c r="BX67" s="87">
        <f>IF(BW67="N",0,IF(BP$58="EVENTO",BD!$B$2,0))</f>
        <v>0</v>
      </c>
      <c r="BY67" s="86" t="s">
        <v>7</v>
      </c>
      <c r="BZ67" s="87">
        <f>IF(BY67="N",0,IF(BP$58="EVENTO",BD!$B$5,0))</f>
        <v>0</v>
      </c>
      <c r="CA67" s="86" t="s">
        <v>7</v>
      </c>
      <c r="CB67" s="87">
        <f>IF(CA67="S",BD!$B$8,0)</f>
        <v>0</v>
      </c>
      <c r="CC67" s="73" t="str">
        <f>IF(BP67="","",VLOOKUP(BP67,BD!$B$11:$R$179,5,))</f>
        <v/>
      </c>
      <c r="CD67" s="91" t="str">
        <f t="shared" si="38"/>
        <v/>
      </c>
      <c r="CE67" s="68"/>
      <c r="CF67" s="81"/>
      <c r="CG67" s="82"/>
      <c r="CH67" s="71"/>
      <c r="CI67" s="86" t="s">
        <v>7</v>
      </c>
      <c r="CJ67" s="87">
        <f>IF(CI67="N",0,IF(CF$58="EVENTO",BD!$B$3,BD!$B$4))</f>
        <v>0</v>
      </c>
      <c r="CK67" s="86" t="s">
        <v>7</v>
      </c>
      <c r="CL67" s="87">
        <f>IF(CK67="N",0,IF(CF$58="EVENTO",BD!$B$1,0))</f>
        <v>0</v>
      </c>
      <c r="CM67" s="86" t="s">
        <v>7</v>
      </c>
      <c r="CN67" s="87">
        <f>IF(CM67="N",0,IF(CF$58="EVENTO",BD!$B$2,0))</f>
        <v>0</v>
      </c>
      <c r="CO67" s="86" t="s">
        <v>7</v>
      </c>
      <c r="CP67" s="87">
        <f>IF(CO67="N",0,IF(CF$58="EVENTO",BD!$B$5,0))</f>
        <v>0</v>
      </c>
      <c r="CQ67" s="86" t="s">
        <v>7</v>
      </c>
      <c r="CR67" s="87">
        <f>IF(CQ67="S",BD!$B$8,0)</f>
        <v>0</v>
      </c>
      <c r="CS67" s="73" t="str">
        <f>IF(CF67="","",VLOOKUP(CF67,BD!$B$11:$R$179,5,))</f>
        <v/>
      </c>
      <c r="CT67" s="91" t="str">
        <f t="shared" si="39"/>
        <v/>
      </c>
      <c r="CU67" s="68"/>
      <c r="CV67" s="81"/>
      <c r="CW67" s="82"/>
      <c r="CX67" s="71"/>
      <c r="CY67" s="86" t="s">
        <v>7</v>
      </c>
      <c r="CZ67" s="87">
        <f>IF(CY67="N",0,IF(CV$58="EVENTO",BD!$B$3,BD!$B$4))</f>
        <v>0</v>
      </c>
      <c r="DA67" s="86" t="s">
        <v>7</v>
      </c>
      <c r="DB67" s="87">
        <f>IF(DA67="N",0,IF(CV$58="EVENTO",BD!$B$1,0))</f>
        <v>0</v>
      </c>
      <c r="DC67" s="86" t="s">
        <v>7</v>
      </c>
      <c r="DD67" s="87">
        <f>IF(DC67="N",0,IF(CV$58="EVENTO",BD!$B$2,0))</f>
        <v>0</v>
      </c>
      <c r="DE67" s="86" t="s">
        <v>7</v>
      </c>
      <c r="DF67" s="87">
        <f>IF(DE67="N",0,IF(CV$58="EVENTO",BD!$B$5,0))</f>
        <v>0</v>
      </c>
      <c r="DG67" s="86" t="s">
        <v>7</v>
      </c>
      <c r="DH67" s="87">
        <f>IF(DG67="S",BD!$B$8,0)</f>
        <v>0</v>
      </c>
      <c r="DI67" s="73" t="str">
        <f>IF(CV67="","",VLOOKUP(CV67,BD!$B$11:$R$179,5,))</f>
        <v/>
      </c>
      <c r="DJ67" s="91" t="str">
        <f t="shared" si="40"/>
        <v/>
      </c>
    </row>
    <row r="68" spans="1:114" ht="15" customHeight="1" thickBot="1" x14ac:dyDescent="0.3">
      <c r="A68" s="130"/>
      <c r="B68" s="144"/>
      <c r="C68" s="60"/>
      <c r="D68" s="147"/>
      <c r="E68" s="147"/>
      <c r="F68" s="147"/>
      <c r="G68" s="147"/>
      <c r="H68" s="147"/>
      <c r="I68" s="147"/>
      <c r="J68" s="147"/>
      <c r="K68" s="147"/>
      <c r="L68" s="147"/>
      <c r="M68" s="147"/>
      <c r="N68" s="147"/>
      <c r="O68" s="147"/>
      <c r="P68" s="61"/>
      <c r="Q68" s="61"/>
      <c r="R68" s="62" t="str">
        <f>IF(SUM(R70:R78)=0,"",SUM(R70:R78))</f>
        <v/>
      </c>
      <c r="S68" s="60"/>
      <c r="T68" s="147"/>
      <c r="U68" s="147"/>
      <c r="V68" s="147"/>
      <c r="W68" s="147"/>
      <c r="X68" s="147"/>
      <c r="Y68" s="147"/>
      <c r="Z68" s="147"/>
      <c r="AA68" s="147"/>
      <c r="AB68" s="147"/>
      <c r="AC68" s="147"/>
      <c r="AD68" s="147"/>
      <c r="AE68" s="147"/>
      <c r="AF68" s="61"/>
      <c r="AG68" s="61"/>
      <c r="AH68" s="62" t="str">
        <f>IF(SUM(AH70:AH78)=0,"",SUM(AH70:AH78))</f>
        <v/>
      </c>
      <c r="AI68" s="60"/>
      <c r="AJ68" s="147"/>
      <c r="AK68" s="147"/>
      <c r="AL68" s="147"/>
      <c r="AM68" s="147"/>
      <c r="AN68" s="147"/>
      <c r="AO68" s="147"/>
      <c r="AP68" s="147"/>
      <c r="AQ68" s="147"/>
      <c r="AR68" s="147"/>
      <c r="AS68" s="147"/>
      <c r="AT68" s="147"/>
      <c r="AU68" s="147"/>
      <c r="AV68" s="61"/>
      <c r="AW68" s="61"/>
      <c r="AX68" s="62" t="str">
        <f>IF(SUM(AX70:AX78)=0,"",SUM(AX70:AX78))</f>
        <v/>
      </c>
      <c r="AY68" s="60"/>
      <c r="AZ68" s="147"/>
      <c r="BA68" s="147"/>
      <c r="BB68" s="147"/>
      <c r="BC68" s="147"/>
      <c r="BD68" s="147"/>
      <c r="BE68" s="147"/>
      <c r="BF68" s="147"/>
      <c r="BG68" s="147"/>
      <c r="BH68" s="147"/>
      <c r="BI68" s="147"/>
      <c r="BJ68" s="147"/>
      <c r="BK68" s="147"/>
      <c r="BL68" s="61"/>
      <c r="BM68" s="61"/>
      <c r="BN68" s="62" t="str">
        <f>IF(SUM(BN70:BN78)=0,"",SUM(BN70:BN78))</f>
        <v/>
      </c>
      <c r="BO68" s="60"/>
      <c r="BP68" s="147"/>
      <c r="BQ68" s="147"/>
      <c r="BR68" s="147"/>
      <c r="BS68" s="147"/>
      <c r="BT68" s="147"/>
      <c r="BU68" s="147"/>
      <c r="BV68" s="147"/>
      <c r="BW68" s="147"/>
      <c r="BX68" s="147"/>
      <c r="BY68" s="147"/>
      <c r="BZ68" s="147"/>
      <c r="CA68" s="147"/>
      <c r="CB68" s="61"/>
      <c r="CC68" s="61"/>
      <c r="CD68" s="62" t="str">
        <f>IF(SUM(CD70:CD78)=0,"",SUM(CD70:CD78))</f>
        <v/>
      </c>
      <c r="CE68" s="60"/>
      <c r="CF68" s="147"/>
      <c r="CG68" s="147"/>
      <c r="CH68" s="147"/>
      <c r="CI68" s="147"/>
      <c r="CJ68" s="147"/>
      <c r="CK68" s="147"/>
      <c r="CL68" s="147"/>
      <c r="CM68" s="147"/>
      <c r="CN68" s="147"/>
      <c r="CO68" s="147"/>
      <c r="CP68" s="147"/>
      <c r="CQ68" s="147"/>
      <c r="CR68" s="61"/>
      <c r="CS68" s="61"/>
      <c r="CT68" s="62" t="str">
        <f>IF(SUM(CT70:CT78)=0,"",SUM(CT70:CT78))</f>
        <v/>
      </c>
      <c r="CU68" s="60"/>
      <c r="CV68" s="147"/>
      <c r="CW68" s="147"/>
      <c r="CX68" s="147"/>
      <c r="CY68" s="147"/>
      <c r="CZ68" s="147"/>
      <c r="DA68" s="147"/>
      <c r="DB68" s="147"/>
      <c r="DC68" s="147"/>
      <c r="DD68" s="147"/>
      <c r="DE68" s="147"/>
      <c r="DF68" s="147"/>
      <c r="DG68" s="147"/>
      <c r="DH68" s="61"/>
      <c r="DI68" s="61"/>
      <c r="DJ68" s="62" t="str">
        <f>IF(SUM(DJ70:DJ78)=0,"",SUM(DJ70:DJ78))</f>
        <v/>
      </c>
    </row>
    <row r="69" spans="1:114" ht="15.75" thickBot="1" x14ac:dyDescent="0.3">
      <c r="A69" s="130"/>
      <c r="B69" s="145"/>
      <c r="C69" s="148" t="s">
        <v>2</v>
      </c>
      <c r="D69" s="149"/>
      <c r="E69" s="63"/>
      <c r="F69" s="63"/>
      <c r="G69" s="64"/>
      <c r="H69" s="65"/>
      <c r="I69" s="64"/>
      <c r="J69" s="65"/>
      <c r="K69" s="64"/>
      <c r="L69" s="65"/>
      <c r="M69" s="64"/>
      <c r="N69" s="65"/>
      <c r="O69" s="64"/>
      <c r="P69" s="65"/>
      <c r="Q69" s="66"/>
      <c r="R69" s="67" t="s">
        <v>4</v>
      </c>
      <c r="S69" s="148" t="s">
        <v>2</v>
      </c>
      <c r="T69" s="149"/>
      <c r="U69" s="63"/>
      <c r="V69" s="63"/>
      <c r="W69" s="64"/>
      <c r="X69" s="65"/>
      <c r="Y69" s="64"/>
      <c r="Z69" s="65"/>
      <c r="AA69" s="64"/>
      <c r="AB69" s="65"/>
      <c r="AC69" s="64"/>
      <c r="AD69" s="65"/>
      <c r="AE69" s="64"/>
      <c r="AF69" s="65"/>
      <c r="AG69" s="66"/>
      <c r="AH69" s="67" t="s">
        <v>4</v>
      </c>
      <c r="AI69" s="148" t="s">
        <v>2</v>
      </c>
      <c r="AJ69" s="149"/>
      <c r="AK69" s="63"/>
      <c r="AL69" s="63"/>
      <c r="AM69" s="64"/>
      <c r="AN69" s="65"/>
      <c r="AO69" s="64"/>
      <c r="AP69" s="65"/>
      <c r="AQ69" s="64"/>
      <c r="AR69" s="65"/>
      <c r="AS69" s="64"/>
      <c r="AT69" s="65"/>
      <c r="AU69" s="64"/>
      <c r="AV69" s="65"/>
      <c r="AW69" s="66"/>
      <c r="AX69" s="67" t="s">
        <v>4</v>
      </c>
      <c r="AY69" s="148" t="s">
        <v>2</v>
      </c>
      <c r="AZ69" s="149"/>
      <c r="BA69" s="63"/>
      <c r="BB69" s="63"/>
      <c r="BC69" s="64"/>
      <c r="BD69" s="65"/>
      <c r="BE69" s="64"/>
      <c r="BF69" s="65"/>
      <c r="BG69" s="64"/>
      <c r="BH69" s="65"/>
      <c r="BI69" s="64"/>
      <c r="BJ69" s="65"/>
      <c r="BK69" s="64"/>
      <c r="BL69" s="65"/>
      <c r="BM69" s="66"/>
      <c r="BN69" s="67" t="s">
        <v>4</v>
      </c>
      <c r="BO69" s="148" t="s">
        <v>2</v>
      </c>
      <c r="BP69" s="149"/>
      <c r="BQ69" s="63"/>
      <c r="BR69" s="63"/>
      <c r="BS69" s="64"/>
      <c r="BT69" s="65"/>
      <c r="BU69" s="64"/>
      <c r="BV69" s="65"/>
      <c r="BW69" s="64"/>
      <c r="BX69" s="65"/>
      <c r="BY69" s="64"/>
      <c r="BZ69" s="65"/>
      <c r="CA69" s="64"/>
      <c r="CB69" s="65"/>
      <c r="CC69" s="66"/>
      <c r="CD69" s="67" t="s">
        <v>4</v>
      </c>
      <c r="CE69" s="148" t="s">
        <v>2</v>
      </c>
      <c r="CF69" s="149"/>
      <c r="CG69" s="63"/>
      <c r="CH69" s="63"/>
      <c r="CI69" s="64"/>
      <c r="CJ69" s="65"/>
      <c r="CK69" s="64"/>
      <c r="CL69" s="65"/>
      <c r="CM69" s="64"/>
      <c r="CN69" s="65"/>
      <c r="CO69" s="64"/>
      <c r="CP69" s="65"/>
      <c r="CQ69" s="64"/>
      <c r="CR69" s="65"/>
      <c r="CS69" s="66"/>
      <c r="CT69" s="67" t="s">
        <v>4</v>
      </c>
      <c r="CU69" s="148" t="s">
        <v>2</v>
      </c>
      <c r="CV69" s="149"/>
      <c r="CW69" s="63"/>
      <c r="CX69" s="63"/>
      <c r="CY69" s="64"/>
      <c r="CZ69" s="65"/>
      <c r="DA69" s="64"/>
      <c r="DB69" s="65"/>
      <c r="DC69" s="64"/>
      <c r="DD69" s="65"/>
      <c r="DE69" s="64"/>
      <c r="DF69" s="65"/>
      <c r="DG69" s="64"/>
      <c r="DH69" s="65"/>
      <c r="DI69" s="66"/>
      <c r="DJ69" s="67" t="s">
        <v>4</v>
      </c>
    </row>
    <row r="70" spans="1:114" ht="15.75" thickBot="1" x14ac:dyDescent="0.3">
      <c r="A70" s="130"/>
      <c r="B70" s="145"/>
      <c r="C70" s="68"/>
      <c r="D70" s="69"/>
      <c r="E70" s="70"/>
      <c r="F70" s="71"/>
      <c r="G70" s="72" t="s">
        <v>7</v>
      </c>
      <c r="H70" s="73">
        <f>IF(G70="N",0,IF(D$68="EVENTO",BD!$B$3,BD!$B$4))</f>
        <v>0</v>
      </c>
      <c r="I70" s="72" t="s">
        <v>7</v>
      </c>
      <c r="J70" s="73">
        <f>IF(I70="N",0,IF(D$68="EVENTO",BD!$B$1,0))</f>
        <v>0</v>
      </c>
      <c r="K70" s="72" t="s">
        <v>7</v>
      </c>
      <c r="L70" s="73">
        <f>IF(K70="N",0,IF(D$68="EVENTO",BD!$B$2,0))</f>
        <v>0</v>
      </c>
      <c r="M70" s="72" t="s">
        <v>7</v>
      </c>
      <c r="N70" s="73">
        <f>IF(M70="N",0,IF(D$68="EVENTO",BD!$B$5,0))</f>
        <v>0</v>
      </c>
      <c r="O70" s="72" t="s">
        <v>7</v>
      </c>
      <c r="P70" s="73">
        <f>IF(O70="S",BD!$B$8,0)</f>
        <v>0</v>
      </c>
      <c r="Q70" s="73" t="str">
        <f>IF(D70="","",VLOOKUP(D70,BD!$B$11:$R$179,5,))</f>
        <v/>
      </c>
      <c r="R70" s="74" t="str">
        <f t="shared" ref="R70:R78" si="41">IF($D$68="","",IF(D70="","",SUM(Q70,P70,L70,J70,N70,H70)))</f>
        <v/>
      </c>
      <c r="S70" s="68"/>
      <c r="T70" s="69"/>
      <c r="U70" s="70"/>
      <c r="V70" s="71"/>
      <c r="W70" s="72" t="s">
        <v>7</v>
      </c>
      <c r="X70" s="73">
        <f>IF(W70="N",0,IF(T$68="EVENTO",BD!$B$3,BD!$B$4))</f>
        <v>0</v>
      </c>
      <c r="Y70" s="72" t="s">
        <v>7</v>
      </c>
      <c r="Z70" s="73">
        <f>IF(Y70="N",0,IF(T$68="EVENTO",BD!$B$1,0))</f>
        <v>0</v>
      </c>
      <c r="AA70" s="72" t="s">
        <v>7</v>
      </c>
      <c r="AB70" s="73">
        <f>IF(AA70="N",0,IF(T$68="EVENTO",BD!$B$2,0))</f>
        <v>0</v>
      </c>
      <c r="AC70" s="72" t="s">
        <v>7</v>
      </c>
      <c r="AD70" s="73">
        <f>IF(AC70="N",0,IF(T$68="EVENTO",BD!$B$5,0))</f>
        <v>0</v>
      </c>
      <c r="AE70" s="72" t="s">
        <v>7</v>
      </c>
      <c r="AF70" s="73">
        <f>IF(AE70="S",BD!$B$8,0)</f>
        <v>0</v>
      </c>
      <c r="AG70" s="73" t="str">
        <f>IF(T70="","",VLOOKUP(T70,BD!$B$11:$R$179,5,))</f>
        <v/>
      </c>
      <c r="AH70" s="74" t="str">
        <f t="shared" ref="AH70:AH78" si="42">IF($T$68="","",IF(T70="","",SUM(AG70,AF70,AB70,Z70,AD70,X70)))</f>
        <v/>
      </c>
      <c r="AI70" s="68"/>
      <c r="AJ70" s="69"/>
      <c r="AK70" s="70"/>
      <c r="AL70" s="71"/>
      <c r="AM70" s="72" t="s">
        <v>7</v>
      </c>
      <c r="AN70" s="73">
        <f>IF(AM70="N",0,IF(AJ$68="EVENTO",BD!$B$3,BD!$B$4))</f>
        <v>0</v>
      </c>
      <c r="AO70" s="72" t="s">
        <v>7</v>
      </c>
      <c r="AP70" s="73">
        <f>IF(AO70="N",0,IF(AJ$68="EVENTO",BD!$B$1,0))</f>
        <v>0</v>
      </c>
      <c r="AQ70" s="72" t="s">
        <v>7</v>
      </c>
      <c r="AR70" s="73">
        <f>IF(AQ70="N",0,IF(AJ$68="EVENTO",BD!$B$2,0))</f>
        <v>0</v>
      </c>
      <c r="AS70" s="72" t="s">
        <v>7</v>
      </c>
      <c r="AT70" s="73">
        <f>IF(AS70="N",0,IF(AJ$68="EVENTO",BD!$B$5,0))</f>
        <v>0</v>
      </c>
      <c r="AU70" s="72" t="s">
        <v>7</v>
      </c>
      <c r="AV70" s="73">
        <f>IF(AU70="S",BD!$B$8,0)</f>
        <v>0</v>
      </c>
      <c r="AW70" s="73" t="str">
        <f>IF(AJ70="","",VLOOKUP(AJ70,BD!$B$11:$R$179,5,))</f>
        <v/>
      </c>
      <c r="AX70" s="74" t="str">
        <f t="shared" ref="AX70:AX78" si="43">IF($AJ$68="","",IF(AJ70="","",SUM(AW70,AV70,AR70,AP70,AT70,AN70)))</f>
        <v/>
      </c>
      <c r="AY70" s="68"/>
      <c r="AZ70" s="69"/>
      <c r="BA70" s="70"/>
      <c r="BB70" s="71"/>
      <c r="BC70" s="72" t="s">
        <v>7</v>
      </c>
      <c r="BD70" s="73">
        <f>IF(BC70="N",0,IF(AZ$68="EVENTO",BD!$B$3,BD!$B$4))</f>
        <v>0</v>
      </c>
      <c r="BE70" s="72" t="s">
        <v>7</v>
      </c>
      <c r="BF70" s="73">
        <f>IF(BE70="N",0,IF(AZ$68="EVENTO",BD!$B$1,0))</f>
        <v>0</v>
      </c>
      <c r="BG70" s="72" t="s">
        <v>7</v>
      </c>
      <c r="BH70" s="73">
        <f>IF(BG70="N",0,IF(AZ$68="EVENTO",BD!$B$2,0))</f>
        <v>0</v>
      </c>
      <c r="BI70" s="72" t="s">
        <v>7</v>
      </c>
      <c r="BJ70" s="73">
        <f>IF(BI70="N",0,IF(AZ$68="EVENTO",BD!$B$5,0))</f>
        <v>0</v>
      </c>
      <c r="BK70" s="72" t="s">
        <v>7</v>
      </c>
      <c r="BL70" s="73">
        <f>IF(BK70="S",BD!$B$8,0)</f>
        <v>0</v>
      </c>
      <c r="BM70" s="73" t="str">
        <f>IF(AZ70="","",VLOOKUP(AZ70,BD!$B$11:$R$179,5,))</f>
        <v/>
      </c>
      <c r="BN70" s="74" t="str">
        <f t="shared" ref="BN70:BN78" si="44">IF($AZ$68="","",IF(AZ70="","",SUM(BM70,BL70,BH70,BF70,BJ70,BD70)))</f>
        <v/>
      </c>
      <c r="BO70" s="68"/>
      <c r="BP70" s="69"/>
      <c r="BQ70" s="70"/>
      <c r="BR70" s="71"/>
      <c r="BS70" s="72" t="s">
        <v>7</v>
      </c>
      <c r="BT70" s="73">
        <f>IF(BS70="N",0,IF(BP$68="EVENTO",BD!$B$3,BD!$B$4))</f>
        <v>0</v>
      </c>
      <c r="BU70" s="72" t="s">
        <v>7</v>
      </c>
      <c r="BV70" s="73">
        <f>IF(BU70="N",0,IF(BP$68="EVENTO",BD!$B$1,0))</f>
        <v>0</v>
      </c>
      <c r="BW70" s="72" t="s">
        <v>7</v>
      </c>
      <c r="BX70" s="73">
        <f>IF(BW70="N",0,IF(BP$68="EVENTO",BD!$B$2,0))</f>
        <v>0</v>
      </c>
      <c r="BY70" s="72" t="s">
        <v>7</v>
      </c>
      <c r="BZ70" s="73">
        <f>IF(BY70="N",0,IF(BP$68="EVENTO",BD!$B$5,0))</f>
        <v>0</v>
      </c>
      <c r="CA70" s="72" t="s">
        <v>7</v>
      </c>
      <c r="CB70" s="73">
        <f>IF(CA70="S",BD!$B$8,0)</f>
        <v>0</v>
      </c>
      <c r="CC70" s="73" t="str">
        <f>IF(BP70="","",VLOOKUP(BP70,BD!$B$11:$R$179,5,))</f>
        <v/>
      </c>
      <c r="CD70" s="74" t="str">
        <f t="shared" ref="CD70:CD78" si="45">IF($BP$68="","",IF(BP70="","",SUM(CC70,CB70,BX70,BV70,BZ70,BT70)))</f>
        <v/>
      </c>
      <c r="CE70" s="68"/>
      <c r="CF70" s="69"/>
      <c r="CG70" s="70"/>
      <c r="CH70" s="71"/>
      <c r="CI70" s="72" t="s">
        <v>7</v>
      </c>
      <c r="CJ70" s="73">
        <f>IF(CI70="N",0,IF(CF$68="EVENTO",BD!$B$3,BD!$B$4))</f>
        <v>0</v>
      </c>
      <c r="CK70" s="72" t="s">
        <v>7</v>
      </c>
      <c r="CL70" s="73">
        <f>IF(CK70="N",0,IF(CF$68="EVENTO",BD!$B$1,0))</f>
        <v>0</v>
      </c>
      <c r="CM70" s="72" t="s">
        <v>7</v>
      </c>
      <c r="CN70" s="73">
        <f>IF(CM70="N",0,IF(CF$68="EVENTO",BD!$B$2,0))</f>
        <v>0</v>
      </c>
      <c r="CO70" s="72" t="s">
        <v>7</v>
      </c>
      <c r="CP70" s="73">
        <f>IF(CO70="N",0,IF(CF$68="EVENTO",BD!$B$5,0))</f>
        <v>0</v>
      </c>
      <c r="CQ70" s="72" t="s">
        <v>7</v>
      </c>
      <c r="CR70" s="73">
        <f>IF(CQ70="S",BD!$B$8,0)</f>
        <v>0</v>
      </c>
      <c r="CS70" s="73" t="str">
        <f>IF(CF70="","",VLOOKUP(CF70,BD!$B$11:$R$179,5,))</f>
        <v/>
      </c>
      <c r="CT70" s="74" t="str">
        <f t="shared" ref="CT70:CT78" si="46">IF($CF$68="","",IF(CF70="","",SUM(CS70,CR70,CN70,CL70,CP70,CJ70)))</f>
        <v/>
      </c>
      <c r="CU70" s="68"/>
      <c r="CV70" s="69"/>
      <c r="CW70" s="70"/>
      <c r="CX70" s="71"/>
      <c r="CY70" s="72" t="s">
        <v>7</v>
      </c>
      <c r="CZ70" s="73">
        <f>IF(CY70="N",0,IF(CV$68="EVENTO",BD!$B$3,BD!$B$4))</f>
        <v>0</v>
      </c>
      <c r="DA70" s="72" t="s">
        <v>7</v>
      </c>
      <c r="DB70" s="73">
        <f>IF(DA70="N",0,IF(CV$68="EVENTO",BD!$B$1,0))</f>
        <v>0</v>
      </c>
      <c r="DC70" s="72" t="s">
        <v>7</v>
      </c>
      <c r="DD70" s="73">
        <f>IF(DC70="N",0,IF(CV$68="EVENTO",BD!$B$2,0))</f>
        <v>0</v>
      </c>
      <c r="DE70" s="72" t="s">
        <v>7</v>
      </c>
      <c r="DF70" s="73">
        <f>IF(DE70="N",0,IF(CV$68="EVENTO",BD!$B$5,0))</f>
        <v>0</v>
      </c>
      <c r="DG70" s="72" t="s">
        <v>7</v>
      </c>
      <c r="DH70" s="73">
        <f>IF(DG70="S",BD!$B$8,0)</f>
        <v>0</v>
      </c>
      <c r="DI70" s="73" t="str">
        <f>IF(CV70="","",VLOOKUP(CV70,BD!$B$11:$R$179,5,))</f>
        <v/>
      </c>
      <c r="DJ70" s="74" t="str">
        <f t="shared" ref="DJ70:DJ78" si="47">IF($CV$68="","",IF(CV70="","",SUM(DI70,DH70,DD70,DB70,DF70,CZ70)))</f>
        <v/>
      </c>
    </row>
    <row r="71" spans="1:114" ht="15.75" thickBot="1" x14ac:dyDescent="0.3">
      <c r="A71" s="130"/>
      <c r="B71" s="145"/>
      <c r="C71" s="68"/>
      <c r="D71" s="75"/>
      <c r="E71" s="76"/>
      <c r="F71" s="71"/>
      <c r="G71" s="77" t="s">
        <v>7</v>
      </c>
      <c r="H71" s="78">
        <f>IF(G71="N",0,IF(D$68="EVENTO",BD!$B$3,BD!$B$4))</f>
        <v>0</v>
      </c>
      <c r="I71" s="77" t="s">
        <v>7</v>
      </c>
      <c r="J71" s="78">
        <f>IF(I71="N",0,IF(D$68="EVENTO",BD!$B$1,0))</f>
        <v>0</v>
      </c>
      <c r="K71" s="77" t="s">
        <v>7</v>
      </c>
      <c r="L71" s="78">
        <f>IF(K71="N",0,IF(D$68="EVENTO",BD!$B$2,0))</f>
        <v>0</v>
      </c>
      <c r="M71" s="77" t="s">
        <v>7</v>
      </c>
      <c r="N71" s="78">
        <f>IF(M71="N",0,IF(D$68="EVENTO",BD!$B$5,0))</f>
        <v>0</v>
      </c>
      <c r="O71" s="77" t="s">
        <v>7</v>
      </c>
      <c r="P71" s="78">
        <f>IF(O71="S",BD!$B$8,0)</f>
        <v>0</v>
      </c>
      <c r="Q71" s="73" t="str">
        <f>IF(D71="","",VLOOKUP(D71,BD!$B$11:$R$179,5,))</f>
        <v/>
      </c>
      <c r="R71" s="79" t="str">
        <f t="shared" si="41"/>
        <v/>
      </c>
      <c r="S71" s="68"/>
      <c r="T71" s="75"/>
      <c r="U71" s="76"/>
      <c r="V71" s="71"/>
      <c r="W71" s="77" t="s">
        <v>7</v>
      </c>
      <c r="X71" s="78">
        <f>IF(W71="N",0,IF(T$68="EVENTO",BD!$B$3,BD!$B$4))</f>
        <v>0</v>
      </c>
      <c r="Y71" s="77" t="s">
        <v>7</v>
      </c>
      <c r="Z71" s="78">
        <f>IF(Y71="N",0,IF(T$68="EVENTO",BD!$B$1,0))</f>
        <v>0</v>
      </c>
      <c r="AA71" s="77" t="s">
        <v>7</v>
      </c>
      <c r="AB71" s="78">
        <f>IF(AA71="N",0,IF(T$68="EVENTO",BD!$B$2,0))</f>
        <v>0</v>
      </c>
      <c r="AC71" s="77" t="s">
        <v>7</v>
      </c>
      <c r="AD71" s="78">
        <f>IF(AC71="N",0,IF(T$68="EVENTO",BD!$B$5,0))</f>
        <v>0</v>
      </c>
      <c r="AE71" s="77" t="s">
        <v>7</v>
      </c>
      <c r="AF71" s="78">
        <f>IF(AE71="S",BD!$B$8,0)</f>
        <v>0</v>
      </c>
      <c r="AG71" s="73" t="str">
        <f>IF(T71="","",VLOOKUP(T71,BD!$B$11:$R$179,5,))</f>
        <v/>
      </c>
      <c r="AH71" s="79" t="str">
        <f t="shared" si="42"/>
        <v/>
      </c>
      <c r="AI71" s="68"/>
      <c r="AJ71" s="75"/>
      <c r="AK71" s="76"/>
      <c r="AL71" s="71"/>
      <c r="AM71" s="77" t="s">
        <v>7</v>
      </c>
      <c r="AN71" s="78">
        <f>IF(AM71="N",0,IF(AJ$68="EVENTO",BD!$B$3,BD!$B$4))</f>
        <v>0</v>
      </c>
      <c r="AO71" s="77" t="s">
        <v>7</v>
      </c>
      <c r="AP71" s="78">
        <f>IF(AO71="N",0,IF(AJ$68="EVENTO",BD!$B$1,0))</f>
        <v>0</v>
      </c>
      <c r="AQ71" s="77" t="s">
        <v>7</v>
      </c>
      <c r="AR71" s="78">
        <f>IF(AQ71="N",0,IF(AJ$68="EVENTO",BD!$B$2,0))</f>
        <v>0</v>
      </c>
      <c r="AS71" s="77" t="s">
        <v>7</v>
      </c>
      <c r="AT71" s="78">
        <f>IF(AS71="N",0,IF(AJ$68="EVENTO",BD!$B$5,0))</f>
        <v>0</v>
      </c>
      <c r="AU71" s="77" t="s">
        <v>7</v>
      </c>
      <c r="AV71" s="78">
        <f>IF(AU71="S",BD!$B$8,0)</f>
        <v>0</v>
      </c>
      <c r="AW71" s="73" t="str">
        <f>IF(AJ71="","",VLOOKUP(AJ71,BD!$B$11:$R$179,5,))</f>
        <v/>
      </c>
      <c r="AX71" s="79" t="str">
        <f t="shared" si="43"/>
        <v/>
      </c>
      <c r="AY71" s="68"/>
      <c r="AZ71" s="75"/>
      <c r="BA71" s="76"/>
      <c r="BB71" s="71"/>
      <c r="BC71" s="77" t="s">
        <v>7</v>
      </c>
      <c r="BD71" s="78">
        <f>IF(BC71="N",0,IF(AZ$68="EVENTO",BD!$B$3,BD!$B$4))</f>
        <v>0</v>
      </c>
      <c r="BE71" s="77" t="s">
        <v>7</v>
      </c>
      <c r="BF71" s="78">
        <f>IF(BE71="N",0,IF(AZ$68="EVENTO",BD!$B$1,0))</f>
        <v>0</v>
      </c>
      <c r="BG71" s="77" t="s">
        <v>7</v>
      </c>
      <c r="BH71" s="78">
        <f>IF(BG71="N",0,IF(AZ$68="EVENTO",BD!$B$2,0))</f>
        <v>0</v>
      </c>
      <c r="BI71" s="77" t="s">
        <v>7</v>
      </c>
      <c r="BJ71" s="78">
        <f>IF(BI71="N",0,IF(AZ$68="EVENTO",BD!$B$5,0))</f>
        <v>0</v>
      </c>
      <c r="BK71" s="77" t="s">
        <v>7</v>
      </c>
      <c r="BL71" s="78">
        <f>IF(BK71="S",BD!$B$8,0)</f>
        <v>0</v>
      </c>
      <c r="BM71" s="73" t="str">
        <f>IF(AZ71="","",VLOOKUP(AZ71,BD!$B$11:$R$179,5,))</f>
        <v/>
      </c>
      <c r="BN71" s="79" t="str">
        <f t="shared" si="44"/>
        <v/>
      </c>
      <c r="BO71" s="68"/>
      <c r="BP71" s="75"/>
      <c r="BQ71" s="76"/>
      <c r="BR71" s="71"/>
      <c r="BS71" s="77" t="s">
        <v>7</v>
      </c>
      <c r="BT71" s="78">
        <f>IF(BS71="N",0,IF(BP$68="EVENTO",BD!$B$3,BD!$B$4))</f>
        <v>0</v>
      </c>
      <c r="BU71" s="77" t="s">
        <v>7</v>
      </c>
      <c r="BV71" s="78">
        <f>IF(BU71="N",0,IF(BP$68="EVENTO",BD!$B$1,0))</f>
        <v>0</v>
      </c>
      <c r="BW71" s="77" t="s">
        <v>7</v>
      </c>
      <c r="BX71" s="78">
        <f>IF(BW71="N",0,IF(BP$68="EVENTO",BD!$B$2,0))</f>
        <v>0</v>
      </c>
      <c r="BY71" s="77" t="s">
        <v>7</v>
      </c>
      <c r="BZ71" s="78">
        <f>IF(BY71="N",0,IF(BP$68="EVENTO",BD!$B$5,0))</f>
        <v>0</v>
      </c>
      <c r="CA71" s="77" t="s">
        <v>7</v>
      </c>
      <c r="CB71" s="78">
        <f>IF(CA71="S",BD!$B$8,0)</f>
        <v>0</v>
      </c>
      <c r="CC71" s="73" t="str">
        <f>IF(BP71="","",VLOOKUP(BP71,BD!$B$11:$R$179,5,))</f>
        <v/>
      </c>
      <c r="CD71" s="79" t="str">
        <f t="shared" si="45"/>
        <v/>
      </c>
      <c r="CE71" s="68"/>
      <c r="CF71" s="75"/>
      <c r="CG71" s="76"/>
      <c r="CH71" s="71"/>
      <c r="CI71" s="77" t="s">
        <v>7</v>
      </c>
      <c r="CJ71" s="78">
        <f>IF(CI71="N",0,IF(CF$68="EVENTO",BD!$B$3,BD!$B$4))</f>
        <v>0</v>
      </c>
      <c r="CK71" s="77" t="s">
        <v>7</v>
      </c>
      <c r="CL71" s="78">
        <f>IF(CK71="N",0,IF(CF$68="EVENTO",BD!$B$1,0))</f>
        <v>0</v>
      </c>
      <c r="CM71" s="77" t="s">
        <v>7</v>
      </c>
      <c r="CN71" s="78">
        <f>IF(CM71="N",0,IF(CF$68="EVENTO",BD!$B$2,0))</f>
        <v>0</v>
      </c>
      <c r="CO71" s="77" t="s">
        <v>7</v>
      </c>
      <c r="CP71" s="78">
        <f>IF(CO71="N",0,IF(CF$68="EVENTO",BD!$B$5,0))</f>
        <v>0</v>
      </c>
      <c r="CQ71" s="77" t="s">
        <v>7</v>
      </c>
      <c r="CR71" s="78">
        <f>IF(CQ71="S",BD!$B$8,0)</f>
        <v>0</v>
      </c>
      <c r="CS71" s="73" t="str">
        <f>IF(CF71="","",VLOOKUP(CF71,BD!$B$11:$R$179,5,))</f>
        <v/>
      </c>
      <c r="CT71" s="79" t="str">
        <f t="shared" si="46"/>
        <v/>
      </c>
      <c r="CU71" s="68"/>
      <c r="CV71" s="75"/>
      <c r="CW71" s="76"/>
      <c r="CX71" s="71"/>
      <c r="CY71" s="77" t="s">
        <v>7</v>
      </c>
      <c r="CZ71" s="78">
        <f>IF(CY71="N",0,IF(CV$68="EVENTO",BD!$B$3,BD!$B$4))</f>
        <v>0</v>
      </c>
      <c r="DA71" s="77" t="s">
        <v>7</v>
      </c>
      <c r="DB71" s="78">
        <f>IF(DA71="N",0,IF(CV$68="EVENTO",BD!$B$1,0))</f>
        <v>0</v>
      </c>
      <c r="DC71" s="77" t="s">
        <v>7</v>
      </c>
      <c r="DD71" s="78">
        <f>IF(DC71="N",0,IF(CV$68="EVENTO",BD!$B$2,0))</f>
        <v>0</v>
      </c>
      <c r="DE71" s="77" t="s">
        <v>7</v>
      </c>
      <c r="DF71" s="78">
        <f>IF(DE71="N",0,IF(CV$68="EVENTO",BD!$B$5,0))</f>
        <v>0</v>
      </c>
      <c r="DG71" s="77" t="s">
        <v>7</v>
      </c>
      <c r="DH71" s="78">
        <f>IF(DG71="S",BD!$B$8,0)</f>
        <v>0</v>
      </c>
      <c r="DI71" s="73" t="str">
        <f>IF(CV71="","",VLOOKUP(CV71,BD!$B$11:$R$179,5,))</f>
        <v/>
      </c>
      <c r="DJ71" s="79" t="str">
        <f t="shared" si="47"/>
        <v/>
      </c>
    </row>
    <row r="72" spans="1:114" ht="15.75" thickBot="1" x14ac:dyDescent="0.3">
      <c r="A72" s="130"/>
      <c r="B72" s="145"/>
      <c r="C72" s="68"/>
      <c r="D72" s="75"/>
      <c r="E72" s="76"/>
      <c r="F72" s="71"/>
      <c r="G72" s="77" t="s">
        <v>7</v>
      </c>
      <c r="H72" s="78">
        <f>IF(G72="N",0,IF(D$68="EVENTO",BD!$B$3,BD!$B$4))</f>
        <v>0</v>
      </c>
      <c r="I72" s="77" t="s">
        <v>7</v>
      </c>
      <c r="J72" s="78">
        <f>IF(I72="N",0,IF(D$68="EVENTO",BD!$B$1,0))</f>
        <v>0</v>
      </c>
      <c r="K72" s="77" t="s">
        <v>7</v>
      </c>
      <c r="L72" s="78">
        <f>IF(K72="N",0,IF(D$68="EVENTO",BD!$B$2,0))</f>
        <v>0</v>
      </c>
      <c r="M72" s="77" t="s">
        <v>7</v>
      </c>
      <c r="N72" s="78">
        <f>IF(M72="N",0,IF(D$68="EVENTO",BD!$B$5,0))</f>
        <v>0</v>
      </c>
      <c r="O72" s="77" t="s">
        <v>7</v>
      </c>
      <c r="P72" s="78">
        <f>IF(O72="S",BD!$B$8,0)</f>
        <v>0</v>
      </c>
      <c r="Q72" s="73" t="str">
        <f>IF(D72="","",VLOOKUP(D72,BD!$B$11:$R$179,5,))</f>
        <v/>
      </c>
      <c r="R72" s="79" t="str">
        <f t="shared" si="41"/>
        <v/>
      </c>
      <c r="S72" s="68"/>
      <c r="T72" s="75"/>
      <c r="U72" s="76"/>
      <c r="V72" s="71"/>
      <c r="W72" s="77" t="s">
        <v>7</v>
      </c>
      <c r="X72" s="78">
        <f>IF(W72="N",0,IF(T$68="EVENTO",BD!$B$3,BD!$B$4))</f>
        <v>0</v>
      </c>
      <c r="Y72" s="77" t="s">
        <v>7</v>
      </c>
      <c r="Z72" s="78">
        <f>IF(Y72="N",0,IF(T$68="EVENTO",BD!$B$1,0))</f>
        <v>0</v>
      </c>
      <c r="AA72" s="77" t="s">
        <v>7</v>
      </c>
      <c r="AB72" s="78">
        <f>IF(AA72="N",0,IF(T$68="EVENTO",BD!$B$2,0))</f>
        <v>0</v>
      </c>
      <c r="AC72" s="77" t="s">
        <v>7</v>
      </c>
      <c r="AD72" s="78">
        <f>IF(AC72="N",0,IF(T$68="EVENTO",BD!$B$5,0))</f>
        <v>0</v>
      </c>
      <c r="AE72" s="77" t="s">
        <v>7</v>
      </c>
      <c r="AF72" s="78">
        <f>IF(AE72="S",BD!$B$8,0)</f>
        <v>0</v>
      </c>
      <c r="AG72" s="73" t="str">
        <f>IF(T72="","",VLOOKUP(T72,BD!$B$11:$R$179,5,))</f>
        <v/>
      </c>
      <c r="AH72" s="79" t="str">
        <f t="shared" si="42"/>
        <v/>
      </c>
      <c r="AI72" s="68"/>
      <c r="AJ72" s="75"/>
      <c r="AK72" s="76"/>
      <c r="AL72" s="71"/>
      <c r="AM72" s="77" t="s">
        <v>7</v>
      </c>
      <c r="AN72" s="78">
        <f>IF(AM72="N",0,IF(AJ$68="EVENTO",BD!$B$3,BD!$B$4))</f>
        <v>0</v>
      </c>
      <c r="AO72" s="77" t="s">
        <v>7</v>
      </c>
      <c r="AP72" s="78">
        <f>IF(AO72="N",0,IF(AJ$68="EVENTO",BD!$B$1,0))</f>
        <v>0</v>
      </c>
      <c r="AQ72" s="77" t="s">
        <v>7</v>
      </c>
      <c r="AR72" s="78">
        <f>IF(AQ72="N",0,IF(AJ$68="EVENTO",BD!$B$2,0))</f>
        <v>0</v>
      </c>
      <c r="AS72" s="77" t="s">
        <v>7</v>
      </c>
      <c r="AT72" s="78">
        <f>IF(AS72="N",0,IF(AJ$68="EVENTO",BD!$B$5,0))</f>
        <v>0</v>
      </c>
      <c r="AU72" s="77" t="s">
        <v>7</v>
      </c>
      <c r="AV72" s="78">
        <f>IF(AU72="S",BD!$B$8,0)</f>
        <v>0</v>
      </c>
      <c r="AW72" s="73" t="str">
        <f>IF(AJ72="","",VLOOKUP(AJ72,BD!$B$11:$R$179,5,))</f>
        <v/>
      </c>
      <c r="AX72" s="79" t="str">
        <f t="shared" si="43"/>
        <v/>
      </c>
      <c r="AY72" s="68"/>
      <c r="AZ72" s="75"/>
      <c r="BA72" s="76"/>
      <c r="BB72" s="71"/>
      <c r="BC72" s="77" t="s">
        <v>7</v>
      </c>
      <c r="BD72" s="78">
        <f>IF(BC72="N",0,IF(AZ$68="EVENTO",BD!$B$3,BD!$B$4))</f>
        <v>0</v>
      </c>
      <c r="BE72" s="77" t="s">
        <v>7</v>
      </c>
      <c r="BF72" s="78">
        <f>IF(BE72="N",0,IF(AZ$68="EVENTO",BD!$B$1,0))</f>
        <v>0</v>
      </c>
      <c r="BG72" s="77" t="s">
        <v>7</v>
      </c>
      <c r="BH72" s="78">
        <f>IF(BG72="N",0,IF(AZ$68="EVENTO",BD!$B$2,0))</f>
        <v>0</v>
      </c>
      <c r="BI72" s="77" t="s">
        <v>7</v>
      </c>
      <c r="BJ72" s="78">
        <f>IF(BI72="N",0,IF(AZ$68="EVENTO",BD!$B$5,0))</f>
        <v>0</v>
      </c>
      <c r="BK72" s="77" t="s">
        <v>7</v>
      </c>
      <c r="BL72" s="78">
        <f>IF(BK72="S",BD!$B$8,0)</f>
        <v>0</v>
      </c>
      <c r="BM72" s="73" t="str">
        <f>IF(AZ72="","",VLOOKUP(AZ72,BD!$B$11:$R$179,5,))</f>
        <v/>
      </c>
      <c r="BN72" s="79" t="str">
        <f t="shared" si="44"/>
        <v/>
      </c>
      <c r="BO72" s="68"/>
      <c r="BP72" s="75"/>
      <c r="BQ72" s="76"/>
      <c r="BR72" s="71"/>
      <c r="BS72" s="77" t="s">
        <v>7</v>
      </c>
      <c r="BT72" s="78">
        <f>IF(BS72="N",0,IF(BP$68="EVENTO",BD!$B$3,BD!$B$4))</f>
        <v>0</v>
      </c>
      <c r="BU72" s="77" t="s">
        <v>7</v>
      </c>
      <c r="BV72" s="78">
        <f>IF(BU72="N",0,IF(BP$68="EVENTO",BD!$B$1,0))</f>
        <v>0</v>
      </c>
      <c r="BW72" s="77" t="s">
        <v>7</v>
      </c>
      <c r="BX72" s="78">
        <f>IF(BW72="N",0,IF(BP$68="EVENTO",BD!$B$2,0))</f>
        <v>0</v>
      </c>
      <c r="BY72" s="77" t="s">
        <v>7</v>
      </c>
      <c r="BZ72" s="78">
        <f>IF(BY72="N",0,IF(BP$68="EVENTO",BD!$B$5,0))</f>
        <v>0</v>
      </c>
      <c r="CA72" s="77" t="s">
        <v>7</v>
      </c>
      <c r="CB72" s="78">
        <f>IF(CA72="S",BD!$B$8,0)</f>
        <v>0</v>
      </c>
      <c r="CC72" s="73" t="str">
        <f>IF(BP72="","",VLOOKUP(BP72,BD!$B$11:$R$179,5,))</f>
        <v/>
      </c>
      <c r="CD72" s="79" t="str">
        <f t="shared" si="45"/>
        <v/>
      </c>
      <c r="CE72" s="68"/>
      <c r="CF72" s="75"/>
      <c r="CG72" s="76"/>
      <c r="CH72" s="71"/>
      <c r="CI72" s="77" t="s">
        <v>7</v>
      </c>
      <c r="CJ72" s="78">
        <f>IF(CI72="N",0,IF(CF$68="EVENTO",BD!$B$3,BD!$B$4))</f>
        <v>0</v>
      </c>
      <c r="CK72" s="77" t="s">
        <v>7</v>
      </c>
      <c r="CL72" s="78">
        <f>IF(CK72="N",0,IF(CF$68="EVENTO",BD!$B$1,0))</f>
        <v>0</v>
      </c>
      <c r="CM72" s="77" t="s">
        <v>7</v>
      </c>
      <c r="CN72" s="78">
        <f>IF(CM72="N",0,IF(CF$68="EVENTO",BD!$B$2,0))</f>
        <v>0</v>
      </c>
      <c r="CO72" s="77" t="s">
        <v>7</v>
      </c>
      <c r="CP72" s="78">
        <f>IF(CO72="N",0,IF(CF$68="EVENTO",BD!$B$5,0))</f>
        <v>0</v>
      </c>
      <c r="CQ72" s="77" t="s">
        <v>7</v>
      </c>
      <c r="CR72" s="78">
        <f>IF(CQ72="S",BD!$B$8,0)</f>
        <v>0</v>
      </c>
      <c r="CS72" s="73" t="str">
        <f>IF(CF72="","",VLOOKUP(CF72,BD!$B$11:$R$179,5,))</f>
        <v/>
      </c>
      <c r="CT72" s="79" t="str">
        <f t="shared" si="46"/>
        <v/>
      </c>
      <c r="CU72" s="68"/>
      <c r="CV72" s="75"/>
      <c r="CW72" s="76"/>
      <c r="CX72" s="71"/>
      <c r="CY72" s="77" t="s">
        <v>7</v>
      </c>
      <c r="CZ72" s="78">
        <f>IF(CY72="N",0,IF(CV$68="EVENTO",BD!$B$3,BD!$B$4))</f>
        <v>0</v>
      </c>
      <c r="DA72" s="77" t="s">
        <v>7</v>
      </c>
      <c r="DB72" s="78">
        <f>IF(DA72="N",0,IF(CV$68="EVENTO",BD!$B$1,0))</f>
        <v>0</v>
      </c>
      <c r="DC72" s="77" t="s">
        <v>7</v>
      </c>
      <c r="DD72" s="78">
        <f>IF(DC72="N",0,IF(CV$68="EVENTO",BD!$B$2,0))</f>
        <v>0</v>
      </c>
      <c r="DE72" s="77" t="s">
        <v>7</v>
      </c>
      <c r="DF72" s="78">
        <f>IF(DE72="N",0,IF(CV$68="EVENTO",BD!$B$5,0))</f>
        <v>0</v>
      </c>
      <c r="DG72" s="77" t="s">
        <v>7</v>
      </c>
      <c r="DH72" s="78">
        <f>IF(DG72="S",BD!$B$8,0)</f>
        <v>0</v>
      </c>
      <c r="DI72" s="73" t="str">
        <f>IF(CV72="","",VLOOKUP(CV72,BD!$B$11:$R$179,5,))</f>
        <v/>
      </c>
      <c r="DJ72" s="79" t="str">
        <f t="shared" si="47"/>
        <v/>
      </c>
    </row>
    <row r="73" spans="1:114" ht="15.75" thickBot="1" x14ac:dyDescent="0.3">
      <c r="A73" s="130"/>
      <c r="B73" s="145"/>
      <c r="C73" s="68"/>
      <c r="D73" s="75"/>
      <c r="E73" s="76"/>
      <c r="F73" s="71"/>
      <c r="G73" s="77" t="s">
        <v>7</v>
      </c>
      <c r="H73" s="78">
        <f>IF(G73="N",0,IF(D$68="EVENTO",BD!$B$3,BD!$B$4))</f>
        <v>0</v>
      </c>
      <c r="I73" s="77" t="s">
        <v>7</v>
      </c>
      <c r="J73" s="78">
        <f>IF(I73="N",0,IF(D$68="EVENTO",BD!$B$1,0))</f>
        <v>0</v>
      </c>
      <c r="K73" s="77" t="s">
        <v>7</v>
      </c>
      <c r="L73" s="78">
        <f>IF(K73="N",0,IF(D$68="EVENTO",BD!$B$2,0))</f>
        <v>0</v>
      </c>
      <c r="M73" s="77" t="s">
        <v>7</v>
      </c>
      <c r="N73" s="78">
        <f>IF(M73="N",0,IF(D$68="EVENTO",BD!$B$5,0))</f>
        <v>0</v>
      </c>
      <c r="O73" s="77" t="s">
        <v>7</v>
      </c>
      <c r="P73" s="78">
        <f>IF(O73="S",BD!$B$8,0)</f>
        <v>0</v>
      </c>
      <c r="Q73" s="73" t="str">
        <f>IF(D73="","",VLOOKUP(D73,BD!$B$11:$R$179,5,))</f>
        <v/>
      </c>
      <c r="R73" s="79" t="str">
        <f t="shared" si="41"/>
        <v/>
      </c>
      <c r="S73" s="68"/>
      <c r="T73" s="75"/>
      <c r="U73" s="76"/>
      <c r="V73" s="71"/>
      <c r="W73" s="77" t="s">
        <v>7</v>
      </c>
      <c r="X73" s="78">
        <f>IF(W73="N",0,IF(T$68="EVENTO",BD!$B$3,BD!$B$4))</f>
        <v>0</v>
      </c>
      <c r="Y73" s="77" t="s">
        <v>7</v>
      </c>
      <c r="Z73" s="78">
        <f>IF(Y73="N",0,IF(T$68="EVENTO",BD!$B$1,0))</f>
        <v>0</v>
      </c>
      <c r="AA73" s="77" t="s">
        <v>7</v>
      </c>
      <c r="AB73" s="78">
        <f>IF(AA73="N",0,IF(T$68="EVENTO",BD!$B$2,0))</f>
        <v>0</v>
      </c>
      <c r="AC73" s="77" t="s">
        <v>7</v>
      </c>
      <c r="AD73" s="78">
        <f>IF(AC73="N",0,IF(T$68="EVENTO",BD!$B$5,0))</f>
        <v>0</v>
      </c>
      <c r="AE73" s="77" t="s">
        <v>7</v>
      </c>
      <c r="AF73" s="78">
        <f>IF(AE73="S",BD!$B$8,0)</f>
        <v>0</v>
      </c>
      <c r="AG73" s="73" t="str">
        <f>IF(T73="","",VLOOKUP(T73,BD!$B$11:$R$179,5,))</f>
        <v/>
      </c>
      <c r="AH73" s="79" t="str">
        <f t="shared" si="42"/>
        <v/>
      </c>
      <c r="AI73" s="68"/>
      <c r="AJ73" s="75"/>
      <c r="AK73" s="76"/>
      <c r="AL73" s="71"/>
      <c r="AM73" s="77" t="s">
        <v>7</v>
      </c>
      <c r="AN73" s="78">
        <f>IF(AM73="N",0,IF(AJ$68="EVENTO",BD!$B$3,BD!$B$4))</f>
        <v>0</v>
      </c>
      <c r="AO73" s="77" t="s">
        <v>7</v>
      </c>
      <c r="AP73" s="78">
        <f>IF(AO73="N",0,IF(AJ$68="EVENTO",BD!$B$1,0))</f>
        <v>0</v>
      </c>
      <c r="AQ73" s="77" t="s">
        <v>7</v>
      </c>
      <c r="AR73" s="78">
        <f>IF(AQ73="N",0,IF(AJ$68="EVENTO",BD!$B$2,0))</f>
        <v>0</v>
      </c>
      <c r="AS73" s="77" t="s">
        <v>7</v>
      </c>
      <c r="AT73" s="78">
        <f>IF(AS73="N",0,IF(AJ$68="EVENTO",BD!$B$5,0))</f>
        <v>0</v>
      </c>
      <c r="AU73" s="77" t="s">
        <v>7</v>
      </c>
      <c r="AV73" s="78">
        <f>IF(AU73="S",BD!$B$8,0)</f>
        <v>0</v>
      </c>
      <c r="AW73" s="73" t="str">
        <f>IF(AJ73="","",VLOOKUP(AJ73,BD!$B$11:$R$179,5,))</f>
        <v/>
      </c>
      <c r="AX73" s="79" t="str">
        <f t="shared" si="43"/>
        <v/>
      </c>
      <c r="AY73" s="68"/>
      <c r="AZ73" s="75"/>
      <c r="BA73" s="76"/>
      <c r="BB73" s="71"/>
      <c r="BC73" s="77" t="s">
        <v>7</v>
      </c>
      <c r="BD73" s="78">
        <f>IF(BC73="N",0,IF(AZ$68="EVENTO",BD!$B$3,BD!$B$4))</f>
        <v>0</v>
      </c>
      <c r="BE73" s="77" t="s">
        <v>7</v>
      </c>
      <c r="BF73" s="78">
        <f>IF(BE73="N",0,IF(AZ$68="EVENTO",BD!$B$1,0))</f>
        <v>0</v>
      </c>
      <c r="BG73" s="77" t="s">
        <v>7</v>
      </c>
      <c r="BH73" s="78">
        <f>IF(BG73="N",0,IF(AZ$68="EVENTO",BD!$B$2,0))</f>
        <v>0</v>
      </c>
      <c r="BI73" s="77" t="s">
        <v>7</v>
      </c>
      <c r="BJ73" s="78">
        <f>IF(BI73="N",0,IF(AZ$68="EVENTO",BD!$B$5,0))</f>
        <v>0</v>
      </c>
      <c r="BK73" s="77" t="s">
        <v>7</v>
      </c>
      <c r="BL73" s="78">
        <f>IF(BK73="S",BD!$B$8,0)</f>
        <v>0</v>
      </c>
      <c r="BM73" s="73" t="str">
        <f>IF(AZ73="","",VLOOKUP(AZ73,BD!$B$11:$R$179,5,))</f>
        <v/>
      </c>
      <c r="BN73" s="79" t="str">
        <f t="shared" si="44"/>
        <v/>
      </c>
      <c r="BO73" s="68"/>
      <c r="BP73" s="75"/>
      <c r="BQ73" s="76"/>
      <c r="BR73" s="71"/>
      <c r="BS73" s="77" t="s">
        <v>7</v>
      </c>
      <c r="BT73" s="78">
        <f>IF(BS73="N",0,IF(BP$68="EVENTO",BD!$B$3,BD!$B$4))</f>
        <v>0</v>
      </c>
      <c r="BU73" s="77" t="s">
        <v>7</v>
      </c>
      <c r="BV73" s="78">
        <f>IF(BU73="N",0,IF(BP$68="EVENTO",BD!$B$1,0))</f>
        <v>0</v>
      </c>
      <c r="BW73" s="77" t="s">
        <v>7</v>
      </c>
      <c r="BX73" s="78">
        <f>IF(BW73="N",0,IF(BP$68="EVENTO",BD!$B$2,0))</f>
        <v>0</v>
      </c>
      <c r="BY73" s="77" t="s">
        <v>7</v>
      </c>
      <c r="BZ73" s="78">
        <f>IF(BY73="N",0,IF(BP$68="EVENTO",BD!$B$5,0))</f>
        <v>0</v>
      </c>
      <c r="CA73" s="77" t="s">
        <v>7</v>
      </c>
      <c r="CB73" s="78">
        <f>IF(CA73="S",BD!$B$8,0)</f>
        <v>0</v>
      </c>
      <c r="CC73" s="73" t="str">
        <f>IF(BP73="","",VLOOKUP(BP73,BD!$B$11:$R$179,5,))</f>
        <v/>
      </c>
      <c r="CD73" s="79" t="str">
        <f t="shared" si="45"/>
        <v/>
      </c>
      <c r="CE73" s="68"/>
      <c r="CF73" s="75"/>
      <c r="CG73" s="76"/>
      <c r="CH73" s="71"/>
      <c r="CI73" s="77" t="s">
        <v>7</v>
      </c>
      <c r="CJ73" s="78">
        <f>IF(CI73="N",0,IF(CF$68="EVENTO",BD!$B$3,BD!$B$4))</f>
        <v>0</v>
      </c>
      <c r="CK73" s="77" t="s">
        <v>7</v>
      </c>
      <c r="CL73" s="78">
        <f>IF(CK73="N",0,IF(CF$68="EVENTO",BD!$B$1,0))</f>
        <v>0</v>
      </c>
      <c r="CM73" s="77" t="s">
        <v>7</v>
      </c>
      <c r="CN73" s="78">
        <f>IF(CM73="N",0,IF(CF$68="EVENTO",BD!$B$2,0))</f>
        <v>0</v>
      </c>
      <c r="CO73" s="77" t="s">
        <v>7</v>
      </c>
      <c r="CP73" s="78">
        <f>IF(CO73="N",0,IF(CF$68="EVENTO",BD!$B$5,0))</f>
        <v>0</v>
      </c>
      <c r="CQ73" s="77" t="s">
        <v>7</v>
      </c>
      <c r="CR73" s="78">
        <f>IF(CQ73="S",BD!$B$8,0)</f>
        <v>0</v>
      </c>
      <c r="CS73" s="73" t="str">
        <f>IF(CF73="","",VLOOKUP(CF73,BD!$B$11:$R$179,5,))</f>
        <v/>
      </c>
      <c r="CT73" s="79" t="str">
        <f t="shared" si="46"/>
        <v/>
      </c>
      <c r="CU73" s="68"/>
      <c r="CV73" s="75"/>
      <c r="CW73" s="76"/>
      <c r="CX73" s="71"/>
      <c r="CY73" s="77" t="s">
        <v>7</v>
      </c>
      <c r="CZ73" s="78">
        <f>IF(CY73="N",0,IF(CV$68="EVENTO",BD!$B$3,BD!$B$4))</f>
        <v>0</v>
      </c>
      <c r="DA73" s="77" t="s">
        <v>7</v>
      </c>
      <c r="DB73" s="78">
        <f>IF(DA73="N",0,IF(CV$68="EVENTO",BD!$B$1,0))</f>
        <v>0</v>
      </c>
      <c r="DC73" s="77" t="s">
        <v>7</v>
      </c>
      <c r="DD73" s="78">
        <f>IF(DC73="N",0,IF(CV$68="EVENTO",BD!$B$2,0))</f>
        <v>0</v>
      </c>
      <c r="DE73" s="77" t="s">
        <v>7</v>
      </c>
      <c r="DF73" s="78">
        <f>IF(DE73="N",0,IF(CV$68="EVENTO",BD!$B$5,0))</f>
        <v>0</v>
      </c>
      <c r="DG73" s="77" t="s">
        <v>7</v>
      </c>
      <c r="DH73" s="78">
        <f>IF(DG73="S",BD!$B$8,0)</f>
        <v>0</v>
      </c>
      <c r="DI73" s="73" t="str">
        <f>IF(CV73="","",VLOOKUP(CV73,BD!$B$11:$R$179,5,))</f>
        <v/>
      </c>
      <c r="DJ73" s="79" t="str">
        <f t="shared" si="47"/>
        <v/>
      </c>
    </row>
    <row r="74" spans="1:114" ht="15.75" thickBot="1" x14ac:dyDescent="0.3">
      <c r="A74" s="130"/>
      <c r="B74" s="145"/>
      <c r="C74" s="68"/>
      <c r="D74" s="75"/>
      <c r="E74" s="76"/>
      <c r="F74" s="71"/>
      <c r="G74" s="77" t="s">
        <v>7</v>
      </c>
      <c r="H74" s="78">
        <f>IF(G74="N",0,IF(D$68="EVENTO",BD!$B$3,BD!$B$4))</f>
        <v>0</v>
      </c>
      <c r="I74" s="77" t="s">
        <v>7</v>
      </c>
      <c r="J74" s="78">
        <f>IF(I74="N",0,IF(D$68="EVENTO",BD!$B$1,0))</f>
        <v>0</v>
      </c>
      <c r="K74" s="77" t="s">
        <v>7</v>
      </c>
      <c r="L74" s="78">
        <f>IF(K74="N",0,IF(D$68="EVENTO",BD!$B$2,0))</f>
        <v>0</v>
      </c>
      <c r="M74" s="77" t="s">
        <v>7</v>
      </c>
      <c r="N74" s="78">
        <f>IF(M74="N",0,IF(D$68="EVENTO",BD!$B$5,0))</f>
        <v>0</v>
      </c>
      <c r="O74" s="77" t="s">
        <v>7</v>
      </c>
      <c r="P74" s="78">
        <f>IF(O74="S",BD!$B$8,0)</f>
        <v>0</v>
      </c>
      <c r="Q74" s="73" t="str">
        <f>IF(D74="","",VLOOKUP(D74,BD!$B$11:$R$179,5,))</f>
        <v/>
      </c>
      <c r="R74" s="79" t="str">
        <f t="shared" si="41"/>
        <v/>
      </c>
      <c r="S74" s="68"/>
      <c r="T74" s="75"/>
      <c r="U74" s="76"/>
      <c r="V74" s="71"/>
      <c r="W74" s="77" t="s">
        <v>7</v>
      </c>
      <c r="X74" s="78">
        <f>IF(W74="N",0,IF(T$68="EVENTO",BD!$B$3,BD!$B$4))</f>
        <v>0</v>
      </c>
      <c r="Y74" s="77" t="s">
        <v>7</v>
      </c>
      <c r="Z74" s="78">
        <f>IF(Y74="N",0,IF(T$68="EVENTO",BD!$B$1,0))</f>
        <v>0</v>
      </c>
      <c r="AA74" s="77" t="s">
        <v>7</v>
      </c>
      <c r="AB74" s="78">
        <f>IF(AA74="N",0,IF(T$68="EVENTO",BD!$B$2,0))</f>
        <v>0</v>
      </c>
      <c r="AC74" s="77" t="s">
        <v>7</v>
      </c>
      <c r="AD74" s="78">
        <f>IF(AC74="N",0,IF(T$68="EVENTO",BD!$B$5,0))</f>
        <v>0</v>
      </c>
      <c r="AE74" s="77" t="s">
        <v>7</v>
      </c>
      <c r="AF74" s="78">
        <f>IF(AE74="S",BD!$B$8,0)</f>
        <v>0</v>
      </c>
      <c r="AG74" s="73" t="str">
        <f>IF(T74="","",VLOOKUP(T74,BD!$B$11:$R$179,5,))</f>
        <v/>
      </c>
      <c r="AH74" s="79" t="str">
        <f t="shared" si="42"/>
        <v/>
      </c>
      <c r="AI74" s="68"/>
      <c r="AJ74" s="75"/>
      <c r="AK74" s="76"/>
      <c r="AL74" s="71"/>
      <c r="AM74" s="77" t="s">
        <v>7</v>
      </c>
      <c r="AN74" s="78">
        <f>IF(AM74="N",0,IF(AJ$68="EVENTO",BD!$B$3,BD!$B$4))</f>
        <v>0</v>
      </c>
      <c r="AO74" s="77" t="s">
        <v>7</v>
      </c>
      <c r="AP74" s="78">
        <f>IF(AO74="N",0,IF(AJ$68="EVENTO",BD!$B$1,0))</f>
        <v>0</v>
      </c>
      <c r="AQ74" s="77" t="s">
        <v>7</v>
      </c>
      <c r="AR74" s="78">
        <f>IF(AQ74="N",0,IF(AJ$68="EVENTO",BD!$B$2,0))</f>
        <v>0</v>
      </c>
      <c r="AS74" s="77" t="s">
        <v>7</v>
      </c>
      <c r="AT74" s="78">
        <f>IF(AS74="N",0,IF(AJ$68="EVENTO",BD!$B$5,0))</f>
        <v>0</v>
      </c>
      <c r="AU74" s="77" t="s">
        <v>7</v>
      </c>
      <c r="AV74" s="78">
        <f>IF(AU74="S",BD!$B$8,0)</f>
        <v>0</v>
      </c>
      <c r="AW74" s="73" t="str">
        <f>IF(AJ74="","",VLOOKUP(AJ74,BD!$B$11:$R$179,5,))</f>
        <v/>
      </c>
      <c r="AX74" s="79" t="str">
        <f t="shared" si="43"/>
        <v/>
      </c>
      <c r="AY74" s="68"/>
      <c r="AZ74" s="75"/>
      <c r="BA74" s="76"/>
      <c r="BB74" s="71"/>
      <c r="BC74" s="77" t="s">
        <v>7</v>
      </c>
      <c r="BD74" s="78">
        <f>IF(BC74="N",0,IF(AZ$68="EVENTO",BD!$B$3,BD!$B$4))</f>
        <v>0</v>
      </c>
      <c r="BE74" s="77" t="s">
        <v>7</v>
      </c>
      <c r="BF74" s="78">
        <f>IF(BE74="N",0,IF(AZ$68="EVENTO",BD!$B$1,0))</f>
        <v>0</v>
      </c>
      <c r="BG74" s="77" t="s">
        <v>7</v>
      </c>
      <c r="BH74" s="78">
        <f>IF(BG74="N",0,IF(AZ$68="EVENTO",BD!$B$2,0))</f>
        <v>0</v>
      </c>
      <c r="BI74" s="77" t="s">
        <v>7</v>
      </c>
      <c r="BJ74" s="78">
        <f>IF(BI74="N",0,IF(AZ$68="EVENTO",BD!$B$5,0))</f>
        <v>0</v>
      </c>
      <c r="BK74" s="77" t="s">
        <v>7</v>
      </c>
      <c r="BL74" s="78">
        <f>IF(BK74="S",BD!$B$8,0)</f>
        <v>0</v>
      </c>
      <c r="BM74" s="73" t="str">
        <f>IF(AZ74="","",VLOOKUP(AZ74,BD!$B$11:$R$179,5,))</f>
        <v/>
      </c>
      <c r="BN74" s="79" t="str">
        <f t="shared" si="44"/>
        <v/>
      </c>
      <c r="BO74" s="68"/>
      <c r="BP74" s="75"/>
      <c r="BQ74" s="76"/>
      <c r="BR74" s="71"/>
      <c r="BS74" s="77" t="s">
        <v>7</v>
      </c>
      <c r="BT74" s="78">
        <f>IF(BS74="N",0,IF(BP$68="EVENTO",BD!$B$3,BD!$B$4))</f>
        <v>0</v>
      </c>
      <c r="BU74" s="77" t="s">
        <v>7</v>
      </c>
      <c r="BV74" s="78">
        <f>IF(BU74="N",0,IF(BP$68="EVENTO",BD!$B$1,0))</f>
        <v>0</v>
      </c>
      <c r="BW74" s="77" t="s">
        <v>7</v>
      </c>
      <c r="BX74" s="78">
        <f>IF(BW74="N",0,IF(BP$68="EVENTO",BD!$B$2,0))</f>
        <v>0</v>
      </c>
      <c r="BY74" s="77" t="s">
        <v>7</v>
      </c>
      <c r="BZ74" s="78">
        <f>IF(BY74="N",0,IF(BP$68="EVENTO",BD!$B$5,0))</f>
        <v>0</v>
      </c>
      <c r="CA74" s="77" t="s">
        <v>7</v>
      </c>
      <c r="CB74" s="78">
        <f>IF(CA74="S",BD!$B$8,0)</f>
        <v>0</v>
      </c>
      <c r="CC74" s="73" t="str">
        <f>IF(BP74="","",VLOOKUP(BP74,BD!$B$11:$R$179,5,))</f>
        <v/>
      </c>
      <c r="CD74" s="79" t="str">
        <f t="shared" si="45"/>
        <v/>
      </c>
      <c r="CE74" s="68"/>
      <c r="CF74" s="75"/>
      <c r="CG74" s="76"/>
      <c r="CH74" s="71"/>
      <c r="CI74" s="77" t="s">
        <v>7</v>
      </c>
      <c r="CJ74" s="78">
        <f>IF(CI74="N",0,IF(CF$68="EVENTO",BD!$B$3,BD!$B$4))</f>
        <v>0</v>
      </c>
      <c r="CK74" s="77" t="s">
        <v>7</v>
      </c>
      <c r="CL74" s="78">
        <f>IF(CK74="N",0,IF(CF$68="EVENTO",BD!$B$1,0))</f>
        <v>0</v>
      </c>
      <c r="CM74" s="77" t="s">
        <v>7</v>
      </c>
      <c r="CN74" s="78">
        <f>IF(CM74="N",0,IF(CF$68="EVENTO",BD!$B$2,0))</f>
        <v>0</v>
      </c>
      <c r="CO74" s="77" t="s">
        <v>7</v>
      </c>
      <c r="CP74" s="78">
        <f>IF(CO74="N",0,IF(CF$68="EVENTO",BD!$B$5,0))</f>
        <v>0</v>
      </c>
      <c r="CQ74" s="77" t="s">
        <v>7</v>
      </c>
      <c r="CR74" s="78">
        <f>IF(CQ74="S",BD!$B$8,0)</f>
        <v>0</v>
      </c>
      <c r="CS74" s="73" t="str">
        <f>IF(CF74="","",VLOOKUP(CF74,BD!$B$11:$R$179,5,))</f>
        <v/>
      </c>
      <c r="CT74" s="79" t="str">
        <f t="shared" si="46"/>
        <v/>
      </c>
      <c r="CU74" s="68"/>
      <c r="CV74" s="75"/>
      <c r="CW74" s="76"/>
      <c r="CX74" s="71"/>
      <c r="CY74" s="77" t="s">
        <v>7</v>
      </c>
      <c r="CZ74" s="78">
        <f>IF(CY74="N",0,IF(CV$68="EVENTO",BD!$B$3,BD!$B$4))</f>
        <v>0</v>
      </c>
      <c r="DA74" s="77" t="s">
        <v>7</v>
      </c>
      <c r="DB74" s="78">
        <f>IF(DA74="N",0,IF(CV$68="EVENTO",BD!$B$1,0))</f>
        <v>0</v>
      </c>
      <c r="DC74" s="77" t="s">
        <v>7</v>
      </c>
      <c r="DD74" s="78">
        <f>IF(DC74="N",0,IF(CV$68="EVENTO",BD!$B$2,0))</f>
        <v>0</v>
      </c>
      <c r="DE74" s="77" t="s">
        <v>7</v>
      </c>
      <c r="DF74" s="78">
        <f>IF(DE74="N",0,IF(CV$68="EVENTO",BD!$B$5,0))</f>
        <v>0</v>
      </c>
      <c r="DG74" s="77" t="s">
        <v>7</v>
      </c>
      <c r="DH74" s="78">
        <f>IF(DG74="S",BD!$B$8,0)</f>
        <v>0</v>
      </c>
      <c r="DI74" s="73" t="str">
        <f>IF(CV74="","",VLOOKUP(CV74,BD!$B$11:$R$179,5,))</f>
        <v/>
      </c>
      <c r="DJ74" s="79" t="str">
        <f t="shared" si="47"/>
        <v/>
      </c>
    </row>
    <row r="75" spans="1:114" ht="15.75" thickBot="1" x14ac:dyDescent="0.3">
      <c r="A75" s="130"/>
      <c r="B75" s="145"/>
      <c r="C75" s="68"/>
      <c r="D75" s="75"/>
      <c r="E75" s="76"/>
      <c r="F75" s="71"/>
      <c r="G75" s="77" t="s">
        <v>7</v>
      </c>
      <c r="H75" s="78">
        <f>IF(G75="N",0,IF(D$68="EVENTO",BD!$B$3,BD!$B$4))</f>
        <v>0</v>
      </c>
      <c r="I75" s="77" t="s">
        <v>7</v>
      </c>
      <c r="J75" s="78">
        <f>IF(I75="N",0,IF(D$68="EVENTO",BD!$B$1,0))</f>
        <v>0</v>
      </c>
      <c r="K75" s="77" t="s">
        <v>7</v>
      </c>
      <c r="L75" s="78">
        <f>IF(K75="N",0,IF(D$68="EVENTO",BD!$B$2,0))</f>
        <v>0</v>
      </c>
      <c r="M75" s="77" t="s">
        <v>7</v>
      </c>
      <c r="N75" s="78">
        <f>IF(M75="N",0,IF(D$68="EVENTO",BD!$B$5,0))</f>
        <v>0</v>
      </c>
      <c r="O75" s="77" t="s">
        <v>7</v>
      </c>
      <c r="P75" s="78">
        <f>IF(O75="S",BD!$B$8,0)</f>
        <v>0</v>
      </c>
      <c r="Q75" s="73" t="str">
        <f>IF(D75="","",VLOOKUP(D75,BD!$B$11:$R$179,5,))</f>
        <v/>
      </c>
      <c r="R75" s="79" t="str">
        <f t="shared" si="41"/>
        <v/>
      </c>
      <c r="S75" s="68"/>
      <c r="T75" s="75"/>
      <c r="U75" s="76"/>
      <c r="V75" s="71"/>
      <c r="W75" s="77" t="s">
        <v>7</v>
      </c>
      <c r="X75" s="78">
        <f>IF(W75="N",0,IF(T$68="EVENTO",BD!$B$3,BD!$B$4))</f>
        <v>0</v>
      </c>
      <c r="Y75" s="77" t="s">
        <v>7</v>
      </c>
      <c r="Z75" s="78">
        <f>IF(Y75="N",0,IF(T$68="EVENTO",BD!$B$1,0))</f>
        <v>0</v>
      </c>
      <c r="AA75" s="77" t="s">
        <v>7</v>
      </c>
      <c r="AB75" s="78">
        <f>IF(AA75="N",0,IF(T$68="EVENTO",BD!$B$2,0))</f>
        <v>0</v>
      </c>
      <c r="AC75" s="77" t="s">
        <v>7</v>
      </c>
      <c r="AD75" s="78">
        <f>IF(AC75="N",0,IF(T$68="EVENTO",BD!$B$5,0))</f>
        <v>0</v>
      </c>
      <c r="AE75" s="77" t="s">
        <v>7</v>
      </c>
      <c r="AF75" s="78">
        <f>IF(AE75="S",BD!$B$8,0)</f>
        <v>0</v>
      </c>
      <c r="AG75" s="73" t="str">
        <f>IF(T75="","",VLOOKUP(T75,BD!$B$11:$R$179,5,))</f>
        <v/>
      </c>
      <c r="AH75" s="79" t="str">
        <f t="shared" si="42"/>
        <v/>
      </c>
      <c r="AI75" s="68"/>
      <c r="AJ75" s="75"/>
      <c r="AK75" s="76"/>
      <c r="AL75" s="71"/>
      <c r="AM75" s="77" t="s">
        <v>7</v>
      </c>
      <c r="AN75" s="78">
        <f>IF(AM75="N",0,IF(AJ$68="EVENTO",BD!$B$3,BD!$B$4))</f>
        <v>0</v>
      </c>
      <c r="AO75" s="77" t="s">
        <v>7</v>
      </c>
      <c r="AP75" s="78">
        <f>IF(AO75="N",0,IF(AJ$68="EVENTO",BD!$B$1,0))</f>
        <v>0</v>
      </c>
      <c r="AQ75" s="77" t="s">
        <v>7</v>
      </c>
      <c r="AR75" s="78">
        <f>IF(AQ75="N",0,IF(AJ$68="EVENTO",BD!$B$2,0))</f>
        <v>0</v>
      </c>
      <c r="AS75" s="77" t="s">
        <v>7</v>
      </c>
      <c r="AT75" s="78">
        <f>IF(AS75="N",0,IF(AJ$68="EVENTO",BD!$B$5,0))</f>
        <v>0</v>
      </c>
      <c r="AU75" s="77" t="s">
        <v>7</v>
      </c>
      <c r="AV75" s="78">
        <f>IF(AU75="S",BD!$B$8,0)</f>
        <v>0</v>
      </c>
      <c r="AW75" s="73" t="str">
        <f>IF(AJ75="","",VLOOKUP(AJ75,BD!$B$11:$R$179,5,))</f>
        <v/>
      </c>
      <c r="AX75" s="79" t="str">
        <f t="shared" si="43"/>
        <v/>
      </c>
      <c r="AY75" s="68"/>
      <c r="AZ75" s="75"/>
      <c r="BA75" s="76"/>
      <c r="BB75" s="71"/>
      <c r="BC75" s="77" t="s">
        <v>7</v>
      </c>
      <c r="BD75" s="78">
        <f>IF(BC75="N",0,IF(AZ$68="EVENTO",BD!$B$3,BD!$B$4))</f>
        <v>0</v>
      </c>
      <c r="BE75" s="77" t="s">
        <v>7</v>
      </c>
      <c r="BF75" s="78">
        <f>IF(BE75="N",0,IF(AZ$68="EVENTO",BD!$B$1,0))</f>
        <v>0</v>
      </c>
      <c r="BG75" s="77" t="s">
        <v>7</v>
      </c>
      <c r="BH75" s="78">
        <f>IF(BG75="N",0,IF(AZ$68="EVENTO",BD!$B$2,0))</f>
        <v>0</v>
      </c>
      <c r="BI75" s="77" t="s">
        <v>7</v>
      </c>
      <c r="BJ75" s="78">
        <f>IF(BI75="N",0,IF(AZ$68="EVENTO",BD!$B$5,0))</f>
        <v>0</v>
      </c>
      <c r="BK75" s="77" t="s">
        <v>7</v>
      </c>
      <c r="BL75" s="78">
        <f>IF(BK75="S",BD!$B$8,0)</f>
        <v>0</v>
      </c>
      <c r="BM75" s="73" t="str">
        <f>IF(AZ75="","",VLOOKUP(AZ75,BD!$B$11:$R$179,5,))</f>
        <v/>
      </c>
      <c r="BN75" s="79" t="str">
        <f t="shared" si="44"/>
        <v/>
      </c>
      <c r="BO75" s="68"/>
      <c r="BP75" s="75"/>
      <c r="BQ75" s="76"/>
      <c r="BR75" s="71"/>
      <c r="BS75" s="77" t="s">
        <v>7</v>
      </c>
      <c r="BT75" s="78">
        <f>IF(BS75="N",0,IF(BP$68="EVENTO",BD!$B$3,BD!$B$4))</f>
        <v>0</v>
      </c>
      <c r="BU75" s="77" t="s">
        <v>7</v>
      </c>
      <c r="BV75" s="78">
        <f>IF(BU75="N",0,IF(BP$68="EVENTO",BD!$B$1,0))</f>
        <v>0</v>
      </c>
      <c r="BW75" s="77" t="s">
        <v>7</v>
      </c>
      <c r="BX75" s="78">
        <f>IF(BW75="N",0,IF(BP$68="EVENTO",BD!$B$2,0))</f>
        <v>0</v>
      </c>
      <c r="BY75" s="77" t="s">
        <v>7</v>
      </c>
      <c r="BZ75" s="78">
        <f>IF(BY75="N",0,IF(BP$68="EVENTO",BD!$B$5,0))</f>
        <v>0</v>
      </c>
      <c r="CA75" s="77" t="s">
        <v>7</v>
      </c>
      <c r="CB75" s="78">
        <f>IF(CA75="S",BD!$B$8,0)</f>
        <v>0</v>
      </c>
      <c r="CC75" s="73" t="str">
        <f>IF(BP75="","",VLOOKUP(BP75,BD!$B$11:$R$179,5,))</f>
        <v/>
      </c>
      <c r="CD75" s="79" t="str">
        <f t="shared" si="45"/>
        <v/>
      </c>
      <c r="CE75" s="68"/>
      <c r="CF75" s="75"/>
      <c r="CG75" s="76"/>
      <c r="CH75" s="71"/>
      <c r="CI75" s="77" t="s">
        <v>7</v>
      </c>
      <c r="CJ75" s="78">
        <f>IF(CI75="N",0,IF(CF$68="EVENTO",BD!$B$3,BD!$B$4))</f>
        <v>0</v>
      </c>
      <c r="CK75" s="77" t="s">
        <v>7</v>
      </c>
      <c r="CL75" s="78">
        <f>IF(CK75="N",0,IF(CF$68="EVENTO",BD!$B$1,0))</f>
        <v>0</v>
      </c>
      <c r="CM75" s="77" t="s">
        <v>7</v>
      </c>
      <c r="CN75" s="78">
        <f>IF(CM75="N",0,IF(CF$68="EVENTO",BD!$B$2,0))</f>
        <v>0</v>
      </c>
      <c r="CO75" s="77" t="s">
        <v>7</v>
      </c>
      <c r="CP75" s="78">
        <f>IF(CO75="N",0,IF(CF$68="EVENTO",BD!$B$5,0))</f>
        <v>0</v>
      </c>
      <c r="CQ75" s="77" t="s">
        <v>7</v>
      </c>
      <c r="CR75" s="78">
        <f>IF(CQ75="S",BD!$B$8,0)</f>
        <v>0</v>
      </c>
      <c r="CS75" s="73" t="str">
        <f>IF(CF75="","",VLOOKUP(CF75,BD!$B$11:$R$179,5,))</f>
        <v/>
      </c>
      <c r="CT75" s="79" t="str">
        <f t="shared" si="46"/>
        <v/>
      </c>
      <c r="CU75" s="68"/>
      <c r="CV75" s="75"/>
      <c r="CW75" s="76"/>
      <c r="CX75" s="71"/>
      <c r="CY75" s="77" t="s">
        <v>7</v>
      </c>
      <c r="CZ75" s="78">
        <f>IF(CY75="N",0,IF(CV$68="EVENTO",BD!$B$3,BD!$B$4))</f>
        <v>0</v>
      </c>
      <c r="DA75" s="77" t="s">
        <v>7</v>
      </c>
      <c r="DB75" s="78">
        <f>IF(DA75="N",0,IF(CV$68="EVENTO",BD!$B$1,0))</f>
        <v>0</v>
      </c>
      <c r="DC75" s="77" t="s">
        <v>7</v>
      </c>
      <c r="DD75" s="78">
        <f>IF(DC75="N",0,IF(CV$68="EVENTO",BD!$B$2,0))</f>
        <v>0</v>
      </c>
      <c r="DE75" s="77" t="s">
        <v>7</v>
      </c>
      <c r="DF75" s="78">
        <f>IF(DE75="N",0,IF(CV$68="EVENTO",BD!$B$5,0))</f>
        <v>0</v>
      </c>
      <c r="DG75" s="77" t="s">
        <v>7</v>
      </c>
      <c r="DH75" s="78">
        <f>IF(DG75="S",BD!$B$8,0)</f>
        <v>0</v>
      </c>
      <c r="DI75" s="73" t="str">
        <f>IF(CV75="","",VLOOKUP(CV75,BD!$B$11:$R$179,5,))</f>
        <v/>
      </c>
      <c r="DJ75" s="79" t="str">
        <f t="shared" si="47"/>
        <v/>
      </c>
    </row>
    <row r="76" spans="1:114" ht="15.75" thickBot="1" x14ac:dyDescent="0.3">
      <c r="A76" s="130"/>
      <c r="B76" s="145"/>
      <c r="C76" s="68"/>
      <c r="D76" s="75"/>
      <c r="E76" s="76"/>
      <c r="F76" s="71"/>
      <c r="G76" s="77" t="s">
        <v>7</v>
      </c>
      <c r="H76" s="78">
        <f>IF(G76="N",0,IF(D$68="EVENTO",BD!$B$3,BD!$B$4))</f>
        <v>0</v>
      </c>
      <c r="I76" s="77" t="s">
        <v>7</v>
      </c>
      <c r="J76" s="78">
        <f>IF(I76="N",0,IF(D$68="EVENTO",BD!$B$1,0))</f>
        <v>0</v>
      </c>
      <c r="K76" s="77" t="s">
        <v>7</v>
      </c>
      <c r="L76" s="78">
        <f>IF(K76="N",0,IF(D$68="EVENTO",BD!$B$2,0))</f>
        <v>0</v>
      </c>
      <c r="M76" s="77" t="s">
        <v>7</v>
      </c>
      <c r="N76" s="78">
        <f>IF(M76="N",0,IF(D$68="EVENTO",BD!$B$5,0))</f>
        <v>0</v>
      </c>
      <c r="O76" s="77" t="s">
        <v>7</v>
      </c>
      <c r="P76" s="78"/>
      <c r="Q76" s="73"/>
      <c r="R76" s="79"/>
      <c r="S76" s="68"/>
      <c r="T76" s="75"/>
      <c r="U76" s="76"/>
      <c r="V76" s="71"/>
      <c r="W76" s="77" t="s">
        <v>7</v>
      </c>
      <c r="X76" s="78">
        <f>IF(W76="N",0,IF(T$68="EVENTO",BD!$B$3,BD!$B$4))</f>
        <v>0</v>
      </c>
      <c r="Y76" s="77" t="s">
        <v>7</v>
      </c>
      <c r="Z76" s="78">
        <f>IF(Y76="N",0,IF(T$68="EVENTO",BD!$B$1,0))</f>
        <v>0</v>
      </c>
      <c r="AA76" s="77" t="s">
        <v>7</v>
      </c>
      <c r="AB76" s="78">
        <f>IF(AA76="N",0,IF(T$68="EVENTO",BD!$B$2,0))</f>
        <v>0</v>
      </c>
      <c r="AC76" s="77" t="s">
        <v>7</v>
      </c>
      <c r="AD76" s="78">
        <f>IF(AC76="N",0,IF(T$68="EVENTO",BD!$B$5,0))</f>
        <v>0</v>
      </c>
      <c r="AE76" s="77" t="s">
        <v>7</v>
      </c>
      <c r="AF76" s="78"/>
      <c r="AG76" s="73"/>
      <c r="AH76" s="79"/>
      <c r="AI76" s="68"/>
      <c r="AJ76" s="75"/>
      <c r="AK76" s="76"/>
      <c r="AL76" s="71"/>
      <c r="AM76" s="77" t="s">
        <v>7</v>
      </c>
      <c r="AN76" s="78">
        <f>IF(AM76="N",0,IF(AJ$68="EVENTO",BD!$B$3,BD!$B$4))</f>
        <v>0</v>
      </c>
      <c r="AO76" s="77" t="s">
        <v>7</v>
      </c>
      <c r="AP76" s="78">
        <f>IF(AO76="N",0,IF(AJ$68="EVENTO",BD!$B$1,0))</f>
        <v>0</v>
      </c>
      <c r="AQ76" s="77" t="s">
        <v>7</v>
      </c>
      <c r="AR76" s="78">
        <f>IF(AQ76="N",0,IF(AJ$68="EVENTO",BD!$B$2,0))</f>
        <v>0</v>
      </c>
      <c r="AS76" s="77" t="s">
        <v>7</v>
      </c>
      <c r="AT76" s="78">
        <f>IF(AS76="N",0,IF(AJ$68="EVENTO",BD!$B$5,0))</f>
        <v>0</v>
      </c>
      <c r="AU76" s="77" t="s">
        <v>7</v>
      </c>
      <c r="AV76" s="78"/>
      <c r="AW76" s="73"/>
      <c r="AX76" s="79"/>
      <c r="AY76" s="68"/>
      <c r="AZ76" s="75"/>
      <c r="BA76" s="76"/>
      <c r="BB76" s="71"/>
      <c r="BC76" s="77" t="s">
        <v>7</v>
      </c>
      <c r="BD76" s="78">
        <f>IF(BC76="N",0,IF(AZ$68="EVENTO",BD!$B$3,BD!$B$4))</f>
        <v>0</v>
      </c>
      <c r="BE76" s="77" t="s">
        <v>7</v>
      </c>
      <c r="BF76" s="78">
        <f>IF(BE76="N",0,IF(AZ$68="EVENTO",BD!$B$1,0))</f>
        <v>0</v>
      </c>
      <c r="BG76" s="77" t="s">
        <v>7</v>
      </c>
      <c r="BH76" s="78">
        <f>IF(BG76="N",0,IF(AZ$68="EVENTO",BD!$B$2,0))</f>
        <v>0</v>
      </c>
      <c r="BI76" s="77" t="s">
        <v>7</v>
      </c>
      <c r="BJ76" s="78">
        <f>IF(BI76="N",0,IF(AZ$68="EVENTO",BD!$B$5,0))</f>
        <v>0</v>
      </c>
      <c r="BK76" s="77" t="s">
        <v>7</v>
      </c>
      <c r="BL76" s="78"/>
      <c r="BM76" s="73"/>
      <c r="BN76" s="79"/>
      <c r="BO76" s="68"/>
      <c r="BP76" s="75"/>
      <c r="BQ76" s="76"/>
      <c r="BR76" s="71"/>
      <c r="BS76" s="77" t="s">
        <v>7</v>
      </c>
      <c r="BT76" s="78">
        <f>IF(BS76="N",0,IF(BP$68="EVENTO",BD!$B$3,BD!$B$4))</f>
        <v>0</v>
      </c>
      <c r="BU76" s="77" t="s">
        <v>7</v>
      </c>
      <c r="BV76" s="78">
        <f>IF(BU76="N",0,IF(BP$68="EVENTO",BD!$B$1,0))</f>
        <v>0</v>
      </c>
      <c r="BW76" s="77" t="s">
        <v>7</v>
      </c>
      <c r="BX76" s="78">
        <f>IF(BW76="N",0,IF(BP$68="EVENTO",BD!$B$2,0))</f>
        <v>0</v>
      </c>
      <c r="BY76" s="77" t="s">
        <v>7</v>
      </c>
      <c r="BZ76" s="78">
        <f>IF(BY76="N",0,IF(BP$68="EVENTO",BD!$B$5,0))</f>
        <v>0</v>
      </c>
      <c r="CA76" s="77" t="s">
        <v>7</v>
      </c>
      <c r="CB76" s="78"/>
      <c r="CC76" s="73"/>
      <c r="CD76" s="79"/>
      <c r="CE76" s="68"/>
      <c r="CF76" s="75"/>
      <c r="CG76" s="76"/>
      <c r="CH76" s="71"/>
      <c r="CI76" s="77" t="s">
        <v>7</v>
      </c>
      <c r="CJ76" s="78">
        <f>IF(CI76="N",0,IF(CF$68="EVENTO",BD!$B$3,BD!$B$4))</f>
        <v>0</v>
      </c>
      <c r="CK76" s="77" t="s">
        <v>7</v>
      </c>
      <c r="CL76" s="78">
        <f>IF(CK76="N",0,IF(CF$68="EVENTO",BD!$B$1,0))</f>
        <v>0</v>
      </c>
      <c r="CM76" s="77" t="s">
        <v>7</v>
      </c>
      <c r="CN76" s="78">
        <f>IF(CM76="N",0,IF(CF$68="EVENTO",BD!$B$2,0))</f>
        <v>0</v>
      </c>
      <c r="CO76" s="77" t="s">
        <v>7</v>
      </c>
      <c r="CP76" s="78">
        <f>IF(CO76="N",0,IF(CF$68="EVENTO",BD!$B$5,0))</f>
        <v>0</v>
      </c>
      <c r="CQ76" s="77" t="s">
        <v>7</v>
      </c>
      <c r="CR76" s="78">
        <f>IF(CQ76="S",BD!$B$8,0)</f>
        <v>0</v>
      </c>
      <c r="CS76" s="73" t="str">
        <f>IF(CF76="","",VLOOKUP(CF76,BD!$B$11:$R$179,5,))</f>
        <v/>
      </c>
      <c r="CT76" s="79" t="str">
        <f t="shared" si="46"/>
        <v/>
      </c>
      <c r="CU76" s="68"/>
      <c r="CV76" s="75"/>
      <c r="CW76" s="76"/>
      <c r="CX76" s="71"/>
      <c r="CY76" s="77" t="s">
        <v>7</v>
      </c>
      <c r="CZ76" s="78">
        <f>IF(CY76="N",0,IF(CV$68="EVENTO",BD!$B$3,BD!$B$4))</f>
        <v>0</v>
      </c>
      <c r="DA76" s="77" t="s">
        <v>7</v>
      </c>
      <c r="DB76" s="78">
        <f>IF(DA76="N",0,IF(CV$68="EVENTO",BD!$B$1,0))</f>
        <v>0</v>
      </c>
      <c r="DC76" s="77" t="s">
        <v>7</v>
      </c>
      <c r="DD76" s="78">
        <f>IF(DC76="N",0,IF(CV$68="EVENTO",BD!$B$2,0))</f>
        <v>0</v>
      </c>
      <c r="DE76" s="77" t="s">
        <v>7</v>
      </c>
      <c r="DF76" s="78">
        <f>IF(DE76="N",0,IF(CV$68="EVENTO",BD!$B$5,0))</f>
        <v>0</v>
      </c>
      <c r="DG76" s="77" t="s">
        <v>7</v>
      </c>
      <c r="DH76" s="78"/>
      <c r="DI76" s="73"/>
      <c r="DJ76" s="79"/>
    </row>
    <row r="77" spans="1:114" ht="15.75" thickBot="1" x14ac:dyDescent="0.3">
      <c r="A77" s="130"/>
      <c r="B77" s="145"/>
      <c r="C77" s="68"/>
      <c r="D77" s="75"/>
      <c r="E77" s="76"/>
      <c r="F77" s="71"/>
      <c r="G77" s="77" t="s">
        <v>7</v>
      </c>
      <c r="H77" s="78">
        <f>IF(G77="N",0,IF(D$68="EVENTO",BD!$B$3,BD!$B$4))</f>
        <v>0</v>
      </c>
      <c r="I77" s="77" t="s">
        <v>7</v>
      </c>
      <c r="J77" s="78">
        <f>IF(I77="N",0,IF(D$68="EVENTO",BD!$B$1,0))</f>
        <v>0</v>
      </c>
      <c r="K77" s="77" t="s">
        <v>7</v>
      </c>
      <c r="L77" s="78">
        <f>IF(K77="N",0,IF(D$68="EVENTO",BD!$B$2,0))</f>
        <v>0</v>
      </c>
      <c r="M77" s="77" t="s">
        <v>7</v>
      </c>
      <c r="N77" s="78">
        <f>IF(M77="N",0,IF(D$68="EVENTO",BD!$B$5,0))</f>
        <v>0</v>
      </c>
      <c r="O77" s="77" t="s">
        <v>7</v>
      </c>
      <c r="P77" s="78">
        <f>IF(O77="S",BD!$B$8,0)</f>
        <v>0</v>
      </c>
      <c r="Q77" s="73" t="str">
        <f>IF(D77="","",VLOOKUP(D77,BD!$B$11:$R$179,5,))</f>
        <v/>
      </c>
      <c r="R77" s="79" t="str">
        <f t="shared" si="41"/>
        <v/>
      </c>
      <c r="S77" s="68"/>
      <c r="T77" s="75"/>
      <c r="U77" s="76"/>
      <c r="V77" s="71"/>
      <c r="W77" s="77" t="s">
        <v>7</v>
      </c>
      <c r="X77" s="78">
        <f>IF(W77="N",0,IF(T$68="EVENTO",BD!$B$3,BD!$B$4))</f>
        <v>0</v>
      </c>
      <c r="Y77" s="77" t="s">
        <v>7</v>
      </c>
      <c r="Z77" s="78">
        <f>IF(Y77="N",0,IF(T$68="EVENTO",BD!$B$1,0))</f>
        <v>0</v>
      </c>
      <c r="AA77" s="77" t="s">
        <v>7</v>
      </c>
      <c r="AB77" s="78">
        <f>IF(AA77="N",0,IF(T$68="EVENTO",BD!$B$2,0))</f>
        <v>0</v>
      </c>
      <c r="AC77" s="77" t="s">
        <v>7</v>
      </c>
      <c r="AD77" s="78">
        <f>IF(AC77="N",0,IF(T$68="EVENTO",BD!$B$5,0))</f>
        <v>0</v>
      </c>
      <c r="AE77" s="77" t="s">
        <v>7</v>
      </c>
      <c r="AF77" s="78">
        <f>IF(AE77="S",BD!$B$8,0)</f>
        <v>0</v>
      </c>
      <c r="AG77" s="73" t="str">
        <f>IF(T77="","",VLOOKUP(T77,BD!$B$11:$R$179,5,))</f>
        <v/>
      </c>
      <c r="AH77" s="79" t="str">
        <f t="shared" si="42"/>
        <v/>
      </c>
      <c r="AI77" s="68"/>
      <c r="AJ77" s="75"/>
      <c r="AK77" s="76"/>
      <c r="AL77" s="71"/>
      <c r="AM77" s="77" t="s">
        <v>7</v>
      </c>
      <c r="AN77" s="78">
        <f>IF(AM77="N",0,IF(AJ$68="EVENTO",BD!$B$3,BD!$B$4))</f>
        <v>0</v>
      </c>
      <c r="AO77" s="77" t="s">
        <v>7</v>
      </c>
      <c r="AP77" s="78">
        <f>IF(AO77="N",0,IF(AJ$68="EVENTO",BD!$B$1,0))</f>
        <v>0</v>
      </c>
      <c r="AQ77" s="77" t="s">
        <v>7</v>
      </c>
      <c r="AR77" s="78">
        <f>IF(AQ77="N",0,IF(AJ$68="EVENTO",BD!$B$2,0))</f>
        <v>0</v>
      </c>
      <c r="AS77" s="77" t="s">
        <v>7</v>
      </c>
      <c r="AT77" s="78">
        <f>IF(AS77="N",0,IF(AJ$68="EVENTO",BD!$B$5,0))</f>
        <v>0</v>
      </c>
      <c r="AU77" s="77" t="s">
        <v>7</v>
      </c>
      <c r="AV77" s="78">
        <f>IF(AU77="S",BD!$B$8,0)</f>
        <v>0</v>
      </c>
      <c r="AW77" s="73" t="str">
        <f>IF(AJ77="","",VLOOKUP(AJ77,BD!$B$11:$R$179,5,))</f>
        <v/>
      </c>
      <c r="AX77" s="79" t="str">
        <f t="shared" si="43"/>
        <v/>
      </c>
      <c r="AY77" s="68"/>
      <c r="AZ77" s="75"/>
      <c r="BA77" s="76"/>
      <c r="BB77" s="71"/>
      <c r="BC77" s="77" t="s">
        <v>7</v>
      </c>
      <c r="BD77" s="78">
        <f>IF(BC77="N",0,IF(AZ$68="EVENTO",BD!$B$3,BD!$B$4))</f>
        <v>0</v>
      </c>
      <c r="BE77" s="77" t="s">
        <v>7</v>
      </c>
      <c r="BF77" s="78">
        <f>IF(BE77="N",0,IF(AZ$68="EVENTO",BD!$B$1,0))</f>
        <v>0</v>
      </c>
      <c r="BG77" s="77" t="s">
        <v>7</v>
      </c>
      <c r="BH77" s="78">
        <f>IF(BG77="N",0,IF(AZ$68="EVENTO",BD!$B$2,0))</f>
        <v>0</v>
      </c>
      <c r="BI77" s="77" t="s">
        <v>7</v>
      </c>
      <c r="BJ77" s="78">
        <f>IF(BI77="N",0,IF(AZ$68="EVENTO",BD!$B$5,0))</f>
        <v>0</v>
      </c>
      <c r="BK77" s="77" t="s">
        <v>7</v>
      </c>
      <c r="BL77" s="78">
        <f>IF(BK77="S",BD!$B$8,0)</f>
        <v>0</v>
      </c>
      <c r="BM77" s="73" t="str">
        <f>IF(AZ77="","",VLOOKUP(AZ77,BD!$B$11:$R$179,5,))</f>
        <v/>
      </c>
      <c r="BN77" s="79" t="str">
        <f t="shared" si="44"/>
        <v/>
      </c>
      <c r="BO77" s="68"/>
      <c r="BP77" s="75"/>
      <c r="BQ77" s="76"/>
      <c r="BR77" s="71"/>
      <c r="BS77" s="77" t="s">
        <v>7</v>
      </c>
      <c r="BT77" s="78">
        <f>IF(BS77="N",0,IF(BP$68="EVENTO",BD!$B$3,BD!$B$4))</f>
        <v>0</v>
      </c>
      <c r="BU77" s="77" t="s">
        <v>7</v>
      </c>
      <c r="BV77" s="78">
        <f>IF(BU77="N",0,IF(BP$68="EVENTO",BD!$B$1,0))</f>
        <v>0</v>
      </c>
      <c r="BW77" s="77" t="s">
        <v>7</v>
      </c>
      <c r="BX77" s="78">
        <f>IF(BW77="N",0,IF(BP$68="EVENTO",BD!$B$2,0))</f>
        <v>0</v>
      </c>
      <c r="BY77" s="77" t="s">
        <v>7</v>
      </c>
      <c r="BZ77" s="78">
        <f>IF(BY77="N",0,IF(BP$68="EVENTO",BD!$B$5,0))</f>
        <v>0</v>
      </c>
      <c r="CA77" s="77" t="s">
        <v>7</v>
      </c>
      <c r="CB77" s="78">
        <f>IF(CA77="S",BD!$B$8,0)</f>
        <v>0</v>
      </c>
      <c r="CC77" s="73" t="str">
        <f>IF(BP77="","",VLOOKUP(BP77,BD!$B$11:$R$179,5,))</f>
        <v/>
      </c>
      <c r="CD77" s="79" t="str">
        <f t="shared" si="45"/>
        <v/>
      </c>
      <c r="CE77" s="68"/>
      <c r="CF77" s="75"/>
      <c r="CG77" s="76"/>
      <c r="CH77" s="71"/>
      <c r="CI77" s="77" t="s">
        <v>7</v>
      </c>
      <c r="CJ77" s="78">
        <f>IF(CI77="N",0,IF(CF$68="EVENTO",BD!$B$3,BD!$B$4))</f>
        <v>0</v>
      </c>
      <c r="CK77" s="77" t="s">
        <v>7</v>
      </c>
      <c r="CL77" s="78">
        <f>IF(CK77="N",0,IF(CF$68="EVENTO",BD!$B$1,0))</f>
        <v>0</v>
      </c>
      <c r="CM77" s="77" t="s">
        <v>7</v>
      </c>
      <c r="CN77" s="78">
        <f>IF(CM77="N",0,IF(CF$68="EVENTO",BD!$B$2,0))</f>
        <v>0</v>
      </c>
      <c r="CO77" s="77" t="s">
        <v>7</v>
      </c>
      <c r="CP77" s="78">
        <f>IF(CO77="N",0,IF(CF$68="EVENTO",BD!$B$5,0))</f>
        <v>0</v>
      </c>
      <c r="CQ77" s="77" t="s">
        <v>7</v>
      </c>
      <c r="CR77" s="78">
        <f>IF(CQ77="S",BD!$B$8,0)</f>
        <v>0</v>
      </c>
      <c r="CS77" s="73" t="str">
        <f>IF(CF77="","",VLOOKUP(CF77,BD!$B$11:$R$179,5,))</f>
        <v/>
      </c>
      <c r="CT77" s="79" t="str">
        <f t="shared" si="46"/>
        <v/>
      </c>
      <c r="CU77" s="68"/>
      <c r="CV77" s="75"/>
      <c r="CW77" s="76"/>
      <c r="CX77" s="71"/>
      <c r="CY77" s="77" t="s">
        <v>7</v>
      </c>
      <c r="CZ77" s="78">
        <f>IF(CY77="N",0,IF(CV$68="EVENTO",BD!$B$3,BD!$B$4))</f>
        <v>0</v>
      </c>
      <c r="DA77" s="77" t="s">
        <v>7</v>
      </c>
      <c r="DB77" s="78">
        <f>IF(DA77="N",0,IF(CV$68="EVENTO",BD!$B$1,0))</f>
        <v>0</v>
      </c>
      <c r="DC77" s="77" t="s">
        <v>7</v>
      </c>
      <c r="DD77" s="78">
        <f>IF(DC77="N",0,IF(CV$68="EVENTO",BD!$B$2,0))</f>
        <v>0</v>
      </c>
      <c r="DE77" s="77" t="s">
        <v>7</v>
      </c>
      <c r="DF77" s="78">
        <f>IF(DE77="N",0,IF(CV$68="EVENTO",BD!$B$5,0))</f>
        <v>0</v>
      </c>
      <c r="DG77" s="77" t="s">
        <v>7</v>
      </c>
      <c r="DH77" s="78">
        <f>IF(DG77="S",BD!$B$8,0)</f>
        <v>0</v>
      </c>
      <c r="DI77" s="73" t="str">
        <f>IF(CV77="","",VLOOKUP(CV77,BD!$B$11:$R$179,5,))</f>
        <v/>
      </c>
      <c r="DJ77" s="79" t="str">
        <f t="shared" si="47"/>
        <v/>
      </c>
    </row>
    <row r="78" spans="1:114" ht="15.75" thickBot="1" x14ac:dyDescent="0.3">
      <c r="A78" s="130"/>
      <c r="B78" s="146"/>
      <c r="C78" s="68"/>
      <c r="D78" s="81"/>
      <c r="E78" s="82"/>
      <c r="F78" s="85"/>
      <c r="G78" s="86" t="s">
        <v>7</v>
      </c>
      <c r="H78" s="87">
        <f>IF(G78="N",0,IF(D$68="EVENTO",BD!$B$3,BD!$B$4))</f>
        <v>0</v>
      </c>
      <c r="I78" s="86" t="s">
        <v>7</v>
      </c>
      <c r="J78" s="87">
        <f>IF(I78="N",0,IF(D$68="EVENTO",BD!$B$1,0))</f>
        <v>0</v>
      </c>
      <c r="K78" s="86" t="s">
        <v>7</v>
      </c>
      <c r="L78" s="87">
        <f>IF(K78="N",0,IF(D$68="EVENTO",BD!$B$2,0))</f>
        <v>0</v>
      </c>
      <c r="M78" s="86" t="s">
        <v>7</v>
      </c>
      <c r="N78" s="87">
        <f>IF(M78="N",0,IF(D$68="EVENTO",BD!$B$5,0))</f>
        <v>0</v>
      </c>
      <c r="O78" s="86" t="s">
        <v>7</v>
      </c>
      <c r="P78" s="87">
        <f>IF(O78="S",BD!$B$8,0)</f>
        <v>0</v>
      </c>
      <c r="Q78" s="83" t="str">
        <f>IF(D78="","",VLOOKUP(D78,BD!$B$11:$R$179,5,))</f>
        <v/>
      </c>
      <c r="R78" s="84" t="str">
        <f t="shared" si="41"/>
        <v/>
      </c>
      <c r="S78" s="68"/>
      <c r="T78" s="81"/>
      <c r="U78" s="82"/>
      <c r="V78" s="85"/>
      <c r="W78" s="86" t="s">
        <v>7</v>
      </c>
      <c r="X78" s="87">
        <f>IF(W78="N",0,IF(T$68="EVENTO",BD!$B$3,BD!$B$4))</f>
        <v>0</v>
      </c>
      <c r="Y78" s="86" t="s">
        <v>7</v>
      </c>
      <c r="Z78" s="87">
        <f>IF(Y78="N",0,IF(T$68="EVENTO",BD!$B$1,0))</f>
        <v>0</v>
      </c>
      <c r="AA78" s="86" t="s">
        <v>7</v>
      </c>
      <c r="AB78" s="87">
        <f>IF(AA78="N",0,IF(T$68="EVENTO",BD!$B$2,0))</f>
        <v>0</v>
      </c>
      <c r="AC78" s="86" t="s">
        <v>7</v>
      </c>
      <c r="AD78" s="87">
        <f>IF(AC78="N",0,IF(T$68="EVENTO",BD!$B$5,0))</f>
        <v>0</v>
      </c>
      <c r="AE78" s="86" t="s">
        <v>7</v>
      </c>
      <c r="AF78" s="87">
        <f>IF(AE78="S",BD!$B$8,0)</f>
        <v>0</v>
      </c>
      <c r="AG78" s="83" t="str">
        <f>IF(T78="","",VLOOKUP(T78,BD!$B$11:$R$179,5,))</f>
        <v/>
      </c>
      <c r="AH78" s="84" t="str">
        <f t="shared" si="42"/>
        <v/>
      </c>
      <c r="AI78" s="68"/>
      <c r="AJ78" s="81"/>
      <c r="AK78" s="82"/>
      <c r="AL78" s="85"/>
      <c r="AM78" s="86" t="s">
        <v>7</v>
      </c>
      <c r="AN78" s="87">
        <f>IF(AM78="N",0,IF(AJ$68="EVENTO",BD!$B$3,BD!$B$4))</f>
        <v>0</v>
      </c>
      <c r="AO78" s="86" t="s">
        <v>7</v>
      </c>
      <c r="AP78" s="87">
        <f>IF(AO78="N",0,IF(AJ$68="EVENTO",BD!$B$1,0))</f>
        <v>0</v>
      </c>
      <c r="AQ78" s="86" t="s">
        <v>7</v>
      </c>
      <c r="AR78" s="87">
        <f>IF(AQ78="N",0,IF(AJ$68="EVENTO",BD!$B$2,0))</f>
        <v>0</v>
      </c>
      <c r="AS78" s="86" t="s">
        <v>7</v>
      </c>
      <c r="AT78" s="87">
        <f>IF(AS78="N",0,IF(AJ$68="EVENTO",BD!$B$5,0))</f>
        <v>0</v>
      </c>
      <c r="AU78" s="86" t="s">
        <v>7</v>
      </c>
      <c r="AV78" s="87">
        <f>IF(AU78="S",BD!$B$8,0)</f>
        <v>0</v>
      </c>
      <c r="AW78" s="83" t="str">
        <f>IF(AJ78="","",VLOOKUP(AJ78,BD!$B$11:$R$179,5,))</f>
        <v/>
      </c>
      <c r="AX78" s="84" t="str">
        <f t="shared" si="43"/>
        <v/>
      </c>
      <c r="AY78" s="68"/>
      <c r="AZ78" s="81"/>
      <c r="BA78" s="82"/>
      <c r="BB78" s="85"/>
      <c r="BC78" s="86" t="s">
        <v>7</v>
      </c>
      <c r="BD78" s="87">
        <f>IF(BC78="N",0,IF(AZ$68="EVENTO",BD!$B$3,BD!$B$4))</f>
        <v>0</v>
      </c>
      <c r="BE78" s="86" t="s">
        <v>7</v>
      </c>
      <c r="BF78" s="87">
        <f>IF(BE78="N",0,IF(AZ$68="EVENTO",BD!$B$1,0))</f>
        <v>0</v>
      </c>
      <c r="BG78" s="86" t="s">
        <v>7</v>
      </c>
      <c r="BH78" s="87">
        <f>IF(BG78="N",0,IF(AZ$68="EVENTO",BD!$B$2,0))</f>
        <v>0</v>
      </c>
      <c r="BI78" s="86" t="s">
        <v>7</v>
      </c>
      <c r="BJ78" s="87">
        <f>IF(BI78="N",0,IF(AZ$68="EVENTO",BD!$B$5,0))</f>
        <v>0</v>
      </c>
      <c r="BK78" s="86" t="s">
        <v>7</v>
      </c>
      <c r="BL78" s="87">
        <f>IF(BK78="S",BD!$B$8,0)</f>
        <v>0</v>
      </c>
      <c r="BM78" s="83" t="str">
        <f>IF(AZ78="","",VLOOKUP(AZ78,BD!$B$11:$R$179,5,))</f>
        <v/>
      </c>
      <c r="BN78" s="84" t="str">
        <f t="shared" si="44"/>
        <v/>
      </c>
      <c r="BO78" s="68"/>
      <c r="BP78" s="81"/>
      <c r="BQ78" s="82"/>
      <c r="BR78" s="85"/>
      <c r="BS78" s="86" t="s">
        <v>7</v>
      </c>
      <c r="BT78" s="87">
        <f>IF(BS78="N",0,IF(BP$68="EVENTO",BD!$B$3,BD!$B$4))</f>
        <v>0</v>
      </c>
      <c r="BU78" s="86" t="s">
        <v>7</v>
      </c>
      <c r="BV78" s="87">
        <f>IF(BU78="N",0,IF(BP$68="EVENTO",BD!$B$1,0))</f>
        <v>0</v>
      </c>
      <c r="BW78" s="86" t="s">
        <v>7</v>
      </c>
      <c r="BX78" s="87">
        <f>IF(BW78="N",0,IF(BP$68="EVENTO",BD!$B$2,0))</f>
        <v>0</v>
      </c>
      <c r="BY78" s="86" t="s">
        <v>7</v>
      </c>
      <c r="BZ78" s="87">
        <f>IF(BY78="N",0,IF(BP$68="EVENTO",BD!$B$5,0))</f>
        <v>0</v>
      </c>
      <c r="CA78" s="86" t="s">
        <v>7</v>
      </c>
      <c r="CB78" s="87">
        <f>IF(CA78="S",BD!$B$8,0)</f>
        <v>0</v>
      </c>
      <c r="CC78" s="83" t="str">
        <f>IF(BP78="","",VLOOKUP(BP78,BD!$B$11:$R$179,5,))</f>
        <v/>
      </c>
      <c r="CD78" s="84" t="str">
        <f t="shared" si="45"/>
        <v/>
      </c>
      <c r="CE78" s="68"/>
      <c r="CF78" s="81"/>
      <c r="CG78" s="82"/>
      <c r="CH78" s="85"/>
      <c r="CI78" s="86" t="s">
        <v>7</v>
      </c>
      <c r="CJ78" s="87">
        <f>IF(CI78="N",0,IF(CF$68="EVENTO",BD!$B$3,BD!$B$4))</f>
        <v>0</v>
      </c>
      <c r="CK78" s="86" t="s">
        <v>7</v>
      </c>
      <c r="CL78" s="87">
        <f>IF(CK78="N",0,IF(CF$68="EVENTO",BD!$B$1,0))</f>
        <v>0</v>
      </c>
      <c r="CM78" s="86" t="s">
        <v>7</v>
      </c>
      <c r="CN78" s="87">
        <f>IF(CM78="N",0,IF(CF$68="EVENTO",BD!$B$2,0))</f>
        <v>0</v>
      </c>
      <c r="CO78" s="86" t="s">
        <v>7</v>
      </c>
      <c r="CP78" s="87">
        <f>IF(CO78="N",0,IF(CF$68="EVENTO",BD!$B$5,0))</f>
        <v>0</v>
      </c>
      <c r="CQ78" s="86" t="s">
        <v>7</v>
      </c>
      <c r="CR78" s="87">
        <f>IF(CQ78="S",BD!$B$8,0)</f>
        <v>0</v>
      </c>
      <c r="CS78" s="83" t="str">
        <f>IF(CF78="","",VLOOKUP(CF78,BD!$B$11:$R$179,5,))</f>
        <v/>
      </c>
      <c r="CT78" s="84" t="str">
        <f t="shared" si="46"/>
        <v/>
      </c>
      <c r="CU78" s="68"/>
      <c r="CV78" s="81"/>
      <c r="CW78" s="82"/>
      <c r="CX78" s="85"/>
      <c r="CY78" s="86" t="s">
        <v>7</v>
      </c>
      <c r="CZ78" s="87">
        <f>IF(CY78="N",0,IF(CV$68="EVENTO",BD!$B$3,BD!$B$4))</f>
        <v>0</v>
      </c>
      <c r="DA78" s="86" t="s">
        <v>7</v>
      </c>
      <c r="DB78" s="87">
        <f>IF(DA78="N",0,IF(CV$68="EVENTO",BD!$B$1,0))</f>
        <v>0</v>
      </c>
      <c r="DC78" s="86" t="s">
        <v>7</v>
      </c>
      <c r="DD78" s="87">
        <f>IF(DC78="N",0,IF(CV$68="EVENTO",BD!$B$2,0))</f>
        <v>0</v>
      </c>
      <c r="DE78" s="86" t="s">
        <v>7</v>
      </c>
      <c r="DF78" s="87">
        <f>IF(DE78="N",0,IF(CV$68="EVENTO",BD!$B$5,0))</f>
        <v>0</v>
      </c>
      <c r="DG78" s="86" t="s">
        <v>7</v>
      </c>
      <c r="DH78" s="87">
        <f>IF(DG78="S",BD!$B$8,0)</f>
        <v>0</v>
      </c>
      <c r="DI78" s="83" t="str">
        <f>IF(CV78="","",VLOOKUP(CV78,BD!$B$11:$R$179,5,))</f>
        <v/>
      </c>
      <c r="DJ78" s="84" t="str">
        <f t="shared" si="47"/>
        <v/>
      </c>
    </row>
    <row r="79" spans="1:114" ht="15" customHeight="1" thickBot="1" x14ac:dyDescent="0.3">
      <c r="A79" s="130"/>
      <c r="B79" s="144"/>
      <c r="C79" s="60"/>
      <c r="D79" s="147"/>
      <c r="E79" s="147"/>
      <c r="F79" s="147"/>
      <c r="G79" s="147"/>
      <c r="H79" s="147"/>
      <c r="I79" s="147"/>
      <c r="J79" s="147"/>
      <c r="K79" s="147"/>
      <c r="L79" s="147"/>
      <c r="M79" s="147"/>
      <c r="N79" s="147"/>
      <c r="O79" s="147"/>
      <c r="P79" s="61"/>
      <c r="Q79" s="61"/>
      <c r="R79" s="62" t="str">
        <f>IF(SUM(R81:R91)=0,"",SUM(R81:R91))</f>
        <v/>
      </c>
      <c r="S79" s="60"/>
      <c r="T79" s="147"/>
      <c r="U79" s="147"/>
      <c r="V79" s="147"/>
      <c r="W79" s="147"/>
      <c r="X79" s="147"/>
      <c r="Y79" s="147"/>
      <c r="Z79" s="147"/>
      <c r="AA79" s="147"/>
      <c r="AB79" s="147"/>
      <c r="AC79" s="147"/>
      <c r="AD79" s="147"/>
      <c r="AE79" s="147"/>
      <c r="AF79" s="61"/>
      <c r="AG79" s="61"/>
      <c r="AH79" s="62" t="str">
        <f>IF(SUM(AH81:AH91)=0,"",SUM(AH81:AH91))</f>
        <v/>
      </c>
      <c r="AI79" s="60"/>
      <c r="AJ79" s="147"/>
      <c r="AK79" s="147"/>
      <c r="AL79" s="147"/>
      <c r="AM79" s="147"/>
      <c r="AN79" s="147"/>
      <c r="AO79" s="147"/>
      <c r="AP79" s="147"/>
      <c r="AQ79" s="147"/>
      <c r="AR79" s="147"/>
      <c r="AS79" s="147"/>
      <c r="AT79" s="147"/>
      <c r="AU79" s="147"/>
      <c r="AV79" s="61"/>
      <c r="AW79" s="61"/>
      <c r="AX79" s="62" t="str">
        <f>IF(SUM(AX81:AX91)=0,"",SUM(AX81:AX91))</f>
        <v/>
      </c>
      <c r="AY79" s="60"/>
      <c r="AZ79" s="147"/>
      <c r="BA79" s="147"/>
      <c r="BB79" s="147"/>
      <c r="BC79" s="147"/>
      <c r="BD79" s="147"/>
      <c r="BE79" s="147"/>
      <c r="BF79" s="147"/>
      <c r="BG79" s="147"/>
      <c r="BH79" s="147"/>
      <c r="BI79" s="147"/>
      <c r="BJ79" s="147"/>
      <c r="BK79" s="147"/>
      <c r="BL79" s="61"/>
      <c r="BM79" s="61"/>
      <c r="BN79" s="62" t="str">
        <f>IF(SUM(BN81:BN91)=0,"",SUM(BN81:BN91))</f>
        <v/>
      </c>
      <c r="BO79" s="60"/>
      <c r="BP79" s="147"/>
      <c r="BQ79" s="147"/>
      <c r="BR79" s="147"/>
      <c r="BS79" s="147"/>
      <c r="BT79" s="147"/>
      <c r="BU79" s="147"/>
      <c r="BV79" s="147"/>
      <c r="BW79" s="147"/>
      <c r="BX79" s="147"/>
      <c r="BY79" s="147"/>
      <c r="BZ79" s="147"/>
      <c r="CA79" s="147"/>
      <c r="CB79" s="61"/>
      <c r="CC79" s="61"/>
      <c r="CD79" s="62" t="str">
        <f>IF(SUM(CD81:CD91)=0,"",SUM(CD81:CD91))</f>
        <v/>
      </c>
      <c r="CE79" s="60"/>
      <c r="CF79" s="147"/>
      <c r="CG79" s="147"/>
      <c r="CH79" s="147"/>
      <c r="CI79" s="147"/>
      <c r="CJ79" s="147"/>
      <c r="CK79" s="147"/>
      <c r="CL79" s="147"/>
      <c r="CM79" s="147"/>
      <c r="CN79" s="147"/>
      <c r="CO79" s="147"/>
      <c r="CP79" s="147"/>
      <c r="CQ79" s="147"/>
      <c r="CR79" s="61"/>
      <c r="CS79" s="61"/>
      <c r="CT79" s="62" t="str">
        <f>IF(SUM(CT81:CT91)=0,"",SUM(CT81:CT91))</f>
        <v/>
      </c>
      <c r="CU79" s="60"/>
      <c r="CV79" s="147"/>
      <c r="CW79" s="147"/>
      <c r="CX79" s="147"/>
      <c r="CY79" s="147"/>
      <c r="CZ79" s="147"/>
      <c r="DA79" s="147"/>
      <c r="DB79" s="147"/>
      <c r="DC79" s="147"/>
      <c r="DD79" s="147"/>
      <c r="DE79" s="147"/>
      <c r="DF79" s="147"/>
      <c r="DG79" s="147"/>
      <c r="DH79" s="61"/>
      <c r="DI79" s="61"/>
      <c r="DJ79" s="62" t="str">
        <f>IF(SUM(DJ81:DJ91)=0,"",SUM(DJ81:DJ91))</f>
        <v/>
      </c>
    </row>
    <row r="80" spans="1:114" ht="15.75" thickBot="1" x14ac:dyDescent="0.3">
      <c r="A80" s="130"/>
      <c r="B80" s="145"/>
      <c r="C80" s="148" t="s">
        <v>2</v>
      </c>
      <c r="D80" s="149"/>
      <c r="E80" s="63"/>
      <c r="F80" s="63"/>
      <c r="G80" s="64"/>
      <c r="H80" s="65"/>
      <c r="I80" s="64"/>
      <c r="J80" s="65"/>
      <c r="K80" s="64"/>
      <c r="L80" s="65"/>
      <c r="M80" s="64"/>
      <c r="N80" s="65"/>
      <c r="O80" s="64"/>
      <c r="P80" s="65"/>
      <c r="Q80" s="66"/>
      <c r="R80" s="67" t="s">
        <v>4</v>
      </c>
      <c r="S80" s="148" t="s">
        <v>2</v>
      </c>
      <c r="T80" s="149"/>
      <c r="U80" s="63"/>
      <c r="V80" s="63"/>
      <c r="W80" s="64"/>
      <c r="X80" s="65"/>
      <c r="Y80" s="64"/>
      <c r="Z80" s="65"/>
      <c r="AA80" s="64"/>
      <c r="AB80" s="65"/>
      <c r="AC80" s="64"/>
      <c r="AD80" s="65"/>
      <c r="AE80" s="64"/>
      <c r="AF80" s="65"/>
      <c r="AG80" s="66"/>
      <c r="AH80" s="67" t="s">
        <v>4</v>
      </c>
      <c r="AI80" s="148" t="s">
        <v>2</v>
      </c>
      <c r="AJ80" s="149"/>
      <c r="AK80" s="63"/>
      <c r="AL80" s="63"/>
      <c r="AM80" s="64"/>
      <c r="AN80" s="65"/>
      <c r="AO80" s="64"/>
      <c r="AP80" s="65"/>
      <c r="AQ80" s="64"/>
      <c r="AR80" s="65"/>
      <c r="AS80" s="64"/>
      <c r="AT80" s="65"/>
      <c r="AU80" s="64"/>
      <c r="AV80" s="65"/>
      <c r="AW80" s="66"/>
      <c r="AX80" s="67" t="s">
        <v>4</v>
      </c>
      <c r="AY80" s="148" t="s">
        <v>2</v>
      </c>
      <c r="AZ80" s="149"/>
      <c r="BA80" s="63"/>
      <c r="BB80" s="63"/>
      <c r="BC80" s="64"/>
      <c r="BD80" s="65"/>
      <c r="BE80" s="64"/>
      <c r="BF80" s="65"/>
      <c r="BG80" s="64"/>
      <c r="BH80" s="65"/>
      <c r="BI80" s="64"/>
      <c r="BJ80" s="65"/>
      <c r="BK80" s="64"/>
      <c r="BL80" s="65"/>
      <c r="BM80" s="66"/>
      <c r="BN80" s="67" t="s">
        <v>4</v>
      </c>
      <c r="BO80" s="148" t="s">
        <v>2</v>
      </c>
      <c r="BP80" s="149"/>
      <c r="BQ80" s="63"/>
      <c r="BR80" s="63"/>
      <c r="BS80" s="64"/>
      <c r="BT80" s="65"/>
      <c r="BU80" s="64"/>
      <c r="BV80" s="65"/>
      <c r="BW80" s="64"/>
      <c r="BX80" s="65"/>
      <c r="BY80" s="64"/>
      <c r="BZ80" s="65"/>
      <c r="CA80" s="64"/>
      <c r="CB80" s="65"/>
      <c r="CC80" s="66"/>
      <c r="CD80" s="67" t="s">
        <v>4</v>
      </c>
      <c r="CE80" s="148" t="s">
        <v>2</v>
      </c>
      <c r="CF80" s="149"/>
      <c r="CG80" s="63"/>
      <c r="CH80" s="63"/>
      <c r="CI80" s="64"/>
      <c r="CJ80" s="65"/>
      <c r="CK80" s="64"/>
      <c r="CL80" s="65"/>
      <c r="CM80" s="64"/>
      <c r="CN80" s="65"/>
      <c r="CO80" s="64"/>
      <c r="CP80" s="65"/>
      <c r="CQ80" s="64"/>
      <c r="CR80" s="65"/>
      <c r="CS80" s="66"/>
      <c r="CT80" s="67" t="s">
        <v>4</v>
      </c>
      <c r="CU80" s="148" t="s">
        <v>2</v>
      </c>
      <c r="CV80" s="149"/>
      <c r="CW80" s="63"/>
      <c r="CX80" s="63"/>
      <c r="CY80" s="64"/>
      <c r="CZ80" s="65"/>
      <c r="DA80" s="64"/>
      <c r="DB80" s="65"/>
      <c r="DC80" s="64"/>
      <c r="DD80" s="65"/>
      <c r="DE80" s="64"/>
      <c r="DF80" s="65"/>
      <c r="DG80" s="64"/>
      <c r="DH80" s="65"/>
      <c r="DI80" s="66"/>
      <c r="DJ80" s="67" t="s">
        <v>4</v>
      </c>
    </row>
    <row r="81" spans="1:114" ht="15.75" thickBot="1" x14ac:dyDescent="0.3">
      <c r="A81" s="130"/>
      <c r="B81" s="145"/>
      <c r="C81" s="68"/>
      <c r="D81" s="69"/>
      <c r="E81" s="70"/>
      <c r="F81" s="71"/>
      <c r="G81" s="72" t="s">
        <v>7</v>
      </c>
      <c r="H81" s="73">
        <f>IF(G81="N",0,IF(D$79="EVENTO",BD!$B$3,BD!$B$4))</f>
        <v>0</v>
      </c>
      <c r="I81" s="72" t="s">
        <v>7</v>
      </c>
      <c r="J81" s="73">
        <f>IF(I81="N",0,IF(D$79="EVENTO",BD!$B$1,0))</f>
        <v>0</v>
      </c>
      <c r="K81" s="72" t="s">
        <v>7</v>
      </c>
      <c r="L81" s="73">
        <f>IF(K81="N",0,IF(D$79="EVENTO",BD!$B$2,0))</f>
        <v>0</v>
      </c>
      <c r="M81" s="72" t="s">
        <v>7</v>
      </c>
      <c r="N81" s="73">
        <f>IF(M81="N",0,IF(D$79="EVENTO",BD!$B$5,0))</f>
        <v>0</v>
      </c>
      <c r="O81" s="72" t="s">
        <v>7</v>
      </c>
      <c r="P81" s="73">
        <f>IF(O81="S",BD!$B$8,0)</f>
        <v>0</v>
      </c>
      <c r="Q81" s="73" t="str">
        <f>IF(D81="","",VLOOKUP(D81,BD!$B$11:$R$179,5,))</f>
        <v/>
      </c>
      <c r="R81" s="74" t="str">
        <f t="shared" ref="R81:R91" si="48">IF($D$79="","",IF(D81="","",SUM(Q81,P81,L81,J81,N81,H81)))</f>
        <v/>
      </c>
      <c r="S81" s="68"/>
      <c r="T81" s="69"/>
      <c r="U81" s="70"/>
      <c r="V81" s="71"/>
      <c r="W81" s="72" t="s">
        <v>7</v>
      </c>
      <c r="X81" s="73">
        <f>IF(W81="N",0,IF(T$79="EVENTO",BD!$B$3,BD!$B$4))</f>
        <v>0</v>
      </c>
      <c r="Y81" s="72" t="s">
        <v>7</v>
      </c>
      <c r="Z81" s="73">
        <f>IF(Y81="N",0,IF(T$79="EVENTO",BD!$B$1,0))</f>
        <v>0</v>
      </c>
      <c r="AA81" s="72" t="s">
        <v>7</v>
      </c>
      <c r="AB81" s="73">
        <f>IF(AA81="N",0,IF(T$79="EVENTO",BD!$B$2,0))</f>
        <v>0</v>
      </c>
      <c r="AC81" s="72" t="s">
        <v>7</v>
      </c>
      <c r="AD81" s="73">
        <f>IF(AC81="N",0,IF(T$79="EVENTO",BD!$B$5,0))</f>
        <v>0</v>
      </c>
      <c r="AE81" s="72" t="s">
        <v>7</v>
      </c>
      <c r="AF81" s="73">
        <f>IF(AE81="S",BD!$B$8,0)</f>
        <v>0</v>
      </c>
      <c r="AG81" s="73" t="str">
        <f>IF(T81="","",VLOOKUP(T81,BD!$B$11:$R$179,5,))</f>
        <v/>
      </c>
      <c r="AH81" s="74" t="str">
        <f t="shared" ref="AH81:AH91" si="49">IF($T$79="","",IF(T81="","",SUM(AG81,AF81,AB81,Z81,AD81,X81)))</f>
        <v/>
      </c>
      <c r="AI81" s="68"/>
      <c r="AJ81" s="69"/>
      <c r="AK81" s="70"/>
      <c r="AL81" s="71"/>
      <c r="AM81" s="72" t="s">
        <v>7</v>
      </c>
      <c r="AN81" s="73">
        <f>IF(AM81="N",0,IF(AJ$79="EVENTO",BD!$B$3,BD!$B$4))</f>
        <v>0</v>
      </c>
      <c r="AO81" s="72" t="s">
        <v>7</v>
      </c>
      <c r="AP81" s="73">
        <f>IF(AO81="N",0,IF(AJ$79="EVENTO",BD!$B$1,0))</f>
        <v>0</v>
      </c>
      <c r="AQ81" s="72" t="s">
        <v>7</v>
      </c>
      <c r="AR81" s="73">
        <f>IF(AQ81="N",0,IF(AJ$79="EVENTO",BD!$B$2,0))</f>
        <v>0</v>
      </c>
      <c r="AS81" s="72" t="s">
        <v>7</v>
      </c>
      <c r="AT81" s="73">
        <f>IF(AS81="N",0,IF(AJ$79="EVENTO",BD!$B$5,0))</f>
        <v>0</v>
      </c>
      <c r="AU81" s="72" t="s">
        <v>7</v>
      </c>
      <c r="AV81" s="73">
        <f>IF(AU81="S",BD!$B$8,0)</f>
        <v>0</v>
      </c>
      <c r="AW81" s="73" t="str">
        <f>IF(AJ81="","",VLOOKUP(AJ81,BD!$B$11:$R$179,5,))</f>
        <v/>
      </c>
      <c r="AX81" s="74" t="str">
        <f t="shared" ref="AX81:AX91" si="50">IF($AJ$79="","",IF(AJ81="","",SUM(AW81,AV81,AR81,AP81,AT81,AN81)))</f>
        <v/>
      </c>
      <c r="AY81" s="68"/>
      <c r="AZ81" s="69"/>
      <c r="BA81" s="70"/>
      <c r="BB81" s="71"/>
      <c r="BC81" s="72" t="s">
        <v>7</v>
      </c>
      <c r="BD81" s="73">
        <f>IF(BC81="N",0,IF(AZ$79="EVENTO",BD!$B$3,BD!$B$4))</f>
        <v>0</v>
      </c>
      <c r="BE81" s="72" t="s">
        <v>7</v>
      </c>
      <c r="BF81" s="73">
        <f>IF(BE81="N",0,IF(AZ$79="EVENTO",BD!$B$1,0))</f>
        <v>0</v>
      </c>
      <c r="BG81" s="72" t="s">
        <v>7</v>
      </c>
      <c r="BH81" s="73">
        <f>IF(BG81="N",0,IF(AZ$79="EVENTO",BD!$B$2,0))</f>
        <v>0</v>
      </c>
      <c r="BI81" s="72" t="s">
        <v>7</v>
      </c>
      <c r="BJ81" s="73">
        <f>IF(BI81="N",0,IF(AZ$79="EVENTO",BD!$B$5,0))</f>
        <v>0</v>
      </c>
      <c r="BK81" s="72" t="s">
        <v>7</v>
      </c>
      <c r="BL81" s="73">
        <f>IF(BK81="S",BD!$B$8,0)</f>
        <v>0</v>
      </c>
      <c r="BM81" s="73" t="str">
        <f>IF(AZ81="","",VLOOKUP(AZ81,BD!$B$11:$R$179,5,))</f>
        <v/>
      </c>
      <c r="BN81" s="74" t="str">
        <f t="shared" ref="BN81:BN91" si="51">IF($AZ$79="","",IF(AZ81="","",SUM(BM81,BL81,BH81,BF81,BJ81,BD81)))</f>
        <v/>
      </c>
      <c r="BO81" s="68"/>
      <c r="BP81" s="69"/>
      <c r="BQ81" s="70"/>
      <c r="BR81" s="71"/>
      <c r="BS81" s="72" t="s">
        <v>7</v>
      </c>
      <c r="BT81" s="73">
        <f>IF(BS81="N",0,IF(BP$79="EVENTO",BD!$B$3,BD!$B$4))</f>
        <v>0</v>
      </c>
      <c r="BU81" s="72" t="s">
        <v>7</v>
      </c>
      <c r="BV81" s="73">
        <f>IF(BU81="N",0,IF(BP$79="EVENTO",BD!$B$1,0))</f>
        <v>0</v>
      </c>
      <c r="BW81" s="72" t="s">
        <v>7</v>
      </c>
      <c r="BX81" s="73">
        <f>IF(BW81="N",0,IF(BP$79="EVENTO",BD!$B$2,0))</f>
        <v>0</v>
      </c>
      <c r="BY81" s="72" t="s">
        <v>7</v>
      </c>
      <c r="BZ81" s="73">
        <f>IF(BY81="N",0,IF(BP$79="EVENTO",BD!$B$5,0))</f>
        <v>0</v>
      </c>
      <c r="CA81" s="72" t="s">
        <v>7</v>
      </c>
      <c r="CB81" s="73">
        <f>IF(CA81="S",BD!$B$8,0)</f>
        <v>0</v>
      </c>
      <c r="CC81" s="73" t="str">
        <f>IF(BP81="","",VLOOKUP(BP81,BD!$B$11:$R$179,5,))</f>
        <v/>
      </c>
      <c r="CD81" s="74" t="str">
        <f t="shared" ref="CD81:CD91" si="52">IF($BP$79="","",IF(BP81="","",SUM(CC81,CB81,BX81,BV81,BZ81,BT81)))</f>
        <v/>
      </c>
      <c r="CE81" s="68"/>
      <c r="CF81" s="69"/>
      <c r="CG81" s="70"/>
      <c r="CH81" s="71"/>
      <c r="CI81" s="72" t="s">
        <v>7</v>
      </c>
      <c r="CJ81" s="73">
        <f>IF(CI81="N",0,IF(CF$79="EVENTO",BD!$B$3,BD!$B$4))</f>
        <v>0</v>
      </c>
      <c r="CK81" s="72" t="s">
        <v>7</v>
      </c>
      <c r="CL81" s="73">
        <f>IF(CK81="N",0,IF(CF$79="EVENTO",BD!$B$1,0))</f>
        <v>0</v>
      </c>
      <c r="CM81" s="72" t="s">
        <v>7</v>
      </c>
      <c r="CN81" s="73">
        <f>IF(CM81="N",0,IF(CF$79="EVENTO",BD!$B$2,0))</f>
        <v>0</v>
      </c>
      <c r="CO81" s="72" t="s">
        <v>7</v>
      </c>
      <c r="CP81" s="73">
        <f>IF(CO81="N",0,IF(CF$79="EVENTO",BD!$B$5,0))</f>
        <v>0</v>
      </c>
      <c r="CQ81" s="72" t="s">
        <v>7</v>
      </c>
      <c r="CR81" s="73">
        <f>IF(CQ81="S",BD!$B$8,0)</f>
        <v>0</v>
      </c>
      <c r="CS81" s="73" t="str">
        <f>IF(CF81="","",VLOOKUP(CF81,BD!$B$11:$R$179,5,))</f>
        <v/>
      </c>
      <c r="CT81" s="74" t="str">
        <f t="shared" ref="CT81:CT91" si="53">IF($CF$79="","",IF(CF81="","",SUM(CS81,CR81,CN81,CL81,CP81,CJ81)))</f>
        <v/>
      </c>
      <c r="CU81" s="68"/>
      <c r="CV81" s="69"/>
      <c r="CW81" s="70"/>
      <c r="CX81" s="71"/>
      <c r="CY81" s="72" t="s">
        <v>7</v>
      </c>
      <c r="CZ81" s="73">
        <f>IF(CY81="N",0,IF(CV$79="EVENTO",BD!$B$3,BD!$B$4))</f>
        <v>0</v>
      </c>
      <c r="DA81" s="72" t="s">
        <v>7</v>
      </c>
      <c r="DB81" s="73">
        <f>IF(DA81="N",0,IF(CV$79="EVENTO",BD!$B$1,0))</f>
        <v>0</v>
      </c>
      <c r="DC81" s="72" t="s">
        <v>7</v>
      </c>
      <c r="DD81" s="73">
        <f>IF(DC81="N",0,IF(CV$79="EVENTO",BD!$B$2,0))</f>
        <v>0</v>
      </c>
      <c r="DE81" s="72" t="s">
        <v>7</v>
      </c>
      <c r="DF81" s="73">
        <f>IF(DE81="N",0,IF(CV$79="EVENTO",BD!$B$5,0))</f>
        <v>0</v>
      </c>
      <c r="DG81" s="72" t="s">
        <v>7</v>
      </c>
      <c r="DH81" s="73">
        <f>IF(DG81="S",BD!$B$8,0)</f>
        <v>0</v>
      </c>
      <c r="DI81" s="73" t="str">
        <f>IF(CV81="","",VLOOKUP(CV81,BD!$B$11:$R$179,5,))</f>
        <v/>
      </c>
      <c r="DJ81" s="74" t="str">
        <f t="shared" ref="DJ81:DJ91" si="54">IF($CV$79="","",IF(CV81="","",SUM(DI81,DH81,DD81,DB81,DF81,CZ81)))</f>
        <v/>
      </c>
    </row>
    <row r="82" spans="1:114" ht="15.75" thickBot="1" x14ac:dyDescent="0.3">
      <c r="A82" s="130"/>
      <c r="B82" s="145"/>
      <c r="C82" s="68"/>
      <c r="D82" s="75"/>
      <c r="E82" s="76"/>
      <c r="F82" s="71"/>
      <c r="G82" s="77" t="s">
        <v>7</v>
      </c>
      <c r="H82" s="78">
        <f>IF(G82="N",0,IF(D$79="EVENTO",BD!$B$3,BD!$B$4))</f>
        <v>0</v>
      </c>
      <c r="I82" s="77" t="s">
        <v>7</v>
      </c>
      <c r="J82" s="78">
        <f>IF(I82="N",0,IF(D$79="EVENTO",BD!$B$1,0))</f>
        <v>0</v>
      </c>
      <c r="K82" s="77" t="s">
        <v>7</v>
      </c>
      <c r="L82" s="78">
        <f>IF(K82="N",0,IF(D$79="EVENTO",BD!$B$2,0))</f>
        <v>0</v>
      </c>
      <c r="M82" s="77" t="s">
        <v>7</v>
      </c>
      <c r="N82" s="78">
        <f>IF(M82="N",0,IF(D$79="EVENTO",BD!$B$5,0))</f>
        <v>0</v>
      </c>
      <c r="O82" s="77" t="s">
        <v>7</v>
      </c>
      <c r="P82" s="78">
        <f>IF(O82="S",BD!$B$8,0)</f>
        <v>0</v>
      </c>
      <c r="Q82" s="73" t="str">
        <f>IF(D82="","",VLOOKUP(D82,BD!$B$11:$R$179,5,))</f>
        <v/>
      </c>
      <c r="R82" s="79" t="str">
        <f t="shared" si="48"/>
        <v/>
      </c>
      <c r="S82" s="68"/>
      <c r="T82" s="75"/>
      <c r="U82" s="76"/>
      <c r="V82" s="71"/>
      <c r="W82" s="77" t="s">
        <v>7</v>
      </c>
      <c r="X82" s="78">
        <f>IF(W82="N",0,IF(T$79="EVENTO",BD!$B$3,BD!$B$4))</f>
        <v>0</v>
      </c>
      <c r="Y82" s="77" t="s">
        <v>7</v>
      </c>
      <c r="Z82" s="78">
        <f>IF(Y82="N",0,IF(T$79="EVENTO",BD!$B$1,0))</f>
        <v>0</v>
      </c>
      <c r="AA82" s="77" t="s">
        <v>7</v>
      </c>
      <c r="AB82" s="78">
        <f>IF(AA82="N",0,IF(T$79="EVENTO",BD!$B$2,0))</f>
        <v>0</v>
      </c>
      <c r="AC82" s="77" t="s">
        <v>7</v>
      </c>
      <c r="AD82" s="78">
        <f>IF(AC82="N",0,IF(T$79="EVENTO",BD!$B$5,0))</f>
        <v>0</v>
      </c>
      <c r="AE82" s="77" t="s">
        <v>7</v>
      </c>
      <c r="AF82" s="78">
        <f>IF(AE82="S",BD!$B$8,0)</f>
        <v>0</v>
      </c>
      <c r="AG82" s="73" t="str">
        <f>IF(T82="","",VLOOKUP(T82,BD!$B$11:$R$179,5,))</f>
        <v/>
      </c>
      <c r="AH82" s="79" t="str">
        <f t="shared" si="49"/>
        <v/>
      </c>
      <c r="AI82" s="68"/>
      <c r="AJ82" s="75"/>
      <c r="AK82" s="76"/>
      <c r="AL82" s="71"/>
      <c r="AM82" s="77" t="s">
        <v>7</v>
      </c>
      <c r="AN82" s="78">
        <f>IF(AM82="N",0,IF(AJ$79="EVENTO",BD!$B$3,BD!$B$4))</f>
        <v>0</v>
      </c>
      <c r="AO82" s="77" t="s">
        <v>7</v>
      </c>
      <c r="AP82" s="78">
        <f>IF(AO82="N",0,IF(AJ$79="EVENTO",BD!$B$1,0))</f>
        <v>0</v>
      </c>
      <c r="AQ82" s="77" t="s">
        <v>7</v>
      </c>
      <c r="AR82" s="78">
        <f>IF(AQ82="N",0,IF(AJ$79="EVENTO",BD!$B$2,0))</f>
        <v>0</v>
      </c>
      <c r="AS82" s="77" t="s">
        <v>7</v>
      </c>
      <c r="AT82" s="78">
        <f>IF(AS82="N",0,IF(AJ$79="EVENTO",BD!$B$5,0))</f>
        <v>0</v>
      </c>
      <c r="AU82" s="77" t="s">
        <v>7</v>
      </c>
      <c r="AV82" s="78">
        <f>IF(AU82="S",BD!$B$8,0)</f>
        <v>0</v>
      </c>
      <c r="AW82" s="73" t="str">
        <f>IF(AJ82="","",VLOOKUP(AJ82,BD!$B$11:$R$179,5,))</f>
        <v/>
      </c>
      <c r="AX82" s="79" t="str">
        <f t="shared" si="50"/>
        <v/>
      </c>
      <c r="AY82" s="68"/>
      <c r="AZ82" s="75"/>
      <c r="BA82" s="76"/>
      <c r="BB82" s="71"/>
      <c r="BC82" s="77" t="s">
        <v>7</v>
      </c>
      <c r="BD82" s="78">
        <f>IF(BC82="N",0,IF(AZ$79="EVENTO",BD!$B$3,BD!$B$4))</f>
        <v>0</v>
      </c>
      <c r="BE82" s="77" t="s">
        <v>7</v>
      </c>
      <c r="BF82" s="78">
        <f>IF(BE82="N",0,IF(AZ$79="EVENTO",BD!$B$1,0))</f>
        <v>0</v>
      </c>
      <c r="BG82" s="77" t="s">
        <v>7</v>
      </c>
      <c r="BH82" s="78">
        <f>IF(BG82="N",0,IF(AZ$79="EVENTO",BD!$B$2,0))</f>
        <v>0</v>
      </c>
      <c r="BI82" s="77" t="s">
        <v>7</v>
      </c>
      <c r="BJ82" s="78">
        <f>IF(BI82="N",0,IF(AZ$79="EVENTO",BD!$B$5,0))</f>
        <v>0</v>
      </c>
      <c r="BK82" s="77" t="s">
        <v>7</v>
      </c>
      <c r="BL82" s="78">
        <f>IF(BK82="S",BD!$B$8,0)</f>
        <v>0</v>
      </c>
      <c r="BM82" s="73" t="str">
        <f>IF(AZ82="","",VLOOKUP(AZ82,BD!$B$11:$R$179,5,))</f>
        <v/>
      </c>
      <c r="BN82" s="79" t="str">
        <f t="shared" si="51"/>
        <v/>
      </c>
      <c r="BO82" s="68"/>
      <c r="BP82" s="75"/>
      <c r="BQ82" s="76"/>
      <c r="BR82" s="71"/>
      <c r="BS82" s="77" t="s">
        <v>7</v>
      </c>
      <c r="BT82" s="78">
        <f>IF(BS82="N",0,IF(BP$79="EVENTO",BD!$B$3,BD!$B$4))</f>
        <v>0</v>
      </c>
      <c r="BU82" s="77" t="s">
        <v>7</v>
      </c>
      <c r="BV82" s="78">
        <f>IF(BU82="N",0,IF(BP$79="EVENTO",BD!$B$1,0))</f>
        <v>0</v>
      </c>
      <c r="BW82" s="77" t="s">
        <v>7</v>
      </c>
      <c r="BX82" s="78">
        <f>IF(BW82="N",0,IF(BP$79="EVENTO",BD!$B$2,0))</f>
        <v>0</v>
      </c>
      <c r="BY82" s="77" t="s">
        <v>7</v>
      </c>
      <c r="BZ82" s="78">
        <f>IF(BY82="N",0,IF(BP$79="EVENTO",BD!$B$5,0))</f>
        <v>0</v>
      </c>
      <c r="CA82" s="77" t="s">
        <v>7</v>
      </c>
      <c r="CB82" s="78">
        <f>IF(CA82="S",BD!$B$8,0)</f>
        <v>0</v>
      </c>
      <c r="CC82" s="73" t="str">
        <f>IF(BP82="","",VLOOKUP(BP82,BD!$B$11:$R$179,5,))</f>
        <v/>
      </c>
      <c r="CD82" s="79" t="str">
        <f t="shared" si="52"/>
        <v/>
      </c>
      <c r="CE82" s="68"/>
      <c r="CF82" s="75"/>
      <c r="CG82" s="76"/>
      <c r="CH82" s="71"/>
      <c r="CI82" s="77" t="s">
        <v>7</v>
      </c>
      <c r="CJ82" s="78">
        <f>IF(CI82="N",0,IF(CF$79="EVENTO",BD!$B$3,BD!$B$4))</f>
        <v>0</v>
      </c>
      <c r="CK82" s="77" t="s">
        <v>7</v>
      </c>
      <c r="CL82" s="78">
        <f>IF(CK82="N",0,IF(CF$79="EVENTO",BD!$B$1,0))</f>
        <v>0</v>
      </c>
      <c r="CM82" s="77" t="s">
        <v>7</v>
      </c>
      <c r="CN82" s="78">
        <f>IF(CM82="N",0,IF(CF$79="EVENTO",BD!$B$2,0))</f>
        <v>0</v>
      </c>
      <c r="CO82" s="77" t="s">
        <v>7</v>
      </c>
      <c r="CP82" s="78">
        <f>IF(CO82="N",0,IF(CF$79="EVENTO",BD!$B$5,0))</f>
        <v>0</v>
      </c>
      <c r="CQ82" s="77" t="s">
        <v>7</v>
      </c>
      <c r="CR82" s="78">
        <f>IF(CQ82="S",BD!$B$8,0)</f>
        <v>0</v>
      </c>
      <c r="CS82" s="73" t="str">
        <f>IF(CF82="","",VLOOKUP(CF82,BD!$B$11:$R$179,5,))</f>
        <v/>
      </c>
      <c r="CT82" s="79" t="str">
        <f t="shared" si="53"/>
        <v/>
      </c>
      <c r="CU82" s="68"/>
      <c r="CV82" s="75"/>
      <c r="CW82" s="76"/>
      <c r="CX82" s="71"/>
      <c r="CY82" s="77" t="s">
        <v>7</v>
      </c>
      <c r="CZ82" s="78">
        <f>IF(CY82="N",0,IF(CV$79="EVENTO",BD!$B$3,BD!$B$4))</f>
        <v>0</v>
      </c>
      <c r="DA82" s="77" t="s">
        <v>7</v>
      </c>
      <c r="DB82" s="78">
        <f>IF(DA82="N",0,IF(CV$79="EVENTO",BD!$B$1,0))</f>
        <v>0</v>
      </c>
      <c r="DC82" s="77" t="s">
        <v>7</v>
      </c>
      <c r="DD82" s="78">
        <f>IF(DC82="N",0,IF(CV$79="EVENTO",BD!$B$2,0))</f>
        <v>0</v>
      </c>
      <c r="DE82" s="77" t="s">
        <v>7</v>
      </c>
      <c r="DF82" s="78">
        <f>IF(DE82="N",0,IF(CV$79="EVENTO",BD!$B$5,0))</f>
        <v>0</v>
      </c>
      <c r="DG82" s="77" t="s">
        <v>7</v>
      </c>
      <c r="DH82" s="78">
        <f>IF(DG82="S",BD!$B$8,0)</f>
        <v>0</v>
      </c>
      <c r="DI82" s="73" t="str">
        <f>IF(CV82="","",VLOOKUP(CV82,BD!$B$11:$R$179,5,))</f>
        <v/>
      </c>
      <c r="DJ82" s="79" t="str">
        <f t="shared" si="54"/>
        <v/>
      </c>
    </row>
    <row r="83" spans="1:114" ht="15.75" thickBot="1" x14ac:dyDescent="0.3">
      <c r="A83" s="130"/>
      <c r="B83" s="145"/>
      <c r="C83" s="68"/>
      <c r="D83" s="75"/>
      <c r="E83" s="76"/>
      <c r="F83" s="71"/>
      <c r="G83" s="77" t="s">
        <v>7</v>
      </c>
      <c r="H83" s="78">
        <f>IF(G83="N",0,IF(D$79="EVENTO",BD!$B$3,BD!$B$4))</f>
        <v>0</v>
      </c>
      <c r="I83" s="77" t="s">
        <v>7</v>
      </c>
      <c r="J83" s="78">
        <f>IF(I83="N",0,IF(D$79="EVENTO",BD!$B$1,0))</f>
        <v>0</v>
      </c>
      <c r="K83" s="77" t="s">
        <v>7</v>
      </c>
      <c r="L83" s="78">
        <f>IF(K83="N",0,IF(D$79="EVENTO",BD!$B$2,0))</f>
        <v>0</v>
      </c>
      <c r="M83" s="77" t="s">
        <v>7</v>
      </c>
      <c r="N83" s="78">
        <f>IF(M83="N",0,IF(D$79="EVENTO",BD!$B$5,0))</f>
        <v>0</v>
      </c>
      <c r="O83" s="77" t="s">
        <v>7</v>
      </c>
      <c r="P83" s="78">
        <f>IF(O83="S",BD!$B$8,0)</f>
        <v>0</v>
      </c>
      <c r="Q83" s="73" t="str">
        <f>IF(D83="","",VLOOKUP(D83,BD!$B$11:$R$179,5,))</f>
        <v/>
      </c>
      <c r="R83" s="79" t="str">
        <f t="shared" si="48"/>
        <v/>
      </c>
      <c r="S83" s="68"/>
      <c r="T83" s="75"/>
      <c r="U83" s="76"/>
      <c r="V83" s="71"/>
      <c r="W83" s="77" t="s">
        <v>7</v>
      </c>
      <c r="X83" s="78">
        <f>IF(W83="N",0,IF(T$79="EVENTO",BD!$B$3,BD!$B$4))</f>
        <v>0</v>
      </c>
      <c r="Y83" s="77" t="s">
        <v>7</v>
      </c>
      <c r="Z83" s="78">
        <f>IF(Y83="N",0,IF(T$79="EVENTO",BD!$B$1,0))</f>
        <v>0</v>
      </c>
      <c r="AA83" s="77" t="s">
        <v>7</v>
      </c>
      <c r="AB83" s="78">
        <f>IF(AA83="N",0,IF(T$79="EVENTO",BD!$B$2,0))</f>
        <v>0</v>
      </c>
      <c r="AC83" s="77" t="s">
        <v>7</v>
      </c>
      <c r="AD83" s="78">
        <f>IF(AC83="N",0,IF(T$79="EVENTO",BD!$B$5,0))</f>
        <v>0</v>
      </c>
      <c r="AE83" s="77" t="s">
        <v>7</v>
      </c>
      <c r="AF83" s="78">
        <f>IF(AE83="S",BD!$B$8,0)</f>
        <v>0</v>
      </c>
      <c r="AG83" s="73" t="str">
        <f>IF(T83="","",VLOOKUP(T83,BD!$B$11:$R$179,5,))</f>
        <v/>
      </c>
      <c r="AH83" s="79" t="str">
        <f t="shared" si="49"/>
        <v/>
      </c>
      <c r="AI83" s="68"/>
      <c r="AJ83" s="75"/>
      <c r="AK83" s="76"/>
      <c r="AL83" s="71"/>
      <c r="AM83" s="77" t="s">
        <v>7</v>
      </c>
      <c r="AN83" s="78">
        <f>IF(AM83="N",0,IF(AJ$79="EVENTO",BD!$B$3,BD!$B$4))</f>
        <v>0</v>
      </c>
      <c r="AO83" s="77" t="s">
        <v>7</v>
      </c>
      <c r="AP83" s="78">
        <f>IF(AO83="N",0,IF(AJ$79="EVENTO",BD!$B$1,0))</f>
        <v>0</v>
      </c>
      <c r="AQ83" s="77" t="s">
        <v>7</v>
      </c>
      <c r="AR83" s="78">
        <f>IF(AQ83="N",0,IF(AJ$79="EVENTO",BD!$B$2,0))</f>
        <v>0</v>
      </c>
      <c r="AS83" s="77" t="s">
        <v>7</v>
      </c>
      <c r="AT83" s="78">
        <f>IF(AS83="N",0,IF(AJ$79="EVENTO",BD!$B$5,0))</f>
        <v>0</v>
      </c>
      <c r="AU83" s="77" t="s">
        <v>7</v>
      </c>
      <c r="AV83" s="78">
        <f>IF(AU83="S",BD!$B$8,0)</f>
        <v>0</v>
      </c>
      <c r="AW83" s="73" t="str">
        <f>IF(AJ83="","",VLOOKUP(AJ83,BD!$B$11:$R$179,5,))</f>
        <v/>
      </c>
      <c r="AX83" s="79" t="str">
        <f t="shared" si="50"/>
        <v/>
      </c>
      <c r="AY83" s="68"/>
      <c r="AZ83" s="75"/>
      <c r="BA83" s="76"/>
      <c r="BB83" s="71"/>
      <c r="BC83" s="77" t="s">
        <v>7</v>
      </c>
      <c r="BD83" s="78">
        <f>IF(BC83="N",0,IF(AZ$79="EVENTO",BD!$B$3,BD!$B$4))</f>
        <v>0</v>
      </c>
      <c r="BE83" s="77" t="s">
        <v>7</v>
      </c>
      <c r="BF83" s="78">
        <f>IF(BE83="N",0,IF(AZ$79="EVENTO",BD!$B$1,0))</f>
        <v>0</v>
      </c>
      <c r="BG83" s="77" t="s">
        <v>7</v>
      </c>
      <c r="BH83" s="78">
        <f>IF(BG83="N",0,IF(AZ$79="EVENTO",BD!$B$2,0))</f>
        <v>0</v>
      </c>
      <c r="BI83" s="77" t="s">
        <v>7</v>
      </c>
      <c r="BJ83" s="78">
        <f>IF(BI83="N",0,IF(AZ$79="EVENTO",BD!$B$5,0))</f>
        <v>0</v>
      </c>
      <c r="BK83" s="77" t="s">
        <v>7</v>
      </c>
      <c r="BL83" s="78">
        <f>IF(BK83="S",BD!$B$8,0)</f>
        <v>0</v>
      </c>
      <c r="BM83" s="73" t="str">
        <f>IF(AZ83="","",VLOOKUP(AZ83,BD!$B$11:$R$179,5,))</f>
        <v/>
      </c>
      <c r="BN83" s="79" t="str">
        <f t="shared" si="51"/>
        <v/>
      </c>
      <c r="BO83" s="68"/>
      <c r="BP83" s="75"/>
      <c r="BQ83" s="76"/>
      <c r="BR83" s="71"/>
      <c r="BS83" s="77" t="s">
        <v>7</v>
      </c>
      <c r="BT83" s="78">
        <f>IF(BS83="N",0,IF(BP$79="EVENTO",BD!$B$3,BD!$B$4))</f>
        <v>0</v>
      </c>
      <c r="BU83" s="77" t="s">
        <v>7</v>
      </c>
      <c r="BV83" s="78">
        <f>IF(BU83="N",0,IF(BP$79="EVENTO",BD!$B$1,0))</f>
        <v>0</v>
      </c>
      <c r="BW83" s="77" t="s">
        <v>7</v>
      </c>
      <c r="BX83" s="78">
        <f>IF(BW83="N",0,IF(BP$79="EVENTO",BD!$B$2,0))</f>
        <v>0</v>
      </c>
      <c r="BY83" s="77" t="s">
        <v>7</v>
      </c>
      <c r="BZ83" s="78">
        <f>IF(BY83="N",0,IF(BP$79="EVENTO",BD!$B$5,0))</f>
        <v>0</v>
      </c>
      <c r="CA83" s="77" t="s">
        <v>7</v>
      </c>
      <c r="CB83" s="78">
        <f>IF(CA83="S",BD!$B$8,0)</f>
        <v>0</v>
      </c>
      <c r="CC83" s="73" t="str">
        <f>IF(BP83="","",VLOOKUP(BP83,BD!$B$11:$R$179,5,))</f>
        <v/>
      </c>
      <c r="CD83" s="79" t="str">
        <f t="shared" si="52"/>
        <v/>
      </c>
      <c r="CE83" s="68"/>
      <c r="CF83" s="75"/>
      <c r="CG83" s="76"/>
      <c r="CH83" s="71"/>
      <c r="CI83" s="77" t="s">
        <v>7</v>
      </c>
      <c r="CJ83" s="78">
        <f>IF(CI83="N",0,IF(CF$79="EVENTO",BD!$B$3,BD!$B$4))</f>
        <v>0</v>
      </c>
      <c r="CK83" s="77" t="s">
        <v>7</v>
      </c>
      <c r="CL83" s="78">
        <f>IF(CK83="N",0,IF(CF$79="EVENTO",BD!$B$1,0))</f>
        <v>0</v>
      </c>
      <c r="CM83" s="77" t="s">
        <v>7</v>
      </c>
      <c r="CN83" s="78">
        <f>IF(CM83="N",0,IF(CF$79="EVENTO",BD!$B$2,0))</f>
        <v>0</v>
      </c>
      <c r="CO83" s="77" t="s">
        <v>7</v>
      </c>
      <c r="CP83" s="78">
        <f>IF(CO83="N",0,IF(CF$79="EVENTO",BD!$B$5,0))</f>
        <v>0</v>
      </c>
      <c r="CQ83" s="77" t="s">
        <v>7</v>
      </c>
      <c r="CR83" s="78">
        <f>IF(CQ83="S",BD!$B$8,0)</f>
        <v>0</v>
      </c>
      <c r="CS83" s="73" t="str">
        <f>IF(CF83="","",VLOOKUP(CF83,BD!$B$11:$R$179,5,))</f>
        <v/>
      </c>
      <c r="CT83" s="79" t="str">
        <f t="shared" si="53"/>
        <v/>
      </c>
      <c r="CU83" s="68"/>
      <c r="CV83" s="75"/>
      <c r="CW83" s="76"/>
      <c r="CX83" s="71"/>
      <c r="CY83" s="77" t="s">
        <v>7</v>
      </c>
      <c r="CZ83" s="78">
        <f>IF(CY83="N",0,IF(CV$79="EVENTO",BD!$B$3,BD!$B$4))</f>
        <v>0</v>
      </c>
      <c r="DA83" s="77" t="s">
        <v>7</v>
      </c>
      <c r="DB83" s="78">
        <f>IF(DA83="N",0,IF(CV$79="EVENTO",BD!$B$1,0))</f>
        <v>0</v>
      </c>
      <c r="DC83" s="77" t="s">
        <v>7</v>
      </c>
      <c r="DD83" s="78">
        <f>IF(DC83="N",0,IF(CV$79="EVENTO",BD!$B$2,0))</f>
        <v>0</v>
      </c>
      <c r="DE83" s="77" t="s">
        <v>7</v>
      </c>
      <c r="DF83" s="78">
        <f>IF(DE83="N",0,IF(CV$79="EVENTO",BD!$B$5,0))</f>
        <v>0</v>
      </c>
      <c r="DG83" s="77" t="s">
        <v>7</v>
      </c>
      <c r="DH83" s="78">
        <f>IF(DG83="S",BD!$B$8,0)</f>
        <v>0</v>
      </c>
      <c r="DI83" s="73" t="str">
        <f>IF(CV83="","",VLOOKUP(CV83,BD!$B$11:$R$179,5,))</f>
        <v/>
      </c>
      <c r="DJ83" s="79" t="str">
        <f t="shared" si="54"/>
        <v/>
      </c>
    </row>
    <row r="84" spans="1:114" ht="15.75" thickBot="1" x14ac:dyDescent="0.3">
      <c r="A84" s="130"/>
      <c r="B84" s="145"/>
      <c r="C84" s="68"/>
      <c r="D84" s="75"/>
      <c r="E84" s="76"/>
      <c r="F84" s="71"/>
      <c r="G84" s="77" t="s">
        <v>7</v>
      </c>
      <c r="H84" s="78">
        <f>IF(G84="N",0,IF(D$79="EVENTO",BD!$B$3,BD!$B$4))</f>
        <v>0</v>
      </c>
      <c r="I84" s="77" t="s">
        <v>7</v>
      </c>
      <c r="J84" s="78">
        <f>IF(I84="N",0,IF(D$79="EVENTO",BD!$B$1,0))</f>
        <v>0</v>
      </c>
      <c r="K84" s="77" t="s">
        <v>7</v>
      </c>
      <c r="L84" s="78">
        <f>IF(K84="N",0,IF(D$79="EVENTO",BD!$B$2,0))</f>
        <v>0</v>
      </c>
      <c r="M84" s="77" t="s">
        <v>7</v>
      </c>
      <c r="N84" s="78">
        <f>IF(M84="N",0,IF(D$79="EVENTO",BD!$B$5,0))</f>
        <v>0</v>
      </c>
      <c r="O84" s="77" t="s">
        <v>7</v>
      </c>
      <c r="P84" s="78">
        <f>IF(O84="S",BD!$B$8,0)</f>
        <v>0</v>
      </c>
      <c r="Q84" s="73" t="str">
        <f>IF(D84="","",VLOOKUP(D84,BD!$B$11:$R$179,5,))</f>
        <v/>
      </c>
      <c r="R84" s="79" t="str">
        <f t="shared" si="48"/>
        <v/>
      </c>
      <c r="S84" s="68"/>
      <c r="T84" s="75"/>
      <c r="U84" s="76"/>
      <c r="V84" s="71"/>
      <c r="W84" s="77" t="s">
        <v>7</v>
      </c>
      <c r="X84" s="78">
        <f>IF(W84="N",0,IF(T$79="EVENTO",BD!$B$3,BD!$B$4))</f>
        <v>0</v>
      </c>
      <c r="Y84" s="77" t="s">
        <v>7</v>
      </c>
      <c r="Z84" s="78">
        <f>IF(Y84="N",0,IF(T$79="EVENTO",BD!$B$1,0))</f>
        <v>0</v>
      </c>
      <c r="AA84" s="77" t="s">
        <v>7</v>
      </c>
      <c r="AB84" s="78">
        <f>IF(AA84="N",0,IF(T$79="EVENTO",BD!$B$2,0))</f>
        <v>0</v>
      </c>
      <c r="AC84" s="77" t="s">
        <v>7</v>
      </c>
      <c r="AD84" s="78">
        <f>IF(AC84="N",0,IF(T$79="EVENTO",BD!$B$5,0))</f>
        <v>0</v>
      </c>
      <c r="AE84" s="77" t="s">
        <v>7</v>
      </c>
      <c r="AF84" s="78">
        <f>IF(AE84="S",BD!$B$8,0)</f>
        <v>0</v>
      </c>
      <c r="AG84" s="73" t="str">
        <f>IF(T84="","",VLOOKUP(T84,BD!$B$11:$R$179,5,))</f>
        <v/>
      </c>
      <c r="AH84" s="79" t="str">
        <f t="shared" si="49"/>
        <v/>
      </c>
      <c r="AI84" s="68"/>
      <c r="AJ84" s="75"/>
      <c r="AK84" s="76"/>
      <c r="AL84" s="71"/>
      <c r="AM84" s="77" t="s">
        <v>7</v>
      </c>
      <c r="AN84" s="78">
        <f>IF(AM84="N",0,IF(AJ$79="EVENTO",BD!$B$3,BD!$B$4))</f>
        <v>0</v>
      </c>
      <c r="AO84" s="77" t="s">
        <v>7</v>
      </c>
      <c r="AP84" s="78">
        <f>IF(AO84="N",0,IF(AJ$79="EVENTO",BD!$B$1,0))</f>
        <v>0</v>
      </c>
      <c r="AQ84" s="77" t="s">
        <v>7</v>
      </c>
      <c r="AR84" s="78">
        <f>IF(AQ84="N",0,IF(AJ$79="EVENTO",BD!$B$2,0))</f>
        <v>0</v>
      </c>
      <c r="AS84" s="77" t="s">
        <v>7</v>
      </c>
      <c r="AT84" s="78">
        <f>IF(AS84="N",0,IF(AJ$79="EVENTO",BD!$B$5,0))</f>
        <v>0</v>
      </c>
      <c r="AU84" s="77" t="s">
        <v>7</v>
      </c>
      <c r="AV84" s="78">
        <f>IF(AU84="S",BD!$B$8,0)</f>
        <v>0</v>
      </c>
      <c r="AW84" s="73" t="str">
        <f>IF(AJ84="","",VLOOKUP(AJ84,BD!$B$11:$R$179,5,))</f>
        <v/>
      </c>
      <c r="AX84" s="79" t="str">
        <f t="shared" si="50"/>
        <v/>
      </c>
      <c r="AY84" s="68"/>
      <c r="AZ84" s="75"/>
      <c r="BA84" s="76"/>
      <c r="BB84" s="71"/>
      <c r="BC84" s="77" t="s">
        <v>7</v>
      </c>
      <c r="BD84" s="78">
        <f>IF(BC84="N",0,IF(AZ$79="EVENTO",BD!$B$3,BD!$B$4))</f>
        <v>0</v>
      </c>
      <c r="BE84" s="77" t="s">
        <v>7</v>
      </c>
      <c r="BF84" s="78">
        <f>IF(BE84="N",0,IF(AZ$79="EVENTO",BD!$B$1,0))</f>
        <v>0</v>
      </c>
      <c r="BG84" s="77" t="s">
        <v>7</v>
      </c>
      <c r="BH84" s="78">
        <f>IF(BG84="N",0,IF(AZ$79="EVENTO",BD!$B$2,0))</f>
        <v>0</v>
      </c>
      <c r="BI84" s="77" t="s">
        <v>7</v>
      </c>
      <c r="BJ84" s="78">
        <f>IF(BI84="N",0,IF(AZ$79="EVENTO",BD!$B$5,0))</f>
        <v>0</v>
      </c>
      <c r="BK84" s="77" t="s">
        <v>7</v>
      </c>
      <c r="BL84" s="78">
        <f>IF(BK84="S",BD!$B$8,0)</f>
        <v>0</v>
      </c>
      <c r="BM84" s="73" t="str">
        <f>IF(AZ84="","",VLOOKUP(AZ84,BD!$B$11:$R$179,5,))</f>
        <v/>
      </c>
      <c r="BN84" s="79" t="str">
        <f t="shared" si="51"/>
        <v/>
      </c>
      <c r="BO84" s="68"/>
      <c r="BP84" s="75"/>
      <c r="BQ84" s="76"/>
      <c r="BR84" s="71"/>
      <c r="BS84" s="77" t="s">
        <v>7</v>
      </c>
      <c r="BT84" s="78">
        <f>IF(BS84="N",0,IF(BP$79="EVENTO",BD!$B$3,BD!$B$4))</f>
        <v>0</v>
      </c>
      <c r="BU84" s="77" t="s">
        <v>7</v>
      </c>
      <c r="BV84" s="78">
        <f>IF(BU84="N",0,IF(BP$79="EVENTO",BD!$B$1,0))</f>
        <v>0</v>
      </c>
      <c r="BW84" s="77" t="s">
        <v>7</v>
      </c>
      <c r="BX84" s="78">
        <f>IF(BW84="N",0,IF(BP$79="EVENTO",BD!$B$2,0))</f>
        <v>0</v>
      </c>
      <c r="BY84" s="77" t="s">
        <v>7</v>
      </c>
      <c r="BZ84" s="78">
        <f>IF(BY84="N",0,IF(BP$79="EVENTO",BD!$B$5,0))</f>
        <v>0</v>
      </c>
      <c r="CA84" s="77" t="s">
        <v>7</v>
      </c>
      <c r="CB84" s="78">
        <f>IF(CA84="S",BD!$B$8,0)</f>
        <v>0</v>
      </c>
      <c r="CC84" s="73" t="str">
        <f>IF(BP84="","",VLOOKUP(BP84,BD!$B$11:$R$179,5,))</f>
        <v/>
      </c>
      <c r="CD84" s="79" t="str">
        <f t="shared" si="52"/>
        <v/>
      </c>
      <c r="CE84" s="68"/>
      <c r="CF84" s="75"/>
      <c r="CG84" s="76"/>
      <c r="CH84" s="71"/>
      <c r="CI84" s="77" t="s">
        <v>7</v>
      </c>
      <c r="CJ84" s="78">
        <f>IF(CI84="N",0,IF(CF$79="EVENTO",BD!$B$3,BD!$B$4))</f>
        <v>0</v>
      </c>
      <c r="CK84" s="77" t="s">
        <v>7</v>
      </c>
      <c r="CL84" s="78">
        <f>IF(CK84="N",0,IF(CF$79="EVENTO",BD!$B$1,0))</f>
        <v>0</v>
      </c>
      <c r="CM84" s="77" t="s">
        <v>7</v>
      </c>
      <c r="CN84" s="78">
        <f>IF(CM84="N",0,IF(CF$79="EVENTO",BD!$B$2,0))</f>
        <v>0</v>
      </c>
      <c r="CO84" s="77" t="s">
        <v>7</v>
      </c>
      <c r="CP84" s="78">
        <f>IF(CO84="N",0,IF(CF$79="EVENTO",BD!$B$5,0))</f>
        <v>0</v>
      </c>
      <c r="CQ84" s="77" t="s">
        <v>7</v>
      </c>
      <c r="CR84" s="78">
        <f>IF(CQ84="S",BD!$B$8,0)</f>
        <v>0</v>
      </c>
      <c r="CS84" s="73" t="str">
        <f>IF(CF84="","",VLOOKUP(CF84,BD!$B$11:$R$179,5,))</f>
        <v/>
      </c>
      <c r="CT84" s="79" t="str">
        <f t="shared" si="53"/>
        <v/>
      </c>
      <c r="CU84" s="68"/>
      <c r="CV84" s="75"/>
      <c r="CW84" s="76"/>
      <c r="CX84" s="71"/>
      <c r="CY84" s="77" t="s">
        <v>7</v>
      </c>
      <c r="CZ84" s="78">
        <f>IF(CY84="N",0,IF(CV$79="EVENTO",BD!$B$3,BD!$B$4))</f>
        <v>0</v>
      </c>
      <c r="DA84" s="77" t="s">
        <v>7</v>
      </c>
      <c r="DB84" s="78">
        <f>IF(DA84="N",0,IF(CV$79="EVENTO",BD!$B$1,0))</f>
        <v>0</v>
      </c>
      <c r="DC84" s="77" t="s">
        <v>7</v>
      </c>
      <c r="DD84" s="78">
        <f>IF(DC84="N",0,IF(CV$79="EVENTO",BD!$B$2,0))</f>
        <v>0</v>
      </c>
      <c r="DE84" s="77" t="s">
        <v>7</v>
      </c>
      <c r="DF84" s="78">
        <f>IF(DE84="N",0,IF(CV$79="EVENTO",BD!$B$5,0))</f>
        <v>0</v>
      </c>
      <c r="DG84" s="77" t="s">
        <v>7</v>
      </c>
      <c r="DH84" s="78">
        <f>IF(DG84="S",BD!$B$8,0)</f>
        <v>0</v>
      </c>
      <c r="DI84" s="73" t="str">
        <f>IF(CV84="","",VLOOKUP(CV84,BD!$B$11:$R$179,5,))</f>
        <v/>
      </c>
      <c r="DJ84" s="79" t="str">
        <f t="shared" si="54"/>
        <v/>
      </c>
    </row>
    <row r="85" spans="1:114" ht="15.75" thickBot="1" x14ac:dyDescent="0.3">
      <c r="A85" s="130"/>
      <c r="B85" s="145"/>
      <c r="C85" s="68"/>
      <c r="D85" s="75"/>
      <c r="E85" s="76"/>
      <c r="F85" s="71"/>
      <c r="G85" s="77" t="s">
        <v>7</v>
      </c>
      <c r="H85" s="78">
        <f>IF(G85="N",0,IF(D$79="EVENTO",BD!$B$3,BD!$B$4))</f>
        <v>0</v>
      </c>
      <c r="I85" s="77" t="s">
        <v>7</v>
      </c>
      <c r="J85" s="78">
        <f>IF(I85="N",0,IF(D$79="EVENTO",BD!$B$1,0))</f>
        <v>0</v>
      </c>
      <c r="K85" s="77" t="s">
        <v>7</v>
      </c>
      <c r="L85" s="78">
        <f>IF(K85="N",0,IF(D$79="EVENTO",BD!$B$2,0))</f>
        <v>0</v>
      </c>
      <c r="M85" s="77" t="s">
        <v>7</v>
      </c>
      <c r="N85" s="78">
        <f>IF(M85="N",0,IF(D$79="EVENTO",BD!$B$5,0))</f>
        <v>0</v>
      </c>
      <c r="O85" s="77" t="s">
        <v>7</v>
      </c>
      <c r="P85" s="78">
        <f>IF(O85="S",BD!$B$8,0)</f>
        <v>0</v>
      </c>
      <c r="Q85" s="73" t="str">
        <f>IF(D85="","",VLOOKUP(D85,BD!$B$11:$R$179,5,))</f>
        <v/>
      </c>
      <c r="R85" s="79" t="str">
        <f t="shared" si="48"/>
        <v/>
      </c>
      <c r="S85" s="68"/>
      <c r="T85" s="75"/>
      <c r="U85" s="76"/>
      <c r="V85" s="71"/>
      <c r="W85" s="77" t="s">
        <v>7</v>
      </c>
      <c r="X85" s="78">
        <f>IF(W85="N",0,IF(T$79="EVENTO",BD!$B$3,BD!$B$4))</f>
        <v>0</v>
      </c>
      <c r="Y85" s="77" t="s">
        <v>7</v>
      </c>
      <c r="Z85" s="78">
        <f>IF(Y85="N",0,IF(T$79="EVENTO",BD!$B$1,0))</f>
        <v>0</v>
      </c>
      <c r="AA85" s="77" t="s">
        <v>7</v>
      </c>
      <c r="AB85" s="78">
        <f>IF(AA85="N",0,IF(T$79="EVENTO",BD!$B$2,0))</f>
        <v>0</v>
      </c>
      <c r="AC85" s="77" t="s">
        <v>7</v>
      </c>
      <c r="AD85" s="78">
        <f>IF(AC85="N",0,IF(T$79="EVENTO",BD!$B$5,0))</f>
        <v>0</v>
      </c>
      <c r="AE85" s="77" t="s">
        <v>7</v>
      </c>
      <c r="AF85" s="78">
        <f>IF(AE85="S",BD!$B$8,0)</f>
        <v>0</v>
      </c>
      <c r="AG85" s="73" t="str">
        <f>IF(T85="","",VLOOKUP(T85,BD!$B$11:$R$179,5,))</f>
        <v/>
      </c>
      <c r="AH85" s="79" t="str">
        <f t="shared" si="49"/>
        <v/>
      </c>
      <c r="AI85" s="68"/>
      <c r="AJ85" s="75"/>
      <c r="AK85" s="76"/>
      <c r="AL85" s="71"/>
      <c r="AM85" s="77" t="s">
        <v>7</v>
      </c>
      <c r="AN85" s="78">
        <f>IF(AM85="N",0,IF(AJ$79="EVENTO",BD!$B$3,BD!$B$4))</f>
        <v>0</v>
      </c>
      <c r="AO85" s="77" t="s">
        <v>7</v>
      </c>
      <c r="AP85" s="78">
        <f>IF(AO85="N",0,IF(AJ$79="EVENTO",BD!$B$1,0))</f>
        <v>0</v>
      </c>
      <c r="AQ85" s="77" t="s">
        <v>7</v>
      </c>
      <c r="AR85" s="78">
        <f>IF(AQ85="N",0,IF(AJ$79="EVENTO",BD!$B$2,0))</f>
        <v>0</v>
      </c>
      <c r="AS85" s="77" t="s">
        <v>7</v>
      </c>
      <c r="AT85" s="78">
        <f>IF(AS85="N",0,IF(AJ$79="EVENTO",BD!$B$5,0))</f>
        <v>0</v>
      </c>
      <c r="AU85" s="77" t="s">
        <v>7</v>
      </c>
      <c r="AV85" s="78">
        <f>IF(AU85="S",BD!$B$8,0)</f>
        <v>0</v>
      </c>
      <c r="AW85" s="73" t="str">
        <f>IF(AJ85="","",VLOOKUP(AJ85,BD!$B$11:$R$179,5,))</f>
        <v/>
      </c>
      <c r="AX85" s="79" t="str">
        <f t="shared" si="50"/>
        <v/>
      </c>
      <c r="AY85" s="68"/>
      <c r="AZ85" s="75"/>
      <c r="BA85" s="76"/>
      <c r="BB85" s="71"/>
      <c r="BC85" s="77" t="s">
        <v>7</v>
      </c>
      <c r="BD85" s="78">
        <f>IF(BC85="N",0,IF(AZ$79="EVENTO",BD!$B$3,BD!$B$4))</f>
        <v>0</v>
      </c>
      <c r="BE85" s="77" t="s">
        <v>7</v>
      </c>
      <c r="BF85" s="78">
        <f>IF(BE85="N",0,IF(AZ$79="EVENTO",BD!$B$1,0))</f>
        <v>0</v>
      </c>
      <c r="BG85" s="77" t="s">
        <v>7</v>
      </c>
      <c r="BH85" s="78">
        <f>IF(BG85="N",0,IF(AZ$79="EVENTO",BD!$B$2,0))</f>
        <v>0</v>
      </c>
      <c r="BI85" s="77" t="s">
        <v>7</v>
      </c>
      <c r="BJ85" s="78">
        <f>IF(BI85="N",0,IF(AZ$79="EVENTO",BD!$B$5,0))</f>
        <v>0</v>
      </c>
      <c r="BK85" s="77" t="s">
        <v>7</v>
      </c>
      <c r="BL85" s="78">
        <f>IF(BK85="S",BD!$B$8,0)</f>
        <v>0</v>
      </c>
      <c r="BM85" s="73" t="str">
        <f>IF(AZ85="","",VLOOKUP(AZ85,BD!$B$11:$R$179,5,))</f>
        <v/>
      </c>
      <c r="BN85" s="79" t="str">
        <f t="shared" si="51"/>
        <v/>
      </c>
      <c r="BO85" s="68"/>
      <c r="BP85" s="75"/>
      <c r="BQ85" s="76"/>
      <c r="BR85" s="71"/>
      <c r="BS85" s="77" t="s">
        <v>7</v>
      </c>
      <c r="BT85" s="78">
        <f>IF(BS85="N",0,IF(BP$79="EVENTO",BD!$B$3,BD!$B$4))</f>
        <v>0</v>
      </c>
      <c r="BU85" s="77" t="s">
        <v>7</v>
      </c>
      <c r="BV85" s="78">
        <f>IF(BU85="N",0,IF(BP$79="EVENTO",BD!$B$1,0))</f>
        <v>0</v>
      </c>
      <c r="BW85" s="77" t="s">
        <v>7</v>
      </c>
      <c r="BX85" s="78">
        <f>IF(BW85="N",0,IF(BP$79="EVENTO",BD!$B$2,0))</f>
        <v>0</v>
      </c>
      <c r="BY85" s="77" t="s">
        <v>7</v>
      </c>
      <c r="BZ85" s="78">
        <f>IF(BY85="N",0,IF(BP$79="EVENTO",BD!$B$5,0))</f>
        <v>0</v>
      </c>
      <c r="CA85" s="77" t="s">
        <v>7</v>
      </c>
      <c r="CB85" s="78">
        <f>IF(CA85="S",BD!$B$8,0)</f>
        <v>0</v>
      </c>
      <c r="CC85" s="73" t="str">
        <f>IF(BP85="","",VLOOKUP(BP85,BD!$B$11:$R$179,5,))</f>
        <v/>
      </c>
      <c r="CD85" s="79" t="str">
        <f t="shared" si="52"/>
        <v/>
      </c>
      <c r="CE85" s="68"/>
      <c r="CF85" s="75"/>
      <c r="CG85" s="76"/>
      <c r="CH85" s="71"/>
      <c r="CI85" s="77" t="s">
        <v>7</v>
      </c>
      <c r="CJ85" s="78">
        <f>IF(CI85="N",0,IF(CF$79="EVENTO",BD!$B$3,BD!$B$4))</f>
        <v>0</v>
      </c>
      <c r="CK85" s="77" t="s">
        <v>7</v>
      </c>
      <c r="CL85" s="78">
        <f>IF(CK85="N",0,IF(CF$79="EVENTO",BD!$B$1,0))</f>
        <v>0</v>
      </c>
      <c r="CM85" s="77" t="s">
        <v>7</v>
      </c>
      <c r="CN85" s="78">
        <f>IF(CM85="N",0,IF(CF$79="EVENTO",BD!$B$2,0))</f>
        <v>0</v>
      </c>
      <c r="CO85" s="77" t="s">
        <v>7</v>
      </c>
      <c r="CP85" s="78">
        <f>IF(CO85="N",0,IF(CF$79="EVENTO",BD!$B$5,0))</f>
        <v>0</v>
      </c>
      <c r="CQ85" s="77" t="s">
        <v>7</v>
      </c>
      <c r="CR85" s="78">
        <f>IF(CQ85="S",BD!$B$8,0)</f>
        <v>0</v>
      </c>
      <c r="CS85" s="73" t="str">
        <f>IF(CF85="","",VLOOKUP(CF85,BD!$B$11:$R$179,5,))</f>
        <v/>
      </c>
      <c r="CT85" s="79" t="str">
        <f t="shared" si="53"/>
        <v/>
      </c>
      <c r="CU85" s="68"/>
      <c r="CV85" s="75"/>
      <c r="CW85" s="76"/>
      <c r="CX85" s="71"/>
      <c r="CY85" s="77" t="s">
        <v>7</v>
      </c>
      <c r="CZ85" s="78">
        <f>IF(CY85="N",0,IF(CV$79="EVENTO",BD!$B$3,BD!$B$4))</f>
        <v>0</v>
      </c>
      <c r="DA85" s="77" t="s">
        <v>7</v>
      </c>
      <c r="DB85" s="78">
        <f>IF(DA85="N",0,IF(CV$79="EVENTO",BD!$B$1,0))</f>
        <v>0</v>
      </c>
      <c r="DC85" s="77" t="s">
        <v>7</v>
      </c>
      <c r="DD85" s="78">
        <f>IF(DC85="N",0,IF(CV$79="EVENTO",BD!$B$2,0))</f>
        <v>0</v>
      </c>
      <c r="DE85" s="77" t="s">
        <v>7</v>
      </c>
      <c r="DF85" s="78">
        <f>IF(DE85="N",0,IF(CV$79="EVENTO",BD!$B$5,0))</f>
        <v>0</v>
      </c>
      <c r="DG85" s="77" t="s">
        <v>7</v>
      </c>
      <c r="DH85" s="78">
        <f>IF(DG85="S",BD!$B$8,0)</f>
        <v>0</v>
      </c>
      <c r="DI85" s="73" t="str">
        <f>IF(CV85="","",VLOOKUP(CV85,BD!$B$11:$R$179,5,))</f>
        <v/>
      </c>
      <c r="DJ85" s="79" t="str">
        <f t="shared" si="54"/>
        <v/>
      </c>
    </row>
    <row r="86" spans="1:114" ht="15.75" thickBot="1" x14ac:dyDescent="0.3">
      <c r="A86" s="130"/>
      <c r="B86" s="145"/>
      <c r="C86" s="68"/>
      <c r="D86" s="75"/>
      <c r="E86" s="76"/>
      <c r="F86" s="71"/>
      <c r="G86" s="77" t="s">
        <v>7</v>
      </c>
      <c r="H86" s="78">
        <f>IF(G86="N",0,IF(D$79="EVENTO",BD!$B$3,BD!$B$4))</f>
        <v>0</v>
      </c>
      <c r="I86" s="77" t="s">
        <v>7</v>
      </c>
      <c r="J86" s="78">
        <f>IF(I86="N",0,IF(D$79="EVENTO",BD!$B$1,0))</f>
        <v>0</v>
      </c>
      <c r="K86" s="77" t="s">
        <v>7</v>
      </c>
      <c r="L86" s="78">
        <f>IF(K86="N",0,IF(D$79="EVENTO",BD!$B$2,0))</f>
        <v>0</v>
      </c>
      <c r="M86" s="77" t="s">
        <v>7</v>
      </c>
      <c r="N86" s="78">
        <f>IF(M86="N",0,IF(D$79="EVENTO",BD!$B$5,0))</f>
        <v>0</v>
      </c>
      <c r="O86" s="77" t="s">
        <v>7</v>
      </c>
      <c r="P86" s="78">
        <f>IF(O86="S",BD!$B$8,0)</f>
        <v>0</v>
      </c>
      <c r="Q86" s="73" t="str">
        <f>IF(D86="","",VLOOKUP(D86,BD!$B$11:$R$179,5,))</f>
        <v/>
      </c>
      <c r="R86" s="79" t="str">
        <f t="shared" si="48"/>
        <v/>
      </c>
      <c r="S86" s="68"/>
      <c r="T86" s="75"/>
      <c r="U86" s="76"/>
      <c r="V86" s="71"/>
      <c r="W86" s="77" t="s">
        <v>7</v>
      </c>
      <c r="X86" s="78">
        <f>IF(W86="N",0,IF(T$79="EVENTO",BD!$B$3,BD!$B$4))</f>
        <v>0</v>
      </c>
      <c r="Y86" s="77" t="s">
        <v>7</v>
      </c>
      <c r="Z86" s="78">
        <f>IF(Y86="N",0,IF(T$79="EVENTO",BD!$B$1,0))</f>
        <v>0</v>
      </c>
      <c r="AA86" s="77" t="s">
        <v>7</v>
      </c>
      <c r="AB86" s="78">
        <f>IF(AA86="N",0,IF(T$79="EVENTO",BD!$B$2,0))</f>
        <v>0</v>
      </c>
      <c r="AC86" s="77" t="s">
        <v>7</v>
      </c>
      <c r="AD86" s="78">
        <f>IF(AC86="N",0,IF(T$79="EVENTO",BD!$B$5,0))</f>
        <v>0</v>
      </c>
      <c r="AE86" s="77" t="s">
        <v>7</v>
      </c>
      <c r="AF86" s="78">
        <f>IF(AE86="S",BD!$B$8,0)</f>
        <v>0</v>
      </c>
      <c r="AG86" s="73" t="str">
        <f>IF(T86="","",VLOOKUP(T86,BD!$B$11:$R$179,5,))</f>
        <v/>
      </c>
      <c r="AH86" s="79" t="str">
        <f t="shared" si="49"/>
        <v/>
      </c>
      <c r="AI86" s="68"/>
      <c r="AJ86" s="75"/>
      <c r="AK86" s="76"/>
      <c r="AL86" s="71"/>
      <c r="AM86" s="77" t="s">
        <v>7</v>
      </c>
      <c r="AN86" s="78">
        <f>IF(AM86="N",0,IF(AJ$79="EVENTO",BD!$B$3,BD!$B$4))</f>
        <v>0</v>
      </c>
      <c r="AO86" s="77" t="s">
        <v>7</v>
      </c>
      <c r="AP86" s="78">
        <f>IF(AO86="N",0,IF(AJ$79="EVENTO",BD!$B$1,0))</f>
        <v>0</v>
      </c>
      <c r="AQ86" s="77" t="s">
        <v>7</v>
      </c>
      <c r="AR86" s="78">
        <f>IF(AQ86="N",0,IF(AJ$79="EVENTO",BD!$B$2,0))</f>
        <v>0</v>
      </c>
      <c r="AS86" s="77" t="s">
        <v>7</v>
      </c>
      <c r="AT86" s="78">
        <f>IF(AS86="N",0,IF(AJ$79="EVENTO",BD!$B$5,0))</f>
        <v>0</v>
      </c>
      <c r="AU86" s="77" t="s">
        <v>7</v>
      </c>
      <c r="AV86" s="78">
        <f>IF(AU86="S",BD!$B$8,0)</f>
        <v>0</v>
      </c>
      <c r="AW86" s="73" t="str">
        <f>IF(AJ86="","",VLOOKUP(AJ86,BD!$B$11:$R$179,5,))</f>
        <v/>
      </c>
      <c r="AX86" s="79" t="str">
        <f t="shared" si="50"/>
        <v/>
      </c>
      <c r="AY86" s="68"/>
      <c r="AZ86" s="75"/>
      <c r="BA86" s="76"/>
      <c r="BB86" s="71"/>
      <c r="BC86" s="77" t="s">
        <v>7</v>
      </c>
      <c r="BD86" s="78">
        <f>IF(BC86="N",0,IF(AZ$79="EVENTO",BD!$B$3,BD!$B$4))</f>
        <v>0</v>
      </c>
      <c r="BE86" s="77" t="s">
        <v>7</v>
      </c>
      <c r="BF86" s="78">
        <f>IF(BE86="N",0,IF(AZ$79="EVENTO",BD!$B$1,0))</f>
        <v>0</v>
      </c>
      <c r="BG86" s="77" t="s">
        <v>7</v>
      </c>
      <c r="BH86" s="78">
        <f>IF(BG86="N",0,IF(AZ$79="EVENTO",BD!$B$2,0))</f>
        <v>0</v>
      </c>
      <c r="BI86" s="77" t="s">
        <v>7</v>
      </c>
      <c r="BJ86" s="78">
        <f>IF(BI86="N",0,IF(AZ$79="EVENTO",BD!$B$5,0))</f>
        <v>0</v>
      </c>
      <c r="BK86" s="77" t="s">
        <v>7</v>
      </c>
      <c r="BL86" s="78">
        <f>IF(BK86="S",BD!$B$8,0)</f>
        <v>0</v>
      </c>
      <c r="BM86" s="73" t="str">
        <f>IF(AZ86="","",VLOOKUP(AZ86,BD!$B$11:$R$179,5,))</f>
        <v/>
      </c>
      <c r="BN86" s="79" t="str">
        <f t="shared" si="51"/>
        <v/>
      </c>
      <c r="BO86" s="68"/>
      <c r="BP86" s="75"/>
      <c r="BQ86" s="76"/>
      <c r="BR86" s="71"/>
      <c r="BS86" s="77" t="s">
        <v>7</v>
      </c>
      <c r="BT86" s="78">
        <f>IF(BS86="N",0,IF(BP$79="EVENTO",BD!$B$3,BD!$B$4))</f>
        <v>0</v>
      </c>
      <c r="BU86" s="77" t="s">
        <v>7</v>
      </c>
      <c r="BV86" s="78">
        <f>IF(BU86="N",0,IF(BP$79="EVENTO",BD!$B$1,0))</f>
        <v>0</v>
      </c>
      <c r="BW86" s="77" t="s">
        <v>7</v>
      </c>
      <c r="BX86" s="78">
        <f>IF(BW86="N",0,IF(BP$79="EVENTO",BD!$B$2,0))</f>
        <v>0</v>
      </c>
      <c r="BY86" s="77" t="s">
        <v>7</v>
      </c>
      <c r="BZ86" s="78">
        <f>IF(BY86="N",0,IF(BP$79="EVENTO",BD!$B$5,0))</f>
        <v>0</v>
      </c>
      <c r="CA86" s="77" t="s">
        <v>7</v>
      </c>
      <c r="CB86" s="78">
        <f>IF(CA86="S",BD!$B$8,0)</f>
        <v>0</v>
      </c>
      <c r="CC86" s="73" t="str">
        <f>IF(BP86="","",VLOOKUP(BP86,BD!$B$11:$R$179,5,))</f>
        <v/>
      </c>
      <c r="CD86" s="79" t="str">
        <f t="shared" si="52"/>
        <v/>
      </c>
      <c r="CE86" s="68"/>
      <c r="CF86" s="75"/>
      <c r="CG86" s="76"/>
      <c r="CH86" s="71"/>
      <c r="CI86" s="77" t="s">
        <v>7</v>
      </c>
      <c r="CJ86" s="78">
        <f>IF(CI86="N",0,IF(CF$79="EVENTO",BD!$B$3,BD!$B$4))</f>
        <v>0</v>
      </c>
      <c r="CK86" s="77" t="s">
        <v>7</v>
      </c>
      <c r="CL86" s="78">
        <f>IF(CK86="N",0,IF(CF$79="EVENTO",BD!$B$1,0))</f>
        <v>0</v>
      </c>
      <c r="CM86" s="77" t="s">
        <v>7</v>
      </c>
      <c r="CN86" s="78">
        <f>IF(CM86="N",0,IF(CF$79="EVENTO",BD!$B$2,0))</f>
        <v>0</v>
      </c>
      <c r="CO86" s="77" t="s">
        <v>7</v>
      </c>
      <c r="CP86" s="78">
        <f>IF(CO86="N",0,IF(CF$79="EVENTO",BD!$B$5,0))</f>
        <v>0</v>
      </c>
      <c r="CQ86" s="77" t="s">
        <v>7</v>
      </c>
      <c r="CR86" s="78">
        <f>IF(CQ86="S",BD!$B$8,0)</f>
        <v>0</v>
      </c>
      <c r="CS86" s="73" t="str">
        <f>IF(CF86="","",VLOOKUP(CF86,BD!$B$11:$R$179,5,))</f>
        <v/>
      </c>
      <c r="CT86" s="79" t="str">
        <f t="shared" si="53"/>
        <v/>
      </c>
      <c r="CU86" s="68"/>
      <c r="CV86" s="75"/>
      <c r="CW86" s="76"/>
      <c r="CX86" s="71"/>
      <c r="CY86" s="77" t="s">
        <v>7</v>
      </c>
      <c r="CZ86" s="78">
        <f>IF(CY86="N",0,IF(CV$79="EVENTO",BD!$B$3,BD!$B$4))</f>
        <v>0</v>
      </c>
      <c r="DA86" s="77" t="s">
        <v>7</v>
      </c>
      <c r="DB86" s="78">
        <f>IF(DA86="N",0,IF(CV$79="EVENTO",BD!$B$1,0))</f>
        <v>0</v>
      </c>
      <c r="DC86" s="77" t="s">
        <v>7</v>
      </c>
      <c r="DD86" s="78">
        <f>IF(DC86="N",0,IF(CV$79="EVENTO",BD!$B$2,0))</f>
        <v>0</v>
      </c>
      <c r="DE86" s="77" t="s">
        <v>7</v>
      </c>
      <c r="DF86" s="78">
        <f>IF(DE86="N",0,IF(CV$79="EVENTO",BD!$B$5,0))</f>
        <v>0</v>
      </c>
      <c r="DG86" s="77" t="s">
        <v>7</v>
      </c>
      <c r="DH86" s="78">
        <f>IF(DG86="S",BD!$B$8,0)</f>
        <v>0</v>
      </c>
      <c r="DI86" s="73" t="str">
        <f>IF(CV86="","",VLOOKUP(CV86,BD!$B$11:$R$179,5,))</f>
        <v/>
      </c>
      <c r="DJ86" s="79" t="str">
        <f t="shared" si="54"/>
        <v/>
      </c>
    </row>
    <row r="87" spans="1:114" ht="15.75" thickBot="1" x14ac:dyDescent="0.3">
      <c r="A87" s="130"/>
      <c r="B87" s="145"/>
      <c r="C87" s="68"/>
      <c r="D87" s="75"/>
      <c r="E87" s="76"/>
      <c r="F87" s="71"/>
      <c r="G87" s="77" t="s">
        <v>7</v>
      </c>
      <c r="H87" s="78">
        <f>IF(G87="N",0,IF(D$79="EVENTO",BD!$B$3,BD!$B$4))</f>
        <v>0</v>
      </c>
      <c r="I87" s="77" t="s">
        <v>7</v>
      </c>
      <c r="J87" s="78">
        <f>IF(I87="N",0,IF(D$79="EVENTO",BD!$B$1,0))</f>
        <v>0</v>
      </c>
      <c r="K87" s="77" t="s">
        <v>7</v>
      </c>
      <c r="L87" s="78">
        <f>IF(K87="N",0,IF(D$79="EVENTO",BD!$B$2,0))</f>
        <v>0</v>
      </c>
      <c r="M87" s="77" t="s">
        <v>7</v>
      </c>
      <c r="N87" s="78">
        <f>IF(M87="N",0,IF(D$79="EVENTO",BD!$B$5,0))</f>
        <v>0</v>
      </c>
      <c r="O87" s="77" t="s">
        <v>7</v>
      </c>
      <c r="P87" s="78">
        <f>IF(O87="S",BD!$B$8,0)</f>
        <v>0</v>
      </c>
      <c r="Q87" s="73" t="str">
        <f>IF(D87="","",VLOOKUP(D87,BD!$B$11:$R$179,5,))</f>
        <v/>
      </c>
      <c r="R87" s="79" t="str">
        <f t="shared" si="48"/>
        <v/>
      </c>
      <c r="S87" s="68"/>
      <c r="T87" s="75"/>
      <c r="U87" s="76"/>
      <c r="V87" s="71"/>
      <c r="W87" s="77" t="s">
        <v>7</v>
      </c>
      <c r="X87" s="78">
        <f>IF(W87="N",0,IF(T$79="EVENTO",BD!$B$3,BD!$B$4))</f>
        <v>0</v>
      </c>
      <c r="Y87" s="77" t="s">
        <v>7</v>
      </c>
      <c r="Z87" s="78">
        <f>IF(Y87="N",0,IF(T$79="EVENTO",BD!$B$1,0))</f>
        <v>0</v>
      </c>
      <c r="AA87" s="77" t="s">
        <v>7</v>
      </c>
      <c r="AB87" s="78">
        <f>IF(AA87="N",0,IF(T$79="EVENTO",BD!$B$2,0))</f>
        <v>0</v>
      </c>
      <c r="AC87" s="77" t="s">
        <v>7</v>
      </c>
      <c r="AD87" s="78">
        <f>IF(AC87="N",0,IF(T$79="EVENTO",BD!$B$5,0))</f>
        <v>0</v>
      </c>
      <c r="AE87" s="77" t="s">
        <v>7</v>
      </c>
      <c r="AF87" s="78">
        <f>IF(AE87="S",BD!$B$8,0)</f>
        <v>0</v>
      </c>
      <c r="AG87" s="73" t="str">
        <f>IF(T87="","",VLOOKUP(T87,BD!$B$11:$R$179,5,))</f>
        <v/>
      </c>
      <c r="AH87" s="79" t="str">
        <f t="shared" si="49"/>
        <v/>
      </c>
      <c r="AI87" s="68"/>
      <c r="AJ87" s="75"/>
      <c r="AK87" s="76"/>
      <c r="AL87" s="71"/>
      <c r="AM87" s="77" t="s">
        <v>7</v>
      </c>
      <c r="AN87" s="78">
        <f>IF(AM87="N",0,IF(AJ$79="EVENTO",BD!$B$3,BD!$B$4))</f>
        <v>0</v>
      </c>
      <c r="AO87" s="77" t="s">
        <v>7</v>
      </c>
      <c r="AP87" s="78">
        <f>IF(AO87="N",0,IF(AJ$79="EVENTO",BD!$B$1,0))</f>
        <v>0</v>
      </c>
      <c r="AQ87" s="77" t="s">
        <v>7</v>
      </c>
      <c r="AR87" s="78">
        <f>IF(AQ87="N",0,IF(AJ$79="EVENTO",BD!$B$2,0))</f>
        <v>0</v>
      </c>
      <c r="AS87" s="77" t="s">
        <v>7</v>
      </c>
      <c r="AT87" s="78">
        <f>IF(AS87="N",0,IF(AJ$79="EVENTO",BD!$B$5,0))</f>
        <v>0</v>
      </c>
      <c r="AU87" s="77" t="s">
        <v>7</v>
      </c>
      <c r="AV87" s="78">
        <f>IF(AU87="S",BD!$B$8,0)</f>
        <v>0</v>
      </c>
      <c r="AW87" s="73" t="str">
        <f>IF(AJ87="","",VLOOKUP(AJ87,BD!$B$11:$R$179,5,))</f>
        <v/>
      </c>
      <c r="AX87" s="79" t="str">
        <f t="shared" si="50"/>
        <v/>
      </c>
      <c r="AY87" s="68"/>
      <c r="AZ87" s="75"/>
      <c r="BA87" s="76"/>
      <c r="BB87" s="71"/>
      <c r="BC87" s="77" t="s">
        <v>7</v>
      </c>
      <c r="BD87" s="78">
        <f>IF(BC87="N",0,IF(AZ$79="EVENTO",BD!$B$3,BD!$B$4))</f>
        <v>0</v>
      </c>
      <c r="BE87" s="77" t="s">
        <v>7</v>
      </c>
      <c r="BF87" s="78">
        <f>IF(BE87="N",0,IF(AZ$79="EVENTO",BD!$B$1,0))</f>
        <v>0</v>
      </c>
      <c r="BG87" s="77" t="s">
        <v>7</v>
      </c>
      <c r="BH87" s="78">
        <f>IF(BG87="N",0,IF(AZ$79="EVENTO",BD!$B$2,0))</f>
        <v>0</v>
      </c>
      <c r="BI87" s="77" t="s">
        <v>7</v>
      </c>
      <c r="BJ87" s="78">
        <f>IF(BI87="N",0,IF(AZ$79="EVENTO",BD!$B$5,0))</f>
        <v>0</v>
      </c>
      <c r="BK87" s="77" t="s">
        <v>7</v>
      </c>
      <c r="BL87" s="78">
        <f>IF(BK87="S",BD!$B$8,0)</f>
        <v>0</v>
      </c>
      <c r="BM87" s="73" t="str">
        <f>IF(AZ87="","",VLOOKUP(AZ87,BD!$B$11:$R$179,5,))</f>
        <v/>
      </c>
      <c r="BN87" s="79" t="str">
        <f t="shared" si="51"/>
        <v/>
      </c>
      <c r="BO87" s="68"/>
      <c r="BP87" s="75"/>
      <c r="BQ87" s="76"/>
      <c r="BR87" s="71"/>
      <c r="BS87" s="77" t="s">
        <v>7</v>
      </c>
      <c r="BT87" s="78">
        <f>IF(BS87="N",0,IF(BP$79="EVENTO",BD!$B$3,BD!$B$4))</f>
        <v>0</v>
      </c>
      <c r="BU87" s="77" t="s">
        <v>7</v>
      </c>
      <c r="BV87" s="78">
        <f>IF(BU87="N",0,IF(BP$79="EVENTO",BD!$B$1,0))</f>
        <v>0</v>
      </c>
      <c r="BW87" s="77" t="s">
        <v>7</v>
      </c>
      <c r="BX87" s="78">
        <f>IF(BW87="N",0,IF(BP$79="EVENTO",BD!$B$2,0))</f>
        <v>0</v>
      </c>
      <c r="BY87" s="77" t="s">
        <v>7</v>
      </c>
      <c r="BZ87" s="78">
        <f>IF(BY87="N",0,IF(BP$79="EVENTO",BD!$B$5,0))</f>
        <v>0</v>
      </c>
      <c r="CA87" s="77" t="s">
        <v>7</v>
      </c>
      <c r="CB87" s="78">
        <f>IF(CA87="S",BD!$B$8,0)</f>
        <v>0</v>
      </c>
      <c r="CC87" s="73" t="str">
        <f>IF(BP87="","",VLOOKUP(BP87,BD!$B$11:$R$179,5,))</f>
        <v/>
      </c>
      <c r="CD87" s="79" t="str">
        <f t="shared" si="52"/>
        <v/>
      </c>
      <c r="CE87" s="68"/>
      <c r="CF87" s="75"/>
      <c r="CG87" s="76"/>
      <c r="CH87" s="71"/>
      <c r="CI87" s="77" t="s">
        <v>7</v>
      </c>
      <c r="CJ87" s="78">
        <f>IF(CI87="N",0,IF(CF$79="EVENTO",BD!$B$3,BD!$B$4))</f>
        <v>0</v>
      </c>
      <c r="CK87" s="77" t="s">
        <v>7</v>
      </c>
      <c r="CL87" s="78">
        <f>IF(CK87="N",0,IF(CF$79="EVENTO",BD!$B$1,0))</f>
        <v>0</v>
      </c>
      <c r="CM87" s="77" t="s">
        <v>7</v>
      </c>
      <c r="CN87" s="78">
        <f>IF(CM87="N",0,IF(CF$79="EVENTO",BD!$B$2,0))</f>
        <v>0</v>
      </c>
      <c r="CO87" s="77" t="s">
        <v>7</v>
      </c>
      <c r="CP87" s="78">
        <f>IF(CO87="N",0,IF(CF$79="EVENTO",BD!$B$5,0))</f>
        <v>0</v>
      </c>
      <c r="CQ87" s="77" t="s">
        <v>7</v>
      </c>
      <c r="CR87" s="78">
        <f>IF(CQ87="S",BD!$B$8,0)</f>
        <v>0</v>
      </c>
      <c r="CS87" s="73" t="str">
        <f>IF(CF87="","",VLOOKUP(CF87,BD!$B$11:$R$179,5,))</f>
        <v/>
      </c>
      <c r="CT87" s="79" t="str">
        <f t="shared" si="53"/>
        <v/>
      </c>
      <c r="CU87" s="68"/>
      <c r="CV87" s="75"/>
      <c r="CW87" s="76"/>
      <c r="CX87" s="71"/>
      <c r="CY87" s="77" t="s">
        <v>7</v>
      </c>
      <c r="CZ87" s="78">
        <f>IF(CY87="N",0,IF(CV$79="EVENTO",BD!$B$3,BD!$B$4))</f>
        <v>0</v>
      </c>
      <c r="DA87" s="77" t="s">
        <v>7</v>
      </c>
      <c r="DB87" s="78">
        <f>IF(DA87="N",0,IF(CV$79="EVENTO",BD!$B$1,0))</f>
        <v>0</v>
      </c>
      <c r="DC87" s="77" t="s">
        <v>7</v>
      </c>
      <c r="DD87" s="78">
        <f>IF(DC87="N",0,IF(CV$79="EVENTO",BD!$B$2,0))</f>
        <v>0</v>
      </c>
      <c r="DE87" s="77" t="s">
        <v>7</v>
      </c>
      <c r="DF87" s="78">
        <f>IF(DE87="N",0,IF(CV$79="EVENTO",BD!$B$5,0))</f>
        <v>0</v>
      </c>
      <c r="DG87" s="77" t="s">
        <v>7</v>
      </c>
      <c r="DH87" s="78">
        <f>IF(DG87="S",BD!$B$8,0)</f>
        <v>0</v>
      </c>
      <c r="DI87" s="73" t="str">
        <f>IF(CV87="","",VLOOKUP(CV87,BD!$B$11:$R$179,5,))</f>
        <v/>
      </c>
      <c r="DJ87" s="79" t="str">
        <f t="shared" si="54"/>
        <v/>
      </c>
    </row>
    <row r="88" spans="1:114" ht="15.75" thickBot="1" x14ac:dyDescent="0.3">
      <c r="A88" s="130"/>
      <c r="B88" s="145"/>
      <c r="C88" s="68"/>
      <c r="D88" s="75"/>
      <c r="E88" s="76"/>
      <c r="F88" s="71"/>
      <c r="G88" s="77" t="s">
        <v>7</v>
      </c>
      <c r="H88" s="78">
        <f>IF(G88="N",0,IF(D$79="EVENTO",BD!$B$3,BD!$B$4))</f>
        <v>0</v>
      </c>
      <c r="I88" s="77" t="s">
        <v>7</v>
      </c>
      <c r="J88" s="78">
        <f>IF(I88="N",0,IF(D$79="EVENTO",BD!$B$1,0))</f>
        <v>0</v>
      </c>
      <c r="K88" s="77" t="s">
        <v>7</v>
      </c>
      <c r="L88" s="78">
        <f>IF(K88="N",0,IF(D$79="EVENTO",BD!$B$2,0))</f>
        <v>0</v>
      </c>
      <c r="M88" s="77" t="s">
        <v>7</v>
      </c>
      <c r="N88" s="78">
        <f>IF(M88="N",0,IF(D$79="EVENTO",BD!$B$5,0))</f>
        <v>0</v>
      </c>
      <c r="O88" s="77" t="s">
        <v>7</v>
      </c>
      <c r="P88" s="78">
        <f>IF(O88="S",BD!$B$8,0)</f>
        <v>0</v>
      </c>
      <c r="Q88" s="73" t="str">
        <f>IF(D88="","",VLOOKUP(D88,BD!$B$11:$R$179,5,))</f>
        <v/>
      </c>
      <c r="R88" s="79" t="str">
        <f t="shared" si="48"/>
        <v/>
      </c>
      <c r="S88" s="68"/>
      <c r="T88" s="75"/>
      <c r="U88" s="76"/>
      <c r="V88" s="71"/>
      <c r="W88" s="77" t="s">
        <v>7</v>
      </c>
      <c r="X88" s="78">
        <f>IF(W88="N",0,IF(T$79="EVENTO",BD!$B$3,BD!$B$4))</f>
        <v>0</v>
      </c>
      <c r="Y88" s="77" t="s">
        <v>7</v>
      </c>
      <c r="Z88" s="78">
        <f>IF(Y88="N",0,IF(T$79="EVENTO",BD!$B$1,0))</f>
        <v>0</v>
      </c>
      <c r="AA88" s="77" t="s">
        <v>7</v>
      </c>
      <c r="AB88" s="78">
        <f>IF(AA88="N",0,IF(T$79="EVENTO",BD!$B$2,0))</f>
        <v>0</v>
      </c>
      <c r="AC88" s="77" t="s">
        <v>7</v>
      </c>
      <c r="AD88" s="78">
        <f>IF(AC88="N",0,IF(T$79="EVENTO",BD!$B$5,0))</f>
        <v>0</v>
      </c>
      <c r="AE88" s="77" t="s">
        <v>7</v>
      </c>
      <c r="AF88" s="78">
        <f>IF(AE88="S",BD!$B$8,0)</f>
        <v>0</v>
      </c>
      <c r="AG88" s="73" t="str">
        <f>IF(T88="","",VLOOKUP(T88,BD!$B$11:$R$179,5,))</f>
        <v/>
      </c>
      <c r="AH88" s="79" t="str">
        <f t="shared" si="49"/>
        <v/>
      </c>
      <c r="AI88" s="68"/>
      <c r="AJ88" s="75"/>
      <c r="AK88" s="76"/>
      <c r="AL88" s="71"/>
      <c r="AM88" s="77" t="s">
        <v>7</v>
      </c>
      <c r="AN88" s="78">
        <f>IF(AM88="N",0,IF(AJ$79="EVENTO",BD!$B$3,BD!$B$4))</f>
        <v>0</v>
      </c>
      <c r="AO88" s="77" t="s">
        <v>7</v>
      </c>
      <c r="AP88" s="78">
        <f>IF(AO88="N",0,IF(AJ$79="EVENTO",BD!$B$1,0))</f>
        <v>0</v>
      </c>
      <c r="AQ88" s="77" t="s">
        <v>7</v>
      </c>
      <c r="AR88" s="78">
        <f>IF(AQ88="N",0,IF(AJ$79="EVENTO",BD!$B$2,0))</f>
        <v>0</v>
      </c>
      <c r="AS88" s="77" t="s">
        <v>7</v>
      </c>
      <c r="AT88" s="78">
        <f>IF(AS88="N",0,IF(AJ$79="EVENTO",BD!$B$5,0))</f>
        <v>0</v>
      </c>
      <c r="AU88" s="77" t="s">
        <v>7</v>
      </c>
      <c r="AV88" s="78">
        <f>IF(AU88="S",BD!$B$8,0)</f>
        <v>0</v>
      </c>
      <c r="AW88" s="73" t="str">
        <f>IF(AJ88="","",VLOOKUP(AJ88,BD!$B$11:$R$179,5,))</f>
        <v/>
      </c>
      <c r="AX88" s="79" t="str">
        <f t="shared" si="50"/>
        <v/>
      </c>
      <c r="AY88" s="68"/>
      <c r="AZ88" s="75"/>
      <c r="BA88" s="76"/>
      <c r="BB88" s="71"/>
      <c r="BC88" s="77" t="s">
        <v>7</v>
      </c>
      <c r="BD88" s="78">
        <f>IF(BC88="N",0,IF(AZ$79="EVENTO",BD!$B$3,BD!$B$4))</f>
        <v>0</v>
      </c>
      <c r="BE88" s="77" t="s">
        <v>7</v>
      </c>
      <c r="BF88" s="78">
        <f>IF(BE88="N",0,IF(AZ$79="EVENTO",BD!$B$1,0))</f>
        <v>0</v>
      </c>
      <c r="BG88" s="77" t="s">
        <v>7</v>
      </c>
      <c r="BH88" s="78">
        <f>IF(BG88="N",0,IF(AZ$79="EVENTO",BD!$B$2,0))</f>
        <v>0</v>
      </c>
      <c r="BI88" s="77" t="s">
        <v>7</v>
      </c>
      <c r="BJ88" s="78">
        <f>IF(BI88="N",0,IF(AZ$79="EVENTO",BD!$B$5,0))</f>
        <v>0</v>
      </c>
      <c r="BK88" s="77" t="s">
        <v>7</v>
      </c>
      <c r="BL88" s="78">
        <f>IF(BK88="S",BD!$B$8,0)</f>
        <v>0</v>
      </c>
      <c r="BM88" s="73" t="str">
        <f>IF(AZ88="","",VLOOKUP(AZ88,BD!$B$11:$R$179,5,))</f>
        <v/>
      </c>
      <c r="BN88" s="79" t="str">
        <f t="shared" si="51"/>
        <v/>
      </c>
      <c r="BO88" s="68"/>
      <c r="BP88" s="75"/>
      <c r="BQ88" s="76"/>
      <c r="BR88" s="71"/>
      <c r="BS88" s="77" t="s">
        <v>7</v>
      </c>
      <c r="BT88" s="78">
        <f>IF(BS88="N",0,IF(BP$79="EVENTO",BD!$B$3,BD!$B$4))</f>
        <v>0</v>
      </c>
      <c r="BU88" s="77" t="s">
        <v>7</v>
      </c>
      <c r="BV88" s="78">
        <f>IF(BU88="N",0,IF(BP$79="EVENTO",BD!$B$1,0))</f>
        <v>0</v>
      </c>
      <c r="BW88" s="77" t="s">
        <v>7</v>
      </c>
      <c r="BX88" s="78">
        <f>IF(BW88="N",0,IF(BP$79="EVENTO",BD!$B$2,0))</f>
        <v>0</v>
      </c>
      <c r="BY88" s="77" t="s">
        <v>7</v>
      </c>
      <c r="BZ88" s="78">
        <f>IF(BY88="N",0,IF(BP$79="EVENTO",BD!$B$5,0))</f>
        <v>0</v>
      </c>
      <c r="CA88" s="77" t="s">
        <v>7</v>
      </c>
      <c r="CB88" s="78">
        <f>IF(CA88="S",BD!$B$8,0)</f>
        <v>0</v>
      </c>
      <c r="CC88" s="73" t="str">
        <f>IF(BP88="","",VLOOKUP(BP88,BD!$B$11:$R$179,5,))</f>
        <v/>
      </c>
      <c r="CD88" s="79" t="str">
        <f t="shared" si="52"/>
        <v/>
      </c>
      <c r="CE88" s="68"/>
      <c r="CF88" s="75"/>
      <c r="CG88" s="76"/>
      <c r="CH88" s="71"/>
      <c r="CI88" s="77" t="s">
        <v>7</v>
      </c>
      <c r="CJ88" s="78">
        <f>IF(CI88="N",0,IF(CF$79="EVENTO",BD!$B$3,BD!$B$4))</f>
        <v>0</v>
      </c>
      <c r="CK88" s="77" t="s">
        <v>7</v>
      </c>
      <c r="CL88" s="78">
        <f>IF(CK88="N",0,IF(CF$79="EVENTO",BD!$B$1,0))</f>
        <v>0</v>
      </c>
      <c r="CM88" s="77" t="s">
        <v>7</v>
      </c>
      <c r="CN88" s="78">
        <f>IF(CM88="N",0,IF(CF$79="EVENTO",BD!$B$2,0))</f>
        <v>0</v>
      </c>
      <c r="CO88" s="77" t="s">
        <v>7</v>
      </c>
      <c r="CP88" s="78">
        <f>IF(CO88="N",0,IF(CF$79="EVENTO",BD!$B$5,0))</f>
        <v>0</v>
      </c>
      <c r="CQ88" s="77" t="s">
        <v>7</v>
      </c>
      <c r="CR88" s="78">
        <f>IF(CQ88="S",BD!$B$8,0)</f>
        <v>0</v>
      </c>
      <c r="CS88" s="73" t="str">
        <f>IF(CF88="","",VLOOKUP(CF88,BD!$B$11:$R$179,5,))</f>
        <v/>
      </c>
      <c r="CT88" s="79" t="str">
        <f t="shared" si="53"/>
        <v/>
      </c>
      <c r="CU88" s="68"/>
      <c r="CV88" s="75"/>
      <c r="CW88" s="76"/>
      <c r="CX88" s="71"/>
      <c r="CY88" s="77" t="s">
        <v>7</v>
      </c>
      <c r="CZ88" s="78">
        <f>IF(CY88="N",0,IF(CV$79="EVENTO",BD!$B$3,BD!$B$4))</f>
        <v>0</v>
      </c>
      <c r="DA88" s="77" t="s">
        <v>7</v>
      </c>
      <c r="DB88" s="78">
        <f>IF(DA88="N",0,IF(CV$79="EVENTO",BD!$B$1,0))</f>
        <v>0</v>
      </c>
      <c r="DC88" s="77" t="s">
        <v>7</v>
      </c>
      <c r="DD88" s="78">
        <f>IF(DC88="N",0,IF(CV$79="EVENTO",BD!$B$2,0))</f>
        <v>0</v>
      </c>
      <c r="DE88" s="77" t="s">
        <v>7</v>
      </c>
      <c r="DF88" s="78">
        <f>IF(DE88="N",0,IF(CV$79="EVENTO",BD!$B$5,0))</f>
        <v>0</v>
      </c>
      <c r="DG88" s="77" t="s">
        <v>7</v>
      </c>
      <c r="DH88" s="78">
        <f>IF(DG88="S",BD!$B$8,0)</f>
        <v>0</v>
      </c>
      <c r="DI88" s="73" t="str">
        <f>IF(CV88="","",VLOOKUP(CV88,BD!$B$11:$R$179,5,))</f>
        <v/>
      </c>
      <c r="DJ88" s="79" t="str">
        <f t="shared" si="54"/>
        <v/>
      </c>
    </row>
    <row r="89" spans="1:114" ht="15.75" thickBot="1" x14ac:dyDescent="0.3">
      <c r="A89" s="130"/>
      <c r="B89" s="145"/>
      <c r="C89" s="68"/>
      <c r="D89" s="75"/>
      <c r="E89" s="76"/>
      <c r="F89" s="71"/>
      <c r="G89" s="77" t="s">
        <v>7</v>
      </c>
      <c r="H89" s="78">
        <f>IF(G89="N",0,IF(D$79="EVENTO",BD!$B$3,BD!$B$4))</f>
        <v>0</v>
      </c>
      <c r="I89" s="77" t="s">
        <v>7</v>
      </c>
      <c r="J89" s="78">
        <f>IF(I89="N",0,IF(D$79="EVENTO",BD!$B$1,0))</f>
        <v>0</v>
      </c>
      <c r="K89" s="77" t="s">
        <v>7</v>
      </c>
      <c r="L89" s="78">
        <f>IF(K89="N",0,IF(D$79="EVENTO",BD!$B$2,0))</f>
        <v>0</v>
      </c>
      <c r="M89" s="77" t="s">
        <v>7</v>
      </c>
      <c r="N89" s="78">
        <f>IF(M89="N",0,IF(D$79="EVENTO",BD!$B$5,0))</f>
        <v>0</v>
      </c>
      <c r="O89" s="77" t="s">
        <v>7</v>
      </c>
      <c r="P89" s="78">
        <f>IF(O89="S",BD!$B$8,0)</f>
        <v>0</v>
      </c>
      <c r="Q89" s="73" t="str">
        <f>IF(D89="","",VLOOKUP(D89,BD!$B$11:$R$179,5,))</f>
        <v/>
      </c>
      <c r="R89" s="79" t="str">
        <f t="shared" si="48"/>
        <v/>
      </c>
      <c r="S89" s="68"/>
      <c r="T89" s="75"/>
      <c r="U89" s="76"/>
      <c r="V89" s="71"/>
      <c r="W89" s="77" t="s">
        <v>7</v>
      </c>
      <c r="X89" s="78">
        <f>IF(W89="N",0,IF(T$79="EVENTO",BD!$B$3,BD!$B$4))</f>
        <v>0</v>
      </c>
      <c r="Y89" s="77" t="s">
        <v>7</v>
      </c>
      <c r="Z89" s="78">
        <f>IF(Y89="N",0,IF(T$79="EVENTO",BD!$B$1,0))</f>
        <v>0</v>
      </c>
      <c r="AA89" s="77" t="s">
        <v>7</v>
      </c>
      <c r="AB89" s="78">
        <f>IF(AA89="N",0,IF(T$79="EVENTO",BD!$B$2,0))</f>
        <v>0</v>
      </c>
      <c r="AC89" s="77" t="s">
        <v>7</v>
      </c>
      <c r="AD89" s="78">
        <f>IF(AC89="N",0,IF(T$79="EVENTO",BD!$B$5,0))</f>
        <v>0</v>
      </c>
      <c r="AE89" s="77" t="s">
        <v>7</v>
      </c>
      <c r="AF89" s="78">
        <f>IF(AE89="S",BD!$B$8,0)</f>
        <v>0</v>
      </c>
      <c r="AG89" s="73" t="str">
        <f>IF(T89="","",VLOOKUP(T89,BD!$B$11:$R$179,5,))</f>
        <v/>
      </c>
      <c r="AH89" s="79" t="str">
        <f t="shared" si="49"/>
        <v/>
      </c>
      <c r="AI89" s="68"/>
      <c r="AJ89" s="75"/>
      <c r="AK89" s="76"/>
      <c r="AL89" s="71"/>
      <c r="AM89" s="77" t="s">
        <v>7</v>
      </c>
      <c r="AN89" s="78">
        <f>IF(AM89="N",0,IF(AJ$79="EVENTO",BD!$B$3,BD!$B$4))</f>
        <v>0</v>
      </c>
      <c r="AO89" s="77" t="s">
        <v>7</v>
      </c>
      <c r="AP89" s="78">
        <f>IF(AO89="N",0,IF(AJ$79="EVENTO",BD!$B$1,0))</f>
        <v>0</v>
      </c>
      <c r="AQ89" s="77" t="s">
        <v>7</v>
      </c>
      <c r="AR89" s="78">
        <f>IF(AQ89="N",0,IF(AJ$79="EVENTO",BD!$B$2,0))</f>
        <v>0</v>
      </c>
      <c r="AS89" s="77" t="s">
        <v>7</v>
      </c>
      <c r="AT89" s="78">
        <f>IF(AS89="N",0,IF(AJ$79="EVENTO",BD!$B$5,0))</f>
        <v>0</v>
      </c>
      <c r="AU89" s="77" t="s">
        <v>7</v>
      </c>
      <c r="AV89" s="78">
        <f>IF(AU89="S",BD!$B$8,0)</f>
        <v>0</v>
      </c>
      <c r="AW89" s="73" t="str">
        <f>IF(AJ89="","",VLOOKUP(AJ89,BD!$B$11:$R$179,5,))</f>
        <v/>
      </c>
      <c r="AX89" s="79" t="str">
        <f t="shared" si="50"/>
        <v/>
      </c>
      <c r="AY89" s="68"/>
      <c r="AZ89" s="75"/>
      <c r="BA89" s="76"/>
      <c r="BB89" s="71"/>
      <c r="BC89" s="77" t="s">
        <v>7</v>
      </c>
      <c r="BD89" s="78">
        <f>IF(BC89="N",0,IF(AZ$79="EVENTO",BD!$B$3,BD!$B$4))</f>
        <v>0</v>
      </c>
      <c r="BE89" s="77" t="s">
        <v>7</v>
      </c>
      <c r="BF89" s="78">
        <f>IF(BE89="N",0,IF(AZ$79="EVENTO",BD!$B$1,0))</f>
        <v>0</v>
      </c>
      <c r="BG89" s="77" t="s">
        <v>7</v>
      </c>
      <c r="BH89" s="78">
        <f>IF(BG89="N",0,IF(AZ$79="EVENTO",BD!$B$2,0))</f>
        <v>0</v>
      </c>
      <c r="BI89" s="77" t="s">
        <v>7</v>
      </c>
      <c r="BJ89" s="78">
        <f>IF(BI89="N",0,IF(AZ$79="EVENTO",BD!$B$5,0))</f>
        <v>0</v>
      </c>
      <c r="BK89" s="77" t="s">
        <v>7</v>
      </c>
      <c r="BL89" s="78">
        <f>IF(BK89="S",BD!$B$8,0)</f>
        <v>0</v>
      </c>
      <c r="BM89" s="73" t="str">
        <f>IF(AZ89="","",VLOOKUP(AZ89,BD!$B$11:$R$179,5,))</f>
        <v/>
      </c>
      <c r="BN89" s="79" t="str">
        <f t="shared" si="51"/>
        <v/>
      </c>
      <c r="BO89" s="68"/>
      <c r="BP89" s="75"/>
      <c r="BQ89" s="76"/>
      <c r="BR89" s="71"/>
      <c r="BS89" s="77" t="s">
        <v>7</v>
      </c>
      <c r="BT89" s="78">
        <f>IF(BS89="N",0,IF(BP$79="EVENTO",BD!$B$3,BD!$B$4))</f>
        <v>0</v>
      </c>
      <c r="BU89" s="77" t="s">
        <v>7</v>
      </c>
      <c r="BV89" s="78">
        <f>IF(BU89="N",0,IF(BP$79="EVENTO",BD!$B$1,0))</f>
        <v>0</v>
      </c>
      <c r="BW89" s="77" t="s">
        <v>7</v>
      </c>
      <c r="BX89" s="78">
        <f>IF(BW89="N",0,IF(BP$79="EVENTO",BD!$B$2,0))</f>
        <v>0</v>
      </c>
      <c r="BY89" s="77" t="s">
        <v>7</v>
      </c>
      <c r="BZ89" s="78">
        <f>IF(BY89="N",0,IF(BP$79="EVENTO",BD!$B$5,0))</f>
        <v>0</v>
      </c>
      <c r="CA89" s="77" t="s">
        <v>7</v>
      </c>
      <c r="CB89" s="78">
        <f>IF(CA89="S",BD!$B$8,0)</f>
        <v>0</v>
      </c>
      <c r="CC89" s="73" t="str">
        <f>IF(BP89="","",VLOOKUP(BP89,BD!$B$11:$R$179,5,))</f>
        <v/>
      </c>
      <c r="CD89" s="79" t="str">
        <f t="shared" si="52"/>
        <v/>
      </c>
      <c r="CE89" s="68"/>
      <c r="CF89" s="75"/>
      <c r="CG89" s="76"/>
      <c r="CH89" s="71"/>
      <c r="CI89" s="77" t="s">
        <v>7</v>
      </c>
      <c r="CJ89" s="78">
        <f>IF(CI89="N",0,IF(CF$79="EVENTO",BD!$B$3,BD!$B$4))</f>
        <v>0</v>
      </c>
      <c r="CK89" s="77" t="s">
        <v>7</v>
      </c>
      <c r="CL89" s="78">
        <f>IF(CK89="N",0,IF(CF$79="EVENTO",BD!$B$1,0))</f>
        <v>0</v>
      </c>
      <c r="CM89" s="77" t="s">
        <v>7</v>
      </c>
      <c r="CN89" s="78">
        <f>IF(CM89="N",0,IF(CF$79="EVENTO",BD!$B$2,0))</f>
        <v>0</v>
      </c>
      <c r="CO89" s="77" t="s">
        <v>7</v>
      </c>
      <c r="CP89" s="78">
        <f>IF(CO89="N",0,IF(CF$79="EVENTO",BD!$B$5,0))</f>
        <v>0</v>
      </c>
      <c r="CQ89" s="77" t="s">
        <v>7</v>
      </c>
      <c r="CR89" s="78">
        <f>IF(CQ89="S",BD!$B$8,0)</f>
        <v>0</v>
      </c>
      <c r="CS89" s="73" t="str">
        <f>IF(CF89="","",VLOOKUP(CF89,BD!$B$11:$R$179,5,))</f>
        <v/>
      </c>
      <c r="CT89" s="79" t="str">
        <f t="shared" si="53"/>
        <v/>
      </c>
      <c r="CU89" s="68"/>
      <c r="CV89" s="75"/>
      <c r="CW89" s="76"/>
      <c r="CX89" s="71"/>
      <c r="CY89" s="77" t="s">
        <v>7</v>
      </c>
      <c r="CZ89" s="78">
        <f>IF(CY89="N",0,IF(CV$79="EVENTO",BD!$B$3,BD!$B$4))</f>
        <v>0</v>
      </c>
      <c r="DA89" s="77" t="s">
        <v>7</v>
      </c>
      <c r="DB89" s="78">
        <f>IF(DA89="N",0,IF(CV$79="EVENTO",BD!$B$1,0))</f>
        <v>0</v>
      </c>
      <c r="DC89" s="77" t="s">
        <v>7</v>
      </c>
      <c r="DD89" s="78">
        <f>IF(DC89="N",0,IF(CV$79="EVENTO",BD!$B$2,0))</f>
        <v>0</v>
      </c>
      <c r="DE89" s="77" t="s">
        <v>7</v>
      </c>
      <c r="DF89" s="78">
        <f>IF(DE89="N",0,IF(CV$79="EVENTO",BD!$B$5,0))</f>
        <v>0</v>
      </c>
      <c r="DG89" s="77" t="s">
        <v>7</v>
      </c>
      <c r="DH89" s="78">
        <f>IF(DG89="S",BD!$B$8,0)</f>
        <v>0</v>
      </c>
      <c r="DI89" s="73" t="str">
        <f>IF(CV89="","",VLOOKUP(CV89,BD!$B$11:$R$179,5,))</f>
        <v/>
      </c>
      <c r="DJ89" s="79" t="str">
        <f t="shared" si="54"/>
        <v/>
      </c>
    </row>
    <row r="90" spans="1:114" ht="15.75" thickBot="1" x14ac:dyDescent="0.3">
      <c r="A90" s="130"/>
      <c r="B90" s="145"/>
      <c r="C90" s="68"/>
      <c r="D90" s="75"/>
      <c r="E90" s="76"/>
      <c r="F90" s="71"/>
      <c r="G90" s="77" t="s">
        <v>7</v>
      </c>
      <c r="H90" s="78">
        <f>IF(G90="N",0,IF(D$79="EVENTO",BD!$B$3,BD!$B$4))</f>
        <v>0</v>
      </c>
      <c r="I90" s="77" t="s">
        <v>7</v>
      </c>
      <c r="J90" s="78">
        <f>IF(I90="N",0,IF(D$79="EVENTO",BD!$B$1,0))</f>
        <v>0</v>
      </c>
      <c r="K90" s="77" t="s">
        <v>7</v>
      </c>
      <c r="L90" s="78">
        <f>IF(K90="N",0,IF(D$79="EVENTO",BD!$B$2,0))</f>
        <v>0</v>
      </c>
      <c r="M90" s="77" t="s">
        <v>7</v>
      </c>
      <c r="N90" s="78">
        <f>IF(M90="N",0,IF(D$79="EVENTO",BD!$B$5,0))</f>
        <v>0</v>
      </c>
      <c r="O90" s="77" t="s">
        <v>7</v>
      </c>
      <c r="P90" s="78">
        <f>IF(O90="S",BD!$B$8,0)</f>
        <v>0</v>
      </c>
      <c r="Q90" s="73" t="str">
        <f>IF(D90="","",VLOOKUP(D90,BD!$B$11:$R$179,5,))</f>
        <v/>
      </c>
      <c r="R90" s="79" t="str">
        <f t="shared" si="48"/>
        <v/>
      </c>
      <c r="S90" s="68"/>
      <c r="T90" s="75"/>
      <c r="U90" s="76"/>
      <c r="V90" s="71"/>
      <c r="W90" s="77" t="s">
        <v>7</v>
      </c>
      <c r="X90" s="78">
        <f>IF(W90="N",0,IF(T$79="EVENTO",BD!$B$3,BD!$B$4))</f>
        <v>0</v>
      </c>
      <c r="Y90" s="77" t="s">
        <v>7</v>
      </c>
      <c r="Z90" s="78">
        <f>IF(Y90="N",0,IF(T$79="EVENTO",BD!$B$1,0))</f>
        <v>0</v>
      </c>
      <c r="AA90" s="77" t="s">
        <v>7</v>
      </c>
      <c r="AB90" s="78">
        <f>IF(AA90="N",0,IF(T$79="EVENTO",BD!$B$2,0))</f>
        <v>0</v>
      </c>
      <c r="AC90" s="77" t="s">
        <v>7</v>
      </c>
      <c r="AD90" s="78">
        <f>IF(AC90="N",0,IF(T$79="EVENTO",BD!$B$5,0))</f>
        <v>0</v>
      </c>
      <c r="AE90" s="77" t="s">
        <v>7</v>
      </c>
      <c r="AF90" s="78">
        <f>IF(AE90="S",BD!$B$8,0)</f>
        <v>0</v>
      </c>
      <c r="AG90" s="73" t="str">
        <f>IF(T90="","",VLOOKUP(T90,BD!$B$11:$R$179,5,))</f>
        <v/>
      </c>
      <c r="AH90" s="79" t="str">
        <f t="shared" si="49"/>
        <v/>
      </c>
      <c r="AI90" s="68"/>
      <c r="AJ90" s="75"/>
      <c r="AK90" s="76"/>
      <c r="AL90" s="71"/>
      <c r="AM90" s="77" t="s">
        <v>7</v>
      </c>
      <c r="AN90" s="78">
        <f>IF(AM90="N",0,IF(AJ$79="EVENTO",BD!$B$3,BD!$B$4))</f>
        <v>0</v>
      </c>
      <c r="AO90" s="77" t="s">
        <v>7</v>
      </c>
      <c r="AP90" s="78">
        <f>IF(AO90="N",0,IF(AJ$79="EVENTO",BD!$B$1,0))</f>
        <v>0</v>
      </c>
      <c r="AQ90" s="77" t="s">
        <v>7</v>
      </c>
      <c r="AR90" s="78">
        <f>IF(AQ90="N",0,IF(AJ$79="EVENTO",BD!$B$2,0))</f>
        <v>0</v>
      </c>
      <c r="AS90" s="77" t="s">
        <v>7</v>
      </c>
      <c r="AT90" s="78">
        <f>IF(AS90="N",0,IF(AJ$79="EVENTO",BD!$B$5,0))</f>
        <v>0</v>
      </c>
      <c r="AU90" s="77" t="s">
        <v>7</v>
      </c>
      <c r="AV90" s="78">
        <f>IF(AU90="S",BD!$B$8,0)</f>
        <v>0</v>
      </c>
      <c r="AW90" s="73" t="str">
        <f>IF(AJ90="","",VLOOKUP(AJ90,BD!$B$11:$R$179,5,))</f>
        <v/>
      </c>
      <c r="AX90" s="79" t="str">
        <f t="shared" si="50"/>
        <v/>
      </c>
      <c r="AY90" s="68"/>
      <c r="AZ90" s="75"/>
      <c r="BA90" s="76"/>
      <c r="BB90" s="71"/>
      <c r="BC90" s="77" t="s">
        <v>7</v>
      </c>
      <c r="BD90" s="78">
        <f>IF(BC90="N",0,IF(AZ$79="EVENTO",BD!$B$3,BD!$B$4))</f>
        <v>0</v>
      </c>
      <c r="BE90" s="77" t="s">
        <v>7</v>
      </c>
      <c r="BF90" s="78">
        <f>IF(BE90="N",0,IF(AZ$79="EVENTO",BD!$B$1,0))</f>
        <v>0</v>
      </c>
      <c r="BG90" s="77" t="s">
        <v>7</v>
      </c>
      <c r="BH90" s="78">
        <f>IF(BG90="N",0,IF(AZ$79="EVENTO",BD!$B$2,0))</f>
        <v>0</v>
      </c>
      <c r="BI90" s="77" t="s">
        <v>7</v>
      </c>
      <c r="BJ90" s="78">
        <f>IF(BI90="N",0,IF(AZ$79="EVENTO",BD!$B$5,0))</f>
        <v>0</v>
      </c>
      <c r="BK90" s="77" t="s">
        <v>7</v>
      </c>
      <c r="BL90" s="78">
        <f>IF(BK90="S",BD!$B$8,0)</f>
        <v>0</v>
      </c>
      <c r="BM90" s="73" t="str">
        <f>IF(AZ90="","",VLOOKUP(AZ90,BD!$B$11:$R$179,5,))</f>
        <v/>
      </c>
      <c r="BN90" s="79" t="str">
        <f t="shared" si="51"/>
        <v/>
      </c>
      <c r="BO90" s="68"/>
      <c r="BP90" s="75"/>
      <c r="BQ90" s="76"/>
      <c r="BR90" s="71"/>
      <c r="BS90" s="77" t="s">
        <v>7</v>
      </c>
      <c r="BT90" s="78">
        <f>IF(BS90="N",0,IF(BP$79="EVENTO",BD!$B$3,BD!$B$4))</f>
        <v>0</v>
      </c>
      <c r="BU90" s="77" t="s">
        <v>7</v>
      </c>
      <c r="BV90" s="78">
        <f>IF(BU90="N",0,IF(BP$79="EVENTO",BD!$B$1,0))</f>
        <v>0</v>
      </c>
      <c r="BW90" s="77" t="s">
        <v>7</v>
      </c>
      <c r="BX90" s="78">
        <f>IF(BW90="N",0,IF(BP$79="EVENTO",BD!$B$2,0))</f>
        <v>0</v>
      </c>
      <c r="BY90" s="77" t="s">
        <v>7</v>
      </c>
      <c r="BZ90" s="78">
        <f>IF(BY90="N",0,IF(BP$79="EVENTO",BD!$B$5,0))</f>
        <v>0</v>
      </c>
      <c r="CA90" s="77" t="s">
        <v>7</v>
      </c>
      <c r="CB90" s="78">
        <f>IF(CA90="S",BD!$B$8,0)</f>
        <v>0</v>
      </c>
      <c r="CC90" s="73" t="str">
        <f>IF(BP90="","",VLOOKUP(BP90,BD!$B$11:$R$179,5,))</f>
        <v/>
      </c>
      <c r="CD90" s="79" t="str">
        <f t="shared" si="52"/>
        <v/>
      </c>
      <c r="CE90" s="68"/>
      <c r="CF90" s="75"/>
      <c r="CG90" s="76"/>
      <c r="CH90" s="71"/>
      <c r="CI90" s="77" t="s">
        <v>7</v>
      </c>
      <c r="CJ90" s="78">
        <f>IF(CI90="N",0,IF(CF$79="EVENTO",BD!$B$3,BD!$B$4))</f>
        <v>0</v>
      </c>
      <c r="CK90" s="77" t="s">
        <v>7</v>
      </c>
      <c r="CL90" s="78">
        <f>IF(CK90="N",0,IF(CF$79="EVENTO",BD!$B$1,0))</f>
        <v>0</v>
      </c>
      <c r="CM90" s="77" t="s">
        <v>7</v>
      </c>
      <c r="CN90" s="78">
        <f>IF(CM90="N",0,IF(CF$79="EVENTO",BD!$B$2,0))</f>
        <v>0</v>
      </c>
      <c r="CO90" s="77" t="s">
        <v>7</v>
      </c>
      <c r="CP90" s="78">
        <f>IF(CO90="N",0,IF(CF$79="EVENTO",BD!$B$5,0))</f>
        <v>0</v>
      </c>
      <c r="CQ90" s="77" t="s">
        <v>7</v>
      </c>
      <c r="CR90" s="78">
        <f>IF(CQ90="S",BD!$B$8,0)</f>
        <v>0</v>
      </c>
      <c r="CS90" s="73" t="str">
        <f>IF(CF90="","",VLOOKUP(CF90,BD!$B$11:$R$179,5,))</f>
        <v/>
      </c>
      <c r="CT90" s="79" t="str">
        <f t="shared" si="53"/>
        <v/>
      </c>
      <c r="CU90" s="68"/>
      <c r="CV90" s="75"/>
      <c r="CW90" s="76"/>
      <c r="CX90" s="71"/>
      <c r="CY90" s="77" t="s">
        <v>7</v>
      </c>
      <c r="CZ90" s="78">
        <f>IF(CY90="N",0,IF(CV$79="EVENTO",BD!$B$3,BD!$B$4))</f>
        <v>0</v>
      </c>
      <c r="DA90" s="77" t="s">
        <v>7</v>
      </c>
      <c r="DB90" s="78">
        <f>IF(DA90="N",0,IF(CV$79="EVENTO",BD!$B$1,0))</f>
        <v>0</v>
      </c>
      <c r="DC90" s="77" t="s">
        <v>7</v>
      </c>
      <c r="DD90" s="78">
        <f>IF(DC90="N",0,IF(CV$79="EVENTO",BD!$B$2,0))</f>
        <v>0</v>
      </c>
      <c r="DE90" s="77" t="s">
        <v>7</v>
      </c>
      <c r="DF90" s="78">
        <f>IF(DE90="N",0,IF(CV$79="EVENTO",BD!$B$5,0))</f>
        <v>0</v>
      </c>
      <c r="DG90" s="77" t="s">
        <v>7</v>
      </c>
      <c r="DH90" s="78">
        <f>IF(DG90="S",BD!$B$8,0)</f>
        <v>0</v>
      </c>
      <c r="DI90" s="73" t="str">
        <f>IF(CV90="","",VLOOKUP(CV90,BD!$B$11:$R$179,5,))</f>
        <v/>
      </c>
      <c r="DJ90" s="79" t="str">
        <f t="shared" si="54"/>
        <v/>
      </c>
    </row>
    <row r="91" spans="1:114" ht="15.75" thickBot="1" x14ac:dyDescent="0.3">
      <c r="A91" s="130"/>
      <c r="B91" s="146"/>
      <c r="C91" s="68"/>
      <c r="D91" s="81"/>
      <c r="E91" s="82"/>
      <c r="F91" s="85"/>
      <c r="G91" s="86" t="s">
        <v>7</v>
      </c>
      <c r="H91" s="87">
        <f>IF(G91="N",0,IF(D$79="EVENTO",BD!$B$3,BD!$B$4))</f>
        <v>0</v>
      </c>
      <c r="I91" s="86" t="s">
        <v>7</v>
      </c>
      <c r="J91" s="87">
        <f>IF(I91="N",0,IF(D$79="EVENTO",BD!$B$1,0))</f>
        <v>0</v>
      </c>
      <c r="K91" s="86" t="s">
        <v>7</v>
      </c>
      <c r="L91" s="87">
        <f>IF(K91="N",0,IF(D$79="EVENTO",BD!$B$2,0))</f>
        <v>0</v>
      </c>
      <c r="M91" s="86" t="s">
        <v>7</v>
      </c>
      <c r="N91" s="87">
        <f>IF(M91="N",0,IF(D$79="EVENTO",BD!$B$5,0))</f>
        <v>0</v>
      </c>
      <c r="O91" s="86" t="s">
        <v>7</v>
      </c>
      <c r="P91" s="87">
        <f>IF(O91="S",BD!$B$8,0)</f>
        <v>0</v>
      </c>
      <c r="Q91" s="83" t="str">
        <f>IF(D91="","",VLOOKUP(D91,BD!$B$11:$R$179,5,))</f>
        <v/>
      </c>
      <c r="R91" s="84" t="str">
        <f t="shared" si="48"/>
        <v/>
      </c>
      <c r="S91" s="68"/>
      <c r="T91" s="81"/>
      <c r="U91" s="82"/>
      <c r="V91" s="85"/>
      <c r="W91" s="86" t="s">
        <v>7</v>
      </c>
      <c r="X91" s="87">
        <f>IF(W91="N",0,IF(T$79="EVENTO",BD!$B$3,BD!$B$4))</f>
        <v>0</v>
      </c>
      <c r="Y91" s="86" t="s">
        <v>7</v>
      </c>
      <c r="Z91" s="87">
        <f>IF(Y91="N",0,IF(T$79="EVENTO",BD!$B$1,0))</f>
        <v>0</v>
      </c>
      <c r="AA91" s="86" t="s">
        <v>7</v>
      </c>
      <c r="AB91" s="87">
        <f>IF(AA91="N",0,IF(T$79="EVENTO",BD!$B$2,0))</f>
        <v>0</v>
      </c>
      <c r="AC91" s="86" t="s">
        <v>7</v>
      </c>
      <c r="AD91" s="87">
        <f>IF(AC91="N",0,IF(T$79="EVENTO",BD!$B$5,0))</f>
        <v>0</v>
      </c>
      <c r="AE91" s="86" t="s">
        <v>7</v>
      </c>
      <c r="AF91" s="87">
        <f>IF(AE91="S",BD!$B$8,0)</f>
        <v>0</v>
      </c>
      <c r="AG91" s="83" t="str">
        <f>IF(T91="","",VLOOKUP(T91,BD!$B$11:$R$179,5,))</f>
        <v/>
      </c>
      <c r="AH91" s="84" t="str">
        <f t="shared" si="49"/>
        <v/>
      </c>
      <c r="AI91" s="68"/>
      <c r="AJ91" s="81"/>
      <c r="AK91" s="82"/>
      <c r="AL91" s="85"/>
      <c r="AM91" s="86" t="s">
        <v>7</v>
      </c>
      <c r="AN91" s="87">
        <f>IF(AM91="N",0,IF(AJ$79="EVENTO",BD!$B$3,BD!$B$4))</f>
        <v>0</v>
      </c>
      <c r="AO91" s="86" t="s">
        <v>7</v>
      </c>
      <c r="AP91" s="87">
        <f>IF(AO91="N",0,IF(AJ$79="EVENTO",BD!$B$1,0))</f>
        <v>0</v>
      </c>
      <c r="AQ91" s="86" t="s">
        <v>7</v>
      </c>
      <c r="AR91" s="87">
        <f>IF(AQ91="N",0,IF(AJ$79="EVENTO",BD!$B$2,0))</f>
        <v>0</v>
      </c>
      <c r="AS91" s="86" t="s">
        <v>7</v>
      </c>
      <c r="AT91" s="87">
        <f>IF(AS91="N",0,IF(AJ$79="EVENTO",BD!$B$5,0))</f>
        <v>0</v>
      </c>
      <c r="AU91" s="86" t="s">
        <v>7</v>
      </c>
      <c r="AV91" s="87">
        <f>IF(AU91="S",BD!$B$8,0)</f>
        <v>0</v>
      </c>
      <c r="AW91" s="83" t="str">
        <f>IF(AJ91="","",VLOOKUP(AJ91,BD!$B$11:$R$179,5,))</f>
        <v/>
      </c>
      <c r="AX91" s="84" t="str">
        <f t="shared" si="50"/>
        <v/>
      </c>
      <c r="AY91" s="68"/>
      <c r="AZ91" s="81"/>
      <c r="BA91" s="82"/>
      <c r="BB91" s="85"/>
      <c r="BC91" s="86" t="s">
        <v>7</v>
      </c>
      <c r="BD91" s="87">
        <f>IF(BC91="N",0,IF(AZ$79="EVENTO",BD!$B$3,BD!$B$4))</f>
        <v>0</v>
      </c>
      <c r="BE91" s="86" t="s">
        <v>7</v>
      </c>
      <c r="BF91" s="87">
        <f>IF(BE91="N",0,IF(AZ$79="EVENTO",BD!$B$1,0))</f>
        <v>0</v>
      </c>
      <c r="BG91" s="86" t="s">
        <v>7</v>
      </c>
      <c r="BH91" s="87">
        <f>IF(BG91="N",0,IF(AZ$79="EVENTO",BD!$B$2,0))</f>
        <v>0</v>
      </c>
      <c r="BI91" s="86" t="s">
        <v>7</v>
      </c>
      <c r="BJ91" s="87">
        <f>IF(BI91="N",0,IF(AZ$79="EVENTO",BD!$B$5,0))</f>
        <v>0</v>
      </c>
      <c r="BK91" s="86" t="s">
        <v>7</v>
      </c>
      <c r="BL91" s="87">
        <f>IF(BK91="S",BD!$B$8,0)</f>
        <v>0</v>
      </c>
      <c r="BM91" s="83" t="str">
        <f>IF(AZ91="","",VLOOKUP(AZ91,BD!$B$11:$R$179,5,))</f>
        <v/>
      </c>
      <c r="BN91" s="84" t="str">
        <f t="shared" si="51"/>
        <v/>
      </c>
      <c r="BO91" s="68"/>
      <c r="BP91" s="81"/>
      <c r="BQ91" s="82"/>
      <c r="BR91" s="85"/>
      <c r="BS91" s="86" t="s">
        <v>7</v>
      </c>
      <c r="BT91" s="87">
        <f>IF(BS91="N",0,IF(BP$79="EVENTO",BD!$B$3,BD!$B$4))</f>
        <v>0</v>
      </c>
      <c r="BU91" s="86" t="s">
        <v>7</v>
      </c>
      <c r="BV91" s="87">
        <f>IF(BU91="N",0,IF(BP$79="EVENTO",BD!$B$1,0))</f>
        <v>0</v>
      </c>
      <c r="BW91" s="86" t="s">
        <v>7</v>
      </c>
      <c r="BX91" s="87">
        <f>IF(BW91="N",0,IF(BP$79="EVENTO",BD!$B$2,0))</f>
        <v>0</v>
      </c>
      <c r="BY91" s="86" t="s">
        <v>7</v>
      </c>
      <c r="BZ91" s="87">
        <f>IF(BY91="N",0,IF(BP$79="EVENTO",BD!$B$5,0))</f>
        <v>0</v>
      </c>
      <c r="CA91" s="86" t="s">
        <v>7</v>
      </c>
      <c r="CB91" s="87">
        <f>IF(CA91="S",BD!$B$8,0)</f>
        <v>0</v>
      </c>
      <c r="CC91" s="83" t="str">
        <f>IF(BP91="","",VLOOKUP(BP91,BD!$B$11:$R$179,5,))</f>
        <v/>
      </c>
      <c r="CD91" s="84" t="str">
        <f t="shared" si="52"/>
        <v/>
      </c>
      <c r="CE91" s="68"/>
      <c r="CF91" s="81"/>
      <c r="CG91" s="82"/>
      <c r="CH91" s="85"/>
      <c r="CI91" s="86" t="s">
        <v>7</v>
      </c>
      <c r="CJ91" s="87">
        <f>IF(CI91="N",0,IF(CF$79="EVENTO",BD!$B$3,BD!$B$4))</f>
        <v>0</v>
      </c>
      <c r="CK91" s="86" t="s">
        <v>7</v>
      </c>
      <c r="CL91" s="87">
        <f>IF(CK91="N",0,IF(CF$79="EVENTO",BD!$B$1,0))</f>
        <v>0</v>
      </c>
      <c r="CM91" s="86" t="s">
        <v>7</v>
      </c>
      <c r="CN91" s="87">
        <f>IF(CM91="N",0,IF(CF$79="EVENTO",BD!$B$2,0))</f>
        <v>0</v>
      </c>
      <c r="CO91" s="86" t="s">
        <v>7</v>
      </c>
      <c r="CP91" s="87">
        <f>IF(CO91="N",0,IF(CF$79="EVENTO",BD!$B$5,0))</f>
        <v>0</v>
      </c>
      <c r="CQ91" s="86" t="s">
        <v>7</v>
      </c>
      <c r="CR91" s="87">
        <f>IF(CQ91="S",BD!$B$8,0)</f>
        <v>0</v>
      </c>
      <c r="CS91" s="83" t="str">
        <f>IF(CF91="","",VLOOKUP(CF91,BD!$B$11:$R$179,5,))</f>
        <v/>
      </c>
      <c r="CT91" s="84" t="str">
        <f t="shared" si="53"/>
        <v/>
      </c>
      <c r="CU91" s="68"/>
      <c r="CV91" s="81"/>
      <c r="CW91" s="82"/>
      <c r="CX91" s="85"/>
      <c r="CY91" s="86" t="s">
        <v>7</v>
      </c>
      <c r="CZ91" s="87">
        <f>IF(CY91="N",0,IF(CV$79="EVENTO",BD!$B$3,BD!$B$4))</f>
        <v>0</v>
      </c>
      <c r="DA91" s="86" t="s">
        <v>7</v>
      </c>
      <c r="DB91" s="87">
        <f>IF(DA91="N",0,IF(CV$79="EVENTO",BD!$B$1,0))</f>
        <v>0</v>
      </c>
      <c r="DC91" s="86" t="s">
        <v>7</v>
      </c>
      <c r="DD91" s="87">
        <f>IF(DC91="N",0,IF(CV$79="EVENTO",BD!$B$2,0))</f>
        <v>0</v>
      </c>
      <c r="DE91" s="86" t="s">
        <v>7</v>
      </c>
      <c r="DF91" s="87">
        <f>IF(DE91="N",0,IF(CV$79="EVENTO",BD!$B$5,0))</f>
        <v>0</v>
      </c>
      <c r="DG91" s="86" t="s">
        <v>7</v>
      </c>
      <c r="DH91" s="87">
        <f>IF(DG91="S",BD!$B$8,0)</f>
        <v>0</v>
      </c>
      <c r="DI91" s="83" t="str">
        <f>IF(CV91="","",VLOOKUP(CV91,BD!$B$11:$R$179,5,))</f>
        <v/>
      </c>
      <c r="DJ91" s="84" t="str">
        <f t="shared" si="54"/>
        <v/>
      </c>
    </row>
    <row r="92" spans="1:114" ht="15" customHeight="1" thickBot="1" x14ac:dyDescent="0.3">
      <c r="A92" s="130"/>
      <c r="B92" s="150"/>
      <c r="C92" s="60"/>
      <c r="D92" s="147"/>
      <c r="E92" s="147"/>
      <c r="F92" s="147"/>
      <c r="G92" s="147"/>
      <c r="H92" s="147"/>
      <c r="I92" s="147"/>
      <c r="J92" s="147"/>
      <c r="K92" s="147"/>
      <c r="L92" s="147"/>
      <c r="M92" s="147"/>
      <c r="N92" s="147"/>
      <c r="O92" s="147"/>
      <c r="P92" s="61"/>
      <c r="Q92" s="61"/>
      <c r="R92" s="62" t="str">
        <f>IF(SUM(R94:R101)=0,"",SUM(R94:R101))</f>
        <v/>
      </c>
      <c r="S92" s="60"/>
      <c r="T92" s="147"/>
      <c r="U92" s="147"/>
      <c r="V92" s="147"/>
      <c r="W92" s="147"/>
      <c r="X92" s="147"/>
      <c r="Y92" s="147"/>
      <c r="Z92" s="147"/>
      <c r="AA92" s="147"/>
      <c r="AB92" s="147"/>
      <c r="AC92" s="147"/>
      <c r="AD92" s="147"/>
      <c r="AE92" s="147"/>
      <c r="AF92" s="61"/>
      <c r="AG92" s="61"/>
      <c r="AH92" s="62" t="str">
        <f>IF(SUM(AH94:AH101)=0,"",SUM(AH94:AH101))</f>
        <v/>
      </c>
      <c r="AI92" s="60"/>
      <c r="AJ92" s="147"/>
      <c r="AK92" s="147"/>
      <c r="AL92" s="147"/>
      <c r="AM92" s="147"/>
      <c r="AN92" s="147"/>
      <c r="AO92" s="147"/>
      <c r="AP92" s="147"/>
      <c r="AQ92" s="147"/>
      <c r="AR92" s="147"/>
      <c r="AS92" s="147"/>
      <c r="AT92" s="147"/>
      <c r="AU92" s="147"/>
      <c r="AV92" s="61"/>
      <c r="AW92" s="61"/>
      <c r="AX92" s="62" t="str">
        <f>IF(SUM(AX94:AX101)=0,"",SUM(AX94:AX101))</f>
        <v/>
      </c>
      <c r="AY92" s="60"/>
      <c r="AZ92" s="147"/>
      <c r="BA92" s="147"/>
      <c r="BB92" s="147"/>
      <c r="BC92" s="147"/>
      <c r="BD92" s="147"/>
      <c r="BE92" s="147"/>
      <c r="BF92" s="147"/>
      <c r="BG92" s="147"/>
      <c r="BH92" s="147"/>
      <c r="BI92" s="147"/>
      <c r="BJ92" s="147"/>
      <c r="BK92" s="147"/>
      <c r="BL92" s="61"/>
      <c r="BM92" s="61"/>
      <c r="BN92" s="62" t="str">
        <f>IF(SUM(BN94:BN101)=0,"",SUM(BN94:BN101))</f>
        <v/>
      </c>
      <c r="BO92" s="60"/>
      <c r="BP92" s="147"/>
      <c r="BQ92" s="147"/>
      <c r="BR92" s="147"/>
      <c r="BS92" s="147"/>
      <c r="BT92" s="147"/>
      <c r="BU92" s="147"/>
      <c r="BV92" s="147"/>
      <c r="BW92" s="147"/>
      <c r="BX92" s="147"/>
      <c r="BY92" s="147"/>
      <c r="BZ92" s="147"/>
      <c r="CA92" s="147"/>
      <c r="CB92" s="61"/>
      <c r="CC92" s="61"/>
      <c r="CD92" s="62" t="str">
        <f>IF(SUM(CD94:CD101)=0,"",SUM(CD94:CD101))</f>
        <v/>
      </c>
      <c r="CE92" s="60"/>
      <c r="CF92" s="147"/>
      <c r="CG92" s="147"/>
      <c r="CH92" s="147"/>
      <c r="CI92" s="147"/>
      <c r="CJ92" s="147"/>
      <c r="CK92" s="147"/>
      <c r="CL92" s="147"/>
      <c r="CM92" s="147"/>
      <c r="CN92" s="147"/>
      <c r="CO92" s="147"/>
      <c r="CP92" s="147"/>
      <c r="CQ92" s="147"/>
      <c r="CR92" s="61"/>
      <c r="CS92" s="61"/>
      <c r="CT92" s="62" t="str">
        <f>IF(SUM(CT94:CT101)=0,"",SUM(CT94:CT101))</f>
        <v/>
      </c>
      <c r="CU92" s="60"/>
      <c r="CV92" s="147"/>
      <c r="CW92" s="147"/>
      <c r="CX92" s="147"/>
      <c r="CY92" s="147"/>
      <c r="CZ92" s="147"/>
      <c r="DA92" s="147"/>
      <c r="DB92" s="147"/>
      <c r="DC92" s="147"/>
      <c r="DD92" s="147"/>
      <c r="DE92" s="147"/>
      <c r="DF92" s="147"/>
      <c r="DG92" s="147"/>
      <c r="DH92" s="61"/>
      <c r="DI92" s="61"/>
      <c r="DJ92" s="62" t="str">
        <f>IF(SUM(DJ94:DJ101)=0,"",SUM(DJ94:DJ101))</f>
        <v/>
      </c>
    </row>
    <row r="93" spans="1:114" ht="15.75" thickBot="1" x14ac:dyDescent="0.3">
      <c r="A93" s="130"/>
      <c r="B93" s="151"/>
      <c r="C93" s="148" t="s">
        <v>2</v>
      </c>
      <c r="D93" s="149"/>
      <c r="E93" s="63"/>
      <c r="F93" s="63"/>
      <c r="G93" s="64"/>
      <c r="H93" s="65"/>
      <c r="I93" s="64"/>
      <c r="J93" s="65"/>
      <c r="K93" s="64"/>
      <c r="L93" s="65"/>
      <c r="M93" s="64"/>
      <c r="N93" s="65"/>
      <c r="O93" s="64"/>
      <c r="P93" s="65"/>
      <c r="Q93" s="66"/>
      <c r="R93" s="67" t="s">
        <v>4</v>
      </c>
      <c r="S93" s="148" t="s">
        <v>2</v>
      </c>
      <c r="T93" s="149"/>
      <c r="U93" s="63"/>
      <c r="V93" s="63"/>
      <c r="W93" s="64"/>
      <c r="X93" s="65"/>
      <c r="Y93" s="64"/>
      <c r="Z93" s="65"/>
      <c r="AA93" s="64"/>
      <c r="AB93" s="65"/>
      <c r="AC93" s="64"/>
      <c r="AD93" s="65"/>
      <c r="AE93" s="64"/>
      <c r="AF93" s="65"/>
      <c r="AG93" s="66"/>
      <c r="AH93" s="67" t="s">
        <v>4</v>
      </c>
      <c r="AI93" s="148" t="s">
        <v>2</v>
      </c>
      <c r="AJ93" s="149"/>
      <c r="AK93" s="63"/>
      <c r="AL93" s="63"/>
      <c r="AM93" s="64"/>
      <c r="AN93" s="65"/>
      <c r="AO93" s="64"/>
      <c r="AP93" s="65"/>
      <c r="AQ93" s="64"/>
      <c r="AR93" s="65"/>
      <c r="AS93" s="64"/>
      <c r="AT93" s="65"/>
      <c r="AU93" s="64"/>
      <c r="AV93" s="65"/>
      <c r="AW93" s="66"/>
      <c r="AX93" s="67" t="s">
        <v>4</v>
      </c>
      <c r="AY93" s="148" t="s">
        <v>2</v>
      </c>
      <c r="AZ93" s="149"/>
      <c r="BA93" s="63"/>
      <c r="BB93" s="63"/>
      <c r="BC93" s="64"/>
      <c r="BD93" s="65"/>
      <c r="BE93" s="64"/>
      <c r="BF93" s="65"/>
      <c r="BG93" s="64"/>
      <c r="BH93" s="65"/>
      <c r="BI93" s="64"/>
      <c r="BJ93" s="65"/>
      <c r="BK93" s="64"/>
      <c r="BL93" s="65"/>
      <c r="BM93" s="66"/>
      <c r="BN93" s="67" t="s">
        <v>4</v>
      </c>
      <c r="BO93" s="148" t="s">
        <v>2</v>
      </c>
      <c r="BP93" s="149"/>
      <c r="BQ93" s="63"/>
      <c r="BR93" s="63"/>
      <c r="BS93" s="64"/>
      <c r="BT93" s="65"/>
      <c r="BU93" s="64"/>
      <c r="BV93" s="65"/>
      <c r="BW93" s="64"/>
      <c r="BX93" s="65"/>
      <c r="BY93" s="64"/>
      <c r="BZ93" s="65"/>
      <c r="CA93" s="64"/>
      <c r="CB93" s="65"/>
      <c r="CC93" s="66"/>
      <c r="CD93" s="67" t="s">
        <v>4</v>
      </c>
      <c r="CE93" s="148" t="s">
        <v>2</v>
      </c>
      <c r="CF93" s="149"/>
      <c r="CG93" s="63"/>
      <c r="CH93" s="63"/>
      <c r="CI93" s="64"/>
      <c r="CJ93" s="65"/>
      <c r="CK93" s="64"/>
      <c r="CL93" s="65"/>
      <c r="CM93" s="64"/>
      <c r="CN93" s="65"/>
      <c r="CO93" s="64"/>
      <c r="CP93" s="65"/>
      <c r="CQ93" s="64"/>
      <c r="CR93" s="65"/>
      <c r="CS93" s="66"/>
      <c r="CT93" s="67" t="s">
        <v>4</v>
      </c>
      <c r="CU93" s="148" t="s">
        <v>2</v>
      </c>
      <c r="CV93" s="149"/>
      <c r="CW93" s="63"/>
      <c r="CX93" s="63"/>
      <c r="CY93" s="64"/>
      <c r="CZ93" s="65"/>
      <c r="DA93" s="64"/>
      <c r="DB93" s="65"/>
      <c r="DC93" s="64"/>
      <c r="DD93" s="65"/>
      <c r="DE93" s="64"/>
      <c r="DF93" s="65"/>
      <c r="DG93" s="64"/>
      <c r="DH93" s="65"/>
      <c r="DI93" s="66"/>
      <c r="DJ93" s="67" t="s">
        <v>4</v>
      </c>
    </row>
    <row r="94" spans="1:114" ht="15.75" thickBot="1" x14ac:dyDescent="0.3">
      <c r="A94" s="130"/>
      <c r="B94" s="151"/>
      <c r="C94" s="68"/>
      <c r="D94" s="69"/>
      <c r="E94" s="70"/>
      <c r="F94" s="71"/>
      <c r="G94" s="72" t="s">
        <v>7</v>
      </c>
      <c r="H94" s="73">
        <f>IF(G94="N",0,IF(D$92="EVENTO",BD!$B$3,BD!$B$4))</f>
        <v>0</v>
      </c>
      <c r="I94" s="72" t="s">
        <v>7</v>
      </c>
      <c r="J94" s="73">
        <f>IF(I94="N",0,IF(D$92="EVENTO",BD!$B$1,0))</f>
        <v>0</v>
      </c>
      <c r="K94" s="72" t="s">
        <v>7</v>
      </c>
      <c r="L94" s="73">
        <f>IF(K94="N",0,IF(D$92="EVENTO",BD!$B$2,0))</f>
        <v>0</v>
      </c>
      <c r="M94" s="72" t="s">
        <v>7</v>
      </c>
      <c r="N94" s="73">
        <f>IF(M94="N",0,IF(D$92="EVENTO",BD!$B$5,0))</f>
        <v>0</v>
      </c>
      <c r="O94" s="72" t="s">
        <v>7</v>
      </c>
      <c r="P94" s="73">
        <f>IF(O94="S",BD!$B$8,0)</f>
        <v>0</v>
      </c>
      <c r="Q94" s="73" t="str">
        <f>IF(D94="","",VLOOKUP(D94,BD!$B$11:$R$179,5,))</f>
        <v/>
      </c>
      <c r="R94" s="74" t="str">
        <f t="shared" ref="R94:R101" si="55">IF($D$92="","",IF(D94="","",SUM(Q94,P94,L94,J94,N94,H94)))</f>
        <v/>
      </c>
      <c r="S94" s="68"/>
      <c r="T94" s="69"/>
      <c r="U94" s="70"/>
      <c r="V94" s="71"/>
      <c r="W94" s="72" t="s">
        <v>7</v>
      </c>
      <c r="X94" s="73">
        <f>IF(W94="N",0,IF(T$92="EVENTO",BD!$B$3,BD!$B$4))</f>
        <v>0</v>
      </c>
      <c r="Y94" s="72" t="s">
        <v>7</v>
      </c>
      <c r="Z94" s="73">
        <f>IF(Y94="N",0,IF(T$92="EVENTO",BD!$B$1,0))</f>
        <v>0</v>
      </c>
      <c r="AA94" s="72" t="s">
        <v>7</v>
      </c>
      <c r="AB94" s="73">
        <f>IF(AA94="N",0,IF(T$92="EVENTO",BD!$B$2,0))</f>
        <v>0</v>
      </c>
      <c r="AC94" s="72" t="s">
        <v>7</v>
      </c>
      <c r="AD94" s="73">
        <f>IF(AC94="N",0,IF(T$92="EVENTO",BD!$B$5,0))</f>
        <v>0</v>
      </c>
      <c r="AE94" s="72" t="s">
        <v>7</v>
      </c>
      <c r="AF94" s="73">
        <f>IF(AE94="S",BD!$B$8,0)</f>
        <v>0</v>
      </c>
      <c r="AG94" s="73" t="str">
        <f>IF(T94="","",VLOOKUP(T94,BD!$B$11:$R$179,5,))</f>
        <v/>
      </c>
      <c r="AH94" s="74" t="str">
        <f t="shared" ref="AH94:AH101" si="56">IF($T$92="","",IF(T94="","",SUM(AG94,AF94,AB94,Z94,AD94,X94)))</f>
        <v/>
      </c>
      <c r="AI94" s="68"/>
      <c r="AJ94" s="69"/>
      <c r="AK94" s="70"/>
      <c r="AL94" s="71"/>
      <c r="AM94" s="72" t="s">
        <v>7</v>
      </c>
      <c r="AN94" s="73">
        <f>IF(AM94="N",0,IF(AJ$92="EVENTO",BD!$B$3,BD!$B$4))</f>
        <v>0</v>
      </c>
      <c r="AO94" s="72" t="s">
        <v>7</v>
      </c>
      <c r="AP94" s="73">
        <f>IF(AO94="N",0,IF(AJ$92="EVENTO",BD!$B$1,0))</f>
        <v>0</v>
      </c>
      <c r="AQ94" s="72" t="s">
        <v>7</v>
      </c>
      <c r="AR94" s="73">
        <f>IF(AQ94="N",0,IF(AJ$92="EVENTO",BD!$B$2,0))</f>
        <v>0</v>
      </c>
      <c r="AS94" s="72" t="s">
        <v>7</v>
      </c>
      <c r="AT94" s="73">
        <f>IF(AS94="N",0,IF(AJ$92="EVENTO",BD!$B$5,0))</f>
        <v>0</v>
      </c>
      <c r="AU94" s="72" t="s">
        <v>7</v>
      </c>
      <c r="AV94" s="73">
        <f>IF(AU94="S",BD!$B$8,0)</f>
        <v>0</v>
      </c>
      <c r="AW94" s="73" t="str">
        <f>IF(AJ94="","",VLOOKUP(AJ94,BD!$B$11:$R$179,5,))</f>
        <v/>
      </c>
      <c r="AX94" s="74" t="str">
        <f t="shared" ref="AX94:AX101" si="57">IF($AJ$92="","",IF(AJ94="","",SUM(AW94,AV94,AR94,AP94,AT94,AN94)))</f>
        <v/>
      </c>
      <c r="AY94" s="68"/>
      <c r="AZ94" s="69"/>
      <c r="BA94" s="70"/>
      <c r="BB94" s="71"/>
      <c r="BC94" s="72" t="s">
        <v>7</v>
      </c>
      <c r="BD94" s="73">
        <f>IF(BC94="N",0,IF(AZ$92="EVENTO",BD!$B$3,BD!$B$4))</f>
        <v>0</v>
      </c>
      <c r="BE94" s="72" t="s">
        <v>7</v>
      </c>
      <c r="BF94" s="73">
        <f>IF(BE94="N",0,IF(AZ$92="EVENTO",BD!$B$1,0))</f>
        <v>0</v>
      </c>
      <c r="BG94" s="72" t="s">
        <v>7</v>
      </c>
      <c r="BH94" s="73">
        <f>IF(BG94="N",0,IF(AZ$92="EVENTO",BD!$B$2,0))</f>
        <v>0</v>
      </c>
      <c r="BI94" s="72" t="s">
        <v>7</v>
      </c>
      <c r="BJ94" s="73">
        <f>IF(BI94="N",0,IF(AZ$92="EVENTO",BD!$B$5,0))</f>
        <v>0</v>
      </c>
      <c r="BK94" s="72" t="s">
        <v>7</v>
      </c>
      <c r="BL94" s="73">
        <f>IF(BK94="S",BD!$B$8,0)</f>
        <v>0</v>
      </c>
      <c r="BM94" s="73" t="str">
        <f>IF(AZ94="","",VLOOKUP(AZ94,BD!$B$11:$R$179,5,))</f>
        <v/>
      </c>
      <c r="BN94" s="74" t="str">
        <f t="shared" ref="BN94:BN101" si="58">IF($AZ$92="","",IF(AZ94="","",SUM(BM94,BL94,BH94,BF94,BJ94,BD94)))</f>
        <v/>
      </c>
      <c r="BO94" s="68"/>
      <c r="BP94" s="69"/>
      <c r="BQ94" s="70"/>
      <c r="BR94" s="71"/>
      <c r="BS94" s="72" t="s">
        <v>7</v>
      </c>
      <c r="BT94" s="73">
        <f>IF(BS94="N",0,IF(BP$92="EVENTO",BD!$B$3,BD!$B$4))</f>
        <v>0</v>
      </c>
      <c r="BU94" s="72" t="s">
        <v>7</v>
      </c>
      <c r="BV94" s="73">
        <f>IF(BU94="N",0,IF(BP$92="EVENTO",BD!$B$1,0))</f>
        <v>0</v>
      </c>
      <c r="BW94" s="72" t="s">
        <v>7</v>
      </c>
      <c r="BX94" s="73">
        <f>IF(BW94="N",0,IF(BP$92="EVENTO",BD!$B$2,0))</f>
        <v>0</v>
      </c>
      <c r="BY94" s="72" t="s">
        <v>7</v>
      </c>
      <c r="BZ94" s="73">
        <f>IF(BY94="N",0,IF(BP$92="EVENTO",BD!$B$5,0))</f>
        <v>0</v>
      </c>
      <c r="CA94" s="72" t="s">
        <v>7</v>
      </c>
      <c r="CB94" s="73">
        <f>IF(CA94="S",BD!$B$8,0)</f>
        <v>0</v>
      </c>
      <c r="CC94" s="73" t="str">
        <f>IF(BP94="","",VLOOKUP(BP94,BD!$B$11:$R$179,5,))</f>
        <v/>
      </c>
      <c r="CD94" s="74" t="str">
        <f t="shared" ref="CD94:CD101" si="59">IF($BP$92="","",IF(BP94="","",SUM(CC94,CB94,BX94,BV94,BZ94,BT94)))</f>
        <v/>
      </c>
      <c r="CE94" s="68"/>
      <c r="CF94" s="69"/>
      <c r="CG94" s="70"/>
      <c r="CH94" s="71"/>
      <c r="CI94" s="72" t="s">
        <v>7</v>
      </c>
      <c r="CJ94" s="73">
        <f>IF(CI94="N",0,IF(CF$92="EVENTO",BD!$B$3,BD!$B$4))</f>
        <v>0</v>
      </c>
      <c r="CK94" s="72" t="s">
        <v>7</v>
      </c>
      <c r="CL94" s="73">
        <f>IF(CK94="N",0,IF(CF$92="EVENTO",BD!$B$1,0))</f>
        <v>0</v>
      </c>
      <c r="CM94" s="72" t="s">
        <v>7</v>
      </c>
      <c r="CN94" s="73">
        <f>IF(CM94="N",0,IF(CF$92="EVENTO",BD!$B$2,0))</f>
        <v>0</v>
      </c>
      <c r="CO94" s="72" t="s">
        <v>7</v>
      </c>
      <c r="CP94" s="73">
        <f>IF(CO94="N",0,IF(CF$92="EVENTO",BD!$B$5,0))</f>
        <v>0</v>
      </c>
      <c r="CQ94" s="72" t="s">
        <v>7</v>
      </c>
      <c r="CR94" s="73">
        <f>IF(CQ94="S",BD!$B$8,0)</f>
        <v>0</v>
      </c>
      <c r="CS94" s="73" t="str">
        <f>IF(CF94="","",VLOOKUP(CF94,BD!$B$11:$R$179,5,))</f>
        <v/>
      </c>
      <c r="CT94" s="74" t="str">
        <f t="shared" ref="CT94:CT101" si="60">IF($CF$92="","",IF(CF94="","",SUM(CS94,CR94,CN94,CL94,CP94,CJ94)))</f>
        <v/>
      </c>
      <c r="CU94" s="68"/>
      <c r="CV94" s="69"/>
      <c r="CW94" s="70"/>
      <c r="CX94" s="71"/>
      <c r="CY94" s="72" t="s">
        <v>7</v>
      </c>
      <c r="CZ94" s="73">
        <f>IF(CY94="N",0,IF(CV$92="EVENTO",BD!$B$3,BD!$B$4))</f>
        <v>0</v>
      </c>
      <c r="DA94" s="72" t="s">
        <v>7</v>
      </c>
      <c r="DB94" s="73">
        <f>IF(DA94="N",0,IF(CV$92="EVENTO",BD!$B$1,0))</f>
        <v>0</v>
      </c>
      <c r="DC94" s="72" t="s">
        <v>7</v>
      </c>
      <c r="DD94" s="73">
        <f>IF(DC94="N",0,IF(CV$92="EVENTO",BD!$B$2,0))</f>
        <v>0</v>
      </c>
      <c r="DE94" s="72" t="s">
        <v>7</v>
      </c>
      <c r="DF94" s="73">
        <f>IF(DE94="N",0,IF(CV$92="EVENTO",BD!$B$5,0))</f>
        <v>0</v>
      </c>
      <c r="DG94" s="72" t="s">
        <v>7</v>
      </c>
      <c r="DH94" s="73">
        <f>IF(DG94="S",BD!$B$8,0)</f>
        <v>0</v>
      </c>
      <c r="DI94" s="73" t="str">
        <f>IF(CV94="","",VLOOKUP(CV94,BD!$B$11:$R$179,5,))</f>
        <v/>
      </c>
      <c r="DJ94" s="74" t="str">
        <f t="shared" ref="DJ94:DJ101" si="61">IF($CV$92="","",IF(CV94="","",SUM(DI94,DH94,DD94,DB94,DF94,CZ94)))</f>
        <v/>
      </c>
    </row>
    <row r="95" spans="1:114" ht="15.75" thickBot="1" x14ac:dyDescent="0.3">
      <c r="A95" s="130"/>
      <c r="B95" s="151"/>
      <c r="C95" s="68"/>
      <c r="D95" s="75"/>
      <c r="E95" s="76"/>
      <c r="F95" s="71"/>
      <c r="G95" s="77" t="s">
        <v>7</v>
      </c>
      <c r="H95" s="78">
        <f>IF(G95="N",0,IF(D$92="EVENTO",BD!$B$3,BD!$B$4))</f>
        <v>0</v>
      </c>
      <c r="I95" s="77" t="s">
        <v>7</v>
      </c>
      <c r="J95" s="78">
        <f>IF(I95="N",0,IF(D$92="EVENTO",BD!$B$1,0))</f>
        <v>0</v>
      </c>
      <c r="K95" s="77" t="s">
        <v>7</v>
      </c>
      <c r="L95" s="78">
        <f>IF(K95="N",0,IF(D$92="EVENTO",BD!$B$2,0))</f>
        <v>0</v>
      </c>
      <c r="M95" s="77" t="s">
        <v>7</v>
      </c>
      <c r="N95" s="78">
        <f>IF(M95="N",0,IF(D$92="EVENTO",BD!$B$5,0))</f>
        <v>0</v>
      </c>
      <c r="O95" s="77" t="s">
        <v>7</v>
      </c>
      <c r="P95" s="78">
        <f>IF(O95="S",BD!$B$8,0)</f>
        <v>0</v>
      </c>
      <c r="Q95" s="73" t="str">
        <f>IF(D95="","",VLOOKUP(D95,BD!$B$11:$R$179,5,))</f>
        <v/>
      </c>
      <c r="R95" s="79" t="str">
        <f t="shared" si="55"/>
        <v/>
      </c>
      <c r="S95" s="68"/>
      <c r="T95" s="75"/>
      <c r="U95" s="76"/>
      <c r="V95" s="71"/>
      <c r="W95" s="77" t="s">
        <v>7</v>
      </c>
      <c r="X95" s="78">
        <f>IF(W95="N",0,IF(T$92="EVENTO",BD!$B$3,BD!$B$4))</f>
        <v>0</v>
      </c>
      <c r="Y95" s="77" t="s">
        <v>7</v>
      </c>
      <c r="Z95" s="78">
        <f>IF(Y95="N",0,IF(T$92="EVENTO",BD!$B$1,0))</f>
        <v>0</v>
      </c>
      <c r="AA95" s="77" t="s">
        <v>7</v>
      </c>
      <c r="AB95" s="78">
        <f>IF(AA95="N",0,IF(T$92="EVENTO",BD!$B$2,0))</f>
        <v>0</v>
      </c>
      <c r="AC95" s="77" t="s">
        <v>7</v>
      </c>
      <c r="AD95" s="78">
        <f>IF(AC95="N",0,IF(T$92="EVENTO",BD!$B$5,0))</f>
        <v>0</v>
      </c>
      <c r="AE95" s="77" t="s">
        <v>7</v>
      </c>
      <c r="AF95" s="78">
        <f>IF(AE95="S",BD!$B$8,0)</f>
        <v>0</v>
      </c>
      <c r="AG95" s="73" t="str">
        <f>IF(T95="","",VLOOKUP(T95,BD!$B$11:$R$179,5,))</f>
        <v/>
      </c>
      <c r="AH95" s="79" t="str">
        <f t="shared" si="56"/>
        <v/>
      </c>
      <c r="AI95" s="68"/>
      <c r="AJ95" s="75"/>
      <c r="AK95" s="76"/>
      <c r="AL95" s="71"/>
      <c r="AM95" s="77" t="s">
        <v>7</v>
      </c>
      <c r="AN95" s="78">
        <f>IF(AM95="N",0,IF(AJ$92="EVENTO",BD!$B$3,BD!$B$4))</f>
        <v>0</v>
      </c>
      <c r="AO95" s="77" t="s">
        <v>7</v>
      </c>
      <c r="AP95" s="78">
        <f>IF(AO95="N",0,IF(AJ$92="EVENTO",BD!$B$1,0))</f>
        <v>0</v>
      </c>
      <c r="AQ95" s="77" t="s">
        <v>7</v>
      </c>
      <c r="AR95" s="78">
        <f>IF(AQ95="N",0,IF(AJ$92="EVENTO",BD!$B$2,0))</f>
        <v>0</v>
      </c>
      <c r="AS95" s="77" t="s">
        <v>7</v>
      </c>
      <c r="AT95" s="78">
        <f>IF(AS95="N",0,IF(AJ$92="EVENTO",BD!$B$5,0))</f>
        <v>0</v>
      </c>
      <c r="AU95" s="77" t="s">
        <v>7</v>
      </c>
      <c r="AV95" s="78">
        <f>IF(AU95="S",BD!$B$8,0)</f>
        <v>0</v>
      </c>
      <c r="AW95" s="73" t="str">
        <f>IF(AJ95="","",VLOOKUP(AJ95,BD!$B$11:$R$179,5,))</f>
        <v/>
      </c>
      <c r="AX95" s="79" t="str">
        <f t="shared" si="57"/>
        <v/>
      </c>
      <c r="AY95" s="68"/>
      <c r="AZ95" s="75"/>
      <c r="BA95" s="76"/>
      <c r="BB95" s="71"/>
      <c r="BC95" s="77" t="s">
        <v>7</v>
      </c>
      <c r="BD95" s="78">
        <f>IF(BC95="N",0,IF(AZ$92="EVENTO",BD!$B$3,BD!$B$4))</f>
        <v>0</v>
      </c>
      <c r="BE95" s="77" t="s">
        <v>7</v>
      </c>
      <c r="BF95" s="78">
        <f>IF(BE95="N",0,IF(AZ$92="EVENTO",BD!$B$1,0))</f>
        <v>0</v>
      </c>
      <c r="BG95" s="77" t="s">
        <v>7</v>
      </c>
      <c r="BH95" s="78">
        <f>IF(BG95="N",0,IF(AZ$92="EVENTO",BD!$B$2,0))</f>
        <v>0</v>
      </c>
      <c r="BI95" s="77" t="s">
        <v>7</v>
      </c>
      <c r="BJ95" s="78">
        <f>IF(BI95="N",0,IF(AZ$92="EVENTO",BD!$B$5,0))</f>
        <v>0</v>
      </c>
      <c r="BK95" s="77" t="s">
        <v>7</v>
      </c>
      <c r="BL95" s="78">
        <f>IF(BK95="S",BD!$B$8,0)</f>
        <v>0</v>
      </c>
      <c r="BM95" s="73" t="str">
        <f>IF(AZ95="","",VLOOKUP(AZ95,BD!$B$11:$R$179,5,))</f>
        <v/>
      </c>
      <c r="BN95" s="79" t="str">
        <f t="shared" si="58"/>
        <v/>
      </c>
      <c r="BO95" s="68"/>
      <c r="BP95" s="75"/>
      <c r="BQ95" s="76"/>
      <c r="BR95" s="71"/>
      <c r="BS95" s="77" t="s">
        <v>7</v>
      </c>
      <c r="BT95" s="78">
        <f>IF(BS95="N",0,IF(BP$92="EVENTO",BD!$B$3,BD!$B$4))</f>
        <v>0</v>
      </c>
      <c r="BU95" s="77" t="s">
        <v>7</v>
      </c>
      <c r="BV95" s="78">
        <f>IF(BU95="N",0,IF(BP$92="EVENTO",BD!$B$1,0))</f>
        <v>0</v>
      </c>
      <c r="BW95" s="77" t="s">
        <v>7</v>
      </c>
      <c r="BX95" s="78">
        <f>IF(BW95="N",0,IF(BP$92="EVENTO",BD!$B$2,0))</f>
        <v>0</v>
      </c>
      <c r="BY95" s="77" t="s">
        <v>7</v>
      </c>
      <c r="BZ95" s="78">
        <f>IF(BY95="N",0,IF(BP$92="EVENTO",BD!$B$5,0))</f>
        <v>0</v>
      </c>
      <c r="CA95" s="77" t="s">
        <v>7</v>
      </c>
      <c r="CB95" s="78">
        <f>IF(CA95="S",BD!$B$8,0)</f>
        <v>0</v>
      </c>
      <c r="CC95" s="73" t="str">
        <f>IF(BP95="","",VLOOKUP(BP95,BD!$B$11:$R$179,5,))</f>
        <v/>
      </c>
      <c r="CD95" s="79" t="str">
        <f t="shared" si="59"/>
        <v/>
      </c>
      <c r="CE95" s="68"/>
      <c r="CF95" s="75"/>
      <c r="CG95" s="76"/>
      <c r="CH95" s="71"/>
      <c r="CI95" s="77" t="s">
        <v>7</v>
      </c>
      <c r="CJ95" s="78">
        <f>IF(CI95="N",0,IF(CF$92="EVENTO",BD!$B$3,BD!$B$4))</f>
        <v>0</v>
      </c>
      <c r="CK95" s="77" t="s">
        <v>7</v>
      </c>
      <c r="CL95" s="78">
        <f>IF(CK95="N",0,IF(CF$92="EVENTO",BD!$B$1,0))</f>
        <v>0</v>
      </c>
      <c r="CM95" s="77" t="s">
        <v>7</v>
      </c>
      <c r="CN95" s="78">
        <f>IF(CM95="N",0,IF(CF$92="EVENTO",BD!$B$2,0))</f>
        <v>0</v>
      </c>
      <c r="CO95" s="77" t="s">
        <v>7</v>
      </c>
      <c r="CP95" s="78">
        <f>IF(CO95="N",0,IF(CF$92="EVENTO",BD!$B$5,0))</f>
        <v>0</v>
      </c>
      <c r="CQ95" s="77" t="s">
        <v>7</v>
      </c>
      <c r="CR95" s="78">
        <f>IF(CQ95="S",BD!$B$8,0)</f>
        <v>0</v>
      </c>
      <c r="CS95" s="73" t="str">
        <f>IF(CF95="","",VLOOKUP(CF95,BD!$B$11:$R$179,5,))</f>
        <v/>
      </c>
      <c r="CT95" s="79" t="str">
        <f t="shared" si="60"/>
        <v/>
      </c>
      <c r="CU95" s="68"/>
      <c r="CV95" s="75"/>
      <c r="CW95" s="76"/>
      <c r="CX95" s="71"/>
      <c r="CY95" s="77" t="s">
        <v>7</v>
      </c>
      <c r="CZ95" s="78">
        <f>IF(CY95="N",0,IF(CV$92="EVENTO",BD!$B$3,BD!$B$4))</f>
        <v>0</v>
      </c>
      <c r="DA95" s="77" t="s">
        <v>7</v>
      </c>
      <c r="DB95" s="78">
        <f>IF(DA95="N",0,IF(CV$92="EVENTO",BD!$B$1,0))</f>
        <v>0</v>
      </c>
      <c r="DC95" s="77" t="s">
        <v>7</v>
      </c>
      <c r="DD95" s="78">
        <f>IF(DC95="N",0,IF(CV$92="EVENTO",BD!$B$2,0))</f>
        <v>0</v>
      </c>
      <c r="DE95" s="77" t="s">
        <v>7</v>
      </c>
      <c r="DF95" s="78">
        <f>IF(DE95="N",0,IF(CV$92="EVENTO",BD!$B$5,0))</f>
        <v>0</v>
      </c>
      <c r="DG95" s="77" t="s">
        <v>7</v>
      </c>
      <c r="DH95" s="78">
        <f>IF(DG95="S",BD!$B$8,0)</f>
        <v>0</v>
      </c>
      <c r="DI95" s="73" t="str">
        <f>IF(CV95="","",VLOOKUP(CV95,BD!$B$11:$R$179,5,))</f>
        <v/>
      </c>
      <c r="DJ95" s="79" t="str">
        <f t="shared" si="61"/>
        <v/>
      </c>
    </row>
    <row r="96" spans="1:114" ht="15.75" thickBot="1" x14ac:dyDescent="0.3">
      <c r="A96" s="130"/>
      <c r="B96" s="151"/>
      <c r="C96" s="68"/>
      <c r="D96" s="75"/>
      <c r="E96" s="76"/>
      <c r="F96" s="71"/>
      <c r="G96" s="77" t="s">
        <v>7</v>
      </c>
      <c r="H96" s="78">
        <f>IF(G96="N",0,IF(D$92="EVENTO",BD!$B$3,BD!$B$4))</f>
        <v>0</v>
      </c>
      <c r="I96" s="77" t="s">
        <v>7</v>
      </c>
      <c r="J96" s="78">
        <f>IF(I96="N",0,IF(D$92="EVENTO",BD!$B$1,0))</f>
        <v>0</v>
      </c>
      <c r="K96" s="77" t="s">
        <v>7</v>
      </c>
      <c r="L96" s="78">
        <f>IF(K96="N",0,IF(D$92="EVENTO",BD!$B$2,0))</f>
        <v>0</v>
      </c>
      <c r="M96" s="77" t="s">
        <v>7</v>
      </c>
      <c r="N96" s="78">
        <f>IF(M96="N",0,IF(D$92="EVENTO",BD!$B$5,0))</f>
        <v>0</v>
      </c>
      <c r="O96" s="77" t="s">
        <v>7</v>
      </c>
      <c r="P96" s="78">
        <f>IF(O96="S",BD!$B$8,0)</f>
        <v>0</v>
      </c>
      <c r="Q96" s="73" t="str">
        <f>IF(D96="","",VLOOKUP(D96,BD!$B$11:$R$179,5,))</f>
        <v/>
      </c>
      <c r="R96" s="79" t="str">
        <f t="shared" si="55"/>
        <v/>
      </c>
      <c r="S96" s="68"/>
      <c r="T96" s="75"/>
      <c r="U96" s="76"/>
      <c r="V96" s="71"/>
      <c r="W96" s="77" t="s">
        <v>7</v>
      </c>
      <c r="X96" s="78">
        <f>IF(W96="N",0,IF(T$92="EVENTO",BD!$B$3,BD!$B$4))</f>
        <v>0</v>
      </c>
      <c r="Y96" s="77" t="s">
        <v>7</v>
      </c>
      <c r="Z96" s="78">
        <f>IF(Y96="N",0,IF(T$92="EVENTO",BD!$B$1,0))</f>
        <v>0</v>
      </c>
      <c r="AA96" s="77" t="s">
        <v>7</v>
      </c>
      <c r="AB96" s="78">
        <f>IF(AA96="N",0,IF(T$92="EVENTO",BD!$B$2,0))</f>
        <v>0</v>
      </c>
      <c r="AC96" s="77" t="s">
        <v>7</v>
      </c>
      <c r="AD96" s="78">
        <f>IF(AC96="N",0,IF(T$92="EVENTO",BD!$B$5,0))</f>
        <v>0</v>
      </c>
      <c r="AE96" s="77" t="s">
        <v>7</v>
      </c>
      <c r="AF96" s="78">
        <f>IF(AE96="S",BD!$B$8,0)</f>
        <v>0</v>
      </c>
      <c r="AG96" s="73" t="str">
        <f>IF(T96="","",VLOOKUP(T96,BD!$B$11:$R$179,5,))</f>
        <v/>
      </c>
      <c r="AH96" s="79" t="str">
        <f t="shared" si="56"/>
        <v/>
      </c>
      <c r="AI96" s="68"/>
      <c r="AJ96" s="75"/>
      <c r="AK96" s="76"/>
      <c r="AL96" s="71"/>
      <c r="AM96" s="77" t="s">
        <v>7</v>
      </c>
      <c r="AN96" s="78">
        <f>IF(AM96="N",0,IF(AJ$92="EVENTO",BD!$B$3,BD!$B$4))</f>
        <v>0</v>
      </c>
      <c r="AO96" s="77" t="s">
        <v>7</v>
      </c>
      <c r="AP96" s="78">
        <f>IF(AO96="N",0,IF(AJ$92="EVENTO",BD!$B$1,0))</f>
        <v>0</v>
      </c>
      <c r="AQ96" s="77" t="s">
        <v>7</v>
      </c>
      <c r="AR96" s="78">
        <f>IF(AQ96="N",0,IF(AJ$92="EVENTO",BD!$B$2,0))</f>
        <v>0</v>
      </c>
      <c r="AS96" s="77" t="s">
        <v>7</v>
      </c>
      <c r="AT96" s="78">
        <f>IF(AS96="N",0,IF(AJ$92="EVENTO",BD!$B$5,0))</f>
        <v>0</v>
      </c>
      <c r="AU96" s="77" t="s">
        <v>7</v>
      </c>
      <c r="AV96" s="78">
        <f>IF(AU96="S",BD!$B$8,0)</f>
        <v>0</v>
      </c>
      <c r="AW96" s="73" t="str">
        <f>IF(AJ96="","",VLOOKUP(AJ96,BD!$B$11:$R$179,5,))</f>
        <v/>
      </c>
      <c r="AX96" s="79" t="str">
        <f t="shared" si="57"/>
        <v/>
      </c>
      <c r="AY96" s="68"/>
      <c r="AZ96" s="75"/>
      <c r="BA96" s="76"/>
      <c r="BB96" s="71"/>
      <c r="BC96" s="77" t="s">
        <v>7</v>
      </c>
      <c r="BD96" s="78">
        <f>IF(BC96="N",0,IF(AZ$92="EVENTO",BD!$B$3,BD!$B$4))</f>
        <v>0</v>
      </c>
      <c r="BE96" s="77" t="s">
        <v>7</v>
      </c>
      <c r="BF96" s="78">
        <f>IF(BE96="N",0,IF(AZ$92="EVENTO",BD!$B$1,0))</f>
        <v>0</v>
      </c>
      <c r="BG96" s="77" t="s">
        <v>7</v>
      </c>
      <c r="BH96" s="78">
        <f>IF(BG96="N",0,IF(AZ$92="EVENTO",BD!$B$2,0))</f>
        <v>0</v>
      </c>
      <c r="BI96" s="77" t="s">
        <v>7</v>
      </c>
      <c r="BJ96" s="78">
        <f>IF(BI96="N",0,IF(AZ$92="EVENTO",BD!$B$5,0))</f>
        <v>0</v>
      </c>
      <c r="BK96" s="77" t="s">
        <v>7</v>
      </c>
      <c r="BL96" s="78">
        <f>IF(BK96="S",BD!$B$8,0)</f>
        <v>0</v>
      </c>
      <c r="BM96" s="73" t="str">
        <f>IF(AZ96="","",VLOOKUP(AZ96,BD!$B$11:$R$179,5,))</f>
        <v/>
      </c>
      <c r="BN96" s="79" t="str">
        <f t="shared" si="58"/>
        <v/>
      </c>
      <c r="BO96" s="68"/>
      <c r="BP96" s="75"/>
      <c r="BQ96" s="76"/>
      <c r="BR96" s="71"/>
      <c r="BS96" s="77" t="s">
        <v>7</v>
      </c>
      <c r="BT96" s="78">
        <f>IF(BS96="N",0,IF(BP$92="EVENTO",BD!$B$3,BD!$B$4))</f>
        <v>0</v>
      </c>
      <c r="BU96" s="77" t="s">
        <v>7</v>
      </c>
      <c r="BV96" s="78">
        <f>IF(BU96="N",0,IF(BP$92="EVENTO",BD!$B$1,0))</f>
        <v>0</v>
      </c>
      <c r="BW96" s="77" t="s">
        <v>7</v>
      </c>
      <c r="BX96" s="78">
        <f>IF(BW96="N",0,IF(BP$92="EVENTO",BD!$B$2,0))</f>
        <v>0</v>
      </c>
      <c r="BY96" s="77" t="s">
        <v>7</v>
      </c>
      <c r="BZ96" s="78">
        <f>IF(BY96="N",0,IF(BP$92="EVENTO",BD!$B$5,0))</f>
        <v>0</v>
      </c>
      <c r="CA96" s="77" t="s">
        <v>7</v>
      </c>
      <c r="CB96" s="78">
        <f>IF(CA96="S",BD!$B$8,0)</f>
        <v>0</v>
      </c>
      <c r="CC96" s="73" t="str">
        <f>IF(BP96="","",VLOOKUP(BP96,BD!$B$11:$R$179,5,))</f>
        <v/>
      </c>
      <c r="CD96" s="79" t="str">
        <f t="shared" si="59"/>
        <v/>
      </c>
      <c r="CE96" s="68"/>
      <c r="CF96" s="75"/>
      <c r="CG96" s="76"/>
      <c r="CH96" s="71"/>
      <c r="CI96" s="77" t="s">
        <v>7</v>
      </c>
      <c r="CJ96" s="78">
        <f>IF(CI96="N",0,IF(CF$92="EVENTO",BD!$B$3,BD!$B$4))</f>
        <v>0</v>
      </c>
      <c r="CK96" s="77" t="s">
        <v>7</v>
      </c>
      <c r="CL96" s="78">
        <f>IF(CK96="N",0,IF(CF$92="EVENTO",BD!$B$1,0))</f>
        <v>0</v>
      </c>
      <c r="CM96" s="77" t="s">
        <v>7</v>
      </c>
      <c r="CN96" s="78">
        <f>IF(CM96="N",0,IF(CF$92="EVENTO",BD!$B$2,0))</f>
        <v>0</v>
      </c>
      <c r="CO96" s="77" t="s">
        <v>7</v>
      </c>
      <c r="CP96" s="78">
        <f>IF(CO96="N",0,IF(CF$92="EVENTO",BD!$B$5,0))</f>
        <v>0</v>
      </c>
      <c r="CQ96" s="77" t="s">
        <v>7</v>
      </c>
      <c r="CR96" s="78">
        <f>IF(CQ96="S",BD!$B$8,0)</f>
        <v>0</v>
      </c>
      <c r="CS96" s="73" t="str">
        <f>IF(CF96="","",VLOOKUP(CF96,BD!$B$11:$R$179,5,))</f>
        <v/>
      </c>
      <c r="CT96" s="79" t="str">
        <f t="shared" si="60"/>
        <v/>
      </c>
      <c r="CU96" s="68"/>
      <c r="CV96" s="75"/>
      <c r="CW96" s="76"/>
      <c r="CX96" s="71"/>
      <c r="CY96" s="77" t="s">
        <v>7</v>
      </c>
      <c r="CZ96" s="78">
        <f>IF(CY96="N",0,IF(CV$92="EVENTO",BD!$B$3,BD!$B$4))</f>
        <v>0</v>
      </c>
      <c r="DA96" s="77" t="s">
        <v>7</v>
      </c>
      <c r="DB96" s="78">
        <f>IF(DA96="N",0,IF(CV$92="EVENTO",BD!$B$1,0))</f>
        <v>0</v>
      </c>
      <c r="DC96" s="77" t="s">
        <v>7</v>
      </c>
      <c r="DD96" s="78">
        <f>IF(DC96="N",0,IF(CV$92="EVENTO",BD!$B$2,0))</f>
        <v>0</v>
      </c>
      <c r="DE96" s="77" t="s">
        <v>7</v>
      </c>
      <c r="DF96" s="78">
        <f>IF(DE96="N",0,IF(CV$92="EVENTO",BD!$B$5,0))</f>
        <v>0</v>
      </c>
      <c r="DG96" s="77" t="s">
        <v>7</v>
      </c>
      <c r="DH96" s="78">
        <f>IF(DG96="S",BD!$B$8,0)</f>
        <v>0</v>
      </c>
      <c r="DI96" s="73" t="str">
        <f>IF(CV96="","",VLOOKUP(CV96,BD!$B$11:$R$179,5,))</f>
        <v/>
      </c>
      <c r="DJ96" s="79" t="str">
        <f t="shared" si="61"/>
        <v/>
      </c>
    </row>
    <row r="97" spans="1:114" ht="15.75" thickBot="1" x14ac:dyDescent="0.3">
      <c r="A97" s="130"/>
      <c r="B97" s="151"/>
      <c r="C97" s="68"/>
      <c r="D97" s="75"/>
      <c r="E97" s="76"/>
      <c r="F97" s="71"/>
      <c r="G97" s="77" t="s">
        <v>7</v>
      </c>
      <c r="H97" s="78">
        <f>IF(G97="N",0,IF(D$92="EVENTO",BD!$B$3,BD!$B$4))</f>
        <v>0</v>
      </c>
      <c r="I97" s="77" t="s">
        <v>7</v>
      </c>
      <c r="J97" s="78">
        <f>IF(I97="N",0,IF(D$92="EVENTO",BD!$B$1,0))</f>
        <v>0</v>
      </c>
      <c r="K97" s="77" t="s">
        <v>7</v>
      </c>
      <c r="L97" s="78">
        <f>IF(K97="N",0,IF(D$92="EVENTO",BD!$B$2,0))</f>
        <v>0</v>
      </c>
      <c r="M97" s="77" t="s">
        <v>7</v>
      </c>
      <c r="N97" s="78">
        <f>IF(M97="N",0,IF(D$92="EVENTO",BD!$B$5,0))</f>
        <v>0</v>
      </c>
      <c r="O97" s="77" t="s">
        <v>7</v>
      </c>
      <c r="P97" s="78">
        <f>IF(O97="S",BD!$B$8,0)</f>
        <v>0</v>
      </c>
      <c r="Q97" s="73" t="str">
        <f>IF(D97="","",VLOOKUP(D97,BD!$B$11:$R$179,5,))</f>
        <v/>
      </c>
      <c r="R97" s="79" t="str">
        <f t="shared" si="55"/>
        <v/>
      </c>
      <c r="S97" s="68"/>
      <c r="T97" s="75"/>
      <c r="U97" s="76"/>
      <c r="V97" s="71"/>
      <c r="W97" s="77" t="s">
        <v>7</v>
      </c>
      <c r="X97" s="78">
        <f>IF(W97="N",0,IF(T$92="EVENTO",BD!$B$3,BD!$B$4))</f>
        <v>0</v>
      </c>
      <c r="Y97" s="77" t="s">
        <v>7</v>
      </c>
      <c r="Z97" s="78">
        <f>IF(Y97="N",0,IF(T$92="EVENTO",BD!$B$1,0))</f>
        <v>0</v>
      </c>
      <c r="AA97" s="77" t="s">
        <v>7</v>
      </c>
      <c r="AB97" s="78">
        <f>IF(AA97="N",0,IF(T$92="EVENTO",BD!$B$2,0))</f>
        <v>0</v>
      </c>
      <c r="AC97" s="77" t="s">
        <v>7</v>
      </c>
      <c r="AD97" s="78">
        <f>IF(AC97="N",0,IF(T$92="EVENTO",BD!$B$5,0))</f>
        <v>0</v>
      </c>
      <c r="AE97" s="77" t="s">
        <v>7</v>
      </c>
      <c r="AF97" s="78">
        <f>IF(AE97="S",BD!$B$8,0)</f>
        <v>0</v>
      </c>
      <c r="AG97" s="73" t="str">
        <f>IF(T97="","",VLOOKUP(T97,BD!$B$11:$R$179,5,))</f>
        <v/>
      </c>
      <c r="AH97" s="79" t="str">
        <f t="shared" si="56"/>
        <v/>
      </c>
      <c r="AI97" s="68"/>
      <c r="AJ97" s="75"/>
      <c r="AK97" s="76"/>
      <c r="AL97" s="71"/>
      <c r="AM97" s="77" t="s">
        <v>7</v>
      </c>
      <c r="AN97" s="78">
        <f>IF(AM97="N",0,IF(AJ$92="EVENTO",BD!$B$3,BD!$B$4))</f>
        <v>0</v>
      </c>
      <c r="AO97" s="77" t="s">
        <v>7</v>
      </c>
      <c r="AP97" s="78">
        <f>IF(AO97="N",0,IF(AJ$92="EVENTO",BD!$B$1,0))</f>
        <v>0</v>
      </c>
      <c r="AQ97" s="77" t="s">
        <v>7</v>
      </c>
      <c r="AR97" s="78">
        <f>IF(AQ97="N",0,IF(AJ$92="EVENTO",BD!$B$2,0))</f>
        <v>0</v>
      </c>
      <c r="AS97" s="77" t="s">
        <v>7</v>
      </c>
      <c r="AT97" s="78">
        <f>IF(AS97="N",0,IF(AJ$92="EVENTO",BD!$B$5,0))</f>
        <v>0</v>
      </c>
      <c r="AU97" s="77" t="s">
        <v>7</v>
      </c>
      <c r="AV97" s="78">
        <f>IF(AU97="S",BD!$B$8,0)</f>
        <v>0</v>
      </c>
      <c r="AW97" s="73" t="str">
        <f>IF(AJ97="","",VLOOKUP(AJ97,BD!$B$11:$R$179,5,))</f>
        <v/>
      </c>
      <c r="AX97" s="79" t="str">
        <f t="shared" si="57"/>
        <v/>
      </c>
      <c r="AY97" s="68"/>
      <c r="AZ97" s="75"/>
      <c r="BA97" s="76"/>
      <c r="BB97" s="71"/>
      <c r="BC97" s="77" t="s">
        <v>7</v>
      </c>
      <c r="BD97" s="78">
        <f>IF(BC97="N",0,IF(AZ$92="EVENTO",BD!$B$3,BD!$B$4))</f>
        <v>0</v>
      </c>
      <c r="BE97" s="77" t="s">
        <v>7</v>
      </c>
      <c r="BF97" s="78">
        <f>IF(BE97="N",0,IF(AZ$92="EVENTO",BD!$B$1,0))</f>
        <v>0</v>
      </c>
      <c r="BG97" s="77" t="s">
        <v>7</v>
      </c>
      <c r="BH97" s="78">
        <f>IF(BG97="N",0,IF(AZ$92="EVENTO",BD!$B$2,0))</f>
        <v>0</v>
      </c>
      <c r="BI97" s="77" t="s">
        <v>7</v>
      </c>
      <c r="BJ97" s="78">
        <f>IF(BI97="N",0,IF(AZ$92="EVENTO",BD!$B$5,0))</f>
        <v>0</v>
      </c>
      <c r="BK97" s="77" t="s">
        <v>7</v>
      </c>
      <c r="BL97" s="78">
        <f>IF(BK97="S",BD!$B$8,0)</f>
        <v>0</v>
      </c>
      <c r="BM97" s="73" t="str">
        <f>IF(AZ97="","",VLOOKUP(AZ97,BD!$B$11:$R$179,5,))</f>
        <v/>
      </c>
      <c r="BN97" s="79" t="str">
        <f t="shared" si="58"/>
        <v/>
      </c>
      <c r="BO97" s="68"/>
      <c r="BP97" s="75"/>
      <c r="BQ97" s="76"/>
      <c r="BR97" s="71"/>
      <c r="BS97" s="77" t="s">
        <v>7</v>
      </c>
      <c r="BT97" s="78">
        <f>IF(BS97="N",0,IF(BP$92="EVENTO",BD!$B$3,BD!$B$4))</f>
        <v>0</v>
      </c>
      <c r="BU97" s="77" t="s">
        <v>7</v>
      </c>
      <c r="BV97" s="78">
        <f>IF(BU97="N",0,IF(BP$92="EVENTO",BD!$B$1,0))</f>
        <v>0</v>
      </c>
      <c r="BW97" s="77" t="s">
        <v>7</v>
      </c>
      <c r="BX97" s="78">
        <f>IF(BW97="N",0,IF(BP$92="EVENTO",BD!$B$2,0))</f>
        <v>0</v>
      </c>
      <c r="BY97" s="77" t="s">
        <v>7</v>
      </c>
      <c r="BZ97" s="78">
        <f>IF(BY97="N",0,IF(BP$92="EVENTO",BD!$B$5,0))</f>
        <v>0</v>
      </c>
      <c r="CA97" s="77" t="s">
        <v>7</v>
      </c>
      <c r="CB97" s="78">
        <f>IF(CA97="S",BD!$B$8,0)</f>
        <v>0</v>
      </c>
      <c r="CC97" s="73" t="str">
        <f>IF(BP97="","",VLOOKUP(BP97,BD!$B$11:$R$179,5,))</f>
        <v/>
      </c>
      <c r="CD97" s="79" t="str">
        <f t="shared" si="59"/>
        <v/>
      </c>
      <c r="CE97" s="68"/>
      <c r="CF97" s="75"/>
      <c r="CG97" s="76"/>
      <c r="CH97" s="71"/>
      <c r="CI97" s="77" t="s">
        <v>7</v>
      </c>
      <c r="CJ97" s="78">
        <f>IF(CI97="N",0,IF(CF$92="EVENTO",BD!$B$3,BD!$B$4))</f>
        <v>0</v>
      </c>
      <c r="CK97" s="77" t="s">
        <v>7</v>
      </c>
      <c r="CL97" s="78">
        <f>IF(CK97="N",0,IF(CF$92="EVENTO",BD!$B$1,0))</f>
        <v>0</v>
      </c>
      <c r="CM97" s="77" t="s">
        <v>7</v>
      </c>
      <c r="CN97" s="78">
        <f>IF(CM97="N",0,IF(CF$92="EVENTO",BD!$B$2,0))</f>
        <v>0</v>
      </c>
      <c r="CO97" s="77" t="s">
        <v>7</v>
      </c>
      <c r="CP97" s="78">
        <f>IF(CO97="N",0,IF(CF$92="EVENTO",BD!$B$5,0))</f>
        <v>0</v>
      </c>
      <c r="CQ97" s="77" t="s">
        <v>7</v>
      </c>
      <c r="CR97" s="78">
        <f>IF(CQ97="S",BD!$B$8,0)</f>
        <v>0</v>
      </c>
      <c r="CS97" s="73" t="str">
        <f>IF(CF97="","",VLOOKUP(CF97,BD!$B$11:$R$179,5,))</f>
        <v/>
      </c>
      <c r="CT97" s="79" t="str">
        <f t="shared" si="60"/>
        <v/>
      </c>
      <c r="CU97" s="68"/>
      <c r="CV97" s="75"/>
      <c r="CW97" s="76"/>
      <c r="CX97" s="71"/>
      <c r="CY97" s="77" t="s">
        <v>7</v>
      </c>
      <c r="CZ97" s="78">
        <f>IF(CY97="N",0,IF(CV$92="EVENTO",BD!$B$3,BD!$B$4))</f>
        <v>0</v>
      </c>
      <c r="DA97" s="77" t="s">
        <v>7</v>
      </c>
      <c r="DB97" s="78">
        <f>IF(DA97="N",0,IF(CV$92="EVENTO",BD!$B$1,0))</f>
        <v>0</v>
      </c>
      <c r="DC97" s="77" t="s">
        <v>7</v>
      </c>
      <c r="DD97" s="78">
        <f>IF(DC97="N",0,IF(CV$92="EVENTO",BD!$B$2,0))</f>
        <v>0</v>
      </c>
      <c r="DE97" s="77" t="s">
        <v>7</v>
      </c>
      <c r="DF97" s="78">
        <f>IF(DE97="N",0,IF(CV$92="EVENTO",BD!$B$5,0))</f>
        <v>0</v>
      </c>
      <c r="DG97" s="77" t="s">
        <v>7</v>
      </c>
      <c r="DH97" s="78">
        <f>IF(DG97="S",BD!$B$8,0)</f>
        <v>0</v>
      </c>
      <c r="DI97" s="73" t="str">
        <f>IF(CV97="","",VLOOKUP(CV97,BD!$B$11:$R$179,5,))</f>
        <v/>
      </c>
      <c r="DJ97" s="79" t="str">
        <f t="shared" si="61"/>
        <v/>
      </c>
    </row>
    <row r="98" spans="1:114" ht="15.75" thickBot="1" x14ac:dyDescent="0.3">
      <c r="A98" s="130"/>
      <c r="B98" s="151"/>
      <c r="C98" s="68"/>
      <c r="D98" s="75"/>
      <c r="E98" s="76"/>
      <c r="F98" s="71"/>
      <c r="G98" s="77" t="s">
        <v>7</v>
      </c>
      <c r="H98" s="78">
        <f>IF(G98="N",0,IF(D$92="EVENTO",BD!$B$3,BD!$B$4))</f>
        <v>0</v>
      </c>
      <c r="I98" s="77" t="s">
        <v>7</v>
      </c>
      <c r="J98" s="78">
        <f>IF(I98="N",0,IF(D$92="EVENTO",BD!$B$1,0))</f>
        <v>0</v>
      </c>
      <c r="K98" s="77" t="s">
        <v>7</v>
      </c>
      <c r="L98" s="78">
        <f>IF(K98="N",0,IF(D$92="EVENTO",BD!$B$2,0))</f>
        <v>0</v>
      </c>
      <c r="M98" s="77" t="s">
        <v>7</v>
      </c>
      <c r="N98" s="78">
        <f>IF(M98="N",0,IF(D$92="EVENTO",BD!$B$5,0))</f>
        <v>0</v>
      </c>
      <c r="O98" s="77" t="s">
        <v>7</v>
      </c>
      <c r="P98" s="78">
        <f>IF(O98="S",BD!$B$8,0)</f>
        <v>0</v>
      </c>
      <c r="Q98" s="73" t="str">
        <f>IF(D98="","",VLOOKUP(D98,BD!$B$11:$R$179,5,))</f>
        <v/>
      </c>
      <c r="R98" s="79" t="str">
        <f t="shared" si="55"/>
        <v/>
      </c>
      <c r="S98" s="68"/>
      <c r="T98" s="75"/>
      <c r="U98" s="76"/>
      <c r="V98" s="71"/>
      <c r="W98" s="77" t="s">
        <v>7</v>
      </c>
      <c r="X98" s="78">
        <f>IF(W98="N",0,IF(T$92="EVENTO",BD!$B$3,BD!$B$4))</f>
        <v>0</v>
      </c>
      <c r="Y98" s="77" t="s">
        <v>7</v>
      </c>
      <c r="Z98" s="78">
        <f>IF(Y98="N",0,IF(T$92="EVENTO",BD!$B$1,0))</f>
        <v>0</v>
      </c>
      <c r="AA98" s="77" t="s">
        <v>7</v>
      </c>
      <c r="AB98" s="78">
        <f>IF(AA98="N",0,IF(T$92="EVENTO",BD!$B$2,0))</f>
        <v>0</v>
      </c>
      <c r="AC98" s="77" t="s">
        <v>7</v>
      </c>
      <c r="AD98" s="78">
        <f>IF(AC98="N",0,IF(T$92="EVENTO",BD!$B$5,0))</f>
        <v>0</v>
      </c>
      <c r="AE98" s="77" t="s">
        <v>7</v>
      </c>
      <c r="AF98" s="78">
        <f>IF(AE98="S",BD!$B$8,0)</f>
        <v>0</v>
      </c>
      <c r="AG98" s="73" t="str">
        <f>IF(T98="","",VLOOKUP(T98,BD!$B$11:$R$179,5,))</f>
        <v/>
      </c>
      <c r="AH98" s="79" t="str">
        <f t="shared" si="56"/>
        <v/>
      </c>
      <c r="AI98" s="68"/>
      <c r="AJ98" s="75"/>
      <c r="AK98" s="76"/>
      <c r="AL98" s="71"/>
      <c r="AM98" s="77" t="s">
        <v>7</v>
      </c>
      <c r="AN98" s="78">
        <f>IF(AM98="N",0,IF(AJ$92="EVENTO",BD!$B$3,BD!$B$4))</f>
        <v>0</v>
      </c>
      <c r="AO98" s="77" t="s">
        <v>7</v>
      </c>
      <c r="AP98" s="78">
        <f>IF(AO98="N",0,IF(AJ$92="EVENTO",BD!$B$1,0))</f>
        <v>0</v>
      </c>
      <c r="AQ98" s="77" t="s">
        <v>7</v>
      </c>
      <c r="AR98" s="78">
        <f>IF(AQ98="N",0,IF(AJ$92="EVENTO",BD!$B$2,0))</f>
        <v>0</v>
      </c>
      <c r="AS98" s="77" t="s">
        <v>7</v>
      </c>
      <c r="AT98" s="78">
        <f>IF(AS98="N",0,IF(AJ$92="EVENTO",BD!$B$5,0))</f>
        <v>0</v>
      </c>
      <c r="AU98" s="77" t="s">
        <v>7</v>
      </c>
      <c r="AV98" s="78">
        <f>IF(AU98="S",BD!$B$8,0)</f>
        <v>0</v>
      </c>
      <c r="AW98" s="73" t="str">
        <f>IF(AJ98="","",VLOOKUP(AJ98,BD!$B$11:$R$179,5,))</f>
        <v/>
      </c>
      <c r="AX98" s="79" t="str">
        <f t="shared" si="57"/>
        <v/>
      </c>
      <c r="AY98" s="68"/>
      <c r="AZ98" s="75"/>
      <c r="BA98" s="76"/>
      <c r="BB98" s="71"/>
      <c r="BC98" s="77" t="s">
        <v>7</v>
      </c>
      <c r="BD98" s="78">
        <f>IF(BC98="N",0,IF(AZ$92="EVENTO",BD!$B$3,BD!$B$4))</f>
        <v>0</v>
      </c>
      <c r="BE98" s="77" t="s">
        <v>7</v>
      </c>
      <c r="BF98" s="78">
        <f>IF(BE98="N",0,IF(AZ$92="EVENTO",BD!$B$1,0))</f>
        <v>0</v>
      </c>
      <c r="BG98" s="77" t="s">
        <v>7</v>
      </c>
      <c r="BH98" s="78">
        <f>IF(BG98="N",0,IF(AZ$92="EVENTO",BD!$B$2,0))</f>
        <v>0</v>
      </c>
      <c r="BI98" s="77" t="s">
        <v>7</v>
      </c>
      <c r="BJ98" s="78">
        <f>IF(BI98="N",0,IF(AZ$92="EVENTO",BD!$B$5,0))</f>
        <v>0</v>
      </c>
      <c r="BK98" s="77" t="s">
        <v>7</v>
      </c>
      <c r="BL98" s="78">
        <f>IF(BK98="S",BD!$B$8,0)</f>
        <v>0</v>
      </c>
      <c r="BM98" s="73" t="str">
        <f>IF(AZ98="","",VLOOKUP(AZ98,BD!$B$11:$R$179,5,))</f>
        <v/>
      </c>
      <c r="BN98" s="79" t="str">
        <f t="shared" si="58"/>
        <v/>
      </c>
      <c r="BO98" s="68"/>
      <c r="BP98" s="75"/>
      <c r="BQ98" s="76"/>
      <c r="BR98" s="71"/>
      <c r="BS98" s="77" t="s">
        <v>7</v>
      </c>
      <c r="BT98" s="78">
        <f>IF(BS98="N",0,IF(BP$92="EVENTO",BD!$B$3,BD!$B$4))</f>
        <v>0</v>
      </c>
      <c r="BU98" s="77" t="s">
        <v>7</v>
      </c>
      <c r="BV98" s="78">
        <f>IF(BU98="N",0,IF(BP$92="EVENTO",BD!$B$1,0))</f>
        <v>0</v>
      </c>
      <c r="BW98" s="77" t="s">
        <v>7</v>
      </c>
      <c r="BX98" s="78">
        <f>IF(BW98="N",0,IF(BP$92="EVENTO",BD!$B$2,0))</f>
        <v>0</v>
      </c>
      <c r="BY98" s="77" t="s">
        <v>7</v>
      </c>
      <c r="BZ98" s="78">
        <f>IF(BY98="N",0,IF(BP$92="EVENTO",BD!$B$5,0))</f>
        <v>0</v>
      </c>
      <c r="CA98" s="77" t="s">
        <v>7</v>
      </c>
      <c r="CB98" s="78">
        <f>IF(CA98="S",BD!$B$8,0)</f>
        <v>0</v>
      </c>
      <c r="CC98" s="73" t="str">
        <f>IF(BP98="","",VLOOKUP(BP98,BD!$B$11:$R$179,5,))</f>
        <v/>
      </c>
      <c r="CD98" s="79" t="str">
        <f t="shared" si="59"/>
        <v/>
      </c>
      <c r="CE98" s="68"/>
      <c r="CF98" s="75"/>
      <c r="CG98" s="76"/>
      <c r="CH98" s="71"/>
      <c r="CI98" s="77" t="s">
        <v>7</v>
      </c>
      <c r="CJ98" s="78">
        <f>IF(CI98="N",0,IF(CF$92="EVENTO",BD!$B$3,BD!$B$4))</f>
        <v>0</v>
      </c>
      <c r="CK98" s="77" t="s">
        <v>7</v>
      </c>
      <c r="CL98" s="78">
        <f>IF(CK98="N",0,IF(CF$92="EVENTO",BD!$B$1,0))</f>
        <v>0</v>
      </c>
      <c r="CM98" s="77" t="s">
        <v>7</v>
      </c>
      <c r="CN98" s="78">
        <f>IF(CM98="N",0,IF(CF$92="EVENTO",BD!$B$2,0))</f>
        <v>0</v>
      </c>
      <c r="CO98" s="77" t="s">
        <v>7</v>
      </c>
      <c r="CP98" s="78">
        <f>IF(CO98="N",0,IF(CF$92="EVENTO",BD!$B$5,0))</f>
        <v>0</v>
      </c>
      <c r="CQ98" s="77" t="s">
        <v>7</v>
      </c>
      <c r="CR98" s="78">
        <f>IF(CQ98="S",BD!$B$8,0)</f>
        <v>0</v>
      </c>
      <c r="CS98" s="73" t="str">
        <f>IF(CF98="","",VLOOKUP(CF98,BD!$B$11:$R$179,5,))</f>
        <v/>
      </c>
      <c r="CT98" s="79" t="str">
        <f t="shared" si="60"/>
        <v/>
      </c>
      <c r="CU98" s="68"/>
      <c r="CV98" s="75"/>
      <c r="CW98" s="76"/>
      <c r="CX98" s="71"/>
      <c r="CY98" s="77" t="s">
        <v>7</v>
      </c>
      <c r="CZ98" s="78">
        <f>IF(CY98="N",0,IF(CV$92="EVENTO",BD!$B$3,BD!$B$4))</f>
        <v>0</v>
      </c>
      <c r="DA98" s="77" t="s">
        <v>7</v>
      </c>
      <c r="DB98" s="78">
        <f>IF(DA98="N",0,IF(CV$92="EVENTO",BD!$B$1,0))</f>
        <v>0</v>
      </c>
      <c r="DC98" s="77" t="s">
        <v>7</v>
      </c>
      <c r="DD98" s="78">
        <f>IF(DC98="N",0,IF(CV$92="EVENTO",BD!$B$2,0))</f>
        <v>0</v>
      </c>
      <c r="DE98" s="77" t="s">
        <v>7</v>
      </c>
      <c r="DF98" s="78">
        <f>IF(DE98="N",0,IF(CV$92="EVENTO",BD!$B$5,0))</f>
        <v>0</v>
      </c>
      <c r="DG98" s="77" t="s">
        <v>7</v>
      </c>
      <c r="DH98" s="78">
        <f>IF(DG98="S",BD!$B$8,0)</f>
        <v>0</v>
      </c>
      <c r="DI98" s="73" t="str">
        <f>IF(CV98="","",VLOOKUP(CV98,BD!$B$11:$R$179,5,))</f>
        <v/>
      </c>
      <c r="DJ98" s="79" t="str">
        <f t="shared" si="61"/>
        <v/>
      </c>
    </row>
    <row r="99" spans="1:114" ht="15.75" thickBot="1" x14ac:dyDescent="0.3">
      <c r="A99" s="130"/>
      <c r="B99" s="151"/>
      <c r="C99" s="68"/>
      <c r="D99" s="75"/>
      <c r="E99" s="76"/>
      <c r="F99" s="71"/>
      <c r="G99" s="77" t="s">
        <v>7</v>
      </c>
      <c r="H99" s="78">
        <f>IF(G99="N",0,IF(D$92="EVENTO",BD!$B$3,BD!$B$4))</f>
        <v>0</v>
      </c>
      <c r="I99" s="77" t="s">
        <v>7</v>
      </c>
      <c r="J99" s="78">
        <f>IF(I99="N",0,IF(D$92="EVENTO",BD!$B$1,0))</f>
        <v>0</v>
      </c>
      <c r="K99" s="77" t="s">
        <v>7</v>
      </c>
      <c r="L99" s="78">
        <f>IF(K99="N",0,IF(D$92="EVENTO",BD!$B$2,0))</f>
        <v>0</v>
      </c>
      <c r="M99" s="77" t="s">
        <v>7</v>
      </c>
      <c r="N99" s="78">
        <f>IF(M99="N",0,IF(D$92="EVENTO",BD!$B$5,0))</f>
        <v>0</v>
      </c>
      <c r="O99" s="77" t="s">
        <v>7</v>
      </c>
      <c r="P99" s="78">
        <f>IF(O99="S",BD!$B$8,0)</f>
        <v>0</v>
      </c>
      <c r="Q99" s="73" t="str">
        <f>IF(D99="","",VLOOKUP(D99,BD!$B$11:$R$179,5,))</f>
        <v/>
      </c>
      <c r="R99" s="79" t="str">
        <f t="shared" si="55"/>
        <v/>
      </c>
      <c r="S99" s="68"/>
      <c r="T99" s="75"/>
      <c r="U99" s="76"/>
      <c r="V99" s="71"/>
      <c r="W99" s="77" t="s">
        <v>7</v>
      </c>
      <c r="X99" s="78">
        <f>IF(W99="N",0,IF(T$92="EVENTO",BD!$B$3,BD!$B$4))</f>
        <v>0</v>
      </c>
      <c r="Y99" s="77" t="s">
        <v>7</v>
      </c>
      <c r="Z99" s="78">
        <f>IF(Y99="N",0,IF(T$92="EVENTO",BD!$B$1,0))</f>
        <v>0</v>
      </c>
      <c r="AA99" s="77" t="s">
        <v>7</v>
      </c>
      <c r="AB99" s="78">
        <f>IF(AA99="N",0,IF(T$92="EVENTO",BD!$B$2,0))</f>
        <v>0</v>
      </c>
      <c r="AC99" s="77" t="s">
        <v>7</v>
      </c>
      <c r="AD99" s="78">
        <f>IF(AC99="N",0,IF(T$92="EVENTO",BD!$B$5,0))</f>
        <v>0</v>
      </c>
      <c r="AE99" s="77" t="s">
        <v>7</v>
      </c>
      <c r="AF99" s="78">
        <f>IF(AE99="S",BD!$B$8,0)</f>
        <v>0</v>
      </c>
      <c r="AG99" s="73" t="str">
        <f>IF(T99="","",VLOOKUP(T99,BD!$B$11:$R$179,5,))</f>
        <v/>
      </c>
      <c r="AH99" s="79" t="str">
        <f t="shared" si="56"/>
        <v/>
      </c>
      <c r="AI99" s="68"/>
      <c r="AJ99" s="75"/>
      <c r="AK99" s="76"/>
      <c r="AL99" s="71"/>
      <c r="AM99" s="77" t="s">
        <v>7</v>
      </c>
      <c r="AN99" s="78">
        <f>IF(AM99="N",0,IF(AJ$92="EVENTO",BD!$B$3,BD!$B$4))</f>
        <v>0</v>
      </c>
      <c r="AO99" s="77" t="s">
        <v>7</v>
      </c>
      <c r="AP99" s="78">
        <f>IF(AO99="N",0,IF(AJ$92="EVENTO",BD!$B$1,0))</f>
        <v>0</v>
      </c>
      <c r="AQ99" s="77" t="s">
        <v>7</v>
      </c>
      <c r="AR99" s="78">
        <f>IF(AQ99="N",0,IF(AJ$92="EVENTO",BD!$B$2,0))</f>
        <v>0</v>
      </c>
      <c r="AS99" s="77" t="s">
        <v>7</v>
      </c>
      <c r="AT99" s="78">
        <f>IF(AS99="N",0,IF(AJ$92="EVENTO",BD!$B$5,0))</f>
        <v>0</v>
      </c>
      <c r="AU99" s="77" t="s">
        <v>7</v>
      </c>
      <c r="AV99" s="78">
        <f>IF(AU99="S",BD!$B$8,0)</f>
        <v>0</v>
      </c>
      <c r="AW99" s="73" t="str">
        <f>IF(AJ99="","",VLOOKUP(AJ99,BD!$B$11:$R$179,5,))</f>
        <v/>
      </c>
      <c r="AX99" s="79" t="str">
        <f t="shared" si="57"/>
        <v/>
      </c>
      <c r="AY99" s="68"/>
      <c r="AZ99" s="75"/>
      <c r="BA99" s="76"/>
      <c r="BB99" s="71"/>
      <c r="BC99" s="77" t="s">
        <v>7</v>
      </c>
      <c r="BD99" s="78">
        <f>IF(BC99="N",0,IF(AZ$92="EVENTO",BD!$B$3,BD!$B$4))</f>
        <v>0</v>
      </c>
      <c r="BE99" s="77" t="s">
        <v>7</v>
      </c>
      <c r="BF99" s="78">
        <f>IF(BE99="N",0,IF(AZ$92="EVENTO",BD!$B$1,0))</f>
        <v>0</v>
      </c>
      <c r="BG99" s="77" t="s">
        <v>7</v>
      </c>
      <c r="BH99" s="78">
        <f>IF(BG99="N",0,IF(AZ$92="EVENTO",BD!$B$2,0))</f>
        <v>0</v>
      </c>
      <c r="BI99" s="77" t="s">
        <v>7</v>
      </c>
      <c r="BJ99" s="78">
        <f>IF(BI99="N",0,IF(AZ$92="EVENTO",BD!$B$5,0))</f>
        <v>0</v>
      </c>
      <c r="BK99" s="77" t="s">
        <v>7</v>
      </c>
      <c r="BL99" s="78">
        <f>IF(BK99="S",BD!$B$8,0)</f>
        <v>0</v>
      </c>
      <c r="BM99" s="73" t="str">
        <f>IF(AZ99="","",VLOOKUP(AZ99,BD!$B$11:$R$179,5,))</f>
        <v/>
      </c>
      <c r="BN99" s="79" t="str">
        <f t="shared" si="58"/>
        <v/>
      </c>
      <c r="BO99" s="68"/>
      <c r="BP99" s="75"/>
      <c r="BQ99" s="76"/>
      <c r="BR99" s="71"/>
      <c r="BS99" s="77" t="s">
        <v>7</v>
      </c>
      <c r="BT99" s="78">
        <f>IF(BS99="N",0,IF(BP$92="EVENTO",BD!$B$3,BD!$B$4))</f>
        <v>0</v>
      </c>
      <c r="BU99" s="77" t="s">
        <v>7</v>
      </c>
      <c r="BV99" s="78">
        <f>IF(BU99="N",0,IF(BP$92="EVENTO",BD!$B$1,0))</f>
        <v>0</v>
      </c>
      <c r="BW99" s="77" t="s">
        <v>7</v>
      </c>
      <c r="BX99" s="78">
        <f>IF(BW99="N",0,IF(BP$92="EVENTO",BD!$B$2,0))</f>
        <v>0</v>
      </c>
      <c r="BY99" s="77" t="s">
        <v>7</v>
      </c>
      <c r="BZ99" s="78">
        <f>IF(BY99="N",0,IF(BP$92="EVENTO",BD!$B$5,0))</f>
        <v>0</v>
      </c>
      <c r="CA99" s="77" t="s">
        <v>7</v>
      </c>
      <c r="CB99" s="78">
        <f>IF(CA99="S",BD!$B$8,0)</f>
        <v>0</v>
      </c>
      <c r="CC99" s="73" t="str">
        <f>IF(BP99="","",VLOOKUP(BP99,BD!$B$11:$R$179,5,))</f>
        <v/>
      </c>
      <c r="CD99" s="79" t="str">
        <f t="shared" si="59"/>
        <v/>
      </c>
      <c r="CE99" s="68"/>
      <c r="CF99" s="75"/>
      <c r="CG99" s="76"/>
      <c r="CH99" s="71"/>
      <c r="CI99" s="77" t="s">
        <v>7</v>
      </c>
      <c r="CJ99" s="78">
        <f>IF(CI99="N",0,IF(CF$92="EVENTO",BD!$B$3,BD!$B$4))</f>
        <v>0</v>
      </c>
      <c r="CK99" s="77" t="s">
        <v>7</v>
      </c>
      <c r="CL99" s="78">
        <f>IF(CK99="N",0,IF(CF$92="EVENTO",BD!$B$1,0))</f>
        <v>0</v>
      </c>
      <c r="CM99" s="77" t="s">
        <v>7</v>
      </c>
      <c r="CN99" s="78">
        <f>IF(CM99="N",0,IF(CF$92="EVENTO",BD!$B$2,0))</f>
        <v>0</v>
      </c>
      <c r="CO99" s="77" t="s">
        <v>7</v>
      </c>
      <c r="CP99" s="78">
        <f>IF(CO99="N",0,IF(CF$92="EVENTO",BD!$B$5,0))</f>
        <v>0</v>
      </c>
      <c r="CQ99" s="77" t="s">
        <v>7</v>
      </c>
      <c r="CR99" s="78">
        <f>IF(CQ99="S",BD!$B$8,0)</f>
        <v>0</v>
      </c>
      <c r="CS99" s="73" t="str">
        <f>IF(CF99="","",VLOOKUP(CF99,BD!$B$11:$R$179,5,))</f>
        <v/>
      </c>
      <c r="CT99" s="79" t="str">
        <f t="shared" si="60"/>
        <v/>
      </c>
      <c r="CU99" s="68"/>
      <c r="CV99" s="75"/>
      <c r="CW99" s="76"/>
      <c r="CX99" s="71"/>
      <c r="CY99" s="77" t="s">
        <v>7</v>
      </c>
      <c r="CZ99" s="78">
        <f>IF(CY99="N",0,IF(CV$92="EVENTO",BD!$B$3,BD!$B$4))</f>
        <v>0</v>
      </c>
      <c r="DA99" s="77" t="s">
        <v>7</v>
      </c>
      <c r="DB99" s="78">
        <f>IF(DA99="N",0,IF(CV$92="EVENTO",BD!$B$1,0))</f>
        <v>0</v>
      </c>
      <c r="DC99" s="77" t="s">
        <v>7</v>
      </c>
      <c r="DD99" s="78">
        <f>IF(DC99="N",0,IF(CV$92="EVENTO",BD!$B$2,0))</f>
        <v>0</v>
      </c>
      <c r="DE99" s="77" t="s">
        <v>7</v>
      </c>
      <c r="DF99" s="78">
        <f>IF(DE99="N",0,IF(CV$92="EVENTO",BD!$B$5,0))</f>
        <v>0</v>
      </c>
      <c r="DG99" s="77" t="s">
        <v>7</v>
      </c>
      <c r="DH99" s="78">
        <f>IF(DG99="S",BD!$B$8,0)</f>
        <v>0</v>
      </c>
      <c r="DI99" s="73" t="str">
        <f>IF(CV99="","",VLOOKUP(CV99,BD!$B$11:$R$179,5,))</f>
        <v/>
      </c>
      <c r="DJ99" s="79" t="str">
        <f t="shared" si="61"/>
        <v/>
      </c>
    </row>
    <row r="100" spans="1:114" ht="15.75" thickBot="1" x14ac:dyDescent="0.3">
      <c r="A100" s="130"/>
      <c r="B100" s="151"/>
      <c r="C100" s="68"/>
      <c r="D100" s="75"/>
      <c r="E100" s="76"/>
      <c r="F100" s="71"/>
      <c r="G100" s="77" t="s">
        <v>7</v>
      </c>
      <c r="H100" s="78">
        <f>IF(G100="N",0,IF(D$92="EVENTO",BD!$B$3,BD!$B$4))</f>
        <v>0</v>
      </c>
      <c r="I100" s="77" t="s">
        <v>7</v>
      </c>
      <c r="J100" s="78">
        <f>IF(I100="N",0,IF(D$92="EVENTO",BD!$B$1,0))</f>
        <v>0</v>
      </c>
      <c r="K100" s="77" t="s">
        <v>7</v>
      </c>
      <c r="L100" s="78">
        <f>IF(K100="N",0,IF(D$92="EVENTO",BD!$B$2,0))</f>
        <v>0</v>
      </c>
      <c r="M100" s="77" t="s">
        <v>7</v>
      </c>
      <c r="N100" s="78">
        <f>IF(M100="N",0,IF(D$92="EVENTO",BD!$B$5,0))</f>
        <v>0</v>
      </c>
      <c r="O100" s="77" t="s">
        <v>7</v>
      </c>
      <c r="P100" s="78">
        <f>IF(O100="S",BD!$B$8,0)</f>
        <v>0</v>
      </c>
      <c r="Q100" s="73" t="str">
        <f>IF(D100="","",VLOOKUP(D100,BD!$B$11:$R$179,5,))</f>
        <v/>
      </c>
      <c r="R100" s="79" t="str">
        <f t="shared" si="55"/>
        <v/>
      </c>
      <c r="S100" s="68"/>
      <c r="T100" s="75"/>
      <c r="U100" s="76"/>
      <c r="V100" s="71"/>
      <c r="W100" s="77" t="s">
        <v>7</v>
      </c>
      <c r="X100" s="78">
        <f>IF(W100="N",0,IF(T$92="EVENTO",BD!$B$3,BD!$B$4))</f>
        <v>0</v>
      </c>
      <c r="Y100" s="77" t="s">
        <v>7</v>
      </c>
      <c r="Z100" s="78">
        <f>IF(Y100="N",0,IF(T$92="EVENTO",BD!$B$1,0))</f>
        <v>0</v>
      </c>
      <c r="AA100" s="77" t="s">
        <v>7</v>
      </c>
      <c r="AB100" s="78">
        <f>IF(AA100="N",0,IF(T$92="EVENTO",BD!$B$2,0))</f>
        <v>0</v>
      </c>
      <c r="AC100" s="77" t="s">
        <v>7</v>
      </c>
      <c r="AD100" s="78">
        <f>IF(AC100="N",0,IF(T$92="EVENTO",BD!$B$5,0))</f>
        <v>0</v>
      </c>
      <c r="AE100" s="77" t="s">
        <v>7</v>
      </c>
      <c r="AF100" s="78">
        <f>IF(AE100="S",BD!$B$8,0)</f>
        <v>0</v>
      </c>
      <c r="AG100" s="73" t="str">
        <f>IF(T100="","",VLOOKUP(T100,BD!$B$11:$R$179,5,))</f>
        <v/>
      </c>
      <c r="AH100" s="79" t="str">
        <f t="shared" si="56"/>
        <v/>
      </c>
      <c r="AI100" s="68"/>
      <c r="AJ100" s="75"/>
      <c r="AK100" s="76"/>
      <c r="AL100" s="71"/>
      <c r="AM100" s="77" t="s">
        <v>7</v>
      </c>
      <c r="AN100" s="78">
        <f>IF(AM100="N",0,IF(AJ$92="EVENTO",BD!$B$3,BD!$B$4))</f>
        <v>0</v>
      </c>
      <c r="AO100" s="77" t="s">
        <v>7</v>
      </c>
      <c r="AP100" s="78">
        <f>IF(AO100="N",0,IF(AJ$92="EVENTO",BD!$B$1,0))</f>
        <v>0</v>
      </c>
      <c r="AQ100" s="77" t="s">
        <v>7</v>
      </c>
      <c r="AR100" s="78">
        <f>IF(AQ100="N",0,IF(AJ$92="EVENTO",BD!$B$2,0))</f>
        <v>0</v>
      </c>
      <c r="AS100" s="77" t="s">
        <v>7</v>
      </c>
      <c r="AT100" s="78">
        <f>IF(AS100="N",0,IF(AJ$92="EVENTO",BD!$B$5,0))</f>
        <v>0</v>
      </c>
      <c r="AU100" s="77" t="s">
        <v>7</v>
      </c>
      <c r="AV100" s="78">
        <f>IF(AU100="S",BD!$B$8,0)</f>
        <v>0</v>
      </c>
      <c r="AW100" s="73" t="str">
        <f>IF(AJ100="","",VLOOKUP(AJ100,BD!$B$11:$R$179,5,))</f>
        <v/>
      </c>
      <c r="AX100" s="79" t="str">
        <f t="shared" si="57"/>
        <v/>
      </c>
      <c r="AY100" s="68"/>
      <c r="AZ100" s="75"/>
      <c r="BA100" s="76"/>
      <c r="BB100" s="71"/>
      <c r="BC100" s="77" t="s">
        <v>7</v>
      </c>
      <c r="BD100" s="78">
        <f>IF(BC100="N",0,IF(AZ$92="EVENTO",BD!$B$3,BD!$B$4))</f>
        <v>0</v>
      </c>
      <c r="BE100" s="77" t="s">
        <v>7</v>
      </c>
      <c r="BF100" s="78">
        <f>IF(BE100="N",0,IF(AZ$92="EVENTO",BD!$B$1,0))</f>
        <v>0</v>
      </c>
      <c r="BG100" s="77" t="s">
        <v>7</v>
      </c>
      <c r="BH100" s="78">
        <f>IF(BG100="N",0,IF(AZ$92="EVENTO",BD!$B$2,0))</f>
        <v>0</v>
      </c>
      <c r="BI100" s="77" t="s">
        <v>7</v>
      </c>
      <c r="BJ100" s="78">
        <f>IF(BI100="N",0,IF(AZ$92="EVENTO",BD!$B$5,0))</f>
        <v>0</v>
      </c>
      <c r="BK100" s="77" t="s">
        <v>7</v>
      </c>
      <c r="BL100" s="78">
        <f>IF(BK100="S",BD!$B$8,0)</f>
        <v>0</v>
      </c>
      <c r="BM100" s="73" t="str">
        <f>IF(AZ100="","",VLOOKUP(AZ100,BD!$B$11:$R$179,5,))</f>
        <v/>
      </c>
      <c r="BN100" s="79" t="str">
        <f t="shared" si="58"/>
        <v/>
      </c>
      <c r="BO100" s="68"/>
      <c r="BP100" s="75"/>
      <c r="BQ100" s="76"/>
      <c r="BR100" s="71"/>
      <c r="BS100" s="77" t="s">
        <v>7</v>
      </c>
      <c r="BT100" s="78">
        <f>IF(BS100="N",0,IF(BP$92="EVENTO",BD!$B$3,BD!$B$4))</f>
        <v>0</v>
      </c>
      <c r="BU100" s="77" t="s">
        <v>7</v>
      </c>
      <c r="BV100" s="78">
        <f>IF(BU100="N",0,IF(BP$92="EVENTO",BD!$B$1,0))</f>
        <v>0</v>
      </c>
      <c r="BW100" s="77" t="s">
        <v>7</v>
      </c>
      <c r="BX100" s="78">
        <f>IF(BW100="N",0,IF(BP$92="EVENTO",BD!$B$2,0))</f>
        <v>0</v>
      </c>
      <c r="BY100" s="77" t="s">
        <v>7</v>
      </c>
      <c r="BZ100" s="78">
        <f>IF(BY100="N",0,IF(BP$92="EVENTO",BD!$B$5,0))</f>
        <v>0</v>
      </c>
      <c r="CA100" s="77" t="s">
        <v>7</v>
      </c>
      <c r="CB100" s="78">
        <f>IF(CA100="S",BD!$B$8,0)</f>
        <v>0</v>
      </c>
      <c r="CC100" s="73" t="str">
        <f>IF(BP100="","",VLOOKUP(BP100,BD!$B$11:$R$179,5,))</f>
        <v/>
      </c>
      <c r="CD100" s="79" t="str">
        <f t="shared" si="59"/>
        <v/>
      </c>
      <c r="CE100" s="68"/>
      <c r="CF100" s="75"/>
      <c r="CG100" s="76"/>
      <c r="CH100" s="71"/>
      <c r="CI100" s="77" t="s">
        <v>7</v>
      </c>
      <c r="CJ100" s="78">
        <f>IF(CI100="N",0,IF(CF$92="EVENTO",BD!$B$3,BD!$B$4))</f>
        <v>0</v>
      </c>
      <c r="CK100" s="77" t="s">
        <v>7</v>
      </c>
      <c r="CL100" s="78">
        <f>IF(CK100="N",0,IF(CF$92="EVENTO",BD!$B$1,0))</f>
        <v>0</v>
      </c>
      <c r="CM100" s="77" t="s">
        <v>7</v>
      </c>
      <c r="CN100" s="78">
        <f>IF(CM100="N",0,IF(CF$92="EVENTO",BD!$B$2,0))</f>
        <v>0</v>
      </c>
      <c r="CO100" s="77" t="s">
        <v>7</v>
      </c>
      <c r="CP100" s="78">
        <f>IF(CO100="N",0,IF(CF$92="EVENTO",BD!$B$5,0))</f>
        <v>0</v>
      </c>
      <c r="CQ100" s="77" t="s">
        <v>7</v>
      </c>
      <c r="CR100" s="78">
        <f>IF(CQ100="S",BD!$B$8,0)</f>
        <v>0</v>
      </c>
      <c r="CS100" s="73" t="str">
        <f>IF(CF100="","",VLOOKUP(CF100,BD!$B$11:$R$179,5,))</f>
        <v/>
      </c>
      <c r="CT100" s="79" t="str">
        <f t="shared" si="60"/>
        <v/>
      </c>
      <c r="CU100" s="68"/>
      <c r="CV100" s="75"/>
      <c r="CW100" s="76"/>
      <c r="CX100" s="71"/>
      <c r="CY100" s="77" t="s">
        <v>7</v>
      </c>
      <c r="CZ100" s="78">
        <f>IF(CY100="N",0,IF(CV$92="EVENTO",BD!$B$3,BD!$B$4))</f>
        <v>0</v>
      </c>
      <c r="DA100" s="77" t="s">
        <v>7</v>
      </c>
      <c r="DB100" s="78">
        <f>IF(DA100="N",0,IF(CV$92="EVENTO",BD!$B$1,0))</f>
        <v>0</v>
      </c>
      <c r="DC100" s="77" t="s">
        <v>7</v>
      </c>
      <c r="DD100" s="78">
        <f>IF(DC100="N",0,IF(CV$92="EVENTO",BD!$B$2,0))</f>
        <v>0</v>
      </c>
      <c r="DE100" s="77" t="s">
        <v>7</v>
      </c>
      <c r="DF100" s="78">
        <f>IF(DE100="N",0,IF(CV$92="EVENTO",BD!$B$5,0))</f>
        <v>0</v>
      </c>
      <c r="DG100" s="77" t="s">
        <v>7</v>
      </c>
      <c r="DH100" s="78">
        <f>IF(DG100="S",BD!$B$8,0)</f>
        <v>0</v>
      </c>
      <c r="DI100" s="73" t="str">
        <f>IF(CV100="","",VLOOKUP(CV100,BD!$B$11:$R$179,5,))</f>
        <v/>
      </c>
      <c r="DJ100" s="79" t="str">
        <f t="shared" si="61"/>
        <v/>
      </c>
    </row>
    <row r="101" spans="1:114" ht="15.75" thickBot="1" x14ac:dyDescent="0.3">
      <c r="A101" s="130"/>
      <c r="B101" s="152"/>
      <c r="C101" s="68"/>
      <c r="D101" s="81"/>
      <c r="E101" s="82"/>
      <c r="F101" s="71"/>
      <c r="G101" s="86" t="s">
        <v>7</v>
      </c>
      <c r="H101" s="87">
        <f>IF(G101="N",0,IF(D$92="EVENTO",BD!$B$3,BD!$B$4))</f>
        <v>0</v>
      </c>
      <c r="I101" s="86" t="s">
        <v>7</v>
      </c>
      <c r="J101" s="87">
        <f>IF(I101="N",0,IF(D$92="EVENTO",BD!$B$1,0))</f>
        <v>0</v>
      </c>
      <c r="K101" s="86" t="s">
        <v>7</v>
      </c>
      <c r="L101" s="87">
        <f>IF(K101="N",0,IF(D$92="EVENTO",BD!$B$2,0))</f>
        <v>0</v>
      </c>
      <c r="M101" s="86" t="s">
        <v>7</v>
      </c>
      <c r="N101" s="87">
        <f>IF(M101="N",0,IF(D$92="EVENTO",BD!$B$5,0))</f>
        <v>0</v>
      </c>
      <c r="O101" s="86" t="s">
        <v>7</v>
      </c>
      <c r="P101" s="87">
        <f>IF(O101="S",BD!$B$8,0)</f>
        <v>0</v>
      </c>
      <c r="Q101" s="73" t="str">
        <f>IF(D101="","",VLOOKUP(D101,BD!$B$11:$R$179,5,))</f>
        <v/>
      </c>
      <c r="R101" s="84" t="str">
        <f t="shared" si="55"/>
        <v/>
      </c>
      <c r="S101" s="68"/>
      <c r="T101" s="81"/>
      <c r="U101" s="82"/>
      <c r="V101" s="71"/>
      <c r="W101" s="86" t="s">
        <v>7</v>
      </c>
      <c r="X101" s="87">
        <f>IF(W101="N",0,IF(T$92="EVENTO",BD!$B$3,BD!$B$4))</f>
        <v>0</v>
      </c>
      <c r="Y101" s="86" t="s">
        <v>7</v>
      </c>
      <c r="Z101" s="87">
        <f>IF(Y101="N",0,IF(T$92="EVENTO",BD!$B$1,0))</f>
        <v>0</v>
      </c>
      <c r="AA101" s="86" t="s">
        <v>7</v>
      </c>
      <c r="AB101" s="87">
        <f>IF(AA101="N",0,IF(T$92="EVENTO",BD!$B$2,0))</f>
        <v>0</v>
      </c>
      <c r="AC101" s="86" t="s">
        <v>7</v>
      </c>
      <c r="AD101" s="87">
        <f>IF(AC101="N",0,IF(T$92="EVENTO",BD!$B$5,0))</f>
        <v>0</v>
      </c>
      <c r="AE101" s="86" t="s">
        <v>7</v>
      </c>
      <c r="AF101" s="87">
        <f>IF(AE101="S",BD!$B$8,0)</f>
        <v>0</v>
      </c>
      <c r="AG101" s="73" t="str">
        <f>IF(T101="","",VLOOKUP(T101,BD!$B$11:$R$179,5,))</f>
        <v/>
      </c>
      <c r="AH101" s="84" t="str">
        <f t="shared" si="56"/>
        <v/>
      </c>
      <c r="AI101" s="68"/>
      <c r="AJ101" s="81"/>
      <c r="AK101" s="82"/>
      <c r="AL101" s="71"/>
      <c r="AM101" s="86" t="s">
        <v>7</v>
      </c>
      <c r="AN101" s="87">
        <f>IF(AM101="N",0,IF(AJ$92="EVENTO",BD!$B$3,BD!$B$4))</f>
        <v>0</v>
      </c>
      <c r="AO101" s="86" t="s">
        <v>7</v>
      </c>
      <c r="AP101" s="87">
        <f>IF(AO101="N",0,IF(AJ$92="EVENTO",BD!$B$1,0))</f>
        <v>0</v>
      </c>
      <c r="AQ101" s="86" t="s">
        <v>7</v>
      </c>
      <c r="AR101" s="87">
        <f>IF(AQ101="N",0,IF(AJ$92="EVENTO",BD!$B$2,0))</f>
        <v>0</v>
      </c>
      <c r="AS101" s="86" t="s">
        <v>7</v>
      </c>
      <c r="AT101" s="87">
        <f>IF(AS101="N",0,IF(AJ$92="EVENTO",BD!$B$5,0))</f>
        <v>0</v>
      </c>
      <c r="AU101" s="86" t="s">
        <v>7</v>
      </c>
      <c r="AV101" s="87">
        <f>IF(AU101="S",BD!$B$8,0)</f>
        <v>0</v>
      </c>
      <c r="AW101" s="73" t="str">
        <f>IF(AJ101="","",VLOOKUP(AJ101,BD!$B$11:$R$179,5,))</f>
        <v/>
      </c>
      <c r="AX101" s="84" t="str">
        <f t="shared" si="57"/>
        <v/>
      </c>
      <c r="AY101" s="68"/>
      <c r="AZ101" s="81"/>
      <c r="BA101" s="82"/>
      <c r="BB101" s="71"/>
      <c r="BC101" s="86" t="s">
        <v>7</v>
      </c>
      <c r="BD101" s="87">
        <f>IF(BC101="N",0,IF(AZ$92="EVENTO",BD!$B$3,BD!$B$4))</f>
        <v>0</v>
      </c>
      <c r="BE101" s="86" t="s">
        <v>7</v>
      </c>
      <c r="BF101" s="87">
        <f>IF(BE101="N",0,IF(AZ$92="EVENTO",BD!$B$1,0))</f>
        <v>0</v>
      </c>
      <c r="BG101" s="86" t="s">
        <v>7</v>
      </c>
      <c r="BH101" s="87">
        <f>IF(BG101="N",0,IF(AZ$92="EVENTO",BD!$B$2,0))</f>
        <v>0</v>
      </c>
      <c r="BI101" s="86" t="s">
        <v>7</v>
      </c>
      <c r="BJ101" s="87">
        <f>IF(BI101="N",0,IF(AZ$92="EVENTO",BD!$B$5,0))</f>
        <v>0</v>
      </c>
      <c r="BK101" s="86" t="s">
        <v>7</v>
      </c>
      <c r="BL101" s="87">
        <f>IF(BK101="S",BD!$B$8,0)</f>
        <v>0</v>
      </c>
      <c r="BM101" s="73" t="str">
        <f>IF(AZ101="","",VLOOKUP(AZ101,BD!$B$11:$R$179,5,))</f>
        <v/>
      </c>
      <c r="BN101" s="84" t="str">
        <f t="shared" si="58"/>
        <v/>
      </c>
      <c r="BO101" s="68"/>
      <c r="BP101" s="81"/>
      <c r="BQ101" s="82"/>
      <c r="BR101" s="71"/>
      <c r="BS101" s="86" t="s">
        <v>7</v>
      </c>
      <c r="BT101" s="87">
        <f>IF(BS101="N",0,IF(BP$92="EVENTO",BD!$B$3,BD!$B$4))</f>
        <v>0</v>
      </c>
      <c r="BU101" s="86" t="s">
        <v>7</v>
      </c>
      <c r="BV101" s="87">
        <f>IF(BU101="N",0,IF(BP$92="EVENTO",BD!$B$1,0))</f>
        <v>0</v>
      </c>
      <c r="BW101" s="86" t="s">
        <v>7</v>
      </c>
      <c r="BX101" s="87">
        <f>IF(BW101="N",0,IF(BP$92="EVENTO",BD!$B$2,0))</f>
        <v>0</v>
      </c>
      <c r="BY101" s="86" t="s">
        <v>7</v>
      </c>
      <c r="BZ101" s="87">
        <f>IF(BY101="N",0,IF(BP$92="EVENTO",BD!$B$5,0))</f>
        <v>0</v>
      </c>
      <c r="CA101" s="86" t="s">
        <v>7</v>
      </c>
      <c r="CB101" s="87">
        <f>IF(CA101="S",BD!$B$8,0)</f>
        <v>0</v>
      </c>
      <c r="CC101" s="73" t="str">
        <f>IF(BP101="","",VLOOKUP(BP101,BD!$B$11:$R$179,5,))</f>
        <v/>
      </c>
      <c r="CD101" s="84" t="str">
        <f t="shared" si="59"/>
        <v/>
      </c>
      <c r="CE101" s="68"/>
      <c r="CF101" s="81"/>
      <c r="CG101" s="82"/>
      <c r="CH101" s="71"/>
      <c r="CI101" s="86" t="s">
        <v>7</v>
      </c>
      <c r="CJ101" s="87">
        <f>IF(CI101="N",0,IF(CF$92="EVENTO",BD!$B$3,BD!$B$4))</f>
        <v>0</v>
      </c>
      <c r="CK101" s="86" t="s">
        <v>7</v>
      </c>
      <c r="CL101" s="87">
        <f>IF(CK101="N",0,IF(CF$92="EVENTO",BD!$B$1,0))</f>
        <v>0</v>
      </c>
      <c r="CM101" s="86" t="s">
        <v>7</v>
      </c>
      <c r="CN101" s="87">
        <f>IF(CM101="N",0,IF(CF$92="EVENTO",BD!$B$2,0))</f>
        <v>0</v>
      </c>
      <c r="CO101" s="86" t="s">
        <v>7</v>
      </c>
      <c r="CP101" s="87">
        <f>IF(CO101="N",0,IF(CF$92="EVENTO",BD!$B$5,0))</f>
        <v>0</v>
      </c>
      <c r="CQ101" s="86" t="s">
        <v>7</v>
      </c>
      <c r="CR101" s="87">
        <f>IF(CQ101="S",BD!$B$8,0)</f>
        <v>0</v>
      </c>
      <c r="CS101" s="73" t="str">
        <f>IF(CF101="","",VLOOKUP(CF101,BD!$B$11:$R$179,5,))</f>
        <v/>
      </c>
      <c r="CT101" s="84" t="str">
        <f t="shared" si="60"/>
        <v/>
      </c>
      <c r="CU101" s="68"/>
      <c r="CV101" s="81"/>
      <c r="CW101" s="82"/>
      <c r="CX101" s="71"/>
      <c r="CY101" s="86" t="s">
        <v>7</v>
      </c>
      <c r="CZ101" s="87">
        <f>IF(CY101="N",0,IF(CV$92="EVENTO",BD!$B$3,BD!$B$4))</f>
        <v>0</v>
      </c>
      <c r="DA101" s="86" t="s">
        <v>7</v>
      </c>
      <c r="DB101" s="87">
        <f>IF(DA101="N",0,IF(CV$92="EVENTO",BD!$B$1,0))</f>
        <v>0</v>
      </c>
      <c r="DC101" s="86" t="s">
        <v>7</v>
      </c>
      <c r="DD101" s="87">
        <f>IF(DC101="N",0,IF(CV$92="EVENTO",BD!$B$2,0))</f>
        <v>0</v>
      </c>
      <c r="DE101" s="86" t="s">
        <v>7</v>
      </c>
      <c r="DF101" s="87">
        <f>IF(DE101="N",0,IF(CV$92="EVENTO",BD!$B$5,0))</f>
        <v>0</v>
      </c>
      <c r="DG101" s="86" t="s">
        <v>7</v>
      </c>
      <c r="DH101" s="87">
        <f>IF(DG101="S",BD!$B$8,0)</f>
        <v>0</v>
      </c>
      <c r="DI101" s="73" t="str">
        <f>IF(CV101="","",VLOOKUP(CV101,BD!$B$11:$R$179,5,))</f>
        <v/>
      </c>
      <c r="DJ101" s="84" t="str">
        <f t="shared" si="61"/>
        <v/>
      </c>
    </row>
    <row r="102" spans="1:114" ht="15" customHeight="1" thickBot="1" x14ac:dyDescent="0.3">
      <c r="A102" s="130"/>
      <c r="B102" s="150"/>
      <c r="C102" s="60"/>
      <c r="D102" s="147"/>
      <c r="E102" s="147"/>
      <c r="F102" s="147"/>
      <c r="G102" s="147"/>
      <c r="H102" s="147"/>
      <c r="I102" s="147"/>
      <c r="J102" s="147"/>
      <c r="K102" s="147"/>
      <c r="L102" s="147"/>
      <c r="M102" s="147"/>
      <c r="N102" s="147"/>
      <c r="O102" s="147"/>
      <c r="P102" s="61"/>
      <c r="Q102" s="61"/>
      <c r="R102" s="62" t="str">
        <f>IF(SUM(R104:R111)=0,"",SUM(R104:R111))</f>
        <v/>
      </c>
      <c r="S102" s="60"/>
      <c r="T102" s="147"/>
      <c r="U102" s="147"/>
      <c r="V102" s="147"/>
      <c r="W102" s="147"/>
      <c r="X102" s="147"/>
      <c r="Y102" s="147"/>
      <c r="Z102" s="147"/>
      <c r="AA102" s="147"/>
      <c r="AB102" s="147"/>
      <c r="AC102" s="147"/>
      <c r="AD102" s="147"/>
      <c r="AE102" s="147"/>
      <c r="AF102" s="61"/>
      <c r="AG102" s="61"/>
      <c r="AH102" s="62" t="str">
        <f>IF(SUM(AH104:AH111)=0,"",SUM(AH104:AH111))</f>
        <v/>
      </c>
      <c r="AI102" s="60"/>
      <c r="AJ102" s="147"/>
      <c r="AK102" s="147"/>
      <c r="AL102" s="147"/>
      <c r="AM102" s="147"/>
      <c r="AN102" s="147"/>
      <c r="AO102" s="147"/>
      <c r="AP102" s="147"/>
      <c r="AQ102" s="147"/>
      <c r="AR102" s="147"/>
      <c r="AS102" s="147"/>
      <c r="AT102" s="147"/>
      <c r="AU102" s="147"/>
      <c r="AV102" s="61"/>
      <c r="AW102" s="61"/>
      <c r="AX102" s="62" t="str">
        <f>IF(SUM(AX104:AX111)=0,"",SUM(AX104:AX111))</f>
        <v/>
      </c>
      <c r="AY102" s="60"/>
      <c r="AZ102" s="147"/>
      <c r="BA102" s="147"/>
      <c r="BB102" s="147"/>
      <c r="BC102" s="147"/>
      <c r="BD102" s="147"/>
      <c r="BE102" s="147"/>
      <c r="BF102" s="147"/>
      <c r="BG102" s="147"/>
      <c r="BH102" s="147"/>
      <c r="BI102" s="147"/>
      <c r="BJ102" s="147"/>
      <c r="BK102" s="147"/>
      <c r="BL102" s="61"/>
      <c r="BM102" s="61"/>
      <c r="BN102" s="62" t="str">
        <f>IF(SUM(BN104:BN111)=0,"",SUM(BN104:BN111))</f>
        <v/>
      </c>
      <c r="BO102" s="60"/>
      <c r="BP102" s="147"/>
      <c r="BQ102" s="147"/>
      <c r="BR102" s="147"/>
      <c r="BS102" s="147"/>
      <c r="BT102" s="147"/>
      <c r="BU102" s="147"/>
      <c r="BV102" s="147"/>
      <c r="BW102" s="147"/>
      <c r="BX102" s="147"/>
      <c r="BY102" s="147"/>
      <c r="BZ102" s="147"/>
      <c r="CA102" s="147"/>
      <c r="CB102" s="61"/>
      <c r="CC102" s="61"/>
      <c r="CD102" s="62" t="str">
        <f>IF(SUM(CD104:CD111)=0,"",SUM(CD104:CD111))</f>
        <v/>
      </c>
      <c r="CE102" s="60"/>
      <c r="CF102" s="147"/>
      <c r="CG102" s="147"/>
      <c r="CH102" s="147"/>
      <c r="CI102" s="147"/>
      <c r="CJ102" s="147"/>
      <c r="CK102" s="147"/>
      <c r="CL102" s="147"/>
      <c r="CM102" s="147"/>
      <c r="CN102" s="147"/>
      <c r="CO102" s="147"/>
      <c r="CP102" s="147"/>
      <c r="CQ102" s="147"/>
      <c r="CR102" s="61"/>
      <c r="CS102" s="61"/>
      <c r="CT102" s="62" t="str">
        <f>IF(SUM(CT104:CT111)=0,"",SUM(CT104:CT111))</f>
        <v/>
      </c>
      <c r="CU102" s="60"/>
      <c r="CV102" s="147"/>
      <c r="CW102" s="147"/>
      <c r="CX102" s="147"/>
      <c r="CY102" s="147"/>
      <c r="CZ102" s="147"/>
      <c r="DA102" s="147"/>
      <c r="DB102" s="147"/>
      <c r="DC102" s="147"/>
      <c r="DD102" s="147"/>
      <c r="DE102" s="147"/>
      <c r="DF102" s="147"/>
      <c r="DG102" s="147"/>
      <c r="DH102" s="61"/>
      <c r="DI102" s="61"/>
      <c r="DJ102" s="62" t="str">
        <f>IF(SUM(DJ104:DJ111)=0,"",SUM(DJ104:DJ111))</f>
        <v/>
      </c>
    </row>
    <row r="103" spans="1:114" ht="15.75" thickBot="1" x14ac:dyDescent="0.3">
      <c r="A103" s="130"/>
      <c r="B103" s="151"/>
      <c r="C103" s="148" t="s">
        <v>2</v>
      </c>
      <c r="D103" s="149"/>
      <c r="E103" s="63"/>
      <c r="F103" s="63"/>
      <c r="G103" s="64"/>
      <c r="H103" s="65"/>
      <c r="I103" s="64"/>
      <c r="J103" s="65"/>
      <c r="K103" s="64"/>
      <c r="L103" s="65"/>
      <c r="M103" s="64"/>
      <c r="N103" s="65"/>
      <c r="O103" s="64"/>
      <c r="P103" s="65"/>
      <c r="Q103" s="66"/>
      <c r="R103" s="67" t="s">
        <v>4</v>
      </c>
      <c r="S103" s="148" t="s">
        <v>2</v>
      </c>
      <c r="T103" s="149"/>
      <c r="U103" s="63"/>
      <c r="V103" s="63"/>
      <c r="W103" s="64"/>
      <c r="X103" s="65"/>
      <c r="Y103" s="64"/>
      <c r="Z103" s="65"/>
      <c r="AA103" s="64"/>
      <c r="AB103" s="65"/>
      <c r="AC103" s="64"/>
      <c r="AD103" s="65"/>
      <c r="AE103" s="64"/>
      <c r="AF103" s="65"/>
      <c r="AG103" s="66"/>
      <c r="AH103" s="67" t="s">
        <v>4</v>
      </c>
      <c r="AI103" s="148" t="s">
        <v>2</v>
      </c>
      <c r="AJ103" s="149"/>
      <c r="AK103" s="63"/>
      <c r="AL103" s="63"/>
      <c r="AM103" s="64"/>
      <c r="AN103" s="65"/>
      <c r="AO103" s="64"/>
      <c r="AP103" s="65"/>
      <c r="AQ103" s="64"/>
      <c r="AR103" s="65"/>
      <c r="AS103" s="64"/>
      <c r="AT103" s="65"/>
      <c r="AU103" s="64"/>
      <c r="AV103" s="65"/>
      <c r="AW103" s="66"/>
      <c r="AX103" s="67" t="s">
        <v>4</v>
      </c>
      <c r="AY103" s="148" t="s">
        <v>2</v>
      </c>
      <c r="AZ103" s="149"/>
      <c r="BA103" s="63"/>
      <c r="BB103" s="63"/>
      <c r="BC103" s="64"/>
      <c r="BD103" s="65"/>
      <c r="BE103" s="64"/>
      <c r="BF103" s="65"/>
      <c r="BG103" s="64"/>
      <c r="BH103" s="65"/>
      <c r="BI103" s="64"/>
      <c r="BJ103" s="65"/>
      <c r="BK103" s="64"/>
      <c r="BL103" s="65"/>
      <c r="BM103" s="66"/>
      <c r="BN103" s="67" t="s">
        <v>4</v>
      </c>
      <c r="BO103" s="148" t="s">
        <v>2</v>
      </c>
      <c r="BP103" s="149"/>
      <c r="BQ103" s="63"/>
      <c r="BR103" s="63"/>
      <c r="BS103" s="64"/>
      <c r="BT103" s="65"/>
      <c r="BU103" s="64"/>
      <c r="BV103" s="65"/>
      <c r="BW103" s="64"/>
      <c r="BX103" s="65"/>
      <c r="BY103" s="64"/>
      <c r="BZ103" s="65"/>
      <c r="CA103" s="64"/>
      <c r="CB103" s="65"/>
      <c r="CC103" s="66"/>
      <c r="CD103" s="67" t="s">
        <v>4</v>
      </c>
      <c r="CE103" s="148" t="s">
        <v>2</v>
      </c>
      <c r="CF103" s="149"/>
      <c r="CG103" s="63"/>
      <c r="CH103" s="63"/>
      <c r="CI103" s="64"/>
      <c r="CJ103" s="65"/>
      <c r="CK103" s="64"/>
      <c r="CL103" s="65"/>
      <c r="CM103" s="64"/>
      <c r="CN103" s="65"/>
      <c r="CO103" s="64"/>
      <c r="CP103" s="65"/>
      <c r="CQ103" s="64"/>
      <c r="CR103" s="65"/>
      <c r="CS103" s="66"/>
      <c r="CT103" s="67" t="s">
        <v>4</v>
      </c>
      <c r="CU103" s="148" t="s">
        <v>2</v>
      </c>
      <c r="CV103" s="149"/>
      <c r="CW103" s="63"/>
      <c r="CX103" s="63"/>
      <c r="CY103" s="64"/>
      <c r="CZ103" s="65"/>
      <c r="DA103" s="64"/>
      <c r="DB103" s="65"/>
      <c r="DC103" s="64"/>
      <c r="DD103" s="65"/>
      <c r="DE103" s="64"/>
      <c r="DF103" s="65"/>
      <c r="DG103" s="64"/>
      <c r="DH103" s="65"/>
      <c r="DI103" s="66"/>
      <c r="DJ103" s="67" t="s">
        <v>4</v>
      </c>
    </row>
    <row r="104" spans="1:114" ht="15.75" thickBot="1" x14ac:dyDescent="0.3">
      <c r="A104" s="130"/>
      <c r="B104" s="151"/>
      <c r="C104" s="68"/>
      <c r="D104" s="69"/>
      <c r="E104" s="70"/>
      <c r="F104" s="71"/>
      <c r="G104" s="72" t="s">
        <v>7</v>
      </c>
      <c r="H104" s="73">
        <f>IF(G104="N",0,IF(D$102="EVENTO",BD!$B$3,BD!$B$4))</f>
        <v>0</v>
      </c>
      <c r="I104" s="72" t="s">
        <v>7</v>
      </c>
      <c r="J104" s="73">
        <f>IF(I104="N",0,IF(D$102="EVENTO",BD!$B$1,0))</f>
        <v>0</v>
      </c>
      <c r="K104" s="72" t="s">
        <v>7</v>
      </c>
      <c r="L104" s="73">
        <f>IF(K104="N",0,IF(D$102="EVENTO",BD!$B$2,0))</f>
        <v>0</v>
      </c>
      <c r="M104" s="72" t="s">
        <v>7</v>
      </c>
      <c r="N104" s="73">
        <f>IF(M104="N",0,IF(D$102="EVENTO",BD!$B$5,0))</f>
        <v>0</v>
      </c>
      <c r="O104" s="72" t="s">
        <v>7</v>
      </c>
      <c r="P104" s="73">
        <f>IF(O104="S",BD!$B$8,0)</f>
        <v>0</v>
      </c>
      <c r="Q104" s="73" t="str">
        <f>IF(D104="","",VLOOKUP(D104,BD!$B$11:$R$179,5,))</f>
        <v/>
      </c>
      <c r="R104" s="74" t="str">
        <f t="shared" ref="R104:R111" si="62">IF($D$102="","",IF(D104="","",SUM(Q104,P104,L104,J104,N104,H104)))</f>
        <v/>
      </c>
      <c r="S104" s="68"/>
      <c r="T104" s="69"/>
      <c r="U104" s="70"/>
      <c r="V104" s="71"/>
      <c r="W104" s="72" t="s">
        <v>7</v>
      </c>
      <c r="X104" s="73">
        <f>IF(W104="N",0,IF(T$102="EVENTO",BD!$B$3,BD!$B$4))</f>
        <v>0</v>
      </c>
      <c r="Y104" s="72" t="s">
        <v>7</v>
      </c>
      <c r="Z104" s="73">
        <f>IF(Y104="N",0,IF(T$102="EVENTO",BD!$B$1,0))</f>
        <v>0</v>
      </c>
      <c r="AA104" s="72" t="s">
        <v>7</v>
      </c>
      <c r="AB104" s="73">
        <f>IF(AA104="N",0,IF(T$102="EVENTO",BD!$B$2,0))</f>
        <v>0</v>
      </c>
      <c r="AC104" s="72" t="s">
        <v>7</v>
      </c>
      <c r="AD104" s="73">
        <f>IF(AC104="N",0,IF(T$102="EVENTO",BD!$B$5,0))</f>
        <v>0</v>
      </c>
      <c r="AE104" s="72" t="s">
        <v>7</v>
      </c>
      <c r="AF104" s="73">
        <f>IF(AE104="S",BD!$B$8,0)</f>
        <v>0</v>
      </c>
      <c r="AG104" s="73" t="str">
        <f>IF(T104="","",VLOOKUP(T104,BD!$B$11:$R$179,5,))</f>
        <v/>
      </c>
      <c r="AH104" s="74" t="str">
        <f t="shared" ref="AH104:AH111" si="63">IF($T$102="","",IF(T104="","",SUM(AG104,AF104,AB104,Z104,AD104,X104)))</f>
        <v/>
      </c>
      <c r="AI104" s="68"/>
      <c r="AJ104" s="69"/>
      <c r="AK104" s="70"/>
      <c r="AL104" s="71"/>
      <c r="AM104" s="72" t="s">
        <v>7</v>
      </c>
      <c r="AN104" s="73">
        <f>IF(AM104="N",0,IF(AJ$102="EVENTO",BD!$B$3,BD!$B$4))</f>
        <v>0</v>
      </c>
      <c r="AO104" s="72" t="s">
        <v>7</v>
      </c>
      <c r="AP104" s="73">
        <f>IF(AO104="N",0,IF(AJ$102="EVENTO",BD!$B$1,0))</f>
        <v>0</v>
      </c>
      <c r="AQ104" s="72" t="s">
        <v>7</v>
      </c>
      <c r="AR104" s="73">
        <f>IF(AQ104="N",0,IF(AJ$102="EVENTO",BD!$B$2,0))</f>
        <v>0</v>
      </c>
      <c r="AS104" s="72" t="s">
        <v>7</v>
      </c>
      <c r="AT104" s="73">
        <f>IF(AS104="N",0,IF(AJ$102="EVENTO",BD!$B$5,0))</f>
        <v>0</v>
      </c>
      <c r="AU104" s="72" t="s">
        <v>7</v>
      </c>
      <c r="AV104" s="73">
        <f>IF(AU104="S",BD!$B$8,0)</f>
        <v>0</v>
      </c>
      <c r="AW104" s="73" t="str">
        <f>IF(AJ104="","",VLOOKUP(AJ104,BD!$B$11:$R$179,5,))</f>
        <v/>
      </c>
      <c r="AX104" s="74" t="str">
        <f t="shared" ref="AX104:AX111" si="64">IF($AJ$102="","",IF(AJ104="","",SUM(AW104,AV104,AR104,AP104,AT104,AN104)))</f>
        <v/>
      </c>
      <c r="AY104" s="68"/>
      <c r="AZ104" s="69"/>
      <c r="BA104" s="70"/>
      <c r="BB104" s="71"/>
      <c r="BC104" s="72" t="s">
        <v>7</v>
      </c>
      <c r="BD104" s="73">
        <f>IF(BC104="N",0,IF(AZ$102="EVENTO",BD!$B$3,BD!$B$4))</f>
        <v>0</v>
      </c>
      <c r="BE104" s="72" t="s">
        <v>7</v>
      </c>
      <c r="BF104" s="73">
        <f>IF(BE104="N",0,IF(AZ$102="EVENTO",BD!$B$1,0))</f>
        <v>0</v>
      </c>
      <c r="BG104" s="72" t="s">
        <v>7</v>
      </c>
      <c r="BH104" s="73">
        <f>IF(BG104="N",0,IF(AZ$102="EVENTO",BD!$B$2,0))</f>
        <v>0</v>
      </c>
      <c r="BI104" s="72" t="s">
        <v>7</v>
      </c>
      <c r="BJ104" s="73">
        <f>IF(BI104="N",0,IF(AZ$102="EVENTO",BD!$B$5,0))</f>
        <v>0</v>
      </c>
      <c r="BK104" s="72" t="s">
        <v>7</v>
      </c>
      <c r="BL104" s="73">
        <f>IF(BK104="S",BD!$B$8,0)</f>
        <v>0</v>
      </c>
      <c r="BM104" s="73" t="str">
        <f>IF(AZ104="","",VLOOKUP(AZ104,BD!$B$11:$R$179,5,))</f>
        <v/>
      </c>
      <c r="BN104" s="74" t="str">
        <f t="shared" ref="BN104:BN111" si="65">IF($AZ$102="","",IF(AZ104="","",SUM(BM104,BL104,BH104,BF104,BJ104,BD104)))</f>
        <v/>
      </c>
      <c r="BO104" s="68"/>
      <c r="BP104" s="69"/>
      <c r="BQ104" s="70"/>
      <c r="BR104" s="71"/>
      <c r="BS104" s="72" t="s">
        <v>7</v>
      </c>
      <c r="BT104" s="73">
        <f>IF(BS104="N",0,IF(BP$102="EVENTO",BD!$B$3,BD!$B$4))</f>
        <v>0</v>
      </c>
      <c r="BU104" s="72" t="s">
        <v>7</v>
      </c>
      <c r="BV104" s="73">
        <f>IF(BU104="N",0,IF(BP$102="EVENTO",BD!$B$1,0))</f>
        <v>0</v>
      </c>
      <c r="BW104" s="72" t="s">
        <v>7</v>
      </c>
      <c r="BX104" s="73">
        <f>IF(BW104="N",0,IF(BP$102="EVENTO",BD!$B$2,0))</f>
        <v>0</v>
      </c>
      <c r="BY104" s="72" t="s">
        <v>7</v>
      </c>
      <c r="BZ104" s="73">
        <f>IF(BY104="N",0,IF(BP$102="EVENTO",BD!$B$5,0))</f>
        <v>0</v>
      </c>
      <c r="CA104" s="72" t="s">
        <v>7</v>
      </c>
      <c r="CB104" s="73">
        <f>IF(CA104="S",BD!$B$8,0)</f>
        <v>0</v>
      </c>
      <c r="CC104" s="73" t="str">
        <f>IF(BP104="","",VLOOKUP(BP104,BD!$B$11:$R$179,5,))</f>
        <v/>
      </c>
      <c r="CD104" s="74" t="str">
        <f t="shared" ref="CD104:CD111" si="66">IF($BP$102="","",IF(BP104="","",SUM(CC104,CB104,BX104,BV104,BZ104,BT104)))</f>
        <v/>
      </c>
      <c r="CE104" s="68"/>
      <c r="CF104" s="69"/>
      <c r="CG104" s="70"/>
      <c r="CH104" s="71"/>
      <c r="CI104" s="72" t="s">
        <v>7</v>
      </c>
      <c r="CJ104" s="73">
        <f>IF(CI104="N",0,IF(CF$102="EVENTO",BD!$B$3,BD!$B$4))</f>
        <v>0</v>
      </c>
      <c r="CK104" s="72" t="s">
        <v>7</v>
      </c>
      <c r="CL104" s="73">
        <f>IF(CK104="N",0,IF(CF$102="EVENTO",BD!$B$1,0))</f>
        <v>0</v>
      </c>
      <c r="CM104" s="72" t="s">
        <v>7</v>
      </c>
      <c r="CN104" s="73">
        <f>IF(CM104="N",0,IF(CF$102="EVENTO",BD!$B$2,0))</f>
        <v>0</v>
      </c>
      <c r="CO104" s="72" t="s">
        <v>7</v>
      </c>
      <c r="CP104" s="73">
        <f>IF(CO104="N",0,IF(CF$102="EVENTO",BD!$B$5,0))</f>
        <v>0</v>
      </c>
      <c r="CQ104" s="72" t="s">
        <v>7</v>
      </c>
      <c r="CR104" s="73">
        <f>IF(CQ104="S",BD!$B$8,0)</f>
        <v>0</v>
      </c>
      <c r="CS104" s="73" t="str">
        <f>IF(CF104="","",VLOOKUP(CF104,BD!$B$11:$R$179,5,))</f>
        <v/>
      </c>
      <c r="CT104" s="74" t="str">
        <f t="shared" ref="CT104:CT111" si="67">IF($CF$102="","",IF(CF104="","",SUM(CS104,CR104,CN104,CL104,CP104,CJ104)))</f>
        <v/>
      </c>
      <c r="CU104" s="68"/>
      <c r="CV104" s="69"/>
      <c r="CW104" s="70"/>
      <c r="CX104" s="71"/>
      <c r="CY104" s="72" t="s">
        <v>7</v>
      </c>
      <c r="CZ104" s="73">
        <f>IF(CY104="N",0,IF(CV$102="EVENTO",BD!$B$3,BD!$B$4))</f>
        <v>0</v>
      </c>
      <c r="DA104" s="72" t="s">
        <v>7</v>
      </c>
      <c r="DB104" s="73">
        <f>IF(DA104="N",0,IF(CV$102="EVENTO",BD!$B$1,0))</f>
        <v>0</v>
      </c>
      <c r="DC104" s="72" t="s">
        <v>7</v>
      </c>
      <c r="DD104" s="73">
        <f>IF(DC104="N",0,IF(CV$102="EVENTO",BD!$B$2,0))</f>
        <v>0</v>
      </c>
      <c r="DE104" s="72" t="s">
        <v>7</v>
      </c>
      <c r="DF104" s="73">
        <f>IF(DE104="N",0,IF(CV$102="EVENTO",BD!$B$5,0))</f>
        <v>0</v>
      </c>
      <c r="DG104" s="72" t="s">
        <v>7</v>
      </c>
      <c r="DH104" s="73">
        <f>IF(DG104="S",BD!$B$8,0)</f>
        <v>0</v>
      </c>
      <c r="DI104" s="73" t="str">
        <f>IF(CV104="","",VLOOKUP(CV104,BD!$B$11:$R$179,5,))</f>
        <v/>
      </c>
      <c r="DJ104" s="74" t="str">
        <f t="shared" ref="DJ104:DJ111" si="68">IF($CV$102="","",IF(CV104="","",SUM(DI104,DH104,DD104,DB104,DF104,CZ104)))</f>
        <v/>
      </c>
    </row>
    <row r="105" spans="1:114" ht="15.75" thickBot="1" x14ac:dyDescent="0.3">
      <c r="A105" s="130"/>
      <c r="B105" s="151"/>
      <c r="C105" s="68"/>
      <c r="D105" s="75"/>
      <c r="E105" s="76"/>
      <c r="F105" s="71"/>
      <c r="G105" s="77" t="s">
        <v>7</v>
      </c>
      <c r="H105" s="78">
        <f>IF(G105="N",0,IF(D$102="EVENTO",BD!$B$3,BD!$B$4))</f>
        <v>0</v>
      </c>
      <c r="I105" s="77" t="s">
        <v>7</v>
      </c>
      <c r="J105" s="78">
        <f>IF(I105="N",0,IF(D$102="EVENTO",BD!$B$1,0))</f>
        <v>0</v>
      </c>
      <c r="K105" s="77" t="s">
        <v>7</v>
      </c>
      <c r="L105" s="78">
        <f>IF(K105="N",0,IF(D$102="EVENTO",BD!$B$2,0))</f>
        <v>0</v>
      </c>
      <c r="M105" s="77" t="s">
        <v>7</v>
      </c>
      <c r="N105" s="78">
        <f>IF(M105="N",0,IF(D$102="EVENTO",BD!$B$5,0))</f>
        <v>0</v>
      </c>
      <c r="O105" s="77" t="s">
        <v>7</v>
      </c>
      <c r="P105" s="78">
        <f>IF(O105="S",BD!$B$8,0)</f>
        <v>0</v>
      </c>
      <c r="Q105" s="73" t="str">
        <f>IF(D105="","",VLOOKUP(D105,BD!$B$11:$R$179,5,))</f>
        <v/>
      </c>
      <c r="R105" s="79" t="str">
        <f t="shared" si="62"/>
        <v/>
      </c>
      <c r="S105" s="68"/>
      <c r="T105" s="75"/>
      <c r="U105" s="76"/>
      <c r="V105" s="71"/>
      <c r="W105" s="77" t="s">
        <v>7</v>
      </c>
      <c r="X105" s="78">
        <f>IF(W105="N",0,IF(T$102="EVENTO",BD!$B$3,BD!$B$4))</f>
        <v>0</v>
      </c>
      <c r="Y105" s="77" t="s">
        <v>7</v>
      </c>
      <c r="Z105" s="78">
        <f>IF(Y105="N",0,IF(T$102="EVENTO",BD!$B$1,0))</f>
        <v>0</v>
      </c>
      <c r="AA105" s="77" t="s">
        <v>7</v>
      </c>
      <c r="AB105" s="78">
        <f>IF(AA105="N",0,IF(T$102="EVENTO",BD!$B$2,0))</f>
        <v>0</v>
      </c>
      <c r="AC105" s="77" t="s">
        <v>7</v>
      </c>
      <c r="AD105" s="78">
        <f>IF(AC105="N",0,IF(T$102="EVENTO",BD!$B$5,0))</f>
        <v>0</v>
      </c>
      <c r="AE105" s="77" t="s">
        <v>7</v>
      </c>
      <c r="AF105" s="78">
        <f>IF(AE105="S",BD!$B$8,0)</f>
        <v>0</v>
      </c>
      <c r="AG105" s="73" t="str">
        <f>IF(T105="","",VLOOKUP(T105,BD!$B$11:$R$179,5,))</f>
        <v/>
      </c>
      <c r="AH105" s="79" t="str">
        <f t="shared" si="63"/>
        <v/>
      </c>
      <c r="AI105" s="68"/>
      <c r="AJ105" s="75"/>
      <c r="AK105" s="76"/>
      <c r="AL105" s="71"/>
      <c r="AM105" s="77" t="s">
        <v>7</v>
      </c>
      <c r="AN105" s="78">
        <f>IF(AM105="N",0,IF(AJ$102="EVENTO",BD!$B$3,BD!$B$4))</f>
        <v>0</v>
      </c>
      <c r="AO105" s="77" t="s">
        <v>7</v>
      </c>
      <c r="AP105" s="78">
        <f>IF(AO105="N",0,IF(AJ$102="EVENTO",BD!$B$1,0))</f>
        <v>0</v>
      </c>
      <c r="AQ105" s="77" t="s">
        <v>7</v>
      </c>
      <c r="AR105" s="78">
        <f>IF(AQ105="N",0,IF(AJ$102="EVENTO",BD!$B$2,0))</f>
        <v>0</v>
      </c>
      <c r="AS105" s="77" t="s">
        <v>7</v>
      </c>
      <c r="AT105" s="78">
        <f>IF(AS105="N",0,IF(AJ$102="EVENTO",BD!$B$5,0))</f>
        <v>0</v>
      </c>
      <c r="AU105" s="77" t="s">
        <v>7</v>
      </c>
      <c r="AV105" s="78">
        <f>IF(AU105="S",BD!$B$8,0)</f>
        <v>0</v>
      </c>
      <c r="AW105" s="73" t="str">
        <f>IF(AJ105="","",VLOOKUP(AJ105,BD!$B$11:$R$179,5,))</f>
        <v/>
      </c>
      <c r="AX105" s="79" t="str">
        <f t="shared" si="64"/>
        <v/>
      </c>
      <c r="AY105" s="68"/>
      <c r="AZ105" s="75"/>
      <c r="BA105" s="76"/>
      <c r="BB105" s="71"/>
      <c r="BC105" s="77" t="s">
        <v>7</v>
      </c>
      <c r="BD105" s="78">
        <f>IF(BC105="N",0,IF(AZ$102="EVENTO",BD!$B$3,BD!$B$4))</f>
        <v>0</v>
      </c>
      <c r="BE105" s="77" t="s">
        <v>7</v>
      </c>
      <c r="BF105" s="78">
        <f>IF(BE105="N",0,IF(AZ$102="EVENTO",BD!$B$1,0))</f>
        <v>0</v>
      </c>
      <c r="BG105" s="77" t="s">
        <v>7</v>
      </c>
      <c r="BH105" s="78">
        <f>IF(BG105="N",0,IF(AZ$102="EVENTO",BD!$B$2,0))</f>
        <v>0</v>
      </c>
      <c r="BI105" s="77" t="s">
        <v>7</v>
      </c>
      <c r="BJ105" s="78">
        <f>IF(BI105="N",0,IF(AZ$102="EVENTO",BD!$B$5,0))</f>
        <v>0</v>
      </c>
      <c r="BK105" s="77" t="s">
        <v>7</v>
      </c>
      <c r="BL105" s="78">
        <f>IF(BK105="S",BD!$B$8,0)</f>
        <v>0</v>
      </c>
      <c r="BM105" s="73" t="str">
        <f>IF(AZ105="","",VLOOKUP(AZ105,BD!$B$11:$R$179,5,))</f>
        <v/>
      </c>
      <c r="BN105" s="79" t="str">
        <f t="shared" si="65"/>
        <v/>
      </c>
      <c r="BO105" s="68"/>
      <c r="BP105" s="75"/>
      <c r="BQ105" s="76"/>
      <c r="BR105" s="71"/>
      <c r="BS105" s="77" t="s">
        <v>7</v>
      </c>
      <c r="BT105" s="78">
        <f>IF(BS105="N",0,IF(BP$102="EVENTO",BD!$B$3,BD!$B$4))</f>
        <v>0</v>
      </c>
      <c r="BU105" s="77" t="s">
        <v>7</v>
      </c>
      <c r="BV105" s="78">
        <f>IF(BU105="N",0,IF(BP$102="EVENTO",BD!$B$1,0))</f>
        <v>0</v>
      </c>
      <c r="BW105" s="77" t="s">
        <v>7</v>
      </c>
      <c r="BX105" s="78">
        <f>IF(BW105="N",0,IF(BP$102="EVENTO",BD!$B$2,0))</f>
        <v>0</v>
      </c>
      <c r="BY105" s="77" t="s">
        <v>7</v>
      </c>
      <c r="BZ105" s="78">
        <f>IF(BY105="N",0,IF(BP$102="EVENTO",BD!$B$5,0))</f>
        <v>0</v>
      </c>
      <c r="CA105" s="77" t="s">
        <v>7</v>
      </c>
      <c r="CB105" s="78">
        <f>IF(CA105="S",BD!$B$8,0)</f>
        <v>0</v>
      </c>
      <c r="CC105" s="73" t="str">
        <f>IF(BP105="","",VLOOKUP(BP105,BD!$B$11:$R$179,5,))</f>
        <v/>
      </c>
      <c r="CD105" s="79" t="str">
        <f t="shared" si="66"/>
        <v/>
      </c>
      <c r="CE105" s="68"/>
      <c r="CF105" s="75"/>
      <c r="CG105" s="76"/>
      <c r="CH105" s="71"/>
      <c r="CI105" s="77" t="s">
        <v>7</v>
      </c>
      <c r="CJ105" s="78">
        <f>IF(CI105="N",0,IF(CF$102="EVENTO",BD!$B$3,BD!$B$4))</f>
        <v>0</v>
      </c>
      <c r="CK105" s="77" t="s">
        <v>7</v>
      </c>
      <c r="CL105" s="78">
        <f>IF(CK105="N",0,IF(CF$102="EVENTO",BD!$B$1,0))</f>
        <v>0</v>
      </c>
      <c r="CM105" s="77" t="s">
        <v>7</v>
      </c>
      <c r="CN105" s="78">
        <f>IF(CM105="N",0,IF(CF$102="EVENTO",BD!$B$2,0))</f>
        <v>0</v>
      </c>
      <c r="CO105" s="77" t="s">
        <v>7</v>
      </c>
      <c r="CP105" s="78">
        <f>IF(CO105="N",0,IF(CF$102="EVENTO",BD!$B$5,0))</f>
        <v>0</v>
      </c>
      <c r="CQ105" s="77" t="s">
        <v>7</v>
      </c>
      <c r="CR105" s="78">
        <f>IF(CQ105="S",BD!$B$8,0)</f>
        <v>0</v>
      </c>
      <c r="CS105" s="73" t="str">
        <f>IF(CF105="","",VLOOKUP(CF105,BD!$B$11:$R$179,5,))</f>
        <v/>
      </c>
      <c r="CT105" s="79" t="str">
        <f t="shared" si="67"/>
        <v/>
      </c>
      <c r="CU105" s="68"/>
      <c r="CV105" s="75"/>
      <c r="CW105" s="76"/>
      <c r="CX105" s="71"/>
      <c r="CY105" s="77" t="s">
        <v>7</v>
      </c>
      <c r="CZ105" s="78">
        <f>IF(CY105="N",0,IF(CV$102="EVENTO",BD!$B$3,BD!$B$4))</f>
        <v>0</v>
      </c>
      <c r="DA105" s="77" t="s">
        <v>7</v>
      </c>
      <c r="DB105" s="78">
        <f>IF(DA105="N",0,IF(CV$102="EVENTO",BD!$B$1,0))</f>
        <v>0</v>
      </c>
      <c r="DC105" s="77" t="s">
        <v>7</v>
      </c>
      <c r="DD105" s="78">
        <f>IF(DC105="N",0,IF(CV$102="EVENTO",BD!$B$2,0))</f>
        <v>0</v>
      </c>
      <c r="DE105" s="77" t="s">
        <v>7</v>
      </c>
      <c r="DF105" s="78">
        <f>IF(DE105="N",0,IF(CV$102="EVENTO",BD!$B$5,0))</f>
        <v>0</v>
      </c>
      <c r="DG105" s="77" t="s">
        <v>7</v>
      </c>
      <c r="DH105" s="78">
        <f>IF(DG105="S",BD!$B$8,0)</f>
        <v>0</v>
      </c>
      <c r="DI105" s="73" t="str">
        <f>IF(CV105="","",VLOOKUP(CV105,BD!$B$11:$R$179,5,))</f>
        <v/>
      </c>
      <c r="DJ105" s="79" t="str">
        <f t="shared" si="68"/>
        <v/>
      </c>
    </row>
    <row r="106" spans="1:114" ht="15.75" thickBot="1" x14ac:dyDescent="0.3">
      <c r="A106" s="130"/>
      <c r="B106" s="151"/>
      <c r="C106" s="68"/>
      <c r="D106" s="75"/>
      <c r="E106" s="76"/>
      <c r="F106" s="71"/>
      <c r="G106" s="77" t="s">
        <v>7</v>
      </c>
      <c r="H106" s="78">
        <f>IF(G106="N",0,IF(D$102="EVENTO",BD!$B$3,BD!$B$4))</f>
        <v>0</v>
      </c>
      <c r="I106" s="77" t="s">
        <v>7</v>
      </c>
      <c r="J106" s="78">
        <f>IF(I106="N",0,IF(D$102="EVENTO",BD!$B$1,0))</f>
        <v>0</v>
      </c>
      <c r="K106" s="77" t="s">
        <v>7</v>
      </c>
      <c r="L106" s="78">
        <f>IF(K106="N",0,IF(D$102="EVENTO",BD!$B$2,0))</f>
        <v>0</v>
      </c>
      <c r="M106" s="77" t="s">
        <v>7</v>
      </c>
      <c r="N106" s="78">
        <f>IF(M106="N",0,IF(D$102="EVENTO",BD!$B$5,0))</f>
        <v>0</v>
      </c>
      <c r="O106" s="77" t="s">
        <v>7</v>
      </c>
      <c r="P106" s="78">
        <f>IF(O106="S",BD!$B$8,0)</f>
        <v>0</v>
      </c>
      <c r="Q106" s="73" t="str">
        <f>IF(D106="","",VLOOKUP(D106,BD!$B$11:$R$179,5,))</f>
        <v/>
      </c>
      <c r="R106" s="79" t="str">
        <f t="shared" si="62"/>
        <v/>
      </c>
      <c r="S106" s="68"/>
      <c r="T106" s="75"/>
      <c r="U106" s="76"/>
      <c r="V106" s="71"/>
      <c r="W106" s="77" t="s">
        <v>7</v>
      </c>
      <c r="X106" s="78">
        <f>IF(W106="N",0,IF(T$102="EVENTO",BD!$B$3,BD!$B$4))</f>
        <v>0</v>
      </c>
      <c r="Y106" s="77" t="s">
        <v>7</v>
      </c>
      <c r="Z106" s="78">
        <f>IF(Y106="N",0,IF(T$102="EVENTO",BD!$B$1,0))</f>
        <v>0</v>
      </c>
      <c r="AA106" s="77" t="s">
        <v>7</v>
      </c>
      <c r="AB106" s="78">
        <f>IF(AA106="N",0,IF(T$102="EVENTO",BD!$B$2,0))</f>
        <v>0</v>
      </c>
      <c r="AC106" s="77" t="s">
        <v>7</v>
      </c>
      <c r="AD106" s="78">
        <f>IF(AC106="N",0,IF(T$102="EVENTO",BD!$B$5,0))</f>
        <v>0</v>
      </c>
      <c r="AE106" s="77" t="s">
        <v>7</v>
      </c>
      <c r="AF106" s="78">
        <f>IF(AE106="S",BD!$B$8,0)</f>
        <v>0</v>
      </c>
      <c r="AG106" s="73" t="str">
        <f>IF(T106="","",VLOOKUP(T106,BD!$B$11:$R$179,5,))</f>
        <v/>
      </c>
      <c r="AH106" s="79" t="str">
        <f t="shared" si="63"/>
        <v/>
      </c>
      <c r="AI106" s="68"/>
      <c r="AJ106" s="75"/>
      <c r="AK106" s="76"/>
      <c r="AL106" s="71"/>
      <c r="AM106" s="77" t="s">
        <v>7</v>
      </c>
      <c r="AN106" s="78">
        <f>IF(AM106="N",0,IF(AJ$102="EVENTO",BD!$B$3,BD!$B$4))</f>
        <v>0</v>
      </c>
      <c r="AO106" s="77" t="s">
        <v>7</v>
      </c>
      <c r="AP106" s="78">
        <f>IF(AO106="N",0,IF(AJ$102="EVENTO",BD!$B$1,0))</f>
        <v>0</v>
      </c>
      <c r="AQ106" s="77" t="s">
        <v>7</v>
      </c>
      <c r="AR106" s="78">
        <f>IF(AQ106="N",0,IF(AJ$102="EVENTO",BD!$B$2,0))</f>
        <v>0</v>
      </c>
      <c r="AS106" s="77" t="s">
        <v>7</v>
      </c>
      <c r="AT106" s="78">
        <f>IF(AS106="N",0,IF(AJ$102="EVENTO",BD!$B$5,0))</f>
        <v>0</v>
      </c>
      <c r="AU106" s="77" t="s">
        <v>7</v>
      </c>
      <c r="AV106" s="78">
        <f>IF(AU106="S",BD!$B$8,0)</f>
        <v>0</v>
      </c>
      <c r="AW106" s="73" t="str">
        <f>IF(AJ106="","",VLOOKUP(AJ106,BD!$B$11:$R$179,5,))</f>
        <v/>
      </c>
      <c r="AX106" s="79" t="str">
        <f t="shared" si="64"/>
        <v/>
      </c>
      <c r="AY106" s="68"/>
      <c r="AZ106" s="75"/>
      <c r="BA106" s="76"/>
      <c r="BB106" s="71"/>
      <c r="BC106" s="77" t="s">
        <v>7</v>
      </c>
      <c r="BD106" s="78">
        <f>IF(BC106="N",0,IF(AZ$102="EVENTO",BD!$B$3,BD!$B$4))</f>
        <v>0</v>
      </c>
      <c r="BE106" s="77" t="s">
        <v>7</v>
      </c>
      <c r="BF106" s="78">
        <f>IF(BE106="N",0,IF(AZ$102="EVENTO",BD!$B$1,0))</f>
        <v>0</v>
      </c>
      <c r="BG106" s="77" t="s">
        <v>7</v>
      </c>
      <c r="BH106" s="78">
        <f>IF(BG106="N",0,IF(AZ$102="EVENTO",BD!$B$2,0))</f>
        <v>0</v>
      </c>
      <c r="BI106" s="77" t="s">
        <v>7</v>
      </c>
      <c r="BJ106" s="78">
        <f>IF(BI106="N",0,IF(AZ$102="EVENTO",BD!$B$5,0))</f>
        <v>0</v>
      </c>
      <c r="BK106" s="77" t="s">
        <v>7</v>
      </c>
      <c r="BL106" s="78">
        <f>IF(BK106="S",BD!$B$8,0)</f>
        <v>0</v>
      </c>
      <c r="BM106" s="73" t="str">
        <f>IF(AZ106="","",VLOOKUP(AZ106,BD!$B$11:$R$179,5,))</f>
        <v/>
      </c>
      <c r="BN106" s="79" t="str">
        <f t="shared" si="65"/>
        <v/>
      </c>
      <c r="BO106" s="68"/>
      <c r="BP106" s="75"/>
      <c r="BQ106" s="76"/>
      <c r="BR106" s="71"/>
      <c r="BS106" s="77" t="s">
        <v>7</v>
      </c>
      <c r="BT106" s="78">
        <f>IF(BS106="N",0,IF(BP$102="EVENTO",BD!$B$3,BD!$B$4))</f>
        <v>0</v>
      </c>
      <c r="BU106" s="77" t="s">
        <v>7</v>
      </c>
      <c r="BV106" s="78">
        <f>IF(BU106="N",0,IF(BP$102="EVENTO",BD!$B$1,0))</f>
        <v>0</v>
      </c>
      <c r="BW106" s="77" t="s">
        <v>7</v>
      </c>
      <c r="BX106" s="78">
        <f>IF(BW106="N",0,IF(BP$102="EVENTO",BD!$B$2,0))</f>
        <v>0</v>
      </c>
      <c r="BY106" s="77" t="s">
        <v>7</v>
      </c>
      <c r="BZ106" s="78">
        <f>IF(BY106="N",0,IF(BP$102="EVENTO",BD!$B$5,0))</f>
        <v>0</v>
      </c>
      <c r="CA106" s="77" t="s">
        <v>7</v>
      </c>
      <c r="CB106" s="78">
        <f>IF(CA106="S",BD!$B$8,0)</f>
        <v>0</v>
      </c>
      <c r="CC106" s="73" t="str">
        <f>IF(BP106="","",VLOOKUP(BP106,BD!$B$11:$R$179,5,))</f>
        <v/>
      </c>
      <c r="CD106" s="79" t="str">
        <f t="shared" si="66"/>
        <v/>
      </c>
      <c r="CE106" s="68"/>
      <c r="CF106" s="75"/>
      <c r="CG106" s="76"/>
      <c r="CH106" s="71"/>
      <c r="CI106" s="77" t="s">
        <v>7</v>
      </c>
      <c r="CJ106" s="78">
        <f>IF(CI106="N",0,IF(CF$102="EVENTO",BD!$B$3,BD!$B$4))</f>
        <v>0</v>
      </c>
      <c r="CK106" s="77" t="s">
        <v>7</v>
      </c>
      <c r="CL106" s="78">
        <f>IF(CK106="N",0,IF(CF$102="EVENTO",BD!$B$1,0))</f>
        <v>0</v>
      </c>
      <c r="CM106" s="77" t="s">
        <v>7</v>
      </c>
      <c r="CN106" s="78">
        <f>IF(CM106="N",0,IF(CF$102="EVENTO",BD!$B$2,0))</f>
        <v>0</v>
      </c>
      <c r="CO106" s="77" t="s">
        <v>7</v>
      </c>
      <c r="CP106" s="78">
        <f>IF(CO106="N",0,IF(CF$102="EVENTO",BD!$B$5,0))</f>
        <v>0</v>
      </c>
      <c r="CQ106" s="77" t="s">
        <v>7</v>
      </c>
      <c r="CR106" s="78">
        <f>IF(CQ106="S",BD!$B$8,0)</f>
        <v>0</v>
      </c>
      <c r="CS106" s="73" t="str">
        <f>IF(CF106="","",VLOOKUP(CF106,BD!$B$11:$R$179,5,))</f>
        <v/>
      </c>
      <c r="CT106" s="79" t="str">
        <f t="shared" si="67"/>
        <v/>
      </c>
      <c r="CU106" s="68"/>
      <c r="CV106" s="75"/>
      <c r="CW106" s="76"/>
      <c r="CX106" s="71"/>
      <c r="CY106" s="77" t="s">
        <v>7</v>
      </c>
      <c r="CZ106" s="78">
        <f>IF(CY106="N",0,IF(CV$102="EVENTO",BD!$B$3,BD!$B$4))</f>
        <v>0</v>
      </c>
      <c r="DA106" s="77" t="s">
        <v>7</v>
      </c>
      <c r="DB106" s="78">
        <f>IF(DA106="N",0,IF(CV$102="EVENTO",BD!$B$1,0))</f>
        <v>0</v>
      </c>
      <c r="DC106" s="77" t="s">
        <v>7</v>
      </c>
      <c r="DD106" s="78">
        <f>IF(DC106="N",0,IF(CV$102="EVENTO",BD!$B$2,0))</f>
        <v>0</v>
      </c>
      <c r="DE106" s="77" t="s">
        <v>7</v>
      </c>
      <c r="DF106" s="78">
        <f>IF(DE106="N",0,IF(CV$102="EVENTO",BD!$B$5,0))</f>
        <v>0</v>
      </c>
      <c r="DG106" s="77" t="s">
        <v>7</v>
      </c>
      <c r="DH106" s="78">
        <f>IF(DG106="S",BD!$B$8,0)</f>
        <v>0</v>
      </c>
      <c r="DI106" s="73" t="str">
        <f>IF(CV106="","",VLOOKUP(CV106,BD!$B$11:$R$179,5,))</f>
        <v/>
      </c>
      <c r="DJ106" s="79" t="str">
        <f t="shared" si="68"/>
        <v/>
      </c>
    </row>
    <row r="107" spans="1:114" ht="15.75" thickBot="1" x14ac:dyDescent="0.3">
      <c r="A107" s="130"/>
      <c r="B107" s="151"/>
      <c r="C107" s="68"/>
      <c r="D107" s="75"/>
      <c r="E107" s="76"/>
      <c r="F107" s="71"/>
      <c r="G107" s="77" t="s">
        <v>7</v>
      </c>
      <c r="H107" s="78">
        <f>IF(G107="N",0,IF(D$102="EVENTO",BD!$B$3,BD!$B$4))</f>
        <v>0</v>
      </c>
      <c r="I107" s="77" t="s">
        <v>7</v>
      </c>
      <c r="J107" s="78">
        <f>IF(I107="N",0,IF(D$102="EVENTO",BD!$B$1,0))</f>
        <v>0</v>
      </c>
      <c r="K107" s="77" t="s">
        <v>7</v>
      </c>
      <c r="L107" s="78">
        <f>IF(K107="N",0,IF(D$102="EVENTO",BD!$B$2,0))</f>
        <v>0</v>
      </c>
      <c r="M107" s="77" t="s">
        <v>7</v>
      </c>
      <c r="N107" s="78">
        <f>IF(M107="N",0,IF(D$102="EVENTO",BD!$B$5,0))</f>
        <v>0</v>
      </c>
      <c r="O107" s="77" t="s">
        <v>7</v>
      </c>
      <c r="P107" s="78">
        <f>IF(O107="S",BD!$B$8,0)</f>
        <v>0</v>
      </c>
      <c r="Q107" s="73" t="str">
        <f>IF(D107="","",VLOOKUP(D107,BD!$B$11:$R$179,5,))</f>
        <v/>
      </c>
      <c r="R107" s="79" t="str">
        <f t="shared" si="62"/>
        <v/>
      </c>
      <c r="S107" s="68"/>
      <c r="T107" s="75"/>
      <c r="U107" s="76"/>
      <c r="V107" s="71"/>
      <c r="W107" s="77" t="s">
        <v>7</v>
      </c>
      <c r="X107" s="78">
        <f>IF(W107="N",0,IF(T$102="EVENTO",BD!$B$3,BD!$B$4))</f>
        <v>0</v>
      </c>
      <c r="Y107" s="77" t="s">
        <v>7</v>
      </c>
      <c r="Z107" s="78">
        <f>IF(Y107="N",0,IF(T$102="EVENTO",BD!$B$1,0))</f>
        <v>0</v>
      </c>
      <c r="AA107" s="77" t="s">
        <v>7</v>
      </c>
      <c r="AB107" s="78">
        <f>IF(AA107="N",0,IF(T$102="EVENTO",BD!$B$2,0))</f>
        <v>0</v>
      </c>
      <c r="AC107" s="77" t="s">
        <v>7</v>
      </c>
      <c r="AD107" s="78">
        <f>IF(AC107="N",0,IF(T$102="EVENTO",BD!$B$5,0))</f>
        <v>0</v>
      </c>
      <c r="AE107" s="77" t="s">
        <v>7</v>
      </c>
      <c r="AF107" s="78">
        <f>IF(AE107="S",BD!$B$8,0)</f>
        <v>0</v>
      </c>
      <c r="AG107" s="73" t="str">
        <f>IF(T107="","",VLOOKUP(T107,BD!$B$11:$R$179,5,))</f>
        <v/>
      </c>
      <c r="AH107" s="79" t="str">
        <f t="shared" si="63"/>
        <v/>
      </c>
      <c r="AI107" s="68"/>
      <c r="AJ107" s="75"/>
      <c r="AK107" s="76"/>
      <c r="AL107" s="71"/>
      <c r="AM107" s="77" t="s">
        <v>7</v>
      </c>
      <c r="AN107" s="78">
        <f>IF(AM107="N",0,IF(AJ$102="EVENTO",BD!$B$3,BD!$B$4))</f>
        <v>0</v>
      </c>
      <c r="AO107" s="77" t="s">
        <v>7</v>
      </c>
      <c r="AP107" s="78">
        <f>IF(AO107="N",0,IF(AJ$102="EVENTO",BD!$B$1,0))</f>
        <v>0</v>
      </c>
      <c r="AQ107" s="77" t="s">
        <v>7</v>
      </c>
      <c r="AR107" s="78">
        <f>IF(AQ107="N",0,IF(AJ$102="EVENTO",BD!$B$2,0))</f>
        <v>0</v>
      </c>
      <c r="AS107" s="77" t="s">
        <v>7</v>
      </c>
      <c r="AT107" s="78">
        <f>IF(AS107="N",0,IF(AJ$102="EVENTO",BD!$B$5,0))</f>
        <v>0</v>
      </c>
      <c r="AU107" s="77" t="s">
        <v>7</v>
      </c>
      <c r="AV107" s="78">
        <f>IF(AU107="S",BD!$B$8,0)</f>
        <v>0</v>
      </c>
      <c r="AW107" s="73" t="str">
        <f>IF(AJ107="","",VLOOKUP(AJ107,BD!$B$11:$R$179,5,))</f>
        <v/>
      </c>
      <c r="AX107" s="79" t="str">
        <f t="shared" si="64"/>
        <v/>
      </c>
      <c r="AY107" s="68"/>
      <c r="AZ107" s="75"/>
      <c r="BA107" s="76"/>
      <c r="BB107" s="71"/>
      <c r="BC107" s="77" t="s">
        <v>7</v>
      </c>
      <c r="BD107" s="78">
        <f>IF(BC107="N",0,IF(AZ$102="EVENTO",BD!$B$3,BD!$B$4))</f>
        <v>0</v>
      </c>
      <c r="BE107" s="77" t="s">
        <v>7</v>
      </c>
      <c r="BF107" s="78">
        <f>IF(BE107="N",0,IF(AZ$102="EVENTO",BD!$B$1,0))</f>
        <v>0</v>
      </c>
      <c r="BG107" s="77" t="s">
        <v>7</v>
      </c>
      <c r="BH107" s="78">
        <f>IF(BG107="N",0,IF(AZ$102="EVENTO",BD!$B$2,0))</f>
        <v>0</v>
      </c>
      <c r="BI107" s="77" t="s">
        <v>7</v>
      </c>
      <c r="BJ107" s="78">
        <f>IF(BI107="N",0,IF(AZ$102="EVENTO",BD!$B$5,0))</f>
        <v>0</v>
      </c>
      <c r="BK107" s="77" t="s">
        <v>7</v>
      </c>
      <c r="BL107" s="78">
        <f>IF(BK107="S",BD!$B$8,0)</f>
        <v>0</v>
      </c>
      <c r="BM107" s="73" t="str">
        <f>IF(AZ107="","",VLOOKUP(AZ107,BD!$B$11:$R$179,5,))</f>
        <v/>
      </c>
      <c r="BN107" s="79" t="str">
        <f t="shared" si="65"/>
        <v/>
      </c>
      <c r="BO107" s="68"/>
      <c r="BP107" s="75"/>
      <c r="BQ107" s="76"/>
      <c r="BR107" s="71"/>
      <c r="BS107" s="77" t="s">
        <v>7</v>
      </c>
      <c r="BT107" s="78">
        <f>IF(BS107="N",0,IF(BP$102="EVENTO",BD!$B$3,BD!$B$4))</f>
        <v>0</v>
      </c>
      <c r="BU107" s="77" t="s">
        <v>7</v>
      </c>
      <c r="BV107" s="78">
        <f>IF(BU107="N",0,IF(BP$102="EVENTO",BD!$B$1,0))</f>
        <v>0</v>
      </c>
      <c r="BW107" s="77" t="s">
        <v>7</v>
      </c>
      <c r="BX107" s="78">
        <f>IF(BW107="N",0,IF(BP$102="EVENTO",BD!$B$2,0))</f>
        <v>0</v>
      </c>
      <c r="BY107" s="77" t="s">
        <v>7</v>
      </c>
      <c r="BZ107" s="78">
        <f>IF(BY107="N",0,IF(BP$102="EVENTO",BD!$B$5,0))</f>
        <v>0</v>
      </c>
      <c r="CA107" s="77" t="s">
        <v>7</v>
      </c>
      <c r="CB107" s="78">
        <f>IF(CA107="S",BD!$B$8,0)</f>
        <v>0</v>
      </c>
      <c r="CC107" s="73" t="str">
        <f>IF(BP107="","",VLOOKUP(BP107,BD!$B$11:$R$179,5,))</f>
        <v/>
      </c>
      <c r="CD107" s="79" t="str">
        <f t="shared" si="66"/>
        <v/>
      </c>
      <c r="CE107" s="68"/>
      <c r="CF107" s="75"/>
      <c r="CG107" s="76"/>
      <c r="CH107" s="71"/>
      <c r="CI107" s="77" t="s">
        <v>7</v>
      </c>
      <c r="CJ107" s="78">
        <f>IF(CI107="N",0,IF(CF$102="EVENTO",BD!$B$3,BD!$B$4))</f>
        <v>0</v>
      </c>
      <c r="CK107" s="77" t="s">
        <v>7</v>
      </c>
      <c r="CL107" s="78">
        <f>IF(CK107="N",0,IF(CF$102="EVENTO",BD!$B$1,0))</f>
        <v>0</v>
      </c>
      <c r="CM107" s="77" t="s">
        <v>7</v>
      </c>
      <c r="CN107" s="78">
        <f>IF(CM107="N",0,IF(CF$102="EVENTO",BD!$B$2,0))</f>
        <v>0</v>
      </c>
      <c r="CO107" s="77" t="s">
        <v>7</v>
      </c>
      <c r="CP107" s="78">
        <f>IF(CO107="N",0,IF(CF$102="EVENTO",BD!$B$5,0))</f>
        <v>0</v>
      </c>
      <c r="CQ107" s="77" t="s">
        <v>7</v>
      </c>
      <c r="CR107" s="78">
        <f>IF(CQ107="S",BD!$B$8,0)</f>
        <v>0</v>
      </c>
      <c r="CS107" s="73" t="str">
        <f>IF(CF107="","",VLOOKUP(CF107,BD!$B$11:$R$179,5,))</f>
        <v/>
      </c>
      <c r="CT107" s="79" t="str">
        <f t="shared" si="67"/>
        <v/>
      </c>
      <c r="CU107" s="68"/>
      <c r="CV107" s="75"/>
      <c r="CW107" s="76"/>
      <c r="CX107" s="71"/>
      <c r="CY107" s="77" t="s">
        <v>7</v>
      </c>
      <c r="CZ107" s="78">
        <f>IF(CY107="N",0,IF(CV$102="EVENTO",BD!$B$3,BD!$B$4))</f>
        <v>0</v>
      </c>
      <c r="DA107" s="77" t="s">
        <v>7</v>
      </c>
      <c r="DB107" s="78">
        <f>IF(DA107="N",0,IF(CV$102="EVENTO",BD!$B$1,0))</f>
        <v>0</v>
      </c>
      <c r="DC107" s="77" t="s">
        <v>7</v>
      </c>
      <c r="DD107" s="78">
        <f>IF(DC107="N",0,IF(CV$102="EVENTO",BD!$B$2,0))</f>
        <v>0</v>
      </c>
      <c r="DE107" s="77" t="s">
        <v>7</v>
      </c>
      <c r="DF107" s="78">
        <f>IF(DE107="N",0,IF(CV$102="EVENTO",BD!$B$5,0))</f>
        <v>0</v>
      </c>
      <c r="DG107" s="77" t="s">
        <v>7</v>
      </c>
      <c r="DH107" s="78">
        <f>IF(DG107="S",BD!$B$8,0)</f>
        <v>0</v>
      </c>
      <c r="DI107" s="73" t="str">
        <f>IF(CV107="","",VLOOKUP(CV107,BD!$B$11:$R$179,5,))</f>
        <v/>
      </c>
      <c r="DJ107" s="79" t="str">
        <f t="shared" si="68"/>
        <v/>
      </c>
    </row>
    <row r="108" spans="1:114" ht="15.75" thickBot="1" x14ac:dyDescent="0.3">
      <c r="A108" s="130"/>
      <c r="B108" s="151"/>
      <c r="C108" s="68"/>
      <c r="D108" s="75"/>
      <c r="E108" s="76"/>
      <c r="F108" s="71"/>
      <c r="G108" s="77" t="s">
        <v>7</v>
      </c>
      <c r="H108" s="78">
        <f>IF(G108="N",0,IF(D$102="EVENTO",BD!$B$3,BD!$B$4))</f>
        <v>0</v>
      </c>
      <c r="I108" s="77" t="s">
        <v>7</v>
      </c>
      <c r="J108" s="78">
        <f>IF(I108="N",0,IF(D$102="EVENTO",BD!$B$1,0))</f>
        <v>0</v>
      </c>
      <c r="K108" s="77" t="s">
        <v>7</v>
      </c>
      <c r="L108" s="78">
        <f>IF(K108="N",0,IF(D$102="EVENTO",BD!$B$2,0))</f>
        <v>0</v>
      </c>
      <c r="M108" s="77" t="s">
        <v>7</v>
      </c>
      <c r="N108" s="78">
        <f>IF(M108="N",0,IF(D$102="EVENTO",BD!$B$5,0))</f>
        <v>0</v>
      </c>
      <c r="O108" s="77" t="s">
        <v>7</v>
      </c>
      <c r="P108" s="78">
        <f>IF(O108="S",BD!$B$8,0)</f>
        <v>0</v>
      </c>
      <c r="Q108" s="73" t="str">
        <f>IF(D108="","",VLOOKUP(D108,BD!$B$11:$R$179,5,))</f>
        <v/>
      </c>
      <c r="R108" s="79" t="str">
        <f t="shared" si="62"/>
        <v/>
      </c>
      <c r="S108" s="68"/>
      <c r="T108" s="75"/>
      <c r="U108" s="76"/>
      <c r="V108" s="71"/>
      <c r="W108" s="77" t="s">
        <v>7</v>
      </c>
      <c r="X108" s="78">
        <f>IF(W108="N",0,IF(T$102="EVENTO",BD!$B$3,BD!$B$4))</f>
        <v>0</v>
      </c>
      <c r="Y108" s="77" t="s">
        <v>7</v>
      </c>
      <c r="Z108" s="78">
        <f>IF(Y108="N",0,IF(T$102="EVENTO",BD!$B$1,0))</f>
        <v>0</v>
      </c>
      <c r="AA108" s="77" t="s">
        <v>7</v>
      </c>
      <c r="AB108" s="78">
        <f>IF(AA108="N",0,IF(T$102="EVENTO",BD!$B$2,0))</f>
        <v>0</v>
      </c>
      <c r="AC108" s="77" t="s">
        <v>7</v>
      </c>
      <c r="AD108" s="78">
        <f>IF(AC108="N",0,IF(T$102="EVENTO",BD!$B$5,0))</f>
        <v>0</v>
      </c>
      <c r="AE108" s="77" t="s">
        <v>7</v>
      </c>
      <c r="AF108" s="78">
        <f>IF(AE108="S",BD!$B$8,0)</f>
        <v>0</v>
      </c>
      <c r="AG108" s="73" t="str">
        <f>IF(T108="","",VLOOKUP(T108,BD!$B$11:$R$179,5,))</f>
        <v/>
      </c>
      <c r="AH108" s="79" t="str">
        <f t="shared" si="63"/>
        <v/>
      </c>
      <c r="AI108" s="68"/>
      <c r="AJ108" s="75"/>
      <c r="AK108" s="76"/>
      <c r="AL108" s="71"/>
      <c r="AM108" s="77" t="s">
        <v>7</v>
      </c>
      <c r="AN108" s="78">
        <f>IF(AM108="N",0,IF(AJ$102="EVENTO",BD!$B$3,BD!$B$4))</f>
        <v>0</v>
      </c>
      <c r="AO108" s="77" t="s">
        <v>7</v>
      </c>
      <c r="AP108" s="78">
        <f>IF(AO108="N",0,IF(AJ$102="EVENTO",BD!$B$1,0))</f>
        <v>0</v>
      </c>
      <c r="AQ108" s="77" t="s">
        <v>7</v>
      </c>
      <c r="AR108" s="78">
        <f>IF(AQ108="N",0,IF(AJ$102="EVENTO",BD!$B$2,0))</f>
        <v>0</v>
      </c>
      <c r="AS108" s="77" t="s">
        <v>7</v>
      </c>
      <c r="AT108" s="78">
        <f>IF(AS108="N",0,IF(AJ$102="EVENTO",BD!$B$5,0))</f>
        <v>0</v>
      </c>
      <c r="AU108" s="77" t="s">
        <v>7</v>
      </c>
      <c r="AV108" s="78">
        <f>IF(AU108="S",BD!$B$8,0)</f>
        <v>0</v>
      </c>
      <c r="AW108" s="73" t="str">
        <f>IF(AJ108="","",VLOOKUP(AJ108,BD!$B$11:$R$179,5,))</f>
        <v/>
      </c>
      <c r="AX108" s="79" t="str">
        <f t="shared" si="64"/>
        <v/>
      </c>
      <c r="AY108" s="68"/>
      <c r="AZ108" s="75"/>
      <c r="BA108" s="76"/>
      <c r="BB108" s="71"/>
      <c r="BC108" s="77" t="s">
        <v>7</v>
      </c>
      <c r="BD108" s="78">
        <f>IF(BC108="N",0,IF(AZ$102="EVENTO",BD!$B$3,BD!$B$4))</f>
        <v>0</v>
      </c>
      <c r="BE108" s="77" t="s">
        <v>7</v>
      </c>
      <c r="BF108" s="78">
        <f>IF(BE108="N",0,IF(AZ$102="EVENTO",BD!$B$1,0))</f>
        <v>0</v>
      </c>
      <c r="BG108" s="77" t="s">
        <v>7</v>
      </c>
      <c r="BH108" s="78">
        <f>IF(BG108="N",0,IF(AZ$102="EVENTO",BD!$B$2,0))</f>
        <v>0</v>
      </c>
      <c r="BI108" s="77" t="s">
        <v>7</v>
      </c>
      <c r="BJ108" s="78">
        <f>IF(BI108="N",0,IF(AZ$102="EVENTO",BD!$B$5,0))</f>
        <v>0</v>
      </c>
      <c r="BK108" s="77" t="s">
        <v>7</v>
      </c>
      <c r="BL108" s="78">
        <f>IF(BK108="S",BD!$B$8,0)</f>
        <v>0</v>
      </c>
      <c r="BM108" s="73" t="str">
        <f>IF(AZ108="","",VLOOKUP(AZ108,BD!$B$11:$R$179,5,))</f>
        <v/>
      </c>
      <c r="BN108" s="79" t="str">
        <f t="shared" si="65"/>
        <v/>
      </c>
      <c r="BO108" s="68"/>
      <c r="BP108" s="75"/>
      <c r="BQ108" s="76"/>
      <c r="BR108" s="71"/>
      <c r="BS108" s="77" t="s">
        <v>7</v>
      </c>
      <c r="BT108" s="78">
        <f>IF(BS108="N",0,IF(BP$102="EVENTO",BD!$B$3,BD!$B$4))</f>
        <v>0</v>
      </c>
      <c r="BU108" s="77" t="s">
        <v>7</v>
      </c>
      <c r="BV108" s="78">
        <f>IF(BU108="N",0,IF(BP$102="EVENTO",BD!$B$1,0))</f>
        <v>0</v>
      </c>
      <c r="BW108" s="77" t="s">
        <v>7</v>
      </c>
      <c r="BX108" s="78">
        <f>IF(BW108="N",0,IF(BP$102="EVENTO",BD!$B$2,0))</f>
        <v>0</v>
      </c>
      <c r="BY108" s="77" t="s">
        <v>7</v>
      </c>
      <c r="BZ108" s="78">
        <f>IF(BY108="N",0,IF(BP$102="EVENTO",BD!$B$5,0))</f>
        <v>0</v>
      </c>
      <c r="CA108" s="77" t="s">
        <v>7</v>
      </c>
      <c r="CB108" s="78">
        <f>IF(CA108="S",BD!$B$8,0)</f>
        <v>0</v>
      </c>
      <c r="CC108" s="73" t="str">
        <f>IF(BP108="","",VLOOKUP(BP108,BD!$B$11:$R$179,5,))</f>
        <v/>
      </c>
      <c r="CD108" s="79" t="str">
        <f t="shared" si="66"/>
        <v/>
      </c>
      <c r="CE108" s="68"/>
      <c r="CF108" s="75"/>
      <c r="CG108" s="76"/>
      <c r="CH108" s="71"/>
      <c r="CI108" s="77" t="s">
        <v>7</v>
      </c>
      <c r="CJ108" s="78">
        <f>IF(CI108="N",0,IF(CF$102="EVENTO",BD!$B$3,BD!$B$4))</f>
        <v>0</v>
      </c>
      <c r="CK108" s="77" t="s">
        <v>7</v>
      </c>
      <c r="CL108" s="78">
        <f>IF(CK108="N",0,IF(CF$102="EVENTO",BD!$B$1,0))</f>
        <v>0</v>
      </c>
      <c r="CM108" s="77" t="s">
        <v>7</v>
      </c>
      <c r="CN108" s="78">
        <f>IF(CM108="N",0,IF(CF$102="EVENTO",BD!$B$2,0))</f>
        <v>0</v>
      </c>
      <c r="CO108" s="77" t="s">
        <v>7</v>
      </c>
      <c r="CP108" s="78">
        <f>IF(CO108="N",0,IF(CF$102="EVENTO",BD!$B$5,0))</f>
        <v>0</v>
      </c>
      <c r="CQ108" s="77" t="s">
        <v>7</v>
      </c>
      <c r="CR108" s="78">
        <f>IF(CQ108="S",BD!$B$8,0)</f>
        <v>0</v>
      </c>
      <c r="CS108" s="73" t="str">
        <f>IF(CF108="","",VLOOKUP(CF108,BD!$B$11:$R$179,5,))</f>
        <v/>
      </c>
      <c r="CT108" s="79" t="str">
        <f t="shared" si="67"/>
        <v/>
      </c>
      <c r="CU108" s="68"/>
      <c r="CV108" s="75"/>
      <c r="CW108" s="76"/>
      <c r="CX108" s="71"/>
      <c r="CY108" s="77" t="s">
        <v>7</v>
      </c>
      <c r="CZ108" s="78">
        <f>IF(CY108="N",0,IF(CV$102="EVENTO",BD!$B$3,BD!$B$4))</f>
        <v>0</v>
      </c>
      <c r="DA108" s="77" t="s">
        <v>7</v>
      </c>
      <c r="DB108" s="78">
        <f>IF(DA108="N",0,IF(CV$102="EVENTO",BD!$B$1,0))</f>
        <v>0</v>
      </c>
      <c r="DC108" s="77" t="s">
        <v>7</v>
      </c>
      <c r="DD108" s="78">
        <f>IF(DC108="N",0,IF(CV$102="EVENTO",BD!$B$2,0))</f>
        <v>0</v>
      </c>
      <c r="DE108" s="77" t="s">
        <v>7</v>
      </c>
      <c r="DF108" s="78">
        <f>IF(DE108="N",0,IF(CV$102="EVENTO",BD!$B$5,0))</f>
        <v>0</v>
      </c>
      <c r="DG108" s="77" t="s">
        <v>7</v>
      </c>
      <c r="DH108" s="78">
        <f>IF(DG108="S",BD!$B$8,0)</f>
        <v>0</v>
      </c>
      <c r="DI108" s="73" t="str">
        <f>IF(CV108="","",VLOOKUP(CV108,BD!$B$11:$R$179,5,))</f>
        <v/>
      </c>
      <c r="DJ108" s="79" t="str">
        <f t="shared" si="68"/>
        <v/>
      </c>
    </row>
    <row r="109" spans="1:114" ht="15.75" thickBot="1" x14ac:dyDescent="0.3">
      <c r="A109" s="130"/>
      <c r="B109" s="151"/>
      <c r="C109" s="68"/>
      <c r="D109" s="75"/>
      <c r="E109" s="76"/>
      <c r="F109" s="71"/>
      <c r="G109" s="77" t="s">
        <v>7</v>
      </c>
      <c r="H109" s="78">
        <f>IF(G109="N",0,IF(D$102="EVENTO",BD!$B$3,BD!$B$4))</f>
        <v>0</v>
      </c>
      <c r="I109" s="77" t="s">
        <v>7</v>
      </c>
      <c r="J109" s="78">
        <f>IF(I109="N",0,IF(D$102="EVENTO",BD!$B$1,0))</f>
        <v>0</v>
      </c>
      <c r="K109" s="77" t="s">
        <v>7</v>
      </c>
      <c r="L109" s="78">
        <f>IF(K109="N",0,IF(D$102="EVENTO",BD!$B$2,0))</f>
        <v>0</v>
      </c>
      <c r="M109" s="77" t="s">
        <v>7</v>
      </c>
      <c r="N109" s="78">
        <f>IF(M109="N",0,IF(D$102="EVENTO",BD!$B$5,0))</f>
        <v>0</v>
      </c>
      <c r="O109" s="77" t="s">
        <v>7</v>
      </c>
      <c r="P109" s="78">
        <f>IF(O109="S",BD!$B$8,0)</f>
        <v>0</v>
      </c>
      <c r="Q109" s="73" t="str">
        <f>IF(D109="","",VLOOKUP(D109,BD!$B$11:$R$179,5,))</f>
        <v/>
      </c>
      <c r="R109" s="79" t="str">
        <f t="shared" si="62"/>
        <v/>
      </c>
      <c r="S109" s="68"/>
      <c r="T109" s="75"/>
      <c r="U109" s="76"/>
      <c r="V109" s="71"/>
      <c r="W109" s="77" t="s">
        <v>7</v>
      </c>
      <c r="X109" s="78">
        <f>IF(W109="N",0,IF(T$102="EVENTO",BD!$B$3,BD!$B$4))</f>
        <v>0</v>
      </c>
      <c r="Y109" s="77" t="s">
        <v>7</v>
      </c>
      <c r="Z109" s="78">
        <f>IF(Y109="N",0,IF(T$102="EVENTO",BD!$B$1,0))</f>
        <v>0</v>
      </c>
      <c r="AA109" s="77" t="s">
        <v>7</v>
      </c>
      <c r="AB109" s="78">
        <f>IF(AA109="N",0,IF(T$102="EVENTO",BD!$B$2,0))</f>
        <v>0</v>
      </c>
      <c r="AC109" s="77" t="s">
        <v>7</v>
      </c>
      <c r="AD109" s="78">
        <f>IF(AC109="N",0,IF(T$102="EVENTO",BD!$B$5,0))</f>
        <v>0</v>
      </c>
      <c r="AE109" s="77" t="s">
        <v>7</v>
      </c>
      <c r="AF109" s="78">
        <f>IF(AE109="S",BD!$B$8,0)</f>
        <v>0</v>
      </c>
      <c r="AG109" s="73" t="str">
        <f>IF(T109="","",VLOOKUP(T109,BD!$B$11:$R$179,5,))</f>
        <v/>
      </c>
      <c r="AH109" s="79" t="str">
        <f t="shared" si="63"/>
        <v/>
      </c>
      <c r="AI109" s="68"/>
      <c r="AJ109" s="75"/>
      <c r="AK109" s="76"/>
      <c r="AL109" s="71"/>
      <c r="AM109" s="77" t="s">
        <v>7</v>
      </c>
      <c r="AN109" s="78">
        <f>IF(AM109="N",0,IF(AJ$102="EVENTO",BD!$B$3,BD!$B$4))</f>
        <v>0</v>
      </c>
      <c r="AO109" s="77" t="s">
        <v>7</v>
      </c>
      <c r="AP109" s="78">
        <f>IF(AO109="N",0,IF(AJ$102="EVENTO",BD!$B$1,0))</f>
        <v>0</v>
      </c>
      <c r="AQ109" s="77" t="s">
        <v>7</v>
      </c>
      <c r="AR109" s="78">
        <f>IF(AQ109="N",0,IF(AJ$102="EVENTO",BD!$B$2,0))</f>
        <v>0</v>
      </c>
      <c r="AS109" s="77" t="s">
        <v>7</v>
      </c>
      <c r="AT109" s="78">
        <f>IF(AS109="N",0,IF(AJ$102="EVENTO",BD!$B$5,0))</f>
        <v>0</v>
      </c>
      <c r="AU109" s="77" t="s">
        <v>7</v>
      </c>
      <c r="AV109" s="78">
        <f>IF(AU109="S",BD!$B$8,0)</f>
        <v>0</v>
      </c>
      <c r="AW109" s="73" t="str">
        <f>IF(AJ109="","",VLOOKUP(AJ109,BD!$B$11:$R$179,5,))</f>
        <v/>
      </c>
      <c r="AX109" s="79" t="str">
        <f t="shared" si="64"/>
        <v/>
      </c>
      <c r="AY109" s="68"/>
      <c r="AZ109" s="75"/>
      <c r="BA109" s="76"/>
      <c r="BB109" s="71"/>
      <c r="BC109" s="77" t="s">
        <v>7</v>
      </c>
      <c r="BD109" s="78">
        <f>IF(BC109="N",0,IF(AZ$102="EVENTO",BD!$B$3,BD!$B$4))</f>
        <v>0</v>
      </c>
      <c r="BE109" s="77" t="s">
        <v>7</v>
      </c>
      <c r="BF109" s="78">
        <f>IF(BE109="N",0,IF(AZ$102="EVENTO",BD!$B$1,0))</f>
        <v>0</v>
      </c>
      <c r="BG109" s="77" t="s">
        <v>7</v>
      </c>
      <c r="BH109" s="78">
        <f>IF(BG109="N",0,IF(AZ$102="EVENTO",BD!$B$2,0))</f>
        <v>0</v>
      </c>
      <c r="BI109" s="77" t="s">
        <v>7</v>
      </c>
      <c r="BJ109" s="78">
        <f>IF(BI109="N",0,IF(AZ$102="EVENTO",BD!$B$5,0))</f>
        <v>0</v>
      </c>
      <c r="BK109" s="77" t="s">
        <v>7</v>
      </c>
      <c r="BL109" s="78">
        <f>IF(BK109="S",BD!$B$8,0)</f>
        <v>0</v>
      </c>
      <c r="BM109" s="73" t="str">
        <f>IF(AZ109="","",VLOOKUP(AZ109,BD!$B$11:$R$179,5,))</f>
        <v/>
      </c>
      <c r="BN109" s="79" t="str">
        <f t="shared" si="65"/>
        <v/>
      </c>
      <c r="BO109" s="68"/>
      <c r="BP109" s="75"/>
      <c r="BQ109" s="76"/>
      <c r="BR109" s="71"/>
      <c r="BS109" s="77" t="s">
        <v>7</v>
      </c>
      <c r="BT109" s="78">
        <f>IF(BS109="N",0,IF(BP$102="EVENTO",BD!$B$3,BD!$B$4))</f>
        <v>0</v>
      </c>
      <c r="BU109" s="77" t="s">
        <v>7</v>
      </c>
      <c r="BV109" s="78">
        <f>IF(BU109="N",0,IF(BP$102="EVENTO",BD!$B$1,0))</f>
        <v>0</v>
      </c>
      <c r="BW109" s="77" t="s">
        <v>7</v>
      </c>
      <c r="BX109" s="78">
        <f>IF(BW109="N",0,IF(BP$102="EVENTO",BD!$B$2,0))</f>
        <v>0</v>
      </c>
      <c r="BY109" s="77" t="s">
        <v>7</v>
      </c>
      <c r="BZ109" s="78">
        <f>IF(BY109="N",0,IF(BP$102="EVENTO",BD!$B$5,0))</f>
        <v>0</v>
      </c>
      <c r="CA109" s="77" t="s">
        <v>7</v>
      </c>
      <c r="CB109" s="78">
        <f>IF(CA109="S",BD!$B$8,0)</f>
        <v>0</v>
      </c>
      <c r="CC109" s="73" t="str">
        <f>IF(BP109="","",VLOOKUP(BP109,BD!$B$11:$R$179,5,))</f>
        <v/>
      </c>
      <c r="CD109" s="79" t="str">
        <f t="shared" si="66"/>
        <v/>
      </c>
      <c r="CE109" s="68"/>
      <c r="CF109" s="75"/>
      <c r="CG109" s="76"/>
      <c r="CH109" s="71"/>
      <c r="CI109" s="77" t="s">
        <v>7</v>
      </c>
      <c r="CJ109" s="78">
        <f>IF(CI109="N",0,IF(CF$102="EVENTO",BD!$B$3,BD!$B$4))</f>
        <v>0</v>
      </c>
      <c r="CK109" s="77" t="s">
        <v>7</v>
      </c>
      <c r="CL109" s="78">
        <f>IF(CK109="N",0,IF(CF$102="EVENTO",BD!$B$1,0))</f>
        <v>0</v>
      </c>
      <c r="CM109" s="77" t="s">
        <v>7</v>
      </c>
      <c r="CN109" s="78">
        <f>IF(CM109="N",0,IF(CF$102="EVENTO",BD!$B$2,0))</f>
        <v>0</v>
      </c>
      <c r="CO109" s="77" t="s">
        <v>7</v>
      </c>
      <c r="CP109" s="78">
        <f>IF(CO109="N",0,IF(CF$102="EVENTO",BD!$B$5,0))</f>
        <v>0</v>
      </c>
      <c r="CQ109" s="77" t="s">
        <v>7</v>
      </c>
      <c r="CR109" s="78">
        <f>IF(CQ109="S",BD!$B$8,0)</f>
        <v>0</v>
      </c>
      <c r="CS109" s="73" t="str">
        <f>IF(CF109="","",VLOOKUP(CF109,BD!$B$11:$R$179,5,))</f>
        <v/>
      </c>
      <c r="CT109" s="79" t="str">
        <f t="shared" si="67"/>
        <v/>
      </c>
      <c r="CU109" s="68"/>
      <c r="CV109" s="75"/>
      <c r="CW109" s="76"/>
      <c r="CX109" s="71"/>
      <c r="CY109" s="77" t="s">
        <v>7</v>
      </c>
      <c r="CZ109" s="78">
        <f>IF(CY109="N",0,IF(CV$102="EVENTO",BD!$B$3,BD!$B$4))</f>
        <v>0</v>
      </c>
      <c r="DA109" s="77" t="s">
        <v>7</v>
      </c>
      <c r="DB109" s="78">
        <f>IF(DA109="N",0,IF(CV$102="EVENTO",BD!$B$1,0))</f>
        <v>0</v>
      </c>
      <c r="DC109" s="77" t="s">
        <v>7</v>
      </c>
      <c r="DD109" s="78">
        <f>IF(DC109="N",0,IF(CV$102="EVENTO",BD!$B$2,0))</f>
        <v>0</v>
      </c>
      <c r="DE109" s="77" t="s">
        <v>7</v>
      </c>
      <c r="DF109" s="78">
        <f>IF(DE109="N",0,IF(CV$102="EVENTO",BD!$B$5,0))</f>
        <v>0</v>
      </c>
      <c r="DG109" s="77" t="s">
        <v>7</v>
      </c>
      <c r="DH109" s="78">
        <f>IF(DG109="S",BD!$B$8,0)</f>
        <v>0</v>
      </c>
      <c r="DI109" s="73" t="str">
        <f>IF(CV109="","",VLOOKUP(CV109,BD!$B$11:$R$179,5,))</f>
        <v/>
      </c>
      <c r="DJ109" s="79" t="str">
        <f t="shared" si="68"/>
        <v/>
      </c>
    </row>
    <row r="110" spans="1:114" ht="15.75" thickBot="1" x14ac:dyDescent="0.3">
      <c r="A110" s="130"/>
      <c r="B110" s="151"/>
      <c r="C110" s="68"/>
      <c r="D110" s="75"/>
      <c r="E110" s="76"/>
      <c r="F110" s="71"/>
      <c r="G110" s="77" t="s">
        <v>7</v>
      </c>
      <c r="H110" s="78">
        <f>IF(G110="N",0,IF(D$102="EVENTO",BD!$B$3,BD!$B$4))</f>
        <v>0</v>
      </c>
      <c r="I110" s="77" t="s">
        <v>7</v>
      </c>
      <c r="J110" s="78">
        <f>IF(I110="N",0,IF(D$102="EVENTO",BD!$B$1,0))</f>
        <v>0</v>
      </c>
      <c r="K110" s="77" t="s">
        <v>7</v>
      </c>
      <c r="L110" s="78">
        <f>IF(K110="N",0,IF(D$102="EVENTO",BD!$B$2,0))</f>
        <v>0</v>
      </c>
      <c r="M110" s="77" t="s">
        <v>7</v>
      </c>
      <c r="N110" s="78">
        <f>IF(M110="N",0,IF(D$102="EVENTO",BD!$B$5,0))</f>
        <v>0</v>
      </c>
      <c r="O110" s="77" t="s">
        <v>7</v>
      </c>
      <c r="P110" s="78">
        <f>IF(O110="S",BD!$B$8,0)</f>
        <v>0</v>
      </c>
      <c r="Q110" s="73" t="str">
        <f>IF(D110="","",VLOOKUP(D110,BD!$B$11:$R$179,5,))</f>
        <v/>
      </c>
      <c r="R110" s="79" t="str">
        <f t="shared" si="62"/>
        <v/>
      </c>
      <c r="S110" s="68"/>
      <c r="T110" s="75"/>
      <c r="U110" s="76"/>
      <c r="V110" s="71"/>
      <c r="W110" s="77" t="s">
        <v>7</v>
      </c>
      <c r="X110" s="78">
        <f>IF(W110="N",0,IF(T$102="EVENTO",BD!$B$3,BD!$B$4))</f>
        <v>0</v>
      </c>
      <c r="Y110" s="77" t="s">
        <v>7</v>
      </c>
      <c r="Z110" s="78">
        <f>IF(Y110="N",0,IF(T$102="EVENTO",BD!$B$1,0))</f>
        <v>0</v>
      </c>
      <c r="AA110" s="77" t="s">
        <v>7</v>
      </c>
      <c r="AB110" s="78">
        <f>IF(AA110="N",0,IF(T$102="EVENTO",BD!$B$2,0))</f>
        <v>0</v>
      </c>
      <c r="AC110" s="77" t="s">
        <v>7</v>
      </c>
      <c r="AD110" s="78">
        <f>IF(AC110="N",0,IF(T$102="EVENTO",BD!$B$5,0))</f>
        <v>0</v>
      </c>
      <c r="AE110" s="77" t="s">
        <v>7</v>
      </c>
      <c r="AF110" s="78">
        <f>IF(AE110="S",BD!$B$8,0)</f>
        <v>0</v>
      </c>
      <c r="AG110" s="73" t="str">
        <f>IF(T110="","",VLOOKUP(T110,BD!$B$11:$R$179,5,))</f>
        <v/>
      </c>
      <c r="AH110" s="79" t="str">
        <f t="shared" si="63"/>
        <v/>
      </c>
      <c r="AI110" s="68"/>
      <c r="AJ110" s="75"/>
      <c r="AK110" s="76"/>
      <c r="AL110" s="71"/>
      <c r="AM110" s="77" t="s">
        <v>7</v>
      </c>
      <c r="AN110" s="78">
        <f>IF(AM110="N",0,IF(AJ$102="EVENTO",BD!$B$3,BD!$B$4))</f>
        <v>0</v>
      </c>
      <c r="AO110" s="77" t="s">
        <v>7</v>
      </c>
      <c r="AP110" s="78">
        <f>IF(AO110="N",0,IF(AJ$102="EVENTO",BD!$B$1,0))</f>
        <v>0</v>
      </c>
      <c r="AQ110" s="77" t="s">
        <v>7</v>
      </c>
      <c r="AR110" s="78">
        <f>IF(AQ110="N",0,IF(AJ$102="EVENTO",BD!$B$2,0))</f>
        <v>0</v>
      </c>
      <c r="AS110" s="77" t="s">
        <v>7</v>
      </c>
      <c r="AT110" s="78">
        <f>IF(AS110="N",0,IF(AJ$102="EVENTO",BD!$B$5,0))</f>
        <v>0</v>
      </c>
      <c r="AU110" s="77" t="s">
        <v>7</v>
      </c>
      <c r="AV110" s="78">
        <f>IF(AU110="S",BD!$B$8,0)</f>
        <v>0</v>
      </c>
      <c r="AW110" s="73" t="str">
        <f>IF(AJ110="","",VLOOKUP(AJ110,BD!$B$11:$R$179,5,))</f>
        <v/>
      </c>
      <c r="AX110" s="79" t="str">
        <f t="shared" si="64"/>
        <v/>
      </c>
      <c r="AY110" s="68"/>
      <c r="AZ110" s="75"/>
      <c r="BA110" s="76"/>
      <c r="BB110" s="71"/>
      <c r="BC110" s="77" t="s">
        <v>7</v>
      </c>
      <c r="BD110" s="78">
        <f>IF(BC110="N",0,IF(AZ$102="EVENTO",BD!$B$3,BD!$B$4))</f>
        <v>0</v>
      </c>
      <c r="BE110" s="77" t="s">
        <v>7</v>
      </c>
      <c r="BF110" s="78">
        <f>IF(BE110="N",0,IF(AZ$102="EVENTO",BD!$B$1,0))</f>
        <v>0</v>
      </c>
      <c r="BG110" s="77" t="s">
        <v>7</v>
      </c>
      <c r="BH110" s="78">
        <f>IF(BG110="N",0,IF(AZ$102="EVENTO",BD!$B$2,0))</f>
        <v>0</v>
      </c>
      <c r="BI110" s="77" t="s">
        <v>7</v>
      </c>
      <c r="BJ110" s="78">
        <f>IF(BI110="N",0,IF(AZ$102="EVENTO",BD!$B$5,0))</f>
        <v>0</v>
      </c>
      <c r="BK110" s="77" t="s">
        <v>7</v>
      </c>
      <c r="BL110" s="78">
        <f>IF(BK110="S",BD!$B$8,0)</f>
        <v>0</v>
      </c>
      <c r="BM110" s="73" t="str">
        <f>IF(AZ110="","",VLOOKUP(AZ110,BD!$B$11:$R$179,5,))</f>
        <v/>
      </c>
      <c r="BN110" s="79" t="str">
        <f t="shared" si="65"/>
        <v/>
      </c>
      <c r="BO110" s="68"/>
      <c r="BP110" s="75"/>
      <c r="BQ110" s="76"/>
      <c r="BR110" s="71"/>
      <c r="BS110" s="77" t="s">
        <v>7</v>
      </c>
      <c r="BT110" s="78">
        <f>IF(BS110="N",0,IF(BP$102="EVENTO",BD!$B$3,BD!$B$4))</f>
        <v>0</v>
      </c>
      <c r="BU110" s="77" t="s">
        <v>7</v>
      </c>
      <c r="BV110" s="78">
        <f>IF(BU110="N",0,IF(BP$102="EVENTO",BD!$B$1,0))</f>
        <v>0</v>
      </c>
      <c r="BW110" s="77" t="s">
        <v>7</v>
      </c>
      <c r="BX110" s="78">
        <f>IF(BW110="N",0,IF(BP$102="EVENTO",BD!$B$2,0))</f>
        <v>0</v>
      </c>
      <c r="BY110" s="77" t="s">
        <v>7</v>
      </c>
      <c r="BZ110" s="78">
        <f>IF(BY110="N",0,IF(BP$102="EVENTO",BD!$B$5,0))</f>
        <v>0</v>
      </c>
      <c r="CA110" s="77" t="s">
        <v>7</v>
      </c>
      <c r="CB110" s="78">
        <f>IF(CA110="S",BD!$B$8,0)</f>
        <v>0</v>
      </c>
      <c r="CC110" s="73" t="str">
        <f>IF(BP110="","",VLOOKUP(BP110,BD!$B$11:$R$179,5,))</f>
        <v/>
      </c>
      <c r="CD110" s="79" t="str">
        <f t="shared" si="66"/>
        <v/>
      </c>
      <c r="CE110" s="68"/>
      <c r="CF110" s="75"/>
      <c r="CG110" s="76"/>
      <c r="CH110" s="71"/>
      <c r="CI110" s="77" t="s">
        <v>7</v>
      </c>
      <c r="CJ110" s="78">
        <f>IF(CI110="N",0,IF(CF$102="EVENTO",BD!$B$3,BD!$B$4))</f>
        <v>0</v>
      </c>
      <c r="CK110" s="77" t="s">
        <v>7</v>
      </c>
      <c r="CL110" s="78">
        <f>IF(CK110="N",0,IF(CF$102="EVENTO",BD!$B$1,0))</f>
        <v>0</v>
      </c>
      <c r="CM110" s="77" t="s">
        <v>7</v>
      </c>
      <c r="CN110" s="78">
        <f>IF(CM110="N",0,IF(CF$102="EVENTO",BD!$B$2,0))</f>
        <v>0</v>
      </c>
      <c r="CO110" s="77" t="s">
        <v>7</v>
      </c>
      <c r="CP110" s="78">
        <f>IF(CO110="N",0,IF(CF$102="EVENTO",BD!$B$5,0))</f>
        <v>0</v>
      </c>
      <c r="CQ110" s="77" t="s">
        <v>7</v>
      </c>
      <c r="CR110" s="78">
        <f>IF(CQ110="S",BD!$B$8,0)</f>
        <v>0</v>
      </c>
      <c r="CS110" s="73" t="str">
        <f>IF(CF110="","",VLOOKUP(CF110,BD!$B$11:$R$179,5,))</f>
        <v/>
      </c>
      <c r="CT110" s="79" t="str">
        <f t="shared" si="67"/>
        <v/>
      </c>
      <c r="CU110" s="68"/>
      <c r="CV110" s="75"/>
      <c r="CW110" s="76"/>
      <c r="CX110" s="71"/>
      <c r="CY110" s="77" t="s">
        <v>7</v>
      </c>
      <c r="CZ110" s="78">
        <f>IF(CY110="N",0,IF(CV$102="EVENTO",BD!$B$3,BD!$B$4))</f>
        <v>0</v>
      </c>
      <c r="DA110" s="77" t="s">
        <v>7</v>
      </c>
      <c r="DB110" s="78">
        <f>IF(DA110="N",0,IF(CV$102="EVENTO",BD!$B$1,0))</f>
        <v>0</v>
      </c>
      <c r="DC110" s="77" t="s">
        <v>7</v>
      </c>
      <c r="DD110" s="78">
        <f>IF(DC110="N",0,IF(CV$102="EVENTO",BD!$B$2,0))</f>
        <v>0</v>
      </c>
      <c r="DE110" s="77" t="s">
        <v>7</v>
      </c>
      <c r="DF110" s="78">
        <f>IF(DE110="N",0,IF(CV$102="EVENTO",BD!$B$5,0))</f>
        <v>0</v>
      </c>
      <c r="DG110" s="77" t="s">
        <v>7</v>
      </c>
      <c r="DH110" s="78">
        <f>IF(DG110="S",BD!$B$8,0)</f>
        <v>0</v>
      </c>
      <c r="DI110" s="73" t="str">
        <f>IF(CV110="","",VLOOKUP(CV110,BD!$B$11:$R$179,5,))</f>
        <v/>
      </c>
      <c r="DJ110" s="79" t="str">
        <f t="shared" si="68"/>
        <v/>
      </c>
    </row>
    <row r="111" spans="1:114" ht="15.75" thickBot="1" x14ac:dyDescent="0.3">
      <c r="A111" s="130"/>
      <c r="B111" s="152"/>
      <c r="C111" s="68"/>
      <c r="D111" s="81"/>
      <c r="E111" s="82"/>
      <c r="F111" s="71"/>
      <c r="G111" s="86" t="s">
        <v>7</v>
      </c>
      <c r="H111" s="87">
        <f>IF(G111="N",0,IF(D$102="EVENTO",BD!$B$3,BD!$B$4))</f>
        <v>0</v>
      </c>
      <c r="I111" s="86" t="s">
        <v>7</v>
      </c>
      <c r="J111" s="87">
        <f>IF(I111="N",0,IF(D$102="EVENTO",BD!$B$1,0))</f>
        <v>0</v>
      </c>
      <c r="K111" s="86" t="s">
        <v>7</v>
      </c>
      <c r="L111" s="87">
        <f>IF(K111="N",0,IF(D$102="EVENTO",BD!$B$2,0))</f>
        <v>0</v>
      </c>
      <c r="M111" s="86" t="s">
        <v>7</v>
      </c>
      <c r="N111" s="87">
        <f>IF(M111="N",0,IF(D$102="EVENTO",BD!$B$5,0))</f>
        <v>0</v>
      </c>
      <c r="O111" s="86" t="s">
        <v>7</v>
      </c>
      <c r="P111" s="87">
        <f>IF(O111="S",BD!$B$8,0)</f>
        <v>0</v>
      </c>
      <c r="Q111" s="73" t="str">
        <f>IF(D111="","",VLOOKUP(D111,BD!$B$11:$R$179,5,))</f>
        <v/>
      </c>
      <c r="R111" s="84" t="str">
        <f t="shared" si="62"/>
        <v/>
      </c>
      <c r="S111" s="68"/>
      <c r="T111" s="81"/>
      <c r="U111" s="82"/>
      <c r="V111" s="71"/>
      <c r="W111" s="86" t="s">
        <v>7</v>
      </c>
      <c r="X111" s="87">
        <f>IF(W111="N",0,IF(T$102="EVENTO",BD!$B$3,BD!$B$4))</f>
        <v>0</v>
      </c>
      <c r="Y111" s="86" t="s">
        <v>7</v>
      </c>
      <c r="Z111" s="87">
        <f>IF(Y111="N",0,IF(T$102="EVENTO",BD!$B$1,0))</f>
        <v>0</v>
      </c>
      <c r="AA111" s="86" t="s">
        <v>7</v>
      </c>
      <c r="AB111" s="87">
        <f>IF(AA111="N",0,IF(T$102="EVENTO",BD!$B$2,0))</f>
        <v>0</v>
      </c>
      <c r="AC111" s="86" t="s">
        <v>7</v>
      </c>
      <c r="AD111" s="87">
        <f>IF(AC111="N",0,IF(T$102="EVENTO",BD!$B$5,0))</f>
        <v>0</v>
      </c>
      <c r="AE111" s="86" t="s">
        <v>7</v>
      </c>
      <c r="AF111" s="87">
        <f>IF(AE111="S",BD!$B$8,0)</f>
        <v>0</v>
      </c>
      <c r="AG111" s="73" t="str">
        <f>IF(T111="","",VLOOKUP(T111,BD!$B$11:$R$179,5,))</f>
        <v/>
      </c>
      <c r="AH111" s="84" t="str">
        <f t="shared" si="63"/>
        <v/>
      </c>
      <c r="AI111" s="68"/>
      <c r="AJ111" s="81"/>
      <c r="AK111" s="82"/>
      <c r="AL111" s="71"/>
      <c r="AM111" s="86" t="s">
        <v>7</v>
      </c>
      <c r="AN111" s="87">
        <f>IF(AM111="N",0,IF(AJ$102="EVENTO",BD!$B$3,BD!$B$4))</f>
        <v>0</v>
      </c>
      <c r="AO111" s="86" t="s">
        <v>7</v>
      </c>
      <c r="AP111" s="87">
        <f>IF(AO111="N",0,IF(AJ$102="EVENTO",BD!$B$1,0))</f>
        <v>0</v>
      </c>
      <c r="AQ111" s="86" t="s">
        <v>7</v>
      </c>
      <c r="AR111" s="87">
        <f>IF(AQ111="N",0,IF(AJ$102="EVENTO",BD!$B$2,0))</f>
        <v>0</v>
      </c>
      <c r="AS111" s="86" t="s">
        <v>7</v>
      </c>
      <c r="AT111" s="87">
        <f>IF(AS111="N",0,IF(AJ$102="EVENTO",BD!$B$5,0))</f>
        <v>0</v>
      </c>
      <c r="AU111" s="86" t="s">
        <v>7</v>
      </c>
      <c r="AV111" s="87">
        <f>IF(AU111="S",BD!$B$8,0)</f>
        <v>0</v>
      </c>
      <c r="AW111" s="73" t="str">
        <f>IF(AJ111="","",VLOOKUP(AJ111,BD!$B$11:$R$179,5,))</f>
        <v/>
      </c>
      <c r="AX111" s="84" t="str">
        <f t="shared" si="64"/>
        <v/>
      </c>
      <c r="AY111" s="68"/>
      <c r="AZ111" s="81"/>
      <c r="BA111" s="82"/>
      <c r="BB111" s="71"/>
      <c r="BC111" s="86" t="s">
        <v>7</v>
      </c>
      <c r="BD111" s="87">
        <f>IF(BC111="N",0,IF(AZ$102="EVENTO",BD!$B$3,BD!$B$4))</f>
        <v>0</v>
      </c>
      <c r="BE111" s="86" t="s">
        <v>7</v>
      </c>
      <c r="BF111" s="87">
        <f>IF(BE111="N",0,IF(AZ$102="EVENTO",BD!$B$1,0))</f>
        <v>0</v>
      </c>
      <c r="BG111" s="86" t="s">
        <v>7</v>
      </c>
      <c r="BH111" s="87">
        <f>IF(BG111="N",0,IF(AZ$102="EVENTO",BD!$B$2,0))</f>
        <v>0</v>
      </c>
      <c r="BI111" s="86" t="s">
        <v>7</v>
      </c>
      <c r="BJ111" s="87">
        <f>IF(BI111="N",0,IF(AZ$102="EVENTO",BD!$B$5,0))</f>
        <v>0</v>
      </c>
      <c r="BK111" s="86" t="s">
        <v>7</v>
      </c>
      <c r="BL111" s="87">
        <f>IF(BK111="S",BD!$B$8,0)</f>
        <v>0</v>
      </c>
      <c r="BM111" s="73" t="str">
        <f>IF(AZ111="","",VLOOKUP(AZ111,BD!$B$11:$R$179,5,))</f>
        <v/>
      </c>
      <c r="BN111" s="84" t="str">
        <f t="shared" si="65"/>
        <v/>
      </c>
      <c r="BO111" s="68"/>
      <c r="BP111" s="81"/>
      <c r="BQ111" s="82"/>
      <c r="BR111" s="71"/>
      <c r="BS111" s="86" t="s">
        <v>7</v>
      </c>
      <c r="BT111" s="87">
        <f>IF(BS111="N",0,IF(BP$102="EVENTO",BD!$B$3,BD!$B$4))</f>
        <v>0</v>
      </c>
      <c r="BU111" s="86" t="s">
        <v>7</v>
      </c>
      <c r="BV111" s="87">
        <f>IF(BU111="N",0,IF(BP$102="EVENTO",BD!$B$1,0))</f>
        <v>0</v>
      </c>
      <c r="BW111" s="86" t="s">
        <v>7</v>
      </c>
      <c r="BX111" s="87">
        <f>IF(BW111="N",0,IF(BP$102="EVENTO",BD!$B$2,0))</f>
        <v>0</v>
      </c>
      <c r="BY111" s="86" t="s">
        <v>7</v>
      </c>
      <c r="BZ111" s="87">
        <f>IF(BY111="N",0,IF(BP$102="EVENTO",BD!$B$5,0))</f>
        <v>0</v>
      </c>
      <c r="CA111" s="86" t="s">
        <v>7</v>
      </c>
      <c r="CB111" s="87">
        <f>IF(CA111="S",BD!$B$8,0)</f>
        <v>0</v>
      </c>
      <c r="CC111" s="73" t="str">
        <f>IF(BP111="","",VLOOKUP(BP111,BD!$B$11:$R$179,5,))</f>
        <v/>
      </c>
      <c r="CD111" s="84" t="str">
        <f t="shared" si="66"/>
        <v/>
      </c>
      <c r="CE111" s="68"/>
      <c r="CF111" s="81"/>
      <c r="CG111" s="82"/>
      <c r="CH111" s="71"/>
      <c r="CI111" s="86" t="s">
        <v>7</v>
      </c>
      <c r="CJ111" s="87">
        <f>IF(CI111="N",0,IF(CF$102="EVENTO",BD!$B$3,BD!$B$4))</f>
        <v>0</v>
      </c>
      <c r="CK111" s="86" t="s">
        <v>7</v>
      </c>
      <c r="CL111" s="87">
        <f>IF(CK111="N",0,IF(CF$102="EVENTO",BD!$B$1,0))</f>
        <v>0</v>
      </c>
      <c r="CM111" s="86" t="s">
        <v>7</v>
      </c>
      <c r="CN111" s="87">
        <f>IF(CM111="N",0,IF(CF$102="EVENTO",BD!$B$2,0))</f>
        <v>0</v>
      </c>
      <c r="CO111" s="86" t="s">
        <v>7</v>
      </c>
      <c r="CP111" s="87">
        <f>IF(CO111="N",0,IF(CF$102="EVENTO",BD!$B$5,0))</f>
        <v>0</v>
      </c>
      <c r="CQ111" s="86" t="s">
        <v>7</v>
      </c>
      <c r="CR111" s="87">
        <f>IF(CQ111="S",BD!$B$8,0)</f>
        <v>0</v>
      </c>
      <c r="CS111" s="73" t="str">
        <f>IF(CF111="","",VLOOKUP(CF111,BD!$B$11:$R$179,5,))</f>
        <v/>
      </c>
      <c r="CT111" s="84" t="str">
        <f t="shared" si="67"/>
        <v/>
      </c>
      <c r="CU111" s="68"/>
      <c r="CV111" s="81"/>
      <c r="CW111" s="82"/>
      <c r="CX111" s="71"/>
      <c r="CY111" s="86" t="s">
        <v>7</v>
      </c>
      <c r="CZ111" s="87">
        <f>IF(CY111="N",0,IF(CV$102="EVENTO",BD!$B$3,BD!$B$4))</f>
        <v>0</v>
      </c>
      <c r="DA111" s="86" t="s">
        <v>7</v>
      </c>
      <c r="DB111" s="87">
        <f>IF(DA111="N",0,IF(CV$102="EVENTO",BD!$B$1,0))</f>
        <v>0</v>
      </c>
      <c r="DC111" s="86" t="s">
        <v>7</v>
      </c>
      <c r="DD111" s="87">
        <f>IF(DC111="N",0,IF(CV$102="EVENTO",BD!$B$2,0))</f>
        <v>0</v>
      </c>
      <c r="DE111" s="86" t="s">
        <v>7</v>
      </c>
      <c r="DF111" s="87">
        <f>IF(DE111="N",0,IF(CV$102="EVENTO",BD!$B$5,0))</f>
        <v>0</v>
      </c>
      <c r="DG111" s="86" t="s">
        <v>7</v>
      </c>
      <c r="DH111" s="87">
        <f>IF(DG111="S",BD!$B$8,0)</f>
        <v>0</v>
      </c>
      <c r="DI111" s="73" t="str">
        <f>IF(CV111="","",VLOOKUP(CV111,BD!$B$11:$R$179,5,))</f>
        <v/>
      </c>
      <c r="DJ111" s="84" t="str">
        <f t="shared" si="68"/>
        <v/>
      </c>
    </row>
    <row r="112" spans="1:114" ht="15" customHeight="1" thickBot="1" x14ac:dyDescent="0.3">
      <c r="A112" s="130"/>
      <c r="B112" s="150"/>
      <c r="C112" s="60"/>
      <c r="D112" s="147"/>
      <c r="E112" s="147"/>
      <c r="F112" s="147"/>
      <c r="G112" s="147"/>
      <c r="H112" s="147"/>
      <c r="I112" s="147"/>
      <c r="J112" s="147"/>
      <c r="K112" s="147"/>
      <c r="L112" s="147"/>
      <c r="M112" s="147"/>
      <c r="N112" s="147"/>
      <c r="O112" s="147"/>
      <c r="P112" s="61"/>
      <c r="Q112" s="61"/>
      <c r="R112" s="62" t="str">
        <f>IF(SUM(R114:R121)=0,"",SUM(R114:R121))</f>
        <v/>
      </c>
      <c r="S112" s="60"/>
      <c r="T112" s="147"/>
      <c r="U112" s="147"/>
      <c r="V112" s="147"/>
      <c r="W112" s="147"/>
      <c r="X112" s="147"/>
      <c r="Y112" s="147"/>
      <c r="Z112" s="147"/>
      <c r="AA112" s="147"/>
      <c r="AB112" s="147"/>
      <c r="AC112" s="147"/>
      <c r="AD112" s="147"/>
      <c r="AE112" s="147"/>
      <c r="AF112" s="61"/>
      <c r="AG112" s="61"/>
      <c r="AH112" s="62" t="str">
        <f>IF(SUM(AH114:AH121)=0,"",SUM(AH114:AH121))</f>
        <v/>
      </c>
      <c r="AI112" s="60"/>
      <c r="AJ112" s="147"/>
      <c r="AK112" s="147"/>
      <c r="AL112" s="147"/>
      <c r="AM112" s="147"/>
      <c r="AN112" s="147"/>
      <c r="AO112" s="147"/>
      <c r="AP112" s="147"/>
      <c r="AQ112" s="147"/>
      <c r="AR112" s="147"/>
      <c r="AS112" s="147"/>
      <c r="AT112" s="147"/>
      <c r="AU112" s="147"/>
      <c r="AV112" s="61"/>
      <c r="AW112" s="61"/>
      <c r="AX112" s="62" t="str">
        <f>IF(SUM(AX114:AX121)=0,"",SUM(AX114:AX121))</f>
        <v/>
      </c>
      <c r="AY112" s="60"/>
      <c r="AZ112" s="147"/>
      <c r="BA112" s="147"/>
      <c r="BB112" s="147"/>
      <c r="BC112" s="147"/>
      <c r="BD112" s="147"/>
      <c r="BE112" s="147"/>
      <c r="BF112" s="147"/>
      <c r="BG112" s="147"/>
      <c r="BH112" s="147"/>
      <c r="BI112" s="147"/>
      <c r="BJ112" s="147"/>
      <c r="BK112" s="147"/>
      <c r="BL112" s="61"/>
      <c r="BM112" s="61"/>
      <c r="BN112" s="62" t="str">
        <f>IF(SUM(BN114:BN121)=0,"",SUM(BN114:BN121))</f>
        <v/>
      </c>
      <c r="BO112" s="60"/>
      <c r="BP112" s="147"/>
      <c r="BQ112" s="147"/>
      <c r="BR112" s="147"/>
      <c r="BS112" s="147"/>
      <c r="BT112" s="147"/>
      <c r="BU112" s="147"/>
      <c r="BV112" s="147"/>
      <c r="BW112" s="147"/>
      <c r="BX112" s="147"/>
      <c r="BY112" s="147"/>
      <c r="BZ112" s="147"/>
      <c r="CA112" s="147"/>
      <c r="CB112" s="61"/>
      <c r="CC112" s="61"/>
      <c r="CD112" s="62" t="str">
        <f>IF(SUM(CD114:CD121)=0,"",SUM(CD114:CD121))</f>
        <v/>
      </c>
      <c r="CE112" s="60"/>
      <c r="CF112" s="147"/>
      <c r="CG112" s="147"/>
      <c r="CH112" s="147"/>
      <c r="CI112" s="147"/>
      <c r="CJ112" s="147"/>
      <c r="CK112" s="147"/>
      <c r="CL112" s="147"/>
      <c r="CM112" s="147"/>
      <c r="CN112" s="147"/>
      <c r="CO112" s="147"/>
      <c r="CP112" s="147"/>
      <c r="CQ112" s="147"/>
      <c r="CR112" s="61"/>
      <c r="CS112" s="61"/>
      <c r="CT112" s="62" t="str">
        <f>IF(SUM(CT114:CT121)=0,"",SUM(CT114:CT121))</f>
        <v/>
      </c>
      <c r="CU112" s="60"/>
      <c r="CV112" s="147"/>
      <c r="CW112" s="147"/>
      <c r="CX112" s="147"/>
      <c r="CY112" s="147"/>
      <c r="CZ112" s="147"/>
      <c r="DA112" s="147"/>
      <c r="DB112" s="147"/>
      <c r="DC112" s="147"/>
      <c r="DD112" s="147"/>
      <c r="DE112" s="147"/>
      <c r="DF112" s="147"/>
      <c r="DG112" s="147"/>
      <c r="DH112" s="61"/>
      <c r="DI112" s="61"/>
      <c r="DJ112" s="62" t="str">
        <f>IF(SUM(DJ114:DJ121)=0,"",SUM(DJ114:DJ121))</f>
        <v/>
      </c>
    </row>
    <row r="113" spans="1:114" ht="15.75" thickBot="1" x14ac:dyDescent="0.3">
      <c r="A113" s="130"/>
      <c r="B113" s="151"/>
      <c r="C113" s="148" t="s">
        <v>2</v>
      </c>
      <c r="D113" s="149"/>
      <c r="E113" s="63"/>
      <c r="F113" s="63"/>
      <c r="G113" s="64"/>
      <c r="H113" s="65"/>
      <c r="I113" s="64"/>
      <c r="J113" s="65"/>
      <c r="K113" s="64"/>
      <c r="L113" s="65"/>
      <c r="M113" s="64"/>
      <c r="N113" s="65"/>
      <c r="O113" s="64"/>
      <c r="P113" s="65"/>
      <c r="Q113" s="66"/>
      <c r="R113" s="67" t="s">
        <v>4</v>
      </c>
      <c r="S113" s="148" t="s">
        <v>2</v>
      </c>
      <c r="T113" s="149"/>
      <c r="U113" s="63"/>
      <c r="V113" s="63"/>
      <c r="W113" s="64"/>
      <c r="X113" s="65"/>
      <c r="Y113" s="64"/>
      <c r="Z113" s="65"/>
      <c r="AA113" s="64"/>
      <c r="AB113" s="65"/>
      <c r="AC113" s="64"/>
      <c r="AD113" s="65"/>
      <c r="AE113" s="64"/>
      <c r="AF113" s="65"/>
      <c r="AG113" s="66"/>
      <c r="AH113" s="67" t="s">
        <v>4</v>
      </c>
      <c r="AI113" s="148" t="s">
        <v>2</v>
      </c>
      <c r="AJ113" s="149"/>
      <c r="AK113" s="63"/>
      <c r="AL113" s="63"/>
      <c r="AM113" s="64"/>
      <c r="AN113" s="65"/>
      <c r="AO113" s="64"/>
      <c r="AP113" s="65"/>
      <c r="AQ113" s="64"/>
      <c r="AR113" s="65"/>
      <c r="AS113" s="64"/>
      <c r="AT113" s="65"/>
      <c r="AU113" s="64"/>
      <c r="AV113" s="65"/>
      <c r="AW113" s="66"/>
      <c r="AX113" s="67" t="s">
        <v>4</v>
      </c>
      <c r="AY113" s="148" t="s">
        <v>2</v>
      </c>
      <c r="AZ113" s="149"/>
      <c r="BA113" s="63"/>
      <c r="BB113" s="63"/>
      <c r="BC113" s="64"/>
      <c r="BD113" s="65"/>
      <c r="BE113" s="64"/>
      <c r="BF113" s="65"/>
      <c r="BG113" s="64"/>
      <c r="BH113" s="65"/>
      <c r="BI113" s="64"/>
      <c r="BJ113" s="65"/>
      <c r="BK113" s="64"/>
      <c r="BL113" s="65"/>
      <c r="BM113" s="66"/>
      <c r="BN113" s="67" t="s">
        <v>4</v>
      </c>
      <c r="BO113" s="148" t="s">
        <v>2</v>
      </c>
      <c r="BP113" s="149"/>
      <c r="BQ113" s="63"/>
      <c r="BR113" s="63"/>
      <c r="BS113" s="64"/>
      <c r="BT113" s="65"/>
      <c r="BU113" s="64"/>
      <c r="BV113" s="65"/>
      <c r="BW113" s="64"/>
      <c r="BX113" s="65"/>
      <c r="BY113" s="64"/>
      <c r="BZ113" s="65"/>
      <c r="CA113" s="64"/>
      <c r="CB113" s="65"/>
      <c r="CC113" s="66"/>
      <c r="CD113" s="67" t="s">
        <v>4</v>
      </c>
      <c r="CE113" s="148" t="s">
        <v>2</v>
      </c>
      <c r="CF113" s="149"/>
      <c r="CG113" s="63"/>
      <c r="CH113" s="63"/>
      <c r="CI113" s="64"/>
      <c r="CJ113" s="65"/>
      <c r="CK113" s="64"/>
      <c r="CL113" s="65"/>
      <c r="CM113" s="64"/>
      <c r="CN113" s="65"/>
      <c r="CO113" s="64"/>
      <c r="CP113" s="65"/>
      <c r="CQ113" s="64"/>
      <c r="CR113" s="65"/>
      <c r="CS113" s="66"/>
      <c r="CT113" s="67" t="s">
        <v>4</v>
      </c>
      <c r="CU113" s="148" t="s">
        <v>2</v>
      </c>
      <c r="CV113" s="149"/>
      <c r="CW113" s="63"/>
      <c r="CX113" s="63"/>
      <c r="CY113" s="64"/>
      <c r="CZ113" s="65"/>
      <c r="DA113" s="64"/>
      <c r="DB113" s="65"/>
      <c r="DC113" s="64"/>
      <c r="DD113" s="65"/>
      <c r="DE113" s="64"/>
      <c r="DF113" s="65"/>
      <c r="DG113" s="64"/>
      <c r="DH113" s="65"/>
      <c r="DI113" s="66"/>
      <c r="DJ113" s="67" t="s">
        <v>4</v>
      </c>
    </row>
    <row r="114" spans="1:114" ht="15.75" thickBot="1" x14ac:dyDescent="0.3">
      <c r="A114" s="130"/>
      <c r="B114" s="151"/>
      <c r="C114" s="68"/>
      <c r="D114" s="69"/>
      <c r="E114" s="70"/>
      <c r="F114" s="71"/>
      <c r="G114" s="72" t="s">
        <v>7</v>
      </c>
      <c r="H114" s="73">
        <f>IF(G114="N",0,IF(D$112="EVENTO",BD!$B$3,BD!$B$4))</f>
        <v>0</v>
      </c>
      <c r="I114" s="72" t="s">
        <v>7</v>
      </c>
      <c r="J114" s="73">
        <f>IF(I114="N",0,IF(D$112="EVENTO",BD!$B$1,0))</f>
        <v>0</v>
      </c>
      <c r="K114" s="72" t="s">
        <v>7</v>
      </c>
      <c r="L114" s="73">
        <f>IF(K114="N",0,IF(D$112="EVENTO",BD!$B$2,0))</f>
        <v>0</v>
      </c>
      <c r="M114" s="72" t="s">
        <v>7</v>
      </c>
      <c r="N114" s="73">
        <f>IF(M114="N",0,IF(D$112="EVENTO",BD!$B$5,0))</f>
        <v>0</v>
      </c>
      <c r="O114" s="72" t="s">
        <v>7</v>
      </c>
      <c r="P114" s="73">
        <f>IF(O114="S",BD!$B$8,0)</f>
        <v>0</v>
      </c>
      <c r="Q114" s="73" t="str">
        <f>IF(D114="","",VLOOKUP(D114,BD!$B$11:$R$179,5,))</f>
        <v/>
      </c>
      <c r="R114" s="74" t="str">
        <f t="shared" ref="R114:R121" si="69">IF($D$112="","",IF(D114="","",SUM(Q114,P114,L114,J114,N114,H114)))</f>
        <v/>
      </c>
      <c r="S114" s="68"/>
      <c r="T114" s="69"/>
      <c r="U114" s="70"/>
      <c r="V114" s="71"/>
      <c r="W114" s="72" t="s">
        <v>7</v>
      </c>
      <c r="X114" s="73">
        <f>IF(W114="N",0,IF(T$112="EVENTO",BD!$B$3,BD!$B$4))</f>
        <v>0</v>
      </c>
      <c r="Y114" s="72" t="s">
        <v>7</v>
      </c>
      <c r="Z114" s="73">
        <f>IF(Y114="N",0,IF(T$112="EVENTO",BD!$B$1,0))</f>
        <v>0</v>
      </c>
      <c r="AA114" s="72" t="s">
        <v>7</v>
      </c>
      <c r="AB114" s="73">
        <f>IF(AA114="N",0,IF(T$112="EVENTO",BD!$B$2,0))</f>
        <v>0</v>
      </c>
      <c r="AC114" s="72" t="s">
        <v>7</v>
      </c>
      <c r="AD114" s="73">
        <f>IF(AC114="N",0,IF(T$112="EVENTO",BD!$B$5,0))</f>
        <v>0</v>
      </c>
      <c r="AE114" s="72" t="s">
        <v>7</v>
      </c>
      <c r="AF114" s="73">
        <f>IF(AE114="S",BD!$B$8,0)</f>
        <v>0</v>
      </c>
      <c r="AG114" s="73" t="str">
        <f>IF(T114="","",VLOOKUP(T114,BD!$B$11:$R$179,5,))</f>
        <v/>
      </c>
      <c r="AH114" s="74" t="str">
        <f t="shared" ref="AH114:AH121" si="70">IF($T$112="","",IF(T114="","",SUM(AG114,AF114,AB114,Z114,AD114,X114)))</f>
        <v/>
      </c>
      <c r="AI114" s="68"/>
      <c r="AJ114" s="69"/>
      <c r="AK114" s="70"/>
      <c r="AL114" s="71"/>
      <c r="AM114" s="72" t="s">
        <v>7</v>
      </c>
      <c r="AN114" s="73">
        <f>IF(AM114="N",0,IF(AJ$112="EVENTO",BD!$B$3,BD!$B$4))</f>
        <v>0</v>
      </c>
      <c r="AO114" s="72" t="s">
        <v>7</v>
      </c>
      <c r="AP114" s="73">
        <f>IF(AO114="N",0,IF(AJ$112="EVENTO",BD!$B$1,0))</f>
        <v>0</v>
      </c>
      <c r="AQ114" s="72" t="s">
        <v>7</v>
      </c>
      <c r="AR114" s="73">
        <f>IF(AQ114="N",0,IF(AJ$112="EVENTO",BD!$B$2,0))</f>
        <v>0</v>
      </c>
      <c r="AS114" s="72" t="s">
        <v>7</v>
      </c>
      <c r="AT114" s="73">
        <f>IF(AS114="N",0,IF(AJ$112="EVENTO",BD!$B$5,0))</f>
        <v>0</v>
      </c>
      <c r="AU114" s="72" t="s">
        <v>7</v>
      </c>
      <c r="AV114" s="73">
        <f>IF(AU114="S",BD!$B$8,0)</f>
        <v>0</v>
      </c>
      <c r="AW114" s="73" t="str">
        <f>IF(AJ114="","",VLOOKUP(AJ114,BD!$B$11:$R$179,5,))</f>
        <v/>
      </c>
      <c r="AX114" s="74" t="str">
        <f t="shared" ref="AX114:AX121" si="71">IF($AJ$112="","",IF(AJ114="","",SUM(AW114,AV114,AR114,AP114,AT114,AN114)))</f>
        <v/>
      </c>
      <c r="AY114" s="68"/>
      <c r="AZ114" s="69"/>
      <c r="BA114" s="70"/>
      <c r="BB114" s="71"/>
      <c r="BC114" s="72" t="s">
        <v>7</v>
      </c>
      <c r="BD114" s="73">
        <f>IF(BC114="N",0,IF(AZ$112="EVENTO",BD!$B$3,BD!$B$4))</f>
        <v>0</v>
      </c>
      <c r="BE114" s="72" t="s">
        <v>7</v>
      </c>
      <c r="BF114" s="73">
        <f>IF(BE114="N",0,IF(AZ$112="EVENTO",BD!$B$1,0))</f>
        <v>0</v>
      </c>
      <c r="BG114" s="72" t="s">
        <v>7</v>
      </c>
      <c r="BH114" s="73">
        <f>IF(BG114="N",0,IF(AZ$112="EVENTO",BD!$B$2,0))</f>
        <v>0</v>
      </c>
      <c r="BI114" s="72" t="s">
        <v>7</v>
      </c>
      <c r="BJ114" s="73">
        <f>IF(BI114="N",0,IF(AZ$112="EVENTO",BD!$B$5,0))</f>
        <v>0</v>
      </c>
      <c r="BK114" s="72" t="s">
        <v>7</v>
      </c>
      <c r="BL114" s="73">
        <f>IF(BK114="S",BD!$B$8,0)</f>
        <v>0</v>
      </c>
      <c r="BM114" s="73" t="str">
        <f>IF(AZ114="","",VLOOKUP(AZ114,BD!$B$11:$R$179,5,))</f>
        <v/>
      </c>
      <c r="BN114" s="74" t="str">
        <f t="shared" ref="BN114:BN121" si="72">IF($AZ$112="","",IF(AZ114="","",SUM(BM114,BL114,BH114,BF114,BJ114,BD114)))</f>
        <v/>
      </c>
      <c r="BO114" s="68"/>
      <c r="BP114" s="69"/>
      <c r="BQ114" s="70"/>
      <c r="BR114" s="71"/>
      <c r="BS114" s="72" t="s">
        <v>7</v>
      </c>
      <c r="BT114" s="73">
        <f>IF(BS114="N",0,IF(BP$112="EVENTO",BD!$B$3,BD!$B$4))</f>
        <v>0</v>
      </c>
      <c r="BU114" s="72" t="s">
        <v>7</v>
      </c>
      <c r="BV114" s="73">
        <f>IF(BU114="N",0,IF(BP$112="EVENTO",BD!$B$1,0))</f>
        <v>0</v>
      </c>
      <c r="BW114" s="72" t="s">
        <v>7</v>
      </c>
      <c r="BX114" s="73">
        <f>IF(BW114="N",0,IF(BP$112="EVENTO",BD!$B$2,0))</f>
        <v>0</v>
      </c>
      <c r="BY114" s="72" t="s">
        <v>7</v>
      </c>
      <c r="BZ114" s="73">
        <f>IF(BY114="N",0,IF(BP$112="EVENTO",BD!$B$5,0))</f>
        <v>0</v>
      </c>
      <c r="CA114" s="72" t="s">
        <v>7</v>
      </c>
      <c r="CB114" s="73">
        <f>IF(CA114="S",BD!$B$8,0)</f>
        <v>0</v>
      </c>
      <c r="CC114" s="73" t="str">
        <f>IF(BP114="","",VLOOKUP(BP114,BD!$B$11:$R$179,5,))</f>
        <v/>
      </c>
      <c r="CD114" s="74" t="str">
        <f t="shared" ref="CD114:CD121" si="73">IF($BP$112="","",IF(BP114="","",SUM(CC114,CB114,BX114,BV114,BZ114,BT114)))</f>
        <v/>
      </c>
      <c r="CE114" s="68"/>
      <c r="CF114" s="69"/>
      <c r="CG114" s="70"/>
      <c r="CH114" s="71"/>
      <c r="CI114" s="72" t="s">
        <v>7</v>
      </c>
      <c r="CJ114" s="73">
        <f>IF(CI114="N",0,IF(CF$112="EVENTO",BD!$B$3,BD!$B$4))</f>
        <v>0</v>
      </c>
      <c r="CK114" s="72" t="s">
        <v>7</v>
      </c>
      <c r="CL114" s="73">
        <f>IF(CK114="N",0,IF(CF$112="EVENTO",BD!$B$1,0))</f>
        <v>0</v>
      </c>
      <c r="CM114" s="72" t="s">
        <v>7</v>
      </c>
      <c r="CN114" s="73">
        <f>IF(CM114="N",0,IF(CF$112="EVENTO",BD!$B$2,0))</f>
        <v>0</v>
      </c>
      <c r="CO114" s="72" t="s">
        <v>7</v>
      </c>
      <c r="CP114" s="73">
        <f>IF(CO114="N",0,IF(CF$112="EVENTO",BD!$B$5,0))</f>
        <v>0</v>
      </c>
      <c r="CQ114" s="72" t="s">
        <v>7</v>
      </c>
      <c r="CR114" s="73">
        <f>IF(CQ114="S",BD!$B$8,0)</f>
        <v>0</v>
      </c>
      <c r="CS114" s="73" t="str">
        <f>IF(CF114="","",VLOOKUP(CF114,BD!$B$11:$R$179,5,))</f>
        <v/>
      </c>
      <c r="CT114" s="74" t="str">
        <f t="shared" ref="CT114:CT121" si="74">IF($CF$112="","",IF(CF114="","",SUM(CS114,CR114,CN114,CL114,CP114,CJ114)))</f>
        <v/>
      </c>
      <c r="CU114" s="68"/>
      <c r="CV114" s="69"/>
      <c r="CW114" s="70"/>
      <c r="CX114" s="71"/>
      <c r="CY114" s="72" t="s">
        <v>7</v>
      </c>
      <c r="CZ114" s="73">
        <f>IF(CY114="N",0,IF(CV$112="EVENTO",BD!$B$3,BD!$B$4))</f>
        <v>0</v>
      </c>
      <c r="DA114" s="72" t="s">
        <v>7</v>
      </c>
      <c r="DB114" s="73">
        <f>IF(DA114="N",0,IF(CV$112="EVENTO",BD!$B$1,0))</f>
        <v>0</v>
      </c>
      <c r="DC114" s="72" t="s">
        <v>7</v>
      </c>
      <c r="DD114" s="73">
        <f>IF(DC114="N",0,IF(CV$112="EVENTO",BD!$B$2,0))</f>
        <v>0</v>
      </c>
      <c r="DE114" s="72" t="s">
        <v>7</v>
      </c>
      <c r="DF114" s="73">
        <f>IF(DE114="N",0,IF(CV$112="EVENTO",BD!$B$5,0))</f>
        <v>0</v>
      </c>
      <c r="DG114" s="72" t="s">
        <v>7</v>
      </c>
      <c r="DH114" s="73">
        <f>IF(DG114="S",BD!$B$8,0)</f>
        <v>0</v>
      </c>
      <c r="DI114" s="73" t="str">
        <f>IF(CV114="","",VLOOKUP(CV114,BD!$B$11:$R$179,5,))</f>
        <v/>
      </c>
      <c r="DJ114" s="74" t="str">
        <f t="shared" ref="DJ114:DJ121" si="75">IF($CV$112="","",IF(CV114="","",SUM(DI114,DH114,DD114,DB114,DF114,CZ114)))</f>
        <v/>
      </c>
    </row>
    <row r="115" spans="1:114" ht="15.75" thickBot="1" x14ac:dyDescent="0.3">
      <c r="A115" s="130"/>
      <c r="B115" s="151"/>
      <c r="C115" s="68"/>
      <c r="D115" s="75"/>
      <c r="E115" s="76"/>
      <c r="F115" s="71"/>
      <c r="G115" s="77" t="s">
        <v>7</v>
      </c>
      <c r="H115" s="78">
        <f>IF(G115="N",0,IF(D$112="EVENTO",BD!$B$3,BD!$B$4))</f>
        <v>0</v>
      </c>
      <c r="I115" s="77" t="s">
        <v>7</v>
      </c>
      <c r="J115" s="78">
        <f>IF(I115="N",0,IF(D$112="EVENTO",BD!$B$1,0))</f>
        <v>0</v>
      </c>
      <c r="K115" s="77" t="s">
        <v>7</v>
      </c>
      <c r="L115" s="78">
        <f>IF(K115="N",0,IF(D$112="EVENTO",BD!$B$2,0))</f>
        <v>0</v>
      </c>
      <c r="M115" s="77" t="s">
        <v>7</v>
      </c>
      <c r="N115" s="78">
        <f>IF(M115="N",0,IF(D$112="EVENTO",BD!$B$5,0))</f>
        <v>0</v>
      </c>
      <c r="O115" s="77" t="s">
        <v>7</v>
      </c>
      <c r="P115" s="78">
        <f>IF(O115="S",BD!$B$8,0)</f>
        <v>0</v>
      </c>
      <c r="Q115" s="73" t="str">
        <f>IF(D115="","",VLOOKUP(D115,BD!$B$11:$R$179,5,))</f>
        <v/>
      </c>
      <c r="R115" s="79" t="str">
        <f t="shared" si="69"/>
        <v/>
      </c>
      <c r="S115" s="68"/>
      <c r="T115" s="75"/>
      <c r="U115" s="76"/>
      <c r="V115" s="71"/>
      <c r="W115" s="77" t="s">
        <v>7</v>
      </c>
      <c r="X115" s="78">
        <f>IF(W115="N",0,IF(T$112="EVENTO",BD!$B$3,BD!$B$4))</f>
        <v>0</v>
      </c>
      <c r="Y115" s="77" t="s">
        <v>7</v>
      </c>
      <c r="Z115" s="78">
        <f>IF(Y115="N",0,IF(T$112="EVENTO",BD!$B$1,0))</f>
        <v>0</v>
      </c>
      <c r="AA115" s="77" t="s">
        <v>7</v>
      </c>
      <c r="AB115" s="78">
        <f>IF(AA115="N",0,IF(T$112="EVENTO",BD!$B$2,0))</f>
        <v>0</v>
      </c>
      <c r="AC115" s="77" t="s">
        <v>7</v>
      </c>
      <c r="AD115" s="78">
        <f>IF(AC115="N",0,IF(T$112="EVENTO",BD!$B$5,0))</f>
        <v>0</v>
      </c>
      <c r="AE115" s="77" t="s">
        <v>7</v>
      </c>
      <c r="AF115" s="78">
        <f>IF(AE115="S",BD!$B$8,0)</f>
        <v>0</v>
      </c>
      <c r="AG115" s="73" t="str">
        <f>IF(T115="","",VLOOKUP(T115,BD!$B$11:$R$179,5,))</f>
        <v/>
      </c>
      <c r="AH115" s="79" t="str">
        <f t="shared" si="70"/>
        <v/>
      </c>
      <c r="AI115" s="68"/>
      <c r="AJ115" s="75"/>
      <c r="AK115" s="76"/>
      <c r="AL115" s="71"/>
      <c r="AM115" s="77" t="s">
        <v>7</v>
      </c>
      <c r="AN115" s="78">
        <f>IF(AM115="N",0,IF(AJ$112="EVENTO",BD!$B$3,BD!$B$4))</f>
        <v>0</v>
      </c>
      <c r="AO115" s="77" t="s">
        <v>7</v>
      </c>
      <c r="AP115" s="78">
        <f>IF(AO115="N",0,IF(AJ$112="EVENTO",BD!$B$1,0))</f>
        <v>0</v>
      </c>
      <c r="AQ115" s="77" t="s">
        <v>7</v>
      </c>
      <c r="AR115" s="78">
        <f>IF(AQ115="N",0,IF(AJ$112="EVENTO",BD!$B$2,0))</f>
        <v>0</v>
      </c>
      <c r="AS115" s="77" t="s">
        <v>7</v>
      </c>
      <c r="AT115" s="78">
        <f>IF(AS115="N",0,IF(AJ$112="EVENTO",BD!$B$5,0))</f>
        <v>0</v>
      </c>
      <c r="AU115" s="77" t="s">
        <v>7</v>
      </c>
      <c r="AV115" s="78">
        <f>IF(AU115="S",BD!$B$8,0)</f>
        <v>0</v>
      </c>
      <c r="AW115" s="73" t="str">
        <f>IF(AJ115="","",VLOOKUP(AJ115,BD!$B$11:$R$179,5,))</f>
        <v/>
      </c>
      <c r="AX115" s="79" t="str">
        <f t="shared" si="71"/>
        <v/>
      </c>
      <c r="AY115" s="68"/>
      <c r="AZ115" s="75"/>
      <c r="BA115" s="76"/>
      <c r="BB115" s="71"/>
      <c r="BC115" s="77" t="s">
        <v>7</v>
      </c>
      <c r="BD115" s="78">
        <f>IF(BC115="N",0,IF(AZ$112="EVENTO",BD!$B$3,BD!$B$4))</f>
        <v>0</v>
      </c>
      <c r="BE115" s="77" t="s">
        <v>7</v>
      </c>
      <c r="BF115" s="78">
        <f>IF(BE115="N",0,IF(AZ$112="EVENTO",BD!$B$1,0))</f>
        <v>0</v>
      </c>
      <c r="BG115" s="77" t="s">
        <v>7</v>
      </c>
      <c r="BH115" s="78">
        <f>IF(BG115="N",0,IF(AZ$112="EVENTO",BD!$B$2,0))</f>
        <v>0</v>
      </c>
      <c r="BI115" s="77" t="s">
        <v>7</v>
      </c>
      <c r="BJ115" s="78">
        <f>IF(BI115="N",0,IF(AZ$112="EVENTO",BD!$B$5,0))</f>
        <v>0</v>
      </c>
      <c r="BK115" s="77" t="s">
        <v>7</v>
      </c>
      <c r="BL115" s="78">
        <f>IF(BK115="S",BD!$B$8,0)</f>
        <v>0</v>
      </c>
      <c r="BM115" s="73" t="str">
        <f>IF(AZ115="","",VLOOKUP(AZ115,BD!$B$11:$R$179,5,))</f>
        <v/>
      </c>
      <c r="BN115" s="79" t="str">
        <f t="shared" si="72"/>
        <v/>
      </c>
      <c r="BO115" s="68"/>
      <c r="BP115" s="75"/>
      <c r="BQ115" s="76"/>
      <c r="BR115" s="71"/>
      <c r="BS115" s="77" t="s">
        <v>7</v>
      </c>
      <c r="BT115" s="78">
        <f>IF(BS115="N",0,IF(BP$112="EVENTO",BD!$B$3,BD!$B$4))</f>
        <v>0</v>
      </c>
      <c r="BU115" s="77" t="s">
        <v>7</v>
      </c>
      <c r="BV115" s="78">
        <f>IF(BU115="N",0,IF(BP$112="EVENTO",BD!$B$1,0))</f>
        <v>0</v>
      </c>
      <c r="BW115" s="77" t="s">
        <v>7</v>
      </c>
      <c r="BX115" s="78">
        <f>IF(BW115="N",0,IF(BP$112="EVENTO",BD!$B$2,0))</f>
        <v>0</v>
      </c>
      <c r="BY115" s="77" t="s">
        <v>7</v>
      </c>
      <c r="BZ115" s="78">
        <f>IF(BY115="N",0,IF(BP$112="EVENTO",BD!$B$5,0))</f>
        <v>0</v>
      </c>
      <c r="CA115" s="77" t="s">
        <v>7</v>
      </c>
      <c r="CB115" s="78">
        <f>IF(CA115="S",BD!$B$8,0)</f>
        <v>0</v>
      </c>
      <c r="CC115" s="73" t="str">
        <f>IF(BP115="","",VLOOKUP(BP115,BD!$B$11:$R$179,5,))</f>
        <v/>
      </c>
      <c r="CD115" s="79" t="str">
        <f t="shared" si="73"/>
        <v/>
      </c>
      <c r="CE115" s="68"/>
      <c r="CF115" s="75"/>
      <c r="CG115" s="76"/>
      <c r="CH115" s="71"/>
      <c r="CI115" s="77" t="s">
        <v>7</v>
      </c>
      <c r="CJ115" s="78">
        <f>IF(CI115="N",0,IF(CF$112="EVENTO",BD!$B$3,BD!$B$4))</f>
        <v>0</v>
      </c>
      <c r="CK115" s="77" t="s">
        <v>7</v>
      </c>
      <c r="CL115" s="78">
        <f>IF(CK115="N",0,IF(CF$112="EVENTO",BD!$B$1,0))</f>
        <v>0</v>
      </c>
      <c r="CM115" s="77" t="s">
        <v>7</v>
      </c>
      <c r="CN115" s="78">
        <f>IF(CM115="N",0,IF(CF$112="EVENTO",BD!$B$2,0))</f>
        <v>0</v>
      </c>
      <c r="CO115" s="77" t="s">
        <v>7</v>
      </c>
      <c r="CP115" s="78">
        <f>IF(CO115="N",0,IF(CF$112="EVENTO",BD!$B$5,0))</f>
        <v>0</v>
      </c>
      <c r="CQ115" s="77" t="s">
        <v>7</v>
      </c>
      <c r="CR115" s="78">
        <f>IF(CQ115="S",BD!$B$8,0)</f>
        <v>0</v>
      </c>
      <c r="CS115" s="73" t="str">
        <f>IF(CF115="","",VLOOKUP(CF115,BD!$B$11:$R$179,5,))</f>
        <v/>
      </c>
      <c r="CT115" s="79" t="str">
        <f t="shared" si="74"/>
        <v/>
      </c>
      <c r="CU115" s="68"/>
      <c r="CV115" s="75"/>
      <c r="CW115" s="76"/>
      <c r="CX115" s="71"/>
      <c r="CY115" s="77" t="s">
        <v>7</v>
      </c>
      <c r="CZ115" s="78">
        <f>IF(CY115="N",0,IF(CV$112="EVENTO",BD!$B$3,BD!$B$4))</f>
        <v>0</v>
      </c>
      <c r="DA115" s="77" t="s">
        <v>7</v>
      </c>
      <c r="DB115" s="78">
        <f>IF(DA115="N",0,IF(CV$112="EVENTO",BD!$B$1,0))</f>
        <v>0</v>
      </c>
      <c r="DC115" s="77" t="s">
        <v>7</v>
      </c>
      <c r="DD115" s="78">
        <f>IF(DC115="N",0,IF(CV$112="EVENTO",BD!$B$2,0))</f>
        <v>0</v>
      </c>
      <c r="DE115" s="77" t="s">
        <v>7</v>
      </c>
      <c r="DF115" s="78">
        <f>IF(DE115="N",0,IF(CV$112="EVENTO",BD!$B$5,0))</f>
        <v>0</v>
      </c>
      <c r="DG115" s="77" t="s">
        <v>7</v>
      </c>
      <c r="DH115" s="78">
        <f>IF(DG115="S",BD!$B$8,0)</f>
        <v>0</v>
      </c>
      <c r="DI115" s="73" t="str">
        <f>IF(CV115="","",VLOOKUP(CV115,BD!$B$11:$R$179,5,))</f>
        <v/>
      </c>
      <c r="DJ115" s="79" t="str">
        <f t="shared" si="75"/>
        <v/>
      </c>
    </row>
    <row r="116" spans="1:114" ht="15.75" thickBot="1" x14ac:dyDescent="0.3">
      <c r="A116" s="130"/>
      <c r="B116" s="151"/>
      <c r="C116" s="68"/>
      <c r="D116" s="75"/>
      <c r="E116" s="76"/>
      <c r="F116" s="71"/>
      <c r="G116" s="77" t="s">
        <v>7</v>
      </c>
      <c r="H116" s="78">
        <f>IF(G116="N",0,IF(D$112="EVENTO",BD!$B$3,BD!$B$4))</f>
        <v>0</v>
      </c>
      <c r="I116" s="77" t="s">
        <v>7</v>
      </c>
      <c r="J116" s="78">
        <f>IF(I116="N",0,IF(D$112="EVENTO",BD!$B$1,0))</f>
        <v>0</v>
      </c>
      <c r="K116" s="77" t="s">
        <v>7</v>
      </c>
      <c r="L116" s="78">
        <f>IF(K116="N",0,IF(D$112="EVENTO",BD!$B$2,0))</f>
        <v>0</v>
      </c>
      <c r="M116" s="77" t="s">
        <v>7</v>
      </c>
      <c r="N116" s="78">
        <f>IF(M116="N",0,IF(D$112="EVENTO",BD!$B$5,0))</f>
        <v>0</v>
      </c>
      <c r="O116" s="77" t="s">
        <v>7</v>
      </c>
      <c r="P116" s="78">
        <f>IF(O116="S",BD!$B$8,0)</f>
        <v>0</v>
      </c>
      <c r="Q116" s="73" t="str">
        <f>IF(D116="","",VLOOKUP(D116,BD!$B$11:$R$179,5,))</f>
        <v/>
      </c>
      <c r="R116" s="79" t="str">
        <f t="shared" si="69"/>
        <v/>
      </c>
      <c r="S116" s="68"/>
      <c r="T116" s="75"/>
      <c r="U116" s="76"/>
      <c r="V116" s="71"/>
      <c r="W116" s="77" t="s">
        <v>7</v>
      </c>
      <c r="X116" s="78">
        <f>IF(W116="N",0,IF(T$112="EVENTO",BD!$B$3,BD!$B$4))</f>
        <v>0</v>
      </c>
      <c r="Y116" s="77" t="s">
        <v>7</v>
      </c>
      <c r="Z116" s="78">
        <f>IF(Y116="N",0,IF(T$112="EVENTO",BD!$B$1,0))</f>
        <v>0</v>
      </c>
      <c r="AA116" s="77" t="s">
        <v>7</v>
      </c>
      <c r="AB116" s="78">
        <f>IF(AA116="N",0,IF(T$112="EVENTO",BD!$B$2,0))</f>
        <v>0</v>
      </c>
      <c r="AC116" s="77" t="s">
        <v>7</v>
      </c>
      <c r="AD116" s="78">
        <f>IF(AC116="N",0,IF(T$112="EVENTO",BD!$B$5,0))</f>
        <v>0</v>
      </c>
      <c r="AE116" s="77" t="s">
        <v>7</v>
      </c>
      <c r="AF116" s="78">
        <f>IF(AE116="S",BD!$B$8,0)</f>
        <v>0</v>
      </c>
      <c r="AG116" s="73" t="str">
        <f>IF(T116="","",VLOOKUP(T116,BD!$B$11:$R$179,5,))</f>
        <v/>
      </c>
      <c r="AH116" s="79" t="str">
        <f t="shared" si="70"/>
        <v/>
      </c>
      <c r="AI116" s="68"/>
      <c r="AJ116" s="75"/>
      <c r="AK116" s="76"/>
      <c r="AL116" s="71"/>
      <c r="AM116" s="77" t="s">
        <v>7</v>
      </c>
      <c r="AN116" s="78">
        <f>IF(AM116="N",0,IF(AJ$112="EVENTO",BD!$B$3,BD!$B$4))</f>
        <v>0</v>
      </c>
      <c r="AO116" s="77" t="s">
        <v>7</v>
      </c>
      <c r="AP116" s="78">
        <f>IF(AO116="N",0,IF(AJ$112="EVENTO",BD!$B$1,0))</f>
        <v>0</v>
      </c>
      <c r="AQ116" s="77" t="s">
        <v>7</v>
      </c>
      <c r="AR116" s="78">
        <f>IF(AQ116="N",0,IF(AJ$112="EVENTO",BD!$B$2,0))</f>
        <v>0</v>
      </c>
      <c r="AS116" s="77" t="s">
        <v>7</v>
      </c>
      <c r="AT116" s="78">
        <f>IF(AS116="N",0,IF(AJ$112="EVENTO",BD!$B$5,0))</f>
        <v>0</v>
      </c>
      <c r="AU116" s="77" t="s">
        <v>7</v>
      </c>
      <c r="AV116" s="78">
        <f>IF(AU116="S",BD!$B$8,0)</f>
        <v>0</v>
      </c>
      <c r="AW116" s="73" t="str">
        <f>IF(AJ116="","",VLOOKUP(AJ116,BD!$B$11:$R$179,5,))</f>
        <v/>
      </c>
      <c r="AX116" s="79" t="str">
        <f t="shared" si="71"/>
        <v/>
      </c>
      <c r="AY116" s="68"/>
      <c r="AZ116" s="75"/>
      <c r="BA116" s="76"/>
      <c r="BB116" s="71"/>
      <c r="BC116" s="77" t="s">
        <v>7</v>
      </c>
      <c r="BD116" s="78">
        <f>IF(BC116="N",0,IF(AZ$112="EVENTO",BD!$B$3,BD!$B$4))</f>
        <v>0</v>
      </c>
      <c r="BE116" s="77" t="s">
        <v>7</v>
      </c>
      <c r="BF116" s="78">
        <f>IF(BE116="N",0,IF(AZ$112="EVENTO",BD!$B$1,0))</f>
        <v>0</v>
      </c>
      <c r="BG116" s="77" t="s">
        <v>7</v>
      </c>
      <c r="BH116" s="78">
        <f>IF(BG116="N",0,IF(AZ$112="EVENTO",BD!$B$2,0))</f>
        <v>0</v>
      </c>
      <c r="BI116" s="77" t="s">
        <v>7</v>
      </c>
      <c r="BJ116" s="78">
        <f>IF(BI116="N",0,IF(AZ$112="EVENTO",BD!$B$5,0))</f>
        <v>0</v>
      </c>
      <c r="BK116" s="77" t="s">
        <v>7</v>
      </c>
      <c r="BL116" s="78">
        <f>IF(BK116="S",BD!$B$8,0)</f>
        <v>0</v>
      </c>
      <c r="BM116" s="73" t="str">
        <f>IF(AZ116="","",VLOOKUP(AZ116,BD!$B$11:$R$179,5,))</f>
        <v/>
      </c>
      <c r="BN116" s="79" t="str">
        <f t="shared" si="72"/>
        <v/>
      </c>
      <c r="BO116" s="68"/>
      <c r="BP116" s="75"/>
      <c r="BQ116" s="76"/>
      <c r="BR116" s="71"/>
      <c r="BS116" s="77" t="s">
        <v>7</v>
      </c>
      <c r="BT116" s="78">
        <f>IF(BS116="N",0,IF(BP$112="EVENTO",BD!$B$3,BD!$B$4))</f>
        <v>0</v>
      </c>
      <c r="BU116" s="77" t="s">
        <v>7</v>
      </c>
      <c r="BV116" s="78">
        <f>IF(BU116="N",0,IF(BP$112="EVENTO",BD!$B$1,0))</f>
        <v>0</v>
      </c>
      <c r="BW116" s="77" t="s">
        <v>7</v>
      </c>
      <c r="BX116" s="78">
        <f>IF(BW116="N",0,IF(BP$112="EVENTO",BD!$B$2,0))</f>
        <v>0</v>
      </c>
      <c r="BY116" s="77" t="s">
        <v>7</v>
      </c>
      <c r="BZ116" s="78">
        <f>IF(BY116="N",0,IF(BP$112="EVENTO",BD!$B$5,0))</f>
        <v>0</v>
      </c>
      <c r="CA116" s="77" t="s">
        <v>7</v>
      </c>
      <c r="CB116" s="78">
        <f>IF(CA116="S",BD!$B$8,0)</f>
        <v>0</v>
      </c>
      <c r="CC116" s="73" t="str">
        <f>IF(BP116="","",VLOOKUP(BP116,BD!$B$11:$R$179,5,))</f>
        <v/>
      </c>
      <c r="CD116" s="79" t="str">
        <f t="shared" si="73"/>
        <v/>
      </c>
      <c r="CE116" s="68"/>
      <c r="CF116" s="75"/>
      <c r="CG116" s="76"/>
      <c r="CH116" s="71"/>
      <c r="CI116" s="77" t="s">
        <v>7</v>
      </c>
      <c r="CJ116" s="78">
        <f>IF(CI116="N",0,IF(CF$112="EVENTO",BD!$B$3,BD!$B$4))</f>
        <v>0</v>
      </c>
      <c r="CK116" s="77" t="s">
        <v>7</v>
      </c>
      <c r="CL116" s="78">
        <f>IF(CK116="N",0,IF(CF$112="EVENTO",BD!$B$1,0))</f>
        <v>0</v>
      </c>
      <c r="CM116" s="77" t="s">
        <v>7</v>
      </c>
      <c r="CN116" s="78">
        <f>IF(CM116="N",0,IF(CF$112="EVENTO",BD!$B$2,0))</f>
        <v>0</v>
      </c>
      <c r="CO116" s="77" t="s">
        <v>7</v>
      </c>
      <c r="CP116" s="78">
        <f>IF(CO116="N",0,IF(CF$112="EVENTO",BD!$B$5,0))</f>
        <v>0</v>
      </c>
      <c r="CQ116" s="77" t="s">
        <v>7</v>
      </c>
      <c r="CR116" s="78">
        <f>IF(CQ116="S",BD!$B$8,0)</f>
        <v>0</v>
      </c>
      <c r="CS116" s="73" t="str">
        <f>IF(CF116="","",VLOOKUP(CF116,BD!$B$11:$R$179,5,))</f>
        <v/>
      </c>
      <c r="CT116" s="79" t="str">
        <f t="shared" si="74"/>
        <v/>
      </c>
      <c r="CU116" s="68"/>
      <c r="CV116" s="75"/>
      <c r="CW116" s="76"/>
      <c r="CX116" s="71"/>
      <c r="CY116" s="77" t="s">
        <v>7</v>
      </c>
      <c r="CZ116" s="78">
        <f>IF(CY116="N",0,IF(CV$112="EVENTO",BD!$B$3,BD!$B$4))</f>
        <v>0</v>
      </c>
      <c r="DA116" s="77" t="s">
        <v>7</v>
      </c>
      <c r="DB116" s="78">
        <f>IF(DA116="N",0,IF(CV$112="EVENTO",BD!$B$1,0))</f>
        <v>0</v>
      </c>
      <c r="DC116" s="77" t="s">
        <v>7</v>
      </c>
      <c r="DD116" s="78">
        <f>IF(DC116="N",0,IF(CV$112="EVENTO",BD!$B$2,0))</f>
        <v>0</v>
      </c>
      <c r="DE116" s="77" t="s">
        <v>7</v>
      </c>
      <c r="DF116" s="78">
        <f>IF(DE116="N",0,IF(CV$112="EVENTO",BD!$B$5,0))</f>
        <v>0</v>
      </c>
      <c r="DG116" s="77" t="s">
        <v>7</v>
      </c>
      <c r="DH116" s="78">
        <f>IF(DG116="S",BD!$B$8,0)</f>
        <v>0</v>
      </c>
      <c r="DI116" s="73" t="str">
        <f>IF(CV116="","",VLOOKUP(CV116,BD!$B$11:$R$179,5,))</f>
        <v/>
      </c>
      <c r="DJ116" s="79" t="str">
        <f t="shared" si="75"/>
        <v/>
      </c>
    </row>
    <row r="117" spans="1:114" ht="15.75" thickBot="1" x14ac:dyDescent="0.3">
      <c r="A117" s="130"/>
      <c r="B117" s="151"/>
      <c r="C117" s="68"/>
      <c r="D117" s="75"/>
      <c r="E117" s="76"/>
      <c r="F117" s="71"/>
      <c r="G117" s="77" t="s">
        <v>7</v>
      </c>
      <c r="H117" s="78">
        <f>IF(G117="N",0,IF(D$112="EVENTO",BD!$B$3,BD!$B$4))</f>
        <v>0</v>
      </c>
      <c r="I117" s="77" t="s">
        <v>7</v>
      </c>
      <c r="J117" s="78">
        <f>IF(I117="N",0,IF(D$112="EVENTO",BD!$B$1,0))</f>
        <v>0</v>
      </c>
      <c r="K117" s="77" t="s">
        <v>7</v>
      </c>
      <c r="L117" s="78">
        <f>IF(K117="N",0,IF(D$112="EVENTO",BD!$B$2,0))</f>
        <v>0</v>
      </c>
      <c r="M117" s="77" t="s">
        <v>7</v>
      </c>
      <c r="N117" s="78">
        <f>IF(M117="N",0,IF(D$112="EVENTO",BD!$B$5,0))</f>
        <v>0</v>
      </c>
      <c r="O117" s="77" t="s">
        <v>7</v>
      </c>
      <c r="P117" s="78">
        <f>IF(O117="S",BD!$B$8,0)</f>
        <v>0</v>
      </c>
      <c r="Q117" s="73" t="str">
        <f>IF(D117="","",VLOOKUP(D117,BD!$B$11:$R$179,5,))</f>
        <v/>
      </c>
      <c r="R117" s="79" t="str">
        <f t="shared" si="69"/>
        <v/>
      </c>
      <c r="S117" s="68"/>
      <c r="T117" s="75"/>
      <c r="U117" s="76"/>
      <c r="V117" s="71"/>
      <c r="W117" s="77" t="s">
        <v>7</v>
      </c>
      <c r="X117" s="78">
        <f>IF(W117="N",0,IF(T$112="EVENTO",BD!$B$3,BD!$B$4))</f>
        <v>0</v>
      </c>
      <c r="Y117" s="77" t="s">
        <v>7</v>
      </c>
      <c r="Z117" s="78">
        <f>IF(Y117="N",0,IF(T$112="EVENTO",BD!$B$1,0))</f>
        <v>0</v>
      </c>
      <c r="AA117" s="77" t="s">
        <v>7</v>
      </c>
      <c r="AB117" s="78">
        <f>IF(AA117="N",0,IF(T$112="EVENTO",BD!$B$2,0))</f>
        <v>0</v>
      </c>
      <c r="AC117" s="77" t="s">
        <v>7</v>
      </c>
      <c r="AD117" s="78">
        <f>IF(AC117="N",0,IF(T$112="EVENTO",BD!$B$5,0))</f>
        <v>0</v>
      </c>
      <c r="AE117" s="77" t="s">
        <v>7</v>
      </c>
      <c r="AF117" s="78">
        <f>IF(AE117="S",BD!$B$8,0)</f>
        <v>0</v>
      </c>
      <c r="AG117" s="73" t="str">
        <f>IF(T117="","",VLOOKUP(T117,BD!$B$11:$R$179,5,))</f>
        <v/>
      </c>
      <c r="AH117" s="79" t="str">
        <f t="shared" si="70"/>
        <v/>
      </c>
      <c r="AI117" s="68"/>
      <c r="AJ117" s="75"/>
      <c r="AK117" s="76"/>
      <c r="AL117" s="71"/>
      <c r="AM117" s="77" t="s">
        <v>7</v>
      </c>
      <c r="AN117" s="78">
        <f>IF(AM117="N",0,IF(AJ$112="EVENTO",BD!$B$3,BD!$B$4))</f>
        <v>0</v>
      </c>
      <c r="AO117" s="77" t="s">
        <v>7</v>
      </c>
      <c r="AP117" s="78">
        <f>IF(AO117="N",0,IF(AJ$112="EVENTO",BD!$B$1,0))</f>
        <v>0</v>
      </c>
      <c r="AQ117" s="77" t="s">
        <v>7</v>
      </c>
      <c r="AR117" s="78">
        <f>IF(AQ117="N",0,IF(AJ$112="EVENTO",BD!$B$2,0))</f>
        <v>0</v>
      </c>
      <c r="AS117" s="77" t="s">
        <v>7</v>
      </c>
      <c r="AT117" s="78">
        <f>IF(AS117="N",0,IF(AJ$112="EVENTO",BD!$B$5,0))</f>
        <v>0</v>
      </c>
      <c r="AU117" s="77" t="s">
        <v>7</v>
      </c>
      <c r="AV117" s="78">
        <f>IF(AU117="S",BD!$B$8,0)</f>
        <v>0</v>
      </c>
      <c r="AW117" s="73" t="str">
        <f>IF(AJ117="","",VLOOKUP(AJ117,BD!$B$11:$R$179,5,))</f>
        <v/>
      </c>
      <c r="AX117" s="79" t="str">
        <f t="shared" si="71"/>
        <v/>
      </c>
      <c r="AY117" s="68"/>
      <c r="AZ117" s="75"/>
      <c r="BA117" s="76"/>
      <c r="BB117" s="71"/>
      <c r="BC117" s="77" t="s">
        <v>7</v>
      </c>
      <c r="BD117" s="78">
        <f>IF(BC117="N",0,IF(AZ$112="EVENTO",BD!$B$3,BD!$B$4))</f>
        <v>0</v>
      </c>
      <c r="BE117" s="77" t="s">
        <v>7</v>
      </c>
      <c r="BF117" s="78">
        <f>IF(BE117="N",0,IF(AZ$112="EVENTO",BD!$B$1,0))</f>
        <v>0</v>
      </c>
      <c r="BG117" s="77" t="s">
        <v>7</v>
      </c>
      <c r="BH117" s="78">
        <f>IF(BG117="N",0,IF(AZ$112="EVENTO",BD!$B$2,0))</f>
        <v>0</v>
      </c>
      <c r="BI117" s="77" t="s">
        <v>7</v>
      </c>
      <c r="BJ117" s="78">
        <f>IF(BI117="N",0,IF(AZ$112="EVENTO",BD!$B$5,0))</f>
        <v>0</v>
      </c>
      <c r="BK117" s="77" t="s">
        <v>7</v>
      </c>
      <c r="BL117" s="78">
        <f>IF(BK117="S",BD!$B$8,0)</f>
        <v>0</v>
      </c>
      <c r="BM117" s="73" t="str">
        <f>IF(AZ117="","",VLOOKUP(AZ117,BD!$B$11:$R$179,5,))</f>
        <v/>
      </c>
      <c r="BN117" s="79" t="str">
        <f t="shared" si="72"/>
        <v/>
      </c>
      <c r="BO117" s="68"/>
      <c r="BP117" s="75"/>
      <c r="BQ117" s="76"/>
      <c r="BR117" s="71"/>
      <c r="BS117" s="77" t="s">
        <v>7</v>
      </c>
      <c r="BT117" s="78">
        <f>IF(BS117="N",0,IF(BP$112="EVENTO",BD!$B$3,BD!$B$4))</f>
        <v>0</v>
      </c>
      <c r="BU117" s="77" t="s">
        <v>7</v>
      </c>
      <c r="BV117" s="78">
        <f>IF(BU117="N",0,IF(BP$112="EVENTO",BD!$B$1,0))</f>
        <v>0</v>
      </c>
      <c r="BW117" s="77" t="s">
        <v>7</v>
      </c>
      <c r="BX117" s="78">
        <f>IF(BW117="N",0,IF(BP$112="EVENTO",BD!$B$2,0))</f>
        <v>0</v>
      </c>
      <c r="BY117" s="77" t="s">
        <v>7</v>
      </c>
      <c r="BZ117" s="78">
        <f>IF(BY117="N",0,IF(BP$112="EVENTO",BD!$B$5,0))</f>
        <v>0</v>
      </c>
      <c r="CA117" s="77" t="s">
        <v>7</v>
      </c>
      <c r="CB117" s="78">
        <f>IF(CA117="S",BD!$B$8,0)</f>
        <v>0</v>
      </c>
      <c r="CC117" s="73" t="str">
        <f>IF(BP117="","",VLOOKUP(BP117,BD!$B$11:$R$179,5,))</f>
        <v/>
      </c>
      <c r="CD117" s="79" t="str">
        <f t="shared" si="73"/>
        <v/>
      </c>
      <c r="CE117" s="68"/>
      <c r="CF117" s="75"/>
      <c r="CG117" s="76"/>
      <c r="CH117" s="71"/>
      <c r="CI117" s="77" t="s">
        <v>7</v>
      </c>
      <c r="CJ117" s="78">
        <f>IF(CI117="N",0,IF(CF$112="EVENTO",BD!$B$3,BD!$B$4))</f>
        <v>0</v>
      </c>
      <c r="CK117" s="77" t="s">
        <v>7</v>
      </c>
      <c r="CL117" s="78">
        <f>IF(CK117="N",0,IF(CF$112="EVENTO",BD!$B$1,0))</f>
        <v>0</v>
      </c>
      <c r="CM117" s="77" t="s">
        <v>7</v>
      </c>
      <c r="CN117" s="78">
        <f>IF(CM117="N",0,IF(CF$112="EVENTO",BD!$B$2,0))</f>
        <v>0</v>
      </c>
      <c r="CO117" s="77" t="s">
        <v>7</v>
      </c>
      <c r="CP117" s="78">
        <f>IF(CO117="N",0,IF(CF$112="EVENTO",BD!$B$5,0))</f>
        <v>0</v>
      </c>
      <c r="CQ117" s="77" t="s">
        <v>7</v>
      </c>
      <c r="CR117" s="78">
        <f>IF(CQ117="S",BD!$B$8,0)</f>
        <v>0</v>
      </c>
      <c r="CS117" s="73" t="str">
        <f>IF(CF117="","",VLOOKUP(CF117,BD!$B$11:$R$179,5,))</f>
        <v/>
      </c>
      <c r="CT117" s="79" t="str">
        <f t="shared" si="74"/>
        <v/>
      </c>
      <c r="CU117" s="68"/>
      <c r="CV117" s="75"/>
      <c r="CW117" s="76"/>
      <c r="CX117" s="71"/>
      <c r="CY117" s="77" t="s">
        <v>7</v>
      </c>
      <c r="CZ117" s="78">
        <f>IF(CY117="N",0,IF(CV$112="EVENTO",BD!$B$3,BD!$B$4))</f>
        <v>0</v>
      </c>
      <c r="DA117" s="77" t="s">
        <v>7</v>
      </c>
      <c r="DB117" s="78">
        <f>IF(DA117="N",0,IF(CV$112="EVENTO",BD!$B$1,0))</f>
        <v>0</v>
      </c>
      <c r="DC117" s="77" t="s">
        <v>7</v>
      </c>
      <c r="DD117" s="78">
        <f>IF(DC117="N",0,IF(CV$112="EVENTO",BD!$B$2,0))</f>
        <v>0</v>
      </c>
      <c r="DE117" s="77" t="s">
        <v>7</v>
      </c>
      <c r="DF117" s="78">
        <f>IF(DE117="N",0,IF(CV$112="EVENTO",BD!$B$5,0))</f>
        <v>0</v>
      </c>
      <c r="DG117" s="77" t="s">
        <v>7</v>
      </c>
      <c r="DH117" s="78">
        <f>IF(DG117="S",BD!$B$8,0)</f>
        <v>0</v>
      </c>
      <c r="DI117" s="73" t="str">
        <f>IF(CV117="","",VLOOKUP(CV117,BD!$B$11:$R$179,5,))</f>
        <v/>
      </c>
      <c r="DJ117" s="79" t="str">
        <f t="shared" si="75"/>
        <v/>
      </c>
    </row>
    <row r="118" spans="1:114" ht="15.75" thickBot="1" x14ac:dyDescent="0.3">
      <c r="A118" s="130"/>
      <c r="B118" s="151"/>
      <c r="C118" s="68"/>
      <c r="D118" s="75"/>
      <c r="E118" s="76"/>
      <c r="F118" s="71"/>
      <c r="G118" s="77" t="s">
        <v>7</v>
      </c>
      <c r="H118" s="78">
        <f>IF(G118="N",0,IF(D$112="EVENTO",BD!$B$3,BD!$B$4))</f>
        <v>0</v>
      </c>
      <c r="I118" s="77" t="s">
        <v>7</v>
      </c>
      <c r="J118" s="78">
        <f>IF(I118="N",0,IF(D$112="EVENTO",BD!$B$1,0))</f>
        <v>0</v>
      </c>
      <c r="K118" s="77" t="s">
        <v>7</v>
      </c>
      <c r="L118" s="78">
        <f>IF(K118="N",0,IF(D$112="EVENTO",BD!$B$2,0))</f>
        <v>0</v>
      </c>
      <c r="M118" s="77" t="s">
        <v>7</v>
      </c>
      <c r="N118" s="78">
        <f>IF(M118="N",0,IF(D$112="EVENTO",BD!$B$5,0))</f>
        <v>0</v>
      </c>
      <c r="O118" s="77" t="s">
        <v>7</v>
      </c>
      <c r="P118" s="78">
        <f>IF(O118="S",BD!$B$8,0)</f>
        <v>0</v>
      </c>
      <c r="Q118" s="73" t="str">
        <f>IF(D118="","",VLOOKUP(D118,BD!$B$11:$R$179,5,))</f>
        <v/>
      </c>
      <c r="R118" s="79" t="str">
        <f t="shared" si="69"/>
        <v/>
      </c>
      <c r="S118" s="68"/>
      <c r="T118" s="75"/>
      <c r="U118" s="76"/>
      <c r="V118" s="71"/>
      <c r="W118" s="77" t="s">
        <v>7</v>
      </c>
      <c r="X118" s="78">
        <f>IF(W118="N",0,IF(T$112="EVENTO",BD!$B$3,BD!$B$4))</f>
        <v>0</v>
      </c>
      <c r="Y118" s="77" t="s">
        <v>7</v>
      </c>
      <c r="Z118" s="78">
        <f>IF(Y118="N",0,IF(T$112="EVENTO",BD!$B$1,0))</f>
        <v>0</v>
      </c>
      <c r="AA118" s="77" t="s">
        <v>7</v>
      </c>
      <c r="AB118" s="78">
        <f>IF(AA118="N",0,IF(T$112="EVENTO",BD!$B$2,0))</f>
        <v>0</v>
      </c>
      <c r="AC118" s="77" t="s">
        <v>7</v>
      </c>
      <c r="AD118" s="78">
        <f>IF(AC118="N",0,IF(T$112="EVENTO",BD!$B$5,0))</f>
        <v>0</v>
      </c>
      <c r="AE118" s="77" t="s">
        <v>7</v>
      </c>
      <c r="AF118" s="78">
        <f>IF(AE118="S",BD!$B$8,0)</f>
        <v>0</v>
      </c>
      <c r="AG118" s="73" t="str">
        <f>IF(T118="","",VLOOKUP(T118,BD!$B$11:$R$179,5,))</f>
        <v/>
      </c>
      <c r="AH118" s="79" t="str">
        <f t="shared" si="70"/>
        <v/>
      </c>
      <c r="AI118" s="68"/>
      <c r="AJ118" s="75"/>
      <c r="AK118" s="76"/>
      <c r="AL118" s="71"/>
      <c r="AM118" s="77" t="s">
        <v>7</v>
      </c>
      <c r="AN118" s="78">
        <f>IF(AM118="N",0,IF(AJ$112="EVENTO",BD!$B$3,BD!$B$4))</f>
        <v>0</v>
      </c>
      <c r="AO118" s="77" t="s">
        <v>7</v>
      </c>
      <c r="AP118" s="78">
        <f>IF(AO118="N",0,IF(AJ$112="EVENTO",BD!$B$1,0))</f>
        <v>0</v>
      </c>
      <c r="AQ118" s="77" t="s">
        <v>7</v>
      </c>
      <c r="AR118" s="78">
        <f>IF(AQ118="N",0,IF(AJ$112="EVENTO",BD!$B$2,0))</f>
        <v>0</v>
      </c>
      <c r="AS118" s="77" t="s">
        <v>7</v>
      </c>
      <c r="AT118" s="78">
        <f>IF(AS118="N",0,IF(AJ$112="EVENTO",BD!$B$5,0))</f>
        <v>0</v>
      </c>
      <c r="AU118" s="77" t="s">
        <v>7</v>
      </c>
      <c r="AV118" s="78">
        <f>IF(AU118="S",BD!$B$8,0)</f>
        <v>0</v>
      </c>
      <c r="AW118" s="73" t="str">
        <f>IF(AJ118="","",VLOOKUP(AJ118,BD!$B$11:$R$179,5,))</f>
        <v/>
      </c>
      <c r="AX118" s="79" t="str">
        <f t="shared" si="71"/>
        <v/>
      </c>
      <c r="AY118" s="68"/>
      <c r="AZ118" s="75"/>
      <c r="BA118" s="76"/>
      <c r="BB118" s="71"/>
      <c r="BC118" s="77" t="s">
        <v>7</v>
      </c>
      <c r="BD118" s="78">
        <f>IF(BC118="N",0,IF(AZ$112="EVENTO",BD!$B$3,BD!$B$4))</f>
        <v>0</v>
      </c>
      <c r="BE118" s="77" t="s">
        <v>7</v>
      </c>
      <c r="BF118" s="78">
        <f>IF(BE118="N",0,IF(AZ$112="EVENTO",BD!$B$1,0))</f>
        <v>0</v>
      </c>
      <c r="BG118" s="77" t="s">
        <v>7</v>
      </c>
      <c r="BH118" s="78">
        <f>IF(BG118="N",0,IF(AZ$112="EVENTO",BD!$B$2,0))</f>
        <v>0</v>
      </c>
      <c r="BI118" s="77" t="s">
        <v>7</v>
      </c>
      <c r="BJ118" s="78">
        <f>IF(BI118="N",0,IF(AZ$112="EVENTO",BD!$B$5,0))</f>
        <v>0</v>
      </c>
      <c r="BK118" s="77" t="s">
        <v>7</v>
      </c>
      <c r="BL118" s="78">
        <f>IF(BK118="S",BD!$B$8,0)</f>
        <v>0</v>
      </c>
      <c r="BM118" s="73" t="str">
        <f>IF(AZ118="","",VLOOKUP(AZ118,BD!$B$11:$R$179,5,))</f>
        <v/>
      </c>
      <c r="BN118" s="79" t="str">
        <f t="shared" si="72"/>
        <v/>
      </c>
      <c r="BO118" s="68"/>
      <c r="BP118" s="75"/>
      <c r="BQ118" s="76"/>
      <c r="BR118" s="71"/>
      <c r="BS118" s="77" t="s">
        <v>7</v>
      </c>
      <c r="BT118" s="78">
        <f>IF(BS118="N",0,IF(BP$112="EVENTO",BD!$B$3,BD!$B$4))</f>
        <v>0</v>
      </c>
      <c r="BU118" s="77" t="s">
        <v>7</v>
      </c>
      <c r="BV118" s="78">
        <f>IF(BU118="N",0,IF(BP$112="EVENTO",BD!$B$1,0))</f>
        <v>0</v>
      </c>
      <c r="BW118" s="77" t="s">
        <v>7</v>
      </c>
      <c r="BX118" s="78">
        <f>IF(BW118="N",0,IF(BP$112="EVENTO",BD!$B$2,0))</f>
        <v>0</v>
      </c>
      <c r="BY118" s="77" t="s">
        <v>7</v>
      </c>
      <c r="BZ118" s="78">
        <f>IF(BY118="N",0,IF(BP$112="EVENTO",BD!$B$5,0))</f>
        <v>0</v>
      </c>
      <c r="CA118" s="77" t="s">
        <v>7</v>
      </c>
      <c r="CB118" s="78">
        <f>IF(CA118="S",BD!$B$8,0)</f>
        <v>0</v>
      </c>
      <c r="CC118" s="73" t="str">
        <f>IF(BP118="","",VLOOKUP(BP118,BD!$B$11:$R$179,5,))</f>
        <v/>
      </c>
      <c r="CD118" s="79" t="str">
        <f t="shared" si="73"/>
        <v/>
      </c>
      <c r="CE118" s="68"/>
      <c r="CF118" s="75"/>
      <c r="CG118" s="76"/>
      <c r="CH118" s="71"/>
      <c r="CI118" s="77" t="s">
        <v>7</v>
      </c>
      <c r="CJ118" s="78">
        <f>IF(CI118="N",0,IF(CF$112="EVENTO",BD!$B$3,BD!$B$4))</f>
        <v>0</v>
      </c>
      <c r="CK118" s="77" t="s">
        <v>7</v>
      </c>
      <c r="CL118" s="78">
        <f>IF(CK118="N",0,IF(CF$112="EVENTO",BD!$B$1,0))</f>
        <v>0</v>
      </c>
      <c r="CM118" s="77" t="s">
        <v>7</v>
      </c>
      <c r="CN118" s="78">
        <f>IF(CM118="N",0,IF(CF$112="EVENTO",BD!$B$2,0))</f>
        <v>0</v>
      </c>
      <c r="CO118" s="77" t="s">
        <v>7</v>
      </c>
      <c r="CP118" s="78">
        <f>IF(CO118="N",0,IF(CF$112="EVENTO",BD!$B$5,0))</f>
        <v>0</v>
      </c>
      <c r="CQ118" s="77" t="s">
        <v>7</v>
      </c>
      <c r="CR118" s="78">
        <f>IF(CQ118="S",BD!$B$8,0)</f>
        <v>0</v>
      </c>
      <c r="CS118" s="73" t="str">
        <f>IF(CF118="","",VLOOKUP(CF118,BD!$B$11:$R$179,5,))</f>
        <v/>
      </c>
      <c r="CT118" s="79" t="str">
        <f t="shared" si="74"/>
        <v/>
      </c>
      <c r="CU118" s="68"/>
      <c r="CV118" s="75"/>
      <c r="CW118" s="76"/>
      <c r="CX118" s="71"/>
      <c r="CY118" s="77" t="s">
        <v>7</v>
      </c>
      <c r="CZ118" s="78">
        <f>IF(CY118="N",0,IF(CV$112="EVENTO",BD!$B$3,BD!$B$4))</f>
        <v>0</v>
      </c>
      <c r="DA118" s="77" t="s">
        <v>7</v>
      </c>
      <c r="DB118" s="78">
        <f>IF(DA118="N",0,IF(CV$112="EVENTO",BD!$B$1,0))</f>
        <v>0</v>
      </c>
      <c r="DC118" s="77" t="s">
        <v>7</v>
      </c>
      <c r="DD118" s="78">
        <f>IF(DC118="N",0,IF(CV$112="EVENTO",BD!$B$2,0))</f>
        <v>0</v>
      </c>
      <c r="DE118" s="77" t="s">
        <v>7</v>
      </c>
      <c r="DF118" s="78">
        <f>IF(DE118="N",0,IF(CV$112="EVENTO",BD!$B$5,0))</f>
        <v>0</v>
      </c>
      <c r="DG118" s="77" t="s">
        <v>7</v>
      </c>
      <c r="DH118" s="78">
        <f>IF(DG118="S",BD!$B$8,0)</f>
        <v>0</v>
      </c>
      <c r="DI118" s="73" t="str">
        <f>IF(CV118="","",VLOOKUP(CV118,BD!$B$11:$R$179,5,))</f>
        <v/>
      </c>
      <c r="DJ118" s="79" t="str">
        <f t="shared" si="75"/>
        <v/>
      </c>
    </row>
    <row r="119" spans="1:114" ht="15.75" thickBot="1" x14ac:dyDescent="0.3">
      <c r="A119" s="130"/>
      <c r="B119" s="151"/>
      <c r="C119" s="68"/>
      <c r="D119" s="75"/>
      <c r="E119" s="76"/>
      <c r="F119" s="71"/>
      <c r="G119" s="77" t="s">
        <v>7</v>
      </c>
      <c r="H119" s="78">
        <f>IF(G119="N",0,IF(D$112="EVENTO",BD!$B$3,BD!$B$4))</f>
        <v>0</v>
      </c>
      <c r="I119" s="77" t="s">
        <v>7</v>
      </c>
      <c r="J119" s="78">
        <f>IF(I119="N",0,IF(D$112="EVENTO",BD!$B$1,0))</f>
        <v>0</v>
      </c>
      <c r="K119" s="77" t="s">
        <v>7</v>
      </c>
      <c r="L119" s="78">
        <f>IF(K119="N",0,IF(D$112="EVENTO",BD!$B$2,0))</f>
        <v>0</v>
      </c>
      <c r="M119" s="77" t="s">
        <v>7</v>
      </c>
      <c r="N119" s="78">
        <f>IF(M119="N",0,IF(D$112="EVENTO",BD!$B$5,0))</f>
        <v>0</v>
      </c>
      <c r="O119" s="77" t="s">
        <v>7</v>
      </c>
      <c r="P119" s="78">
        <f>IF(O119="S",BD!$B$8,0)</f>
        <v>0</v>
      </c>
      <c r="Q119" s="73" t="str">
        <f>IF(D119="","",VLOOKUP(D119,BD!$B$11:$R$179,5,))</f>
        <v/>
      </c>
      <c r="R119" s="79" t="str">
        <f t="shared" si="69"/>
        <v/>
      </c>
      <c r="S119" s="68"/>
      <c r="T119" s="75"/>
      <c r="U119" s="76"/>
      <c r="V119" s="71"/>
      <c r="W119" s="77" t="s">
        <v>7</v>
      </c>
      <c r="X119" s="78">
        <f>IF(W119="N",0,IF(T$112="EVENTO",BD!$B$3,BD!$B$4))</f>
        <v>0</v>
      </c>
      <c r="Y119" s="77" t="s">
        <v>7</v>
      </c>
      <c r="Z119" s="78">
        <f>IF(Y119="N",0,IF(T$112="EVENTO",BD!$B$1,0))</f>
        <v>0</v>
      </c>
      <c r="AA119" s="77" t="s">
        <v>7</v>
      </c>
      <c r="AB119" s="78">
        <f>IF(AA119="N",0,IF(T$112="EVENTO",BD!$B$2,0))</f>
        <v>0</v>
      </c>
      <c r="AC119" s="77" t="s">
        <v>7</v>
      </c>
      <c r="AD119" s="78">
        <f>IF(AC119="N",0,IF(T$112="EVENTO",BD!$B$5,0))</f>
        <v>0</v>
      </c>
      <c r="AE119" s="77" t="s">
        <v>7</v>
      </c>
      <c r="AF119" s="78">
        <f>IF(AE119="S",BD!$B$8,0)</f>
        <v>0</v>
      </c>
      <c r="AG119" s="73" t="str">
        <f>IF(T119="","",VLOOKUP(T119,BD!$B$11:$R$179,5,))</f>
        <v/>
      </c>
      <c r="AH119" s="79" t="str">
        <f t="shared" si="70"/>
        <v/>
      </c>
      <c r="AI119" s="68"/>
      <c r="AJ119" s="75"/>
      <c r="AK119" s="76"/>
      <c r="AL119" s="71"/>
      <c r="AM119" s="77" t="s">
        <v>7</v>
      </c>
      <c r="AN119" s="78">
        <f>IF(AM119="N",0,IF(AJ$112="EVENTO",BD!$B$3,BD!$B$4))</f>
        <v>0</v>
      </c>
      <c r="AO119" s="77" t="s">
        <v>7</v>
      </c>
      <c r="AP119" s="78">
        <f>IF(AO119="N",0,IF(AJ$112="EVENTO",BD!$B$1,0))</f>
        <v>0</v>
      </c>
      <c r="AQ119" s="77" t="s">
        <v>7</v>
      </c>
      <c r="AR119" s="78">
        <f>IF(AQ119="N",0,IF(AJ$112="EVENTO",BD!$B$2,0))</f>
        <v>0</v>
      </c>
      <c r="AS119" s="77" t="s">
        <v>7</v>
      </c>
      <c r="AT119" s="78">
        <f>IF(AS119="N",0,IF(AJ$112="EVENTO",BD!$B$5,0))</f>
        <v>0</v>
      </c>
      <c r="AU119" s="77" t="s">
        <v>7</v>
      </c>
      <c r="AV119" s="78">
        <f>IF(AU119="S",BD!$B$8,0)</f>
        <v>0</v>
      </c>
      <c r="AW119" s="73" t="str">
        <f>IF(AJ119="","",VLOOKUP(AJ119,BD!$B$11:$R$179,5,))</f>
        <v/>
      </c>
      <c r="AX119" s="79" t="str">
        <f t="shared" si="71"/>
        <v/>
      </c>
      <c r="AY119" s="68"/>
      <c r="AZ119" s="75"/>
      <c r="BA119" s="76"/>
      <c r="BB119" s="71"/>
      <c r="BC119" s="77" t="s">
        <v>7</v>
      </c>
      <c r="BD119" s="78">
        <f>IF(BC119="N",0,IF(AZ$112="EVENTO",BD!$B$3,BD!$B$4))</f>
        <v>0</v>
      </c>
      <c r="BE119" s="77" t="s">
        <v>7</v>
      </c>
      <c r="BF119" s="78">
        <f>IF(BE119="N",0,IF(AZ$112="EVENTO",BD!$B$1,0))</f>
        <v>0</v>
      </c>
      <c r="BG119" s="77" t="s">
        <v>7</v>
      </c>
      <c r="BH119" s="78">
        <f>IF(BG119="N",0,IF(AZ$112="EVENTO",BD!$B$2,0))</f>
        <v>0</v>
      </c>
      <c r="BI119" s="77" t="s">
        <v>7</v>
      </c>
      <c r="BJ119" s="78">
        <f>IF(BI119="N",0,IF(AZ$112="EVENTO",BD!$B$5,0))</f>
        <v>0</v>
      </c>
      <c r="BK119" s="77" t="s">
        <v>7</v>
      </c>
      <c r="BL119" s="78">
        <f>IF(BK119="S",BD!$B$8,0)</f>
        <v>0</v>
      </c>
      <c r="BM119" s="73" t="str">
        <f>IF(AZ119="","",VLOOKUP(AZ119,BD!$B$11:$R$179,5,))</f>
        <v/>
      </c>
      <c r="BN119" s="79" t="str">
        <f t="shared" si="72"/>
        <v/>
      </c>
      <c r="BO119" s="68"/>
      <c r="BP119" s="75"/>
      <c r="BQ119" s="76"/>
      <c r="BR119" s="71"/>
      <c r="BS119" s="77" t="s">
        <v>7</v>
      </c>
      <c r="BT119" s="78">
        <f>IF(BS119="N",0,IF(BP$112="EVENTO",BD!$B$3,BD!$B$4))</f>
        <v>0</v>
      </c>
      <c r="BU119" s="77" t="s">
        <v>7</v>
      </c>
      <c r="BV119" s="78">
        <f>IF(BU119="N",0,IF(BP$112="EVENTO",BD!$B$1,0))</f>
        <v>0</v>
      </c>
      <c r="BW119" s="77" t="s">
        <v>7</v>
      </c>
      <c r="BX119" s="78">
        <f>IF(BW119="N",0,IF(BP$112="EVENTO",BD!$B$2,0))</f>
        <v>0</v>
      </c>
      <c r="BY119" s="77" t="s">
        <v>7</v>
      </c>
      <c r="BZ119" s="78">
        <f>IF(BY119="N",0,IF(BP$112="EVENTO",BD!$B$5,0))</f>
        <v>0</v>
      </c>
      <c r="CA119" s="77" t="s">
        <v>7</v>
      </c>
      <c r="CB119" s="78">
        <f>IF(CA119="S",BD!$B$8,0)</f>
        <v>0</v>
      </c>
      <c r="CC119" s="73" t="str">
        <f>IF(BP119="","",VLOOKUP(BP119,BD!$B$11:$R$179,5,))</f>
        <v/>
      </c>
      <c r="CD119" s="79" t="str">
        <f t="shared" si="73"/>
        <v/>
      </c>
      <c r="CE119" s="68"/>
      <c r="CF119" s="75"/>
      <c r="CG119" s="76"/>
      <c r="CH119" s="71"/>
      <c r="CI119" s="77" t="s">
        <v>7</v>
      </c>
      <c r="CJ119" s="78">
        <f>IF(CI119="N",0,IF(CF$112="EVENTO",BD!$B$3,BD!$B$4))</f>
        <v>0</v>
      </c>
      <c r="CK119" s="77" t="s">
        <v>7</v>
      </c>
      <c r="CL119" s="78">
        <f>IF(CK119="N",0,IF(CF$112="EVENTO",BD!$B$1,0))</f>
        <v>0</v>
      </c>
      <c r="CM119" s="77" t="s">
        <v>7</v>
      </c>
      <c r="CN119" s="78">
        <f>IF(CM119="N",0,IF(CF$112="EVENTO",BD!$B$2,0))</f>
        <v>0</v>
      </c>
      <c r="CO119" s="77" t="s">
        <v>7</v>
      </c>
      <c r="CP119" s="78">
        <f>IF(CO119="N",0,IF(CF$112="EVENTO",BD!$B$5,0))</f>
        <v>0</v>
      </c>
      <c r="CQ119" s="77" t="s">
        <v>7</v>
      </c>
      <c r="CR119" s="78">
        <f>IF(CQ119="S",BD!$B$8,0)</f>
        <v>0</v>
      </c>
      <c r="CS119" s="73" t="str">
        <f>IF(CF119="","",VLOOKUP(CF119,BD!$B$11:$R$179,5,))</f>
        <v/>
      </c>
      <c r="CT119" s="79" t="str">
        <f t="shared" si="74"/>
        <v/>
      </c>
      <c r="CU119" s="68"/>
      <c r="CV119" s="75"/>
      <c r="CW119" s="76"/>
      <c r="CX119" s="71"/>
      <c r="CY119" s="77" t="s">
        <v>7</v>
      </c>
      <c r="CZ119" s="78">
        <f>IF(CY119="N",0,IF(CV$112="EVENTO",BD!$B$3,BD!$B$4))</f>
        <v>0</v>
      </c>
      <c r="DA119" s="77" t="s">
        <v>7</v>
      </c>
      <c r="DB119" s="78">
        <f>IF(DA119="N",0,IF(CV$112="EVENTO",BD!$B$1,0))</f>
        <v>0</v>
      </c>
      <c r="DC119" s="77" t="s">
        <v>7</v>
      </c>
      <c r="DD119" s="78">
        <f>IF(DC119="N",0,IF(CV$112="EVENTO",BD!$B$2,0))</f>
        <v>0</v>
      </c>
      <c r="DE119" s="77" t="s">
        <v>7</v>
      </c>
      <c r="DF119" s="78">
        <f>IF(DE119="N",0,IF(CV$112="EVENTO",BD!$B$5,0))</f>
        <v>0</v>
      </c>
      <c r="DG119" s="77" t="s">
        <v>7</v>
      </c>
      <c r="DH119" s="78">
        <f>IF(DG119="S",BD!$B$8,0)</f>
        <v>0</v>
      </c>
      <c r="DI119" s="73" t="str">
        <f>IF(CV119="","",VLOOKUP(CV119,BD!$B$11:$R$179,5,))</f>
        <v/>
      </c>
      <c r="DJ119" s="79" t="str">
        <f t="shared" si="75"/>
        <v/>
      </c>
    </row>
    <row r="120" spans="1:114" ht="15.75" thickBot="1" x14ac:dyDescent="0.3">
      <c r="A120" s="130"/>
      <c r="B120" s="151"/>
      <c r="C120" s="68"/>
      <c r="D120" s="75"/>
      <c r="E120" s="76"/>
      <c r="F120" s="71"/>
      <c r="G120" s="77" t="s">
        <v>7</v>
      </c>
      <c r="H120" s="78">
        <f>IF(G120="N",0,IF(D$112="EVENTO",BD!$B$3,BD!$B$4))</f>
        <v>0</v>
      </c>
      <c r="I120" s="77" t="s">
        <v>7</v>
      </c>
      <c r="J120" s="78">
        <f>IF(I120="N",0,IF(D$112="EVENTO",BD!$B$1,0))</f>
        <v>0</v>
      </c>
      <c r="K120" s="77" t="s">
        <v>7</v>
      </c>
      <c r="L120" s="78">
        <f>IF(K120="N",0,IF(D$112="EVENTO",BD!$B$2,0))</f>
        <v>0</v>
      </c>
      <c r="M120" s="77" t="s">
        <v>7</v>
      </c>
      <c r="N120" s="78">
        <f>IF(M120="N",0,IF(D$112="EVENTO",BD!$B$5,0))</f>
        <v>0</v>
      </c>
      <c r="O120" s="77" t="s">
        <v>7</v>
      </c>
      <c r="P120" s="78">
        <f>IF(O120="S",BD!$B$8,0)</f>
        <v>0</v>
      </c>
      <c r="Q120" s="73" t="str">
        <f>IF(D120="","",VLOOKUP(D120,BD!$B$11:$R$179,5,))</f>
        <v/>
      </c>
      <c r="R120" s="79" t="str">
        <f t="shared" si="69"/>
        <v/>
      </c>
      <c r="S120" s="68"/>
      <c r="T120" s="75"/>
      <c r="U120" s="76"/>
      <c r="V120" s="71"/>
      <c r="W120" s="77" t="s">
        <v>7</v>
      </c>
      <c r="X120" s="78">
        <f>IF(W120="N",0,IF(T$112="EVENTO",BD!$B$3,BD!$B$4))</f>
        <v>0</v>
      </c>
      <c r="Y120" s="77" t="s">
        <v>7</v>
      </c>
      <c r="Z120" s="78">
        <f>IF(Y120="N",0,IF(T$112="EVENTO",BD!$B$1,0))</f>
        <v>0</v>
      </c>
      <c r="AA120" s="77" t="s">
        <v>7</v>
      </c>
      <c r="AB120" s="78">
        <f>IF(AA120="N",0,IF(T$112="EVENTO",BD!$B$2,0))</f>
        <v>0</v>
      </c>
      <c r="AC120" s="77" t="s">
        <v>7</v>
      </c>
      <c r="AD120" s="78">
        <f>IF(AC120="N",0,IF(T$112="EVENTO",BD!$B$5,0))</f>
        <v>0</v>
      </c>
      <c r="AE120" s="77" t="s">
        <v>7</v>
      </c>
      <c r="AF120" s="78">
        <f>IF(AE120="S",BD!$B$8,0)</f>
        <v>0</v>
      </c>
      <c r="AG120" s="73" t="str">
        <f>IF(T120="","",VLOOKUP(T120,BD!$B$11:$R$179,5,))</f>
        <v/>
      </c>
      <c r="AH120" s="79" t="str">
        <f t="shared" si="70"/>
        <v/>
      </c>
      <c r="AI120" s="68"/>
      <c r="AJ120" s="75"/>
      <c r="AK120" s="76"/>
      <c r="AL120" s="71"/>
      <c r="AM120" s="77" t="s">
        <v>7</v>
      </c>
      <c r="AN120" s="78">
        <f>IF(AM120="N",0,IF(AJ$112="EVENTO",BD!$B$3,BD!$B$4))</f>
        <v>0</v>
      </c>
      <c r="AO120" s="77" t="s">
        <v>7</v>
      </c>
      <c r="AP120" s="78">
        <f>IF(AO120="N",0,IF(AJ$112="EVENTO",BD!$B$1,0))</f>
        <v>0</v>
      </c>
      <c r="AQ120" s="77" t="s">
        <v>7</v>
      </c>
      <c r="AR120" s="78">
        <f>IF(AQ120="N",0,IF(AJ$112="EVENTO",BD!$B$2,0))</f>
        <v>0</v>
      </c>
      <c r="AS120" s="77" t="s">
        <v>7</v>
      </c>
      <c r="AT120" s="78">
        <f>IF(AS120="N",0,IF(AJ$112="EVENTO",BD!$B$5,0))</f>
        <v>0</v>
      </c>
      <c r="AU120" s="77" t="s">
        <v>7</v>
      </c>
      <c r="AV120" s="78">
        <f>IF(AU120="S",BD!$B$8,0)</f>
        <v>0</v>
      </c>
      <c r="AW120" s="73" t="str">
        <f>IF(AJ120="","",VLOOKUP(AJ120,BD!$B$11:$R$179,5,))</f>
        <v/>
      </c>
      <c r="AX120" s="79" t="str">
        <f t="shared" si="71"/>
        <v/>
      </c>
      <c r="AY120" s="68"/>
      <c r="AZ120" s="75"/>
      <c r="BA120" s="76"/>
      <c r="BB120" s="71"/>
      <c r="BC120" s="77" t="s">
        <v>7</v>
      </c>
      <c r="BD120" s="78">
        <f>IF(BC120="N",0,IF(AZ$112="EVENTO",BD!$B$3,BD!$B$4))</f>
        <v>0</v>
      </c>
      <c r="BE120" s="77" t="s">
        <v>7</v>
      </c>
      <c r="BF120" s="78">
        <f>IF(BE120="N",0,IF(AZ$112="EVENTO",BD!$B$1,0))</f>
        <v>0</v>
      </c>
      <c r="BG120" s="77" t="s">
        <v>7</v>
      </c>
      <c r="BH120" s="78">
        <f>IF(BG120="N",0,IF(AZ$112="EVENTO",BD!$B$2,0))</f>
        <v>0</v>
      </c>
      <c r="BI120" s="77" t="s">
        <v>7</v>
      </c>
      <c r="BJ120" s="78">
        <f>IF(BI120="N",0,IF(AZ$112="EVENTO",BD!$B$5,0))</f>
        <v>0</v>
      </c>
      <c r="BK120" s="77" t="s">
        <v>7</v>
      </c>
      <c r="BL120" s="78">
        <f>IF(BK120="S",BD!$B$8,0)</f>
        <v>0</v>
      </c>
      <c r="BM120" s="73" t="str">
        <f>IF(AZ120="","",VLOOKUP(AZ120,BD!$B$11:$R$179,5,))</f>
        <v/>
      </c>
      <c r="BN120" s="79" t="str">
        <f t="shared" si="72"/>
        <v/>
      </c>
      <c r="BO120" s="68"/>
      <c r="BP120" s="75"/>
      <c r="BQ120" s="76"/>
      <c r="BR120" s="71"/>
      <c r="BS120" s="77" t="s">
        <v>7</v>
      </c>
      <c r="BT120" s="78">
        <f>IF(BS120="N",0,IF(BP$112="EVENTO",BD!$B$3,BD!$B$4))</f>
        <v>0</v>
      </c>
      <c r="BU120" s="77" t="s">
        <v>7</v>
      </c>
      <c r="BV120" s="78">
        <f>IF(BU120="N",0,IF(BP$112="EVENTO",BD!$B$1,0))</f>
        <v>0</v>
      </c>
      <c r="BW120" s="77" t="s">
        <v>7</v>
      </c>
      <c r="BX120" s="78">
        <f>IF(BW120="N",0,IF(BP$112="EVENTO",BD!$B$2,0))</f>
        <v>0</v>
      </c>
      <c r="BY120" s="77" t="s">
        <v>7</v>
      </c>
      <c r="BZ120" s="78">
        <f>IF(BY120="N",0,IF(BP$112="EVENTO",BD!$B$5,0))</f>
        <v>0</v>
      </c>
      <c r="CA120" s="77" t="s">
        <v>7</v>
      </c>
      <c r="CB120" s="78">
        <f>IF(CA120="S",BD!$B$8,0)</f>
        <v>0</v>
      </c>
      <c r="CC120" s="73" t="str">
        <f>IF(BP120="","",VLOOKUP(BP120,BD!$B$11:$R$179,5,))</f>
        <v/>
      </c>
      <c r="CD120" s="79" t="str">
        <f t="shared" si="73"/>
        <v/>
      </c>
      <c r="CE120" s="68"/>
      <c r="CF120" s="75"/>
      <c r="CG120" s="76"/>
      <c r="CH120" s="71"/>
      <c r="CI120" s="77" t="s">
        <v>7</v>
      </c>
      <c r="CJ120" s="78">
        <f>IF(CI120="N",0,IF(CF$112="EVENTO",BD!$B$3,BD!$B$4))</f>
        <v>0</v>
      </c>
      <c r="CK120" s="77" t="s">
        <v>7</v>
      </c>
      <c r="CL120" s="78">
        <f>IF(CK120="N",0,IF(CF$112="EVENTO",BD!$B$1,0))</f>
        <v>0</v>
      </c>
      <c r="CM120" s="77" t="s">
        <v>7</v>
      </c>
      <c r="CN120" s="78">
        <f>IF(CM120="N",0,IF(CF$112="EVENTO",BD!$B$2,0))</f>
        <v>0</v>
      </c>
      <c r="CO120" s="77" t="s">
        <v>7</v>
      </c>
      <c r="CP120" s="78">
        <f>IF(CO120="N",0,IF(CF$112="EVENTO",BD!$B$5,0))</f>
        <v>0</v>
      </c>
      <c r="CQ120" s="77" t="s">
        <v>7</v>
      </c>
      <c r="CR120" s="78">
        <f>IF(CQ120="S",BD!$B$8,0)</f>
        <v>0</v>
      </c>
      <c r="CS120" s="73" t="str">
        <f>IF(CF120="","",VLOOKUP(CF120,BD!$B$11:$R$179,5,))</f>
        <v/>
      </c>
      <c r="CT120" s="79" t="str">
        <f t="shared" si="74"/>
        <v/>
      </c>
      <c r="CU120" s="68"/>
      <c r="CV120" s="75"/>
      <c r="CW120" s="76"/>
      <c r="CX120" s="71"/>
      <c r="CY120" s="77" t="s">
        <v>7</v>
      </c>
      <c r="CZ120" s="78">
        <f>IF(CY120="N",0,IF(CV$112="EVENTO",BD!$B$3,BD!$B$4))</f>
        <v>0</v>
      </c>
      <c r="DA120" s="77" t="s">
        <v>7</v>
      </c>
      <c r="DB120" s="78">
        <f>IF(DA120="N",0,IF(CV$112="EVENTO",BD!$B$1,0))</f>
        <v>0</v>
      </c>
      <c r="DC120" s="77" t="s">
        <v>7</v>
      </c>
      <c r="DD120" s="78">
        <f>IF(DC120="N",0,IF(CV$112="EVENTO",BD!$B$2,0))</f>
        <v>0</v>
      </c>
      <c r="DE120" s="77" t="s">
        <v>7</v>
      </c>
      <c r="DF120" s="78">
        <f>IF(DE120="N",0,IF(CV$112="EVENTO",BD!$B$5,0))</f>
        <v>0</v>
      </c>
      <c r="DG120" s="77" t="s">
        <v>7</v>
      </c>
      <c r="DH120" s="78">
        <f>IF(DG120="S",BD!$B$8,0)</f>
        <v>0</v>
      </c>
      <c r="DI120" s="73" t="str">
        <f>IF(CV120="","",VLOOKUP(CV120,BD!$B$11:$R$179,5,))</f>
        <v/>
      </c>
      <c r="DJ120" s="79" t="str">
        <f t="shared" si="75"/>
        <v/>
      </c>
    </row>
    <row r="121" spans="1:114" ht="15.75" thickBot="1" x14ac:dyDescent="0.3">
      <c r="A121" s="130"/>
      <c r="B121" s="152"/>
      <c r="C121" s="68"/>
      <c r="D121" s="81"/>
      <c r="E121" s="82"/>
      <c r="F121" s="71"/>
      <c r="G121" s="86" t="s">
        <v>7</v>
      </c>
      <c r="H121" s="87">
        <f>IF(G121="N",0,IF(D$112="EVENTO",BD!$B$3,BD!$B$4))</f>
        <v>0</v>
      </c>
      <c r="I121" s="86" t="s">
        <v>7</v>
      </c>
      <c r="J121" s="87">
        <f>IF(I121="N",0,IF(D$112="EVENTO",BD!$B$1,0))</f>
        <v>0</v>
      </c>
      <c r="K121" s="86" t="s">
        <v>7</v>
      </c>
      <c r="L121" s="87">
        <f>IF(K121="N",0,IF(D$112="EVENTO",BD!$B$2,0))</f>
        <v>0</v>
      </c>
      <c r="M121" s="86" t="s">
        <v>7</v>
      </c>
      <c r="N121" s="87">
        <f>IF(M121="N",0,IF(D$112="EVENTO",BD!$B$5,0))</f>
        <v>0</v>
      </c>
      <c r="O121" s="86" t="s">
        <v>7</v>
      </c>
      <c r="P121" s="87">
        <f>IF(O121="S",BD!$B$8,0)</f>
        <v>0</v>
      </c>
      <c r="Q121" s="73" t="str">
        <f>IF(D121="","",VLOOKUP(D121,BD!$B$11:$R$179,5,))</f>
        <v/>
      </c>
      <c r="R121" s="84" t="str">
        <f t="shared" si="69"/>
        <v/>
      </c>
      <c r="S121" s="68"/>
      <c r="T121" s="81"/>
      <c r="U121" s="82"/>
      <c r="V121" s="71"/>
      <c r="W121" s="86" t="s">
        <v>7</v>
      </c>
      <c r="X121" s="87">
        <f>IF(W121="N",0,IF(T$112="EVENTO",BD!$B$3,BD!$B$4))</f>
        <v>0</v>
      </c>
      <c r="Y121" s="86" t="s">
        <v>7</v>
      </c>
      <c r="Z121" s="87">
        <f>IF(Y121="N",0,IF(T$112="EVENTO",BD!$B$1,0))</f>
        <v>0</v>
      </c>
      <c r="AA121" s="86" t="s">
        <v>7</v>
      </c>
      <c r="AB121" s="87">
        <f>IF(AA121="N",0,IF(T$112="EVENTO",BD!$B$2,0))</f>
        <v>0</v>
      </c>
      <c r="AC121" s="86" t="s">
        <v>7</v>
      </c>
      <c r="AD121" s="87">
        <f>IF(AC121="N",0,IF(T$112="EVENTO",BD!$B$5,0))</f>
        <v>0</v>
      </c>
      <c r="AE121" s="86" t="s">
        <v>7</v>
      </c>
      <c r="AF121" s="87">
        <f>IF(AE121="S",BD!$B$8,0)</f>
        <v>0</v>
      </c>
      <c r="AG121" s="73" t="str">
        <f>IF(T121="","",VLOOKUP(T121,BD!$B$11:$R$179,5,))</f>
        <v/>
      </c>
      <c r="AH121" s="84" t="str">
        <f t="shared" si="70"/>
        <v/>
      </c>
      <c r="AI121" s="68"/>
      <c r="AJ121" s="81"/>
      <c r="AK121" s="82"/>
      <c r="AL121" s="71"/>
      <c r="AM121" s="86" t="s">
        <v>7</v>
      </c>
      <c r="AN121" s="87">
        <f>IF(AM121="N",0,IF(AJ$112="EVENTO",BD!$B$3,BD!$B$4))</f>
        <v>0</v>
      </c>
      <c r="AO121" s="86" t="s">
        <v>7</v>
      </c>
      <c r="AP121" s="87">
        <f>IF(AO121="N",0,IF(AJ$112="EVENTO",BD!$B$1,0))</f>
        <v>0</v>
      </c>
      <c r="AQ121" s="86" t="s">
        <v>7</v>
      </c>
      <c r="AR121" s="87">
        <f>IF(AQ121="N",0,IF(AJ$112="EVENTO",BD!$B$2,0))</f>
        <v>0</v>
      </c>
      <c r="AS121" s="86" t="s">
        <v>7</v>
      </c>
      <c r="AT121" s="87">
        <f>IF(AS121="N",0,IF(AJ$112="EVENTO",BD!$B$5,0))</f>
        <v>0</v>
      </c>
      <c r="AU121" s="86" t="s">
        <v>7</v>
      </c>
      <c r="AV121" s="87">
        <f>IF(AU121="S",BD!$B$8,0)</f>
        <v>0</v>
      </c>
      <c r="AW121" s="73" t="str">
        <f>IF(AJ121="","",VLOOKUP(AJ121,BD!$B$11:$R$179,5,))</f>
        <v/>
      </c>
      <c r="AX121" s="84" t="str">
        <f t="shared" si="71"/>
        <v/>
      </c>
      <c r="AY121" s="68"/>
      <c r="AZ121" s="81"/>
      <c r="BA121" s="82"/>
      <c r="BB121" s="71"/>
      <c r="BC121" s="86" t="s">
        <v>7</v>
      </c>
      <c r="BD121" s="87">
        <f>IF(BC121="N",0,IF(AZ$112="EVENTO",BD!$B$3,BD!$B$4))</f>
        <v>0</v>
      </c>
      <c r="BE121" s="86" t="s">
        <v>7</v>
      </c>
      <c r="BF121" s="87">
        <f>IF(BE121="N",0,IF(AZ$112="EVENTO",BD!$B$1,0))</f>
        <v>0</v>
      </c>
      <c r="BG121" s="86" t="s">
        <v>7</v>
      </c>
      <c r="BH121" s="87">
        <f>IF(BG121="N",0,IF(AZ$112="EVENTO",BD!$B$2,0))</f>
        <v>0</v>
      </c>
      <c r="BI121" s="86" t="s">
        <v>7</v>
      </c>
      <c r="BJ121" s="87">
        <f>IF(BI121="N",0,IF(AZ$112="EVENTO",BD!$B$5,0))</f>
        <v>0</v>
      </c>
      <c r="BK121" s="86" t="s">
        <v>7</v>
      </c>
      <c r="BL121" s="87">
        <f>IF(BK121="S",BD!$B$8,0)</f>
        <v>0</v>
      </c>
      <c r="BM121" s="73" t="str">
        <f>IF(AZ121="","",VLOOKUP(AZ121,BD!$B$11:$R$179,5,))</f>
        <v/>
      </c>
      <c r="BN121" s="84" t="str">
        <f t="shared" si="72"/>
        <v/>
      </c>
      <c r="BO121" s="68"/>
      <c r="BP121" s="81"/>
      <c r="BQ121" s="82"/>
      <c r="BR121" s="71"/>
      <c r="BS121" s="86" t="s">
        <v>7</v>
      </c>
      <c r="BT121" s="87">
        <f>IF(BS121="N",0,IF(BP$112="EVENTO",BD!$B$3,BD!$B$4))</f>
        <v>0</v>
      </c>
      <c r="BU121" s="86" t="s">
        <v>7</v>
      </c>
      <c r="BV121" s="87">
        <f>IF(BU121="N",0,IF(BP$112="EVENTO",BD!$B$1,0))</f>
        <v>0</v>
      </c>
      <c r="BW121" s="86" t="s">
        <v>7</v>
      </c>
      <c r="BX121" s="87">
        <f>IF(BW121="N",0,IF(BP$112="EVENTO",BD!$B$2,0))</f>
        <v>0</v>
      </c>
      <c r="BY121" s="86" t="s">
        <v>7</v>
      </c>
      <c r="BZ121" s="87">
        <f>IF(BY121="N",0,IF(BP$112="EVENTO",BD!$B$5,0))</f>
        <v>0</v>
      </c>
      <c r="CA121" s="86" t="s">
        <v>7</v>
      </c>
      <c r="CB121" s="87">
        <f>IF(CA121="S",BD!$B$8,0)</f>
        <v>0</v>
      </c>
      <c r="CC121" s="73" t="str">
        <f>IF(BP121="","",VLOOKUP(BP121,BD!$B$11:$R$179,5,))</f>
        <v/>
      </c>
      <c r="CD121" s="84" t="str">
        <f t="shared" si="73"/>
        <v/>
      </c>
      <c r="CE121" s="68"/>
      <c r="CF121" s="81"/>
      <c r="CG121" s="82"/>
      <c r="CH121" s="71"/>
      <c r="CI121" s="86" t="s">
        <v>7</v>
      </c>
      <c r="CJ121" s="87">
        <f>IF(CI121="N",0,IF(CF$112="EVENTO",BD!$B$3,BD!$B$4))</f>
        <v>0</v>
      </c>
      <c r="CK121" s="86" t="s">
        <v>7</v>
      </c>
      <c r="CL121" s="87">
        <f>IF(CK121="N",0,IF(CF$112="EVENTO",BD!$B$1,0))</f>
        <v>0</v>
      </c>
      <c r="CM121" s="86" t="s">
        <v>7</v>
      </c>
      <c r="CN121" s="87">
        <f>IF(CM121="N",0,IF(CF$112="EVENTO",BD!$B$2,0))</f>
        <v>0</v>
      </c>
      <c r="CO121" s="86" t="s">
        <v>7</v>
      </c>
      <c r="CP121" s="87">
        <f>IF(CO121="N",0,IF(CF$112="EVENTO",BD!$B$5,0))</f>
        <v>0</v>
      </c>
      <c r="CQ121" s="86" t="s">
        <v>7</v>
      </c>
      <c r="CR121" s="87">
        <f>IF(CQ121="S",BD!$B$8,0)</f>
        <v>0</v>
      </c>
      <c r="CS121" s="73" t="str">
        <f>IF(CF121="","",VLOOKUP(CF121,BD!$B$11:$R$179,5,))</f>
        <v/>
      </c>
      <c r="CT121" s="84" t="str">
        <f t="shared" si="74"/>
        <v/>
      </c>
      <c r="CU121" s="68"/>
      <c r="CV121" s="81"/>
      <c r="CW121" s="82"/>
      <c r="CX121" s="71"/>
      <c r="CY121" s="86" t="s">
        <v>7</v>
      </c>
      <c r="CZ121" s="87">
        <f>IF(CY121="N",0,IF(CV$112="EVENTO",BD!$B$3,BD!$B$4))</f>
        <v>0</v>
      </c>
      <c r="DA121" s="86" t="s">
        <v>7</v>
      </c>
      <c r="DB121" s="87">
        <f>IF(DA121="N",0,IF(CV$112="EVENTO",BD!$B$1,0))</f>
        <v>0</v>
      </c>
      <c r="DC121" s="86" t="s">
        <v>7</v>
      </c>
      <c r="DD121" s="87">
        <f>IF(DC121="N",0,IF(CV$112="EVENTO",BD!$B$2,0))</f>
        <v>0</v>
      </c>
      <c r="DE121" s="86" t="s">
        <v>7</v>
      </c>
      <c r="DF121" s="87">
        <f>IF(DE121="N",0,IF(CV$112="EVENTO",BD!$B$5,0))</f>
        <v>0</v>
      </c>
      <c r="DG121" s="86" t="s">
        <v>7</v>
      </c>
      <c r="DH121" s="87">
        <f>IF(DG121="S",BD!$B$8,0)</f>
        <v>0</v>
      </c>
      <c r="DI121" s="73" t="str">
        <f>IF(CV121="","",VLOOKUP(CV121,BD!$B$11:$R$179,5,))</f>
        <v/>
      </c>
      <c r="DJ121" s="84" t="str">
        <f t="shared" si="75"/>
        <v/>
      </c>
    </row>
    <row r="122" spans="1:114" ht="15" customHeight="1" thickBot="1" x14ac:dyDescent="0.3">
      <c r="A122" s="130"/>
      <c r="B122" s="150"/>
      <c r="C122" s="60"/>
      <c r="D122" s="147"/>
      <c r="E122" s="147"/>
      <c r="F122" s="147"/>
      <c r="G122" s="147"/>
      <c r="H122" s="147"/>
      <c r="I122" s="147"/>
      <c r="J122" s="147"/>
      <c r="K122" s="147"/>
      <c r="L122" s="147"/>
      <c r="M122" s="147"/>
      <c r="N122" s="147"/>
      <c r="O122" s="147"/>
      <c r="P122" s="61"/>
      <c r="Q122" s="61"/>
      <c r="R122" s="62" t="str">
        <f>IF(SUM(R124:R131)=0,"",SUM(R124:R131))</f>
        <v/>
      </c>
      <c r="S122" s="60"/>
      <c r="T122" s="147"/>
      <c r="U122" s="147"/>
      <c r="V122" s="147"/>
      <c r="W122" s="147"/>
      <c r="X122" s="147"/>
      <c r="Y122" s="147"/>
      <c r="Z122" s="147"/>
      <c r="AA122" s="147"/>
      <c r="AB122" s="147"/>
      <c r="AC122" s="147"/>
      <c r="AD122" s="147"/>
      <c r="AE122" s="147"/>
      <c r="AF122" s="61"/>
      <c r="AG122" s="61"/>
      <c r="AH122" s="62" t="str">
        <f>IF(SUM(AH124:AH131)=0,"",SUM(AH124:AH131))</f>
        <v/>
      </c>
      <c r="AI122" s="60"/>
      <c r="AJ122" s="147"/>
      <c r="AK122" s="147"/>
      <c r="AL122" s="147"/>
      <c r="AM122" s="147"/>
      <c r="AN122" s="147"/>
      <c r="AO122" s="147"/>
      <c r="AP122" s="147"/>
      <c r="AQ122" s="147"/>
      <c r="AR122" s="147"/>
      <c r="AS122" s="147"/>
      <c r="AT122" s="147"/>
      <c r="AU122" s="147"/>
      <c r="AV122" s="61"/>
      <c r="AW122" s="61"/>
      <c r="AX122" s="62" t="str">
        <f>IF(SUM(AX124:AX131)=0,"",SUM(AX124:AX131))</f>
        <v/>
      </c>
      <c r="AY122" s="60"/>
      <c r="AZ122" s="147"/>
      <c r="BA122" s="147"/>
      <c r="BB122" s="147"/>
      <c r="BC122" s="147"/>
      <c r="BD122" s="147"/>
      <c r="BE122" s="147"/>
      <c r="BF122" s="147"/>
      <c r="BG122" s="147"/>
      <c r="BH122" s="147"/>
      <c r="BI122" s="147"/>
      <c r="BJ122" s="147"/>
      <c r="BK122" s="147"/>
      <c r="BL122" s="61"/>
      <c r="BM122" s="61"/>
      <c r="BN122" s="62" t="str">
        <f>IF(SUM(BN124:BN131)=0,"",SUM(BN124:BN131))</f>
        <v/>
      </c>
      <c r="BO122" s="60"/>
      <c r="BP122" s="147"/>
      <c r="BQ122" s="147"/>
      <c r="BR122" s="147"/>
      <c r="BS122" s="147"/>
      <c r="BT122" s="147"/>
      <c r="BU122" s="147"/>
      <c r="BV122" s="147"/>
      <c r="BW122" s="147"/>
      <c r="BX122" s="147"/>
      <c r="BY122" s="147"/>
      <c r="BZ122" s="147"/>
      <c r="CA122" s="147"/>
      <c r="CB122" s="61"/>
      <c r="CC122" s="61"/>
      <c r="CD122" s="62" t="str">
        <f>IF(SUM(CD124:CD131)=0,"",SUM(CD124:CD131))</f>
        <v/>
      </c>
      <c r="CE122" s="60"/>
      <c r="CF122" s="147"/>
      <c r="CG122" s="147"/>
      <c r="CH122" s="147"/>
      <c r="CI122" s="147"/>
      <c r="CJ122" s="147"/>
      <c r="CK122" s="147"/>
      <c r="CL122" s="147"/>
      <c r="CM122" s="147"/>
      <c r="CN122" s="147"/>
      <c r="CO122" s="147"/>
      <c r="CP122" s="147"/>
      <c r="CQ122" s="147"/>
      <c r="CR122" s="61"/>
      <c r="CS122" s="61"/>
      <c r="CT122" s="62" t="str">
        <f>IF(SUM(CT124:CT131)=0,"",SUM(CT124:CT131))</f>
        <v/>
      </c>
      <c r="CU122" s="60"/>
      <c r="CV122" s="147"/>
      <c r="CW122" s="147"/>
      <c r="CX122" s="147"/>
      <c r="CY122" s="147"/>
      <c r="CZ122" s="147"/>
      <c r="DA122" s="147"/>
      <c r="DB122" s="147"/>
      <c r="DC122" s="147"/>
      <c r="DD122" s="147"/>
      <c r="DE122" s="147"/>
      <c r="DF122" s="147"/>
      <c r="DG122" s="147"/>
      <c r="DH122" s="61"/>
      <c r="DI122" s="61"/>
      <c r="DJ122" s="62" t="str">
        <f>IF(SUM(DJ124:DJ131)=0,"",SUM(DJ124:DJ131))</f>
        <v/>
      </c>
    </row>
    <row r="123" spans="1:114" ht="15.75" thickBot="1" x14ac:dyDescent="0.3">
      <c r="A123" s="130"/>
      <c r="B123" s="151"/>
      <c r="C123" s="148" t="s">
        <v>2</v>
      </c>
      <c r="D123" s="149"/>
      <c r="E123" s="63"/>
      <c r="F123" s="63"/>
      <c r="G123" s="64"/>
      <c r="H123" s="65"/>
      <c r="I123" s="64"/>
      <c r="J123" s="65"/>
      <c r="K123" s="64"/>
      <c r="L123" s="65"/>
      <c r="M123" s="64"/>
      <c r="N123" s="65"/>
      <c r="O123" s="64"/>
      <c r="P123" s="65"/>
      <c r="Q123" s="66"/>
      <c r="R123" s="67" t="s">
        <v>4</v>
      </c>
      <c r="S123" s="148" t="s">
        <v>2</v>
      </c>
      <c r="T123" s="149"/>
      <c r="U123" s="63"/>
      <c r="V123" s="63"/>
      <c r="W123" s="64"/>
      <c r="X123" s="65"/>
      <c r="Y123" s="64"/>
      <c r="Z123" s="65"/>
      <c r="AA123" s="64"/>
      <c r="AB123" s="65"/>
      <c r="AC123" s="64"/>
      <c r="AD123" s="65"/>
      <c r="AE123" s="64"/>
      <c r="AF123" s="65"/>
      <c r="AG123" s="66"/>
      <c r="AH123" s="67" t="s">
        <v>4</v>
      </c>
      <c r="AI123" s="148" t="s">
        <v>2</v>
      </c>
      <c r="AJ123" s="149"/>
      <c r="AK123" s="63"/>
      <c r="AL123" s="63"/>
      <c r="AM123" s="64"/>
      <c r="AN123" s="65"/>
      <c r="AO123" s="64"/>
      <c r="AP123" s="65"/>
      <c r="AQ123" s="64"/>
      <c r="AR123" s="65"/>
      <c r="AS123" s="64"/>
      <c r="AT123" s="65"/>
      <c r="AU123" s="64"/>
      <c r="AV123" s="65"/>
      <c r="AW123" s="66"/>
      <c r="AX123" s="67" t="s">
        <v>4</v>
      </c>
      <c r="AY123" s="148" t="s">
        <v>2</v>
      </c>
      <c r="AZ123" s="149"/>
      <c r="BA123" s="63"/>
      <c r="BB123" s="63"/>
      <c r="BC123" s="64"/>
      <c r="BD123" s="65"/>
      <c r="BE123" s="64"/>
      <c r="BF123" s="65"/>
      <c r="BG123" s="64"/>
      <c r="BH123" s="65"/>
      <c r="BI123" s="64"/>
      <c r="BJ123" s="65"/>
      <c r="BK123" s="64"/>
      <c r="BL123" s="65"/>
      <c r="BM123" s="66"/>
      <c r="BN123" s="67" t="s">
        <v>4</v>
      </c>
      <c r="BO123" s="148" t="s">
        <v>2</v>
      </c>
      <c r="BP123" s="149"/>
      <c r="BQ123" s="63"/>
      <c r="BR123" s="63"/>
      <c r="BS123" s="64"/>
      <c r="BT123" s="65"/>
      <c r="BU123" s="64"/>
      <c r="BV123" s="65"/>
      <c r="BW123" s="64"/>
      <c r="BX123" s="65"/>
      <c r="BY123" s="64"/>
      <c r="BZ123" s="65"/>
      <c r="CA123" s="64"/>
      <c r="CB123" s="65"/>
      <c r="CC123" s="66"/>
      <c r="CD123" s="67" t="s">
        <v>4</v>
      </c>
      <c r="CE123" s="148" t="s">
        <v>2</v>
      </c>
      <c r="CF123" s="149"/>
      <c r="CG123" s="63"/>
      <c r="CH123" s="63"/>
      <c r="CI123" s="64"/>
      <c r="CJ123" s="65"/>
      <c r="CK123" s="64"/>
      <c r="CL123" s="65"/>
      <c r="CM123" s="64"/>
      <c r="CN123" s="65"/>
      <c r="CO123" s="64"/>
      <c r="CP123" s="65"/>
      <c r="CQ123" s="64"/>
      <c r="CR123" s="65"/>
      <c r="CS123" s="66"/>
      <c r="CT123" s="67" t="s">
        <v>4</v>
      </c>
      <c r="CU123" s="148" t="s">
        <v>2</v>
      </c>
      <c r="CV123" s="149"/>
      <c r="CW123" s="63"/>
      <c r="CX123" s="63"/>
      <c r="CY123" s="64"/>
      <c r="CZ123" s="65"/>
      <c r="DA123" s="64"/>
      <c r="DB123" s="65"/>
      <c r="DC123" s="64"/>
      <c r="DD123" s="65"/>
      <c r="DE123" s="64"/>
      <c r="DF123" s="65"/>
      <c r="DG123" s="64"/>
      <c r="DH123" s="65"/>
      <c r="DI123" s="66"/>
      <c r="DJ123" s="67" t="s">
        <v>4</v>
      </c>
    </row>
    <row r="124" spans="1:114" ht="15.75" thickBot="1" x14ac:dyDescent="0.3">
      <c r="A124" s="130"/>
      <c r="B124" s="151"/>
      <c r="C124" s="68"/>
      <c r="D124" s="69"/>
      <c r="E124" s="70"/>
      <c r="F124" s="71"/>
      <c r="G124" s="72" t="s">
        <v>7</v>
      </c>
      <c r="H124" s="73">
        <f>IF(G124="N",0,IF(D$122="EVENTO",BD!$B$3,BD!$B$4))</f>
        <v>0</v>
      </c>
      <c r="I124" s="72" t="s">
        <v>7</v>
      </c>
      <c r="J124" s="73">
        <f>IF(I124="N",0,IF(D$122="EVENTO",BD!$B$1,0))</f>
        <v>0</v>
      </c>
      <c r="K124" s="72" t="s">
        <v>7</v>
      </c>
      <c r="L124" s="73">
        <f>IF(K124="N",0,IF(D$122="EVENTO",BD!$B$2,0))</f>
        <v>0</v>
      </c>
      <c r="M124" s="72" t="s">
        <v>7</v>
      </c>
      <c r="N124" s="73">
        <f>IF(M124="N",0,IF(D$122="EVENTO",BD!$B$5,0))</f>
        <v>0</v>
      </c>
      <c r="O124" s="72" t="s">
        <v>7</v>
      </c>
      <c r="P124" s="73">
        <f>IF(O124="S",BD!$B$8,0)</f>
        <v>0</v>
      </c>
      <c r="Q124" s="73" t="str">
        <f>IF(D124="","",VLOOKUP(D124,BD!$B$11:$R$179,5,))</f>
        <v/>
      </c>
      <c r="R124" s="74" t="str">
        <f t="shared" ref="R124:R131" si="76">IF($D$122="","",IF(D124="","",SUM(Q124,P124,L124,J124,N124,H124)))</f>
        <v/>
      </c>
      <c r="S124" s="68"/>
      <c r="T124" s="69"/>
      <c r="U124" s="70"/>
      <c r="V124" s="71"/>
      <c r="W124" s="72" t="s">
        <v>7</v>
      </c>
      <c r="X124" s="73">
        <f>IF(W124="N",0,IF(T$122="EVENTO",BD!$B$3,BD!$B$4))</f>
        <v>0</v>
      </c>
      <c r="Y124" s="72" t="s">
        <v>7</v>
      </c>
      <c r="Z124" s="73">
        <f>IF(Y124="N",0,IF(T$122="EVENTO",BD!$B$1,0))</f>
        <v>0</v>
      </c>
      <c r="AA124" s="72" t="s">
        <v>7</v>
      </c>
      <c r="AB124" s="73">
        <f>IF(AA124="N",0,IF(T$122="EVENTO",BD!$B$2,0))</f>
        <v>0</v>
      </c>
      <c r="AC124" s="72" t="s">
        <v>7</v>
      </c>
      <c r="AD124" s="73">
        <f>IF(AC124="N",0,IF(T$122="EVENTO",BD!$B$5,0))</f>
        <v>0</v>
      </c>
      <c r="AE124" s="72" t="s">
        <v>7</v>
      </c>
      <c r="AF124" s="73">
        <f>IF(AE124="S",BD!$B$8,0)</f>
        <v>0</v>
      </c>
      <c r="AG124" s="73" t="str">
        <f>IF(T124="","",VLOOKUP(T124,BD!$B$11:$R$179,5,))</f>
        <v/>
      </c>
      <c r="AH124" s="74" t="str">
        <f t="shared" ref="AH124:AH131" si="77">IF($T$122="","",IF(T124="","",SUM(AG124,AF124,AB124,Z124,AD124,X124)))</f>
        <v/>
      </c>
      <c r="AI124" s="68"/>
      <c r="AJ124" s="69"/>
      <c r="AK124" s="70"/>
      <c r="AL124" s="71"/>
      <c r="AM124" s="72" t="s">
        <v>7</v>
      </c>
      <c r="AN124" s="73">
        <f>IF(AM124="N",0,IF(AJ$122="EVENTO",BD!$B$3,BD!$B$4))</f>
        <v>0</v>
      </c>
      <c r="AO124" s="72" t="s">
        <v>7</v>
      </c>
      <c r="AP124" s="73">
        <f>IF(AO124="N",0,IF(AJ$122="EVENTO",BD!$B$1,0))</f>
        <v>0</v>
      </c>
      <c r="AQ124" s="72" t="s">
        <v>7</v>
      </c>
      <c r="AR124" s="73">
        <f>IF(AQ124="N",0,IF(AJ$122="EVENTO",BD!$B$2,0))</f>
        <v>0</v>
      </c>
      <c r="AS124" s="72" t="s">
        <v>7</v>
      </c>
      <c r="AT124" s="73">
        <f>IF(AS124="N",0,IF(AJ$122="EVENTO",BD!$B$5,0))</f>
        <v>0</v>
      </c>
      <c r="AU124" s="72" t="s">
        <v>7</v>
      </c>
      <c r="AV124" s="73">
        <f>IF(AU124="S",BD!$B$8,0)</f>
        <v>0</v>
      </c>
      <c r="AW124" s="73" t="str">
        <f>IF(AJ124="","",VLOOKUP(AJ124,BD!$B$11:$R$179,5,))</f>
        <v/>
      </c>
      <c r="AX124" s="74" t="str">
        <f t="shared" ref="AX124:AX131" si="78">IF($AJ$122="","",IF(AJ124="","",SUM(AW124,AV124,AR124,AP124,AT124,AN124)))</f>
        <v/>
      </c>
      <c r="AY124" s="68"/>
      <c r="AZ124" s="69"/>
      <c r="BA124" s="70"/>
      <c r="BB124" s="71"/>
      <c r="BC124" s="72" t="s">
        <v>7</v>
      </c>
      <c r="BD124" s="73">
        <f>IF(BC124="N",0,IF(AZ$122="EVENTO",BD!$B$3,BD!$B$4))</f>
        <v>0</v>
      </c>
      <c r="BE124" s="72" t="s">
        <v>7</v>
      </c>
      <c r="BF124" s="73">
        <f>IF(BE124="N",0,IF(AZ$122="EVENTO",BD!$B$1,0))</f>
        <v>0</v>
      </c>
      <c r="BG124" s="72" t="s">
        <v>7</v>
      </c>
      <c r="BH124" s="73">
        <f>IF(BG124="N",0,IF(AZ$122="EVENTO",BD!$B$2,0))</f>
        <v>0</v>
      </c>
      <c r="BI124" s="72" t="s">
        <v>7</v>
      </c>
      <c r="BJ124" s="73">
        <f>IF(BI124="N",0,IF(AZ$122="EVENTO",BD!$B$5,0))</f>
        <v>0</v>
      </c>
      <c r="BK124" s="72" t="s">
        <v>7</v>
      </c>
      <c r="BL124" s="73">
        <f>IF(BK124="S",BD!$B$8,0)</f>
        <v>0</v>
      </c>
      <c r="BM124" s="73" t="str">
        <f>IF(AZ124="","",VLOOKUP(AZ124,BD!$B$11:$R$179,5,))</f>
        <v/>
      </c>
      <c r="BN124" s="74" t="str">
        <f t="shared" ref="BN124:BN131" si="79">IF($AZ$122="","",IF(AZ124="","",SUM(BM124,BL124,BH124,BF124,BJ124,BD124)))</f>
        <v/>
      </c>
      <c r="BO124" s="68"/>
      <c r="BP124" s="69"/>
      <c r="BQ124" s="70"/>
      <c r="BR124" s="71"/>
      <c r="BS124" s="72" t="s">
        <v>7</v>
      </c>
      <c r="BT124" s="73">
        <f>IF(BS124="N",0,IF(BP$122="EVENTO",BD!$B$3,BD!$B$4))</f>
        <v>0</v>
      </c>
      <c r="BU124" s="72" t="s">
        <v>7</v>
      </c>
      <c r="BV124" s="73">
        <f>IF(BU124="N",0,IF(BP$122="EVENTO",BD!$B$1,0))</f>
        <v>0</v>
      </c>
      <c r="BW124" s="72" t="s">
        <v>7</v>
      </c>
      <c r="BX124" s="73">
        <f>IF(BW124="N",0,IF(BP$122="EVENTO",BD!$B$2,0))</f>
        <v>0</v>
      </c>
      <c r="BY124" s="72" t="s">
        <v>7</v>
      </c>
      <c r="BZ124" s="73">
        <f>IF(BY124="N",0,IF(BP$122="EVENTO",BD!$B$5,0))</f>
        <v>0</v>
      </c>
      <c r="CA124" s="72" t="s">
        <v>7</v>
      </c>
      <c r="CB124" s="73">
        <f>IF(CA124="S",BD!$B$8,0)</f>
        <v>0</v>
      </c>
      <c r="CC124" s="73" t="str">
        <f>IF(BP124="","",VLOOKUP(BP124,BD!$B$11:$R$179,5,))</f>
        <v/>
      </c>
      <c r="CD124" s="74" t="str">
        <f t="shared" ref="CD124:CD131" si="80">IF($BP$122="","",IF(BP124="","",SUM(CC124,CB124,BX124,BV124,BZ124,BT124)))</f>
        <v/>
      </c>
      <c r="CE124" s="68"/>
      <c r="CF124" s="69"/>
      <c r="CG124" s="70"/>
      <c r="CH124" s="71"/>
      <c r="CI124" s="72" t="s">
        <v>7</v>
      </c>
      <c r="CJ124" s="73">
        <f>IF(CI124="N",0,IF(CF$122="EVENTO",BD!$B$3,BD!$B$4))</f>
        <v>0</v>
      </c>
      <c r="CK124" s="72" t="s">
        <v>7</v>
      </c>
      <c r="CL124" s="73">
        <f>IF(CK124="N",0,IF(CF$122="EVENTO",BD!$B$1,0))</f>
        <v>0</v>
      </c>
      <c r="CM124" s="72" t="s">
        <v>7</v>
      </c>
      <c r="CN124" s="73">
        <f>IF(CM124="N",0,IF(CF$122="EVENTO",BD!$B$2,0))</f>
        <v>0</v>
      </c>
      <c r="CO124" s="72" t="s">
        <v>7</v>
      </c>
      <c r="CP124" s="73">
        <f>IF(CO124="N",0,IF(CF$122="EVENTO",BD!$B$5,0))</f>
        <v>0</v>
      </c>
      <c r="CQ124" s="72" t="s">
        <v>7</v>
      </c>
      <c r="CR124" s="73">
        <f>IF(CQ124="S",BD!$B$8,0)</f>
        <v>0</v>
      </c>
      <c r="CS124" s="73" t="str">
        <f>IF(CF124="","",VLOOKUP(CF124,BD!$B$11:$R$179,5,))</f>
        <v/>
      </c>
      <c r="CT124" s="74" t="str">
        <f t="shared" ref="CT124:CT131" si="81">IF($CF$122="","",IF(CF124="","",SUM(CS124,CR124,CN124,CL124,CP124,CJ124)))</f>
        <v/>
      </c>
      <c r="CU124" s="68"/>
      <c r="CV124" s="69"/>
      <c r="CW124" s="70"/>
      <c r="CX124" s="71"/>
      <c r="CY124" s="72" t="s">
        <v>7</v>
      </c>
      <c r="CZ124" s="73">
        <f>IF(CY124="N",0,IF(CV$122="EVENTO",BD!$B$3,BD!$B$4))</f>
        <v>0</v>
      </c>
      <c r="DA124" s="72" t="s">
        <v>7</v>
      </c>
      <c r="DB124" s="73">
        <f>IF(DA124="N",0,IF(CV$122="EVENTO",BD!$B$1,0))</f>
        <v>0</v>
      </c>
      <c r="DC124" s="72" t="s">
        <v>7</v>
      </c>
      <c r="DD124" s="73">
        <f>IF(DC124="N",0,IF(CV$122="EVENTO",BD!$B$2,0))</f>
        <v>0</v>
      </c>
      <c r="DE124" s="72" t="s">
        <v>7</v>
      </c>
      <c r="DF124" s="73">
        <f>IF(DE124="N",0,IF(CV$122="EVENTO",BD!$B$5,0))</f>
        <v>0</v>
      </c>
      <c r="DG124" s="72" t="s">
        <v>7</v>
      </c>
      <c r="DH124" s="73">
        <f>IF(DG124="S",BD!$B$8,0)</f>
        <v>0</v>
      </c>
      <c r="DI124" s="73" t="str">
        <f>IF(CV124="","",VLOOKUP(CV124,BD!$B$11:$R$179,5,))</f>
        <v/>
      </c>
      <c r="DJ124" s="74" t="str">
        <f t="shared" ref="DJ124:DJ131" si="82">IF($CV$122="","",IF(CV124="","",SUM(DI124,DH124,DD124,DB124,DF124,CZ124)))</f>
        <v/>
      </c>
    </row>
    <row r="125" spans="1:114" ht="15.75" thickBot="1" x14ac:dyDescent="0.3">
      <c r="A125" s="130"/>
      <c r="B125" s="151"/>
      <c r="C125" s="68"/>
      <c r="D125" s="75"/>
      <c r="E125" s="76"/>
      <c r="F125" s="71"/>
      <c r="G125" s="77" t="s">
        <v>7</v>
      </c>
      <c r="H125" s="78">
        <f>IF(G125="N",0,IF(D$122="EVENTO",BD!$B$3,BD!$B$4))</f>
        <v>0</v>
      </c>
      <c r="I125" s="77" t="s">
        <v>7</v>
      </c>
      <c r="J125" s="78">
        <f>IF(I125="N",0,IF(D$122="EVENTO",BD!$B$1,0))</f>
        <v>0</v>
      </c>
      <c r="K125" s="77" t="s">
        <v>7</v>
      </c>
      <c r="L125" s="78">
        <f>IF(K125="N",0,IF(D$122="EVENTO",BD!$B$2,0))</f>
        <v>0</v>
      </c>
      <c r="M125" s="77" t="s">
        <v>7</v>
      </c>
      <c r="N125" s="78">
        <f>IF(M125="N",0,IF(D$122="EVENTO",BD!$B$5,0))</f>
        <v>0</v>
      </c>
      <c r="O125" s="77" t="s">
        <v>7</v>
      </c>
      <c r="P125" s="78">
        <f>IF(O125="S",BD!$B$8,0)</f>
        <v>0</v>
      </c>
      <c r="Q125" s="73" t="str">
        <f>IF(D125="","",VLOOKUP(D125,BD!$B$11:$R$179,5,))</f>
        <v/>
      </c>
      <c r="R125" s="79" t="str">
        <f t="shared" si="76"/>
        <v/>
      </c>
      <c r="S125" s="68"/>
      <c r="T125" s="75"/>
      <c r="U125" s="76"/>
      <c r="V125" s="71"/>
      <c r="W125" s="77" t="s">
        <v>7</v>
      </c>
      <c r="X125" s="78">
        <f>IF(W125="N",0,IF(T$122="EVENTO",BD!$B$3,BD!$B$4))</f>
        <v>0</v>
      </c>
      <c r="Y125" s="77" t="s">
        <v>7</v>
      </c>
      <c r="Z125" s="78">
        <f>IF(Y125="N",0,IF(T$122="EVENTO",BD!$B$1,0))</f>
        <v>0</v>
      </c>
      <c r="AA125" s="77" t="s">
        <v>7</v>
      </c>
      <c r="AB125" s="78">
        <f>IF(AA125="N",0,IF(T$122="EVENTO",BD!$B$2,0))</f>
        <v>0</v>
      </c>
      <c r="AC125" s="77" t="s">
        <v>7</v>
      </c>
      <c r="AD125" s="78">
        <f>IF(AC125="N",0,IF(T$122="EVENTO",BD!$B$5,0))</f>
        <v>0</v>
      </c>
      <c r="AE125" s="77" t="s">
        <v>7</v>
      </c>
      <c r="AF125" s="78">
        <f>IF(AE125="S",BD!$B$8,0)</f>
        <v>0</v>
      </c>
      <c r="AG125" s="73" t="str">
        <f>IF(T125="","",VLOOKUP(T125,BD!$B$11:$R$179,5,))</f>
        <v/>
      </c>
      <c r="AH125" s="79" t="str">
        <f t="shared" si="77"/>
        <v/>
      </c>
      <c r="AI125" s="68"/>
      <c r="AJ125" s="75"/>
      <c r="AK125" s="76"/>
      <c r="AL125" s="71"/>
      <c r="AM125" s="77" t="s">
        <v>7</v>
      </c>
      <c r="AN125" s="78">
        <f>IF(AM125="N",0,IF(AJ$122="EVENTO",BD!$B$3,BD!$B$4))</f>
        <v>0</v>
      </c>
      <c r="AO125" s="77" t="s">
        <v>7</v>
      </c>
      <c r="AP125" s="78">
        <f>IF(AO125="N",0,IF(AJ$122="EVENTO",BD!$B$1,0))</f>
        <v>0</v>
      </c>
      <c r="AQ125" s="77" t="s">
        <v>7</v>
      </c>
      <c r="AR125" s="78">
        <f>IF(AQ125="N",0,IF(AJ$122="EVENTO",BD!$B$2,0))</f>
        <v>0</v>
      </c>
      <c r="AS125" s="77" t="s">
        <v>7</v>
      </c>
      <c r="AT125" s="78">
        <f>IF(AS125="N",0,IF(AJ$122="EVENTO",BD!$B$5,0))</f>
        <v>0</v>
      </c>
      <c r="AU125" s="77" t="s">
        <v>7</v>
      </c>
      <c r="AV125" s="78">
        <f>IF(AU125="S",BD!$B$8,0)</f>
        <v>0</v>
      </c>
      <c r="AW125" s="73" t="str">
        <f>IF(AJ125="","",VLOOKUP(AJ125,BD!$B$11:$R$179,5,))</f>
        <v/>
      </c>
      <c r="AX125" s="79" t="str">
        <f t="shared" si="78"/>
        <v/>
      </c>
      <c r="AY125" s="68"/>
      <c r="AZ125" s="75"/>
      <c r="BA125" s="76"/>
      <c r="BB125" s="71"/>
      <c r="BC125" s="77" t="s">
        <v>7</v>
      </c>
      <c r="BD125" s="78">
        <f>IF(BC125="N",0,IF(AZ$122="EVENTO",BD!$B$3,BD!$B$4))</f>
        <v>0</v>
      </c>
      <c r="BE125" s="77" t="s">
        <v>7</v>
      </c>
      <c r="BF125" s="78">
        <f>IF(BE125="N",0,IF(AZ$122="EVENTO",BD!$B$1,0))</f>
        <v>0</v>
      </c>
      <c r="BG125" s="77" t="s">
        <v>7</v>
      </c>
      <c r="BH125" s="78">
        <f>IF(BG125="N",0,IF(AZ$122="EVENTO",BD!$B$2,0))</f>
        <v>0</v>
      </c>
      <c r="BI125" s="77" t="s">
        <v>7</v>
      </c>
      <c r="BJ125" s="78">
        <f>IF(BI125="N",0,IF(AZ$122="EVENTO",BD!$B$5,0))</f>
        <v>0</v>
      </c>
      <c r="BK125" s="77" t="s">
        <v>7</v>
      </c>
      <c r="BL125" s="78">
        <f>IF(BK125="S",BD!$B$8,0)</f>
        <v>0</v>
      </c>
      <c r="BM125" s="73" t="str">
        <f>IF(AZ125="","",VLOOKUP(AZ125,BD!$B$11:$R$179,5,))</f>
        <v/>
      </c>
      <c r="BN125" s="79" t="str">
        <f t="shared" si="79"/>
        <v/>
      </c>
      <c r="BO125" s="68"/>
      <c r="BP125" s="75"/>
      <c r="BQ125" s="76"/>
      <c r="BR125" s="71"/>
      <c r="BS125" s="77" t="s">
        <v>7</v>
      </c>
      <c r="BT125" s="78">
        <f>IF(BS125="N",0,IF(BP$122="EVENTO",BD!$B$3,BD!$B$4))</f>
        <v>0</v>
      </c>
      <c r="BU125" s="77" t="s">
        <v>7</v>
      </c>
      <c r="BV125" s="78">
        <f>IF(BU125="N",0,IF(BP$122="EVENTO",BD!$B$1,0))</f>
        <v>0</v>
      </c>
      <c r="BW125" s="77" t="s">
        <v>7</v>
      </c>
      <c r="BX125" s="78">
        <f>IF(BW125="N",0,IF(BP$122="EVENTO",BD!$B$2,0))</f>
        <v>0</v>
      </c>
      <c r="BY125" s="77" t="s">
        <v>7</v>
      </c>
      <c r="BZ125" s="78">
        <f>IF(BY125="N",0,IF(BP$122="EVENTO",BD!$B$5,0))</f>
        <v>0</v>
      </c>
      <c r="CA125" s="77" t="s">
        <v>7</v>
      </c>
      <c r="CB125" s="78">
        <f>IF(CA125="S",BD!$B$8,0)</f>
        <v>0</v>
      </c>
      <c r="CC125" s="73" t="str">
        <f>IF(BP125="","",VLOOKUP(BP125,BD!$B$11:$R$179,5,))</f>
        <v/>
      </c>
      <c r="CD125" s="79" t="str">
        <f t="shared" si="80"/>
        <v/>
      </c>
      <c r="CE125" s="68"/>
      <c r="CF125" s="75"/>
      <c r="CG125" s="76"/>
      <c r="CH125" s="71"/>
      <c r="CI125" s="77" t="s">
        <v>7</v>
      </c>
      <c r="CJ125" s="78">
        <f>IF(CI125="N",0,IF(CF$122="EVENTO",BD!$B$3,BD!$B$4))</f>
        <v>0</v>
      </c>
      <c r="CK125" s="77" t="s">
        <v>7</v>
      </c>
      <c r="CL125" s="78">
        <f>IF(CK125="N",0,IF(CF$122="EVENTO",BD!$B$1,0))</f>
        <v>0</v>
      </c>
      <c r="CM125" s="77" t="s">
        <v>7</v>
      </c>
      <c r="CN125" s="78">
        <f>IF(CM125="N",0,IF(CF$122="EVENTO",BD!$B$2,0))</f>
        <v>0</v>
      </c>
      <c r="CO125" s="77" t="s">
        <v>7</v>
      </c>
      <c r="CP125" s="78">
        <f>IF(CO125="N",0,IF(CF$122="EVENTO",BD!$B$5,0))</f>
        <v>0</v>
      </c>
      <c r="CQ125" s="77" t="s">
        <v>7</v>
      </c>
      <c r="CR125" s="78">
        <f>IF(CQ125="S",BD!$B$8,0)</f>
        <v>0</v>
      </c>
      <c r="CS125" s="73" t="str">
        <f>IF(CF125="","",VLOOKUP(CF125,BD!$B$11:$R$179,5,))</f>
        <v/>
      </c>
      <c r="CT125" s="79" t="str">
        <f t="shared" si="81"/>
        <v/>
      </c>
      <c r="CU125" s="68"/>
      <c r="CV125" s="75"/>
      <c r="CW125" s="76"/>
      <c r="CX125" s="71"/>
      <c r="CY125" s="77" t="s">
        <v>7</v>
      </c>
      <c r="CZ125" s="78">
        <f>IF(CY125="N",0,IF(CV$122="EVENTO",BD!$B$3,BD!$B$4))</f>
        <v>0</v>
      </c>
      <c r="DA125" s="77" t="s">
        <v>7</v>
      </c>
      <c r="DB125" s="78">
        <f>IF(DA125="N",0,IF(CV$122="EVENTO",BD!$B$1,0))</f>
        <v>0</v>
      </c>
      <c r="DC125" s="77" t="s">
        <v>7</v>
      </c>
      <c r="DD125" s="78">
        <f>IF(DC125="N",0,IF(CV$122="EVENTO",BD!$B$2,0))</f>
        <v>0</v>
      </c>
      <c r="DE125" s="77" t="s">
        <v>7</v>
      </c>
      <c r="DF125" s="78">
        <f>IF(DE125="N",0,IF(CV$122="EVENTO",BD!$B$5,0))</f>
        <v>0</v>
      </c>
      <c r="DG125" s="77" t="s">
        <v>7</v>
      </c>
      <c r="DH125" s="78">
        <f>IF(DG125="S",BD!$B$8,0)</f>
        <v>0</v>
      </c>
      <c r="DI125" s="73" t="str">
        <f>IF(CV125="","",VLOOKUP(CV125,BD!$B$11:$R$179,5,))</f>
        <v/>
      </c>
      <c r="DJ125" s="79" t="str">
        <f t="shared" si="82"/>
        <v/>
      </c>
    </row>
    <row r="126" spans="1:114" ht="15.75" thickBot="1" x14ac:dyDescent="0.3">
      <c r="A126" s="130"/>
      <c r="B126" s="151"/>
      <c r="C126" s="68"/>
      <c r="D126" s="75"/>
      <c r="E126" s="76"/>
      <c r="F126" s="71"/>
      <c r="G126" s="77" t="s">
        <v>7</v>
      </c>
      <c r="H126" s="78">
        <f>IF(G126="N",0,IF(D$122="EVENTO",BD!$B$3,BD!$B$4))</f>
        <v>0</v>
      </c>
      <c r="I126" s="77" t="s">
        <v>7</v>
      </c>
      <c r="J126" s="78">
        <f>IF(I126="N",0,IF(D$122="EVENTO",BD!$B$1,0))</f>
        <v>0</v>
      </c>
      <c r="K126" s="77" t="s">
        <v>7</v>
      </c>
      <c r="L126" s="78">
        <f>IF(K126="N",0,IF(D$122="EVENTO",BD!$B$2,0))</f>
        <v>0</v>
      </c>
      <c r="M126" s="77" t="s">
        <v>7</v>
      </c>
      <c r="N126" s="78">
        <f>IF(M126="N",0,IF(D$122="EVENTO",BD!$B$5,0))</f>
        <v>0</v>
      </c>
      <c r="O126" s="77" t="s">
        <v>7</v>
      </c>
      <c r="P126" s="78">
        <f>IF(O126="S",BD!$B$8,0)</f>
        <v>0</v>
      </c>
      <c r="Q126" s="73" t="str">
        <f>IF(D126="","",VLOOKUP(D126,BD!$B$11:$R$179,5,))</f>
        <v/>
      </c>
      <c r="R126" s="79" t="str">
        <f t="shared" si="76"/>
        <v/>
      </c>
      <c r="S126" s="68"/>
      <c r="T126" s="75"/>
      <c r="U126" s="76"/>
      <c r="V126" s="71"/>
      <c r="W126" s="77" t="s">
        <v>7</v>
      </c>
      <c r="X126" s="78">
        <f>IF(W126="N",0,IF(T$122="EVENTO",BD!$B$3,BD!$B$4))</f>
        <v>0</v>
      </c>
      <c r="Y126" s="77" t="s">
        <v>7</v>
      </c>
      <c r="Z126" s="78">
        <f>IF(Y126="N",0,IF(T$122="EVENTO",BD!$B$1,0))</f>
        <v>0</v>
      </c>
      <c r="AA126" s="77" t="s">
        <v>7</v>
      </c>
      <c r="AB126" s="78">
        <f>IF(AA126="N",0,IF(T$122="EVENTO",BD!$B$2,0))</f>
        <v>0</v>
      </c>
      <c r="AC126" s="77" t="s">
        <v>7</v>
      </c>
      <c r="AD126" s="78">
        <f>IF(AC126="N",0,IF(T$122="EVENTO",BD!$B$5,0))</f>
        <v>0</v>
      </c>
      <c r="AE126" s="77" t="s">
        <v>7</v>
      </c>
      <c r="AF126" s="78">
        <f>IF(AE126="S",BD!$B$8,0)</f>
        <v>0</v>
      </c>
      <c r="AG126" s="73" t="str">
        <f>IF(T126="","",VLOOKUP(T126,BD!$B$11:$R$179,5,))</f>
        <v/>
      </c>
      <c r="AH126" s="79" t="str">
        <f t="shared" si="77"/>
        <v/>
      </c>
      <c r="AI126" s="68"/>
      <c r="AJ126" s="75"/>
      <c r="AK126" s="76"/>
      <c r="AL126" s="71"/>
      <c r="AM126" s="77" t="s">
        <v>7</v>
      </c>
      <c r="AN126" s="78">
        <f>IF(AM126="N",0,IF(AJ$122="EVENTO",BD!$B$3,BD!$B$4))</f>
        <v>0</v>
      </c>
      <c r="AO126" s="77" t="s">
        <v>7</v>
      </c>
      <c r="AP126" s="78">
        <f>IF(AO126="N",0,IF(AJ$122="EVENTO",BD!$B$1,0))</f>
        <v>0</v>
      </c>
      <c r="AQ126" s="77" t="s">
        <v>7</v>
      </c>
      <c r="AR126" s="78">
        <f>IF(AQ126="N",0,IF(AJ$122="EVENTO",BD!$B$2,0))</f>
        <v>0</v>
      </c>
      <c r="AS126" s="77" t="s">
        <v>7</v>
      </c>
      <c r="AT126" s="78">
        <f>IF(AS126="N",0,IF(AJ$122="EVENTO",BD!$B$5,0))</f>
        <v>0</v>
      </c>
      <c r="AU126" s="77" t="s">
        <v>7</v>
      </c>
      <c r="AV126" s="78">
        <f>IF(AU126="S",BD!$B$8,0)</f>
        <v>0</v>
      </c>
      <c r="AW126" s="73" t="str">
        <f>IF(AJ126="","",VLOOKUP(AJ126,BD!$B$11:$R$179,5,))</f>
        <v/>
      </c>
      <c r="AX126" s="79" t="str">
        <f t="shared" si="78"/>
        <v/>
      </c>
      <c r="AY126" s="68"/>
      <c r="AZ126" s="75"/>
      <c r="BA126" s="76"/>
      <c r="BB126" s="71"/>
      <c r="BC126" s="77" t="s">
        <v>7</v>
      </c>
      <c r="BD126" s="78">
        <f>IF(BC126="N",0,IF(AZ$122="EVENTO",BD!$B$3,BD!$B$4))</f>
        <v>0</v>
      </c>
      <c r="BE126" s="77" t="s">
        <v>7</v>
      </c>
      <c r="BF126" s="78">
        <f>IF(BE126="N",0,IF(AZ$122="EVENTO",BD!$B$1,0))</f>
        <v>0</v>
      </c>
      <c r="BG126" s="77" t="s">
        <v>7</v>
      </c>
      <c r="BH126" s="78">
        <f>IF(BG126="N",0,IF(AZ$122="EVENTO",BD!$B$2,0))</f>
        <v>0</v>
      </c>
      <c r="BI126" s="77" t="s">
        <v>7</v>
      </c>
      <c r="BJ126" s="78">
        <f>IF(BI126="N",0,IF(AZ$122="EVENTO",BD!$B$5,0))</f>
        <v>0</v>
      </c>
      <c r="BK126" s="77" t="s">
        <v>7</v>
      </c>
      <c r="BL126" s="78">
        <f>IF(BK126="S",BD!$B$8,0)</f>
        <v>0</v>
      </c>
      <c r="BM126" s="73" t="str">
        <f>IF(AZ126="","",VLOOKUP(AZ126,BD!$B$11:$R$179,5,))</f>
        <v/>
      </c>
      <c r="BN126" s="79" t="str">
        <f t="shared" si="79"/>
        <v/>
      </c>
      <c r="BO126" s="68"/>
      <c r="BP126" s="75"/>
      <c r="BQ126" s="76"/>
      <c r="BR126" s="71"/>
      <c r="BS126" s="77" t="s">
        <v>7</v>
      </c>
      <c r="BT126" s="78">
        <f>IF(BS126="N",0,IF(BP$122="EVENTO",BD!$B$3,BD!$B$4))</f>
        <v>0</v>
      </c>
      <c r="BU126" s="77" t="s">
        <v>7</v>
      </c>
      <c r="BV126" s="78">
        <f>IF(BU126="N",0,IF(BP$122="EVENTO",BD!$B$1,0))</f>
        <v>0</v>
      </c>
      <c r="BW126" s="77" t="s">
        <v>7</v>
      </c>
      <c r="BX126" s="78">
        <f>IF(BW126="N",0,IF(BP$122="EVENTO",BD!$B$2,0))</f>
        <v>0</v>
      </c>
      <c r="BY126" s="77" t="s">
        <v>7</v>
      </c>
      <c r="BZ126" s="78">
        <f>IF(BY126="N",0,IF(BP$122="EVENTO",BD!$B$5,0))</f>
        <v>0</v>
      </c>
      <c r="CA126" s="77" t="s">
        <v>7</v>
      </c>
      <c r="CB126" s="78">
        <f>IF(CA126="S",BD!$B$8,0)</f>
        <v>0</v>
      </c>
      <c r="CC126" s="73" t="str">
        <f>IF(BP126="","",VLOOKUP(BP126,BD!$B$11:$R$179,5,))</f>
        <v/>
      </c>
      <c r="CD126" s="79" t="str">
        <f t="shared" si="80"/>
        <v/>
      </c>
      <c r="CE126" s="68"/>
      <c r="CF126" s="75"/>
      <c r="CG126" s="76"/>
      <c r="CH126" s="71"/>
      <c r="CI126" s="77" t="s">
        <v>7</v>
      </c>
      <c r="CJ126" s="78">
        <f>IF(CI126="N",0,IF(CF$122="EVENTO",BD!$B$3,BD!$B$4))</f>
        <v>0</v>
      </c>
      <c r="CK126" s="77" t="s">
        <v>7</v>
      </c>
      <c r="CL126" s="78">
        <f>IF(CK126="N",0,IF(CF$122="EVENTO",BD!$B$1,0))</f>
        <v>0</v>
      </c>
      <c r="CM126" s="77" t="s">
        <v>7</v>
      </c>
      <c r="CN126" s="78">
        <f>IF(CM126="N",0,IF(CF$122="EVENTO",BD!$B$2,0))</f>
        <v>0</v>
      </c>
      <c r="CO126" s="77" t="s">
        <v>7</v>
      </c>
      <c r="CP126" s="78">
        <f>IF(CO126="N",0,IF(CF$122="EVENTO",BD!$B$5,0))</f>
        <v>0</v>
      </c>
      <c r="CQ126" s="77" t="s">
        <v>7</v>
      </c>
      <c r="CR126" s="78">
        <f>IF(CQ126="S",BD!$B$8,0)</f>
        <v>0</v>
      </c>
      <c r="CS126" s="73" t="str">
        <f>IF(CF126="","",VLOOKUP(CF126,BD!$B$11:$R$179,5,))</f>
        <v/>
      </c>
      <c r="CT126" s="79" t="str">
        <f t="shared" si="81"/>
        <v/>
      </c>
      <c r="CU126" s="68"/>
      <c r="CV126" s="75"/>
      <c r="CW126" s="76"/>
      <c r="CX126" s="71"/>
      <c r="CY126" s="77" t="s">
        <v>7</v>
      </c>
      <c r="CZ126" s="78">
        <f>IF(CY126="N",0,IF(CV$122="EVENTO",BD!$B$3,BD!$B$4))</f>
        <v>0</v>
      </c>
      <c r="DA126" s="77" t="s">
        <v>7</v>
      </c>
      <c r="DB126" s="78">
        <f>IF(DA126="N",0,IF(CV$122="EVENTO",BD!$B$1,0))</f>
        <v>0</v>
      </c>
      <c r="DC126" s="77" t="s">
        <v>7</v>
      </c>
      <c r="DD126" s="78">
        <f>IF(DC126="N",0,IF(CV$122="EVENTO",BD!$B$2,0))</f>
        <v>0</v>
      </c>
      <c r="DE126" s="77" t="s">
        <v>7</v>
      </c>
      <c r="DF126" s="78">
        <f>IF(DE126="N",0,IF(CV$122="EVENTO",BD!$B$5,0))</f>
        <v>0</v>
      </c>
      <c r="DG126" s="77" t="s">
        <v>7</v>
      </c>
      <c r="DH126" s="78">
        <f>IF(DG126="S",BD!$B$8,0)</f>
        <v>0</v>
      </c>
      <c r="DI126" s="73" t="str">
        <f>IF(CV126="","",VLOOKUP(CV126,BD!$B$11:$R$179,5,))</f>
        <v/>
      </c>
      <c r="DJ126" s="79" t="str">
        <f t="shared" si="82"/>
        <v/>
      </c>
    </row>
    <row r="127" spans="1:114" ht="15.75" thickBot="1" x14ac:dyDescent="0.3">
      <c r="A127" s="130"/>
      <c r="B127" s="151"/>
      <c r="C127" s="68"/>
      <c r="D127" s="75"/>
      <c r="E127" s="76"/>
      <c r="F127" s="71"/>
      <c r="G127" s="77" t="s">
        <v>7</v>
      </c>
      <c r="H127" s="78">
        <f>IF(G127="N",0,IF(D$122="EVENTO",BD!$B$3,BD!$B$4))</f>
        <v>0</v>
      </c>
      <c r="I127" s="77" t="s">
        <v>7</v>
      </c>
      <c r="J127" s="78">
        <f>IF(I127="N",0,IF(D$122="EVENTO",BD!$B$1,0))</f>
        <v>0</v>
      </c>
      <c r="K127" s="77" t="s">
        <v>7</v>
      </c>
      <c r="L127" s="78">
        <f>IF(K127="N",0,IF(D$122="EVENTO",BD!$B$2,0))</f>
        <v>0</v>
      </c>
      <c r="M127" s="77" t="s">
        <v>7</v>
      </c>
      <c r="N127" s="78">
        <f>IF(M127="N",0,IF(D$122="EVENTO",BD!$B$5,0))</f>
        <v>0</v>
      </c>
      <c r="O127" s="77" t="s">
        <v>7</v>
      </c>
      <c r="P127" s="78">
        <f>IF(O127="S",BD!$B$8,0)</f>
        <v>0</v>
      </c>
      <c r="Q127" s="73" t="str">
        <f>IF(D127="","",VLOOKUP(D127,BD!$B$11:$R$179,5,))</f>
        <v/>
      </c>
      <c r="R127" s="79" t="str">
        <f t="shared" si="76"/>
        <v/>
      </c>
      <c r="S127" s="68"/>
      <c r="T127" s="75"/>
      <c r="U127" s="76"/>
      <c r="V127" s="71"/>
      <c r="W127" s="77" t="s">
        <v>7</v>
      </c>
      <c r="X127" s="78">
        <f>IF(W127="N",0,IF(T$122="EVENTO",BD!$B$3,BD!$B$4))</f>
        <v>0</v>
      </c>
      <c r="Y127" s="77" t="s">
        <v>7</v>
      </c>
      <c r="Z127" s="78">
        <f>IF(Y127="N",0,IF(T$122="EVENTO",BD!$B$1,0))</f>
        <v>0</v>
      </c>
      <c r="AA127" s="77" t="s">
        <v>7</v>
      </c>
      <c r="AB127" s="78">
        <f>IF(AA127="N",0,IF(T$122="EVENTO",BD!$B$2,0))</f>
        <v>0</v>
      </c>
      <c r="AC127" s="77" t="s">
        <v>7</v>
      </c>
      <c r="AD127" s="78">
        <f>IF(AC127="N",0,IF(T$122="EVENTO",BD!$B$5,0))</f>
        <v>0</v>
      </c>
      <c r="AE127" s="77" t="s">
        <v>7</v>
      </c>
      <c r="AF127" s="78">
        <f>IF(AE127="S",BD!$B$8,0)</f>
        <v>0</v>
      </c>
      <c r="AG127" s="73" t="str">
        <f>IF(T127="","",VLOOKUP(T127,BD!$B$11:$R$179,5,))</f>
        <v/>
      </c>
      <c r="AH127" s="79" t="str">
        <f t="shared" si="77"/>
        <v/>
      </c>
      <c r="AI127" s="68"/>
      <c r="AJ127" s="75"/>
      <c r="AK127" s="76"/>
      <c r="AL127" s="71"/>
      <c r="AM127" s="77" t="s">
        <v>7</v>
      </c>
      <c r="AN127" s="78">
        <f>IF(AM127="N",0,IF(AJ$122="EVENTO",BD!$B$3,BD!$B$4))</f>
        <v>0</v>
      </c>
      <c r="AO127" s="77" t="s">
        <v>7</v>
      </c>
      <c r="AP127" s="78">
        <f>IF(AO127="N",0,IF(AJ$122="EVENTO",BD!$B$1,0))</f>
        <v>0</v>
      </c>
      <c r="AQ127" s="77" t="s">
        <v>7</v>
      </c>
      <c r="AR127" s="78">
        <f>IF(AQ127="N",0,IF(AJ$122="EVENTO",BD!$B$2,0))</f>
        <v>0</v>
      </c>
      <c r="AS127" s="77" t="s">
        <v>7</v>
      </c>
      <c r="AT127" s="78">
        <f>IF(AS127="N",0,IF(AJ$122="EVENTO",BD!$B$5,0))</f>
        <v>0</v>
      </c>
      <c r="AU127" s="77" t="s">
        <v>7</v>
      </c>
      <c r="AV127" s="78">
        <f>IF(AU127="S",BD!$B$8,0)</f>
        <v>0</v>
      </c>
      <c r="AW127" s="73" t="str">
        <f>IF(AJ127="","",VLOOKUP(AJ127,BD!$B$11:$R$179,5,))</f>
        <v/>
      </c>
      <c r="AX127" s="79" t="str">
        <f t="shared" si="78"/>
        <v/>
      </c>
      <c r="AY127" s="68"/>
      <c r="AZ127" s="75"/>
      <c r="BA127" s="76"/>
      <c r="BB127" s="71"/>
      <c r="BC127" s="77" t="s">
        <v>7</v>
      </c>
      <c r="BD127" s="78">
        <f>IF(BC127="N",0,IF(AZ$122="EVENTO",BD!$B$3,BD!$B$4))</f>
        <v>0</v>
      </c>
      <c r="BE127" s="77" t="s">
        <v>7</v>
      </c>
      <c r="BF127" s="78">
        <f>IF(BE127="N",0,IF(AZ$122="EVENTO",BD!$B$1,0))</f>
        <v>0</v>
      </c>
      <c r="BG127" s="77" t="s">
        <v>7</v>
      </c>
      <c r="BH127" s="78">
        <f>IF(BG127="N",0,IF(AZ$122="EVENTO",BD!$B$2,0))</f>
        <v>0</v>
      </c>
      <c r="BI127" s="77" t="s">
        <v>7</v>
      </c>
      <c r="BJ127" s="78">
        <f>IF(BI127="N",0,IF(AZ$122="EVENTO",BD!$B$5,0))</f>
        <v>0</v>
      </c>
      <c r="BK127" s="77" t="s">
        <v>7</v>
      </c>
      <c r="BL127" s="78">
        <f>IF(BK127="S",BD!$B$8,0)</f>
        <v>0</v>
      </c>
      <c r="BM127" s="73" t="str">
        <f>IF(AZ127="","",VLOOKUP(AZ127,BD!$B$11:$R$179,5,))</f>
        <v/>
      </c>
      <c r="BN127" s="79" t="str">
        <f t="shared" si="79"/>
        <v/>
      </c>
      <c r="BO127" s="68"/>
      <c r="BP127" s="75"/>
      <c r="BQ127" s="76"/>
      <c r="BR127" s="71"/>
      <c r="BS127" s="77" t="s">
        <v>7</v>
      </c>
      <c r="BT127" s="78">
        <f>IF(BS127="N",0,IF(BP$122="EVENTO",BD!$B$3,BD!$B$4))</f>
        <v>0</v>
      </c>
      <c r="BU127" s="77" t="s">
        <v>7</v>
      </c>
      <c r="BV127" s="78">
        <f>IF(BU127="N",0,IF(BP$122="EVENTO",BD!$B$1,0))</f>
        <v>0</v>
      </c>
      <c r="BW127" s="77" t="s">
        <v>7</v>
      </c>
      <c r="BX127" s="78">
        <f>IF(BW127="N",0,IF(BP$122="EVENTO",BD!$B$2,0))</f>
        <v>0</v>
      </c>
      <c r="BY127" s="77" t="s">
        <v>7</v>
      </c>
      <c r="BZ127" s="78">
        <f>IF(BY127="N",0,IF(BP$122="EVENTO",BD!$B$5,0))</f>
        <v>0</v>
      </c>
      <c r="CA127" s="77" t="s">
        <v>7</v>
      </c>
      <c r="CB127" s="78">
        <f>IF(CA127="S",BD!$B$8,0)</f>
        <v>0</v>
      </c>
      <c r="CC127" s="73" t="str">
        <f>IF(BP127="","",VLOOKUP(BP127,BD!$B$11:$R$179,5,))</f>
        <v/>
      </c>
      <c r="CD127" s="79" t="str">
        <f t="shared" si="80"/>
        <v/>
      </c>
      <c r="CE127" s="68"/>
      <c r="CF127" s="75"/>
      <c r="CG127" s="76"/>
      <c r="CH127" s="71"/>
      <c r="CI127" s="77" t="s">
        <v>7</v>
      </c>
      <c r="CJ127" s="78">
        <f>IF(CI127="N",0,IF(CF$122="EVENTO",BD!$B$3,BD!$B$4))</f>
        <v>0</v>
      </c>
      <c r="CK127" s="77" t="s">
        <v>7</v>
      </c>
      <c r="CL127" s="78">
        <f>IF(CK127="N",0,IF(CF$122="EVENTO",BD!$B$1,0))</f>
        <v>0</v>
      </c>
      <c r="CM127" s="77" t="s">
        <v>7</v>
      </c>
      <c r="CN127" s="78">
        <f>IF(CM127="N",0,IF(CF$122="EVENTO",BD!$B$2,0))</f>
        <v>0</v>
      </c>
      <c r="CO127" s="77" t="s">
        <v>7</v>
      </c>
      <c r="CP127" s="78">
        <f>IF(CO127="N",0,IF(CF$122="EVENTO",BD!$B$5,0))</f>
        <v>0</v>
      </c>
      <c r="CQ127" s="77" t="s">
        <v>7</v>
      </c>
      <c r="CR127" s="78">
        <f>IF(CQ127="S",BD!$B$8,0)</f>
        <v>0</v>
      </c>
      <c r="CS127" s="73" t="str">
        <f>IF(CF127="","",VLOOKUP(CF127,BD!$B$11:$R$179,5,))</f>
        <v/>
      </c>
      <c r="CT127" s="79" t="str">
        <f t="shared" si="81"/>
        <v/>
      </c>
      <c r="CU127" s="68"/>
      <c r="CV127" s="75"/>
      <c r="CW127" s="76"/>
      <c r="CX127" s="71"/>
      <c r="CY127" s="77" t="s">
        <v>7</v>
      </c>
      <c r="CZ127" s="78">
        <f>IF(CY127="N",0,IF(CV$122="EVENTO",BD!$B$3,BD!$B$4))</f>
        <v>0</v>
      </c>
      <c r="DA127" s="77" t="s">
        <v>7</v>
      </c>
      <c r="DB127" s="78">
        <f>IF(DA127="N",0,IF(CV$122="EVENTO",BD!$B$1,0))</f>
        <v>0</v>
      </c>
      <c r="DC127" s="77" t="s">
        <v>7</v>
      </c>
      <c r="DD127" s="78">
        <f>IF(DC127="N",0,IF(CV$122="EVENTO",BD!$B$2,0))</f>
        <v>0</v>
      </c>
      <c r="DE127" s="77" t="s">
        <v>7</v>
      </c>
      <c r="DF127" s="78">
        <f>IF(DE127="N",0,IF(CV$122="EVENTO",BD!$B$5,0))</f>
        <v>0</v>
      </c>
      <c r="DG127" s="77" t="s">
        <v>7</v>
      </c>
      <c r="DH127" s="78">
        <f>IF(DG127="S",BD!$B$8,0)</f>
        <v>0</v>
      </c>
      <c r="DI127" s="73" t="str">
        <f>IF(CV127="","",VLOOKUP(CV127,BD!$B$11:$R$179,5,))</f>
        <v/>
      </c>
      <c r="DJ127" s="79" t="str">
        <f t="shared" si="82"/>
        <v/>
      </c>
    </row>
    <row r="128" spans="1:114" ht="15.75" thickBot="1" x14ac:dyDescent="0.3">
      <c r="A128" s="130"/>
      <c r="B128" s="151"/>
      <c r="C128" s="68"/>
      <c r="D128" s="75"/>
      <c r="E128" s="76"/>
      <c r="F128" s="71"/>
      <c r="G128" s="77" t="s">
        <v>7</v>
      </c>
      <c r="H128" s="78">
        <f>IF(G128="N",0,IF(D$122="EVENTO",BD!$B$3,BD!$B$4))</f>
        <v>0</v>
      </c>
      <c r="I128" s="77" t="s">
        <v>7</v>
      </c>
      <c r="J128" s="78">
        <f>IF(I128="N",0,IF(D$122="EVENTO",BD!$B$1,0))</f>
        <v>0</v>
      </c>
      <c r="K128" s="77" t="s">
        <v>7</v>
      </c>
      <c r="L128" s="78">
        <f>IF(K128="N",0,IF(D$122="EVENTO",BD!$B$2,0))</f>
        <v>0</v>
      </c>
      <c r="M128" s="77" t="s">
        <v>7</v>
      </c>
      <c r="N128" s="78">
        <f>IF(M128="N",0,IF(D$122="EVENTO",BD!$B$5,0))</f>
        <v>0</v>
      </c>
      <c r="O128" s="77" t="s">
        <v>7</v>
      </c>
      <c r="P128" s="78">
        <f>IF(O128="S",BD!$B$8,0)</f>
        <v>0</v>
      </c>
      <c r="Q128" s="73" t="str">
        <f>IF(D128="","",VLOOKUP(D128,BD!$B$11:$R$179,5,))</f>
        <v/>
      </c>
      <c r="R128" s="79" t="str">
        <f t="shared" si="76"/>
        <v/>
      </c>
      <c r="S128" s="68"/>
      <c r="T128" s="75"/>
      <c r="U128" s="76"/>
      <c r="V128" s="71"/>
      <c r="W128" s="77" t="s">
        <v>7</v>
      </c>
      <c r="X128" s="78">
        <f>IF(W128="N",0,IF(T$122="EVENTO",BD!$B$3,BD!$B$4))</f>
        <v>0</v>
      </c>
      <c r="Y128" s="77" t="s">
        <v>7</v>
      </c>
      <c r="Z128" s="78">
        <f>IF(Y128="N",0,IF(T$122="EVENTO",BD!$B$1,0))</f>
        <v>0</v>
      </c>
      <c r="AA128" s="77" t="s">
        <v>7</v>
      </c>
      <c r="AB128" s="78">
        <f>IF(AA128="N",0,IF(T$122="EVENTO",BD!$B$2,0))</f>
        <v>0</v>
      </c>
      <c r="AC128" s="77" t="s">
        <v>7</v>
      </c>
      <c r="AD128" s="78">
        <f>IF(AC128="N",0,IF(T$122="EVENTO",BD!$B$5,0))</f>
        <v>0</v>
      </c>
      <c r="AE128" s="77" t="s">
        <v>7</v>
      </c>
      <c r="AF128" s="78">
        <f>IF(AE128="S",BD!$B$8,0)</f>
        <v>0</v>
      </c>
      <c r="AG128" s="73" t="str">
        <f>IF(T128="","",VLOOKUP(T128,BD!$B$11:$R$179,5,))</f>
        <v/>
      </c>
      <c r="AH128" s="79" t="str">
        <f t="shared" si="77"/>
        <v/>
      </c>
      <c r="AI128" s="68"/>
      <c r="AJ128" s="75"/>
      <c r="AK128" s="76"/>
      <c r="AL128" s="71"/>
      <c r="AM128" s="77" t="s">
        <v>7</v>
      </c>
      <c r="AN128" s="78">
        <f>IF(AM128="N",0,IF(AJ$122="EVENTO",BD!$B$3,BD!$B$4))</f>
        <v>0</v>
      </c>
      <c r="AO128" s="77" t="s">
        <v>7</v>
      </c>
      <c r="AP128" s="78">
        <f>IF(AO128="N",0,IF(AJ$122="EVENTO",BD!$B$1,0))</f>
        <v>0</v>
      </c>
      <c r="AQ128" s="77" t="s">
        <v>7</v>
      </c>
      <c r="AR128" s="78">
        <f>IF(AQ128="N",0,IF(AJ$122="EVENTO",BD!$B$2,0))</f>
        <v>0</v>
      </c>
      <c r="AS128" s="77" t="s">
        <v>7</v>
      </c>
      <c r="AT128" s="78">
        <f>IF(AS128="N",0,IF(AJ$122="EVENTO",BD!$B$5,0))</f>
        <v>0</v>
      </c>
      <c r="AU128" s="77" t="s">
        <v>7</v>
      </c>
      <c r="AV128" s="78">
        <f>IF(AU128="S",BD!$B$8,0)</f>
        <v>0</v>
      </c>
      <c r="AW128" s="73" t="str">
        <f>IF(AJ128="","",VLOOKUP(AJ128,BD!$B$11:$R$179,5,))</f>
        <v/>
      </c>
      <c r="AX128" s="79" t="str">
        <f t="shared" si="78"/>
        <v/>
      </c>
      <c r="AY128" s="68"/>
      <c r="AZ128" s="75"/>
      <c r="BA128" s="76"/>
      <c r="BB128" s="71"/>
      <c r="BC128" s="77" t="s">
        <v>7</v>
      </c>
      <c r="BD128" s="78">
        <f>IF(BC128="N",0,IF(AZ$122="EVENTO",BD!$B$3,BD!$B$4))</f>
        <v>0</v>
      </c>
      <c r="BE128" s="77" t="s">
        <v>7</v>
      </c>
      <c r="BF128" s="78">
        <f>IF(BE128="N",0,IF(AZ$122="EVENTO",BD!$B$1,0))</f>
        <v>0</v>
      </c>
      <c r="BG128" s="77" t="s">
        <v>7</v>
      </c>
      <c r="BH128" s="78">
        <f>IF(BG128="N",0,IF(AZ$122="EVENTO",BD!$B$2,0))</f>
        <v>0</v>
      </c>
      <c r="BI128" s="77" t="s">
        <v>7</v>
      </c>
      <c r="BJ128" s="78">
        <f>IF(BI128="N",0,IF(AZ$122="EVENTO",BD!$B$5,0))</f>
        <v>0</v>
      </c>
      <c r="BK128" s="77" t="s">
        <v>7</v>
      </c>
      <c r="BL128" s="78">
        <f>IF(BK128="S",BD!$B$8,0)</f>
        <v>0</v>
      </c>
      <c r="BM128" s="73" t="str">
        <f>IF(AZ128="","",VLOOKUP(AZ128,BD!$B$11:$R$179,5,))</f>
        <v/>
      </c>
      <c r="BN128" s="79" t="str">
        <f t="shared" si="79"/>
        <v/>
      </c>
      <c r="BO128" s="68"/>
      <c r="BP128" s="75"/>
      <c r="BQ128" s="76"/>
      <c r="BR128" s="71"/>
      <c r="BS128" s="77" t="s">
        <v>7</v>
      </c>
      <c r="BT128" s="78">
        <f>IF(BS128="N",0,IF(BP$122="EVENTO",BD!$B$3,BD!$B$4))</f>
        <v>0</v>
      </c>
      <c r="BU128" s="77" t="s">
        <v>7</v>
      </c>
      <c r="BV128" s="78">
        <f>IF(BU128="N",0,IF(BP$122="EVENTO",BD!$B$1,0))</f>
        <v>0</v>
      </c>
      <c r="BW128" s="77" t="s">
        <v>7</v>
      </c>
      <c r="BX128" s="78">
        <f>IF(BW128="N",0,IF(BP$122="EVENTO",BD!$B$2,0))</f>
        <v>0</v>
      </c>
      <c r="BY128" s="77" t="s">
        <v>7</v>
      </c>
      <c r="BZ128" s="78">
        <f>IF(BY128="N",0,IF(BP$122="EVENTO",BD!$B$5,0))</f>
        <v>0</v>
      </c>
      <c r="CA128" s="77" t="s">
        <v>7</v>
      </c>
      <c r="CB128" s="78">
        <f>IF(CA128="S",BD!$B$8,0)</f>
        <v>0</v>
      </c>
      <c r="CC128" s="73" t="str">
        <f>IF(BP128="","",VLOOKUP(BP128,BD!$B$11:$R$179,5,))</f>
        <v/>
      </c>
      <c r="CD128" s="79" t="str">
        <f t="shared" si="80"/>
        <v/>
      </c>
      <c r="CE128" s="68"/>
      <c r="CF128" s="75"/>
      <c r="CG128" s="76"/>
      <c r="CH128" s="71"/>
      <c r="CI128" s="77" t="s">
        <v>7</v>
      </c>
      <c r="CJ128" s="78">
        <f>IF(CI128="N",0,IF(CF$122="EVENTO",BD!$B$3,BD!$B$4))</f>
        <v>0</v>
      </c>
      <c r="CK128" s="77" t="s">
        <v>7</v>
      </c>
      <c r="CL128" s="78">
        <f>IF(CK128="N",0,IF(CF$122="EVENTO",BD!$B$1,0))</f>
        <v>0</v>
      </c>
      <c r="CM128" s="77" t="s">
        <v>7</v>
      </c>
      <c r="CN128" s="78">
        <f>IF(CM128="N",0,IF(CF$122="EVENTO",BD!$B$2,0))</f>
        <v>0</v>
      </c>
      <c r="CO128" s="77" t="s">
        <v>7</v>
      </c>
      <c r="CP128" s="78">
        <f>IF(CO128="N",0,IF(CF$122="EVENTO",BD!$B$5,0))</f>
        <v>0</v>
      </c>
      <c r="CQ128" s="77" t="s">
        <v>7</v>
      </c>
      <c r="CR128" s="78">
        <f>IF(CQ128="S",BD!$B$8,0)</f>
        <v>0</v>
      </c>
      <c r="CS128" s="73" t="str">
        <f>IF(CF128="","",VLOOKUP(CF128,BD!$B$11:$R$179,5,))</f>
        <v/>
      </c>
      <c r="CT128" s="79" t="str">
        <f t="shared" si="81"/>
        <v/>
      </c>
      <c r="CU128" s="68"/>
      <c r="CV128" s="75"/>
      <c r="CW128" s="76"/>
      <c r="CX128" s="71"/>
      <c r="CY128" s="77" t="s">
        <v>7</v>
      </c>
      <c r="CZ128" s="78">
        <f>IF(CY128="N",0,IF(CV$122="EVENTO",BD!$B$3,BD!$B$4))</f>
        <v>0</v>
      </c>
      <c r="DA128" s="77" t="s">
        <v>7</v>
      </c>
      <c r="DB128" s="78">
        <f>IF(DA128="N",0,IF(CV$122="EVENTO",BD!$B$1,0))</f>
        <v>0</v>
      </c>
      <c r="DC128" s="77" t="s">
        <v>7</v>
      </c>
      <c r="DD128" s="78">
        <f>IF(DC128="N",0,IF(CV$122="EVENTO",BD!$B$2,0))</f>
        <v>0</v>
      </c>
      <c r="DE128" s="77" t="s">
        <v>7</v>
      </c>
      <c r="DF128" s="78">
        <f>IF(DE128="N",0,IF(CV$122="EVENTO",BD!$B$5,0))</f>
        <v>0</v>
      </c>
      <c r="DG128" s="77" t="s">
        <v>7</v>
      </c>
      <c r="DH128" s="78">
        <f>IF(DG128="S",BD!$B$8,0)</f>
        <v>0</v>
      </c>
      <c r="DI128" s="73" t="str">
        <f>IF(CV128="","",VLOOKUP(CV128,BD!$B$11:$R$179,5,))</f>
        <v/>
      </c>
      <c r="DJ128" s="79" t="str">
        <f t="shared" si="82"/>
        <v/>
      </c>
    </row>
    <row r="129" spans="1:114" ht="15.75" thickBot="1" x14ac:dyDescent="0.3">
      <c r="A129" s="130"/>
      <c r="B129" s="151"/>
      <c r="C129" s="68"/>
      <c r="D129" s="75"/>
      <c r="E129" s="76"/>
      <c r="F129" s="71"/>
      <c r="G129" s="77" t="s">
        <v>7</v>
      </c>
      <c r="H129" s="78">
        <f>IF(G129="N",0,IF(D$122="EVENTO",BD!$B$3,BD!$B$4))</f>
        <v>0</v>
      </c>
      <c r="I129" s="77" t="s">
        <v>7</v>
      </c>
      <c r="J129" s="78">
        <f>IF(I129="N",0,IF(D$122="EVENTO",BD!$B$1,0))</f>
        <v>0</v>
      </c>
      <c r="K129" s="77" t="s">
        <v>7</v>
      </c>
      <c r="L129" s="78">
        <f>IF(K129="N",0,IF(D$122="EVENTO",BD!$B$2,0))</f>
        <v>0</v>
      </c>
      <c r="M129" s="77" t="s">
        <v>7</v>
      </c>
      <c r="N129" s="78">
        <f>IF(M129="N",0,IF(D$122="EVENTO",BD!$B$5,0))</f>
        <v>0</v>
      </c>
      <c r="O129" s="77" t="s">
        <v>7</v>
      </c>
      <c r="P129" s="78">
        <f>IF(O129="S",BD!$B$8,0)</f>
        <v>0</v>
      </c>
      <c r="Q129" s="73" t="str">
        <f>IF(D129="","",VLOOKUP(D129,BD!$B$11:$R$179,5,))</f>
        <v/>
      </c>
      <c r="R129" s="79" t="str">
        <f t="shared" si="76"/>
        <v/>
      </c>
      <c r="S129" s="68"/>
      <c r="T129" s="75"/>
      <c r="U129" s="76"/>
      <c r="V129" s="71"/>
      <c r="W129" s="77" t="s">
        <v>7</v>
      </c>
      <c r="X129" s="78">
        <f>IF(W129="N",0,IF(T$122="EVENTO",BD!$B$3,BD!$B$4))</f>
        <v>0</v>
      </c>
      <c r="Y129" s="77" t="s">
        <v>7</v>
      </c>
      <c r="Z129" s="78">
        <f>IF(Y129="N",0,IF(T$122="EVENTO",BD!$B$1,0))</f>
        <v>0</v>
      </c>
      <c r="AA129" s="77" t="s">
        <v>7</v>
      </c>
      <c r="AB129" s="78">
        <f>IF(AA129="N",0,IF(T$122="EVENTO",BD!$B$2,0))</f>
        <v>0</v>
      </c>
      <c r="AC129" s="77" t="s">
        <v>7</v>
      </c>
      <c r="AD129" s="78">
        <f>IF(AC129="N",0,IF(T$122="EVENTO",BD!$B$5,0))</f>
        <v>0</v>
      </c>
      <c r="AE129" s="77" t="s">
        <v>7</v>
      </c>
      <c r="AF129" s="78">
        <f>IF(AE129="S",BD!$B$8,0)</f>
        <v>0</v>
      </c>
      <c r="AG129" s="73" t="str">
        <f>IF(T129="","",VLOOKUP(T129,BD!$B$11:$R$179,5,))</f>
        <v/>
      </c>
      <c r="AH129" s="79" t="str">
        <f t="shared" si="77"/>
        <v/>
      </c>
      <c r="AI129" s="68"/>
      <c r="AJ129" s="75"/>
      <c r="AK129" s="76"/>
      <c r="AL129" s="71"/>
      <c r="AM129" s="77" t="s">
        <v>7</v>
      </c>
      <c r="AN129" s="78">
        <f>IF(AM129="N",0,IF(AJ$122="EVENTO",BD!$B$3,BD!$B$4))</f>
        <v>0</v>
      </c>
      <c r="AO129" s="77" t="s">
        <v>7</v>
      </c>
      <c r="AP129" s="78">
        <f>IF(AO129="N",0,IF(AJ$122="EVENTO",BD!$B$1,0))</f>
        <v>0</v>
      </c>
      <c r="AQ129" s="77" t="s">
        <v>7</v>
      </c>
      <c r="AR129" s="78">
        <f>IF(AQ129="N",0,IF(AJ$122="EVENTO",BD!$B$2,0))</f>
        <v>0</v>
      </c>
      <c r="AS129" s="77" t="s">
        <v>7</v>
      </c>
      <c r="AT129" s="78">
        <f>IF(AS129="N",0,IF(AJ$122="EVENTO",BD!$B$5,0))</f>
        <v>0</v>
      </c>
      <c r="AU129" s="77" t="s">
        <v>7</v>
      </c>
      <c r="AV129" s="78">
        <f>IF(AU129="S",BD!$B$8,0)</f>
        <v>0</v>
      </c>
      <c r="AW129" s="73" t="str">
        <f>IF(AJ129="","",VLOOKUP(AJ129,BD!$B$11:$R$179,5,))</f>
        <v/>
      </c>
      <c r="AX129" s="79" t="str">
        <f t="shared" si="78"/>
        <v/>
      </c>
      <c r="AY129" s="68"/>
      <c r="AZ129" s="75"/>
      <c r="BA129" s="76"/>
      <c r="BB129" s="71"/>
      <c r="BC129" s="77" t="s">
        <v>7</v>
      </c>
      <c r="BD129" s="78">
        <f>IF(BC129="N",0,IF(AZ$122="EVENTO",BD!$B$3,BD!$B$4))</f>
        <v>0</v>
      </c>
      <c r="BE129" s="77" t="s">
        <v>7</v>
      </c>
      <c r="BF129" s="78">
        <f>IF(BE129="N",0,IF(AZ$122="EVENTO",BD!$B$1,0))</f>
        <v>0</v>
      </c>
      <c r="BG129" s="77" t="s">
        <v>7</v>
      </c>
      <c r="BH129" s="78">
        <f>IF(BG129="N",0,IF(AZ$122="EVENTO",BD!$B$2,0))</f>
        <v>0</v>
      </c>
      <c r="BI129" s="77" t="s">
        <v>7</v>
      </c>
      <c r="BJ129" s="78">
        <f>IF(BI129="N",0,IF(AZ$122="EVENTO",BD!$B$5,0))</f>
        <v>0</v>
      </c>
      <c r="BK129" s="77" t="s">
        <v>7</v>
      </c>
      <c r="BL129" s="78">
        <f>IF(BK129="S",BD!$B$8,0)</f>
        <v>0</v>
      </c>
      <c r="BM129" s="73" t="str">
        <f>IF(AZ129="","",VLOOKUP(AZ129,BD!$B$11:$R$179,5,))</f>
        <v/>
      </c>
      <c r="BN129" s="79" t="str">
        <f t="shared" si="79"/>
        <v/>
      </c>
      <c r="BO129" s="68"/>
      <c r="BP129" s="75"/>
      <c r="BQ129" s="76"/>
      <c r="BR129" s="71"/>
      <c r="BS129" s="77" t="s">
        <v>7</v>
      </c>
      <c r="BT129" s="78">
        <f>IF(BS129="N",0,IF(BP$122="EVENTO",BD!$B$3,BD!$B$4))</f>
        <v>0</v>
      </c>
      <c r="BU129" s="77" t="s">
        <v>7</v>
      </c>
      <c r="BV129" s="78">
        <f>IF(BU129="N",0,IF(BP$122="EVENTO",BD!$B$1,0))</f>
        <v>0</v>
      </c>
      <c r="BW129" s="77" t="s">
        <v>7</v>
      </c>
      <c r="BX129" s="78">
        <f>IF(BW129="N",0,IF(BP$122="EVENTO",BD!$B$2,0))</f>
        <v>0</v>
      </c>
      <c r="BY129" s="77" t="s">
        <v>7</v>
      </c>
      <c r="BZ129" s="78">
        <f>IF(BY129="N",0,IF(BP$122="EVENTO",BD!$B$5,0))</f>
        <v>0</v>
      </c>
      <c r="CA129" s="77" t="s">
        <v>7</v>
      </c>
      <c r="CB129" s="78">
        <f>IF(CA129="S",BD!$B$8,0)</f>
        <v>0</v>
      </c>
      <c r="CC129" s="73" t="str">
        <f>IF(BP129="","",VLOOKUP(BP129,BD!$B$11:$R$179,5,))</f>
        <v/>
      </c>
      <c r="CD129" s="79" t="str">
        <f t="shared" si="80"/>
        <v/>
      </c>
      <c r="CE129" s="68"/>
      <c r="CF129" s="75"/>
      <c r="CG129" s="76"/>
      <c r="CH129" s="71"/>
      <c r="CI129" s="77" t="s">
        <v>7</v>
      </c>
      <c r="CJ129" s="78">
        <f>IF(CI129="N",0,IF(CF$122="EVENTO",BD!$B$3,BD!$B$4))</f>
        <v>0</v>
      </c>
      <c r="CK129" s="77" t="s">
        <v>7</v>
      </c>
      <c r="CL129" s="78">
        <f>IF(CK129="N",0,IF(CF$122="EVENTO",BD!$B$1,0))</f>
        <v>0</v>
      </c>
      <c r="CM129" s="77" t="s">
        <v>7</v>
      </c>
      <c r="CN129" s="78">
        <f>IF(CM129="N",0,IF(CF$122="EVENTO",BD!$B$2,0))</f>
        <v>0</v>
      </c>
      <c r="CO129" s="77" t="s">
        <v>7</v>
      </c>
      <c r="CP129" s="78">
        <f>IF(CO129="N",0,IF(CF$122="EVENTO",BD!$B$5,0))</f>
        <v>0</v>
      </c>
      <c r="CQ129" s="77" t="s">
        <v>7</v>
      </c>
      <c r="CR129" s="78">
        <f>IF(CQ129="S",BD!$B$8,0)</f>
        <v>0</v>
      </c>
      <c r="CS129" s="73" t="str">
        <f>IF(CF129="","",VLOOKUP(CF129,BD!$B$11:$R$179,5,))</f>
        <v/>
      </c>
      <c r="CT129" s="79" t="str">
        <f t="shared" si="81"/>
        <v/>
      </c>
      <c r="CU129" s="68"/>
      <c r="CV129" s="75"/>
      <c r="CW129" s="76"/>
      <c r="CX129" s="71"/>
      <c r="CY129" s="77" t="s">
        <v>7</v>
      </c>
      <c r="CZ129" s="78">
        <f>IF(CY129="N",0,IF(CV$122="EVENTO",BD!$B$3,BD!$B$4))</f>
        <v>0</v>
      </c>
      <c r="DA129" s="77" t="s">
        <v>7</v>
      </c>
      <c r="DB129" s="78">
        <f>IF(DA129="N",0,IF(CV$122="EVENTO",BD!$B$1,0))</f>
        <v>0</v>
      </c>
      <c r="DC129" s="77" t="s">
        <v>7</v>
      </c>
      <c r="DD129" s="78">
        <f>IF(DC129="N",0,IF(CV$122="EVENTO",BD!$B$2,0))</f>
        <v>0</v>
      </c>
      <c r="DE129" s="77" t="s">
        <v>7</v>
      </c>
      <c r="DF129" s="78">
        <f>IF(DE129="N",0,IF(CV$122="EVENTO",BD!$B$5,0))</f>
        <v>0</v>
      </c>
      <c r="DG129" s="77" t="s">
        <v>7</v>
      </c>
      <c r="DH129" s="78">
        <f>IF(DG129="S",BD!$B$8,0)</f>
        <v>0</v>
      </c>
      <c r="DI129" s="73" t="str">
        <f>IF(CV129="","",VLOOKUP(CV129,BD!$B$11:$R$179,5,))</f>
        <v/>
      </c>
      <c r="DJ129" s="79" t="str">
        <f t="shared" si="82"/>
        <v/>
      </c>
    </row>
    <row r="130" spans="1:114" ht="15.75" thickBot="1" x14ac:dyDescent="0.3">
      <c r="A130" s="130"/>
      <c r="B130" s="151"/>
      <c r="C130" s="68"/>
      <c r="D130" s="75"/>
      <c r="E130" s="76"/>
      <c r="F130" s="71"/>
      <c r="G130" s="77" t="s">
        <v>7</v>
      </c>
      <c r="H130" s="78">
        <f>IF(G130="N",0,IF(D$122="EVENTO",BD!$B$3,BD!$B$4))</f>
        <v>0</v>
      </c>
      <c r="I130" s="77" t="s">
        <v>7</v>
      </c>
      <c r="J130" s="78">
        <f>IF(I130="N",0,IF(D$122="EVENTO",BD!$B$1,0))</f>
        <v>0</v>
      </c>
      <c r="K130" s="77" t="s">
        <v>7</v>
      </c>
      <c r="L130" s="78">
        <f>IF(K130="N",0,IF(D$122="EVENTO",BD!$B$2,0))</f>
        <v>0</v>
      </c>
      <c r="M130" s="77" t="s">
        <v>7</v>
      </c>
      <c r="N130" s="78">
        <f>IF(M130="N",0,IF(D$122="EVENTO",BD!$B$5,0))</f>
        <v>0</v>
      </c>
      <c r="O130" s="77" t="s">
        <v>7</v>
      </c>
      <c r="P130" s="78">
        <f>IF(O130="S",BD!$B$8,0)</f>
        <v>0</v>
      </c>
      <c r="Q130" s="73" t="str">
        <f>IF(D130="","",VLOOKUP(D130,BD!$B$11:$R$179,5,))</f>
        <v/>
      </c>
      <c r="R130" s="79" t="str">
        <f t="shared" si="76"/>
        <v/>
      </c>
      <c r="S130" s="68"/>
      <c r="T130" s="75"/>
      <c r="U130" s="76"/>
      <c r="V130" s="71"/>
      <c r="W130" s="77" t="s">
        <v>7</v>
      </c>
      <c r="X130" s="78">
        <f>IF(W130="N",0,IF(T$122="EVENTO",BD!$B$3,BD!$B$4))</f>
        <v>0</v>
      </c>
      <c r="Y130" s="77" t="s">
        <v>7</v>
      </c>
      <c r="Z130" s="78">
        <f>IF(Y130="N",0,IF(T$122="EVENTO",BD!$B$1,0))</f>
        <v>0</v>
      </c>
      <c r="AA130" s="77" t="s">
        <v>7</v>
      </c>
      <c r="AB130" s="78">
        <f>IF(AA130="N",0,IF(T$122="EVENTO",BD!$B$2,0))</f>
        <v>0</v>
      </c>
      <c r="AC130" s="77" t="s">
        <v>7</v>
      </c>
      <c r="AD130" s="78">
        <f>IF(AC130="N",0,IF(T$122="EVENTO",BD!$B$5,0))</f>
        <v>0</v>
      </c>
      <c r="AE130" s="77" t="s">
        <v>7</v>
      </c>
      <c r="AF130" s="78">
        <f>IF(AE130="S",BD!$B$8,0)</f>
        <v>0</v>
      </c>
      <c r="AG130" s="73" t="str">
        <f>IF(T130="","",VLOOKUP(T130,BD!$B$11:$R$179,5,))</f>
        <v/>
      </c>
      <c r="AH130" s="79" t="str">
        <f t="shared" si="77"/>
        <v/>
      </c>
      <c r="AI130" s="68"/>
      <c r="AJ130" s="75"/>
      <c r="AK130" s="76"/>
      <c r="AL130" s="71"/>
      <c r="AM130" s="77" t="s">
        <v>7</v>
      </c>
      <c r="AN130" s="78">
        <f>IF(AM130="N",0,IF(AJ$122="EVENTO",BD!$B$3,BD!$B$4))</f>
        <v>0</v>
      </c>
      <c r="AO130" s="77" t="s">
        <v>7</v>
      </c>
      <c r="AP130" s="78">
        <f>IF(AO130="N",0,IF(AJ$122="EVENTO",BD!$B$1,0))</f>
        <v>0</v>
      </c>
      <c r="AQ130" s="77" t="s">
        <v>7</v>
      </c>
      <c r="AR130" s="78">
        <f>IF(AQ130="N",0,IF(AJ$122="EVENTO",BD!$B$2,0))</f>
        <v>0</v>
      </c>
      <c r="AS130" s="77" t="s">
        <v>7</v>
      </c>
      <c r="AT130" s="78">
        <f>IF(AS130="N",0,IF(AJ$122="EVENTO",BD!$B$5,0))</f>
        <v>0</v>
      </c>
      <c r="AU130" s="77" t="s">
        <v>7</v>
      </c>
      <c r="AV130" s="78">
        <f>IF(AU130="S",BD!$B$8,0)</f>
        <v>0</v>
      </c>
      <c r="AW130" s="73" t="str">
        <f>IF(AJ130="","",VLOOKUP(AJ130,BD!$B$11:$R$179,5,))</f>
        <v/>
      </c>
      <c r="AX130" s="79" t="str">
        <f t="shared" si="78"/>
        <v/>
      </c>
      <c r="AY130" s="68"/>
      <c r="AZ130" s="75"/>
      <c r="BA130" s="76"/>
      <c r="BB130" s="71"/>
      <c r="BC130" s="77" t="s">
        <v>7</v>
      </c>
      <c r="BD130" s="78">
        <f>IF(BC130="N",0,IF(AZ$122="EVENTO",BD!$B$3,BD!$B$4))</f>
        <v>0</v>
      </c>
      <c r="BE130" s="77" t="s">
        <v>7</v>
      </c>
      <c r="BF130" s="78">
        <f>IF(BE130="N",0,IF(AZ$122="EVENTO",BD!$B$1,0))</f>
        <v>0</v>
      </c>
      <c r="BG130" s="77" t="s">
        <v>7</v>
      </c>
      <c r="BH130" s="78">
        <f>IF(BG130="N",0,IF(AZ$122="EVENTO",BD!$B$2,0))</f>
        <v>0</v>
      </c>
      <c r="BI130" s="77" t="s">
        <v>7</v>
      </c>
      <c r="BJ130" s="78">
        <f>IF(BI130="N",0,IF(AZ$122="EVENTO",BD!$B$5,0))</f>
        <v>0</v>
      </c>
      <c r="BK130" s="77" t="s">
        <v>7</v>
      </c>
      <c r="BL130" s="78">
        <f>IF(BK130="S",BD!$B$8,0)</f>
        <v>0</v>
      </c>
      <c r="BM130" s="73" t="str">
        <f>IF(AZ130="","",VLOOKUP(AZ130,BD!$B$11:$R$179,5,))</f>
        <v/>
      </c>
      <c r="BN130" s="79" t="str">
        <f t="shared" si="79"/>
        <v/>
      </c>
      <c r="BO130" s="68"/>
      <c r="BP130" s="75"/>
      <c r="BQ130" s="76"/>
      <c r="BR130" s="71"/>
      <c r="BS130" s="77" t="s">
        <v>7</v>
      </c>
      <c r="BT130" s="78">
        <f>IF(BS130="N",0,IF(BP$122="EVENTO",BD!$B$3,BD!$B$4))</f>
        <v>0</v>
      </c>
      <c r="BU130" s="77" t="s">
        <v>7</v>
      </c>
      <c r="BV130" s="78">
        <f>IF(BU130="N",0,IF(BP$122="EVENTO",BD!$B$1,0))</f>
        <v>0</v>
      </c>
      <c r="BW130" s="77" t="s">
        <v>7</v>
      </c>
      <c r="BX130" s="78">
        <f>IF(BW130="N",0,IF(BP$122="EVENTO",BD!$B$2,0))</f>
        <v>0</v>
      </c>
      <c r="BY130" s="77" t="s">
        <v>7</v>
      </c>
      <c r="BZ130" s="78">
        <f>IF(BY130="N",0,IF(BP$122="EVENTO",BD!$B$5,0))</f>
        <v>0</v>
      </c>
      <c r="CA130" s="77" t="s">
        <v>7</v>
      </c>
      <c r="CB130" s="78">
        <f>IF(CA130="S",BD!$B$8,0)</f>
        <v>0</v>
      </c>
      <c r="CC130" s="73" t="str">
        <f>IF(BP130="","",VLOOKUP(BP130,BD!$B$11:$R$179,5,))</f>
        <v/>
      </c>
      <c r="CD130" s="79" t="str">
        <f t="shared" si="80"/>
        <v/>
      </c>
      <c r="CE130" s="68"/>
      <c r="CF130" s="75"/>
      <c r="CG130" s="76"/>
      <c r="CH130" s="71"/>
      <c r="CI130" s="77" t="s">
        <v>7</v>
      </c>
      <c r="CJ130" s="78">
        <f>IF(CI130="N",0,IF(CF$122="EVENTO",BD!$B$3,BD!$B$4))</f>
        <v>0</v>
      </c>
      <c r="CK130" s="77" t="s">
        <v>7</v>
      </c>
      <c r="CL130" s="78">
        <f>IF(CK130="N",0,IF(CF$122="EVENTO",BD!$B$1,0))</f>
        <v>0</v>
      </c>
      <c r="CM130" s="77" t="s">
        <v>7</v>
      </c>
      <c r="CN130" s="78">
        <f>IF(CM130="N",0,IF(CF$122="EVENTO",BD!$B$2,0))</f>
        <v>0</v>
      </c>
      <c r="CO130" s="77" t="s">
        <v>7</v>
      </c>
      <c r="CP130" s="78">
        <f>IF(CO130="N",0,IF(CF$122="EVENTO",BD!$B$5,0))</f>
        <v>0</v>
      </c>
      <c r="CQ130" s="77" t="s">
        <v>7</v>
      </c>
      <c r="CR130" s="78">
        <f>IF(CQ130="S",BD!$B$8,0)</f>
        <v>0</v>
      </c>
      <c r="CS130" s="73" t="str">
        <f>IF(CF130="","",VLOOKUP(CF130,BD!$B$11:$R$179,5,))</f>
        <v/>
      </c>
      <c r="CT130" s="79" t="str">
        <f t="shared" si="81"/>
        <v/>
      </c>
      <c r="CU130" s="68"/>
      <c r="CV130" s="75"/>
      <c r="CW130" s="76"/>
      <c r="CX130" s="71"/>
      <c r="CY130" s="77" t="s">
        <v>7</v>
      </c>
      <c r="CZ130" s="78">
        <f>IF(CY130="N",0,IF(CV$122="EVENTO",BD!$B$3,BD!$B$4))</f>
        <v>0</v>
      </c>
      <c r="DA130" s="77" t="s">
        <v>7</v>
      </c>
      <c r="DB130" s="78">
        <f>IF(DA130="N",0,IF(CV$122="EVENTO",BD!$B$1,0))</f>
        <v>0</v>
      </c>
      <c r="DC130" s="77" t="s">
        <v>7</v>
      </c>
      <c r="DD130" s="78">
        <f>IF(DC130="N",0,IF(CV$122="EVENTO",BD!$B$2,0))</f>
        <v>0</v>
      </c>
      <c r="DE130" s="77" t="s">
        <v>7</v>
      </c>
      <c r="DF130" s="78">
        <f>IF(DE130="N",0,IF(CV$122="EVENTO",BD!$B$5,0))</f>
        <v>0</v>
      </c>
      <c r="DG130" s="77" t="s">
        <v>7</v>
      </c>
      <c r="DH130" s="78">
        <f>IF(DG130="S",BD!$B$8,0)</f>
        <v>0</v>
      </c>
      <c r="DI130" s="73" t="str">
        <f>IF(CV130="","",VLOOKUP(CV130,BD!$B$11:$R$179,5,))</f>
        <v/>
      </c>
      <c r="DJ130" s="79" t="str">
        <f t="shared" si="82"/>
        <v/>
      </c>
    </row>
    <row r="131" spans="1:114" ht="15.75" thickBot="1" x14ac:dyDescent="0.3">
      <c r="A131" s="130"/>
      <c r="B131" s="152"/>
      <c r="C131" s="68"/>
      <c r="D131" s="81"/>
      <c r="E131" s="82"/>
      <c r="F131" s="71"/>
      <c r="G131" s="86" t="s">
        <v>7</v>
      </c>
      <c r="H131" s="87">
        <f>IF(G131="N",0,IF(D$122="EVENTO",BD!$B$3,BD!$B$4))</f>
        <v>0</v>
      </c>
      <c r="I131" s="86" t="s">
        <v>7</v>
      </c>
      <c r="J131" s="87">
        <f>IF(I131="N",0,IF(D$122="EVENTO",BD!$B$1,0))</f>
        <v>0</v>
      </c>
      <c r="K131" s="86" t="s">
        <v>7</v>
      </c>
      <c r="L131" s="87">
        <f>IF(K131="N",0,IF(D$122="EVENTO",BD!$B$2,0))</f>
        <v>0</v>
      </c>
      <c r="M131" s="86" t="s">
        <v>7</v>
      </c>
      <c r="N131" s="87">
        <f>IF(M131="N",0,IF(D$122="EVENTO",BD!$B$5,0))</f>
        <v>0</v>
      </c>
      <c r="O131" s="86" t="s">
        <v>7</v>
      </c>
      <c r="P131" s="87">
        <f>IF(O131="S",BD!$B$8,0)</f>
        <v>0</v>
      </c>
      <c r="Q131" s="73" t="str">
        <f>IF(D131="","",VLOOKUP(D131,BD!$B$11:$R$179,5,))</f>
        <v/>
      </c>
      <c r="R131" s="84" t="str">
        <f t="shared" si="76"/>
        <v/>
      </c>
      <c r="S131" s="68"/>
      <c r="T131" s="81"/>
      <c r="U131" s="82"/>
      <c r="V131" s="71"/>
      <c r="W131" s="86" t="s">
        <v>7</v>
      </c>
      <c r="X131" s="87">
        <f>IF(W131="N",0,IF(T$122="EVENTO",BD!$B$3,BD!$B$4))</f>
        <v>0</v>
      </c>
      <c r="Y131" s="86" t="s">
        <v>7</v>
      </c>
      <c r="Z131" s="87">
        <f>IF(Y131="N",0,IF(T$122="EVENTO",BD!$B$1,0))</f>
        <v>0</v>
      </c>
      <c r="AA131" s="86" t="s">
        <v>7</v>
      </c>
      <c r="AB131" s="87">
        <f>IF(AA131="N",0,IF(T$122="EVENTO",BD!$B$2,0))</f>
        <v>0</v>
      </c>
      <c r="AC131" s="86" t="s">
        <v>7</v>
      </c>
      <c r="AD131" s="87">
        <f>IF(AC131="N",0,IF(T$122="EVENTO",BD!$B$5,0))</f>
        <v>0</v>
      </c>
      <c r="AE131" s="86" t="s">
        <v>7</v>
      </c>
      <c r="AF131" s="87">
        <f>IF(AE131="S",BD!$B$8,0)</f>
        <v>0</v>
      </c>
      <c r="AG131" s="73" t="str">
        <f>IF(T131="","",VLOOKUP(T131,BD!$B$11:$R$179,5,))</f>
        <v/>
      </c>
      <c r="AH131" s="84" t="str">
        <f t="shared" si="77"/>
        <v/>
      </c>
      <c r="AI131" s="68"/>
      <c r="AJ131" s="81"/>
      <c r="AK131" s="82"/>
      <c r="AL131" s="71"/>
      <c r="AM131" s="86" t="s">
        <v>7</v>
      </c>
      <c r="AN131" s="87">
        <f>IF(AM131="N",0,IF(AJ$122="EVENTO",BD!$B$3,BD!$B$4))</f>
        <v>0</v>
      </c>
      <c r="AO131" s="86" t="s">
        <v>7</v>
      </c>
      <c r="AP131" s="87">
        <f>IF(AO131="N",0,IF(AJ$122="EVENTO",BD!$B$1,0))</f>
        <v>0</v>
      </c>
      <c r="AQ131" s="86" t="s">
        <v>7</v>
      </c>
      <c r="AR131" s="87">
        <f>IF(AQ131="N",0,IF(AJ$122="EVENTO",BD!$B$2,0))</f>
        <v>0</v>
      </c>
      <c r="AS131" s="86" t="s">
        <v>7</v>
      </c>
      <c r="AT131" s="87">
        <f>IF(AS131="N",0,IF(AJ$122="EVENTO",BD!$B$5,0))</f>
        <v>0</v>
      </c>
      <c r="AU131" s="86" t="s">
        <v>7</v>
      </c>
      <c r="AV131" s="87">
        <f>IF(AU131="S",BD!$B$8,0)</f>
        <v>0</v>
      </c>
      <c r="AW131" s="73" t="str">
        <f>IF(AJ131="","",VLOOKUP(AJ131,BD!$B$11:$R$179,5,))</f>
        <v/>
      </c>
      <c r="AX131" s="84" t="str">
        <f t="shared" si="78"/>
        <v/>
      </c>
      <c r="AY131" s="68"/>
      <c r="AZ131" s="81"/>
      <c r="BA131" s="82"/>
      <c r="BB131" s="71"/>
      <c r="BC131" s="86" t="s">
        <v>7</v>
      </c>
      <c r="BD131" s="87">
        <f>IF(BC131="N",0,IF(AZ$122="EVENTO",BD!$B$3,BD!$B$4))</f>
        <v>0</v>
      </c>
      <c r="BE131" s="86" t="s">
        <v>7</v>
      </c>
      <c r="BF131" s="87">
        <f>IF(BE131="N",0,IF(AZ$122="EVENTO",BD!$B$1,0))</f>
        <v>0</v>
      </c>
      <c r="BG131" s="86" t="s">
        <v>7</v>
      </c>
      <c r="BH131" s="87">
        <f>IF(BG131="N",0,IF(AZ$122="EVENTO",BD!$B$2,0))</f>
        <v>0</v>
      </c>
      <c r="BI131" s="86" t="s">
        <v>7</v>
      </c>
      <c r="BJ131" s="87">
        <f>IF(BI131="N",0,IF(AZ$122="EVENTO",BD!$B$5,0))</f>
        <v>0</v>
      </c>
      <c r="BK131" s="86" t="s">
        <v>7</v>
      </c>
      <c r="BL131" s="87">
        <f>IF(BK131="S",BD!$B$8,0)</f>
        <v>0</v>
      </c>
      <c r="BM131" s="73" t="str">
        <f>IF(AZ131="","",VLOOKUP(AZ131,BD!$B$11:$R$179,5,))</f>
        <v/>
      </c>
      <c r="BN131" s="84" t="str">
        <f t="shared" si="79"/>
        <v/>
      </c>
      <c r="BO131" s="68"/>
      <c r="BP131" s="81"/>
      <c r="BQ131" s="82"/>
      <c r="BR131" s="71"/>
      <c r="BS131" s="86" t="s">
        <v>7</v>
      </c>
      <c r="BT131" s="87">
        <f>IF(BS131="N",0,IF(BP$122="EVENTO",BD!$B$3,BD!$B$4))</f>
        <v>0</v>
      </c>
      <c r="BU131" s="86" t="s">
        <v>7</v>
      </c>
      <c r="BV131" s="87">
        <f>IF(BU131="N",0,IF(BP$122="EVENTO",BD!$B$1,0))</f>
        <v>0</v>
      </c>
      <c r="BW131" s="86" t="s">
        <v>7</v>
      </c>
      <c r="BX131" s="87">
        <f>IF(BW131="N",0,IF(BP$122="EVENTO",BD!$B$2,0))</f>
        <v>0</v>
      </c>
      <c r="BY131" s="86" t="s">
        <v>7</v>
      </c>
      <c r="BZ131" s="87">
        <f>IF(BY131="N",0,IF(BP$122="EVENTO",BD!$B$5,0))</f>
        <v>0</v>
      </c>
      <c r="CA131" s="86" t="s">
        <v>7</v>
      </c>
      <c r="CB131" s="87">
        <f>IF(CA131="S",BD!$B$8,0)</f>
        <v>0</v>
      </c>
      <c r="CC131" s="73" t="str">
        <f>IF(BP131="","",VLOOKUP(BP131,BD!$B$11:$R$179,5,))</f>
        <v/>
      </c>
      <c r="CD131" s="84" t="str">
        <f t="shared" si="80"/>
        <v/>
      </c>
      <c r="CE131" s="68"/>
      <c r="CF131" s="81"/>
      <c r="CG131" s="82"/>
      <c r="CH131" s="71"/>
      <c r="CI131" s="86" t="s">
        <v>7</v>
      </c>
      <c r="CJ131" s="87">
        <f>IF(CI131="N",0,IF(CF$122="EVENTO",BD!$B$3,BD!$B$4))</f>
        <v>0</v>
      </c>
      <c r="CK131" s="86" t="s">
        <v>7</v>
      </c>
      <c r="CL131" s="87">
        <f>IF(CK131="N",0,IF(CF$122="EVENTO",BD!$B$1,0))</f>
        <v>0</v>
      </c>
      <c r="CM131" s="86" t="s">
        <v>7</v>
      </c>
      <c r="CN131" s="87">
        <f>IF(CM131="N",0,IF(CF$122="EVENTO",BD!$B$2,0))</f>
        <v>0</v>
      </c>
      <c r="CO131" s="86" t="s">
        <v>7</v>
      </c>
      <c r="CP131" s="87">
        <f>IF(CO131="N",0,IF(CF$122="EVENTO",BD!$B$5,0))</f>
        <v>0</v>
      </c>
      <c r="CQ131" s="86" t="s">
        <v>7</v>
      </c>
      <c r="CR131" s="87">
        <f>IF(CQ131="S",BD!$B$8,0)</f>
        <v>0</v>
      </c>
      <c r="CS131" s="73" t="str">
        <f>IF(CF131="","",VLOOKUP(CF131,BD!$B$11:$R$179,5,))</f>
        <v/>
      </c>
      <c r="CT131" s="84" t="str">
        <f t="shared" si="81"/>
        <v/>
      </c>
      <c r="CU131" s="68"/>
      <c r="CV131" s="81"/>
      <c r="CW131" s="82"/>
      <c r="CX131" s="71"/>
      <c r="CY131" s="86" t="s">
        <v>7</v>
      </c>
      <c r="CZ131" s="87">
        <f>IF(CY131="N",0,IF(CV$122="EVENTO",BD!$B$3,BD!$B$4))</f>
        <v>0</v>
      </c>
      <c r="DA131" s="86" t="s">
        <v>7</v>
      </c>
      <c r="DB131" s="87">
        <f>IF(DA131="N",0,IF(CV$122="EVENTO",BD!$B$1,0))</f>
        <v>0</v>
      </c>
      <c r="DC131" s="86" t="s">
        <v>7</v>
      </c>
      <c r="DD131" s="87">
        <f>IF(DC131="N",0,IF(CV$122="EVENTO",BD!$B$2,0))</f>
        <v>0</v>
      </c>
      <c r="DE131" s="86" t="s">
        <v>7</v>
      </c>
      <c r="DF131" s="87">
        <f>IF(DE131="N",0,IF(CV$122="EVENTO",BD!$B$5,0))</f>
        <v>0</v>
      </c>
      <c r="DG131" s="86" t="s">
        <v>7</v>
      </c>
      <c r="DH131" s="87">
        <f>IF(DG131="S",BD!$B$8,0)</f>
        <v>0</v>
      </c>
      <c r="DI131" s="73" t="str">
        <f>IF(CV131="","",VLOOKUP(CV131,BD!$B$11:$R$179,5,))</f>
        <v/>
      </c>
      <c r="DJ131" s="84" t="str">
        <f t="shared" si="82"/>
        <v/>
      </c>
    </row>
    <row r="132" spans="1:114" ht="15" customHeight="1" thickBot="1" x14ac:dyDescent="0.3">
      <c r="A132" s="130"/>
      <c r="B132" s="150" t="s">
        <v>38</v>
      </c>
      <c r="C132" s="92"/>
      <c r="D132" s="153"/>
      <c r="E132" s="153"/>
      <c r="F132" s="153"/>
      <c r="G132" s="153"/>
      <c r="H132" s="153"/>
      <c r="I132" s="153"/>
      <c r="J132" s="153"/>
      <c r="K132" s="153"/>
      <c r="L132" s="153"/>
      <c r="M132" s="153"/>
      <c r="N132" s="153"/>
      <c r="O132" s="153"/>
      <c r="P132" s="93"/>
      <c r="Q132" s="93"/>
      <c r="R132" s="94" t="str">
        <f>IF(SUM(R134:R157)=0,"",SUM(R134:R157))</f>
        <v/>
      </c>
      <c r="S132" s="92"/>
      <c r="T132" s="153"/>
      <c r="U132" s="153"/>
      <c r="V132" s="153"/>
      <c r="W132" s="153"/>
      <c r="X132" s="153"/>
      <c r="Y132" s="153"/>
      <c r="Z132" s="153"/>
      <c r="AA132" s="153"/>
      <c r="AB132" s="153"/>
      <c r="AC132" s="153"/>
      <c r="AD132" s="153"/>
      <c r="AE132" s="153"/>
      <c r="AF132" s="93"/>
      <c r="AG132" s="93"/>
      <c r="AH132" s="94" t="str">
        <f>IF(SUM(AH134:AH157)=0,"",SUM(AH134:AH157))</f>
        <v/>
      </c>
      <c r="AI132" s="92"/>
      <c r="AJ132" s="153"/>
      <c r="AK132" s="153"/>
      <c r="AL132" s="153"/>
      <c r="AM132" s="153"/>
      <c r="AN132" s="153"/>
      <c r="AO132" s="153"/>
      <c r="AP132" s="153"/>
      <c r="AQ132" s="153"/>
      <c r="AR132" s="153"/>
      <c r="AS132" s="153"/>
      <c r="AT132" s="153"/>
      <c r="AU132" s="153"/>
      <c r="AV132" s="93"/>
      <c r="AW132" s="93"/>
      <c r="AX132" s="94" t="str">
        <f>IF(SUM(AX134:AX157)=0,"",SUM(AX134:AX157))</f>
        <v/>
      </c>
      <c r="AY132" s="92"/>
      <c r="AZ132" s="153"/>
      <c r="BA132" s="153"/>
      <c r="BB132" s="153"/>
      <c r="BC132" s="153"/>
      <c r="BD132" s="153"/>
      <c r="BE132" s="153"/>
      <c r="BF132" s="153"/>
      <c r="BG132" s="153"/>
      <c r="BH132" s="153"/>
      <c r="BI132" s="153"/>
      <c r="BJ132" s="153"/>
      <c r="BK132" s="153"/>
      <c r="BL132" s="93"/>
      <c r="BM132" s="93"/>
      <c r="BN132" s="94" t="str">
        <f>IF(SUM(BN134:BN157)=0,"",SUM(BN134:BN157))</f>
        <v/>
      </c>
      <c r="BO132" s="92"/>
      <c r="BP132" s="153"/>
      <c r="BQ132" s="153"/>
      <c r="BR132" s="153"/>
      <c r="BS132" s="153"/>
      <c r="BT132" s="153"/>
      <c r="BU132" s="153"/>
      <c r="BV132" s="153"/>
      <c r="BW132" s="153"/>
      <c r="BX132" s="153"/>
      <c r="BY132" s="153"/>
      <c r="BZ132" s="153"/>
      <c r="CA132" s="153"/>
      <c r="CB132" s="93"/>
      <c r="CC132" s="93"/>
      <c r="CD132" s="94" t="str">
        <f>IF(SUM(CD134:CD157)=0,"",SUM(CD134:CD157))</f>
        <v/>
      </c>
      <c r="CE132" s="92"/>
      <c r="CF132" s="153"/>
      <c r="CG132" s="153"/>
      <c r="CH132" s="153"/>
      <c r="CI132" s="153"/>
      <c r="CJ132" s="153"/>
      <c r="CK132" s="153"/>
      <c r="CL132" s="153"/>
      <c r="CM132" s="153"/>
      <c r="CN132" s="153"/>
      <c r="CO132" s="153"/>
      <c r="CP132" s="153"/>
      <c r="CQ132" s="153"/>
      <c r="CR132" s="93"/>
      <c r="CS132" s="93"/>
      <c r="CT132" s="94" t="str">
        <f>IF(SUM(CT134:CT157)=0,"",SUM(CT134:CT157))</f>
        <v/>
      </c>
      <c r="CU132" s="92"/>
      <c r="CV132" s="153"/>
      <c r="CW132" s="153"/>
      <c r="CX132" s="153"/>
      <c r="CY132" s="153"/>
      <c r="CZ132" s="153"/>
      <c r="DA132" s="153"/>
      <c r="DB132" s="153"/>
      <c r="DC132" s="153"/>
      <c r="DD132" s="153"/>
      <c r="DE132" s="153"/>
      <c r="DF132" s="153"/>
      <c r="DG132" s="153"/>
      <c r="DH132" s="93"/>
      <c r="DI132" s="93"/>
      <c r="DJ132" s="94" t="str">
        <f>IF(SUM(DJ134:DJ157)=0,"",SUM(DJ134:DJ157))</f>
        <v/>
      </c>
    </row>
    <row r="133" spans="1:114" ht="15.75" thickBot="1" x14ac:dyDescent="0.3">
      <c r="A133" s="130"/>
      <c r="B133" s="151"/>
      <c r="C133" s="148" t="s">
        <v>2</v>
      </c>
      <c r="D133" s="149"/>
      <c r="E133" s="63"/>
      <c r="F133" s="63"/>
      <c r="G133" s="64"/>
      <c r="H133" s="65"/>
      <c r="I133" s="64"/>
      <c r="J133" s="65"/>
      <c r="K133" s="64"/>
      <c r="L133" s="65"/>
      <c r="M133" s="64"/>
      <c r="N133" s="65"/>
      <c r="O133" s="64"/>
      <c r="P133" s="65"/>
      <c r="Q133" s="66"/>
      <c r="R133" s="67" t="s">
        <v>4</v>
      </c>
      <c r="S133" s="148" t="s">
        <v>2</v>
      </c>
      <c r="T133" s="149"/>
      <c r="U133" s="63"/>
      <c r="V133" s="63"/>
      <c r="W133" s="64"/>
      <c r="X133" s="65"/>
      <c r="Y133" s="64"/>
      <c r="Z133" s="65"/>
      <c r="AA133" s="64"/>
      <c r="AB133" s="65"/>
      <c r="AC133" s="64"/>
      <c r="AD133" s="65"/>
      <c r="AE133" s="64"/>
      <c r="AF133" s="65"/>
      <c r="AG133" s="66"/>
      <c r="AH133" s="67" t="s">
        <v>4</v>
      </c>
      <c r="AI133" s="148" t="s">
        <v>2</v>
      </c>
      <c r="AJ133" s="149"/>
      <c r="AK133" s="63"/>
      <c r="AL133" s="63"/>
      <c r="AM133" s="64"/>
      <c r="AN133" s="65"/>
      <c r="AO133" s="64"/>
      <c r="AP133" s="65"/>
      <c r="AQ133" s="64"/>
      <c r="AR133" s="65"/>
      <c r="AS133" s="64"/>
      <c r="AT133" s="65"/>
      <c r="AU133" s="64"/>
      <c r="AV133" s="65"/>
      <c r="AW133" s="66"/>
      <c r="AX133" s="67" t="s">
        <v>4</v>
      </c>
      <c r="AY133" s="148" t="s">
        <v>2</v>
      </c>
      <c r="AZ133" s="149"/>
      <c r="BA133" s="63"/>
      <c r="BB133" s="63"/>
      <c r="BC133" s="64"/>
      <c r="BD133" s="65"/>
      <c r="BE133" s="64"/>
      <c r="BF133" s="65"/>
      <c r="BG133" s="64"/>
      <c r="BH133" s="65"/>
      <c r="BI133" s="64"/>
      <c r="BJ133" s="65"/>
      <c r="BK133" s="64"/>
      <c r="BL133" s="65"/>
      <c r="BM133" s="66"/>
      <c r="BN133" s="67" t="s">
        <v>4</v>
      </c>
      <c r="BO133" s="148" t="s">
        <v>2</v>
      </c>
      <c r="BP133" s="149"/>
      <c r="BQ133" s="63"/>
      <c r="BR133" s="63"/>
      <c r="BS133" s="64"/>
      <c r="BT133" s="65"/>
      <c r="BU133" s="64"/>
      <c r="BV133" s="65"/>
      <c r="BW133" s="64"/>
      <c r="BX133" s="65"/>
      <c r="BY133" s="64"/>
      <c r="BZ133" s="65"/>
      <c r="CA133" s="64"/>
      <c r="CB133" s="65"/>
      <c r="CC133" s="66"/>
      <c r="CD133" s="67" t="s">
        <v>4</v>
      </c>
      <c r="CE133" s="148" t="s">
        <v>2</v>
      </c>
      <c r="CF133" s="149"/>
      <c r="CG133" s="63"/>
      <c r="CH133" s="63"/>
      <c r="CI133" s="64"/>
      <c r="CJ133" s="65"/>
      <c r="CK133" s="64"/>
      <c r="CL133" s="65"/>
      <c r="CM133" s="64"/>
      <c r="CN133" s="65"/>
      <c r="CO133" s="64"/>
      <c r="CP133" s="65"/>
      <c r="CQ133" s="64"/>
      <c r="CR133" s="65"/>
      <c r="CS133" s="66"/>
      <c r="CT133" s="67" t="s">
        <v>4</v>
      </c>
      <c r="CU133" s="148" t="s">
        <v>2</v>
      </c>
      <c r="CV133" s="149"/>
      <c r="CW133" s="63"/>
      <c r="CX133" s="63"/>
      <c r="CY133" s="64"/>
      <c r="CZ133" s="65"/>
      <c r="DA133" s="64"/>
      <c r="DB133" s="65"/>
      <c r="DC133" s="64"/>
      <c r="DD133" s="65"/>
      <c r="DE133" s="64"/>
      <c r="DF133" s="65"/>
      <c r="DG133" s="64"/>
      <c r="DH133" s="65"/>
      <c r="DI133" s="66"/>
      <c r="DJ133" s="67" t="s">
        <v>4</v>
      </c>
    </row>
    <row r="134" spans="1:114" ht="15.75" thickBot="1" x14ac:dyDescent="0.3">
      <c r="A134" s="130"/>
      <c r="B134" s="151"/>
      <c r="C134" s="68"/>
      <c r="D134" s="69"/>
      <c r="E134" s="70"/>
      <c r="F134" s="71"/>
      <c r="G134" s="72" t="s">
        <v>7</v>
      </c>
      <c r="H134" s="73">
        <f>IF(G134="N",0,IF(D$132="EVENTO",BD!$B$3,BD!$B$4))</f>
        <v>0</v>
      </c>
      <c r="I134" s="72" t="s">
        <v>7</v>
      </c>
      <c r="J134" s="73">
        <f>IF(I134="N",0,IF(D$132="EVENTO",BD!$B$1,0))</f>
        <v>0</v>
      </c>
      <c r="K134" s="72" t="s">
        <v>7</v>
      </c>
      <c r="L134" s="73">
        <f>IF(K134="N",0,IF(D$132="EVENTO",BD!$B$2,0))</f>
        <v>0</v>
      </c>
      <c r="M134" s="72" t="s">
        <v>7</v>
      </c>
      <c r="N134" s="73">
        <f>IF(M134="N",0,IF(D$132="EVENTO",BD!$B$5,0))</f>
        <v>0</v>
      </c>
      <c r="O134" s="72" t="s">
        <v>7</v>
      </c>
      <c r="P134" s="73">
        <f>IF(O134="S",BD!$B$8,0)</f>
        <v>0</v>
      </c>
      <c r="Q134" s="73" t="str">
        <f>IF(D134="","",VLOOKUP(D134,BD!$B$11:$R$179,5,))</f>
        <v/>
      </c>
      <c r="R134" s="74" t="str">
        <f t="shared" ref="R134:R164" si="83">IF($D$132="","",IF(D134="","",SUM(Q134,P134,L134,J134,N134,H134)))</f>
        <v/>
      </c>
      <c r="S134" s="68"/>
      <c r="T134" s="69"/>
      <c r="U134" s="70"/>
      <c r="V134" s="71"/>
      <c r="W134" s="72" t="s">
        <v>7</v>
      </c>
      <c r="X134" s="73">
        <f>IF(W134="N",0,IF(T$132="EVENTO",BD!$B$3,BD!$B$4))</f>
        <v>0</v>
      </c>
      <c r="Y134" s="72" t="s">
        <v>7</v>
      </c>
      <c r="Z134" s="73">
        <f>IF(Y134="N",0,IF(T$132="EVENTO",BD!$B$1,0))</f>
        <v>0</v>
      </c>
      <c r="AA134" s="72" t="s">
        <v>7</v>
      </c>
      <c r="AB134" s="73">
        <f>IF(AA134="N",0,IF(T$132="EVENTO",BD!$B$2,0))</f>
        <v>0</v>
      </c>
      <c r="AC134" s="72" t="s">
        <v>7</v>
      </c>
      <c r="AD134" s="73">
        <f>IF(AC134="N",0,IF(T$132="EVENTO",BD!$B$5,0))</f>
        <v>0</v>
      </c>
      <c r="AE134" s="72" t="s">
        <v>7</v>
      </c>
      <c r="AF134" s="73">
        <f>IF(AE134="S",BD!$B$8,0)</f>
        <v>0</v>
      </c>
      <c r="AG134" s="73" t="str">
        <f>IF(T134="","",VLOOKUP(T134,BD!$B$11:$R$179,5,))</f>
        <v/>
      </c>
      <c r="AH134" s="74" t="str">
        <f t="shared" ref="AH134:AH164" si="84">IF($T$132="","",IF(T134="","",SUM(AG134,AF134,AB134,Z134,AD134,X134)))</f>
        <v/>
      </c>
      <c r="AI134" s="68"/>
      <c r="AJ134" s="69"/>
      <c r="AK134" s="70"/>
      <c r="AL134" s="71"/>
      <c r="AM134" s="72" t="s">
        <v>7</v>
      </c>
      <c r="AN134" s="73">
        <f>IF(AM134="N",0,IF(AJ$132="EVENTO",BD!$B$3,BD!$B$4))</f>
        <v>0</v>
      </c>
      <c r="AO134" s="72" t="s">
        <v>7</v>
      </c>
      <c r="AP134" s="73">
        <f>IF(AO134="N",0,IF(AJ$132="EVENTO",BD!$B$1,0))</f>
        <v>0</v>
      </c>
      <c r="AQ134" s="72" t="s">
        <v>7</v>
      </c>
      <c r="AR134" s="73">
        <f>IF(AQ134="N",0,IF(AJ$132="EVENTO",BD!$B$2,0))</f>
        <v>0</v>
      </c>
      <c r="AS134" s="72" t="s">
        <v>7</v>
      </c>
      <c r="AT134" s="73">
        <f>IF(AS134="N",0,IF(AJ$132="EVENTO",BD!$B$5,0))</f>
        <v>0</v>
      </c>
      <c r="AU134" s="72" t="s">
        <v>7</v>
      </c>
      <c r="AV134" s="73">
        <f>IF(AU134="S",BD!$B$8,0)</f>
        <v>0</v>
      </c>
      <c r="AW134" s="73" t="str">
        <f>IF(AJ134="","",VLOOKUP(AJ134,BD!$B$11:$R$179,5,))</f>
        <v/>
      </c>
      <c r="AX134" s="74" t="str">
        <f t="shared" ref="AX134:AX164" si="85">IF($AJ$132="","",IF(AJ134="","",SUM(AW134,AV134,AR134,AP134,AT134,AN134)))</f>
        <v/>
      </c>
      <c r="AY134" s="68"/>
      <c r="AZ134" s="69"/>
      <c r="BA134" s="70"/>
      <c r="BB134" s="71"/>
      <c r="BC134" s="72" t="s">
        <v>7</v>
      </c>
      <c r="BD134" s="73">
        <f>IF(BC134="N",0,IF(AZ$132="EVENTO",BD!$B$3,BD!$B$4))</f>
        <v>0</v>
      </c>
      <c r="BE134" s="72" t="s">
        <v>7</v>
      </c>
      <c r="BF134" s="73">
        <f>IF(BE134="N",0,IF(AZ$132="EVENTO",BD!$B$1,0))</f>
        <v>0</v>
      </c>
      <c r="BG134" s="72" t="s">
        <v>7</v>
      </c>
      <c r="BH134" s="73">
        <f>IF(BG134="N",0,IF(AZ$132="EVENTO",BD!$B$2,0))</f>
        <v>0</v>
      </c>
      <c r="BI134" s="72" t="s">
        <v>7</v>
      </c>
      <c r="BJ134" s="73">
        <f>IF(BI134="N",0,IF(AZ$132="EVENTO",BD!$B$5,0))</f>
        <v>0</v>
      </c>
      <c r="BK134" s="72" t="s">
        <v>7</v>
      </c>
      <c r="BL134" s="73">
        <f>IF(BK134="S",BD!$B$8,0)</f>
        <v>0</v>
      </c>
      <c r="BM134" s="73" t="str">
        <f>IF(AZ134="","",VLOOKUP(AZ134,BD!$B$11:$R$179,5,))</f>
        <v/>
      </c>
      <c r="BN134" s="74" t="str">
        <f t="shared" ref="BN134:BN164" si="86">IF($AZ$132="","",IF(AZ134="","",SUM(BM134,BL134,BH134,BF134,BJ134,BD134)))</f>
        <v/>
      </c>
      <c r="BO134" s="68"/>
      <c r="BP134" s="69"/>
      <c r="BQ134" s="70"/>
      <c r="BR134" s="71"/>
      <c r="BS134" s="72" t="s">
        <v>7</v>
      </c>
      <c r="BT134" s="73">
        <f>IF(BS134="N",0,IF(BP$132="EVENTO",BD!$B$3,BD!$B$4))</f>
        <v>0</v>
      </c>
      <c r="BU134" s="72" t="s">
        <v>7</v>
      </c>
      <c r="BV134" s="73">
        <f>IF(BU134="N",0,IF(BP$132="EVENTO",BD!$B$1,0))</f>
        <v>0</v>
      </c>
      <c r="BW134" s="72" t="s">
        <v>7</v>
      </c>
      <c r="BX134" s="73">
        <f>IF(BW134="N",0,IF(BP$132="EVENTO",BD!$B$2,0))</f>
        <v>0</v>
      </c>
      <c r="BY134" s="72" t="s">
        <v>7</v>
      </c>
      <c r="BZ134" s="73">
        <f>IF(BY134="N",0,IF(BP$132="EVENTO",BD!$B$5,0))</f>
        <v>0</v>
      </c>
      <c r="CA134" s="72" t="s">
        <v>7</v>
      </c>
      <c r="CB134" s="73">
        <f>IF(CA134="S",BD!$B$8,0)</f>
        <v>0</v>
      </c>
      <c r="CC134" s="73" t="str">
        <f>IF(BP134="","",VLOOKUP(BP134,BD!$B$11:$R$179,5,))</f>
        <v/>
      </c>
      <c r="CD134" s="74" t="str">
        <f t="shared" ref="CD134:CD164" si="87">IF($BP$132="","",IF(BP134="","",SUM(CC134,CB134,BX134,BV134,BZ134,BT134)))</f>
        <v/>
      </c>
      <c r="CE134" s="68"/>
      <c r="CF134" s="69"/>
      <c r="CG134" s="70"/>
      <c r="CH134" s="71"/>
      <c r="CI134" s="72" t="s">
        <v>7</v>
      </c>
      <c r="CJ134" s="73">
        <f>IF(CI134="N",0,IF(CF$132="EVENTO",BD!$B$3,BD!$B$4))</f>
        <v>0</v>
      </c>
      <c r="CK134" s="72" t="s">
        <v>7</v>
      </c>
      <c r="CL134" s="73">
        <f>IF(CK134="N",0,IF(CF$132="EVENTO",BD!$B$1,0))</f>
        <v>0</v>
      </c>
      <c r="CM134" s="72" t="s">
        <v>7</v>
      </c>
      <c r="CN134" s="73">
        <f>IF(CM134="N",0,IF(CF$132="EVENTO",BD!$B$2,0))</f>
        <v>0</v>
      </c>
      <c r="CO134" s="72" t="s">
        <v>7</v>
      </c>
      <c r="CP134" s="73">
        <f>IF(CO134="N",0,IF(CF$132="EVENTO",BD!$B$5,0))</f>
        <v>0</v>
      </c>
      <c r="CQ134" s="72" t="s">
        <v>7</v>
      </c>
      <c r="CR134" s="73">
        <f>IF(CQ134="S",BD!$B$8,0)</f>
        <v>0</v>
      </c>
      <c r="CS134" s="73" t="str">
        <f>IF(CF134="","",VLOOKUP(CF134,BD!$B$11:$R$179,5,))</f>
        <v/>
      </c>
      <c r="CT134" s="74" t="str">
        <f t="shared" ref="CT134:CT164" si="88">IF($CF$132="","",IF(CF134="","",SUM(CS134,CR134,CN134,CL134,CP134,CJ134)))</f>
        <v/>
      </c>
      <c r="CU134" s="68"/>
      <c r="CV134" s="69"/>
      <c r="CW134" s="70"/>
      <c r="CX134" s="71"/>
      <c r="CY134" s="72" t="s">
        <v>7</v>
      </c>
      <c r="CZ134" s="73">
        <f>IF(CY134="N",0,IF(CV$132="EVENTO",BD!$B$3,BD!$B$4))</f>
        <v>0</v>
      </c>
      <c r="DA134" s="72" t="s">
        <v>7</v>
      </c>
      <c r="DB134" s="73">
        <f>IF(DA134="N",0,IF(CV$132="EVENTO",BD!$B$1,0))</f>
        <v>0</v>
      </c>
      <c r="DC134" s="72" t="s">
        <v>7</v>
      </c>
      <c r="DD134" s="73">
        <f>IF(DC134="N",0,IF(CV$132="EVENTO",BD!$B$2,0))</f>
        <v>0</v>
      </c>
      <c r="DE134" s="72" t="s">
        <v>7</v>
      </c>
      <c r="DF134" s="73">
        <f>IF(DE134="N",0,IF(CV$132="EVENTO",BD!$B$5,0))</f>
        <v>0</v>
      </c>
      <c r="DG134" s="72" t="s">
        <v>7</v>
      </c>
      <c r="DH134" s="73">
        <f>IF(DG134="S",BD!$B$8,0)</f>
        <v>0</v>
      </c>
      <c r="DI134" s="73" t="str">
        <f>IF(CV134="","",VLOOKUP(CV134,BD!$B$11:$R$179,5,))</f>
        <v/>
      </c>
      <c r="DJ134" s="74" t="str">
        <f t="shared" ref="DJ134:DJ164" si="89">IF($CV$132="","",IF(CV134="","",SUM(DI134,DH134,DD134,DB134,DF134,CZ134)))</f>
        <v/>
      </c>
    </row>
    <row r="135" spans="1:114" ht="15.75" thickBot="1" x14ac:dyDescent="0.3">
      <c r="A135" s="130"/>
      <c r="B135" s="151"/>
      <c r="C135" s="68"/>
      <c r="D135" s="69"/>
      <c r="E135" s="70"/>
      <c r="F135" s="71"/>
      <c r="G135" s="77" t="s">
        <v>7</v>
      </c>
      <c r="H135" s="78">
        <f>IF(G135="N",0,IF(D$132="EVENTO",BD!$B$3,BD!$B$4))</f>
        <v>0</v>
      </c>
      <c r="I135" s="77" t="s">
        <v>7</v>
      </c>
      <c r="J135" s="78">
        <f>IF(I135="N",0,IF(D$132="EVENTO",BD!$B$1,0))</f>
        <v>0</v>
      </c>
      <c r="K135" s="77" t="s">
        <v>7</v>
      </c>
      <c r="L135" s="78">
        <f>IF(K135="N",0,IF(D$132="EVENTO",BD!$B$2,0))</f>
        <v>0</v>
      </c>
      <c r="M135" s="77" t="s">
        <v>7</v>
      </c>
      <c r="N135" s="73">
        <f>IF(M135="N",0,IF(D$132="EVENTO",BD!$B$5,0))</f>
        <v>0</v>
      </c>
      <c r="O135" s="77" t="s">
        <v>7</v>
      </c>
      <c r="P135" s="73">
        <f>IF(O135="S",BD!$B$8,0)</f>
        <v>0</v>
      </c>
      <c r="Q135" s="73" t="str">
        <f>IF(D135="","",VLOOKUP(D135,BD!$B$11:$R$179,5,))</f>
        <v/>
      </c>
      <c r="R135" s="74" t="str">
        <f t="shared" si="83"/>
        <v/>
      </c>
      <c r="S135" s="68"/>
      <c r="T135" s="69"/>
      <c r="U135" s="70"/>
      <c r="V135" s="71"/>
      <c r="W135" s="77" t="s">
        <v>7</v>
      </c>
      <c r="X135" s="78">
        <f>IF(W135="N",0,IF(T$132="EVENTO",BD!$B$3,BD!$B$4))</f>
        <v>0</v>
      </c>
      <c r="Y135" s="77" t="s">
        <v>7</v>
      </c>
      <c r="Z135" s="78">
        <f>IF(Y135="N",0,IF(T$132="EVENTO",BD!$B$1,0))</f>
        <v>0</v>
      </c>
      <c r="AA135" s="77" t="s">
        <v>7</v>
      </c>
      <c r="AB135" s="78">
        <f>IF(AA135="N",0,IF(T$132="EVENTO",BD!$B$2,0))</f>
        <v>0</v>
      </c>
      <c r="AC135" s="77" t="s">
        <v>7</v>
      </c>
      <c r="AD135" s="73">
        <f>IF(AC135="N",0,IF(T$132="EVENTO",BD!$B$5,0))</f>
        <v>0</v>
      </c>
      <c r="AE135" s="77" t="s">
        <v>7</v>
      </c>
      <c r="AF135" s="73">
        <f>IF(AE135="S",BD!$B$8,0)</f>
        <v>0</v>
      </c>
      <c r="AG135" s="73" t="str">
        <f>IF(T135="","",VLOOKUP(T135,BD!$B$11:$R$179,5,))</f>
        <v/>
      </c>
      <c r="AH135" s="74" t="str">
        <f t="shared" si="84"/>
        <v/>
      </c>
      <c r="AI135" s="68"/>
      <c r="AJ135" s="69"/>
      <c r="AK135" s="70"/>
      <c r="AL135" s="71"/>
      <c r="AM135" s="77" t="s">
        <v>7</v>
      </c>
      <c r="AN135" s="78">
        <f>IF(AM135="N",0,IF(AJ$132="EVENTO",BD!$B$3,BD!$B$4))</f>
        <v>0</v>
      </c>
      <c r="AO135" s="77" t="s">
        <v>7</v>
      </c>
      <c r="AP135" s="78">
        <f>IF(AO135="N",0,IF(AJ$132="EVENTO",BD!$B$1,0))</f>
        <v>0</v>
      </c>
      <c r="AQ135" s="77" t="s">
        <v>7</v>
      </c>
      <c r="AR135" s="78">
        <f>IF(AQ135="N",0,IF(AJ$132="EVENTO",BD!$B$2,0))</f>
        <v>0</v>
      </c>
      <c r="AS135" s="77" t="s">
        <v>7</v>
      </c>
      <c r="AT135" s="73">
        <f>IF(AS135="N",0,IF(AJ$132="EVENTO",BD!$B$5,0))</f>
        <v>0</v>
      </c>
      <c r="AU135" s="77" t="s">
        <v>7</v>
      </c>
      <c r="AV135" s="73">
        <f>IF(AU135="S",BD!$B$8,0)</f>
        <v>0</v>
      </c>
      <c r="AW135" s="73" t="str">
        <f>IF(AJ135="","",VLOOKUP(AJ135,BD!$B$11:$R$179,5,))</f>
        <v/>
      </c>
      <c r="AX135" s="74" t="str">
        <f t="shared" si="85"/>
        <v/>
      </c>
      <c r="AY135" s="68"/>
      <c r="AZ135" s="69"/>
      <c r="BA135" s="70"/>
      <c r="BB135" s="71"/>
      <c r="BC135" s="77" t="s">
        <v>7</v>
      </c>
      <c r="BD135" s="78">
        <f>IF(BC135="N",0,IF(AZ$132="EVENTO",BD!$B$3,BD!$B$4))</f>
        <v>0</v>
      </c>
      <c r="BE135" s="77" t="s">
        <v>7</v>
      </c>
      <c r="BF135" s="78">
        <f>IF(BE135="N",0,IF(AZ$132="EVENTO",BD!$B$1,0))</f>
        <v>0</v>
      </c>
      <c r="BG135" s="77" t="s">
        <v>7</v>
      </c>
      <c r="BH135" s="78">
        <f>IF(BG135="N",0,IF(AZ$132="EVENTO",BD!$B$2,0))</f>
        <v>0</v>
      </c>
      <c r="BI135" s="77" t="s">
        <v>7</v>
      </c>
      <c r="BJ135" s="73">
        <f>IF(BI135="N",0,IF(AZ$132="EVENTO",BD!$B$5,0))</f>
        <v>0</v>
      </c>
      <c r="BK135" s="77" t="s">
        <v>7</v>
      </c>
      <c r="BL135" s="73">
        <f>IF(BK135="S",BD!$B$8,0)</f>
        <v>0</v>
      </c>
      <c r="BM135" s="73" t="str">
        <f>IF(AZ135="","",VLOOKUP(AZ135,BD!$B$11:$R$179,5,))</f>
        <v/>
      </c>
      <c r="BN135" s="74" t="str">
        <f t="shared" si="86"/>
        <v/>
      </c>
      <c r="BO135" s="68"/>
      <c r="BP135" s="69"/>
      <c r="BQ135" s="70"/>
      <c r="BR135" s="71"/>
      <c r="BS135" s="77" t="s">
        <v>7</v>
      </c>
      <c r="BT135" s="78">
        <f>IF(BS135="N",0,IF(BP$132="EVENTO",BD!$B$3,BD!$B$4))</f>
        <v>0</v>
      </c>
      <c r="BU135" s="77" t="s">
        <v>7</v>
      </c>
      <c r="BV135" s="78">
        <f>IF(BU135="N",0,IF(BP$132="EVENTO",BD!$B$1,0))</f>
        <v>0</v>
      </c>
      <c r="BW135" s="77" t="s">
        <v>7</v>
      </c>
      <c r="BX135" s="78">
        <f>IF(BW135="N",0,IF(BP$132="EVENTO",BD!$B$2,0))</f>
        <v>0</v>
      </c>
      <c r="BY135" s="77" t="s">
        <v>7</v>
      </c>
      <c r="BZ135" s="73">
        <f>IF(BY135="N",0,IF(BP$132="EVENTO",BD!$B$5,0))</f>
        <v>0</v>
      </c>
      <c r="CA135" s="77" t="s">
        <v>7</v>
      </c>
      <c r="CB135" s="73">
        <f>IF(CA135="S",BD!$B$8,0)</f>
        <v>0</v>
      </c>
      <c r="CC135" s="73" t="str">
        <f>IF(BP135="","",VLOOKUP(BP135,BD!$B$11:$R$179,5,))</f>
        <v/>
      </c>
      <c r="CD135" s="74" t="str">
        <f t="shared" si="87"/>
        <v/>
      </c>
      <c r="CE135" s="68"/>
      <c r="CF135" s="69"/>
      <c r="CG135" s="70"/>
      <c r="CH135" s="71"/>
      <c r="CI135" s="77" t="s">
        <v>7</v>
      </c>
      <c r="CJ135" s="78">
        <f>IF(CI135="N",0,IF(CF$132="EVENTO",BD!$B$3,BD!$B$4))</f>
        <v>0</v>
      </c>
      <c r="CK135" s="77" t="s">
        <v>7</v>
      </c>
      <c r="CL135" s="78">
        <f>IF(CK135="N",0,IF(CF$132="EVENTO",BD!$B$1,0))</f>
        <v>0</v>
      </c>
      <c r="CM135" s="77" t="s">
        <v>7</v>
      </c>
      <c r="CN135" s="78">
        <f>IF(CM135="N",0,IF(CF$132="EVENTO",BD!$B$2,0))</f>
        <v>0</v>
      </c>
      <c r="CO135" s="77" t="s">
        <v>7</v>
      </c>
      <c r="CP135" s="73">
        <f>IF(CO135="N",0,IF(CF$132="EVENTO",BD!$B$5,0))</f>
        <v>0</v>
      </c>
      <c r="CQ135" s="77" t="s">
        <v>7</v>
      </c>
      <c r="CR135" s="73">
        <f>IF(CQ135="S",BD!$B$8,0)</f>
        <v>0</v>
      </c>
      <c r="CS135" s="73" t="str">
        <f>IF(CF135="","",VLOOKUP(CF135,BD!$B$11:$R$179,5,))</f>
        <v/>
      </c>
      <c r="CT135" s="74" t="str">
        <f t="shared" si="88"/>
        <v/>
      </c>
      <c r="CU135" s="68"/>
      <c r="CV135" s="69"/>
      <c r="CW135" s="70"/>
      <c r="CX135" s="71"/>
      <c r="CY135" s="77" t="s">
        <v>7</v>
      </c>
      <c r="CZ135" s="78">
        <f>IF(CY135="N",0,IF(CV$132="EVENTO",BD!$B$3,BD!$B$4))</f>
        <v>0</v>
      </c>
      <c r="DA135" s="77" t="s">
        <v>7</v>
      </c>
      <c r="DB135" s="78">
        <f>IF(DA135="N",0,IF(CV$132="EVENTO",BD!$B$1,0))</f>
        <v>0</v>
      </c>
      <c r="DC135" s="77" t="s">
        <v>7</v>
      </c>
      <c r="DD135" s="78">
        <f>IF(DC135="N",0,IF(CV$132="EVENTO",BD!$B$2,0))</f>
        <v>0</v>
      </c>
      <c r="DE135" s="77" t="s">
        <v>7</v>
      </c>
      <c r="DF135" s="73">
        <f>IF(DE135="N",0,IF(CV$132="EVENTO",BD!$B$5,0))</f>
        <v>0</v>
      </c>
      <c r="DG135" s="77" t="s">
        <v>7</v>
      </c>
      <c r="DH135" s="73">
        <f>IF(DG135="S",BD!$B$8,0)</f>
        <v>0</v>
      </c>
      <c r="DI135" s="73" t="str">
        <f>IF(CV135="","",VLOOKUP(CV135,BD!$B$11:$R$179,5,))</f>
        <v/>
      </c>
      <c r="DJ135" s="74" t="str">
        <f t="shared" si="89"/>
        <v/>
      </c>
    </row>
    <row r="136" spans="1:114" ht="15.75" thickBot="1" x14ac:dyDescent="0.3">
      <c r="A136" s="130"/>
      <c r="B136" s="151"/>
      <c r="C136" s="68"/>
      <c r="D136" s="69"/>
      <c r="E136" s="70"/>
      <c r="F136" s="71"/>
      <c r="G136" s="77" t="s">
        <v>7</v>
      </c>
      <c r="H136" s="78">
        <f>IF(G136="N",0,IF(D$132="EVENTO",BD!$B$3,BD!$B$4))</f>
        <v>0</v>
      </c>
      <c r="I136" s="77" t="s">
        <v>7</v>
      </c>
      <c r="J136" s="78">
        <f>IF(I136="N",0,IF(D$132="EVENTO",BD!$B$1,0))</f>
        <v>0</v>
      </c>
      <c r="K136" s="77" t="s">
        <v>7</v>
      </c>
      <c r="L136" s="78">
        <f>IF(K136="N",0,IF(D$132="EVENTO",BD!$B$2,0))</f>
        <v>0</v>
      </c>
      <c r="M136" s="77" t="s">
        <v>7</v>
      </c>
      <c r="N136" s="73">
        <f>IF(M136="N",0,IF(D$132="EVENTO",BD!$B$5,0))</f>
        <v>0</v>
      </c>
      <c r="O136" s="77" t="s">
        <v>7</v>
      </c>
      <c r="P136" s="73">
        <f>IF(O136="S",BD!$B$8,0)</f>
        <v>0</v>
      </c>
      <c r="Q136" s="73" t="str">
        <f>IF(D136="","",VLOOKUP(D136,BD!$B$11:$R$179,5,))</f>
        <v/>
      </c>
      <c r="R136" s="74" t="str">
        <f t="shared" si="83"/>
        <v/>
      </c>
      <c r="S136" s="68"/>
      <c r="T136" s="69"/>
      <c r="U136" s="70"/>
      <c r="V136" s="71"/>
      <c r="W136" s="77" t="s">
        <v>7</v>
      </c>
      <c r="X136" s="78">
        <f>IF(W136="N",0,IF(T$132="EVENTO",BD!$B$3,BD!$B$4))</f>
        <v>0</v>
      </c>
      <c r="Y136" s="77" t="s">
        <v>7</v>
      </c>
      <c r="Z136" s="78">
        <f>IF(Y136="N",0,IF(T$132="EVENTO",BD!$B$1,0))</f>
        <v>0</v>
      </c>
      <c r="AA136" s="77" t="s">
        <v>7</v>
      </c>
      <c r="AB136" s="78">
        <f>IF(AA136="N",0,IF(T$132="EVENTO",BD!$B$2,0))</f>
        <v>0</v>
      </c>
      <c r="AC136" s="77" t="s">
        <v>7</v>
      </c>
      <c r="AD136" s="73">
        <f>IF(AC136="N",0,IF(T$132="EVENTO",BD!$B$5,0))</f>
        <v>0</v>
      </c>
      <c r="AE136" s="77" t="s">
        <v>7</v>
      </c>
      <c r="AF136" s="73">
        <f>IF(AE136="S",BD!$B$8,0)</f>
        <v>0</v>
      </c>
      <c r="AG136" s="73" t="str">
        <f>IF(T136="","",VLOOKUP(T136,BD!$B$11:$R$179,5,))</f>
        <v/>
      </c>
      <c r="AH136" s="74" t="str">
        <f t="shared" si="84"/>
        <v/>
      </c>
      <c r="AI136" s="68"/>
      <c r="AJ136" s="69"/>
      <c r="AK136" s="70"/>
      <c r="AL136" s="71"/>
      <c r="AM136" s="77" t="s">
        <v>7</v>
      </c>
      <c r="AN136" s="78">
        <f>IF(AM136="N",0,IF(AJ$132="EVENTO",BD!$B$3,BD!$B$4))</f>
        <v>0</v>
      </c>
      <c r="AO136" s="77" t="s">
        <v>7</v>
      </c>
      <c r="AP136" s="78">
        <f>IF(AO136="N",0,IF(AJ$132="EVENTO",BD!$B$1,0))</f>
        <v>0</v>
      </c>
      <c r="AQ136" s="77" t="s">
        <v>7</v>
      </c>
      <c r="AR136" s="78">
        <f>IF(AQ136="N",0,IF(AJ$132="EVENTO",BD!$B$2,0))</f>
        <v>0</v>
      </c>
      <c r="AS136" s="77" t="s">
        <v>7</v>
      </c>
      <c r="AT136" s="73">
        <f>IF(AS136="N",0,IF(AJ$132="EVENTO",BD!$B$5,0))</f>
        <v>0</v>
      </c>
      <c r="AU136" s="77" t="s">
        <v>7</v>
      </c>
      <c r="AV136" s="73">
        <f>IF(AU136="S",BD!$B$8,0)</f>
        <v>0</v>
      </c>
      <c r="AW136" s="73" t="str">
        <f>IF(AJ136="","",VLOOKUP(AJ136,BD!$B$11:$R$179,5,))</f>
        <v/>
      </c>
      <c r="AX136" s="74" t="str">
        <f t="shared" si="85"/>
        <v/>
      </c>
      <c r="AY136" s="68"/>
      <c r="AZ136" s="69"/>
      <c r="BA136" s="70"/>
      <c r="BB136" s="71"/>
      <c r="BC136" s="77" t="s">
        <v>7</v>
      </c>
      <c r="BD136" s="78">
        <f>IF(BC136="N",0,IF(AZ$132="EVENTO",BD!$B$3,BD!$B$4))</f>
        <v>0</v>
      </c>
      <c r="BE136" s="77" t="s">
        <v>7</v>
      </c>
      <c r="BF136" s="78">
        <f>IF(BE136="N",0,IF(AZ$132="EVENTO",BD!$B$1,0))</f>
        <v>0</v>
      </c>
      <c r="BG136" s="77" t="s">
        <v>7</v>
      </c>
      <c r="BH136" s="78">
        <f>IF(BG136="N",0,IF(AZ$132="EVENTO",BD!$B$2,0))</f>
        <v>0</v>
      </c>
      <c r="BI136" s="77" t="s">
        <v>7</v>
      </c>
      <c r="BJ136" s="73">
        <f>IF(BI136="N",0,IF(AZ$132="EVENTO",BD!$B$5,0))</f>
        <v>0</v>
      </c>
      <c r="BK136" s="77" t="s">
        <v>7</v>
      </c>
      <c r="BL136" s="73">
        <f>IF(BK136="S",BD!$B$8,0)</f>
        <v>0</v>
      </c>
      <c r="BM136" s="73" t="str">
        <f>IF(AZ136="","",VLOOKUP(AZ136,BD!$B$11:$R$179,5,))</f>
        <v/>
      </c>
      <c r="BN136" s="74" t="str">
        <f t="shared" si="86"/>
        <v/>
      </c>
      <c r="BO136" s="68"/>
      <c r="BP136" s="69"/>
      <c r="BQ136" s="70"/>
      <c r="BR136" s="71"/>
      <c r="BS136" s="77" t="s">
        <v>7</v>
      </c>
      <c r="BT136" s="78">
        <f>IF(BS136="N",0,IF(BP$132="EVENTO",BD!$B$3,BD!$B$4))</f>
        <v>0</v>
      </c>
      <c r="BU136" s="77" t="s">
        <v>7</v>
      </c>
      <c r="BV136" s="78">
        <f>IF(BU136="N",0,IF(BP$132="EVENTO",BD!$B$1,0))</f>
        <v>0</v>
      </c>
      <c r="BW136" s="77" t="s">
        <v>7</v>
      </c>
      <c r="BX136" s="78">
        <f>IF(BW136="N",0,IF(BP$132="EVENTO",BD!$B$2,0))</f>
        <v>0</v>
      </c>
      <c r="BY136" s="77" t="s">
        <v>7</v>
      </c>
      <c r="BZ136" s="73">
        <f>IF(BY136="N",0,IF(BP$132="EVENTO",BD!$B$5,0))</f>
        <v>0</v>
      </c>
      <c r="CA136" s="77" t="s">
        <v>7</v>
      </c>
      <c r="CB136" s="73">
        <f>IF(CA136="S",BD!$B$8,0)</f>
        <v>0</v>
      </c>
      <c r="CC136" s="73" t="str">
        <f>IF(BP136="","",VLOOKUP(BP136,BD!$B$11:$R$179,5,))</f>
        <v/>
      </c>
      <c r="CD136" s="74" t="str">
        <f t="shared" si="87"/>
        <v/>
      </c>
      <c r="CE136" s="68"/>
      <c r="CF136" s="69"/>
      <c r="CG136" s="70"/>
      <c r="CH136" s="71"/>
      <c r="CI136" s="77" t="s">
        <v>7</v>
      </c>
      <c r="CJ136" s="78">
        <f>IF(CI136="N",0,IF(CF$132="EVENTO",BD!$B$3,BD!$B$4))</f>
        <v>0</v>
      </c>
      <c r="CK136" s="77" t="s">
        <v>7</v>
      </c>
      <c r="CL136" s="78">
        <f>IF(CK136="N",0,IF(CF$132="EVENTO",BD!$B$1,0))</f>
        <v>0</v>
      </c>
      <c r="CM136" s="77" t="s">
        <v>7</v>
      </c>
      <c r="CN136" s="78">
        <f>IF(CM136="N",0,IF(CF$132="EVENTO",BD!$B$2,0))</f>
        <v>0</v>
      </c>
      <c r="CO136" s="77" t="s">
        <v>7</v>
      </c>
      <c r="CP136" s="73">
        <f>IF(CO136="N",0,IF(CF$132="EVENTO",BD!$B$5,0))</f>
        <v>0</v>
      </c>
      <c r="CQ136" s="77" t="s">
        <v>7</v>
      </c>
      <c r="CR136" s="73">
        <f>IF(CQ136="S",BD!$B$8,0)</f>
        <v>0</v>
      </c>
      <c r="CS136" s="73" t="str">
        <f>IF(CF136="","",VLOOKUP(CF136,BD!$B$11:$R$179,5,))</f>
        <v/>
      </c>
      <c r="CT136" s="74" t="str">
        <f t="shared" si="88"/>
        <v/>
      </c>
      <c r="CU136" s="68"/>
      <c r="CV136" s="69"/>
      <c r="CW136" s="70"/>
      <c r="CX136" s="71"/>
      <c r="CY136" s="77" t="s">
        <v>7</v>
      </c>
      <c r="CZ136" s="78">
        <f>IF(CY136="N",0,IF(CV$132="EVENTO",BD!$B$3,BD!$B$4))</f>
        <v>0</v>
      </c>
      <c r="DA136" s="77" t="s">
        <v>7</v>
      </c>
      <c r="DB136" s="78">
        <f>IF(DA136="N",0,IF(CV$132="EVENTO",BD!$B$1,0))</f>
        <v>0</v>
      </c>
      <c r="DC136" s="77" t="s">
        <v>7</v>
      </c>
      <c r="DD136" s="78">
        <f>IF(DC136="N",0,IF(CV$132="EVENTO",BD!$B$2,0))</f>
        <v>0</v>
      </c>
      <c r="DE136" s="77" t="s">
        <v>7</v>
      </c>
      <c r="DF136" s="73">
        <f>IF(DE136="N",0,IF(CV$132="EVENTO",BD!$B$5,0))</f>
        <v>0</v>
      </c>
      <c r="DG136" s="77" t="s">
        <v>7</v>
      </c>
      <c r="DH136" s="73">
        <f>IF(DG136="S",BD!$B$8,0)</f>
        <v>0</v>
      </c>
      <c r="DI136" s="73" t="str">
        <f>IF(CV136="","",VLOOKUP(CV136,BD!$B$11:$R$179,5,))</f>
        <v/>
      </c>
      <c r="DJ136" s="74" t="str">
        <f t="shared" si="89"/>
        <v/>
      </c>
    </row>
    <row r="137" spans="1:114" ht="15.75" thickBot="1" x14ac:dyDescent="0.3">
      <c r="A137" s="130"/>
      <c r="B137" s="151"/>
      <c r="C137" s="68"/>
      <c r="D137" s="69"/>
      <c r="E137" s="70"/>
      <c r="F137" s="71"/>
      <c r="G137" s="77" t="s">
        <v>7</v>
      </c>
      <c r="H137" s="78">
        <f>IF(G137="N",0,IF(D$132="EVENTO",BD!$B$3,BD!$B$4))</f>
        <v>0</v>
      </c>
      <c r="I137" s="77" t="s">
        <v>7</v>
      </c>
      <c r="J137" s="78">
        <f>IF(I137="N",0,IF(D$132="EVENTO",BD!$B$1,0))</f>
        <v>0</v>
      </c>
      <c r="K137" s="77" t="s">
        <v>7</v>
      </c>
      <c r="L137" s="78">
        <f>IF(K137="N",0,IF(D$132="EVENTO",BD!$B$2,0))</f>
        <v>0</v>
      </c>
      <c r="M137" s="77" t="s">
        <v>7</v>
      </c>
      <c r="N137" s="73">
        <f>IF(M137="N",0,IF(D$132="EVENTO",BD!$B$5,0))</f>
        <v>0</v>
      </c>
      <c r="O137" s="77" t="s">
        <v>7</v>
      </c>
      <c r="P137" s="73">
        <f>IF(O137="S",BD!$B$8,0)</f>
        <v>0</v>
      </c>
      <c r="Q137" s="73" t="str">
        <f>IF(D137="","",VLOOKUP(D137,BD!$B$11:$R$179,5,))</f>
        <v/>
      </c>
      <c r="R137" s="74" t="str">
        <f t="shared" si="83"/>
        <v/>
      </c>
      <c r="S137" s="68"/>
      <c r="T137" s="69"/>
      <c r="U137" s="70"/>
      <c r="V137" s="71"/>
      <c r="W137" s="77" t="s">
        <v>7</v>
      </c>
      <c r="X137" s="78">
        <f>IF(W137="N",0,IF(T$132="EVENTO",BD!$B$3,BD!$B$4))</f>
        <v>0</v>
      </c>
      <c r="Y137" s="77" t="s">
        <v>7</v>
      </c>
      <c r="Z137" s="78">
        <f>IF(Y137="N",0,IF(T$132="EVENTO",BD!$B$1,0))</f>
        <v>0</v>
      </c>
      <c r="AA137" s="77" t="s">
        <v>7</v>
      </c>
      <c r="AB137" s="78">
        <f>IF(AA137="N",0,IF(T$132="EVENTO",BD!$B$2,0))</f>
        <v>0</v>
      </c>
      <c r="AC137" s="77" t="s">
        <v>7</v>
      </c>
      <c r="AD137" s="73">
        <f>IF(AC137="N",0,IF(T$132="EVENTO",BD!$B$5,0))</f>
        <v>0</v>
      </c>
      <c r="AE137" s="77" t="s">
        <v>7</v>
      </c>
      <c r="AF137" s="73">
        <f>IF(AE137="S",BD!$B$8,0)</f>
        <v>0</v>
      </c>
      <c r="AG137" s="73" t="str">
        <f>IF(T137="","",VLOOKUP(T137,BD!$B$11:$R$179,5,))</f>
        <v/>
      </c>
      <c r="AH137" s="74" t="str">
        <f t="shared" si="84"/>
        <v/>
      </c>
      <c r="AI137" s="68"/>
      <c r="AJ137" s="69"/>
      <c r="AK137" s="70"/>
      <c r="AL137" s="71"/>
      <c r="AM137" s="77" t="s">
        <v>7</v>
      </c>
      <c r="AN137" s="78">
        <f>IF(AM137="N",0,IF(AJ$132="EVENTO",BD!$B$3,BD!$B$4))</f>
        <v>0</v>
      </c>
      <c r="AO137" s="77" t="s">
        <v>7</v>
      </c>
      <c r="AP137" s="78">
        <f>IF(AO137="N",0,IF(AJ$132="EVENTO",BD!$B$1,0))</f>
        <v>0</v>
      </c>
      <c r="AQ137" s="77" t="s">
        <v>7</v>
      </c>
      <c r="AR137" s="78">
        <f>IF(AQ137="N",0,IF(AJ$132="EVENTO",BD!$B$2,0))</f>
        <v>0</v>
      </c>
      <c r="AS137" s="77" t="s">
        <v>7</v>
      </c>
      <c r="AT137" s="73">
        <f>IF(AS137="N",0,IF(AJ$132="EVENTO",BD!$B$5,0))</f>
        <v>0</v>
      </c>
      <c r="AU137" s="77" t="s">
        <v>7</v>
      </c>
      <c r="AV137" s="73">
        <f>IF(AU137="S",BD!$B$8,0)</f>
        <v>0</v>
      </c>
      <c r="AW137" s="73" t="str">
        <f>IF(AJ137="","",VLOOKUP(AJ137,BD!$B$11:$R$179,5,))</f>
        <v/>
      </c>
      <c r="AX137" s="74" t="str">
        <f t="shared" si="85"/>
        <v/>
      </c>
      <c r="AY137" s="68"/>
      <c r="AZ137" s="69"/>
      <c r="BA137" s="70"/>
      <c r="BB137" s="71"/>
      <c r="BC137" s="77" t="s">
        <v>7</v>
      </c>
      <c r="BD137" s="78">
        <f>IF(BC137="N",0,IF(AZ$132="EVENTO",BD!$B$3,BD!$B$4))</f>
        <v>0</v>
      </c>
      <c r="BE137" s="77" t="s">
        <v>7</v>
      </c>
      <c r="BF137" s="78">
        <f>IF(BE137="N",0,IF(AZ$132="EVENTO",BD!$B$1,0))</f>
        <v>0</v>
      </c>
      <c r="BG137" s="77" t="s">
        <v>7</v>
      </c>
      <c r="BH137" s="78">
        <f>IF(BG137="N",0,IF(AZ$132="EVENTO",BD!$B$2,0))</f>
        <v>0</v>
      </c>
      <c r="BI137" s="77" t="s">
        <v>7</v>
      </c>
      <c r="BJ137" s="73">
        <f>IF(BI137="N",0,IF(AZ$132="EVENTO",BD!$B$5,0))</f>
        <v>0</v>
      </c>
      <c r="BK137" s="77" t="s">
        <v>7</v>
      </c>
      <c r="BL137" s="73">
        <f>IF(BK137="S",BD!$B$8,0)</f>
        <v>0</v>
      </c>
      <c r="BM137" s="73" t="str">
        <f>IF(AZ137="","",VLOOKUP(AZ137,BD!$B$11:$R$179,5,))</f>
        <v/>
      </c>
      <c r="BN137" s="74" t="str">
        <f t="shared" si="86"/>
        <v/>
      </c>
      <c r="BO137" s="68"/>
      <c r="BP137" s="69"/>
      <c r="BQ137" s="70"/>
      <c r="BR137" s="71"/>
      <c r="BS137" s="77" t="s">
        <v>7</v>
      </c>
      <c r="BT137" s="78">
        <f>IF(BS137="N",0,IF(BP$132="EVENTO",BD!$B$3,BD!$B$4))</f>
        <v>0</v>
      </c>
      <c r="BU137" s="77" t="s">
        <v>7</v>
      </c>
      <c r="BV137" s="78">
        <f>IF(BU137="N",0,IF(BP$132="EVENTO",BD!$B$1,0))</f>
        <v>0</v>
      </c>
      <c r="BW137" s="77" t="s">
        <v>7</v>
      </c>
      <c r="BX137" s="78">
        <f>IF(BW137="N",0,IF(BP$132="EVENTO",BD!$B$2,0))</f>
        <v>0</v>
      </c>
      <c r="BY137" s="77" t="s">
        <v>7</v>
      </c>
      <c r="BZ137" s="73">
        <f>IF(BY137="N",0,IF(BP$132="EVENTO",BD!$B$5,0))</f>
        <v>0</v>
      </c>
      <c r="CA137" s="77" t="s">
        <v>7</v>
      </c>
      <c r="CB137" s="73">
        <f>IF(CA137="S",BD!$B$8,0)</f>
        <v>0</v>
      </c>
      <c r="CC137" s="73" t="str">
        <f>IF(BP137="","",VLOOKUP(BP137,BD!$B$11:$R$179,5,))</f>
        <v/>
      </c>
      <c r="CD137" s="74" t="str">
        <f t="shared" si="87"/>
        <v/>
      </c>
      <c r="CE137" s="68"/>
      <c r="CF137" s="69"/>
      <c r="CG137" s="70"/>
      <c r="CH137" s="71"/>
      <c r="CI137" s="77" t="s">
        <v>7</v>
      </c>
      <c r="CJ137" s="78">
        <f>IF(CI137="N",0,IF(CF$132="EVENTO",BD!$B$3,BD!$B$4))</f>
        <v>0</v>
      </c>
      <c r="CK137" s="77" t="s">
        <v>7</v>
      </c>
      <c r="CL137" s="78">
        <f>IF(CK137="N",0,IF(CF$132="EVENTO",BD!$B$1,0))</f>
        <v>0</v>
      </c>
      <c r="CM137" s="77" t="s">
        <v>7</v>
      </c>
      <c r="CN137" s="78">
        <f>IF(CM137="N",0,IF(CF$132="EVENTO",BD!$B$2,0))</f>
        <v>0</v>
      </c>
      <c r="CO137" s="77" t="s">
        <v>7</v>
      </c>
      <c r="CP137" s="73">
        <f>IF(CO137="N",0,IF(CF$132="EVENTO",BD!$B$5,0))</f>
        <v>0</v>
      </c>
      <c r="CQ137" s="77" t="s">
        <v>7</v>
      </c>
      <c r="CR137" s="73">
        <f>IF(CQ137="S",BD!$B$8,0)</f>
        <v>0</v>
      </c>
      <c r="CS137" s="73" t="str">
        <f>IF(CF137="","",VLOOKUP(CF137,BD!$B$11:$R$179,5,))</f>
        <v/>
      </c>
      <c r="CT137" s="74" t="str">
        <f t="shared" si="88"/>
        <v/>
      </c>
      <c r="CU137" s="68"/>
      <c r="CV137" s="69"/>
      <c r="CW137" s="70"/>
      <c r="CX137" s="71"/>
      <c r="CY137" s="77" t="s">
        <v>7</v>
      </c>
      <c r="CZ137" s="78">
        <f>IF(CY137="N",0,IF(CV$132="EVENTO",BD!$B$3,BD!$B$4))</f>
        <v>0</v>
      </c>
      <c r="DA137" s="77" t="s">
        <v>7</v>
      </c>
      <c r="DB137" s="78">
        <f>IF(DA137="N",0,IF(CV$132="EVENTO",BD!$B$1,0))</f>
        <v>0</v>
      </c>
      <c r="DC137" s="77" t="s">
        <v>7</v>
      </c>
      <c r="DD137" s="78">
        <f>IF(DC137="N",0,IF(CV$132="EVENTO",BD!$B$2,0))</f>
        <v>0</v>
      </c>
      <c r="DE137" s="77" t="s">
        <v>7</v>
      </c>
      <c r="DF137" s="73">
        <f>IF(DE137="N",0,IF(CV$132="EVENTO",BD!$B$5,0))</f>
        <v>0</v>
      </c>
      <c r="DG137" s="77" t="s">
        <v>7</v>
      </c>
      <c r="DH137" s="73">
        <f>IF(DG137="S",BD!$B$8,0)</f>
        <v>0</v>
      </c>
      <c r="DI137" s="73" t="str">
        <f>IF(CV137="","",VLOOKUP(CV137,BD!$B$11:$R$179,5,))</f>
        <v/>
      </c>
      <c r="DJ137" s="74" t="str">
        <f t="shared" si="89"/>
        <v/>
      </c>
    </row>
    <row r="138" spans="1:114" ht="15.75" thickBot="1" x14ac:dyDescent="0.3">
      <c r="A138" s="130"/>
      <c r="B138" s="151"/>
      <c r="C138" s="68"/>
      <c r="D138" s="69"/>
      <c r="E138" s="70"/>
      <c r="F138" s="71"/>
      <c r="G138" s="77" t="s">
        <v>7</v>
      </c>
      <c r="H138" s="78">
        <f>IF(G138="N",0,IF(D$132="EVENTO",BD!$B$3,BD!$B$4))</f>
        <v>0</v>
      </c>
      <c r="I138" s="77" t="s">
        <v>7</v>
      </c>
      <c r="J138" s="78">
        <f>IF(I138="N",0,IF(D$132="EVENTO",BD!$B$1,0))</f>
        <v>0</v>
      </c>
      <c r="K138" s="77" t="s">
        <v>7</v>
      </c>
      <c r="L138" s="78">
        <f>IF(K138="N",0,IF(D$132="EVENTO",BD!$B$2,0))</f>
        <v>0</v>
      </c>
      <c r="M138" s="77" t="s">
        <v>7</v>
      </c>
      <c r="N138" s="73">
        <f>IF(M138="N",0,IF(D$132="EVENTO",BD!$B$5,0))</f>
        <v>0</v>
      </c>
      <c r="O138" s="77" t="s">
        <v>7</v>
      </c>
      <c r="P138" s="73">
        <f>IF(O138="S",BD!$B$8,0)</f>
        <v>0</v>
      </c>
      <c r="Q138" s="73" t="str">
        <f>IF(D138="","",VLOOKUP(D138,BD!$B$11:$R$179,5,))</f>
        <v/>
      </c>
      <c r="R138" s="74" t="str">
        <f t="shared" si="83"/>
        <v/>
      </c>
      <c r="S138" s="68"/>
      <c r="T138" s="69"/>
      <c r="U138" s="70"/>
      <c r="V138" s="71"/>
      <c r="W138" s="77" t="s">
        <v>7</v>
      </c>
      <c r="X138" s="78">
        <f>IF(W138="N",0,IF(T$132="EVENTO",BD!$B$3,BD!$B$4))</f>
        <v>0</v>
      </c>
      <c r="Y138" s="77" t="s">
        <v>7</v>
      </c>
      <c r="Z138" s="78">
        <f>IF(Y138="N",0,IF(T$132="EVENTO",BD!$B$1,0))</f>
        <v>0</v>
      </c>
      <c r="AA138" s="77" t="s">
        <v>7</v>
      </c>
      <c r="AB138" s="78">
        <f>IF(AA138="N",0,IF(T$132="EVENTO",BD!$B$2,0))</f>
        <v>0</v>
      </c>
      <c r="AC138" s="77" t="s">
        <v>7</v>
      </c>
      <c r="AD138" s="73">
        <f>IF(AC138="N",0,IF(T$132="EVENTO",BD!$B$5,0))</f>
        <v>0</v>
      </c>
      <c r="AE138" s="77" t="s">
        <v>7</v>
      </c>
      <c r="AF138" s="73">
        <f>IF(AE138="S",BD!$B$8,0)</f>
        <v>0</v>
      </c>
      <c r="AG138" s="73" t="str">
        <f>IF(T138="","",VLOOKUP(T138,BD!$B$11:$R$179,5,))</f>
        <v/>
      </c>
      <c r="AH138" s="74" t="str">
        <f t="shared" si="84"/>
        <v/>
      </c>
      <c r="AI138" s="68"/>
      <c r="AJ138" s="69"/>
      <c r="AK138" s="70"/>
      <c r="AL138" s="71"/>
      <c r="AM138" s="77" t="s">
        <v>7</v>
      </c>
      <c r="AN138" s="78">
        <f>IF(AM138="N",0,IF(AJ$132="EVENTO",BD!$B$3,BD!$B$4))</f>
        <v>0</v>
      </c>
      <c r="AO138" s="77" t="s">
        <v>7</v>
      </c>
      <c r="AP138" s="78">
        <f>IF(AO138="N",0,IF(AJ$132="EVENTO",BD!$B$1,0))</f>
        <v>0</v>
      </c>
      <c r="AQ138" s="77" t="s">
        <v>7</v>
      </c>
      <c r="AR138" s="78">
        <f>IF(AQ138="N",0,IF(AJ$132="EVENTO",BD!$B$2,0))</f>
        <v>0</v>
      </c>
      <c r="AS138" s="77" t="s">
        <v>7</v>
      </c>
      <c r="AT138" s="73">
        <f>IF(AS138="N",0,IF(AJ$132="EVENTO",BD!$B$5,0))</f>
        <v>0</v>
      </c>
      <c r="AU138" s="77" t="s">
        <v>7</v>
      </c>
      <c r="AV138" s="73">
        <f>IF(AU138="S",BD!$B$8,0)</f>
        <v>0</v>
      </c>
      <c r="AW138" s="73" t="str">
        <f>IF(AJ138="","",VLOOKUP(AJ138,BD!$B$11:$R$179,5,))</f>
        <v/>
      </c>
      <c r="AX138" s="74" t="str">
        <f t="shared" si="85"/>
        <v/>
      </c>
      <c r="AY138" s="68"/>
      <c r="AZ138" s="69"/>
      <c r="BA138" s="70"/>
      <c r="BB138" s="71"/>
      <c r="BC138" s="77" t="s">
        <v>7</v>
      </c>
      <c r="BD138" s="78">
        <f>IF(BC138="N",0,IF(AZ$132="EVENTO",BD!$B$3,BD!$B$4))</f>
        <v>0</v>
      </c>
      <c r="BE138" s="77" t="s">
        <v>7</v>
      </c>
      <c r="BF138" s="78">
        <f>IF(BE138="N",0,IF(AZ$132="EVENTO",BD!$B$1,0))</f>
        <v>0</v>
      </c>
      <c r="BG138" s="77" t="s">
        <v>7</v>
      </c>
      <c r="BH138" s="78">
        <f>IF(BG138="N",0,IF(AZ$132="EVENTO",BD!$B$2,0))</f>
        <v>0</v>
      </c>
      <c r="BI138" s="77" t="s">
        <v>7</v>
      </c>
      <c r="BJ138" s="73">
        <f>IF(BI138="N",0,IF(AZ$132="EVENTO",BD!$B$5,0))</f>
        <v>0</v>
      </c>
      <c r="BK138" s="77" t="s">
        <v>7</v>
      </c>
      <c r="BL138" s="73">
        <f>IF(BK138="S",BD!$B$8,0)</f>
        <v>0</v>
      </c>
      <c r="BM138" s="73" t="str">
        <f>IF(AZ138="","",VLOOKUP(AZ138,BD!$B$11:$R$179,5,))</f>
        <v/>
      </c>
      <c r="BN138" s="74" t="str">
        <f t="shared" si="86"/>
        <v/>
      </c>
      <c r="BO138" s="68"/>
      <c r="BP138" s="69"/>
      <c r="BQ138" s="70"/>
      <c r="BR138" s="71"/>
      <c r="BS138" s="77" t="s">
        <v>7</v>
      </c>
      <c r="BT138" s="78">
        <f>IF(BS138="N",0,IF(BP$132="EVENTO",BD!$B$3,BD!$B$4))</f>
        <v>0</v>
      </c>
      <c r="BU138" s="77" t="s">
        <v>7</v>
      </c>
      <c r="BV138" s="78">
        <f>IF(BU138="N",0,IF(BP$132="EVENTO",BD!$B$1,0))</f>
        <v>0</v>
      </c>
      <c r="BW138" s="77" t="s">
        <v>7</v>
      </c>
      <c r="BX138" s="78">
        <f>IF(BW138="N",0,IF(BP$132="EVENTO",BD!$B$2,0))</f>
        <v>0</v>
      </c>
      <c r="BY138" s="77" t="s">
        <v>7</v>
      </c>
      <c r="BZ138" s="73">
        <f>IF(BY138="N",0,IF(BP$132="EVENTO",BD!$B$5,0))</f>
        <v>0</v>
      </c>
      <c r="CA138" s="77" t="s">
        <v>7</v>
      </c>
      <c r="CB138" s="73">
        <f>IF(CA138="S",BD!$B$8,0)</f>
        <v>0</v>
      </c>
      <c r="CC138" s="73" t="str">
        <f>IF(BP138="","",VLOOKUP(BP138,BD!$B$11:$R$179,5,))</f>
        <v/>
      </c>
      <c r="CD138" s="74" t="str">
        <f t="shared" si="87"/>
        <v/>
      </c>
      <c r="CE138" s="68"/>
      <c r="CF138" s="69"/>
      <c r="CG138" s="70"/>
      <c r="CH138" s="71"/>
      <c r="CI138" s="77" t="s">
        <v>7</v>
      </c>
      <c r="CJ138" s="78">
        <f>IF(CI138="N",0,IF(CF$132="EVENTO",BD!$B$3,BD!$B$4))</f>
        <v>0</v>
      </c>
      <c r="CK138" s="77" t="s">
        <v>7</v>
      </c>
      <c r="CL138" s="78">
        <f>IF(CK138="N",0,IF(CF$132="EVENTO",BD!$B$1,0))</f>
        <v>0</v>
      </c>
      <c r="CM138" s="77" t="s">
        <v>7</v>
      </c>
      <c r="CN138" s="78">
        <f>IF(CM138="N",0,IF(CF$132="EVENTO",BD!$B$2,0))</f>
        <v>0</v>
      </c>
      <c r="CO138" s="77" t="s">
        <v>7</v>
      </c>
      <c r="CP138" s="73">
        <f>IF(CO138="N",0,IF(CF$132="EVENTO",BD!$B$5,0))</f>
        <v>0</v>
      </c>
      <c r="CQ138" s="77" t="s">
        <v>7</v>
      </c>
      <c r="CR138" s="73">
        <f>IF(CQ138="S",BD!$B$8,0)</f>
        <v>0</v>
      </c>
      <c r="CS138" s="73" t="str">
        <f>IF(CF138="","",VLOOKUP(CF138,BD!$B$11:$R$179,5,))</f>
        <v/>
      </c>
      <c r="CT138" s="74" t="str">
        <f t="shared" si="88"/>
        <v/>
      </c>
      <c r="CU138" s="68"/>
      <c r="CV138" s="69"/>
      <c r="CW138" s="70"/>
      <c r="CX138" s="71"/>
      <c r="CY138" s="77" t="s">
        <v>7</v>
      </c>
      <c r="CZ138" s="78">
        <f>IF(CY138="N",0,IF(CV$132="EVENTO",BD!$B$3,BD!$B$4))</f>
        <v>0</v>
      </c>
      <c r="DA138" s="77" t="s">
        <v>7</v>
      </c>
      <c r="DB138" s="78">
        <f>IF(DA138="N",0,IF(CV$132="EVENTO",BD!$B$1,0))</f>
        <v>0</v>
      </c>
      <c r="DC138" s="77" t="s">
        <v>7</v>
      </c>
      <c r="DD138" s="78">
        <f>IF(DC138="N",0,IF(CV$132="EVENTO",BD!$B$2,0))</f>
        <v>0</v>
      </c>
      <c r="DE138" s="77" t="s">
        <v>7</v>
      </c>
      <c r="DF138" s="73">
        <f>IF(DE138="N",0,IF(CV$132="EVENTO",BD!$B$5,0))</f>
        <v>0</v>
      </c>
      <c r="DG138" s="77" t="s">
        <v>7</v>
      </c>
      <c r="DH138" s="73">
        <f>IF(DG138="S",BD!$B$8,0)</f>
        <v>0</v>
      </c>
      <c r="DI138" s="73" t="str">
        <f>IF(CV138="","",VLOOKUP(CV138,BD!$B$11:$R$179,5,))</f>
        <v/>
      </c>
      <c r="DJ138" s="74" t="str">
        <f t="shared" si="89"/>
        <v/>
      </c>
    </row>
    <row r="139" spans="1:114" ht="15.75" thickBot="1" x14ac:dyDescent="0.3">
      <c r="A139" s="130"/>
      <c r="B139" s="151"/>
      <c r="C139" s="68"/>
      <c r="D139" s="69"/>
      <c r="E139" s="70"/>
      <c r="F139" s="71"/>
      <c r="G139" s="77" t="s">
        <v>7</v>
      </c>
      <c r="H139" s="78">
        <f>IF(G139="N",0,IF(D$132="EVENTO",BD!$B$3,BD!$B$4))</f>
        <v>0</v>
      </c>
      <c r="I139" s="77" t="s">
        <v>7</v>
      </c>
      <c r="J139" s="78">
        <f>IF(I139="N",0,IF(D$132="EVENTO",BD!$B$1,0))</f>
        <v>0</v>
      </c>
      <c r="K139" s="77" t="s">
        <v>7</v>
      </c>
      <c r="L139" s="78">
        <f>IF(K139="N",0,IF(D$132="EVENTO",BD!$B$2,0))</f>
        <v>0</v>
      </c>
      <c r="M139" s="77" t="s">
        <v>7</v>
      </c>
      <c r="N139" s="73">
        <f>IF(M139="N",0,IF(D$132="EVENTO",BD!$B$5,0))</f>
        <v>0</v>
      </c>
      <c r="O139" s="77" t="s">
        <v>7</v>
      </c>
      <c r="P139" s="73">
        <f>IF(O139="S",BD!$B$8,0)</f>
        <v>0</v>
      </c>
      <c r="Q139" s="73" t="str">
        <f>IF(D139="","",VLOOKUP(D139,BD!$B$11:$R$179,5,))</f>
        <v/>
      </c>
      <c r="R139" s="74" t="str">
        <f t="shared" si="83"/>
        <v/>
      </c>
      <c r="S139" s="68"/>
      <c r="T139" s="69"/>
      <c r="U139" s="70"/>
      <c r="V139" s="71"/>
      <c r="W139" s="77" t="s">
        <v>7</v>
      </c>
      <c r="X139" s="78">
        <f>IF(W139="N",0,IF(T$132="EVENTO",BD!$B$3,BD!$B$4))</f>
        <v>0</v>
      </c>
      <c r="Y139" s="77" t="s">
        <v>7</v>
      </c>
      <c r="Z139" s="78">
        <f>IF(Y139="N",0,IF(T$132="EVENTO",BD!$B$1,0))</f>
        <v>0</v>
      </c>
      <c r="AA139" s="77" t="s">
        <v>7</v>
      </c>
      <c r="AB139" s="78">
        <f>IF(AA139="N",0,IF(T$132="EVENTO",BD!$B$2,0))</f>
        <v>0</v>
      </c>
      <c r="AC139" s="77" t="s">
        <v>7</v>
      </c>
      <c r="AD139" s="73">
        <f>IF(AC139="N",0,IF(T$132="EVENTO",BD!$B$5,0))</f>
        <v>0</v>
      </c>
      <c r="AE139" s="77" t="s">
        <v>7</v>
      </c>
      <c r="AF139" s="73">
        <f>IF(AE139="S",BD!$B$8,0)</f>
        <v>0</v>
      </c>
      <c r="AG139" s="73" t="str">
        <f>IF(T139="","",VLOOKUP(T139,BD!$B$11:$R$179,5,))</f>
        <v/>
      </c>
      <c r="AH139" s="74" t="str">
        <f t="shared" si="84"/>
        <v/>
      </c>
      <c r="AI139" s="68"/>
      <c r="AJ139" s="69"/>
      <c r="AK139" s="70"/>
      <c r="AL139" s="71"/>
      <c r="AM139" s="77" t="s">
        <v>7</v>
      </c>
      <c r="AN139" s="78">
        <f>IF(AM139="N",0,IF(AJ$132="EVENTO",BD!$B$3,BD!$B$4))</f>
        <v>0</v>
      </c>
      <c r="AO139" s="77" t="s">
        <v>7</v>
      </c>
      <c r="AP139" s="78">
        <f>IF(AO139="N",0,IF(AJ$132="EVENTO",BD!$B$1,0))</f>
        <v>0</v>
      </c>
      <c r="AQ139" s="77" t="s">
        <v>7</v>
      </c>
      <c r="AR139" s="78">
        <f>IF(AQ139="N",0,IF(AJ$132="EVENTO",BD!$B$2,0))</f>
        <v>0</v>
      </c>
      <c r="AS139" s="77" t="s">
        <v>7</v>
      </c>
      <c r="AT139" s="73">
        <f>IF(AS139="N",0,IF(AJ$132="EVENTO",BD!$B$5,0))</f>
        <v>0</v>
      </c>
      <c r="AU139" s="77" t="s">
        <v>7</v>
      </c>
      <c r="AV139" s="73">
        <f>IF(AU139="S",BD!$B$8,0)</f>
        <v>0</v>
      </c>
      <c r="AW139" s="73" t="str">
        <f>IF(AJ139="","",VLOOKUP(AJ139,BD!$B$11:$R$179,5,))</f>
        <v/>
      </c>
      <c r="AX139" s="74" t="str">
        <f t="shared" si="85"/>
        <v/>
      </c>
      <c r="AY139" s="68"/>
      <c r="AZ139" s="69"/>
      <c r="BA139" s="70"/>
      <c r="BB139" s="71"/>
      <c r="BC139" s="77" t="s">
        <v>7</v>
      </c>
      <c r="BD139" s="78">
        <f>IF(BC139="N",0,IF(AZ$132="EVENTO",BD!$B$3,BD!$B$4))</f>
        <v>0</v>
      </c>
      <c r="BE139" s="77" t="s">
        <v>7</v>
      </c>
      <c r="BF139" s="78">
        <f>IF(BE139="N",0,IF(AZ$132="EVENTO",BD!$B$1,0))</f>
        <v>0</v>
      </c>
      <c r="BG139" s="77" t="s">
        <v>7</v>
      </c>
      <c r="BH139" s="78">
        <f>IF(BG139="N",0,IF(AZ$132="EVENTO",BD!$B$2,0))</f>
        <v>0</v>
      </c>
      <c r="BI139" s="77" t="s">
        <v>7</v>
      </c>
      <c r="BJ139" s="73">
        <f>IF(BI139="N",0,IF(AZ$132="EVENTO",BD!$B$5,0))</f>
        <v>0</v>
      </c>
      <c r="BK139" s="77" t="s">
        <v>7</v>
      </c>
      <c r="BL139" s="73">
        <f>IF(BK139="S",BD!$B$8,0)</f>
        <v>0</v>
      </c>
      <c r="BM139" s="73" t="str">
        <f>IF(AZ139="","",VLOOKUP(AZ139,BD!$B$11:$R$179,5,))</f>
        <v/>
      </c>
      <c r="BN139" s="74" t="str">
        <f t="shared" si="86"/>
        <v/>
      </c>
      <c r="BO139" s="68"/>
      <c r="BP139" s="69"/>
      <c r="BQ139" s="70"/>
      <c r="BR139" s="71"/>
      <c r="BS139" s="77" t="s">
        <v>7</v>
      </c>
      <c r="BT139" s="78">
        <f>IF(BS139="N",0,IF(BP$132="EVENTO",BD!$B$3,BD!$B$4))</f>
        <v>0</v>
      </c>
      <c r="BU139" s="77" t="s">
        <v>7</v>
      </c>
      <c r="BV139" s="78">
        <f>IF(BU139="N",0,IF(BP$132="EVENTO",BD!$B$1,0))</f>
        <v>0</v>
      </c>
      <c r="BW139" s="77" t="s">
        <v>7</v>
      </c>
      <c r="BX139" s="78">
        <f>IF(BW139="N",0,IF(BP$132="EVENTO",BD!$B$2,0))</f>
        <v>0</v>
      </c>
      <c r="BY139" s="77" t="s">
        <v>7</v>
      </c>
      <c r="BZ139" s="73">
        <f>IF(BY139="N",0,IF(BP$132="EVENTO",BD!$B$5,0))</f>
        <v>0</v>
      </c>
      <c r="CA139" s="77" t="s">
        <v>7</v>
      </c>
      <c r="CB139" s="73">
        <f>IF(CA139="S",BD!$B$8,0)</f>
        <v>0</v>
      </c>
      <c r="CC139" s="73" t="str">
        <f>IF(BP139="","",VLOOKUP(BP139,BD!$B$11:$R$179,5,))</f>
        <v/>
      </c>
      <c r="CD139" s="74" t="str">
        <f t="shared" si="87"/>
        <v/>
      </c>
      <c r="CE139" s="68"/>
      <c r="CF139" s="69"/>
      <c r="CG139" s="70"/>
      <c r="CH139" s="71"/>
      <c r="CI139" s="77" t="s">
        <v>7</v>
      </c>
      <c r="CJ139" s="78">
        <f>IF(CI139="N",0,IF(CF$132="EVENTO",BD!$B$3,BD!$B$4))</f>
        <v>0</v>
      </c>
      <c r="CK139" s="77" t="s">
        <v>7</v>
      </c>
      <c r="CL139" s="78">
        <f>IF(CK139="N",0,IF(CF$132="EVENTO",BD!$B$1,0))</f>
        <v>0</v>
      </c>
      <c r="CM139" s="77" t="s">
        <v>7</v>
      </c>
      <c r="CN139" s="78">
        <f>IF(CM139="N",0,IF(CF$132="EVENTO",BD!$B$2,0))</f>
        <v>0</v>
      </c>
      <c r="CO139" s="77" t="s">
        <v>7</v>
      </c>
      <c r="CP139" s="73">
        <f>IF(CO139="N",0,IF(CF$132="EVENTO",BD!$B$5,0))</f>
        <v>0</v>
      </c>
      <c r="CQ139" s="77" t="s">
        <v>7</v>
      </c>
      <c r="CR139" s="73">
        <f>IF(CQ139="S",BD!$B$8,0)</f>
        <v>0</v>
      </c>
      <c r="CS139" s="73" t="str">
        <f>IF(CF139="","",VLOOKUP(CF139,BD!$B$11:$R$179,5,))</f>
        <v/>
      </c>
      <c r="CT139" s="74" t="str">
        <f t="shared" si="88"/>
        <v/>
      </c>
      <c r="CU139" s="68"/>
      <c r="CV139" s="69"/>
      <c r="CW139" s="70"/>
      <c r="CX139" s="71"/>
      <c r="CY139" s="77" t="s">
        <v>7</v>
      </c>
      <c r="CZ139" s="78">
        <f>IF(CY139="N",0,IF(CV$132="EVENTO",BD!$B$3,BD!$B$4))</f>
        <v>0</v>
      </c>
      <c r="DA139" s="77" t="s">
        <v>7</v>
      </c>
      <c r="DB139" s="78">
        <f>IF(DA139="N",0,IF(CV$132="EVENTO",BD!$B$1,0))</f>
        <v>0</v>
      </c>
      <c r="DC139" s="77" t="s">
        <v>7</v>
      </c>
      <c r="DD139" s="78">
        <f>IF(DC139="N",0,IF(CV$132="EVENTO",BD!$B$2,0))</f>
        <v>0</v>
      </c>
      <c r="DE139" s="77" t="s">
        <v>7</v>
      </c>
      <c r="DF139" s="73">
        <f>IF(DE139="N",0,IF(CV$132="EVENTO",BD!$B$5,0))</f>
        <v>0</v>
      </c>
      <c r="DG139" s="77" t="s">
        <v>7</v>
      </c>
      <c r="DH139" s="73">
        <f>IF(DG139="S",BD!$B$8,0)</f>
        <v>0</v>
      </c>
      <c r="DI139" s="73" t="str">
        <f>IF(CV139="","",VLOOKUP(CV139,BD!$B$11:$R$179,5,))</f>
        <v/>
      </c>
      <c r="DJ139" s="74" t="str">
        <f t="shared" si="89"/>
        <v/>
      </c>
    </row>
    <row r="140" spans="1:114" ht="15.75" thickBot="1" x14ac:dyDescent="0.3">
      <c r="A140" s="130"/>
      <c r="B140" s="151"/>
      <c r="C140" s="68"/>
      <c r="D140" s="69"/>
      <c r="E140" s="70"/>
      <c r="F140" s="71"/>
      <c r="G140" s="77" t="s">
        <v>7</v>
      </c>
      <c r="H140" s="78">
        <f>IF(G140="N",0,IF(D$132="EVENTO",BD!$B$3,BD!$B$4))</f>
        <v>0</v>
      </c>
      <c r="I140" s="77" t="s">
        <v>7</v>
      </c>
      <c r="J140" s="78">
        <f>IF(I140="N",0,IF(D$132="EVENTO",BD!$B$1,0))</f>
        <v>0</v>
      </c>
      <c r="K140" s="77" t="s">
        <v>7</v>
      </c>
      <c r="L140" s="78">
        <f>IF(K140="N",0,IF(D$132="EVENTO",BD!$B$2,0))</f>
        <v>0</v>
      </c>
      <c r="M140" s="77" t="s">
        <v>7</v>
      </c>
      <c r="N140" s="73">
        <f>IF(M140="N",0,IF(D$132="EVENTO",BD!$B$5,0))</f>
        <v>0</v>
      </c>
      <c r="O140" s="77" t="s">
        <v>7</v>
      </c>
      <c r="P140" s="73">
        <f>IF(O140="S",BD!$B$8,0)</f>
        <v>0</v>
      </c>
      <c r="Q140" s="73" t="str">
        <f>IF(D140="","",VLOOKUP(D140,BD!$B$11:$R$179,5,))</f>
        <v/>
      </c>
      <c r="R140" s="74" t="str">
        <f t="shared" si="83"/>
        <v/>
      </c>
      <c r="S140" s="68"/>
      <c r="T140" s="69"/>
      <c r="U140" s="70"/>
      <c r="V140" s="71"/>
      <c r="W140" s="77" t="s">
        <v>7</v>
      </c>
      <c r="X140" s="78">
        <f>IF(W140="N",0,IF(T$132="EVENTO",BD!$B$3,BD!$B$4))</f>
        <v>0</v>
      </c>
      <c r="Y140" s="77" t="s">
        <v>7</v>
      </c>
      <c r="Z140" s="78">
        <f>IF(Y140="N",0,IF(T$132="EVENTO",BD!$B$1,0))</f>
        <v>0</v>
      </c>
      <c r="AA140" s="77" t="s">
        <v>7</v>
      </c>
      <c r="AB140" s="78">
        <f>IF(AA140="N",0,IF(T$132="EVENTO",BD!$B$2,0))</f>
        <v>0</v>
      </c>
      <c r="AC140" s="77" t="s">
        <v>7</v>
      </c>
      <c r="AD140" s="73">
        <f>IF(AC140="N",0,IF(T$132="EVENTO",BD!$B$5,0))</f>
        <v>0</v>
      </c>
      <c r="AE140" s="77" t="s">
        <v>7</v>
      </c>
      <c r="AF140" s="73">
        <f>IF(AE140="S",BD!$B$8,0)</f>
        <v>0</v>
      </c>
      <c r="AG140" s="73" t="str">
        <f>IF(T140="","",VLOOKUP(T140,BD!$B$11:$R$179,5,))</f>
        <v/>
      </c>
      <c r="AH140" s="74" t="str">
        <f t="shared" si="84"/>
        <v/>
      </c>
      <c r="AI140" s="68"/>
      <c r="AJ140" s="69"/>
      <c r="AK140" s="70"/>
      <c r="AL140" s="71"/>
      <c r="AM140" s="77" t="s">
        <v>7</v>
      </c>
      <c r="AN140" s="78">
        <f>IF(AM140="N",0,IF(AJ$132="EVENTO",BD!$B$3,BD!$B$4))</f>
        <v>0</v>
      </c>
      <c r="AO140" s="77" t="s">
        <v>7</v>
      </c>
      <c r="AP140" s="78">
        <f>IF(AO140="N",0,IF(AJ$132="EVENTO",BD!$B$1,0))</f>
        <v>0</v>
      </c>
      <c r="AQ140" s="77" t="s">
        <v>7</v>
      </c>
      <c r="AR140" s="78">
        <f>IF(AQ140="N",0,IF(AJ$132="EVENTO",BD!$B$2,0))</f>
        <v>0</v>
      </c>
      <c r="AS140" s="77" t="s">
        <v>7</v>
      </c>
      <c r="AT140" s="73">
        <f>IF(AS140="N",0,IF(AJ$132="EVENTO",BD!$B$5,0))</f>
        <v>0</v>
      </c>
      <c r="AU140" s="77" t="s">
        <v>7</v>
      </c>
      <c r="AV140" s="73">
        <f>IF(AU140="S",BD!$B$8,0)</f>
        <v>0</v>
      </c>
      <c r="AW140" s="73" t="str">
        <f>IF(AJ140="","",VLOOKUP(AJ140,BD!$B$11:$R$179,5,))</f>
        <v/>
      </c>
      <c r="AX140" s="74" t="str">
        <f t="shared" si="85"/>
        <v/>
      </c>
      <c r="AY140" s="68"/>
      <c r="AZ140" s="69"/>
      <c r="BA140" s="70"/>
      <c r="BB140" s="71"/>
      <c r="BC140" s="77" t="s">
        <v>7</v>
      </c>
      <c r="BD140" s="78">
        <f>IF(BC140="N",0,IF(AZ$132="EVENTO",BD!$B$3,BD!$B$4))</f>
        <v>0</v>
      </c>
      <c r="BE140" s="77" t="s">
        <v>7</v>
      </c>
      <c r="BF140" s="78">
        <f>IF(BE140="N",0,IF(AZ$132="EVENTO",BD!$B$1,0))</f>
        <v>0</v>
      </c>
      <c r="BG140" s="77" t="s">
        <v>7</v>
      </c>
      <c r="BH140" s="78">
        <f>IF(BG140="N",0,IF(AZ$132="EVENTO",BD!$B$2,0))</f>
        <v>0</v>
      </c>
      <c r="BI140" s="77" t="s">
        <v>7</v>
      </c>
      <c r="BJ140" s="73">
        <f>IF(BI140="N",0,IF(AZ$132="EVENTO",BD!$B$5,0))</f>
        <v>0</v>
      </c>
      <c r="BK140" s="77" t="s">
        <v>7</v>
      </c>
      <c r="BL140" s="73">
        <f>IF(BK140="S",BD!$B$8,0)</f>
        <v>0</v>
      </c>
      <c r="BM140" s="73" t="str">
        <f>IF(AZ140="","",VLOOKUP(AZ140,BD!$B$11:$R$179,5,))</f>
        <v/>
      </c>
      <c r="BN140" s="74" t="str">
        <f t="shared" si="86"/>
        <v/>
      </c>
      <c r="BO140" s="68"/>
      <c r="BP140" s="69"/>
      <c r="BQ140" s="70"/>
      <c r="BR140" s="71"/>
      <c r="BS140" s="77" t="s">
        <v>7</v>
      </c>
      <c r="BT140" s="78">
        <f>IF(BS140="N",0,IF(BP$132="EVENTO",BD!$B$3,BD!$B$4))</f>
        <v>0</v>
      </c>
      <c r="BU140" s="77" t="s">
        <v>7</v>
      </c>
      <c r="BV140" s="78">
        <f>IF(BU140="N",0,IF(BP$132="EVENTO",BD!$B$1,0))</f>
        <v>0</v>
      </c>
      <c r="BW140" s="77" t="s">
        <v>7</v>
      </c>
      <c r="BX140" s="78">
        <f>IF(BW140="N",0,IF(BP$132="EVENTO",BD!$B$2,0))</f>
        <v>0</v>
      </c>
      <c r="BY140" s="77" t="s">
        <v>7</v>
      </c>
      <c r="BZ140" s="73">
        <f>IF(BY140="N",0,IF(BP$132="EVENTO",BD!$B$5,0))</f>
        <v>0</v>
      </c>
      <c r="CA140" s="77" t="s">
        <v>7</v>
      </c>
      <c r="CB140" s="73">
        <f>IF(CA140="S",BD!$B$8,0)</f>
        <v>0</v>
      </c>
      <c r="CC140" s="73" t="str">
        <f>IF(BP140="","",VLOOKUP(BP140,BD!$B$11:$R$179,5,))</f>
        <v/>
      </c>
      <c r="CD140" s="74" t="str">
        <f t="shared" si="87"/>
        <v/>
      </c>
      <c r="CE140" s="68"/>
      <c r="CF140" s="69"/>
      <c r="CG140" s="70"/>
      <c r="CH140" s="71"/>
      <c r="CI140" s="77" t="s">
        <v>7</v>
      </c>
      <c r="CJ140" s="78">
        <f>IF(CI140="N",0,IF(CF$132="EVENTO",BD!$B$3,BD!$B$4))</f>
        <v>0</v>
      </c>
      <c r="CK140" s="77" t="s">
        <v>7</v>
      </c>
      <c r="CL140" s="78">
        <f>IF(CK140="N",0,IF(CF$132="EVENTO",BD!$B$1,0))</f>
        <v>0</v>
      </c>
      <c r="CM140" s="77" t="s">
        <v>7</v>
      </c>
      <c r="CN140" s="78">
        <f>IF(CM140="N",0,IF(CF$132="EVENTO",BD!$B$2,0))</f>
        <v>0</v>
      </c>
      <c r="CO140" s="77" t="s">
        <v>7</v>
      </c>
      <c r="CP140" s="73">
        <f>IF(CO140="N",0,IF(CF$132="EVENTO",BD!$B$5,0))</f>
        <v>0</v>
      </c>
      <c r="CQ140" s="77" t="s">
        <v>7</v>
      </c>
      <c r="CR140" s="73">
        <f>IF(CQ140="S",BD!$B$8,0)</f>
        <v>0</v>
      </c>
      <c r="CS140" s="73" t="str">
        <f>IF(CF140="","",VLOOKUP(CF140,BD!$B$11:$R$179,5,))</f>
        <v/>
      </c>
      <c r="CT140" s="74" t="str">
        <f t="shared" si="88"/>
        <v/>
      </c>
      <c r="CU140" s="68"/>
      <c r="CV140" s="69"/>
      <c r="CW140" s="70"/>
      <c r="CX140" s="71"/>
      <c r="CY140" s="77" t="s">
        <v>7</v>
      </c>
      <c r="CZ140" s="78">
        <f>IF(CY140="N",0,IF(CV$132="EVENTO",BD!$B$3,BD!$B$4))</f>
        <v>0</v>
      </c>
      <c r="DA140" s="77" t="s">
        <v>7</v>
      </c>
      <c r="DB140" s="78">
        <f>IF(DA140="N",0,IF(CV$132="EVENTO",BD!$B$1,0))</f>
        <v>0</v>
      </c>
      <c r="DC140" s="77" t="s">
        <v>7</v>
      </c>
      <c r="DD140" s="78">
        <f>IF(DC140="N",0,IF(CV$132="EVENTO",BD!$B$2,0))</f>
        <v>0</v>
      </c>
      <c r="DE140" s="77" t="s">
        <v>7</v>
      </c>
      <c r="DF140" s="73">
        <f>IF(DE140="N",0,IF(CV$132="EVENTO",BD!$B$5,0))</f>
        <v>0</v>
      </c>
      <c r="DG140" s="77" t="s">
        <v>7</v>
      </c>
      <c r="DH140" s="73">
        <f>IF(DG140="S",BD!$B$8,0)</f>
        <v>0</v>
      </c>
      <c r="DI140" s="73" t="str">
        <f>IF(CV140="","",VLOOKUP(CV140,BD!$B$11:$R$179,5,))</f>
        <v/>
      </c>
      <c r="DJ140" s="74" t="str">
        <f t="shared" si="89"/>
        <v/>
      </c>
    </row>
    <row r="141" spans="1:114" ht="15.75" thickBot="1" x14ac:dyDescent="0.3">
      <c r="A141" s="130"/>
      <c r="B141" s="151"/>
      <c r="C141" s="68"/>
      <c r="D141" s="69"/>
      <c r="E141" s="70"/>
      <c r="F141" s="71"/>
      <c r="G141" s="77" t="s">
        <v>7</v>
      </c>
      <c r="H141" s="78">
        <f>IF(G141="N",0,IF(D$132="EVENTO",BD!$B$3,BD!$B$4))</f>
        <v>0</v>
      </c>
      <c r="I141" s="77" t="s">
        <v>7</v>
      </c>
      <c r="J141" s="78">
        <f>IF(I141="N",0,IF(D$132="EVENTO",BD!$B$1,0))</f>
        <v>0</v>
      </c>
      <c r="K141" s="77" t="s">
        <v>7</v>
      </c>
      <c r="L141" s="78">
        <f>IF(K141="N",0,IF(D$132="EVENTO",BD!$B$2,0))</f>
        <v>0</v>
      </c>
      <c r="M141" s="77" t="s">
        <v>7</v>
      </c>
      <c r="N141" s="73">
        <f>IF(M141="N",0,IF(D$132="EVENTO",BD!$B$5,0))</f>
        <v>0</v>
      </c>
      <c r="O141" s="77" t="s">
        <v>7</v>
      </c>
      <c r="P141" s="73">
        <f>IF(O141="S",BD!$B$8,0)</f>
        <v>0</v>
      </c>
      <c r="Q141" s="73" t="str">
        <f>IF(D141="","",VLOOKUP(D141,BD!$B$11:$R$179,5,))</f>
        <v/>
      </c>
      <c r="R141" s="74" t="str">
        <f t="shared" si="83"/>
        <v/>
      </c>
      <c r="S141" s="68"/>
      <c r="T141" s="69"/>
      <c r="U141" s="70"/>
      <c r="V141" s="71"/>
      <c r="W141" s="77" t="s">
        <v>7</v>
      </c>
      <c r="X141" s="78">
        <f>IF(W141="N",0,IF(T$132="EVENTO",BD!$B$3,BD!$B$4))</f>
        <v>0</v>
      </c>
      <c r="Y141" s="77" t="s">
        <v>7</v>
      </c>
      <c r="Z141" s="78">
        <f>IF(Y141="N",0,IF(T$132="EVENTO",BD!$B$1,0))</f>
        <v>0</v>
      </c>
      <c r="AA141" s="77" t="s">
        <v>7</v>
      </c>
      <c r="AB141" s="78">
        <f>IF(AA141="N",0,IF(T$132="EVENTO",BD!$B$2,0))</f>
        <v>0</v>
      </c>
      <c r="AC141" s="77" t="s">
        <v>7</v>
      </c>
      <c r="AD141" s="73">
        <f>IF(AC141="N",0,IF(T$132="EVENTO",BD!$B$5,0))</f>
        <v>0</v>
      </c>
      <c r="AE141" s="77" t="s">
        <v>7</v>
      </c>
      <c r="AF141" s="73">
        <f>IF(AE141="S",BD!$B$8,0)</f>
        <v>0</v>
      </c>
      <c r="AG141" s="73" t="str">
        <f>IF(T141="","",VLOOKUP(T141,BD!$B$11:$R$179,5,))</f>
        <v/>
      </c>
      <c r="AH141" s="74" t="str">
        <f t="shared" si="84"/>
        <v/>
      </c>
      <c r="AI141" s="68"/>
      <c r="AJ141" s="69"/>
      <c r="AK141" s="70"/>
      <c r="AL141" s="71"/>
      <c r="AM141" s="77" t="s">
        <v>7</v>
      </c>
      <c r="AN141" s="78">
        <f>IF(AM141="N",0,IF(AJ$132="EVENTO",BD!$B$3,BD!$B$4))</f>
        <v>0</v>
      </c>
      <c r="AO141" s="77" t="s">
        <v>7</v>
      </c>
      <c r="AP141" s="78">
        <f>IF(AO141="N",0,IF(AJ$132="EVENTO",BD!$B$1,0))</f>
        <v>0</v>
      </c>
      <c r="AQ141" s="77" t="s">
        <v>7</v>
      </c>
      <c r="AR141" s="78">
        <f>IF(AQ141="N",0,IF(AJ$132="EVENTO",BD!$B$2,0))</f>
        <v>0</v>
      </c>
      <c r="AS141" s="77" t="s">
        <v>7</v>
      </c>
      <c r="AT141" s="73">
        <f>IF(AS141="N",0,IF(AJ$132="EVENTO",BD!$B$5,0))</f>
        <v>0</v>
      </c>
      <c r="AU141" s="77" t="s">
        <v>7</v>
      </c>
      <c r="AV141" s="73">
        <f>IF(AU141="S",BD!$B$8,0)</f>
        <v>0</v>
      </c>
      <c r="AW141" s="73" t="str">
        <f>IF(AJ141="","",VLOOKUP(AJ141,BD!$B$11:$R$179,5,))</f>
        <v/>
      </c>
      <c r="AX141" s="74" t="str">
        <f t="shared" si="85"/>
        <v/>
      </c>
      <c r="AY141" s="68"/>
      <c r="AZ141" s="69"/>
      <c r="BA141" s="70"/>
      <c r="BB141" s="71"/>
      <c r="BC141" s="77" t="s">
        <v>7</v>
      </c>
      <c r="BD141" s="78">
        <f>IF(BC141="N",0,IF(AZ$132="EVENTO",BD!$B$3,BD!$B$4))</f>
        <v>0</v>
      </c>
      <c r="BE141" s="77" t="s">
        <v>7</v>
      </c>
      <c r="BF141" s="78">
        <f>IF(BE141="N",0,IF(AZ$132="EVENTO",BD!$B$1,0))</f>
        <v>0</v>
      </c>
      <c r="BG141" s="77" t="s">
        <v>7</v>
      </c>
      <c r="BH141" s="78">
        <f>IF(BG141="N",0,IF(AZ$132="EVENTO",BD!$B$2,0))</f>
        <v>0</v>
      </c>
      <c r="BI141" s="77" t="s">
        <v>7</v>
      </c>
      <c r="BJ141" s="73">
        <f>IF(BI141="N",0,IF(AZ$132="EVENTO",BD!$B$5,0))</f>
        <v>0</v>
      </c>
      <c r="BK141" s="77" t="s">
        <v>7</v>
      </c>
      <c r="BL141" s="73">
        <f>IF(BK141="S",BD!$B$8,0)</f>
        <v>0</v>
      </c>
      <c r="BM141" s="73" t="str">
        <f>IF(AZ141="","",VLOOKUP(AZ141,BD!$B$11:$R$179,5,))</f>
        <v/>
      </c>
      <c r="BN141" s="74" t="str">
        <f t="shared" si="86"/>
        <v/>
      </c>
      <c r="BO141" s="68"/>
      <c r="BP141" s="69"/>
      <c r="BQ141" s="70"/>
      <c r="BR141" s="71"/>
      <c r="BS141" s="77" t="s">
        <v>7</v>
      </c>
      <c r="BT141" s="78">
        <f>IF(BS141="N",0,IF(BP$132="EVENTO",BD!$B$3,BD!$B$4))</f>
        <v>0</v>
      </c>
      <c r="BU141" s="77" t="s">
        <v>7</v>
      </c>
      <c r="BV141" s="78">
        <f>IF(BU141="N",0,IF(BP$132="EVENTO",BD!$B$1,0))</f>
        <v>0</v>
      </c>
      <c r="BW141" s="77" t="s">
        <v>7</v>
      </c>
      <c r="BX141" s="78">
        <f>IF(BW141="N",0,IF(BP$132="EVENTO",BD!$B$2,0))</f>
        <v>0</v>
      </c>
      <c r="BY141" s="77" t="s">
        <v>7</v>
      </c>
      <c r="BZ141" s="73">
        <f>IF(BY141="N",0,IF(BP$132="EVENTO",BD!$B$5,0))</f>
        <v>0</v>
      </c>
      <c r="CA141" s="77" t="s">
        <v>7</v>
      </c>
      <c r="CB141" s="73">
        <f>IF(CA141="S",BD!$B$8,0)</f>
        <v>0</v>
      </c>
      <c r="CC141" s="73" t="str">
        <f>IF(BP141="","",VLOOKUP(BP141,BD!$B$11:$R$179,5,))</f>
        <v/>
      </c>
      <c r="CD141" s="74" t="str">
        <f t="shared" si="87"/>
        <v/>
      </c>
      <c r="CE141" s="68"/>
      <c r="CF141" s="69"/>
      <c r="CG141" s="70"/>
      <c r="CH141" s="71"/>
      <c r="CI141" s="77" t="s">
        <v>7</v>
      </c>
      <c r="CJ141" s="78">
        <f>IF(CI141="N",0,IF(CF$132="EVENTO",BD!$B$3,BD!$B$4))</f>
        <v>0</v>
      </c>
      <c r="CK141" s="77" t="s">
        <v>7</v>
      </c>
      <c r="CL141" s="78">
        <f>IF(CK141="N",0,IF(CF$132="EVENTO",BD!$B$1,0))</f>
        <v>0</v>
      </c>
      <c r="CM141" s="77" t="s">
        <v>7</v>
      </c>
      <c r="CN141" s="78">
        <f>IF(CM141="N",0,IF(CF$132="EVENTO",BD!$B$2,0))</f>
        <v>0</v>
      </c>
      <c r="CO141" s="77" t="s">
        <v>7</v>
      </c>
      <c r="CP141" s="73">
        <f>IF(CO141="N",0,IF(CF$132="EVENTO",BD!$B$5,0))</f>
        <v>0</v>
      </c>
      <c r="CQ141" s="77" t="s">
        <v>7</v>
      </c>
      <c r="CR141" s="73">
        <f>IF(CQ141="S",BD!$B$8,0)</f>
        <v>0</v>
      </c>
      <c r="CS141" s="73" t="str">
        <f>IF(CF141="","",VLOOKUP(CF141,BD!$B$11:$R$179,5,))</f>
        <v/>
      </c>
      <c r="CT141" s="74" t="str">
        <f t="shared" si="88"/>
        <v/>
      </c>
      <c r="CU141" s="68"/>
      <c r="CV141" s="69"/>
      <c r="CW141" s="70"/>
      <c r="CX141" s="71"/>
      <c r="CY141" s="77" t="s">
        <v>7</v>
      </c>
      <c r="CZ141" s="78">
        <f>IF(CY141="N",0,IF(CV$132="EVENTO",BD!$B$3,BD!$B$4))</f>
        <v>0</v>
      </c>
      <c r="DA141" s="77" t="s">
        <v>7</v>
      </c>
      <c r="DB141" s="78">
        <f>IF(DA141="N",0,IF(CV$132="EVENTO",BD!$B$1,0))</f>
        <v>0</v>
      </c>
      <c r="DC141" s="77" t="s">
        <v>7</v>
      </c>
      <c r="DD141" s="78">
        <f>IF(DC141="N",0,IF(CV$132="EVENTO",BD!$B$2,0))</f>
        <v>0</v>
      </c>
      <c r="DE141" s="77" t="s">
        <v>7</v>
      </c>
      <c r="DF141" s="73">
        <f>IF(DE141="N",0,IF(CV$132="EVENTO",BD!$B$5,0))</f>
        <v>0</v>
      </c>
      <c r="DG141" s="77" t="s">
        <v>7</v>
      </c>
      <c r="DH141" s="73">
        <f>IF(DG141="S",BD!$B$8,0)</f>
        <v>0</v>
      </c>
      <c r="DI141" s="73" t="str">
        <f>IF(CV141="","",VLOOKUP(CV141,BD!$B$11:$R$179,5,))</f>
        <v/>
      </c>
      <c r="DJ141" s="74" t="str">
        <f t="shared" si="89"/>
        <v/>
      </c>
    </row>
    <row r="142" spans="1:114" ht="15.75" thickBot="1" x14ac:dyDescent="0.3">
      <c r="A142" s="130"/>
      <c r="B142" s="151"/>
      <c r="C142" s="68"/>
      <c r="D142" s="75"/>
      <c r="E142" s="76"/>
      <c r="F142" s="71"/>
      <c r="G142" s="77" t="s">
        <v>7</v>
      </c>
      <c r="H142" s="78">
        <f>IF(G142="N",0,IF(D$132="EVENTO",BD!$B$3,BD!$B$4))</f>
        <v>0</v>
      </c>
      <c r="I142" s="77" t="s">
        <v>7</v>
      </c>
      <c r="J142" s="78">
        <f>IF(I142="N",0,IF(D$132="EVENTO",BD!$B$1,0))</f>
        <v>0</v>
      </c>
      <c r="K142" s="77" t="s">
        <v>7</v>
      </c>
      <c r="L142" s="78">
        <f>IF(K142="N",0,IF(D$132="EVENTO",BD!$B$2,0))</f>
        <v>0</v>
      </c>
      <c r="M142" s="77" t="s">
        <v>7</v>
      </c>
      <c r="N142" s="78">
        <f>IF(M142="N",0,IF(D$132="EVENTO",BD!$B$5,0))</f>
        <v>0</v>
      </c>
      <c r="O142" s="77" t="s">
        <v>7</v>
      </c>
      <c r="P142" s="78">
        <f>IF(O142="S",BD!$B$8,0)</f>
        <v>0</v>
      </c>
      <c r="Q142" s="73" t="str">
        <f>IF(D142="","",VLOOKUP(D142,BD!$B$11:$R$179,5,))</f>
        <v/>
      </c>
      <c r="R142" s="79" t="str">
        <f t="shared" si="83"/>
        <v/>
      </c>
      <c r="S142" s="68"/>
      <c r="T142" s="75"/>
      <c r="U142" s="76"/>
      <c r="V142" s="71"/>
      <c r="W142" s="77" t="s">
        <v>7</v>
      </c>
      <c r="X142" s="78">
        <f>IF(W142="N",0,IF(T$132="EVENTO",BD!$B$3,BD!$B$4))</f>
        <v>0</v>
      </c>
      <c r="Y142" s="77" t="s">
        <v>7</v>
      </c>
      <c r="Z142" s="78">
        <f>IF(Y142="N",0,IF(T$132="EVENTO",BD!$B$1,0))</f>
        <v>0</v>
      </c>
      <c r="AA142" s="77" t="s">
        <v>7</v>
      </c>
      <c r="AB142" s="78">
        <f>IF(AA142="N",0,IF(T$132="EVENTO",BD!$B$2,0))</f>
        <v>0</v>
      </c>
      <c r="AC142" s="77" t="s">
        <v>7</v>
      </c>
      <c r="AD142" s="78">
        <f>IF(AC142="N",0,IF(T$132="EVENTO",BD!$B$5,0))</f>
        <v>0</v>
      </c>
      <c r="AE142" s="77" t="s">
        <v>7</v>
      </c>
      <c r="AF142" s="78">
        <f>IF(AE142="S",BD!$B$8,0)</f>
        <v>0</v>
      </c>
      <c r="AG142" s="73" t="str">
        <f>IF(T142="","",VLOOKUP(T142,BD!$B$11:$R$179,5,))</f>
        <v/>
      </c>
      <c r="AH142" s="79" t="str">
        <f t="shared" si="84"/>
        <v/>
      </c>
      <c r="AI142" s="68"/>
      <c r="AJ142" s="75"/>
      <c r="AK142" s="76"/>
      <c r="AL142" s="71"/>
      <c r="AM142" s="77" t="s">
        <v>7</v>
      </c>
      <c r="AN142" s="78">
        <f>IF(AM142="N",0,IF(AJ$132="EVENTO",BD!$B$3,BD!$B$4))</f>
        <v>0</v>
      </c>
      <c r="AO142" s="77" t="s">
        <v>7</v>
      </c>
      <c r="AP142" s="78">
        <f>IF(AO142="N",0,IF(AJ$132="EVENTO",BD!$B$1,0))</f>
        <v>0</v>
      </c>
      <c r="AQ142" s="77" t="s">
        <v>7</v>
      </c>
      <c r="AR142" s="78">
        <f>IF(AQ142="N",0,IF(AJ$132="EVENTO",BD!$B$2,0))</f>
        <v>0</v>
      </c>
      <c r="AS142" s="77" t="s">
        <v>7</v>
      </c>
      <c r="AT142" s="78">
        <f>IF(AS142="N",0,IF(AJ$132="EVENTO",BD!$B$5,0))</f>
        <v>0</v>
      </c>
      <c r="AU142" s="77" t="s">
        <v>7</v>
      </c>
      <c r="AV142" s="78">
        <f>IF(AU142="S",BD!$B$8,0)</f>
        <v>0</v>
      </c>
      <c r="AW142" s="73" t="str">
        <f>IF(AJ142="","",VLOOKUP(AJ142,BD!$B$11:$R$179,5,))</f>
        <v/>
      </c>
      <c r="AX142" s="79" t="str">
        <f t="shared" si="85"/>
        <v/>
      </c>
      <c r="AY142" s="68"/>
      <c r="AZ142" s="75"/>
      <c r="BA142" s="76"/>
      <c r="BB142" s="71"/>
      <c r="BC142" s="77" t="s">
        <v>7</v>
      </c>
      <c r="BD142" s="78">
        <f>IF(BC142="N",0,IF(AZ$132="EVENTO",BD!$B$3,BD!$B$4))</f>
        <v>0</v>
      </c>
      <c r="BE142" s="77" t="s">
        <v>7</v>
      </c>
      <c r="BF142" s="78">
        <f>IF(BE142="N",0,IF(AZ$132="EVENTO",BD!$B$1,0))</f>
        <v>0</v>
      </c>
      <c r="BG142" s="77" t="s">
        <v>7</v>
      </c>
      <c r="BH142" s="78">
        <f>IF(BG142="N",0,IF(AZ$132="EVENTO",BD!$B$2,0))</f>
        <v>0</v>
      </c>
      <c r="BI142" s="77" t="s">
        <v>7</v>
      </c>
      <c r="BJ142" s="78">
        <f>IF(BI142="N",0,IF(AZ$132="EVENTO",BD!$B$5,0))</f>
        <v>0</v>
      </c>
      <c r="BK142" s="77" t="s">
        <v>7</v>
      </c>
      <c r="BL142" s="78">
        <f>IF(BK142="S",BD!$B$8,0)</f>
        <v>0</v>
      </c>
      <c r="BM142" s="73" t="str">
        <f>IF(AZ142="","",VLOOKUP(AZ142,BD!$B$11:$R$179,5,))</f>
        <v/>
      </c>
      <c r="BN142" s="79" t="str">
        <f t="shared" si="86"/>
        <v/>
      </c>
      <c r="BO142" s="68"/>
      <c r="BP142" s="75"/>
      <c r="BQ142" s="76"/>
      <c r="BR142" s="71"/>
      <c r="BS142" s="77" t="s">
        <v>7</v>
      </c>
      <c r="BT142" s="78">
        <f>IF(BS142="N",0,IF(BP$132="EVENTO",BD!$B$3,BD!$B$4))</f>
        <v>0</v>
      </c>
      <c r="BU142" s="77" t="s">
        <v>7</v>
      </c>
      <c r="BV142" s="78">
        <f>IF(BU142="N",0,IF(BP$132="EVENTO",BD!$B$1,0))</f>
        <v>0</v>
      </c>
      <c r="BW142" s="77" t="s">
        <v>7</v>
      </c>
      <c r="BX142" s="78">
        <f>IF(BW142="N",0,IF(BP$132="EVENTO",BD!$B$2,0))</f>
        <v>0</v>
      </c>
      <c r="BY142" s="77" t="s">
        <v>7</v>
      </c>
      <c r="BZ142" s="78">
        <f>IF(BY142="N",0,IF(BP$132="EVENTO",BD!$B$5,0))</f>
        <v>0</v>
      </c>
      <c r="CA142" s="77" t="s">
        <v>7</v>
      </c>
      <c r="CB142" s="78">
        <f>IF(CA142="S",BD!$B$8,0)</f>
        <v>0</v>
      </c>
      <c r="CC142" s="73" t="str">
        <f>IF(BP142="","",VLOOKUP(BP142,BD!$B$11:$R$179,5,))</f>
        <v/>
      </c>
      <c r="CD142" s="79" t="str">
        <f t="shared" si="87"/>
        <v/>
      </c>
      <c r="CE142" s="68"/>
      <c r="CF142" s="75"/>
      <c r="CG142" s="76"/>
      <c r="CH142" s="71"/>
      <c r="CI142" s="77" t="s">
        <v>7</v>
      </c>
      <c r="CJ142" s="78">
        <f>IF(CI142="N",0,IF(CF$132="EVENTO",BD!$B$3,BD!$B$4))</f>
        <v>0</v>
      </c>
      <c r="CK142" s="77" t="s">
        <v>7</v>
      </c>
      <c r="CL142" s="78">
        <f>IF(CK142="N",0,IF(CF$132="EVENTO",BD!$B$1,0))</f>
        <v>0</v>
      </c>
      <c r="CM142" s="77" t="s">
        <v>7</v>
      </c>
      <c r="CN142" s="78">
        <f>IF(CM142="N",0,IF(CF$132="EVENTO",BD!$B$2,0))</f>
        <v>0</v>
      </c>
      <c r="CO142" s="77" t="s">
        <v>7</v>
      </c>
      <c r="CP142" s="78">
        <f>IF(CO142="N",0,IF(CF$132="EVENTO",BD!$B$5,0))</f>
        <v>0</v>
      </c>
      <c r="CQ142" s="77" t="s">
        <v>7</v>
      </c>
      <c r="CR142" s="78">
        <f>IF(CQ142="S",BD!$B$8,0)</f>
        <v>0</v>
      </c>
      <c r="CS142" s="73" t="str">
        <f>IF(CF142="","",VLOOKUP(CF142,BD!$B$11:$R$179,5,))</f>
        <v/>
      </c>
      <c r="CT142" s="79" t="str">
        <f t="shared" si="88"/>
        <v/>
      </c>
      <c r="CU142" s="68"/>
      <c r="CV142" s="75"/>
      <c r="CW142" s="76"/>
      <c r="CX142" s="71"/>
      <c r="CY142" s="77" t="s">
        <v>7</v>
      </c>
      <c r="CZ142" s="78">
        <f>IF(CY142="N",0,IF(CV$132="EVENTO",BD!$B$3,BD!$B$4))</f>
        <v>0</v>
      </c>
      <c r="DA142" s="77" t="s">
        <v>7</v>
      </c>
      <c r="DB142" s="78">
        <f>IF(DA142="N",0,IF(CV$132="EVENTO",BD!$B$1,0))</f>
        <v>0</v>
      </c>
      <c r="DC142" s="77" t="s">
        <v>7</v>
      </c>
      <c r="DD142" s="78">
        <f>IF(DC142="N",0,IF(CV$132="EVENTO",BD!$B$2,0))</f>
        <v>0</v>
      </c>
      <c r="DE142" s="77" t="s">
        <v>7</v>
      </c>
      <c r="DF142" s="78">
        <f>IF(DE142="N",0,IF(CV$132="EVENTO",BD!$B$5,0))</f>
        <v>0</v>
      </c>
      <c r="DG142" s="77" t="s">
        <v>7</v>
      </c>
      <c r="DH142" s="78">
        <f>IF(DG142="S",BD!$B$8,0)</f>
        <v>0</v>
      </c>
      <c r="DI142" s="73" t="str">
        <f>IF(CV142="","",VLOOKUP(CV142,BD!$B$11:$R$179,5,))</f>
        <v/>
      </c>
      <c r="DJ142" s="79" t="str">
        <f t="shared" si="89"/>
        <v/>
      </c>
    </row>
    <row r="143" spans="1:114" ht="15.75" thickBot="1" x14ac:dyDescent="0.3">
      <c r="A143" s="130"/>
      <c r="B143" s="151"/>
      <c r="C143" s="68"/>
      <c r="D143" s="75"/>
      <c r="E143" s="76"/>
      <c r="F143" s="71"/>
      <c r="G143" s="77" t="s">
        <v>7</v>
      </c>
      <c r="H143" s="78">
        <f>IF(G143="N",0,IF(D$132="EVENTO",BD!$B$3,BD!$B$4))</f>
        <v>0</v>
      </c>
      <c r="I143" s="77" t="s">
        <v>7</v>
      </c>
      <c r="J143" s="78">
        <f>IF(I143="N",0,IF(D$132="EVENTO",BD!$B$1,0))</f>
        <v>0</v>
      </c>
      <c r="K143" s="77" t="s">
        <v>7</v>
      </c>
      <c r="L143" s="78">
        <f>IF(K143="N",0,IF(D$132="EVENTO",BD!$B$2,0))</f>
        <v>0</v>
      </c>
      <c r="M143" s="77" t="s">
        <v>7</v>
      </c>
      <c r="N143" s="78">
        <f>IF(M143="N",0,IF(D$132="EVENTO",BD!$B$5,0))</f>
        <v>0</v>
      </c>
      <c r="O143" s="77" t="s">
        <v>7</v>
      </c>
      <c r="P143" s="78">
        <f>IF(O143="S",BD!$B$8,0)</f>
        <v>0</v>
      </c>
      <c r="Q143" s="73" t="str">
        <f>IF(D143="","",VLOOKUP(D143,BD!$B$11:$R$179,5,))</f>
        <v/>
      </c>
      <c r="R143" s="79" t="str">
        <f t="shared" si="83"/>
        <v/>
      </c>
      <c r="S143" s="68"/>
      <c r="T143" s="75"/>
      <c r="U143" s="76"/>
      <c r="V143" s="71"/>
      <c r="W143" s="77" t="s">
        <v>7</v>
      </c>
      <c r="X143" s="78">
        <f>IF(W143="N",0,IF(T$132="EVENTO",BD!$B$3,BD!$B$4))</f>
        <v>0</v>
      </c>
      <c r="Y143" s="77" t="s">
        <v>7</v>
      </c>
      <c r="Z143" s="78">
        <f>IF(Y143="N",0,IF(T$132="EVENTO",BD!$B$1,0))</f>
        <v>0</v>
      </c>
      <c r="AA143" s="77" t="s">
        <v>7</v>
      </c>
      <c r="AB143" s="78">
        <f>IF(AA143="N",0,IF(T$132="EVENTO",BD!$B$2,0))</f>
        <v>0</v>
      </c>
      <c r="AC143" s="77" t="s">
        <v>7</v>
      </c>
      <c r="AD143" s="78">
        <f>IF(AC143="N",0,IF(T$132="EVENTO",BD!$B$5,0))</f>
        <v>0</v>
      </c>
      <c r="AE143" s="77" t="s">
        <v>7</v>
      </c>
      <c r="AF143" s="78">
        <f>IF(AE143="S",BD!$B$8,0)</f>
        <v>0</v>
      </c>
      <c r="AG143" s="73" t="str">
        <f>IF(T143="","",VLOOKUP(T143,BD!$B$11:$R$179,5,))</f>
        <v/>
      </c>
      <c r="AH143" s="79" t="str">
        <f t="shared" si="84"/>
        <v/>
      </c>
      <c r="AI143" s="68"/>
      <c r="AJ143" s="75"/>
      <c r="AK143" s="76"/>
      <c r="AL143" s="71"/>
      <c r="AM143" s="77" t="s">
        <v>7</v>
      </c>
      <c r="AN143" s="78">
        <f>IF(AM143="N",0,IF(AJ$132="EVENTO",BD!$B$3,BD!$B$4))</f>
        <v>0</v>
      </c>
      <c r="AO143" s="77" t="s">
        <v>7</v>
      </c>
      <c r="AP143" s="78">
        <f>IF(AO143="N",0,IF(AJ$132="EVENTO",BD!$B$1,0))</f>
        <v>0</v>
      </c>
      <c r="AQ143" s="77" t="s">
        <v>7</v>
      </c>
      <c r="AR143" s="78">
        <f>IF(AQ143="N",0,IF(AJ$132="EVENTO",BD!$B$2,0))</f>
        <v>0</v>
      </c>
      <c r="AS143" s="77" t="s">
        <v>7</v>
      </c>
      <c r="AT143" s="78">
        <f>IF(AS143="N",0,IF(AJ$132="EVENTO",BD!$B$5,0))</f>
        <v>0</v>
      </c>
      <c r="AU143" s="77" t="s">
        <v>7</v>
      </c>
      <c r="AV143" s="78">
        <f>IF(AU143="S",BD!$B$8,0)</f>
        <v>0</v>
      </c>
      <c r="AW143" s="73" t="str">
        <f>IF(AJ143="","",VLOOKUP(AJ143,BD!$B$11:$R$179,5,))</f>
        <v/>
      </c>
      <c r="AX143" s="79" t="str">
        <f t="shared" si="85"/>
        <v/>
      </c>
      <c r="AY143" s="68"/>
      <c r="AZ143" s="75"/>
      <c r="BA143" s="76"/>
      <c r="BB143" s="71"/>
      <c r="BC143" s="77" t="s">
        <v>7</v>
      </c>
      <c r="BD143" s="78">
        <f>IF(BC143="N",0,IF(AZ$132="EVENTO",BD!$B$3,BD!$B$4))</f>
        <v>0</v>
      </c>
      <c r="BE143" s="77" t="s">
        <v>7</v>
      </c>
      <c r="BF143" s="78">
        <f>IF(BE143="N",0,IF(AZ$132="EVENTO",BD!$B$1,0))</f>
        <v>0</v>
      </c>
      <c r="BG143" s="77" t="s">
        <v>7</v>
      </c>
      <c r="BH143" s="78">
        <f>IF(BG143="N",0,IF(AZ$132="EVENTO",BD!$B$2,0))</f>
        <v>0</v>
      </c>
      <c r="BI143" s="77" t="s">
        <v>7</v>
      </c>
      <c r="BJ143" s="78">
        <f>IF(BI143="N",0,IF(AZ$132="EVENTO",BD!$B$5,0))</f>
        <v>0</v>
      </c>
      <c r="BK143" s="77" t="s">
        <v>7</v>
      </c>
      <c r="BL143" s="78">
        <f>IF(BK143="S",BD!$B$8,0)</f>
        <v>0</v>
      </c>
      <c r="BM143" s="73" t="str">
        <f>IF(AZ143="","",VLOOKUP(AZ143,BD!$B$11:$R$179,5,))</f>
        <v/>
      </c>
      <c r="BN143" s="79" t="str">
        <f t="shared" si="86"/>
        <v/>
      </c>
      <c r="BO143" s="68"/>
      <c r="BP143" s="75"/>
      <c r="BQ143" s="76"/>
      <c r="BR143" s="71"/>
      <c r="BS143" s="77" t="s">
        <v>7</v>
      </c>
      <c r="BT143" s="78">
        <f>IF(BS143="N",0,IF(BP$132="EVENTO",BD!$B$3,BD!$B$4))</f>
        <v>0</v>
      </c>
      <c r="BU143" s="77" t="s">
        <v>7</v>
      </c>
      <c r="BV143" s="78">
        <f>IF(BU143="N",0,IF(BP$132="EVENTO",BD!$B$1,0))</f>
        <v>0</v>
      </c>
      <c r="BW143" s="77" t="s">
        <v>7</v>
      </c>
      <c r="BX143" s="78">
        <f>IF(BW143="N",0,IF(BP$132="EVENTO",BD!$B$2,0))</f>
        <v>0</v>
      </c>
      <c r="BY143" s="77" t="s">
        <v>7</v>
      </c>
      <c r="BZ143" s="78">
        <f>IF(BY143="N",0,IF(BP$132="EVENTO",BD!$B$5,0))</f>
        <v>0</v>
      </c>
      <c r="CA143" s="77" t="s">
        <v>7</v>
      </c>
      <c r="CB143" s="78">
        <f>IF(CA143="S",BD!$B$8,0)</f>
        <v>0</v>
      </c>
      <c r="CC143" s="73" t="str">
        <f>IF(BP143="","",VLOOKUP(BP143,BD!$B$11:$R$179,5,))</f>
        <v/>
      </c>
      <c r="CD143" s="79" t="str">
        <f t="shared" si="87"/>
        <v/>
      </c>
      <c r="CE143" s="68"/>
      <c r="CF143" s="75"/>
      <c r="CG143" s="76"/>
      <c r="CH143" s="71"/>
      <c r="CI143" s="77" t="s">
        <v>7</v>
      </c>
      <c r="CJ143" s="78">
        <f>IF(CI143="N",0,IF(CF$132="EVENTO",BD!$B$3,BD!$B$4))</f>
        <v>0</v>
      </c>
      <c r="CK143" s="77" t="s">
        <v>7</v>
      </c>
      <c r="CL143" s="78">
        <f>IF(CK143="N",0,IF(CF$132="EVENTO",BD!$B$1,0))</f>
        <v>0</v>
      </c>
      <c r="CM143" s="77" t="s">
        <v>7</v>
      </c>
      <c r="CN143" s="78">
        <f>IF(CM143="N",0,IF(CF$132="EVENTO",BD!$B$2,0))</f>
        <v>0</v>
      </c>
      <c r="CO143" s="77" t="s">
        <v>7</v>
      </c>
      <c r="CP143" s="78">
        <f>IF(CO143="N",0,IF(CF$132="EVENTO",BD!$B$5,0))</f>
        <v>0</v>
      </c>
      <c r="CQ143" s="77" t="s">
        <v>7</v>
      </c>
      <c r="CR143" s="78">
        <f>IF(CQ143="S",BD!$B$8,0)</f>
        <v>0</v>
      </c>
      <c r="CS143" s="73" t="str">
        <f>IF(CF143="","",VLOOKUP(CF143,BD!$B$11:$R$179,5,))</f>
        <v/>
      </c>
      <c r="CT143" s="79" t="str">
        <f t="shared" si="88"/>
        <v/>
      </c>
      <c r="CU143" s="68"/>
      <c r="CV143" s="75"/>
      <c r="CW143" s="76"/>
      <c r="CX143" s="71"/>
      <c r="CY143" s="77" t="s">
        <v>7</v>
      </c>
      <c r="CZ143" s="78">
        <f>IF(CY143="N",0,IF(CV$132="EVENTO",BD!$B$3,BD!$B$4))</f>
        <v>0</v>
      </c>
      <c r="DA143" s="77" t="s">
        <v>7</v>
      </c>
      <c r="DB143" s="78">
        <f>IF(DA143="N",0,IF(CV$132="EVENTO",BD!$B$1,0))</f>
        <v>0</v>
      </c>
      <c r="DC143" s="77" t="s">
        <v>7</v>
      </c>
      <c r="DD143" s="78">
        <f>IF(DC143="N",0,IF(CV$132="EVENTO",BD!$B$2,0))</f>
        <v>0</v>
      </c>
      <c r="DE143" s="77" t="s">
        <v>7</v>
      </c>
      <c r="DF143" s="78">
        <f>IF(DE143="N",0,IF(CV$132="EVENTO",BD!$B$5,0))</f>
        <v>0</v>
      </c>
      <c r="DG143" s="77" t="s">
        <v>7</v>
      </c>
      <c r="DH143" s="78">
        <f>IF(DG143="S",BD!$B$8,0)</f>
        <v>0</v>
      </c>
      <c r="DI143" s="73" t="str">
        <f>IF(CV143="","",VLOOKUP(CV143,BD!$B$11:$R$179,5,))</f>
        <v/>
      </c>
      <c r="DJ143" s="79" t="str">
        <f t="shared" si="89"/>
        <v/>
      </c>
    </row>
    <row r="144" spans="1:114" ht="15.75" thickBot="1" x14ac:dyDescent="0.3">
      <c r="A144" s="130"/>
      <c r="B144" s="151"/>
      <c r="C144" s="68"/>
      <c r="D144" s="75"/>
      <c r="E144" s="76"/>
      <c r="F144" s="71"/>
      <c r="G144" s="77" t="s">
        <v>7</v>
      </c>
      <c r="H144" s="78">
        <f>IF(G144="N",0,IF(D$132="EVENTO",BD!$B$3,BD!$B$4))</f>
        <v>0</v>
      </c>
      <c r="I144" s="77" t="s">
        <v>7</v>
      </c>
      <c r="J144" s="78">
        <f>IF(I144="N",0,IF(D$132="EVENTO",BD!$B$1,0))</f>
        <v>0</v>
      </c>
      <c r="K144" s="77" t="s">
        <v>7</v>
      </c>
      <c r="L144" s="78">
        <f>IF(K144="N",0,IF(D$132="EVENTO",BD!$B$2,0))</f>
        <v>0</v>
      </c>
      <c r="M144" s="77" t="s">
        <v>7</v>
      </c>
      <c r="N144" s="78">
        <f>IF(M144="N",0,IF(D$132="EVENTO",BD!$B$5,0))</f>
        <v>0</v>
      </c>
      <c r="O144" s="77" t="s">
        <v>7</v>
      </c>
      <c r="P144" s="78">
        <f>IF(O144="S",BD!$B$8,0)</f>
        <v>0</v>
      </c>
      <c r="Q144" s="73" t="str">
        <f>IF(D144="","",VLOOKUP(D144,BD!$B$11:$R$179,5,))</f>
        <v/>
      </c>
      <c r="R144" s="79" t="str">
        <f t="shared" si="83"/>
        <v/>
      </c>
      <c r="S144" s="68"/>
      <c r="T144" s="75"/>
      <c r="U144" s="76"/>
      <c r="V144" s="71"/>
      <c r="W144" s="77" t="s">
        <v>7</v>
      </c>
      <c r="X144" s="78">
        <f>IF(W144="N",0,IF(T$132="EVENTO",BD!$B$3,BD!$B$4))</f>
        <v>0</v>
      </c>
      <c r="Y144" s="77" t="s">
        <v>7</v>
      </c>
      <c r="Z144" s="78">
        <f>IF(Y144="N",0,IF(T$132="EVENTO",BD!$B$1,0))</f>
        <v>0</v>
      </c>
      <c r="AA144" s="77" t="s">
        <v>7</v>
      </c>
      <c r="AB144" s="78">
        <f>IF(AA144="N",0,IF(T$132="EVENTO",BD!$B$2,0))</f>
        <v>0</v>
      </c>
      <c r="AC144" s="77" t="s">
        <v>7</v>
      </c>
      <c r="AD144" s="78">
        <f>IF(AC144="N",0,IF(T$132="EVENTO",BD!$B$5,0))</f>
        <v>0</v>
      </c>
      <c r="AE144" s="77" t="s">
        <v>7</v>
      </c>
      <c r="AF144" s="78">
        <f>IF(AE144="S",BD!$B$8,0)</f>
        <v>0</v>
      </c>
      <c r="AG144" s="73" t="str">
        <f>IF(T144="","",VLOOKUP(T144,BD!$B$11:$R$179,5,))</f>
        <v/>
      </c>
      <c r="AH144" s="79" t="str">
        <f t="shared" si="84"/>
        <v/>
      </c>
      <c r="AI144" s="68"/>
      <c r="AJ144" s="75"/>
      <c r="AK144" s="76"/>
      <c r="AL144" s="71"/>
      <c r="AM144" s="77" t="s">
        <v>7</v>
      </c>
      <c r="AN144" s="78">
        <f>IF(AM144="N",0,IF(AJ$132="EVENTO",BD!$B$3,BD!$B$4))</f>
        <v>0</v>
      </c>
      <c r="AO144" s="77" t="s">
        <v>7</v>
      </c>
      <c r="AP144" s="78">
        <f>IF(AO144="N",0,IF(AJ$132="EVENTO",BD!$B$1,0))</f>
        <v>0</v>
      </c>
      <c r="AQ144" s="77" t="s">
        <v>7</v>
      </c>
      <c r="AR144" s="78">
        <f>IF(AQ144="N",0,IF(AJ$132="EVENTO",BD!$B$2,0))</f>
        <v>0</v>
      </c>
      <c r="AS144" s="77" t="s">
        <v>7</v>
      </c>
      <c r="AT144" s="78">
        <f>IF(AS144="N",0,IF(AJ$132="EVENTO",BD!$B$5,0))</f>
        <v>0</v>
      </c>
      <c r="AU144" s="77" t="s">
        <v>7</v>
      </c>
      <c r="AV144" s="78">
        <f>IF(AU144="S",BD!$B$8,0)</f>
        <v>0</v>
      </c>
      <c r="AW144" s="73" t="str">
        <f>IF(AJ144="","",VLOOKUP(AJ144,BD!$B$11:$R$179,5,))</f>
        <v/>
      </c>
      <c r="AX144" s="79" t="str">
        <f t="shared" si="85"/>
        <v/>
      </c>
      <c r="AY144" s="68"/>
      <c r="AZ144" s="75"/>
      <c r="BA144" s="76"/>
      <c r="BB144" s="71"/>
      <c r="BC144" s="77" t="s">
        <v>7</v>
      </c>
      <c r="BD144" s="78">
        <f>IF(BC144="N",0,IF(AZ$132="EVENTO",BD!$B$3,BD!$B$4))</f>
        <v>0</v>
      </c>
      <c r="BE144" s="77" t="s">
        <v>7</v>
      </c>
      <c r="BF144" s="78">
        <f>IF(BE144="N",0,IF(AZ$132="EVENTO",BD!$B$1,0))</f>
        <v>0</v>
      </c>
      <c r="BG144" s="77" t="s">
        <v>7</v>
      </c>
      <c r="BH144" s="78">
        <f>IF(BG144="N",0,IF(AZ$132="EVENTO",BD!$B$2,0))</f>
        <v>0</v>
      </c>
      <c r="BI144" s="77" t="s">
        <v>7</v>
      </c>
      <c r="BJ144" s="78">
        <f>IF(BI144="N",0,IF(AZ$132="EVENTO",BD!$B$5,0))</f>
        <v>0</v>
      </c>
      <c r="BK144" s="77" t="s">
        <v>7</v>
      </c>
      <c r="BL144" s="78">
        <f>IF(BK144="S",BD!$B$8,0)</f>
        <v>0</v>
      </c>
      <c r="BM144" s="73" t="str">
        <f>IF(AZ144="","",VLOOKUP(AZ144,BD!$B$11:$R$179,5,))</f>
        <v/>
      </c>
      <c r="BN144" s="79" t="str">
        <f t="shared" si="86"/>
        <v/>
      </c>
      <c r="BO144" s="68"/>
      <c r="BP144" s="75"/>
      <c r="BQ144" s="76"/>
      <c r="BR144" s="71"/>
      <c r="BS144" s="77" t="s">
        <v>7</v>
      </c>
      <c r="BT144" s="78">
        <f>IF(BS144="N",0,IF(BP$132="EVENTO",BD!$B$3,BD!$B$4))</f>
        <v>0</v>
      </c>
      <c r="BU144" s="77" t="s">
        <v>7</v>
      </c>
      <c r="BV144" s="78">
        <f>IF(BU144="N",0,IF(BP$132="EVENTO",BD!$B$1,0))</f>
        <v>0</v>
      </c>
      <c r="BW144" s="77" t="s">
        <v>7</v>
      </c>
      <c r="BX144" s="78">
        <f>IF(BW144="N",0,IF(BP$132="EVENTO",BD!$B$2,0))</f>
        <v>0</v>
      </c>
      <c r="BY144" s="77" t="s">
        <v>7</v>
      </c>
      <c r="BZ144" s="78">
        <f>IF(BY144="N",0,IF(BP$132="EVENTO",BD!$B$5,0))</f>
        <v>0</v>
      </c>
      <c r="CA144" s="77" t="s">
        <v>7</v>
      </c>
      <c r="CB144" s="78">
        <f>IF(CA144="S",BD!$B$8,0)</f>
        <v>0</v>
      </c>
      <c r="CC144" s="73" t="str">
        <f>IF(BP144="","",VLOOKUP(BP144,BD!$B$11:$R$179,5,))</f>
        <v/>
      </c>
      <c r="CD144" s="79" t="str">
        <f t="shared" si="87"/>
        <v/>
      </c>
      <c r="CE144" s="68"/>
      <c r="CF144" s="75"/>
      <c r="CG144" s="76"/>
      <c r="CH144" s="71"/>
      <c r="CI144" s="77" t="s">
        <v>7</v>
      </c>
      <c r="CJ144" s="78">
        <f>IF(CI144="N",0,IF(CF$132="EVENTO",BD!$B$3,BD!$B$4))</f>
        <v>0</v>
      </c>
      <c r="CK144" s="77" t="s">
        <v>7</v>
      </c>
      <c r="CL144" s="78">
        <f>IF(CK144="N",0,IF(CF$132="EVENTO",BD!$B$1,0))</f>
        <v>0</v>
      </c>
      <c r="CM144" s="77" t="s">
        <v>7</v>
      </c>
      <c r="CN144" s="78">
        <f>IF(CM144="N",0,IF(CF$132="EVENTO",BD!$B$2,0))</f>
        <v>0</v>
      </c>
      <c r="CO144" s="77" t="s">
        <v>7</v>
      </c>
      <c r="CP144" s="78">
        <f>IF(CO144="N",0,IF(CF$132="EVENTO",BD!$B$5,0))</f>
        <v>0</v>
      </c>
      <c r="CQ144" s="77" t="s">
        <v>7</v>
      </c>
      <c r="CR144" s="78">
        <f>IF(CQ144="S",BD!$B$8,0)</f>
        <v>0</v>
      </c>
      <c r="CS144" s="73" t="str">
        <f>IF(CF144="","",VLOOKUP(CF144,BD!$B$11:$R$179,5,))</f>
        <v/>
      </c>
      <c r="CT144" s="79" t="str">
        <f t="shared" si="88"/>
        <v/>
      </c>
      <c r="CU144" s="68"/>
      <c r="CV144" s="75"/>
      <c r="CW144" s="76"/>
      <c r="CX144" s="71"/>
      <c r="CY144" s="77" t="s">
        <v>7</v>
      </c>
      <c r="CZ144" s="78">
        <f>IF(CY144="N",0,IF(CV$132="EVENTO",BD!$B$3,BD!$B$4))</f>
        <v>0</v>
      </c>
      <c r="DA144" s="77" t="s">
        <v>7</v>
      </c>
      <c r="DB144" s="78">
        <f>IF(DA144="N",0,IF(CV$132="EVENTO",BD!$B$1,0))</f>
        <v>0</v>
      </c>
      <c r="DC144" s="77" t="s">
        <v>7</v>
      </c>
      <c r="DD144" s="78">
        <f>IF(DC144="N",0,IF(CV$132="EVENTO",BD!$B$2,0))</f>
        <v>0</v>
      </c>
      <c r="DE144" s="77" t="s">
        <v>7</v>
      </c>
      <c r="DF144" s="78">
        <f>IF(DE144="N",0,IF(CV$132="EVENTO",BD!$B$5,0))</f>
        <v>0</v>
      </c>
      <c r="DG144" s="77" t="s">
        <v>7</v>
      </c>
      <c r="DH144" s="78">
        <f>IF(DG144="S",BD!$B$8,0)</f>
        <v>0</v>
      </c>
      <c r="DI144" s="73" t="str">
        <f>IF(CV144="","",VLOOKUP(CV144,BD!$B$11:$R$179,5,))</f>
        <v/>
      </c>
      <c r="DJ144" s="79" t="str">
        <f t="shared" si="89"/>
        <v/>
      </c>
    </row>
    <row r="145" spans="1:114" ht="15.75" thickBot="1" x14ac:dyDescent="0.3">
      <c r="A145" s="130"/>
      <c r="B145" s="151"/>
      <c r="C145" s="68"/>
      <c r="D145" s="75"/>
      <c r="E145" s="76"/>
      <c r="F145" s="71"/>
      <c r="G145" s="77" t="s">
        <v>7</v>
      </c>
      <c r="H145" s="78">
        <f>IF(G145="N",0,IF(D$132="EVENTO",BD!$B$3,BD!$B$4))</f>
        <v>0</v>
      </c>
      <c r="I145" s="77" t="s">
        <v>7</v>
      </c>
      <c r="J145" s="78">
        <f>IF(I145="N",0,IF(D$132="EVENTO",BD!$B$1,0))</f>
        <v>0</v>
      </c>
      <c r="K145" s="77" t="s">
        <v>7</v>
      </c>
      <c r="L145" s="78">
        <f>IF(K145="N",0,IF(D$132="EVENTO",BD!$B$2,0))</f>
        <v>0</v>
      </c>
      <c r="M145" s="77" t="s">
        <v>7</v>
      </c>
      <c r="N145" s="78">
        <f>IF(M145="N",0,IF(D$132="EVENTO",BD!$B$5,0))</f>
        <v>0</v>
      </c>
      <c r="O145" s="77" t="s">
        <v>7</v>
      </c>
      <c r="P145" s="78">
        <f>IF(O145="S",BD!$B$8,0)</f>
        <v>0</v>
      </c>
      <c r="Q145" s="73" t="str">
        <f>IF(D145="","",VLOOKUP(D145,BD!$B$11:$R$179,5,))</f>
        <v/>
      </c>
      <c r="R145" s="79" t="str">
        <f t="shared" si="83"/>
        <v/>
      </c>
      <c r="S145" s="68"/>
      <c r="T145" s="75"/>
      <c r="U145" s="76"/>
      <c r="V145" s="71"/>
      <c r="W145" s="77" t="s">
        <v>7</v>
      </c>
      <c r="X145" s="78">
        <f>IF(W145="N",0,IF(T$132="EVENTO",BD!$B$3,BD!$B$4))</f>
        <v>0</v>
      </c>
      <c r="Y145" s="77" t="s">
        <v>7</v>
      </c>
      <c r="Z145" s="78">
        <f>IF(Y145="N",0,IF(T$132="EVENTO",BD!$B$1,0))</f>
        <v>0</v>
      </c>
      <c r="AA145" s="77" t="s">
        <v>7</v>
      </c>
      <c r="AB145" s="78">
        <f>IF(AA145="N",0,IF(T$132="EVENTO",BD!$B$2,0))</f>
        <v>0</v>
      </c>
      <c r="AC145" s="77" t="s">
        <v>7</v>
      </c>
      <c r="AD145" s="78">
        <f>IF(AC145="N",0,IF(T$132="EVENTO",BD!$B$5,0))</f>
        <v>0</v>
      </c>
      <c r="AE145" s="77" t="s">
        <v>7</v>
      </c>
      <c r="AF145" s="78">
        <f>IF(AE145="S",BD!$B$8,0)</f>
        <v>0</v>
      </c>
      <c r="AG145" s="73" t="str">
        <f>IF(T145="","",VLOOKUP(T145,BD!$B$11:$R$179,5,))</f>
        <v/>
      </c>
      <c r="AH145" s="79" t="str">
        <f t="shared" si="84"/>
        <v/>
      </c>
      <c r="AI145" s="68"/>
      <c r="AJ145" s="75"/>
      <c r="AK145" s="76"/>
      <c r="AL145" s="71"/>
      <c r="AM145" s="77" t="s">
        <v>7</v>
      </c>
      <c r="AN145" s="78">
        <f>IF(AM145="N",0,IF(AJ$132="EVENTO",BD!$B$3,BD!$B$4))</f>
        <v>0</v>
      </c>
      <c r="AO145" s="77" t="s">
        <v>7</v>
      </c>
      <c r="AP145" s="78">
        <f>IF(AO145="N",0,IF(AJ$132="EVENTO",BD!$B$1,0))</f>
        <v>0</v>
      </c>
      <c r="AQ145" s="77" t="s">
        <v>7</v>
      </c>
      <c r="AR145" s="78">
        <f>IF(AQ145="N",0,IF(AJ$132="EVENTO",BD!$B$2,0))</f>
        <v>0</v>
      </c>
      <c r="AS145" s="77" t="s">
        <v>7</v>
      </c>
      <c r="AT145" s="78">
        <f>IF(AS145="N",0,IF(AJ$132="EVENTO",BD!$B$5,0))</f>
        <v>0</v>
      </c>
      <c r="AU145" s="77" t="s">
        <v>7</v>
      </c>
      <c r="AV145" s="78">
        <f>IF(AU145="S",BD!$B$8,0)</f>
        <v>0</v>
      </c>
      <c r="AW145" s="73" t="str">
        <f>IF(AJ145="","",VLOOKUP(AJ145,BD!$B$11:$R$179,5,))</f>
        <v/>
      </c>
      <c r="AX145" s="79" t="str">
        <f t="shared" si="85"/>
        <v/>
      </c>
      <c r="AY145" s="68"/>
      <c r="AZ145" s="75"/>
      <c r="BA145" s="76"/>
      <c r="BB145" s="71"/>
      <c r="BC145" s="77" t="s">
        <v>7</v>
      </c>
      <c r="BD145" s="78">
        <f>IF(BC145="N",0,IF(AZ$132="EVENTO",BD!$B$3,BD!$B$4))</f>
        <v>0</v>
      </c>
      <c r="BE145" s="77" t="s">
        <v>7</v>
      </c>
      <c r="BF145" s="78">
        <f>IF(BE145="N",0,IF(AZ$132="EVENTO",BD!$B$1,0))</f>
        <v>0</v>
      </c>
      <c r="BG145" s="77" t="s">
        <v>7</v>
      </c>
      <c r="BH145" s="78">
        <f>IF(BG145="N",0,IF(AZ$132="EVENTO",BD!$B$2,0))</f>
        <v>0</v>
      </c>
      <c r="BI145" s="77" t="s">
        <v>7</v>
      </c>
      <c r="BJ145" s="78">
        <f>IF(BI145="N",0,IF(AZ$132="EVENTO",BD!$B$5,0))</f>
        <v>0</v>
      </c>
      <c r="BK145" s="77" t="s">
        <v>7</v>
      </c>
      <c r="BL145" s="78">
        <f>IF(BK145="S",BD!$B$8,0)</f>
        <v>0</v>
      </c>
      <c r="BM145" s="73" t="str">
        <f>IF(AZ145="","",VLOOKUP(AZ145,BD!$B$11:$R$179,5,))</f>
        <v/>
      </c>
      <c r="BN145" s="79" t="str">
        <f t="shared" si="86"/>
        <v/>
      </c>
      <c r="BO145" s="68"/>
      <c r="BP145" s="75"/>
      <c r="BQ145" s="76"/>
      <c r="BR145" s="71"/>
      <c r="BS145" s="77" t="s">
        <v>7</v>
      </c>
      <c r="BT145" s="78">
        <f>IF(BS145="N",0,IF(BP$132="EVENTO",BD!$B$3,BD!$B$4))</f>
        <v>0</v>
      </c>
      <c r="BU145" s="77" t="s">
        <v>7</v>
      </c>
      <c r="BV145" s="78">
        <f>IF(BU145="N",0,IF(BP$132="EVENTO",BD!$B$1,0))</f>
        <v>0</v>
      </c>
      <c r="BW145" s="77" t="s">
        <v>7</v>
      </c>
      <c r="BX145" s="78">
        <f>IF(BW145="N",0,IF(BP$132="EVENTO",BD!$B$2,0))</f>
        <v>0</v>
      </c>
      <c r="BY145" s="77" t="s">
        <v>7</v>
      </c>
      <c r="BZ145" s="78">
        <f>IF(BY145="N",0,IF(BP$132="EVENTO",BD!$B$5,0))</f>
        <v>0</v>
      </c>
      <c r="CA145" s="77" t="s">
        <v>7</v>
      </c>
      <c r="CB145" s="78">
        <f>IF(CA145="S",BD!$B$8,0)</f>
        <v>0</v>
      </c>
      <c r="CC145" s="73" t="str">
        <f>IF(BP145="","",VLOOKUP(BP145,BD!$B$11:$R$179,5,))</f>
        <v/>
      </c>
      <c r="CD145" s="79" t="str">
        <f t="shared" si="87"/>
        <v/>
      </c>
      <c r="CE145" s="68"/>
      <c r="CF145" s="75"/>
      <c r="CG145" s="76"/>
      <c r="CH145" s="71"/>
      <c r="CI145" s="77" t="s">
        <v>7</v>
      </c>
      <c r="CJ145" s="78">
        <f>IF(CI145="N",0,IF(CF$132="EVENTO",BD!$B$3,BD!$B$4))</f>
        <v>0</v>
      </c>
      <c r="CK145" s="77" t="s">
        <v>7</v>
      </c>
      <c r="CL145" s="78">
        <f>IF(CK145="N",0,IF(CF$132="EVENTO",BD!$B$1,0))</f>
        <v>0</v>
      </c>
      <c r="CM145" s="77" t="s">
        <v>7</v>
      </c>
      <c r="CN145" s="78">
        <f>IF(CM145="N",0,IF(CF$132="EVENTO",BD!$B$2,0))</f>
        <v>0</v>
      </c>
      <c r="CO145" s="77" t="s">
        <v>7</v>
      </c>
      <c r="CP145" s="78">
        <f>IF(CO145="N",0,IF(CF$132="EVENTO",BD!$B$5,0))</f>
        <v>0</v>
      </c>
      <c r="CQ145" s="77" t="s">
        <v>7</v>
      </c>
      <c r="CR145" s="78">
        <f>IF(CQ145="S",BD!$B$8,0)</f>
        <v>0</v>
      </c>
      <c r="CS145" s="73" t="str">
        <f>IF(CF145="","",VLOOKUP(CF145,BD!$B$11:$R$179,5,))</f>
        <v/>
      </c>
      <c r="CT145" s="79" t="str">
        <f t="shared" si="88"/>
        <v/>
      </c>
      <c r="CU145" s="68"/>
      <c r="CV145" s="75"/>
      <c r="CW145" s="76"/>
      <c r="CX145" s="71"/>
      <c r="CY145" s="77" t="s">
        <v>7</v>
      </c>
      <c r="CZ145" s="78">
        <f>IF(CY145="N",0,IF(CV$132="EVENTO",BD!$B$3,BD!$B$4))</f>
        <v>0</v>
      </c>
      <c r="DA145" s="77" t="s">
        <v>7</v>
      </c>
      <c r="DB145" s="78">
        <f>IF(DA145="N",0,IF(CV$132="EVENTO",BD!$B$1,0))</f>
        <v>0</v>
      </c>
      <c r="DC145" s="77" t="s">
        <v>7</v>
      </c>
      <c r="DD145" s="78">
        <f>IF(DC145="N",0,IF(CV$132="EVENTO",BD!$B$2,0))</f>
        <v>0</v>
      </c>
      <c r="DE145" s="77" t="s">
        <v>7</v>
      </c>
      <c r="DF145" s="78">
        <f>IF(DE145="N",0,IF(CV$132="EVENTO",BD!$B$5,0))</f>
        <v>0</v>
      </c>
      <c r="DG145" s="77" t="s">
        <v>7</v>
      </c>
      <c r="DH145" s="78">
        <f>IF(DG145="S",BD!$B$8,0)</f>
        <v>0</v>
      </c>
      <c r="DI145" s="73" t="str">
        <f>IF(CV145="","",VLOOKUP(CV145,BD!$B$11:$R$179,5,))</f>
        <v/>
      </c>
      <c r="DJ145" s="79" t="str">
        <f t="shared" si="89"/>
        <v/>
      </c>
    </row>
    <row r="146" spans="1:114" ht="15.75" thickBot="1" x14ac:dyDescent="0.3">
      <c r="A146" s="130"/>
      <c r="B146" s="151"/>
      <c r="C146" s="68"/>
      <c r="D146" s="75"/>
      <c r="E146" s="76"/>
      <c r="F146" s="71"/>
      <c r="G146" s="77" t="s">
        <v>7</v>
      </c>
      <c r="H146" s="78">
        <f>IF(G146="N",0,IF(D$132="EVENTO",BD!$B$3,BD!$B$4))</f>
        <v>0</v>
      </c>
      <c r="I146" s="77" t="s">
        <v>7</v>
      </c>
      <c r="J146" s="78">
        <f>IF(I146="N",0,IF(D$132="EVENTO",BD!$B$1,0))</f>
        <v>0</v>
      </c>
      <c r="K146" s="77" t="s">
        <v>7</v>
      </c>
      <c r="L146" s="78">
        <f>IF(K146="N",0,IF(D$132="EVENTO",BD!$B$2,0))</f>
        <v>0</v>
      </c>
      <c r="M146" s="77" t="s">
        <v>7</v>
      </c>
      <c r="N146" s="78">
        <f>IF(M146="N",0,IF(D$132="EVENTO",BD!$B$5,0))</f>
        <v>0</v>
      </c>
      <c r="O146" s="77" t="s">
        <v>7</v>
      </c>
      <c r="P146" s="78">
        <f>IF(O146="S",BD!$B$8,0)</f>
        <v>0</v>
      </c>
      <c r="Q146" s="73" t="str">
        <f>IF(D146="","",VLOOKUP(D146,BD!$B$11:$R$179,5,))</f>
        <v/>
      </c>
      <c r="R146" s="79" t="str">
        <f t="shared" si="83"/>
        <v/>
      </c>
      <c r="S146" s="68"/>
      <c r="T146" s="75"/>
      <c r="U146" s="76"/>
      <c r="V146" s="71"/>
      <c r="W146" s="77" t="s">
        <v>7</v>
      </c>
      <c r="X146" s="78">
        <f>IF(W146="N",0,IF(T$132="EVENTO",BD!$B$3,BD!$B$4))</f>
        <v>0</v>
      </c>
      <c r="Y146" s="77" t="s">
        <v>7</v>
      </c>
      <c r="Z146" s="78">
        <f>IF(Y146="N",0,IF(T$132="EVENTO",BD!$B$1,0))</f>
        <v>0</v>
      </c>
      <c r="AA146" s="77" t="s">
        <v>7</v>
      </c>
      <c r="AB146" s="78">
        <f>IF(AA146="N",0,IF(T$132="EVENTO",BD!$B$2,0))</f>
        <v>0</v>
      </c>
      <c r="AC146" s="77" t="s">
        <v>7</v>
      </c>
      <c r="AD146" s="78">
        <f>IF(AC146="N",0,IF(T$132="EVENTO",BD!$B$5,0))</f>
        <v>0</v>
      </c>
      <c r="AE146" s="77" t="s">
        <v>7</v>
      </c>
      <c r="AF146" s="78">
        <f>IF(AE146="S",BD!$B$8,0)</f>
        <v>0</v>
      </c>
      <c r="AG146" s="73" t="str">
        <f>IF(T146="","",VLOOKUP(T146,BD!$B$11:$R$179,5,))</f>
        <v/>
      </c>
      <c r="AH146" s="79" t="str">
        <f t="shared" si="84"/>
        <v/>
      </c>
      <c r="AI146" s="68"/>
      <c r="AJ146" s="75"/>
      <c r="AK146" s="76"/>
      <c r="AL146" s="71"/>
      <c r="AM146" s="77" t="s">
        <v>7</v>
      </c>
      <c r="AN146" s="78">
        <f>IF(AM146="N",0,IF(AJ$132="EVENTO",BD!$B$3,BD!$B$4))</f>
        <v>0</v>
      </c>
      <c r="AO146" s="77" t="s">
        <v>7</v>
      </c>
      <c r="AP146" s="78">
        <f>IF(AO146="N",0,IF(AJ$132="EVENTO",BD!$B$1,0))</f>
        <v>0</v>
      </c>
      <c r="AQ146" s="77" t="s">
        <v>7</v>
      </c>
      <c r="AR146" s="78">
        <f>IF(AQ146="N",0,IF(AJ$132="EVENTO",BD!$B$2,0))</f>
        <v>0</v>
      </c>
      <c r="AS146" s="77" t="s">
        <v>7</v>
      </c>
      <c r="AT146" s="78">
        <f>IF(AS146="N",0,IF(AJ$132="EVENTO",BD!$B$5,0))</f>
        <v>0</v>
      </c>
      <c r="AU146" s="77" t="s">
        <v>7</v>
      </c>
      <c r="AV146" s="78">
        <f>IF(AU146="S",BD!$B$8,0)</f>
        <v>0</v>
      </c>
      <c r="AW146" s="73" t="str">
        <f>IF(AJ146="","",VLOOKUP(AJ146,BD!$B$11:$R$179,5,))</f>
        <v/>
      </c>
      <c r="AX146" s="79" t="str">
        <f t="shared" si="85"/>
        <v/>
      </c>
      <c r="AY146" s="68"/>
      <c r="AZ146" s="75"/>
      <c r="BA146" s="76"/>
      <c r="BB146" s="71"/>
      <c r="BC146" s="77" t="s">
        <v>7</v>
      </c>
      <c r="BD146" s="78">
        <f>IF(BC146="N",0,IF(AZ$132="EVENTO",BD!$B$3,BD!$B$4))</f>
        <v>0</v>
      </c>
      <c r="BE146" s="77" t="s">
        <v>7</v>
      </c>
      <c r="BF146" s="78">
        <f>IF(BE146="N",0,IF(AZ$132="EVENTO",BD!$B$1,0))</f>
        <v>0</v>
      </c>
      <c r="BG146" s="77" t="s">
        <v>7</v>
      </c>
      <c r="BH146" s="78">
        <f>IF(BG146="N",0,IF(AZ$132="EVENTO",BD!$B$2,0))</f>
        <v>0</v>
      </c>
      <c r="BI146" s="77" t="s">
        <v>7</v>
      </c>
      <c r="BJ146" s="78">
        <f>IF(BI146="N",0,IF(AZ$132="EVENTO",BD!$B$5,0))</f>
        <v>0</v>
      </c>
      <c r="BK146" s="77" t="s">
        <v>7</v>
      </c>
      <c r="BL146" s="78">
        <f>IF(BK146="S",BD!$B$8,0)</f>
        <v>0</v>
      </c>
      <c r="BM146" s="73" t="str">
        <f>IF(AZ146="","",VLOOKUP(AZ146,BD!$B$11:$R$179,5,))</f>
        <v/>
      </c>
      <c r="BN146" s="79" t="str">
        <f t="shared" si="86"/>
        <v/>
      </c>
      <c r="BO146" s="68"/>
      <c r="BP146" s="75"/>
      <c r="BQ146" s="76"/>
      <c r="BR146" s="71"/>
      <c r="BS146" s="77" t="s">
        <v>7</v>
      </c>
      <c r="BT146" s="78">
        <f>IF(BS146="N",0,IF(BP$132="EVENTO",BD!$B$3,BD!$B$4))</f>
        <v>0</v>
      </c>
      <c r="BU146" s="77" t="s">
        <v>7</v>
      </c>
      <c r="BV146" s="78">
        <f>IF(BU146="N",0,IF(BP$132="EVENTO",BD!$B$1,0))</f>
        <v>0</v>
      </c>
      <c r="BW146" s="77" t="s">
        <v>7</v>
      </c>
      <c r="BX146" s="78">
        <f>IF(BW146="N",0,IF(BP$132="EVENTO",BD!$B$2,0))</f>
        <v>0</v>
      </c>
      <c r="BY146" s="77" t="s">
        <v>7</v>
      </c>
      <c r="BZ146" s="78">
        <f>IF(BY146="N",0,IF(BP$132="EVENTO",BD!$B$5,0))</f>
        <v>0</v>
      </c>
      <c r="CA146" s="77" t="s">
        <v>7</v>
      </c>
      <c r="CB146" s="78">
        <f>IF(CA146="S",BD!$B$8,0)</f>
        <v>0</v>
      </c>
      <c r="CC146" s="73" t="str">
        <f>IF(BP146="","",VLOOKUP(BP146,BD!$B$11:$R$179,5,))</f>
        <v/>
      </c>
      <c r="CD146" s="79" t="str">
        <f t="shared" si="87"/>
        <v/>
      </c>
      <c r="CE146" s="68"/>
      <c r="CF146" s="75"/>
      <c r="CG146" s="76"/>
      <c r="CH146" s="71"/>
      <c r="CI146" s="77" t="s">
        <v>7</v>
      </c>
      <c r="CJ146" s="78">
        <f>IF(CI146="N",0,IF(CF$132="EVENTO",BD!$B$3,BD!$B$4))</f>
        <v>0</v>
      </c>
      <c r="CK146" s="77" t="s">
        <v>7</v>
      </c>
      <c r="CL146" s="78">
        <f>IF(CK146="N",0,IF(CF$132="EVENTO",BD!$B$1,0))</f>
        <v>0</v>
      </c>
      <c r="CM146" s="77" t="s">
        <v>7</v>
      </c>
      <c r="CN146" s="78">
        <f>IF(CM146="N",0,IF(CF$132="EVENTO",BD!$B$2,0))</f>
        <v>0</v>
      </c>
      <c r="CO146" s="77" t="s">
        <v>7</v>
      </c>
      <c r="CP146" s="78">
        <f>IF(CO146="N",0,IF(CF$132="EVENTO",BD!$B$5,0))</f>
        <v>0</v>
      </c>
      <c r="CQ146" s="77" t="s">
        <v>7</v>
      </c>
      <c r="CR146" s="78">
        <f>IF(CQ146="S",BD!$B$8,0)</f>
        <v>0</v>
      </c>
      <c r="CS146" s="73" t="str">
        <f>IF(CF146="","",VLOOKUP(CF146,BD!$B$11:$R$179,5,))</f>
        <v/>
      </c>
      <c r="CT146" s="79" t="str">
        <f t="shared" si="88"/>
        <v/>
      </c>
      <c r="CU146" s="68"/>
      <c r="CV146" s="75"/>
      <c r="CW146" s="76"/>
      <c r="CX146" s="71"/>
      <c r="CY146" s="77" t="s">
        <v>7</v>
      </c>
      <c r="CZ146" s="78">
        <f>IF(CY146="N",0,IF(CV$132="EVENTO",BD!$B$3,BD!$B$4))</f>
        <v>0</v>
      </c>
      <c r="DA146" s="77" t="s">
        <v>7</v>
      </c>
      <c r="DB146" s="78">
        <f>IF(DA146="N",0,IF(CV$132="EVENTO",BD!$B$1,0))</f>
        <v>0</v>
      </c>
      <c r="DC146" s="77" t="s">
        <v>7</v>
      </c>
      <c r="DD146" s="78">
        <f>IF(DC146="N",0,IF(CV$132="EVENTO",BD!$B$2,0))</f>
        <v>0</v>
      </c>
      <c r="DE146" s="77" t="s">
        <v>7</v>
      </c>
      <c r="DF146" s="78">
        <f>IF(DE146="N",0,IF(CV$132="EVENTO",BD!$B$5,0))</f>
        <v>0</v>
      </c>
      <c r="DG146" s="77" t="s">
        <v>7</v>
      </c>
      <c r="DH146" s="78">
        <f>IF(DG146="S",BD!$B$8,0)</f>
        <v>0</v>
      </c>
      <c r="DI146" s="73" t="str">
        <f>IF(CV146="","",VLOOKUP(CV146,BD!$B$11:$R$179,5,))</f>
        <v/>
      </c>
      <c r="DJ146" s="79" t="str">
        <f t="shared" si="89"/>
        <v/>
      </c>
    </row>
    <row r="147" spans="1:114" ht="15.75" thickBot="1" x14ac:dyDescent="0.3">
      <c r="A147" s="130"/>
      <c r="B147" s="151"/>
      <c r="C147" s="68"/>
      <c r="D147" s="75"/>
      <c r="E147" s="76"/>
      <c r="F147" s="71"/>
      <c r="G147" s="77" t="s">
        <v>7</v>
      </c>
      <c r="H147" s="78">
        <f>IF(G147="N",0,IF(D$132="EVENTO",BD!$B$3,BD!$B$4))</f>
        <v>0</v>
      </c>
      <c r="I147" s="77" t="s">
        <v>7</v>
      </c>
      <c r="J147" s="78">
        <f>IF(I147="N",0,IF(D$132="EVENTO",BD!$B$1,0))</f>
        <v>0</v>
      </c>
      <c r="K147" s="77" t="s">
        <v>7</v>
      </c>
      <c r="L147" s="78">
        <f>IF(K147="N",0,IF(D$132="EVENTO",BD!$B$2,0))</f>
        <v>0</v>
      </c>
      <c r="M147" s="77" t="s">
        <v>7</v>
      </c>
      <c r="N147" s="78">
        <f>IF(M147="N",0,IF(D$132="EVENTO",BD!$B$5,0))</f>
        <v>0</v>
      </c>
      <c r="O147" s="77" t="s">
        <v>7</v>
      </c>
      <c r="P147" s="78">
        <f>IF(O147="S",BD!$B$8,0)</f>
        <v>0</v>
      </c>
      <c r="Q147" s="73" t="str">
        <f>IF(D147="","",VLOOKUP(D147,BD!$B$11:$R$179,5,))</f>
        <v/>
      </c>
      <c r="R147" s="79" t="str">
        <f t="shared" si="83"/>
        <v/>
      </c>
      <c r="S147" s="68"/>
      <c r="T147" s="75"/>
      <c r="U147" s="76"/>
      <c r="V147" s="71"/>
      <c r="W147" s="77" t="s">
        <v>7</v>
      </c>
      <c r="X147" s="78">
        <f>IF(W147="N",0,IF(T$132="EVENTO",BD!$B$3,BD!$B$4))</f>
        <v>0</v>
      </c>
      <c r="Y147" s="77" t="s">
        <v>7</v>
      </c>
      <c r="Z147" s="78">
        <f>IF(Y147="N",0,IF(T$132="EVENTO",BD!$B$1,0))</f>
        <v>0</v>
      </c>
      <c r="AA147" s="77" t="s">
        <v>7</v>
      </c>
      <c r="AB147" s="78">
        <f>IF(AA147="N",0,IF(T$132="EVENTO",BD!$B$2,0))</f>
        <v>0</v>
      </c>
      <c r="AC147" s="77" t="s">
        <v>7</v>
      </c>
      <c r="AD147" s="78">
        <f>IF(AC147="N",0,IF(T$132="EVENTO",BD!$B$5,0))</f>
        <v>0</v>
      </c>
      <c r="AE147" s="77" t="s">
        <v>7</v>
      </c>
      <c r="AF147" s="78">
        <f>IF(AE147="S",BD!$B$8,0)</f>
        <v>0</v>
      </c>
      <c r="AG147" s="73" t="str">
        <f>IF(T147="","",VLOOKUP(T147,BD!$B$11:$R$179,5,))</f>
        <v/>
      </c>
      <c r="AH147" s="79" t="str">
        <f t="shared" si="84"/>
        <v/>
      </c>
      <c r="AI147" s="68"/>
      <c r="AJ147" s="75"/>
      <c r="AK147" s="76"/>
      <c r="AL147" s="71"/>
      <c r="AM147" s="77" t="s">
        <v>7</v>
      </c>
      <c r="AN147" s="78">
        <f>IF(AM147="N",0,IF(AJ$132="EVENTO",BD!$B$3,BD!$B$4))</f>
        <v>0</v>
      </c>
      <c r="AO147" s="77" t="s">
        <v>7</v>
      </c>
      <c r="AP147" s="78">
        <f>IF(AO147="N",0,IF(AJ$132="EVENTO",BD!$B$1,0))</f>
        <v>0</v>
      </c>
      <c r="AQ147" s="77" t="s">
        <v>7</v>
      </c>
      <c r="AR147" s="78">
        <f>IF(AQ147="N",0,IF(AJ$132="EVENTO",BD!$B$2,0))</f>
        <v>0</v>
      </c>
      <c r="AS147" s="77" t="s">
        <v>7</v>
      </c>
      <c r="AT147" s="78">
        <f>IF(AS147="N",0,IF(AJ$132="EVENTO",BD!$B$5,0))</f>
        <v>0</v>
      </c>
      <c r="AU147" s="77" t="s">
        <v>7</v>
      </c>
      <c r="AV147" s="78">
        <f>IF(AU147="S",BD!$B$8,0)</f>
        <v>0</v>
      </c>
      <c r="AW147" s="73" t="str">
        <f>IF(AJ147="","",VLOOKUP(AJ147,BD!$B$11:$R$179,5,))</f>
        <v/>
      </c>
      <c r="AX147" s="79" t="str">
        <f t="shared" si="85"/>
        <v/>
      </c>
      <c r="AY147" s="68"/>
      <c r="AZ147" s="75"/>
      <c r="BA147" s="76"/>
      <c r="BB147" s="71"/>
      <c r="BC147" s="77" t="s">
        <v>7</v>
      </c>
      <c r="BD147" s="78">
        <f>IF(BC147="N",0,IF(AZ$132="EVENTO",BD!$B$3,BD!$B$4))</f>
        <v>0</v>
      </c>
      <c r="BE147" s="77" t="s">
        <v>7</v>
      </c>
      <c r="BF147" s="78">
        <f>IF(BE147="N",0,IF(AZ$132="EVENTO",BD!$B$1,0))</f>
        <v>0</v>
      </c>
      <c r="BG147" s="77" t="s">
        <v>7</v>
      </c>
      <c r="BH147" s="78">
        <f>IF(BG147="N",0,IF(AZ$132="EVENTO",BD!$B$2,0))</f>
        <v>0</v>
      </c>
      <c r="BI147" s="77" t="s">
        <v>7</v>
      </c>
      <c r="BJ147" s="78">
        <f>IF(BI147="N",0,IF(AZ$132="EVENTO",BD!$B$5,0))</f>
        <v>0</v>
      </c>
      <c r="BK147" s="77" t="s">
        <v>7</v>
      </c>
      <c r="BL147" s="78">
        <f>IF(BK147="S",BD!$B$8,0)</f>
        <v>0</v>
      </c>
      <c r="BM147" s="73" t="str">
        <f>IF(AZ147="","",VLOOKUP(AZ147,BD!$B$11:$R$179,5,))</f>
        <v/>
      </c>
      <c r="BN147" s="79" t="str">
        <f t="shared" si="86"/>
        <v/>
      </c>
      <c r="BO147" s="68"/>
      <c r="BP147" s="75"/>
      <c r="BQ147" s="76"/>
      <c r="BR147" s="71"/>
      <c r="BS147" s="77" t="s">
        <v>7</v>
      </c>
      <c r="BT147" s="78">
        <f>IF(BS147="N",0,IF(BP$132="EVENTO",BD!$B$3,BD!$B$4))</f>
        <v>0</v>
      </c>
      <c r="BU147" s="77" t="s">
        <v>7</v>
      </c>
      <c r="BV147" s="78">
        <f>IF(BU147="N",0,IF(BP$132="EVENTO",BD!$B$1,0))</f>
        <v>0</v>
      </c>
      <c r="BW147" s="77" t="s">
        <v>7</v>
      </c>
      <c r="BX147" s="78">
        <f>IF(BW147="N",0,IF(BP$132="EVENTO",BD!$B$2,0))</f>
        <v>0</v>
      </c>
      <c r="BY147" s="77" t="s">
        <v>7</v>
      </c>
      <c r="BZ147" s="78">
        <f>IF(BY147="N",0,IF(BP$132="EVENTO",BD!$B$5,0))</f>
        <v>0</v>
      </c>
      <c r="CA147" s="77" t="s">
        <v>7</v>
      </c>
      <c r="CB147" s="78">
        <f>IF(CA147="S",BD!$B$8,0)</f>
        <v>0</v>
      </c>
      <c r="CC147" s="73" t="str">
        <f>IF(BP147="","",VLOOKUP(BP147,BD!$B$11:$R$179,5,))</f>
        <v/>
      </c>
      <c r="CD147" s="79" t="str">
        <f t="shared" si="87"/>
        <v/>
      </c>
      <c r="CE147" s="68"/>
      <c r="CF147" s="75"/>
      <c r="CG147" s="76"/>
      <c r="CH147" s="71"/>
      <c r="CI147" s="77" t="s">
        <v>7</v>
      </c>
      <c r="CJ147" s="78">
        <f>IF(CI147="N",0,IF(CF$132="EVENTO",BD!$B$3,BD!$B$4))</f>
        <v>0</v>
      </c>
      <c r="CK147" s="77" t="s">
        <v>7</v>
      </c>
      <c r="CL147" s="78">
        <f>IF(CK147="N",0,IF(CF$132="EVENTO",BD!$B$1,0))</f>
        <v>0</v>
      </c>
      <c r="CM147" s="77" t="s">
        <v>7</v>
      </c>
      <c r="CN147" s="78">
        <f>IF(CM147="N",0,IF(CF$132="EVENTO",BD!$B$2,0))</f>
        <v>0</v>
      </c>
      <c r="CO147" s="77" t="s">
        <v>7</v>
      </c>
      <c r="CP147" s="78">
        <f>IF(CO147="N",0,IF(CF$132="EVENTO",BD!$B$5,0))</f>
        <v>0</v>
      </c>
      <c r="CQ147" s="77" t="s">
        <v>7</v>
      </c>
      <c r="CR147" s="78">
        <f>IF(CQ147="S",BD!$B$8,0)</f>
        <v>0</v>
      </c>
      <c r="CS147" s="73" t="str">
        <f>IF(CF147="","",VLOOKUP(CF147,BD!$B$11:$R$179,5,))</f>
        <v/>
      </c>
      <c r="CT147" s="79" t="str">
        <f t="shared" si="88"/>
        <v/>
      </c>
      <c r="CU147" s="68"/>
      <c r="CV147" s="75"/>
      <c r="CW147" s="76"/>
      <c r="CX147" s="71"/>
      <c r="CY147" s="77" t="s">
        <v>7</v>
      </c>
      <c r="CZ147" s="78">
        <f>IF(CY147="N",0,IF(CV$132="EVENTO",BD!$B$3,BD!$B$4))</f>
        <v>0</v>
      </c>
      <c r="DA147" s="77" t="s">
        <v>7</v>
      </c>
      <c r="DB147" s="78">
        <f>IF(DA147="N",0,IF(CV$132="EVENTO",BD!$B$1,0))</f>
        <v>0</v>
      </c>
      <c r="DC147" s="77" t="s">
        <v>7</v>
      </c>
      <c r="DD147" s="78">
        <f>IF(DC147="N",0,IF(CV$132="EVENTO",BD!$B$2,0))</f>
        <v>0</v>
      </c>
      <c r="DE147" s="77" t="s">
        <v>7</v>
      </c>
      <c r="DF147" s="78">
        <f>IF(DE147="N",0,IF(CV$132="EVENTO",BD!$B$5,0))</f>
        <v>0</v>
      </c>
      <c r="DG147" s="77" t="s">
        <v>7</v>
      </c>
      <c r="DH147" s="78">
        <f>IF(DG147="S",BD!$B$8,0)</f>
        <v>0</v>
      </c>
      <c r="DI147" s="73" t="str">
        <f>IF(CV147="","",VLOOKUP(CV147,BD!$B$11:$R$179,5,))</f>
        <v/>
      </c>
      <c r="DJ147" s="79" t="str">
        <f t="shared" si="89"/>
        <v/>
      </c>
    </row>
    <row r="148" spans="1:114" ht="15.75" thickBot="1" x14ac:dyDescent="0.3">
      <c r="A148" s="130"/>
      <c r="B148" s="151"/>
      <c r="C148" s="68"/>
      <c r="D148" s="69"/>
      <c r="E148" s="70"/>
      <c r="F148" s="71"/>
      <c r="G148" s="77" t="s">
        <v>7</v>
      </c>
      <c r="H148" s="78">
        <f>IF(G148="N",0,IF(D$132="EVENTO",BD!$B$3,BD!$B$4))</f>
        <v>0</v>
      </c>
      <c r="I148" s="77" t="s">
        <v>7</v>
      </c>
      <c r="J148" s="78">
        <f>IF(I148="N",0,IF(D$132="EVENTO",BD!$B$1,0))</f>
        <v>0</v>
      </c>
      <c r="K148" s="77" t="s">
        <v>7</v>
      </c>
      <c r="L148" s="78">
        <f>IF(K148="N",0,IF(D$132="EVENTO",BD!$B$2,0))</f>
        <v>0</v>
      </c>
      <c r="M148" s="77" t="s">
        <v>7</v>
      </c>
      <c r="N148" s="73">
        <f>IF(M148="N",0,IF(D$132="EVENTO",BD!$B$5,0))</f>
        <v>0</v>
      </c>
      <c r="O148" s="77" t="s">
        <v>7</v>
      </c>
      <c r="P148" s="73">
        <f>IF(O148="S",BD!$B$8,0)</f>
        <v>0</v>
      </c>
      <c r="Q148" s="73" t="str">
        <f>IF(D148="","",VLOOKUP(D148,BD!$B$11:$R$179,5,))</f>
        <v/>
      </c>
      <c r="R148" s="74" t="str">
        <f t="shared" si="83"/>
        <v/>
      </c>
      <c r="S148" s="68"/>
      <c r="T148" s="69"/>
      <c r="U148" s="70"/>
      <c r="V148" s="71"/>
      <c r="W148" s="77" t="s">
        <v>7</v>
      </c>
      <c r="X148" s="78">
        <f>IF(W148="N",0,IF(T$132="EVENTO",BD!$B$3,BD!$B$4))</f>
        <v>0</v>
      </c>
      <c r="Y148" s="77" t="s">
        <v>7</v>
      </c>
      <c r="Z148" s="78">
        <f>IF(Y148="N",0,IF(T$132="EVENTO",BD!$B$1,0))</f>
        <v>0</v>
      </c>
      <c r="AA148" s="77" t="s">
        <v>7</v>
      </c>
      <c r="AB148" s="78">
        <f>IF(AA148="N",0,IF(T$132="EVENTO",BD!$B$2,0))</f>
        <v>0</v>
      </c>
      <c r="AC148" s="77" t="s">
        <v>7</v>
      </c>
      <c r="AD148" s="73">
        <f>IF(AC148="N",0,IF(T$132="EVENTO",BD!$B$5,0))</f>
        <v>0</v>
      </c>
      <c r="AE148" s="77" t="s">
        <v>7</v>
      </c>
      <c r="AF148" s="73">
        <f>IF(AE148="S",BD!$B$8,0)</f>
        <v>0</v>
      </c>
      <c r="AG148" s="73" t="str">
        <f>IF(T148="","",VLOOKUP(T148,BD!$B$11:$R$179,5,))</f>
        <v/>
      </c>
      <c r="AH148" s="74" t="str">
        <f t="shared" si="84"/>
        <v/>
      </c>
      <c r="AI148" s="68"/>
      <c r="AJ148" s="69"/>
      <c r="AK148" s="70"/>
      <c r="AL148" s="71"/>
      <c r="AM148" s="77" t="s">
        <v>7</v>
      </c>
      <c r="AN148" s="78">
        <f>IF(AM148="N",0,IF(AJ$132="EVENTO",BD!$B$3,BD!$B$4))</f>
        <v>0</v>
      </c>
      <c r="AO148" s="77" t="s">
        <v>7</v>
      </c>
      <c r="AP148" s="78">
        <f>IF(AO148="N",0,IF(AJ$132="EVENTO",BD!$B$1,0))</f>
        <v>0</v>
      </c>
      <c r="AQ148" s="77" t="s">
        <v>7</v>
      </c>
      <c r="AR148" s="78">
        <f>IF(AQ148="N",0,IF(AJ$132="EVENTO",BD!$B$2,0))</f>
        <v>0</v>
      </c>
      <c r="AS148" s="77" t="s">
        <v>7</v>
      </c>
      <c r="AT148" s="73">
        <f>IF(AS148="N",0,IF(AJ$132="EVENTO",BD!$B$5,0))</f>
        <v>0</v>
      </c>
      <c r="AU148" s="77" t="s">
        <v>7</v>
      </c>
      <c r="AV148" s="73">
        <f>IF(AU148="S",BD!$B$8,0)</f>
        <v>0</v>
      </c>
      <c r="AW148" s="73" t="str">
        <f>IF(AJ148="","",VLOOKUP(AJ148,BD!$B$11:$R$179,5,))</f>
        <v/>
      </c>
      <c r="AX148" s="74" t="str">
        <f t="shared" si="85"/>
        <v/>
      </c>
      <c r="AY148" s="68"/>
      <c r="AZ148" s="69"/>
      <c r="BA148" s="70"/>
      <c r="BB148" s="71"/>
      <c r="BC148" s="77" t="s">
        <v>7</v>
      </c>
      <c r="BD148" s="78">
        <f>IF(BC148="N",0,IF(AZ$132="EVENTO",BD!$B$3,BD!$B$4))</f>
        <v>0</v>
      </c>
      <c r="BE148" s="77" t="s">
        <v>7</v>
      </c>
      <c r="BF148" s="78">
        <f>IF(BE148="N",0,IF(AZ$132="EVENTO",BD!$B$1,0))</f>
        <v>0</v>
      </c>
      <c r="BG148" s="77" t="s">
        <v>7</v>
      </c>
      <c r="BH148" s="78">
        <f>IF(BG148="N",0,IF(AZ$132="EVENTO",BD!$B$2,0))</f>
        <v>0</v>
      </c>
      <c r="BI148" s="77" t="s">
        <v>7</v>
      </c>
      <c r="BJ148" s="73">
        <f>IF(BI148="N",0,IF(AZ$132="EVENTO",BD!$B$5,0))</f>
        <v>0</v>
      </c>
      <c r="BK148" s="77" t="s">
        <v>7</v>
      </c>
      <c r="BL148" s="73">
        <f>IF(BK148="S",BD!$B$8,0)</f>
        <v>0</v>
      </c>
      <c r="BM148" s="73" t="str">
        <f>IF(AZ148="","",VLOOKUP(AZ148,BD!$B$11:$R$179,5,))</f>
        <v/>
      </c>
      <c r="BN148" s="74" t="str">
        <f t="shared" si="86"/>
        <v/>
      </c>
      <c r="BO148" s="68"/>
      <c r="BP148" s="69"/>
      <c r="BQ148" s="70"/>
      <c r="BR148" s="71"/>
      <c r="BS148" s="77" t="s">
        <v>7</v>
      </c>
      <c r="BT148" s="78">
        <f>IF(BS148="N",0,IF(BP$132="EVENTO",BD!$B$3,BD!$B$4))</f>
        <v>0</v>
      </c>
      <c r="BU148" s="77" t="s">
        <v>7</v>
      </c>
      <c r="BV148" s="78">
        <f>IF(BU148="N",0,IF(BP$132="EVENTO",BD!$B$1,0))</f>
        <v>0</v>
      </c>
      <c r="BW148" s="77" t="s">
        <v>7</v>
      </c>
      <c r="BX148" s="78">
        <f>IF(BW148="N",0,IF(BP$132="EVENTO",BD!$B$2,0))</f>
        <v>0</v>
      </c>
      <c r="BY148" s="77" t="s">
        <v>7</v>
      </c>
      <c r="BZ148" s="73">
        <f>IF(BY148="N",0,IF(BP$132="EVENTO",BD!$B$5,0))</f>
        <v>0</v>
      </c>
      <c r="CA148" s="77" t="s">
        <v>7</v>
      </c>
      <c r="CB148" s="73">
        <f>IF(CA148="S",BD!$B$8,0)</f>
        <v>0</v>
      </c>
      <c r="CC148" s="73" t="str">
        <f>IF(BP148="","",VLOOKUP(BP148,BD!$B$11:$R$179,5,))</f>
        <v/>
      </c>
      <c r="CD148" s="74" t="str">
        <f t="shared" si="87"/>
        <v/>
      </c>
      <c r="CE148" s="68"/>
      <c r="CF148" s="69"/>
      <c r="CG148" s="70"/>
      <c r="CH148" s="71"/>
      <c r="CI148" s="77" t="s">
        <v>7</v>
      </c>
      <c r="CJ148" s="78">
        <f>IF(CI148="N",0,IF(CF$132="EVENTO",BD!$B$3,BD!$B$4))</f>
        <v>0</v>
      </c>
      <c r="CK148" s="77" t="s">
        <v>7</v>
      </c>
      <c r="CL148" s="78">
        <f>IF(CK148="N",0,IF(CF$132="EVENTO",BD!$B$1,0))</f>
        <v>0</v>
      </c>
      <c r="CM148" s="77" t="s">
        <v>7</v>
      </c>
      <c r="CN148" s="78">
        <f>IF(CM148="N",0,IF(CF$132="EVENTO",BD!$B$2,0))</f>
        <v>0</v>
      </c>
      <c r="CO148" s="77" t="s">
        <v>7</v>
      </c>
      <c r="CP148" s="73">
        <f>IF(CO148="N",0,IF(CF$132="EVENTO",BD!$B$5,0))</f>
        <v>0</v>
      </c>
      <c r="CQ148" s="77" t="s">
        <v>7</v>
      </c>
      <c r="CR148" s="73">
        <f>IF(CQ148="S",BD!$B$8,0)</f>
        <v>0</v>
      </c>
      <c r="CS148" s="73" t="str">
        <f>IF(CF148="","",VLOOKUP(CF148,BD!$B$11:$R$179,5,))</f>
        <v/>
      </c>
      <c r="CT148" s="74" t="str">
        <f t="shared" si="88"/>
        <v/>
      </c>
      <c r="CU148" s="68"/>
      <c r="CV148" s="69"/>
      <c r="CW148" s="70"/>
      <c r="CX148" s="71"/>
      <c r="CY148" s="77" t="s">
        <v>7</v>
      </c>
      <c r="CZ148" s="78">
        <f>IF(CY148="N",0,IF(CV$132="EVENTO",BD!$B$3,BD!$B$4))</f>
        <v>0</v>
      </c>
      <c r="DA148" s="77" t="s">
        <v>7</v>
      </c>
      <c r="DB148" s="78">
        <f>IF(DA148="N",0,IF(CV$132="EVENTO",BD!$B$1,0))</f>
        <v>0</v>
      </c>
      <c r="DC148" s="77" t="s">
        <v>7</v>
      </c>
      <c r="DD148" s="78">
        <f>IF(DC148="N",0,IF(CV$132="EVENTO",BD!$B$2,0))</f>
        <v>0</v>
      </c>
      <c r="DE148" s="77" t="s">
        <v>7</v>
      </c>
      <c r="DF148" s="73">
        <f>IF(DE148="N",0,IF(CV$132="EVENTO",BD!$B$5,0))</f>
        <v>0</v>
      </c>
      <c r="DG148" s="77" t="s">
        <v>7</v>
      </c>
      <c r="DH148" s="73">
        <f>IF(DG148="S",BD!$B$8,0)</f>
        <v>0</v>
      </c>
      <c r="DI148" s="73" t="str">
        <f>IF(CV148="","",VLOOKUP(CV148,BD!$B$11:$R$179,5,))</f>
        <v/>
      </c>
      <c r="DJ148" s="74" t="str">
        <f t="shared" si="89"/>
        <v/>
      </c>
    </row>
    <row r="149" spans="1:114" ht="15.75" thickBot="1" x14ac:dyDescent="0.3">
      <c r="A149" s="130"/>
      <c r="B149" s="151"/>
      <c r="C149" s="68"/>
      <c r="D149" s="69"/>
      <c r="E149" s="70"/>
      <c r="F149" s="71"/>
      <c r="G149" s="77" t="s">
        <v>7</v>
      </c>
      <c r="H149" s="78">
        <f>IF(G149="N",0,IF(D$132="EVENTO",BD!$B$3,BD!$B$4))</f>
        <v>0</v>
      </c>
      <c r="I149" s="77" t="s">
        <v>7</v>
      </c>
      <c r="J149" s="78">
        <f>IF(I149="N",0,IF(D$132="EVENTO",BD!$B$1,0))</f>
        <v>0</v>
      </c>
      <c r="K149" s="77" t="s">
        <v>7</v>
      </c>
      <c r="L149" s="78">
        <f>IF(K149="N",0,IF(D$132="EVENTO",BD!$B$2,0))</f>
        <v>0</v>
      </c>
      <c r="M149" s="77" t="s">
        <v>7</v>
      </c>
      <c r="N149" s="73">
        <f>IF(M149="N",0,IF(D$132="EVENTO",BD!$B$5,0))</f>
        <v>0</v>
      </c>
      <c r="O149" s="77" t="s">
        <v>7</v>
      </c>
      <c r="P149" s="73">
        <f>IF(O149="S",BD!$B$8,0)</f>
        <v>0</v>
      </c>
      <c r="Q149" s="73" t="str">
        <f>IF(D149="","",VLOOKUP(D149,BD!$B$11:$R$179,5,))</f>
        <v/>
      </c>
      <c r="R149" s="74" t="str">
        <f t="shared" si="83"/>
        <v/>
      </c>
      <c r="S149" s="68"/>
      <c r="T149" s="69"/>
      <c r="U149" s="70"/>
      <c r="V149" s="71"/>
      <c r="W149" s="77" t="s">
        <v>7</v>
      </c>
      <c r="X149" s="78">
        <f>IF(W149="N",0,IF(T$132="EVENTO",BD!$B$3,BD!$B$4))</f>
        <v>0</v>
      </c>
      <c r="Y149" s="77" t="s">
        <v>7</v>
      </c>
      <c r="Z149" s="78">
        <f>IF(Y149="N",0,IF(T$132="EVENTO",BD!$B$1,0))</f>
        <v>0</v>
      </c>
      <c r="AA149" s="77" t="s">
        <v>7</v>
      </c>
      <c r="AB149" s="78">
        <f>IF(AA149="N",0,IF(T$132="EVENTO",BD!$B$2,0))</f>
        <v>0</v>
      </c>
      <c r="AC149" s="77" t="s">
        <v>7</v>
      </c>
      <c r="AD149" s="73">
        <f>IF(AC149="N",0,IF(T$132="EVENTO",BD!$B$5,0))</f>
        <v>0</v>
      </c>
      <c r="AE149" s="77" t="s">
        <v>7</v>
      </c>
      <c r="AF149" s="73">
        <f>IF(AE149="S",BD!$B$8,0)</f>
        <v>0</v>
      </c>
      <c r="AG149" s="73" t="str">
        <f>IF(T149="","",VLOOKUP(T149,BD!$B$11:$R$179,5,))</f>
        <v/>
      </c>
      <c r="AH149" s="74" t="str">
        <f t="shared" si="84"/>
        <v/>
      </c>
      <c r="AI149" s="68"/>
      <c r="AJ149" s="69"/>
      <c r="AK149" s="70"/>
      <c r="AL149" s="71"/>
      <c r="AM149" s="77" t="s">
        <v>7</v>
      </c>
      <c r="AN149" s="78">
        <f>IF(AM149="N",0,IF(AJ$132="EVENTO",BD!$B$3,BD!$B$4))</f>
        <v>0</v>
      </c>
      <c r="AO149" s="77" t="s">
        <v>7</v>
      </c>
      <c r="AP149" s="78">
        <f>IF(AO149="N",0,IF(AJ$132="EVENTO",BD!$B$1,0))</f>
        <v>0</v>
      </c>
      <c r="AQ149" s="77" t="s">
        <v>7</v>
      </c>
      <c r="AR149" s="78">
        <f>IF(AQ149="N",0,IF(AJ$132="EVENTO",BD!$B$2,0))</f>
        <v>0</v>
      </c>
      <c r="AS149" s="77" t="s">
        <v>7</v>
      </c>
      <c r="AT149" s="73">
        <f>IF(AS149="N",0,IF(AJ$132="EVENTO",BD!$B$5,0))</f>
        <v>0</v>
      </c>
      <c r="AU149" s="77" t="s">
        <v>7</v>
      </c>
      <c r="AV149" s="73">
        <f>IF(AU149="S",BD!$B$8,0)</f>
        <v>0</v>
      </c>
      <c r="AW149" s="73" t="str">
        <f>IF(AJ149="","",VLOOKUP(AJ149,BD!$B$11:$R$179,5,))</f>
        <v/>
      </c>
      <c r="AX149" s="74" t="str">
        <f t="shared" si="85"/>
        <v/>
      </c>
      <c r="AY149" s="68"/>
      <c r="AZ149" s="69"/>
      <c r="BA149" s="70"/>
      <c r="BB149" s="71"/>
      <c r="BC149" s="77" t="s">
        <v>7</v>
      </c>
      <c r="BD149" s="78">
        <f>IF(BC149="N",0,IF(AZ$132="EVENTO",BD!$B$3,BD!$B$4))</f>
        <v>0</v>
      </c>
      <c r="BE149" s="77" t="s">
        <v>7</v>
      </c>
      <c r="BF149" s="78">
        <f>IF(BE149="N",0,IF(AZ$132="EVENTO",BD!$B$1,0))</f>
        <v>0</v>
      </c>
      <c r="BG149" s="77" t="s">
        <v>7</v>
      </c>
      <c r="BH149" s="78">
        <f>IF(BG149="N",0,IF(AZ$132="EVENTO",BD!$B$2,0))</f>
        <v>0</v>
      </c>
      <c r="BI149" s="77" t="s">
        <v>7</v>
      </c>
      <c r="BJ149" s="73">
        <f>IF(BI149="N",0,IF(AZ$132="EVENTO",BD!$B$5,0))</f>
        <v>0</v>
      </c>
      <c r="BK149" s="77" t="s">
        <v>7</v>
      </c>
      <c r="BL149" s="73">
        <f>IF(BK149="S",BD!$B$8,0)</f>
        <v>0</v>
      </c>
      <c r="BM149" s="73" t="str">
        <f>IF(AZ149="","",VLOOKUP(AZ149,BD!$B$11:$R$179,5,))</f>
        <v/>
      </c>
      <c r="BN149" s="74" t="str">
        <f t="shared" si="86"/>
        <v/>
      </c>
      <c r="BO149" s="68"/>
      <c r="BP149" s="69"/>
      <c r="BQ149" s="70"/>
      <c r="BR149" s="71"/>
      <c r="BS149" s="77" t="s">
        <v>7</v>
      </c>
      <c r="BT149" s="78">
        <f>IF(BS149="N",0,IF(BP$132="EVENTO",BD!$B$3,BD!$B$4))</f>
        <v>0</v>
      </c>
      <c r="BU149" s="77" t="s">
        <v>7</v>
      </c>
      <c r="BV149" s="78">
        <f>IF(BU149="N",0,IF(BP$132="EVENTO",BD!$B$1,0))</f>
        <v>0</v>
      </c>
      <c r="BW149" s="77" t="s">
        <v>7</v>
      </c>
      <c r="BX149" s="78">
        <f>IF(BW149="N",0,IF(BP$132="EVENTO",BD!$B$2,0))</f>
        <v>0</v>
      </c>
      <c r="BY149" s="77" t="s">
        <v>7</v>
      </c>
      <c r="BZ149" s="73">
        <f>IF(BY149="N",0,IF(BP$132="EVENTO",BD!$B$5,0))</f>
        <v>0</v>
      </c>
      <c r="CA149" s="77" t="s">
        <v>7</v>
      </c>
      <c r="CB149" s="73">
        <f>IF(CA149="S",BD!$B$8,0)</f>
        <v>0</v>
      </c>
      <c r="CC149" s="73" t="str">
        <f>IF(BP149="","",VLOOKUP(BP149,BD!$B$11:$R$179,5,))</f>
        <v/>
      </c>
      <c r="CD149" s="74" t="str">
        <f t="shared" si="87"/>
        <v/>
      </c>
      <c r="CE149" s="68"/>
      <c r="CF149" s="69"/>
      <c r="CG149" s="70"/>
      <c r="CH149" s="71"/>
      <c r="CI149" s="77" t="s">
        <v>7</v>
      </c>
      <c r="CJ149" s="78">
        <f>IF(CI149="N",0,IF(CF$132="EVENTO",BD!$B$3,BD!$B$4))</f>
        <v>0</v>
      </c>
      <c r="CK149" s="77" t="s">
        <v>7</v>
      </c>
      <c r="CL149" s="78">
        <f>IF(CK149="N",0,IF(CF$132="EVENTO",BD!$B$1,0))</f>
        <v>0</v>
      </c>
      <c r="CM149" s="77" t="s">
        <v>7</v>
      </c>
      <c r="CN149" s="78">
        <f>IF(CM149="N",0,IF(CF$132="EVENTO",BD!$B$2,0))</f>
        <v>0</v>
      </c>
      <c r="CO149" s="77" t="s">
        <v>7</v>
      </c>
      <c r="CP149" s="73">
        <f>IF(CO149="N",0,IF(CF$132="EVENTO",BD!$B$5,0))</f>
        <v>0</v>
      </c>
      <c r="CQ149" s="77" t="s">
        <v>7</v>
      </c>
      <c r="CR149" s="73">
        <f>IF(CQ149="S",BD!$B$8,0)</f>
        <v>0</v>
      </c>
      <c r="CS149" s="73" t="str">
        <f>IF(CF149="","",VLOOKUP(CF149,BD!$B$11:$R$179,5,))</f>
        <v/>
      </c>
      <c r="CT149" s="74" t="str">
        <f t="shared" si="88"/>
        <v/>
      </c>
      <c r="CU149" s="68"/>
      <c r="CV149" s="69"/>
      <c r="CW149" s="70"/>
      <c r="CX149" s="71"/>
      <c r="CY149" s="77" t="s">
        <v>7</v>
      </c>
      <c r="CZ149" s="78">
        <f>IF(CY149="N",0,IF(CV$132="EVENTO",BD!$B$3,BD!$B$4))</f>
        <v>0</v>
      </c>
      <c r="DA149" s="77" t="s">
        <v>7</v>
      </c>
      <c r="DB149" s="78">
        <f>IF(DA149="N",0,IF(CV$132="EVENTO",BD!$B$1,0))</f>
        <v>0</v>
      </c>
      <c r="DC149" s="77" t="s">
        <v>7</v>
      </c>
      <c r="DD149" s="78">
        <f>IF(DC149="N",0,IF(CV$132="EVENTO",BD!$B$2,0))</f>
        <v>0</v>
      </c>
      <c r="DE149" s="77" t="s">
        <v>7</v>
      </c>
      <c r="DF149" s="73">
        <f>IF(DE149="N",0,IF(CV$132="EVENTO",BD!$B$5,0))</f>
        <v>0</v>
      </c>
      <c r="DG149" s="77" t="s">
        <v>7</v>
      </c>
      <c r="DH149" s="73">
        <f>IF(DG149="S",BD!$B$8,0)</f>
        <v>0</v>
      </c>
      <c r="DI149" s="73" t="str">
        <f>IF(CV149="","",VLOOKUP(CV149,BD!$B$11:$R$179,5,))</f>
        <v/>
      </c>
      <c r="DJ149" s="74" t="str">
        <f t="shared" si="89"/>
        <v/>
      </c>
    </row>
    <row r="150" spans="1:114" ht="15.75" thickBot="1" x14ac:dyDescent="0.3">
      <c r="A150" s="130"/>
      <c r="B150" s="151"/>
      <c r="C150" s="68"/>
      <c r="D150" s="75"/>
      <c r="E150" s="76"/>
      <c r="F150" s="71"/>
      <c r="G150" s="77" t="s">
        <v>7</v>
      </c>
      <c r="H150" s="78">
        <f>IF(G150="N",0,IF(D$132="EVENTO",BD!$B$3,BD!$B$4))</f>
        <v>0</v>
      </c>
      <c r="I150" s="77" t="s">
        <v>7</v>
      </c>
      <c r="J150" s="78">
        <f>IF(I150="N",0,IF(D$132="EVENTO",BD!$B$1,0))</f>
        <v>0</v>
      </c>
      <c r="K150" s="77" t="s">
        <v>7</v>
      </c>
      <c r="L150" s="78">
        <f>IF(K150="N",0,IF(D$132="EVENTO",BD!$B$2,0))</f>
        <v>0</v>
      </c>
      <c r="M150" s="77" t="s">
        <v>7</v>
      </c>
      <c r="N150" s="78">
        <f>IF(M150="N",0,IF(D$132="EVENTO",BD!$B$5,0))</f>
        <v>0</v>
      </c>
      <c r="O150" s="77" t="s">
        <v>7</v>
      </c>
      <c r="P150" s="78">
        <f>IF(O150="S",BD!$B$8,0)</f>
        <v>0</v>
      </c>
      <c r="Q150" s="73" t="str">
        <f>IF(D150="","",VLOOKUP(D150,BD!$B$11:$R$179,5,))</f>
        <v/>
      </c>
      <c r="R150" s="79" t="str">
        <f t="shared" si="83"/>
        <v/>
      </c>
      <c r="S150" s="68"/>
      <c r="T150" s="75"/>
      <c r="U150" s="76"/>
      <c r="V150" s="71"/>
      <c r="W150" s="77" t="s">
        <v>7</v>
      </c>
      <c r="X150" s="78">
        <f>IF(W150="N",0,IF(T$132="EVENTO",BD!$B$3,BD!$B$4))</f>
        <v>0</v>
      </c>
      <c r="Y150" s="77" t="s">
        <v>7</v>
      </c>
      <c r="Z150" s="78">
        <f>IF(Y150="N",0,IF(T$132="EVENTO",BD!$B$1,0))</f>
        <v>0</v>
      </c>
      <c r="AA150" s="77" t="s">
        <v>7</v>
      </c>
      <c r="AB150" s="78">
        <f>IF(AA150="N",0,IF(T$132="EVENTO",BD!$B$2,0))</f>
        <v>0</v>
      </c>
      <c r="AC150" s="77" t="s">
        <v>7</v>
      </c>
      <c r="AD150" s="78">
        <f>IF(AC150="N",0,IF(T$132="EVENTO",BD!$B$5,0))</f>
        <v>0</v>
      </c>
      <c r="AE150" s="77" t="s">
        <v>7</v>
      </c>
      <c r="AF150" s="78">
        <f>IF(AE150="S",BD!$B$8,0)</f>
        <v>0</v>
      </c>
      <c r="AG150" s="73" t="str">
        <f>IF(T150="","",VLOOKUP(T150,BD!$B$11:$R$179,5,))</f>
        <v/>
      </c>
      <c r="AH150" s="79" t="str">
        <f t="shared" si="84"/>
        <v/>
      </c>
      <c r="AI150" s="68"/>
      <c r="AJ150" s="75"/>
      <c r="AK150" s="76"/>
      <c r="AL150" s="71"/>
      <c r="AM150" s="77" t="s">
        <v>7</v>
      </c>
      <c r="AN150" s="78">
        <f>IF(AM150="N",0,IF(AJ$132="EVENTO",BD!$B$3,BD!$B$4))</f>
        <v>0</v>
      </c>
      <c r="AO150" s="77" t="s">
        <v>7</v>
      </c>
      <c r="AP150" s="78">
        <f>IF(AO150="N",0,IF(AJ$132="EVENTO",BD!$B$1,0))</f>
        <v>0</v>
      </c>
      <c r="AQ150" s="77" t="s">
        <v>7</v>
      </c>
      <c r="AR150" s="78">
        <f>IF(AQ150="N",0,IF(AJ$132="EVENTO",BD!$B$2,0))</f>
        <v>0</v>
      </c>
      <c r="AS150" s="77" t="s">
        <v>7</v>
      </c>
      <c r="AT150" s="78">
        <f>IF(AS150="N",0,IF(AJ$132="EVENTO",BD!$B$5,0))</f>
        <v>0</v>
      </c>
      <c r="AU150" s="77" t="s">
        <v>7</v>
      </c>
      <c r="AV150" s="78">
        <f>IF(AU150="S",BD!$B$8,0)</f>
        <v>0</v>
      </c>
      <c r="AW150" s="73" t="str">
        <f>IF(AJ150="","",VLOOKUP(AJ150,BD!$B$11:$R$179,5,))</f>
        <v/>
      </c>
      <c r="AX150" s="79" t="str">
        <f t="shared" si="85"/>
        <v/>
      </c>
      <c r="AY150" s="68"/>
      <c r="AZ150" s="75"/>
      <c r="BA150" s="76"/>
      <c r="BB150" s="71"/>
      <c r="BC150" s="77" t="s">
        <v>7</v>
      </c>
      <c r="BD150" s="78">
        <f>IF(BC150="N",0,IF(AZ$132="EVENTO",BD!$B$3,BD!$B$4))</f>
        <v>0</v>
      </c>
      <c r="BE150" s="77" t="s">
        <v>7</v>
      </c>
      <c r="BF150" s="78">
        <f>IF(BE150="N",0,IF(AZ$132="EVENTO",BD!$B$1,0))</f>
        <v>0</v>
      </c>
      <c r="BG150" s="77" t="s">
        <v>7</v>
      </c>
      <c r="BH150" s="78">
        <f>IF(BG150="N",0,IF(AZ$132="EVENTO",BD!$B$2,0))</f>
        <v>0</v>
      </c>
      <c r="BI150" s="77" t="s">
        <v>7</v>
      </c>
      <c r="BJ150" s="78">
        <f>IF(BI150="N",0,IF(AZ$132="EVENTO",BD!$B$5,0))</f>
        <v>0</v>
      </c>
      <c r="BK150" s="77" t="s">
        <v>7</v>
      </c>
      <c r="BL150" s="78">
        <f>IF(BK150="S",BD!$B$8,0)</f>
        <v>0</v>
      </c>
      <c r="BM150" s="73" t="str">
        <f>IF(AZ150="","",VLOOKUP(AZ150,BD!$B$11:$R$179,5,))</f>
        <v/>
      </c>
      <c r="BN150" s="79" t="str">
        <f t="shared" si="86"/>
        <v/>
      </c>
      <c r="BO150" s="68"/>
      <c r="BP150" s="75"/>
      <c r="BQ150" s="76"/>
      <c r="BR150" s="71"/>
      <c r="BS150" s="77" t="s">
        <v>7</v>
      </c>
      <c r="BT150" s="78">
        <f>IF(BS150="N",0,IF(BP$132="EVENTO",BD!$B$3,BD!$B$4))</f>
        <v>0</v>
      </c>
      <c r="BU150" s="77" t="s">
        <v>7</v>
      </c>
      <c r="BV150" s="78">
        <f>IF(BU150="N",0,IF(BP$132="EVENTO",BD!$B$1,0))</f>
        <v>0</v>
      </c>
      <c r="BW150" s="77" t="s">
        <v>7</v>
      </c>
      <c r="BX150" s="78">
        <f>IF(BW150="N",0,IF(BP$132="EVENTO",BD!$B$2,0))</f>
        <v>0</v>
      </c>
      <c r="BY150" s="77" t="s">
        <v>7</v>
      </c>
      <c r="BZ150" s="78">
        <f>IF(BY150="N",0,IF(BP$132="EVENTO",BD!$B$5,0))</f>
        <v>0</v>
      </c>
      <c r="CA150" s="77" t="s">
        <v>7</v>
      </c>
      <c r="CB150" s="78">
        <f>IF(CA150="S",BD!$B$8,0)</f>
        <v>0</v>
      </c>
      <c r="CC150" s="73" t="str">
        <f>IF(BP150="","",VLOOKUP(BP150,BD!$B$11:$R$179,5,))</f>
        <v/>
      </c>
      <c r="CD150" s="79" t="str">
        <f t="shared" si="87"/>
        <v/>
      </c>
      <c r="CE150" s="68"/>
      <c r="CF150" s="75"/>
      <c r="CG150" s="76"/>
      <c r="CH150" s="71"/>
      <c r="CI150" s="77" t="s">
        <v>7</v>
      </c>
      <c r="CJ150" s="78">
        <f>IF(CI150="N",0,IF(CF$132="EVENTO",BD!$B$3,BD!$B$4))</f>
        <v>0</v>
      </c>
      <c r="CK150" s="77" t="s">
        <v>7</v>
      </c>
      <c r="CL150" s="78">
        <f>IF(CK150="N",0,IF(CF$132="EVENTO",BD!$B$1,0))</f>
        <v>0</v>
      </c>
      <c r="CM150" s="77" t="s">
        <v>7</v>
      </c>
      <c r="CN150" s="78">
        <f>IF(CM150="N",0,IF(CF$132="EVENTO",BD!$B$2,0))</f>
        <v>0</v>
      </c>
      <c r="CO150" s="77" t="s">
        <v>7</v>
      </c>
      <c r="CP150" s="78">
        <f>IF(CO150="N",0,IF(CF$132="EVENTO",BD!$B$5,0))</f>
        <v>0</v>
      </c>
      <c r="CQ150" s="77" t="s">
        <v>7</v>
      </c>
      <c r="CR150" s="78">
        <f>IF(CQ150="S",BD!$B$8,0)</f>
        <v>0</v>
      </c>
      <c r="CS150" s="73" t="str">
        <f>IF(CF150="","",VLOOKUP(CF150,BD!$B$11:$R$179,5,))</f>
        <v/>
      </c>
      <c r="CT150" s="79" t="str">
        <f t="shared" si="88"/>
        <v/>
      </c>
      <c r="CU150" s="68"/>
      <c r="CV150" s="75"/>
      <c r="CW150" s="76"/>
      <c r="CX150" s="71"/>
      <c r="CY150" s="77" t="s">
        <v>7</v>
      </c>
      <c r="CZ150" s="78">
        <f>IF(CY150="N",0,IF(CV$132="EVENTO",BD!$B$3,BD!$B$4))</f>
        <v>0</v>
      </c>
      <c r="DA150" s="77" t="s">
        <v>7</v>
      </c>
      <c r="DB150" s="78">
        <f>IF(DA150="N",0,IF(CV$132="EVENTO",BD!$B$1,0))</f>
        <v>0</v>
      </c>
      <c r="DC150" s="77" t="s">
        <v>7</v>
      </c>
      <c r="DD150" s="78">
        <f>IF(DC150="N",0,IF(CV$132="EVENTO",BD!$B$2,0))</f>
        <v>0</v>
      </c>
      <c r="DE150" s="77" t="s">
        <v>7</v>
      </c>
      <c r="DF150" s="78">
        <f>IF(DE150="N",0,IF(CV$132="EVENTO",BD!$B$5,0))</f>
        <v>0</v>
      </c>
      <c r="DG150" s="77" t="s">
        <v>7</v>
      </c>
      <c r="DH150" s="78">
        <f>IF(DG150="S",BD!$B$8,0)</f>
        <v>0</v>
      </c>
      <c r="DI150" s="73" t="str">
        <f>IF(CV150="","",VLOOKUP(CV150,BD!$B$11:$R$179,5,))</f>
        <v/>
      </c>
      <c r="DJ150" s="79" t="str">
        <f t="shared" si="89"/>
        <v/>
      </c>
    </row>
    <row r="151" spans="1:114" ht="15.75" thickBot="1" x14ac:dyDescent="0.3">
      <c r="A151" s="130"/>
      <c r="B151" s="151"/>
      <c r="C151" s="68"/>
      <c r="D151" s="75"/>
      <c r="E151" s="76"/>
      <c r="F151" s="71"/>
      <c r="G151" s="77" t="s">
        <v>7</v>
      </c>
      <c r="H151" s="78">
        <f>IF(G151="N",0,IF(D$132="EVENTO",BD!$B$3,BD!$B$4))</f>
        <v>0</v>
      </c>
      <c r="I151" s="77" t="s">
        <v>7</v>
      </c>
      <c r="J151" s="78">
        <f>IF(I151="N",0,IF(D$132="EVENTO",BD!$B$1,0))</f>
        <v>0</v>
      </c>
      <c r="K151" s="77" t="s">
        <v>7</v>
      </c>
      <c r="L151" s="78">
        <f>IF(K151="N",0,IF(D$132="EVENTO",BD!$B$2,0))</f>
        <v>0</v>
      </c>
      <c r="M151" s="77" t="s">
        <v>7</v>
      </c>
      <c r="N151" s="78">
        <f>IF(M151="N",0,IF(D$132="EVENTO",BD!$B$5,0))</f>
        <v>0</v>
      </c>
      <c r="O151" s="77" t="s">
        <v>7</v>
      </c>
      <c r="P151" s="78">
        <f>IF(O151="S",BD!$B$8,0)</f>
        <v>0</v>
      </c>
      <c r="Q151" s="73" t="str">
        <f>IF(D151="","",VLOOKUP(D151,BD!$B$11:$R$179,5,))</f>
        <v/>
      </c>
      <c r="R151" s="79" t="str">
        <f t="shared" si="83"/>
        <v/>
      </c>
      <c r="S151" s="68"/>
      <c r="T151" s="75"/>
      <c r="U151" s="76"/>
      <c r="V151" s="71"/>
      <c r="W151" s="77" t="s">
        <v>7</v>
      </c>
      <c r="X151" s="78">
        <f>IF(W151="N",0,IF(T$132="EVENTO",BD!$B$3,BD!$B$4))</f>
        <v>0</v>
      </c>
      <c r="Y151" s="77" t="s">
        <v>7</v>
      </c>
      <c r="Z151" s="78">
        <f>IF(Y151="N",0,IF(T$132="EVENTO",BD!$B$1,0))</f>
        <v>0</v>
      </c>
      <c r="AA151" s="77" t="s">
        <v>7</v>
      </c>
      <c r="AB151" s="78">
        <f>IF(AA151="N",0,IF(T$132="EVENTO",BD!$B$2,0))</f>
        <v>0</v>
      </c>
      <c r="AC151" s="77" t="s">
        <v>7</v>
      </c>
      <c r="AD151" s="78">
        <f>IF(AC151="N",0,IF(T$132="EVENTO",BD!$B$5,0))</f>
        <v>0</v>
      </c>
      <c r="AE151" s="77" t="s">
        <v>7</v>
      </c>
      <c r="AF151" s="78">
        <f>IF(AE151="S",BD!$B$8,0)</f>
        <v>0</v>
      </c>
      <c r="AG151" s="73" t="str">
        <f>IF(T151="","",VLOOKUP(T151,BD!$B$11:$R$179,5,))</f>
        <v/>
      </c>
      <c r="AH151" s="79" t="str">
        <f t="shared" si="84"/>
        <v/>
      </c>
      <c r="AI151" s="68"/>
      <c r="AJ151" s="75"/>
      <c r="AK151" s="76"/>
      <c r="AL151" s="71"/>
      <c r="AM151" s="77" t="s">
        <v>7</v>
      </c>
      <c r="AN151" s="78">
        <f>IF(AM151="N",0,IF(AJ$132="EVENTO",BD!$B$3,BD!$B$4))</f>
        <v>0</v>
      </c>
      <c r="AO151" s="77" t="s">
        <v>7</v>
      </c>
      <c r="AP151" s="78">
        <f>IF(AO151="N",0,IF(AJ$132="EVENTO",BD!$B$1,0))</f>
        <v>0</v>
      </c>
      <c r="AQ151" s="77" t="s">
        <v>7</v>
      </c>
      <c r="AR151" s="78">
        <f>IF(AQ151="N",0,IF(AJ$132="EVENTO",BD!$B$2,0))</f>
        <v>0</v>
      </c>
      <c r="AS151" s="77" t="s">
        <v>7</v>
      </c>
      <c r="AT151" s="78">
        <f>IF(AS151="N",0,IF(AJ$132="EVENTO",BD!$B$5,0))</f>
        <v>0</v>
      </c>
      <c r="AU151" s="77" t="s">
        <v>7</v>
      </c>
      <c r="AV151" s="78">
        <f>IF(AU151="S",BD!$B$8,0)</f>
        <v>0</v>
      </c>
      <c r="AW151" s="73" t="str">
        <f>IF(AJ151="","",VLOOKUP(AJ151,BD!$B$11:$R$179,5,))</f>
        <v/>
      </c>
      <c r="AX151" s="79" t="str">
        <f t="shared" si="85"/>
        <v/>
      </c>
      <c r="AY151" s="68"/>
      <c r="AZ151" s="75"/>
      <c r="BA151" s="76"/>
      <c r="BB151" s="71"/>
      <c r="BC151" s="77" t="s">
        <v>7</v>
      </c>
      <c r="BD151" s="78">
        <f>IF(BC151="N",0,IF(AZ$132="EVENTO",BD!$B$3,BD!$B$4))</f>
        <v>0</v>
      </c>
      <c r="BE151" s="77" t="s">
        <v>7</v>
      </c>
      <c r="BF151" s="78">
        <f>IF(BE151="N",0,IF(AZ$132="EVENTO",BD!$B$1,0))</f>
        <v>0</v>
      </c>
      <c r="BG151" s="77" t="s">
        <v>7</v>
      </c>
      <c r="BH151" s="78">
        <f>IF(BG151="N",0,IF(AZ$132="EVENTO",BD!$B$2,0))</f>
        <v>0</v>
      </c>
      <c r="BI151" s="77" t="s">
        <v>7</v>
      </c>
      <c r="BJ151" s="78">
        <f>IF(BI151="N",0,IF(AZ$132="EVENTO",BD!$B$5,0))</f>
        <v>0</v>
      </c>
      <c r="BK151" s="77" t="s">
        <v>7</v>
      </c>
      <c r="BL151" s="78">
        <f>IF(BK151="S",BD!$B$8,0)</f>
        <v>0</v>
      </c>
      <c r="BM151" s="73" t="str">
        <f>IF(AZ151="","",VLOOKUP(AZ151,BD!$B$11:$R$179,5,))</f>
        <v/>
      </c>
      <c r="BN151" s="79" t="str">
        <f t="shared" si="86"/>
        <v/>
      </c>
      <c r="BO151" s="68"/>
      <c r="BP151" s="75"/>
      <c r="BQ151" s="76"/>
      <c r="BR151" s="71"/>
      <c r="BS151" s="77" t="s">
        <v>7</v>
      </c>
      <c r="BT151" s="78">
        <f>IF(BS151="N",0,IF(BP$132="EVENTO",BD!$B$3,BD!$B$4))</f>
        <v>0</v>
      </c>
      <c r="BU151" s="77" t="s">
        <v>7</v>
      </c>
      <c r="BV151" s="78">
        <f>IF(BU151="N",0,IF(BP$132="EVENTO",BD!$B$1,0))</f>
        <v>0</v>
      </c>
      <c r="BW151" s="77" t="s">
        <v>7</v>
      </c>
      <c r="BX151" s="78">
        <f>IF(BW151="N",0,IF(BP$132="EVENTO",BD!$B$2,0))</f>
        <v>0</v>
      </c>
      <c r="BY151" s="77" t="s">
        <v>7</v>
      </c>
      <c r="BZ151" s="78">
        <f>IF(BY151="N",0,IF(BP$132="EVENTO",BD!$B$5,0))</f>
        <v>0</v>
      </c>
      <c r="CA151" s="77" t="s">
        <v>7</v>
      </c>
      <c r="CB151" s="78">
        <f>IF(CA151="S",BD!$B$8,0)</f>
        <v>0</v>
      </c>
      <c r="CC151" s="73" t="str">
        <f>IF(BP151="","",VLOOKUP(BP151,BD!$B$11:$R$179,5,))</f>
        <v/>
      </c>
      <c r="CD151" s="79" t="str">
        <f t="shared" si="87"/>
        <v/>
      </c>
      <c r="CE151" s="68"/>
      <c r="CF151" s="75"/>
      <c r="CG151" s="76"/>
      <c r="CH151" s="71"/>
      <c r="CI151" s="77" t="s">
        <v>7</v>
      </c>
      <c r="CJ151" s="78">
        <f>IF(CI151="N",0,IF(CF$132="EVENTO",BD!$B$3,BD!$B$4))</f>
        <v>0</v>
      </c>
      <c r="CK151" s="77" t="s">
        <v>7</v>
      </c>
      <c r="CL151" s="78">
        <f>IF(CK151="N",0,IF(CF$132="EVENTO",BD!$B$1,0))</f>
        <v>0</v>
      </c>
      <c r="CM151" s="77" t="s">
        <v>7</v>
      </c>
      <c r="CN151" s="78">
        <f>IF(CM151="N",0,IF(CF$132="EVENTO",BD!$B$2,0))</f>
        <v>0</v>
      </c>
      <c r="CO151" s="77" t="s">
        <v>7</v>
      </c>
      <c r="CP151" s="78">
        <f>IF(CO151="N",0,IF(CF$132="EVENTO",BD!$B$5,0))</f>
        <v>0</v>
      </c>
      <c r="CQ151" s="77" t="s">
        <v>7</v>
      </c>
      <c r="CR151" s="78">
        <f>IF(CQ151="S",BD!$B$8,0)</f>
        <v>0</v>
      </c>
      <c r="CS151" s="73" t="str">
        <f>IF(CF151="","",VLOOKUP(CF151,BD!$B$11:$R$179,5,))</f>
        <v/>
      </c>
      <c r="CT151" s="79" t="str">
        <f t="shared" si="88"/>
        <v/>
      </c>
      <c r="CU151" s="68"/>
      <c r="CV151" s="75"/>
      <c r="CW151" s="76"/>
      <c r="CX151" s="71"/>
      <c r="CY151" s="77" t="s">
        <v>7</v>
      </c>
      <c r="CZ151" s="78">
        <f>IF(CY151="N",0,IF(CV$132="EVENTO",BD!$B$3,BD!$B$4))</f>
        <v>0</v>
      </c>
      <c r="DA151" s="77" t="s">
        <v>7</v>
      </c>
      <c r="DB151" s="78">
        <f>IF(DA151="N",0,IF(CV$132="EVENTO",BD!$B$1,0))</f>
        <v>0</v>
      </c>
      <c r="DC151" s="77" t="s">
        <v>7</v>
      </c>
      <c r="DD151" s="78">
        <f>IF(DC151="N",0,IF(CV$132="EVENTO",BD!$B$2,0))</f>
        <v>0</v>
      </c>
      <c r="DE151" s="77" t="s">
        <v>7</v>
      </c>
      <c r="DF151" s="78">
        <f>IF(DE151="N",0,IF(CV$132="EVENTO",BD!$B$5,0))</f>
        <v>0</v>
      </c>
      <c r="DG151" s="77" t="s">
        <v>7</v>
      </c>
      <c r="DH151" s="78">
        <f>IF(DG151="S",BD!$B$8,0)</f>
        <v>0</v>
      </c>
      <c r="DI151" s="73" t="str">
        <f>IF(CV151="","",VLOOKUP(CV151,BD!$B$11:$R$179,5,))</f>
        <v/>
      </c>
      <c r="DJ151" s="79" t="str">
        <f t="shared" si="89"/>
        <v/>
      </c>
    </row>
    <row r="152" spans="1:114" ht="15.75" thickBot="1" x14ac:dyDescent="0.3">
      <c r="A152" s="130"/>
      <c r="B152" s="151"/>
      <c r="C152" s="68"/>
      <c r="D152" s="75"/>
      <c r="E152" s="76"/>
      <c r="F152" s="71"/>
      <c r="G152" s="77" t="s">
        <v>7</v>
      </c>
      <c r="H152" s="78">
        <f>IF(G152="N",0,IF(D$132="EVENTO",BD!$B$3,BD!$B$4))</f>
        <v>0</v>
      </c>
      <c r="I152" s="77" t="s">
        <v>7</v>
      </c>
      <c r="J152" s="78">
        <f>IF(I152="N",0,IF(D$132="EVENTO",BD!$B$1,0))</f>
        <v>0</v>
      </c>
      <c r="K152" s="77" t="s">
        <v>7</v>
      </c>
      <c r="L152" s="78">
        <f>IF(K152="N",0,IF(D$132="EVENTO",BD!$B$2,0))</f>
        <v>0</v>
      </c>
      <c r="M152" s="77" t="s">
        <v>7</v>
      </c>
      <c r="N152" s="78">
        <f>IF(M152="N",0,IF(D$132="EVENTO",BD!$B$5,0))</f>
        <v>0</v>
      </c>
      <c r="O152" s="77" t="s">
        <v>7</v>
      </c>
      <c r="P152" s="78">
        <f>IF(O152="S",BD!$B$8,0)</f>
        <v>0</v>
      </c>
      <c r="Q152" s="73" t="str">
        <f>IF(D152="","",VLOOKUP(D152,BD!$B$11:$R$179,5,))</f>
        <v/>
      </c>
      <c r="R152" s="79" t="str">
        <f t="shared" si="83"/>
        <v/>
      </c>
      <c r="S152" s="68"/>
      <c r="T152" s="75"/>
      <c r="U152" s="76"/>
      <c r="V152" s="71"/>
      <c r="W152" s="77" t="s">
        <v>7</v>
      </c>
      <c r="X152" s="78">
        <f>IF(W152="N",0,IF(T$132="EVENTO",BD!$B$3,BD!$B$4))</f>
        <v>0</v>
      </c>
      <c r="Y152" s="77" t="s">
        <v>7</v>
      </c>
      <c r="Z152" s="78">
        <f>IF(Y152="N",0,IF(T$132="EVENTO",BD!$B$1,0))</f>
        <v>0</v>
      </c>
      <c r="AA152" s="77" t="s">
        <v>7</v>
      </c>
      <c r="AB152" s="78">
        <f>IF(AA152="N",0,IF(T$132="EVENTO",BD!$B$2,0))</f>
        <v>0</v>
      </c>
      <c r="AC152" s="77" t="s">
        <v>7</v>
      </c>
      <c r="AD152" s="78">
        <f>IF(AC152="N",0,IF(T$132="EVENTO",BD!$B$5,0))</f>
        <v>0</v>
      </c>
      <c r="AE152" s="77" t="s">
        <v>7</v>
      </c>
      <c r="AF152" s="78">
        <f>IF(AE152="S",BD!$B$8,0)</f>
        <v>0</v>
      </c>
      <c r="AG152" s="73" t="str">
        <f>IF(T152="","",VLOOKUP(T152,BD!$B$11:$R$179,5,))</f>
        <v/>
      </c>
      <c r="AH152" s="79" t="str">
        <f t="shared" si="84"/>
        <v/>
      </c>
      <c r="AI152" s="68"/>
      <c r="AJ152" s="75"/>
      <c r="AK152" s="76"/>
      <c r="AL152" s="71"/>
      <c r="AM152" s="77" t="s">
        <v>7</v>
      </c>
      <c r="AN152" s="78">
        <f>IF(AM152="N",0,IF(AJ$132="EVENTO",BD!$B$3,BD!$B$4))</f>
        <v>0</v>
      </c>
      <c r="AO152" s="77" t="s">
        <v>7</v>
      </c>
      <c r="AP152" s="78">
        <f>IF(AO152="N",0,IF(AJ$132="EVENTO",BD!$B$1,0))</f>
        <v>0</v>
      </c>
      <c r="AQ152" s="77" t="s">
        <v>7</v>
      </c>
      <c r="AR152" s="78">
        <f>IF(AQ152="N",0,IF(AJ$132="EVENTO",BD!$B$2,0))</f>
        <v>0</v>
      </c>
      <c r="AS152" s="77" t="s">
        <v>7</v>
      </c>
      <c r="AT152" s="78">
        <f>IF(AS152="N",0,IF(AJ$132="EVENTO",BD!$B$5,0))</f>
        <v>0</v>
      </c>
      <c r="AU152" s="77" t="s">
        <v>7</v>
      </c>
      <c r="AV152" s="78">
        <f>IF(AU152="S",BD!$B$8,0)</f>
        <v>0</v>
      </c>
      <c r="AW152" s="73" t="str">
        <f>IF(AJ152="","",VLOOKUP(AJ152,BD!$B$11:$R$179,5,))</f>
        <v/>
      </c>
      <c r="AX152" s="79" t="str">
        <f t="shared" si="85"/>
        <v/>
      </c>
      <c r="AY152" s="68"/>
      <c r="AZ152" s="75"/>
      <c r="BA152" s="76"/>
      <c r="BB152" s="71"/>
      <c r="BC152" s="77" t="s">
        <v>7</v>
      </c>
      <c r="BD152" s="78">
        <f>IF(BC152="N",0,IF(AZ$132="EVENTO",BD!$B$3,BD!$B$4))</f>
        <v>0</v>
      </c>
      <c r="BE152" s="77" t="s">
        <v>7</v>
      </c>
      <c r="BF152" s="78">
        <f>IF(BE152="N",0,IF(AZ$132="EVENTO",BD!$B$1,0))</f>
        <v>0</v>
      </c>
      <c r="BG152" s="77" t="s">
        <v>7</v>
      </c>
      <c r="BH152" s="78">
        <f>IF(BG152="N",0,IF(AZ$132="EVENTO",BD!$B$2,0))</f>
        <v>0</v>
      </c>
      <c r="BI152" s="77" t="s">
        <v>7</v>
      </c>
      <c r="BJ152" s="78">
        <f>IF(BI152="N",0,IF(AZ$132="EVENTO",BD!$B$5,0))</f>
        <v>0</v>
      </c>
      <c r="BK152" s="77" t="s">
        <v>7</v>
      </c>
      <c r="BL152" s="78">
        <f>IF(BK152="S",BD!$B$8,0)</f>
        <v>0</v>
      </c>
      <c r="BM152" s="73" t="str">
        <f>IF(AZ152="","",VLOOKUP(AZ152,BD!$B$11:$R$179,5,))</f>
        <v/>
      </c>
      <c r="BN152" s="79" t="str">
        <f t="shared" si="86"/>
        <v/>
      </c>
      <c r="BO152" s="68"/>
      <c r="BP152" s="75"/>
      <c r="BQ152" s="76"/>
      <c r="BR152" s="71"/>
      <c r="BS152" s="77" t="s">
        <v>7</v>
      </c>
      <c r="BT152" s="78">
        <f>IF(BS152="N",0,IF(BP$132="EVENTO",BD!$B$3,BD!$B$4))</f>
        <v>0</v>
      </c>
      <c r="BU152" s="77" t="s">
        <v>7</v>
      </c>
      <c r="BV152" s="78">
        <f>IF(BU152="N",0,IF(BP$132="EVENTO",BD!$B$1,0))</f>
        <v>0</v>
      </c>
      <c r="BW152" s="77" t="s">
        <v>7</v>
      </c>
      <c r="BX152" s="78">
        <f>IF(BW152="N",0,IF(BP$132="EVENTO",BD!$B$2,0))</f>
        <v>0</v>
      </c>
      <c r="BY152" s="77" t="s">
        <v>7</v>
      </c>
      <c r="BZ152" s="78">
        <f>IF(BY152="N",0,IF(BP$132="EVENTO",BD!$B$5,0))</f>
        <v>0</v>
      </c>
      <c r="CA152" s="77" t="s">
        <v>7</v>
      </c>
      <c r="CB152" s="78">
        <f>IF(CA152="S",BD!$B$8,0)</f>
        <v>0</v>
      </c>
      <c r="CC152" s="73" t="str">
        <f>IF(BP152="","",VLOOKUP(BP152,BD!$B$11:$R$179,5,))</f>
        <v/>
      </c>
      <c r="CD152" s="79" t="str">
        <f t="shared" si="87"/>
        <v/>
      </c>
      <c r="CE152" s="68"/>
      <c r="CF152" s="75"/>
      <c r="CG152" s="76"/>
      <c r="CH152" s="71"/>
      <c r="CI152" s="77" t="s">
        <v>7</v>
      </c>
      <c r="CJ152" s="78">
        <f>IF(CI152="N",0,IF(CF$132="EVENTO",BD!$B$3,BD!$B$4))</f>
        <v>0</v>
      </c>
      <c r="CK152" s="77" t="s">
        <v>7</v>
      </c>
      <c r="CL152" s="78">
        <f>IF(CK152="N",0,IF(CF$132="EVENTO",BD!$B$1,0))</f>
        <v>0</v>
      </c>
      <c r="CM152" s="77" t="s">
        <v>7</v>
      </c>
      <c r="CN152" s="78">
        <f>IF(CM152="N",0,IF(CF$132="EVENTO",BD!$B$2,0))</f>
        <v>0</v>
      </c>
      <c r="CO152" s="77" t="s">
        <v>7</v>
      </c>
      <c r="CP152" s="78">
        <f>IF(CO152="N",0,IF(CF$132="EVENTO",BD!$B$5,0))</f>
        <v>0</v>
      </c>
      <c r="CQ152" s="77" t="s">
        <v>7</v>
      </c>
      <c r="CR152" s="78">
        <f>IF(CQ152="S",BD!$B$8,0)</f>
        <v>0</v>
      </c>
      <c r="CS152" s="73" t="str">
        <f>IF(CF152="","",VLOOKUP(CF152,BD!$B$11:$R$179,5,))</f>
        <v/>
      </c>
      <c r="CT152" s="79" t="str">
        <f t="shared" si="88"/>
        <v/>
      </c>
      <c r="CU152" s="68"/>
      <c r="CV152" s="75"/>
      <c r="CW152" s="76"/>
      <c r="CX152" s="71"/>
      <c r="CY152" s="77" t="s">
        <v>7</v>
      </c>
      <c r="CZ152" s="78">
        <f>IF(CY152="N",0,IF(CV$132="EVENTO",BD!$B$3,BD!$B$4))</f>
        <v>0</v>
      </c>
      <c r="DA152" s="77" t="s">
        <v>7</v>
      </c>
      <c r="DB152" s="78">
        <f>IF(DA152="N",0,IF(CV$132="EVENTO",BD!$B$1,0))</f>
        <v>0</v>
      </c>
      <c r="DC152" s="77" t="s">
        <v>7</v>
      </c>
      <c r="DD152" s="78">
        <f>IF(DC152="N",0,IF(CV$132="EVENTO",BD!$B$2,0))</f>
        <v>0</v>
      </c>
      <c r="DE152" s="77" t="s">
        <v>7</v>
      </c>
      <c r="DF152" s="78">
        <f>IF(DE152="N",0,IF(CV$132="EVENTO",BD!$B$5,0))</f>
        <v>0</v>
      </c>
      <c r="DG152" s="77" t="s">
        <v>7</v>
      </c>
      <c r="DH152" s="78">
        <f>IF(DG152="S",BD!$B$8,0)</f>
        <v>0</v>
      </c>
      <c r="DI152" s="73" t="str">
        <f>IF(CV152="","",VLOOKUP(CV152,BD!$B$11:$R$179,5,))</f>
        <v/>
      </c>
      <c r="DJ152" s="79" t="str">
        <f t="shared" si="89"/>
        <v/>
      </c>
    </row>
    <row r="153" spans="1:114" ht="15.75" thickBot="1" x14ac:dyDescent="0.3">
      <c r="A153" s="130"/>
      <c r="B153" s="151"/>
      <c r="C153" s="68"/>
      <c r="D153" s="75"/>
      <c r="E153" s="76"/>
      <c r="F153" s="71"/>
      <c r="G153" s="77" t="s">
        <v>7</v>
      </c>
      <c r="H153" s="78">
        <f>IF(G153="N",0,IF(D$132="EVENTO",BD!$B$3,BD!$B$4))</f>
        <v>0</v>
      </c>
      <c r="I153" s="77" t="s">
        <v>7</v>
      </c>
      <c r="J153" s="78">
        <f>IF(I153="N",0,IF(D$132="EVENTO",BD!$B$1,0))</f>
        <v>0</v>
      </c>
      <c r="K153" s="77" t="s">
        <v>7</v>
      </c>
      <c r="L153" s="78">
        <f>IF(K153="N",0,IF(D$132="EVENTO",BD!$B$2,0))</f>
        <v>0</v>
      </c>
      <c r="M153" s="77" t="s">
        <v>7</v>
      </c>
      <c r="N153" s="78">
        <f>IF(M153="N",0,IF(D$132="EVENTO",BD!$B$5,0))</f>
        <v>0</v>
      </c>
      <c r="O153" s="77" t="s">
        <v>7</v>
      </c>
      <c r="P153" s="78">
        <f>IF(O153="S",BD!$B$8,0)</f>
        <v>0</v>
      </c>
      <c r="Q153" s="73" t="str">
        <f>IF(D153="","",VLOOKUP(D153,BD!$B$11:$R$179,5,))</f>
        <v/>
      </c>
      <c r="R153" s="79" t="str">
        <f t="shared" si="83"/>
        <v/>
      </c>
      <c r="S153" s="68"/>
      <c r="T153" s="75"/>
      <c r="U153" s="76"/>
      <c r="V153" s="71"/>
      <c r="W153" s="77" t="s">
        <v>7</v>
      </c>
      <c r="X153" s="78">
        <f>IF(W153="N",0,IF(T$132="EVENTO",BD!$B$3,BD!$B$4))</f>
        <v>0</v>
      </c>
      <c r="Y153" s="77" t="s">
        <v>7</v>
      </c>
      <c r="Z153" s="78">
        <f>IF(Y153="N",0,IF(T$132="EVENTO",BD!$B$1,0))</f>
        <v>0</v>
      </c>
      <c r="AA153" s="77" t="s">
        <v>7</v>
      </c>
      <c r="AB153" s="78">
        <f>IF(AA153="N",0,IF(T$132="EVENTO",BD!$B$2,0))</f>
        <v>0</v>
      </c>
      <c r="AC153" s="77" t="s">
        <v>7</v>
      </c>
      <c r="AD153" s="78">
        <f>IF(AC153="N",0,IF(T$132="EVENTO",BD!$B$5,0))</f>
        <v>0</v>
      </c>
      <c r="AE153" s="77" t="s">
        <v>7</v>
      </c>
      <c r="AF153" s="78">
        <f>IF(AE153="S",BD!$B$8,0)</f>
        <v>0</v>
      </c>
      <c r="AG153" s="73" t="str">
        <f>IF(T153="","",VLOOKUP(T153,BD!$B$11:$R$179,5,))</f>
        <v/>
      </c>
      <c r="AH153" s="79" t="str">
        <f t="shared" si="84"/>
        <v/>
      </c>
      <c r="AI153" s="68"/>
      <c r="AJ153" s="75"/>
      <c r="AK153" s="76"/>
      <c r="AL153" s="71"/>
      <c r="AM153" s="77" t="s">
        <v>7</v>
      </c>
      <c r="AN153" s="78">
        <f>IF(AM153="N",0,IF(AJ$132="EVENTO",BD!$B$3,BD!$B$4))</f>
        <v>0</v>
      </c>
      <c r="AO153" s="77" t="s">
        <v>7</v>
      </c>
      <c r="AP153" s="78">
        <f>IF(AO153="N",0,IF(AJ$132="EVENTO",BD!$B$1,0))</f>
        <v>0</v>
      </c>
      <c r="AQ153" s="77" t="s">
        <v>7</v>
      </c>
      <c r="AR153" s="78">
        <f>IF(AQ153="N",0,IF(AJ$132="EVENTO",BD!$B$2,0))</f>
        <v>0</v>
      </c>
      <c r="AS153" s="77" t="s">
        <v>7</v>
      </c>
      <c r="AT153" s="78">
        <f>IF(AS153="N",0,IF(AJ$132="EVENTO",BD!$B$5,0))</f>
        <v>0</v>
      </c>
      <c r="AU153" s="77" t="s">
        <v>7</v>
      </c>
      <c r="AV153" s="78">
        <f>IF(AU153="S",BD!$B$8,0)</f>
        <v>0</v>
      </c>
      <c r="AW153" s="73" t="str">
        <f>IF(AJ153="","",VLOOKUP(AJ153,BD!$B$11:$R$179,5,))</f>
        <v/>
      </c>
      <c r="AX153" s="79" t="str">
        <f t="shared" si="85"/>
        <v/>
      </c>
      <c r="AY153" s="68"/>
      <c r="AZ153" s="75"/>
      <c r="BA153" s="76"/>
      <c r="BB153" s="71"/>
      <c r="BC153" s="77" t="s">
        <v>7</v>
      </c>
      <c r="BD153" s="78">
        <f>IF(BC153="N",0,IF(AZ$132="EVENTO",BD!$B$3,BD!$B$4))</f>
        <v>0</v>
      </c>
      <c r="BE153" s="77" t="s">
        <v>7</v>
      </c>
      <c r="BF153" s="78">
        <f>IF(BE153="N",0,IF(AZ$132="EVENTO",BD!$B$1,0))</f>
        <v>0</v>
      </c>
      <c r="BG153" s="77" t="s">
        <v>7</v>
      </c>
      <c r="BH153" s="78">
        <f>IF(BG153="N",0,IF(AZ$132="EVENTO",BD!$B$2,0))</f>
        <v>0</v>
      </c>
      <c r="BI153" s="77" t="s">
        <v>7</v>
      </c>
      <c r="BJ153" s="78">
        <f>IF(BI153="N",0,IF(AZ$132="EVENTO",BD!$B$5,0))</f>
        <v>0</v>
      </c>
      <c r="BK153" s="77" t="s">
        <v>7</v>
      </c>
      <c r="BL153" s="78">
        <f>IF(BK153="S",BD!$B$8,0)</f>
        <v>0</v>
      </c>
      <c r="BM153" s="73" t="str">
        <f>IF(AZ153="","",VLOOKUP(AZ153,BD!$B$11:$R$179,5,))</f>
        <v/>
      </c>
      <c r="BN153" s="79" t="str">
        <f t="shared" si="86"/>
        <v/>
      </c>
      <c r="BO153" s="68"/>
      <c r="BP153" s="75"/>
      <c r="BQ153" s="76"/>
      <c r="BR153" s="71"/>
      <c r="BS153" s="77" t="s">
        <v>7</v>
      </c>
      <c r="BT153" s="78">
        <f>IF(BS153="N",0,IF(BP$132="EVENTO",BD!$B$3,BD!$B$4))</f>
        <v>0</v>
      </c>
      <c r="BU153" s="77" t="s">
        <v>7</v>
      </c>
      <c r="BV153" s="78">
        <f>IF(BU153="N",0,IF(BP$132="EVENTO",BD!$B$1,0))</f>
        <v>0</v>
      </c>
      <c r="BW153" s="77" t="s">
        <v>7</v>
      </c>
      <c r="BX153" s="78">
        <f>IF(BW153="N",0,IF(BP$132="EVENTO",BD!$B$2,0))</f>
        <v>0</v>
      </c>
      <c r="BY153" s="77" t="s">
        <v>7</v>
      </c>
      <c r="BZ153" s="78">
        <f>IF(BY153="N",0,IF(BP$132="EVENTO",BD!$B$5,0))</f>
        <v>0</v>
      </c>
      <c r="CA153" s="77" t="s">
        <v>7</v>
      </c>
      <c r="CB153" s="78">
        <f>IF(CA153="S",BD!$B$8,0)</f>
        <v>0</v>
      </c>
      <c r="CC153" s="73" t="str">
        <f>IF(BP153="","",VLOOKUP(BP153,BD!$B$11:$R$179,5,))</f>
        <v/>
      </c>
      <c r="CD153" s="79" t="str">
        <f t="shared" si="87"/>
        <v/>
      </c>
      <c r="CE153" s="68"/>
      <c r="CF153" s="75"/>
      <c r="CG153" s="76"/>
      <c r="CH153" s="71"/>
      <c r="CI153" s="77" t="s">
        <v>7</v>
      </c>
      <c r="CJ153" s="78">
        <f>IF(CI153="N",0,IF(CF$132="EVENTO",BD!$B$3,BD!$B$4))</f>
        <v>0</v>
      </c>
      <c r="CK153" s="77" t="s">
        <v>7</v>
      </c>
      <c r="CL153" s="78">
        <f>IF(CK153="N",0,IF(CF$132="EVENTO",BD!$B$1,0))</f>
        <v>0</v>
      </c>
      <c r="CM153" s="77" t="s">
        <v>7</v>
      </c>
      <c r="CN153" s="78">
        <f>IF(CM153="N",0,IF(CF$132="EVENTO",BD!$B$2,0))</f>
        <v>0</v>
      </c>
      <c r="CO153" s="77" t="s">
        <v>7</v>
      </c>
      <c r="CP153" s="78">
        <f>IF(CO153="N",0,IF(CF$132="EVENTO",BD!$B$5,0))</f>
        <v>0</v>
      </c>
      <c r="CQ153" s="77" t="s">
        <v>7</v>
      </c>
      <c r="CR153" s="78">
        <f>IF(CQ153="S",BD!$B$8,0)</f>
        <v>0</v>
      </c>
      <c r="CS153" s="73" t="str">
        <f>IF(CF153="","",VLOOKUP(CF153,BD!$B$11:$R$179,5,))</f>
        <v/>
      </c>
      <c r="CT153" s="79" t="str">
        <f t="shared" si="88"/>
        <v/>
      </c>
      <c r="CU153" s="68"/>
      <c r="CV153" s="75"/>
      <c r="CW153" s="76"/>
      <c r="CX153" s="71"/>
      <c r="CY153" s="77" t="s">
        <v>7</v>
      </c>
      <c r="CZ153" s="78">
        <f>IF(CY153="N",0,IF(CV$132="EVENTO",BD!$B$3,BD!$B$4))</f>
        <v>0</v>
      </c>
      <c r="DA153" s="77" t="s">
        <v>7</v>
      </c>
      <c r="DB153" s="78">
        <f>IF(DA153="N",0,IF(CV$132="EVENTO",BD!$B$1,0))</f>
        <v>0</v>
      </c>
      <c r="DC153" s="77" t="s">
        <v>7</v>
      </c>
      <c r="DD153" s="78">
        <f>IF(DC153="N",0,IF(CV$132="EVENTO",BD!$B$2,0))</f>
        <v>0</v>
      </c>
      <c r="DE153" s="77" t="s">
        <v>7</v>
      </c>
      <c r="DF153" s="78">
        <f>IF(DE153="N",0,IF(CV$132="EVENTO",BD!$B$5,0))</f>
        <v>0</v>
      </c>
      <c r="DG153" s="77" t="s">
        <v>7</v>
      </c>
      <c r="DH153" s="78">
        <f>IF(DG153="S",BD!$B$8,0)</f>
        <v>0</v>
      </c>
      <c r="DI153" s="73" t="str">
        <f>IF(CV153="","",VLOOKUP(CV153,BD!$B$11:$R$179,5,))</f>
        <v/>
      </c>
      <c r="DJ153" s="79" t="str">
        <f t="shared" si="89"/>
        <v/>
      </c>
    </row>
    <row r="154" spans="1:114" ht="15.75" thickBot="1" x14ac:dyDescent="0.3">
      <c r="A154" s="130"/>
      <c r="B154" s="151"/>
      <c r="C154" s="68"/>
      <c r="D154" s="75"/>
      <c r="E154" s="76"/>
      <c r="F154" s="71"/>
      <c r="G154" s="77" t="s">
        <v>7</v>
      </c>
      <c r="H154" s="78">
        <f>IF(G154="N",0,IF(D$132="EVENTO",BD!$B$3,BD!$B$4))</f>
        <v>0</v>
      </c>
      <c r="I154" s="77" t="s">
        <v>7</v>
      </c>
      <c r="J154" s="78">
        <f>IF(I154="N",0,IF(D$132="EVENTO",BD!$B$1,0))</f>
        <v>0</v>
      </c>
      <c r="K154" s="77" t="s">
        <v>7</v>
      </c>
      <c r="L154" s="78">
        <f>IF(K154="N",0,IF(D$132="EVENTO",BD!$B$2,0))</f>
        <v>0</v>
      </c>
      <c r="M154" s="77" t="s">
        <v>7</v>
      </c>
      <c r="N154" s="78">
        <f>IF(M154="N",0,IF(D$132="EVENTO",BD!$B$5,0))</f>
        <v>0</v>
      </c>
      <c r="O154" s="77" t="s">
        <v>7</v>
      </c>
      <c r="P154" s="78">
        <f>IF(O154="S",BD!$B$8,0)</f>
        <v>0</v>
      </c>
      <c r="Q154" s="73" t="str">
        <f>IF(D154="","",VLOOKUP(D154,BD!$B$11:$R$179,5,))</f>
        <v/>
      </c>
      <c r="R154" s="79" t="str">
        <f t="shared" si="83"/>
        <v/>
      </c>
      <c r="S154" s="68"/>
      <c r="T154" s="75"/>
      <c r="U154" s="76"/>
      <c r="V154" s="71"/>
      <c r="W154" s="77" t="s">
        <v>7</v>
      </c>
      <c r="X154" s="78">
        <f>IF(W154="N",0,IF(T$132="EVENTO",BD!$B$3,BD!$B$4))</f>
        <v>0</v>
      </c>
      <c r="Y154" s="77" t="s">
        <v>7</v>
      </c>
      <c r="Z154" s="78">
        <f>IF(Y154="N",0,IF(T$132="EVENTO",BD!$B$1,0))</f>
        <v>0</v>
      </c>
      <c r="AA154" s="77" t="s">
        <v>7</v>
      </c>
      <c r="AB154" s="78">
        <f>IF(AA154="N",0,IF(T$132="EVENTO",BD!$B$2,0))</f>
        <v>0</v>
      </c>
      <c r="AC154" s="77" t="s">
        <v>7</v>
      </c>
      <c r="AD154" s="78">
        <f>IF(AC154="N",0,IF(T$132="EVENTO",BD!$B$5,0))</f>
        <v>0</v>
      </c>
      <c r="AE154" s="77" t="s">
        <v>7</v>
      </c>
      <c r="AF154" s="78">
        <f>IF(AE154="S",BD!$B$8,0)</f>
        <v>0</v>
      </c>
      <c r="AG154" s="73" t="str">
        <f>IF(T154="","",VLOOKUP(T154,BD!$B$11:$R$179,5,))</f>
        <v/>
      </c>
      <c r="AH154" s="79" t="str">
        <f t="shared" si="84"/>
        <v/>
      </c>
      <c r="AI154" s="68"/>
      <c r="AJ154" s="75"/>
      <c r="AK154" s="76"/>
      <c r="AL154" s="71"/>
      <c r="AM154" s="77" t="s">
        <v>7</v>
      </c>
      <c r="AN154" s="78">
        <f>IF(AM154="N",0,IF(AJ$132="EVENTO",BD!$B$3,BD!$B$4))</f>
        <v>0</v>
      </c>
      <c r="AO154" s="77" t="s">
        <v>7</v>
      </c>
      <c r="AP154" s="78">
        <f>IF(AO154="N",0,IF(AJ$132="EVENTO",BD!$B$1,0))</f>
        <v>0</v>
      </c>
      <c r="AQ154" s="77" t="s">
        <v>7</v>
      </c>
      <c r="AR154" s="78">
        <f>IF(AQ154="N",0,IF(AJ$132="EVENTO",BD!$B$2,0))</f>
        <v>0</v>
      </c>
      <c r="AS154" s="77" t="s">
        <v>7</v>
      </c>
      <c r="AT154" s="78">
        <f>IF(AS154="N",0,IF(AJ$132="EVENTO",BD!$B$5,0))</f>
        <v>0</v>
      </c>
      <c r="AU154" s="77" t="s">
        <v>7</v>
      </c>
      <c r="AV154" s="78">
        <f>IF(AU154="S",BD!$B$8,0)</f>
        <v>0</v>
      </c>
      <c r="AW154" s="73" t="str">
        <f>IF(AJ154="","",VLOOKUP(AJ154,BD!$B$11:$R$179,5,))</f>
        <v/>
      </c>
      <c r="AX154" s="79" t="str">
        <f t="shared" si="85"/>
        <v/>
      </c>
      <c r="AY154" s="68"/>
      <c r="AZ154" s="75"/>
      <c r="BA154" s="76"/>
      <c r="BB154" s="71"/>
      <c r="BC154" s="77" t="s">
        <v>7</v>
      </c>
      <c r="BD154" s="78">
        <f>IF(BC154="N",0,IF(AZ$132="EVENTO",BD!$B$3,BD!$B$4))</f>
        <v>0</v>
      </c>
      <c r="BE154" s="77" t="s">
        <v>7</v>
      </c>
      <c r="BF154" s="78">
        <f>IF(BE154="N",0,IF(AZ$132="EVENTO",BD!$B$1,0))</f>
        <v>0</v>
      </c>
      <c r="BG154" s="77" t="s">
        <v>7</v>
      </c>
      <c r="BH154" s="78">
        <f>IF(BG154="N",0,IF(AZ$132="EVENTO",BD!$B$2,0))</f>
        <v>0</v>
      </c>
      <c r="BI154" s="77" t="s">
        <v>7</v>
      </c>
      <c r="BJ154" s="78">
        <f>IF(BI154="N",0,IF(AZ$132="EVENTO",BD!$B$5,0))</f>
        <v>0</v>
      </c>
      <c r="BK154" s="77" t="s">
        <v>7</v>
      </c>
      <c r="BL154" s="78">
        <f>IF(BK154="S",BD!$B$8,0)</f>
        <v>0</v>
      </c>
      <c r="BM154" s="73" t="str">
        <f>IF(AZ154="","",VLOOKUP(AZ154,BD!$B$11:$R$179,5,))</f>
        <v/>
      </c>
      <c r="BN154" s="79" t="str">
        <f t="shared" si="86"/>
        <v/>
      </c>
      <c r="BO154" s="68"/>
      <c r="BP154" s="75"/>
      <c r="BQ154" s="76"/>
      <c r="BR154" s="71"/>
      <c r="BS154" s="77" t="s">
        <v>7</v>
      </c>
      <c r="BT154" s="78">
        <f>IF(BS154="N",0,IF(BP$132="EVENTO",BD!$B$3,BD!$B$4))</f>
        <v>0</v>
      </c>
      <c r="BU154" s="77" t="s">
        <v>7</v>
      </c>
      <c r="BV154" s="78">
        <f>IF(BU154="N",0,IF(BP$132="EVENTO",BD!$B$1,0))</f>
        <v>0</v>
      </c>
      <c r="BW154" s="77" t="s">
        <v>7</v>
      </c>
      <c r="BX154" s="78">
        <f>IF(BW154="N",0,IF(BP$132="EVENTO",BD!$B$2,0))</f>
        <v>0</v>
      </c>
      <c r="BY154" s="77" t="s">
        <v>7</v>
      </c>
      <c r="BZ154" s="78">
        <f>IF(BY154="N",0,IF(BP$132="EVENTO",BD!$B$5,0))</f>
        <v>0</v>
      </c>
      <c r="CA154" s="77" t="s">
        <v>7</v>
      </c>
      <c r="CB154" s="78">
        <f>IF(CA154="S",BD!$B$8,0)</f>
        <v>0</v>
      </c>
      <c r="CC154" s="73" t="str">
        <f>IF(BP154="","",VLOOKUP(BP154,BD!$B$11:$R$179,5,))</f>
        <v/>
      </c>
      <c r="CD154" s="79" t="str">
        <f t="shared" si="87"/>
        <v/>
      </c>
      <c r="CE154" s="68"/>
      <c r="CF154" s="75"/>
      <c r="CG154" s="76"/>
      <c r="CH154" s="71"/>
      <c r="CI154" s="77" t="s">
        <v>7</v>
      </c>
      <c r="CJ154" s="78">
        <f>IF(CI154="N",0,IF(CF$132="EVENTO",BD!$B$3,BD!$B$4))</f>
        <v>0</v>
      </c>
      <c r="CK154" s="77" t="s">
        <v>7</v>
      </c>
      <c r="CL154" s="78">
        <f>IF(CK154="N",0,IF(CF$132="EVENTO",BD!$B$1,0))</f>
        <v>0</v>
      </c>
      <c r="CM154" s="77" t="s">
        <v>7</v>
      </c>
      <c r="CN154" s="78">
        <f>IF(CM154="N",0,IF(CF$132="EVENTO",BD!$B$2,0))</f>
        <v>0</v>
      </c>
      <c r="CO154" s="77" t="s">
        <v>7</v>
      </c>
      <c r="CP154" s="78">
        <f>IF(CO154="N",0,IF(CF$132="EVENTO",BD!$B$5,0))</f>
        <v>0</v>
      </c>
      <c r="CQ154" s="77" t="s">
        <v>7</v>
      </c>
      <c r="CR154" s="78">
        <f>IF(CQ154="S",BD!$B$8,0)</f>
        <v>0</v>
      </c>
      <c r="CS154" s="73" t="str">
        <f>IF(CF154="","",VLOOKUP(CF154,BD!$B$11:$R$179,5,))</f>
        <v/>
      </c>
      <c r="CT154" s="79" t="str">
        <f t="shared" si="88"/>
        <v/>
      </c>
      <c r="CU154" s="68"/>
      <c r="CV154" s="75"/>
      <c r="CW154" s="76"/>
      <c r="CX154" s="71"/>
      <c r="CY154" s="77" t="s">
        <v>7</v>
      </c>
      <c r="CZ154" s="78">
        <f>IF(CY154="N",0,IF(CV$132="EVENTO",BD!$B$3,BD!$B$4))</f>
        <v>0</v>
      </c>
      <c r="DA154" s="77" t="s">
        <v>7</v>
      </c>
      <c r="DB154" s="78">
        <f>IF(DA154="N",0,IF(CV$132="EVENTO",BD!$B$1,0))</f>
        <v>0</v>
      </c>
      <c r="DC154" s="77" t="s">
        <v>7</v>
      </c>
      <c r="DD154" s="78">
        <f>IF(DC154="N",0,IF(CV$132="EVENTO",BD!$B$2,0))</f>
        <v>0</v>
      </c>
      <c r="DE154" s="77" t="s">
        <v>7</v>
      </c>
      <c r="DF154" s="78">
        <f>IF(DE154="N",0,IF(CV$132="EVENTO",BD!$B$5,0))</f>
        <v>0</v>
      </c>
      <c r="DG154" s="77" t="s">
        <v>7</v>
      </c>
      <c r="DH154" s="78">
        <f>IF(DG154="S",BD!$B$8,0)</f>
        <v>0</v>
      </c>
      <c r="DI154" s="73" t="str">
        <f>IF(CV154="","",VLOOKUP(CV154,BD!$B$11:$R$179,5,))</f>
        <v/>
      </c>
      <c r="DJ154" s="79" t="str">
        <f t="shared" si="89"/>
        <v/>
      </c>
    </row>
    <row r="155" spans="1:114" ht="15.75" thickBot="1" x14ac:dyDescent="0.3">
      <c r="A155" s="130"/>
      <c r="B155" s="151"/>
      <c r="C155" s="68"/>
      <c r="D155" s="75"/>
      <c r="E155" s="76"/>
      <c r="F155" s="71"/>
      <c r="G155" s="77" t="s">
        <v>7</v>
      </c>
      <c r="H155" s="78">
        <f>IF(G155="N",0,IF(D$132="EVENTO",BD!$B$3,BD!$B$4))</f>
        <v>0</v>
      </c>
      <c r="I155" s="77" t="s">
        <v>7</v>
      </c>
      <c r="J155" s="78">
        <f>IF(I155="N",0,IF(D$132="EVENTO",BD!$B$1,0))</f>
        <v>0</v>
      </c>
      <c r="K155" s="77" t="s">
        <v>7</v>
      </c>
      <c r="L155" s="78">
        <f>IF(K155="N",0,IF(D$132="EVENTO",BD!$B$2,0))</f>
        <v>0</v>
      </c>
      <c r="M155" s="77" t="s">
        <v>7</v>
      </c>
      <c r="N155" s="78">
        <f>IF(M155="N",0,IF(D$132="EVENTO",BD!$B$5,0))</f>
        <v>0</v>
      </c>
      <c r="O155" s="77" t="s">
        <v>7</v>
      </c>
      <c r="P155" s="78">
        <f>IF(O155="S",BD!$B$8,0)</f>
        <v>0</v>
      </c>
      <c r="Q155" s="73" t="str">
        <f>IF(D155="","",VLOOKUP(D155,BD!$B$11:$R$179,5,))</f>
        <v/>
      </c>
      <c r="R155" s="79" t="str">
        <f t="shared" si="83"/>
        <v/>
      </c>
      <c r="S155" s="68"/>
      <c r="T155" s="75"/>
      <c r="U155" s="76"/>
      <c r="V155" s="71"/>
      <c r="W155" s="77" t="s">
        <v>7</v>
      </c>
      <c r="X155" s="78">
        <f>IF(W155="N",0,IF(T$132="EVENTO",BD!$B$3,BD!$B$4))</f>
        <v>0</v>
      </c>
      <c r="Y155" s="77" t="s">
        <v>7</v>
      </c>
      <c r="Z155" s="78">
        <f>IF(Y155="N",0,IF(T$132="EVENTO",BD!$B$1,0))</f>
        <v>0</v>
      </c>
      <c r="AA155" s="77" t="s">
        <v>7</v>
      </c>
      <c r="AB155" s="78">
        <f>IF(AA155="N",0,IF(T$132="EVENTO",BD!$B$2,0))</f>
        <v>0</v>
      </c>
      <c r="AC155" s="77" t="s">
        <v>7</v>
      </c>
      <c r="AD155" s="78">
        <f>IF(AC155="N",0,IF(T$132="EVENTO",BD!$B$5,0))</f>
        <v>0</v>
      </c>
      <c r="AE155" s="77" t="s">
        <v>7</v>
      </c>
      <c r="AF155" s="78">
        <f>IF(AE155="S",BD!$B$8,0)</f>
        <v>0</v>
      </c>
      <c r="AG155" s="73" t="str">
        <f>IF(T155="","",VLOOKUP(T155,BD!$B$11:$R$179,5,))</f>
        <v/>
      </c>
      <c r="AH155" s="79" t="str">
        <f t="shared" si="84"/>
        <v/>
      </c>
      <c r="AI155" s="68"/>
      <c r="AJ155" s="75"/>
      <c r="AK155" s="76"/>
      <c r="AL155" s="71"/>
      <c r="AM155" s="77" t="s">
        <v>7</v>
      </c>
      <c r="AN155" s="78">
        <f>IF(AM155="N",0,IF(AJ$132="EVENTO",BD!$B$3,BD!$B$4))</f>
        <v>0</v>
      </c>
      <c r="AO155" s="77" t="s">
        <v>7</v>
      </c>
      <c r="AP155" s="78">
        <f>IF(AO155="N",0,IF(AJ$132="EVENTO",BD!$B$1,0))</f>
        <v>0</v>
      </c>
      <c r="AQ155" s="77" t="s">
        <v>7</v>
      </c>
      <c r="AR155" s="78">
        <f>IF(AQ155="N",0,IF(AJ$132="EVENTO",BD!$B$2,0))</f>
        <v>0</v>
      </c>
      <c r="AS155" s="77" t="s">
        <v>7</v>
      </c>
      <c r="AT155" s="78">
        <f>IF(AS155="N",0,IF(AJ$132="EVENTO",BD!$B$5,0))</f>
        <v>0</v>
      </c>
      <c r="AU155" s="77" t="s">
        <v>7</v>
      </c>
      <c r="AV155" s="78">
        <f>IF(AU155="S",BD!$B$8,0)</f>
        <v>0</v>
      </c>
      <c r="AW155" s="73" t="str">
        <f>IF(AJ155="","",VLOOKUP(AJ155,BD!$B$11:$R$179,5,))</f>
        <v/>
      </c>
      <c r="AX155" s="79" t="str">
        <f t="shared" si="85"/>
        <v/>
      </c>
      <c r="AY155" s="68"/>
      <c r="AZ155" s="75"/>
      <c r="BA155" s="76"/>
      <c r="BB155" s="71"/>
      <c r="BC155" s="77" t="s">
        <v>7</v>
      </c>
      <c r="BD155" s="78">
        <f>IF(BC155="N",0,IF(AZ$132="EVENTO",BD!$B$3,BD!$B$4))</f>
        <v>0</v>
      </c>
      <c r="BE155" s="77" t="s">
        <v>7</v>
      </c>
      <c r="BF155" s="78">
        <f>IF(BE155="N",0,IF(AZ$132="EVENTO",BD!$B$1,0))</f>
        <v>0</v>
      </c>
      <c r="BG155" s="77" t="s">
        <v>7</v>
      </c>
      <c r="BH155" s="78">
        <f>IF(BG155="N",0,IF(AZ$132="EVENTO",BD!$B$2,0))</f>
        <v>0</v>
      </c>
      <c r="BI155" s="77" t="s">
        <v>7</v>
      </c>
      <c r="BJ155" s="78">
        <f>IF(BI155="N",0,IF(AZ$132="EVENTO",BD!$B$5,0))</f>
        <v>0</v>
      </c>
      <c r="BK155" s="77" t="s">
        <v>7</v>
      </c>
      <c r="BL155" s="78">
        <f>IF(BK155="S",BD!$B$8,0)</f>
        <v>0</v>
      </c>
      <c r="BM155" s="73" t="str">
        <f>IF(AZ155="","",VLOOKUP(AZ155,BD!$B$11:$R$179,5,))</f>
        <v/>
      </c>
      <c r="BN155" s="79" t="str">
        <f t="shared" si="86"/>
        <v/>
      </c>
      <c r="BO155" s="68"/>
      <c r="BP155" s="75"/>
      <c r="BQ155" s="76"/>
      <c r="BR155" s="71"/>
      <c r="BS155" s="77" t="s">
        <v>7</v>
      </c>
      <c r="BT155" s="78">
        <f>IF(BS155="N",0,IF(BP$132="EVENTO",BD!$B$3,BD!$B$4))</f>
        <v>0</v>
      </c>
      <c r="BU155" s="77" t="s">
        <v>7</v>
      </c>
      <c r="BV155" s="78">
        <f>IF(BU155="N",0,IF(BP$132="EVENTO",BD!$B$1,0))</f>
        <v>0</v>
      </c>
      <c r="BW155" s="77" t="s">
        <v>7</v>
      </c>
      <c r="BX155" s="78">
        <f>IF(BW155="N",0,IF(BP$132="EVENTO",BD!$B$2,0))</f>
        <v>0</v>
      </c>
      <c r="BY155" s="77" t="s">
        <v>7</v>
      </c>
      <c r="BZ155" s="78">
        <f>IF(BY155="N",0,IF(BP$132="EVENTO",BD!$B$5,0))</f>
        <v>0</v>
      </c>
      <c r="CA155" s="77" t="s">
        <v>7</v>
      </c>
      <c r="CB155" s="78">
        <f>IF(CA155="S",BD!$B$8,0)</f>
        <v>0</v>
      </c>
      <c r="CC155" s="73" t="str">
        <f>IF(BP155="","",VLOOKUP(BP155,BD!$B$11:$R$179,5,))</f>
        <v/>
      </c>
      <c r="CD155" s="79" t="str">
        <f t="shared" si="87"/>
        <v/>
      </c>
      <c r="CE155" s="68"/>
      <c r="CF155" s="75"/>
      <c r="CG155" s="76"/>
      <c r="CH155" s="71"/>
      <c r="CI155" s="77" t="s">
        <v>7</v>
      </c>
      <c r="CJ155" s="78">
        <f>IF(CI155="N",0,IF(CF$132="EVENTO",BD!$B$3,BD!$B$4))</f>
        <v>0</v>
      </c>
      <c r="CK155" s="77" t="s">
        <v>7</v>
      </c>
      <c r="CL155" s="78">
        <f>IF(CK155="N",0,IF(CF$132="EVENTO",BD!$B$1,0))</f>
        <v>0</v>
      </c>
      <c r="CM155" s="77" t="s">
        <v>7</v>
      </c>
      <c r="CN155" s="78">
        <f>IF(CM155="N",0,IF(CF$132="EVENTO",BD!$B$2,0))</f>
        <v>0</v>
      </c>
      <c r="CO155" s="77" t="s">
        <v>7</v>
      </c>
      <c r="CP155" s="78">
        <f>IF(CO155="N",0,IF(CF$132="EVENTO",BD!$B$5,0))</f>
        <v>0</v>
      </c>
      <c r="CQ155" s="77" t="s">
        <v>7</v>
      </c>
      <c r="CR155" s="78">
        <f>IF(CQ155="S",BD!$B$8,0)</f>
        <v>0</v>
      </c>
      <c r="CS155" s="73" t="str">
        <f>IF(CF155="","",VLOOKUP(CF155,BD!$B$11:$R$179,5,))</f>
        <v/>
      </c>
      <c r="CT155" s="79" t="str">
        <f t="shared" si="88"/>
        <v/>
      </c>
      <c r="CU155" s="68"/>
      <c r="CV155" s="75"/>
      <c r="CW155" s="76"/>
      <c r="CX155" s="71"/>
      <c r="CY155" s="77" t="s">
        <v>7</v>
      </c>
      <c r="CZ155" s="78">
        <f>IF(CY155="N",0,IF(CV$132="EVENTO",BD!$B$3,BD!$B$4))</f>
        <v>0</v>
      </c>
      <c r="DA155" s="77" t="s">
        <v>7</v>
      </c>
      <c r="DB155" s="78">
        <f>IF(DA155="N",0,IF(CV$132="EVENTO",BD!$B$1,0))</f>
        <v>0</v>
      </c>
      <c r="DC155" s="77" t="s">
        <v>7</v>
      </c>
      <c r="DD155" s="78">
        <f>IF(DC155="N",0,IF(CV$132="EVENTO",BD!$B$2,0))</f>
        <v>0</v>
      </c>
      <c r="DE155" s="77" t="s">
        <v>7</v>
      </c>
      <c r="DF155" s="78">
        <f>IF(DE155="N",0,IF(CV$132="EVENTO",BD!$B$5,0))</f>
        <v>0</v>
      </c>
      <c r="DG155" s="77" t="s">
        <v>7</v>
      </c>
      <c r="DH155" s="78">
        <f>IF(DG155="S",BD!$B$8,0)</f>
        <v>0</v>
      </c>
      <c r="DI155" s="73" t="str">
        <f>IF(CV155="","",VLOOKUP(CV155,BD!$B$11:$R$179,5,))</f>
        <v/>
      </c>
      <c r="DJ155" s="79" t="str">
        <f t="shared" si="89"/>
        <v/>
      </c>
    </row>
    <row r="156" spans="1:114" ht="15.75" thickBot="1" x14ac:dyDescent="0.3">
      <c r="A156" s="130"/>
      <c r="B156" s="151"/>
      <c r="C156" s="68"/>
      <c r="D156" s="69"/>
      <c r="E156" s="70"/>
      <c r="F156" s="71"/>
      <c r="G156" s="77" t="s">
        <v>7</v>
      </c>
      <c r="H156" s="78">
        <f>IF(G156="N",0,IF(D$132="EVENTO",BD!$B$3,BD!$B$4))</f>
        <v>0</v>
      </c>
      <c r="I156" s="77" t="s">
        <v>7</v>
      </c>
      <c r="J156" s="78">
        <f>IF(I156="N",0,IF(D$132="EVENTO",BD!$B$1,0))</f>
        <v>0</v>
      </c>
      <c r="K156" s="77" t="s">
        <v>7</v>
      </c>
      <c r="L156" s="78">
        <f>IF(K156="N",0,IF(D$132="EVENTO",BD!$B$2,0))</f>
        <v>0</v>
      </c>
      <c r="M156" s="77" t="s">
        <v>7</v>
      </c>
      <c r="N156" s="73">
        <f>IF(M156="N",0,IF(D$132="EVENTO",BD!$B$5,0))</f>
        <v>0</v>
      </c>
      <c r="O156" s="77" t="s">
        <v>7</v>
      </c>
      <c r="P156" s="73">
        <f>IF(O156="S",BD!$B$8,0)</f>
        <v>0</v>
      </c>
      <c r="Q156" s="73" t="str">
        <f>IF(D156="","",VLOOKUP(D156,BD!$B$11:$R$179,5,))</f>
        <v/>
      </c>
      <c r="R156" s="74" t="str">
        <f t="shared" si="83"/>
        <v/>
      </c>
      <c r="S156" s="68"/>
      <c r="T156" s="69"/>
      <c r="U156" s="70"/>
      <c r="V156" s="71"/>
      <c r="W156" s="77" t="s">
        <v>7</v>
      </c>
      <c r="X156" s="78">
        <f>IF(W156="N",0,IF(T$132="EVENTO",BD!$B$3,BD!$B$4))</f>
        <v>0</v>
      </c>
      <c r="Y156" s="77" t="s">
        <v>7</v>
      </c>
      <c r="Z156" s="78">
        <f>IF(Y156="N",0,IF(T$132="EVENTO",BD!$B$1,0))</f>
        <v>0</v>
      </c>
      <c r="AA156" s="77" t="s">
        <v>7</v>
      </c>
      <c r="AB156" s="78">
        <f>IF(AA156="N",0,IF(T$132="EVENTO",BD!$B$2,0))</f>
        <v>0</v>
      </c>
      <c r="AC156" s="77" t="s">
        <v>7</v>
      </c>
      <c r="AD156" s="73">
        <f>IF(AC156="N",0,IF(T$132="EVENTO",BD!$B$5,0))</f>
        <v>0</v>
      </c>
      <c r="AE156" s="77" t="s">
        <v>7</v>
      </c>
      <c r="AF156" s="73">
        <f>IF(AE156="S",BD!$B$8,0)</f>
        <v>0</v>
      </c>
      <c r="AG156" s="73" t="str">
        <f>IF(T156="","",VLOOKUP(T156,BD!$B$11:$R$179,5,))</f>
        <v/>
      </c>
      <c r="AH156" s="74" t="str">
        <f t="shared" si="84"/>
        <v/>
      </c>
      <c r="AI156" s="68"/>
      <c r="AJ156" s="69"/>
      <c r="AK156" s="70"/>
      <c r="AL156" s="71"/>
      <c r="AM156" s="77" t="s">
        <v>7</v>
      </c>
      <c r="AN156" s="78">
        <f>IF(AM156="N",0,IF(AJ$132="EVENTO",BD!$B$3,BD!$B$4))</f>
        <v>0</v>
      </c>
      <c r="AO156" s="77" t="s">
        <v>7</v>
      </c>
      <c r="AP156" s="78">
        <f>IF(AO156="N",0,IF(AJ$132="EVENTO",BD!$B$1,0))</f>
        <v>0</v>
      </c>
      <c r="AQ156" s="77" t="s">
        <v>7</v>
      </c>
      <c r="AR156" s="78">
        <f>IF(AQ156="N",0,IF(AJ$132="EVENTO",BD!$B$2,0))</f>
        <v>0</v>
      </c>
      <c r="AS156" s="77" t="s">
        <v>7</v>
      </c>
      <c r="AT156" s="73">
        <f>IF(AS156="N",0,IF(AJ$132="EVENTO",BD!$B$5,0))</f>
        <v>0</v>
      </c>
      <c r="AU156" s="77" t="s">
        <v>7</v>
      </c>
      <c r="AV156" s="73">
        <f>IF(AU156="S",BD!$B$8,0)</f>
        <v>0</v>
      </c>
      <c r="AW156" s="73" t="str">
        <f>IF(AJ156="","",VLOOKUP(AJ156,BD!$B$11:$R$179,5,))</f>
        <v/>
      </c>
      <c r="AX156" s="74" t="str">
        <f t="shared" si="85"/>
        <v/>
      </c>
      <c r="AY156" s="68"/>
      <c r="AZ156" s="69"/>
      <c r="BA156" s="70"/>
      <c r="BB156" s="71"/>
      <c r="BC156" s="77" t="s">
        <v>7</v>
      </c>
      <c r="BD156" s="78">
        <f>IF(BC156="N",0,IF(AZ$132="EVENTO",BD!$B$3,BD!$B$4))</f>
        <v>0</v>
      </c>
      <c r="BE156" s="77" t="s">
        <v>7</v>
      </c>
      <c r="BF156" s="78">
        <f>IF(BE156="N",0,IF(AZ$132="EVENTO",BD!$B$1,0))</f>
        <v>0</v>
      </c>
      <c r="BG156" s="77" t="s">
        <v>7</v>
      </c>
      <c r="BH156" s="78">
        <f>IF(BG156="N",0,IF(AZ$132="EVENTO",BD!$B$2,0))</f>
        <v>0</v>
      </c>
      <c r="BI156" s="77" t="s">
        <v>7</v>
      </c>
      <c r="BJ156" s="73">
        <f>IF(BI156="N",0,IF(AZ$132="EVENTO",BD!$B$5,0))</f>
        <v>0</v>
      </c>
      <c r="BK156" s="77" t="s">
        <v>7</v>
      </c>
      <c r="BL156" s="73">
        <f>IF(BK156="S",BD!$B$8,0)</f>
        <v>0</v>
      </c>
      <c r="BM156" s="73" t="str">
        <f>IF(AZ156="","",VLOOKUP(AZ156,BD!$B$11:$R$179,5,))</f>
        <v/>
      </c>
      <c r="BN156" s="74" t="str">
        <f t="shared" si="86"/>
        <v/>
      </c>
      <c r="BO156" s="68"/>
      <c r="BP156" s="69"/>
      <c r="BQ156" s="70"/>
      <c r="BR156" s="71"/>
      <c r="BS156" s="77" t="s">
        <v>7</v>
      </c>
      <c r="BT156" s="78">
        <f>IF(BS156="N",0,IF(BP$132="EVENTO",BD!$B$3,BD!$B$4))</f>
        <v>0</v>
      </c>
      <c r="BU156" s="77" t="s">
        <v>7</v>
      </c>
      <c r="BV156" s="78">
        <f>IF(BU156="N",0,IF(BP$132="EVENTO",BD!$B$1,0))</f>
        <v>0</v>
      </c>
      <c r="BW156" s="77" t="s">
        <v>7</v>
      </c>
      <c r="BX156" s="78">
        <f>IF(BW156="N",0,IF(BP$132="EVENTO",BD!$B$2,0))</f>
        <v>0</v>
      </c>
      <c r="BY156" s="77" t="s">
        <v>7</v>
      </c>
      <c r="BZ156" s="73">
        <f>IF(BY156="N",0,IF(BP$132="EVENTO",BD!$B$5,0))</f>
        <v>0</v>
      </c>
      <c r="CA156" s="77" t="s">
        <v>7</v>
      </c>
      <c r="CB156" s="73">
        <f>IF(CA156="S",BD!$B$8,0)</f>
        <v>0</v>
      </c>
      <c r="CC156" s="73" t="str">
        <f>IF(BP156="","",VLOOKUP(BP156,BD!$B$11:$R$179,5,))</f>
        <v/>
      </c>
      <c r="CD156" s="74" t="str">
        <f t="shared" si="87"/>
        <v/>
      </c>
      <c r="CE156" s="68"/>
      <c r="CF156" s="69"/>
      <c r="CG156" s="70"/>
      <c r="CH156" s="71"/>
      <c r="CI156" s="77" t="s">
        <v>7</v>
      </c>
      <c r="CJ156" s="78">
        <f>IF(CI156="N",0,IF(CF$132="EVENTO",BD!$B$3,BD!$B$4))</f>
        <v>0</v>
      </c>
      <c r="CK156" s="77" t="s">
        <v>7</v>
      </c>
      <c r="CL156" s="78">
        <f>IF(CK156="N",0,IF(CF$132="EVENTO",BD!$B$1,0))</f>
        <v>0</v>
      </c>
      <c r="CM156" s="77" t="s">
        <v>7</v>
      </c>
      <c r="CN156" s="78">
        <f>IF(CM156="N",0,IF(CF$132="EVENTO",BD!$B$2,0))</f>
        <v>0</v>
      </c>
      <c r="CO156" s="77" t="s">
        <v>7</v>
      </c>
      <c r="CP156" s="73">
        <f>IF(CO156="N",0,IF(CF$132="EVENTO",BD!$B$5,0))</f>
        <v>0</v>
      </c>
      <c r="CQ156" s="77" t="s">
        <v>7</v>
      </c>
      <c r="CR156" s="73">
        <f>IF(CQ156="S",BD!$B$8,0)</f>
        <v>0</v>
      </c>
      <c r="CS156" s="73" t="str">
        <f>IF(CF156="","",VLOOKUP(CF156,BD!$B$11:$R$179,5,))</f>
        <v/>
      </c>
      <c r="CT156" s="74" t="str">
        <f t="shared" si="88"/>
        <v/>
      </c>
      <c r="CU156" s="68"/>
      <c r="CV156" s="69"/>
      <c r="CW156" s="70"/>
      <c r="CX156" s="71"/>
      <c r="CY156" s="77" t="s">
        <v>7</v>
      </c>
      <c r="CZ156" s="78">
        <f>IF(CY156="N",0,IF(CV$132="EVENTO",BD!$B$3,BD!$B$4))</f>
        <v>0</v>
      </c>
      <c r="DA156" s="77" t="s">
        <v>7</v>
      </c>
      <c r="DB156" s="78">
        <f>IF(DA156="N",0,IF(CV$132="EVENTO",BD!$B$1,0))</f>
        <v>0</v>
      </c>
      <c r="DC156" s="77" t="s">
        <v>7</v>
      </c>
      <c r="DD156" s="78">
        <f>IF(DC156="N",0,IF(CV$132="EVENTO",BD!$B$2,0))</f>
        <v>0</v>
      </c>
      <c r="DE156" s="77" t="s">
        <v>7</v>
      </c>
      <c r="DF156" s="73">
        <f>IF(DE156="N",0,IF(CV$132="EVENTO",BD!$B$5,0))</f>
        <v>0</v>
      </c>
      <c r="DG156" s="77" t="s">
        <v>7</v>
      </c>
      <c r="DH156" s="73">
        <f>IF(DG156="S",BD!$B$8,0)</f>
        <v>0</v>
      </c>
      <c r="DI156" s="73" t="str">
        <f>IF(CV156="","",VLOOKUP(CV156,BD!$B$11:$R$179,5,))</f>
        <v/>
      </c>
      <c r="DJ156" s="74" t="str">
        <f t="shared" si="89"/>
        <v/>
      </c>
    </row>
    <row r="157" spans="1:114" ht="15.75" thickBot="1" x14ac:dyDescent="0.3">
      <c r="A157" s="130"/>
      <c r="B157" s="151"/>
      <c r="C157" s="68"/>
      <c r="D157" s="69"/>
      <c r="E157" s="70"/>
      <c r="F157" s="71"/>
      <c r="G157" s="77" t="s">
        <v>7</v>
      </c>
      <c r="H157" s="78">
        <f>IF(G157="N",0,IF(D$132="EVENTO",BD!$B$3,BD!$B$4))</f>
        <v>0</v>
      </c>
      <c r="I157" s="77" t="s">
        <v>7</v>
      </c>
      <c r="J157" s="78">
        <f>IF(I157="N",0,IF(D$132="EVENTO",BD!$B$1,0))</f>
        <v>0</v>
      </c>
      <c r="K157" s="77" t="s">
        <v>7</v>
      </c>
      <c r="L157" s="78">
        <f>IF(K157="N",0,IF(D$132="EVENTO",BD!$B$2,0))</f>
        <v>0</v>
      </c>
      <c r="M157" s="77" t="s">
        <v>7</v>
      </c>
      <c r="N157" s="73">
        <f>IF(M157="N",0,IF(D$132="EVENTO",BD!$B$5,0))</f>
        <v>0</v>
      </c>
      <c r="O157" s="77" t="s">
        <v>7</v>
      </c>
      <c r="P157" s="73">
        <f>IF(O157="S",BD!$B$8,0)</f>
        <v>0</v>
      </c>
      <c r="Q157" s="73" t="str">
        <f>IF(D157="","",VLOOKUP(D157,BD!$B$11:$R$179,5,))</f>
        <v/>
      </c>
      <c r="R157" s="74" t="str">
        <f t="shared" si="83"/>
        <v/>
      </c>
      <c r="S157" s="68"/>
      <c r="T157" s="69"/>
      <c r="U157" s="70"/>
      <c r="V157" s="71"/>
      <c r="W157" s="77" t="s">
        <v>7</v>
      </c>
      <c r="X157" s="78">
        <f>IF(W157="N",0,IF(T$132="EVENTO",BD!$B$3,BD!$B$4))</f>
        <v>0</v>
      </c>
      <c r="Y157" s="77" t="s">
        <v>7</v>
      </c>
      <c r="Z157" s="78">
        <f>IF(Y157="N",0,IF(T$132="EVENTO",BD!$B$1,0))</f>
        <v>0</v>
      </c>
      <c r="AA157" s="77" t="s">
        <v>7</v>
      </c>
      <c r="AB157" s="78">
        <f>IF(AA157="N",0,IF(T$132="EVENTO",BD!$B$2,0))</f>
        <v>0</v>
      </c>
      <c r="AC157" s="77" t="s">
        <v>7</v>
      </c>
      <c r="AD157" s="73">
        <f>IF(AC157="N",0,IF(T$132="EVENTO",BD!$B$5,0))</f>
        <v>0</v>
      </c>
      <c r="AE157" s="77" t="s">
        <v>7</v>
      </c>
      <c r="AF157" s="73">
        <f>IF(AE157="S",BD!$B$8,0)</f>
        <v>0</v>
      </c>
      <c r="AG157" s="73" t="str">
        <f>IF(T157="","",VLOOKUP(T157,BD!$B$11:$R$179,5,))</f>
        <v/>
      </c>
      <c r="AH157" s="74" t="str">
        <f t="shared" si="84"/>
        <v/>
      </c>
      <c r="AI157" s="68"/>
      <c r="AJ157" s="69"/>
      <c r="AK157" s="70"/>
      <c r="AL157" s="71"/>
      <c r="AM157" s="77" t="s">
        <v>7</v>
      </c>
      <c r="AN157" s="78">
        <f>IF(AM157="N",0,IF(AJ$132="EVENTO",BD!$B$3,BD!$B$4))</f>
        <v>0</v>
      </c>
      <c r="AO157" s="77" t="s">
        <v>7</v>
      </c>
      <c r="AP157" s="78">
        <f>IF(AO157="N",0,IF(AJ$132="EVENTO",BD!$B$1,0))</f>
        <v>0</v>
      </c>
      <c r="AQ157" s="77" t="s">
        <v>7</v>
      </c>
      <c r="AR157" s="78">
        <f>IF(AQ157="N",0,IF(AJ$132="EVENTO",BD!$B$2,0))</f>
        <v>0</v>
      </c>
      <c r="AS157" s="77" t="s">
        <v>7</v>
      </c>
      <c r="AT157" s="73">
        <f>IF(AS157="N",0,IF(AJ$132="EVENTO",BD!$B$5,0))</f>
        <v>0</v>
      </c>
      <c r="AU157" s="77" t="s">
        <v>7</v>
      </c>
      <c r="AV157" s="73">
        <f>IF(AU157="S",BD!$B$8,0)</f>
        <v>0</v>
      </c>
      <c r="AW157" s="73" t="str">
        <f>IF(AJ157="","",VLOOKUP(AJ157,BD!$B$11:$R$179,5,))</f>
        <v/>
      </c>
      <c r="AX157" s="74" t="str">
        <f t="shared" si="85"/>
        <v/>
      </c>
      <c r="AY157" s="68"/>
      <c r="AZ157" s="69"/>
      <c r="BA157" s="70"/>
      <c r="BB157" s="71"/>
      <c r="BC157" s="77" t="s">
        <v>7</v>
      </c>
      <c r="BD157" s="78">
        <f>IF(BC157="N",0,IF(AZ$132="EVENTO",BD!$B$3,BD!$B$4))</f>
        <v>0</v>
      </c>
      <c r="BE157" s="77" t="s">
        <v>7</v>
      </c>
      <c r="BF157" s="78">
        <f>IF(BE157="N",0,IF(AZ$132="EVENTO",BD!$B$1,0))</f>
        <v>0</v>
      </c>
      <c r="BG157" s="77" t="s">
        <v>7</v>
      </c>
      <c r="BH157" s="78">
        <f>IF(BG157="N",0,IF(AZ$132="EVENTO",BD!$B$2,0))</f>
        <v>0</v>
      </c>
      <c r="BI157" s="77" t="s">
        <v>7</v>
      </c>
      <c r="BJ157" s="73">
        <f>IF(BI157="N",0,IF(AZ$132="EVENTO",BD!$B$5,0))</f>
        <v>0</v>
      </c>
      <c r="BK157" s="77" t="s">
        <v>7</v>
      </c>
      <c r="BL157" s="73">
        <f>IF(BK157="S",BD!$B$8,0)</f>
        <v>0</v>
      </c>
      <c r="BM157" s="73" t="str">
        <f>IF(AZ157="","",VLOOKUP(AZ157,BD!$B$11:$R$179,5,))</f>
        <v/>
      </c>
      <c r="BN157" s="74" t="str">
        <f t="shared" si="86"/>
        <v/>
      </c>
      <c r="BO157" s="68"/>
      <c r="BP157" s="69"/>
      <c r="BQ157" s="70"/>
      <c r="BR157" s="71"/>
      <c r="BS157" s="77" t="s">
        <v>7</v>
      </c>
      <c r="BT157" s="78">
        <f>IF(BS157="N",0,IF(BP$132="EVENTO",BD!$B$3,BD!$B$4))</f>
        <v>0</v>
      </c>
      <c r="BU157" s="77" t="s">
        <v>7</v>
      </c>
      <c r="BV157" s="78">
        <f>IF(BU157="N",0,IF(BP$132="EVENTO",BD!$B$1,0))</f>
        <v>0</v>
      </c>
      <c r="BW157" s="77" t="s">
        <v>7</v>
      </c>
      <c r="BX157" s="78">
        <f>IF(BW157="N",0,IF(BP$132="EVENTO",BD!$B$2,0))</f>
        <v>0</v>
      </c>
      <c r="BY157" s="77" t="s">
        <v>7</v>
      </c>
      <c r="BZ157" s="73">
        <f>IF(BY157="N",0,IF(BP$132="EVENTO",BD!$B$5,0))</f>
        <v>0</v>
      </c>
      <c r="CA157" s="77" t="s">
        <v>7</v>
      </c>
      <c r="CB157" s="73">
        <f>IF(CA157="S",BD!$B$8,0)</f>
        <v>0</v>
      </c>
      <c r="CC157" s="73" t="str">
        <f>IF(BP157="","",VLOOKUP(BP157,BD!$B$11:$R$179,5,))</f>
        <v/>
      </c>
      <c r="CD157" s="74" t="str">
        <f t="shared" si="87"/>
        <v/>
      </c>
      <c r="CE157" s="68"/>
      <c r="CF157" s="69"/>
      <c r="CG157" s="70"/>
      <c r="CH157" s="71"/>
      <c r="CI157" s="77" t="s">
        <v>7</v>
      </c>
      <c r="CJ157" s="78">
        <f>IF(CI157="N",0,IF(CF$132="EVENTO",BD!$B$3,BD!$B$4))</f>
        <v>0</v>
      </c>
      <c r="CK157" s="77" t="s">
        <v>7</v>
      </c>
      <c r="CL157" s="78">
        <f>IF(CK157="N",0,IF(CF$132="EVENTO",BD!$B$1,0))</f>
        <v>0</v>
      </c>
      <c r="CM157" s="77" t="s">
        <v>7</v>
      </c>
      <c r="CN157" s="78">
        <f>IF(CM157="N",0,IF(CF$132="EVENTO",BD!$B$2,0))</f>
        <v>0</v>
      </c>
      <c r="CO157" s="77" t="s">
        <v>7</v>
      </c>
      <c r="CP157" s="73">
        <f>IF(CO157="N",0,IF(CF$132="EVENTO",BD!$B$5,0))</f>
        <v>0</v>
      </c>
      <c r="CQ157" s="77" t="s">
        <v>7</v>
      </c>
      <c r="CR157" s="73">
        <f>IF(CQ157="S",BD!$B$8,0)</f>
        <v>0</v>
      </c>
      <c r="CS157" s="73" t="str">
        <f>IF(CF157="","",VLOOKUP(CF157,BD!$B$11:$R$179,5,))</f>
        <v/>
      </c>
      <c r="CT157" s="74" t="str">
        <f t="shared" si="88"/>
        <v/>
      </c>
      <c r="CU157" s="68"/>
      <c r="CV157" s="69"/>
      <c r="CW157" s="70"/>
      <c r="CX157" s="71"/>
      <c r="CY157" s="77" t="s">
        <v>7</v>
      </c>
      <c r="CZ157" s="78">
        <f>IF(CY157="N",0,IF(CV$132="EVENTO",BD!$B$3,BD!$B$4))</f>
        <v>0</v>
      </c>
      <c r="DA157" s="77" t="s">
        <v>7</v>
      </c>
      <c r="DB157" s="78">
        <f>IF(DA157="N",0,IF(CV$132="EVENTO",BD!$B$1,0))</f>
        <v>0</v>
      </c>
      <c r="DC157" s="77" t="s">
        <v>7</v>
      </c>
      <c r="DD157" s="78">
        <f>IF(DC157="N",0,IF(CV$132="EVENTO",BD!$B$2,0))</f>
        <v>0</v>
      </c>
      <c r="DE157" s="77" t="s">
        <v>7</v>
      </c>
      <c r="DF157" s="73">
        <f>IF(DE157="N",0,IF(CV$132="EVENTO",BD!$B$5,0))</f>
        <v>0</v>
      </c>
      <c r="DG157" s="77" t="s">
        <v>7</v>
      </c>
      <c r="DH157" s="73">
        <f>IF(DG157="S",BD!$B$8,0)</f>
        <v>0</v>
      </c>
      <c r="DI157" s="73" t="str">
        <f>IF(CV157="","",VLOOKUP(CV157,BD!$B$11:$R$179,5,))</f>
        <v/>
      </c>
      <c r="DJ157" s="74" t="str">
        <f t="shared" si="89"/>
        <v/>
      </c>
    </row>
    <row r="158" spans="1:114" ht="15.75" thickBot="1" x14ac:dyDescent="0.3">
      <c r="A158" s="130"/>
      <c r="B158" s="151"/>
      <c r="C158" s="68"/>
      <c r="D158" s="75"/>
      <c r="E158" s="76"/>
      <c r="F158" s="71"/>
      <c r="G158" s="77" t="s">
        <v>7</v>
      </c>
      <c r="H158" s="78">
        <f>IF(G158="N",0,IF(D$132="EVENTO",BD!$B$3,BD!$B$4))</f>
        <v>0</v>
      </c>
      <c r="I158" s="77" t="s">
        <v>7</v>
      </c>
      <c r="J158" s="78">
        <f>IF(I158="N",0,IF(D$132="EVENTO",BD!$B$1,0))</f>
        <v>0</v>
      </c>
      <c r="K158" s="77" t="s">
        <v>7</v>
      </c>
      <c r="L158" s="78">
        <f>IF(K158="N",0,IF(D$132="EVENTO",BD!$B$2,0))</f>
        <v>0</v>
      </c>
      <c r="M158" s="77" t="s">
        <v>7</v>
      </c>
      <c r="N158" s="78">
        <f>IF(M158="N",0,IF(D$132="EVENTO",BD!$B$5,0))</f>
        <v>0</v>
      </c>
      <c r="O158" s="77" t="s">
        <v>7</v>
      </c>
      <c r="P158" s="78">
        <f>IF(O158="S",BD!$B$8,0)</f>
        <v>0</v>
      </c>
      <c r="Q158" s="73" t="str">
        <f>IF(D158="","",VLOOKUP(D158,BD!$B$11:$R$179,5,))</f>
        <v/>
      </c>
      <c r="R158" s="79" t="str">
        <f t="shared" si="83"/>
        <v/>
      </c>
      <c r="S158" s="68"/>
      <c r="T158" s="75"/>
      <c r="U158" s="76"/>
      <c r="V158" s="71"/>
      <c r="W158" s="77" t="s">
        <v>7</v>
      </c>
      <c r="X158" s="78">
        <f>IF(W158="N",0,IF(T$132="EVENTO",BD!$B$3,BD!$B$4))</f>
        <v>0</v>
      </c>
      <c r="Y158" s="77" t="s">
        <v>7</v>
      </c>
      <c r="Z158" s="78">
        <f>IF(Y158="N",0,IF(T$132="EVENTO",BD!$B$1,0))</f>
        <v>0</v>
      </c>
      <c r="AA158" s="77" t="s">
        <v>7</v>
      </c>
      <c r="AB158" s="78">
        <f>IF(AA158="N",0,IF(T$132="EVENTO",BD!$B$2,0))</f>
        <v>0</v>
      </c>
      <c r="AC158" s="77" t="s">
        <v>7</v>
      </c>
      <c r="AD158" s="78">
        <f>IF(AC158="N",0,IF(T$132="EVENTO",BD!$B$5,0))</f>
        <v>0</v>
      </c>
      <c r="AE158" s="77" t="s">
        <v>7</v>
      </c>
      <c r="AF158" s="78">
        <f>IF(AE158="S",BD!$B$8,0)</f>
        <v>0</v>
      </c>
      <c r="AG158" s="73" t="str">
        <f>IF(T158="","",VLOOKUP(T158,BD!$B$11:$R$179,5,))</f>
        <v/>
      </c>
      <c r="AH158" s="79" t="str">
        <f t="shared" si="84"/>
        <v/>
      </c>
      <c r="AI158" s="68"/>
      <c r="AJ158" s="75"/>
      <c r="AK158" s="76"/>
      <c r="AL158" s="71"/>
      <c r="AM158" s="77" t="s">
        <v>7</v>
      </c>
      <c r="AN158" s="78">
        <f>IF(AM158="N",0,IF(AJ$132="EVENTO",BD!$B$3,BD!$B$4))</f>
        <v>0</v>
      </c>
      <c r="AO158" s="77" t="s">
        <v>7</v>
      </c>
      <c r="AP158" s="78">
        <f>IF(AO158="N",0,IF(AJ$132="EVENTO",BD!$B$1,0))</f>
        <v>0</v>
      </c>
      <c r="AQ158" s="77" t="s">
        <v>7</v>
      </c>
      <c r="AR158" s="78">
        <f>IF(AQ158="N",0,IF(AJ$132="EVENTO",BD!$B$2,0))</f>
        <v>0</v>
      </c>
      <c r="AS158" s="77" t="s">
        <v>7</v>
      </c>
      <c r="AT158" s="78">
        <f>IF(AS158="N",0,IF(AJ$132="EVENTO",BD!$B$5,0))</f>
        <v>0</v>
      </c>
      <c r="AU158" s="77" t="s">
        <v>7</v>
      </c>
      <c r="AV158" s="78">
        <f>IF(AU158="S",BD!$B$8,0)</f>
        <v>0</v>
      </c>
      <c r="AW158" s="73" t="str">
        <f>IF(AJ158="","",VLOOKUP(AJ158,BD!$B$11:$R$179,5,))</f>
        <v/>
      </c>
      <c r="AX158" s="79" t="str">
        <f t="shared" si="85"/>
        <v/>
      </c>
      <c r="AY158" s="68"/>
      <c r="AZ158" s="75"/>
      <c r="BA158" s="76"/>
      <c r="BB158" s="71"/>
      <c r="BC158" s="77" t="s">
        <v>7</v>
      </c>
      <c r="BD158" s="78">
        <f>IF(BC158="N",0,IF(AZ$132="EVENTO",BD!$B$3,BD!$B$4))</f>
        <v>0</v>
      </c>
      <c r="BE158" s="77" t="s">
        <v>7</v>
      </c>
      <c r="BF158" s="78">
        <f>IF(BE158="N",0,IF(AZ$132="EVENTO",BD!$B$1,0))</f>
        <v>0</v>
      </c>
      <c r="BG158" s="77" t="s">
        <v>7</v>
      </c>
      <c r="BH158" s="78">
        <f>IF(BG158="N",0,IF(AZ$132="EVENTO",BD!$B$2,0))</f>
        <v>0</v>
      </c>
      <c r="BI158" s="77" t="s">
        <v>7</v>
      </c>
      <c r="BJ158" s="78">
        <f>IF(BI158="N",0,IF(AZ$132="EVENTO",BD!$B$5,0))</f>
        <v>0</v>
      </c>
      <c r="BK158" s="77" t="s">
        <v>7</v>
      </c>
      <c r="BL158" s="78">
        <f>IF(BK158="S",BD!$B$8,0)</f>
        <v>0</v>
      </c>
      <c r="BM158" s="73" t="str">
        <f>IF(AZ158="","",VLOOKUP(AZ158,BD!$B$11:$R$179,5,))</f>
        <v/>
      </c>
      <c r="BN158" s="79" t="str">
        <f t="shared" si="86"/>
        <v/>
      </c>
      <c r="BO158" s="68"/>
      <c r="BP158" s="75"/>
      <c r="BQ158" s="76"/>
      <c r="BR158" s="71"/>
      <c r="BS158" s="77" t="s">
        <v>7</v>
      </c>
      <c r="BT158" s="78">
        <f>IF(BS158="N",0,IF(BP$132="EVENTO",BD!$B$3,BD!$B$4))</f>
        <v>0</v>
      </c>
      <c r="BU158" s="77" t="s">
        <v>7</v>
      </c>
      <c r="BV158" s="78">
        <f>IF(BU158="N",0,IF(BP$132="EVENTO",BD!$B$1,0))</f>
        <v>0</v>
      </c>
      <c r="BW158" s="77" t="s">
        <v>7</v>
      </c>
      <c r="BX158" s="78">
        <f>IF(BW158="N",0,IF(BP$132="EVENTO",BD!$B$2,0))</f>
        <v>0</v>
      </c>
      <c r="BY158" s="77" t="s">
        <v>7</v>
      </c>
      <c r="BZ158" s="78">
        <f>IF(BY158="N",0,IF(BP$132="EVENTO",BD!$B$5,0))</f>
        <v>0</v>
      </c>
      <c r="CA158" s="77" t="s">
        <v>7</v>
      </c>
      <c r="CB158" s="78">
        <f>IF(CA158="S",BD!$B$8,0)</f>
        <v>0</v>
      </c>
      <c r="CC158" s="73" t="str">
        <f>IF(BP158="","",VLOOKUP(BP158,BD!$B$11:$R$179,5,))</f>
        <v/>
      </c>
      <c r="CD158" s="79" t="str">
        <f t="shared" si="87"/>
        <v/>
      </c>
      <c r="CE158" s="68"/>
      <c r="CF158" s="75"/>
      <c r="CG158" s="76"/>
      <c r="CH158" s="71"/>
      <c r="CI158" s="77" t="s">
        <v>7</v>
      </c>
      <c r="CJ158" s="78">
        <f>IF(CI158="N",0,IF(CF$132="EVENTO",BD!$B$3,BD!$B$4))</f>
        <v>0</v>
      </c>
      <c r="CK158" s="77" t="s">
        <v>7</v>
      </c>
      <c r="CL158" s="78">
        <f>IF(CK158="N",0,IF(CF$132="EVENTO",BD!$B$1,0))</f>
        <v>0</v>
      </c>
      <c r="CM158" s="77" t="s">
        <v>7</v>
      </c>
      <c r="CN158" s="78">
        <f>IF(CM158="N",0,IF(CF$132="EVENTO",BD!$B$2,0))</f>
        <v>0</v>
      </c>
      <c r="CO158" s="77" t="s">
        <v>7</v>
      </c>
      <c r="CP158" s="78">
        <f>IF(CO158="N",0,IF(CF$132="EVENTO",BD!$B$5,0))</f>
        <v>0</v>
      </c>
      <c r="CQ158" s="77" t="s">
        <v>7</v>
      </c>
      <c r="CR158" s="78">
        <f>IF(CQ158="S",BD!$B$8,0)</f>
        <v>0</v>
      </c>
      <c r="CS158" s="73" t="str">
        <f>IF(CF158="","",VLOOKUP(CF158,BD!$B$11:$R$179,5,))</f>
        <v/>
      </c>
      <c r="CT158" s="79" t="str">
        <f t="shared" si="88"/>
        <v/>
      </c>
      <c r="CU158" s="68"/>
      <c r="CV158" s="75"/>
      <c r="CW158" s="76"/>
      <c r="CX158" s="71"/>
      <c r="CY158" s="77" t="s">
        <v>7</v>
      </c>
      <c r="CZ158" s="78">
        <f>IF(CY158="N",0,IF(CV$132="EVENTO",BD!$B$3,BD!$B$4))</f>
        <v>0</v>
      </c>
      <c r="DA158" s="77" t="s">
        <v>7</v>
      </c>
      <c r="DB158" s="78">
        <f>IF(DA158="N",0,IF(CV$132="EVENTO",BD!$B$1,0))</f>
        <v>0</v>
      </c>
      <c r="DC158" s="77" t="s">
        <v>7</v>
      </c>
      <c r="DD158" s="78">
        <f>IF(DC158="N",0,IF(CV$132="EVENTO",BD!$B$2,0))</f>
        <v>0</v>
      </c>
      <c r="DE158" s="77" t="s">
        <v>7</v>
      </c>
      <c r="DF158" s="78">
        <f>IF(DE158="N",0,IF(CV$132="EVENTO",BD!$B$5,0))</f>
        <v>0</v>
      </c>
      <c r="DG158" s="77" t="s">
        <v>7</v>
      </c>
      <c r="DH158" s="78">
        <f>IF(DG158="S",BD!$B$8,0)</f>
        <v>0</v>
      </c>
      <c r="DI158" s="73" t="str">
        <f>IF(CV158="","",VLOOKUP(CV158,BD!$B$11:$R$179,5,))</f>
        <v/>
      </c>
      <c r="DJ158" s="79" t="str">
        <f t="shared" si="89"/>
        <v/>
      </c>
    </row>
    <row r="159" spans="1:114" ht="15.75" thickBot="1" x14ac:dyDescent="0.3">
      <c r="A159" s="130"/>
      <c r="B159" s="151"/>
      <c r="C159" s="68"/>
      <c r="D159" s="75"/>
      <c r="E159" s="76"/>
      <c r="F159" s="71"/>
      <c r="G159" s="77" t="s">
        <v>7</v>
      </c>
      <c r="H159" s="78">
        <f>IF(G159="N",0,IF(D$132="EVENTO",BD!$B$3,BD!$B$4))</f>
        <v>0</v>
      </c>
      <c r="I159" s="77" t="s">
        <v>7</v>
      </c>
      <c r="J159" s="78">
        <f>IF(I159="N",0,IF(D$132="EVENTO",BD!$B$1,0))</f>
        <v>0</v>
      </c>
      <c r="K159" s="77" t="s">
        <v>7</v>
      </c>
      <c r="L159" s="78">
        <f>IF(K159="N",0,IF(D$132="EVENTO",BD!$B$2,0))</f>
        <v>0</v>
      </c>
      <c r="M159" s="77" t="s">
        <v>7</v>
      </c>
      <c r="N159" s="78">
        <f>IF(M159="N",0,IF(D$132="EVENTO",BD!$B$5,0))</f>
        <v>0</v>
      </c>
      <c r="O159" s="77" t="s">
        <v>7</v>
      </c>
      <c r="P159" s="78">
        <f>IF(O159="S",BD!$B$8,0)</f>
        <v>0</v>
      </c>
      <c r="Q159" s="73" t="str">
        <f>IF(D159="","",VLOOKUP(D159,BD!$B$11:$R$179,5,))</f>
        <v/>
      </c>
      <c r="R159" s="79" t="str">
        <f t="shared" si="83"/>
        <v/>
      </c>
      <c r="S159" s="68"/>
      <c r="T159" s="75"/>
      <c r="U159" s="76"/>
      <c r="V159" s="71"/>
      <c r="W159" s="77" t="s">
        <v>7</v>
      </c>
      <c r="X159" s="78">
        <f>IF(W159="N",0,IF(T$132="EVENTO",BD!$B$3,BD!$B$4))</f>
        <v>0</v>
      </c>
      <c r="Y159" s="77" t="s">
        <v>7</v>
      </c>
      <c r="Z159" s="78">
        <f>IF(Y159="N",0,IF(T$132="EVENTO",BD!$B$1,0))</f>
        <v>0</v>
      </c>
      <c r="AA159" s="77" t="s">
        <v>7</v>
      </c>
      <c r="AB159" s="78">
        <f>IF(AA159="N",0,IF(T$132="EVENTO",BD!$B$2,0))</f>
        <v>0</v>
      </c>
      <c r="AC159" s="77" t="s">
        <v>7</v>
      </c>
      <c r="AD159" s="78">
        <f>IF(AC159="N",0,IF(T$132="EVENTO",BD!$B$5,0))</f>
        <v>0</v>
      </c>
      <c r="AE159" s="77" t="s">
        <v>7</v>
      </c>
      <c r="AF159" s="78">
        <f>IF(AE159="S",BD!$B$8,0)</f>
        <v>0</v>
      </c>
      <c r="AG159" s="73" t="str">
        <f>IF(T159="","",VLOOKUP(T159,BD!$B$11:$R$179,5,))</f>
        <v/>
      </c>
      <c r="AH159" s="79" t="str">
        <f t="shared" si="84"/>
        <v/>
      </c>
      <c r="AI159" s="68"/>
      <c r="AJ159" s="75"/>
      <c r="AK159" s="76"/>
      <c r="AL159" s="71"/>
      <c r="AM159" s="77" t="s">
        <v>7</v>
      </c>
      <c r="AN159" s="78">
        <f>IF(AM159="N",0,IF(AJ$132="EVENTO",BD!$B$3,BD!$B$4))</f>
        <v>0</v>
      </c>
      <c r="AO159" s="77" t="s">
        <v>7</v>
      </c>
      <c r="AP159" s="78">
        <f>IF(AO159="N",0,IF(AJ$132="EVENTO",BD!$B$1,0))</f>
        <v>0</v>
      </c>
      <c r="AQ159" s="77" t="s">
        <v>7</v>
      </c>
      <c r="AR159" s="78">
        <f>IF(AQ159="N",0,IF(AJ$132="EVENTO",BD!$B$2,0))</f>
        <v>0</v>
      </c>
      <c r="AS159" s="77" t="s">
        <v>7</v>
      </c>
      <c r="AT159" s="78">
        <f>IF(AS159="N",0,IF(AJ$132="EVENTO",BD!$B$5,0))</f>
        <v>0</v>
      </c>
      <c r="AU159" s="77" t="s">
        <v>7</v>
      </c>
      <c r="AV159" s="78">
        <f>IF(AU159="S",BD!$B$8,0)</f>
        <v>0</v>
      </c>
      <c r="AW159" s="73" t="str">
        <f>IF(AJ159="","",VLOOKUP(AJ159,BD!$B$11:$R$179,5,))</f>
        <v/>
      </c>
      <c r="AX159" s="79" t="str">
        <f t="shared" si="85"/>
        <v/>
      </c>
      <c r="AY159" s="68"/>
      <c r="AZ159" s="75"/>
      <c r="BA159" s="76"/>
      <c r="BB159" s="71"/>
      <c r="BC159" s="77" t="s">
        <v>7</v>
      </c>
      <c r="BD159" s="78">
        <f>IF(BC159="N",0,IF(AZ$132="EVENTO",BD!$B$3,BD!$B$4))</f>
        <v>0</v>
      </c>
      <c r="BE159" s="77" t="s">
        <v>7</v>
      </c>
      <c r="BF159" s="78">
        <f>IF(BE159="N",0,IF(AZ$132="EVENTO",BD!$B$1,0))</f>
        <v>0</v>
      </c>
      <c r="BG159" s="77" t="s">
        <v>7</v>
      </c>
      <c r="BH159" s="78">
        <f>IF(BG159="N",0,IF(AZ$132="EVENTO",BD!$B$2,0))</f>
        <v>0</v>
      </c>
      <c r="BI159" s="77" t="s">
        <v>7</v>
      </c>
      <c r="BJ159" s="78">
        <f>IF(BI159="N",0,IF(AZ$132="EVENTO",BD!$B$5,0))</f>
        <v>0</v>
      </c>
      <c r="BK159" s="77" t="s">
        <v>7</v>
      </c>
      <c r="BL159" s="78">
        <f>IF(BK159="S",BD!$B$8,0)</f>
        <v>0</v>
      </c>
      <c r="BM159" s="73" t="str">
        <f>IF(AZ159="","",VLOOKUP(AZ159,BD!$B$11:$R$179,5,))</f>
        <v/>
      </c>
      <c r="BN159" s="79" t="str">
        <f t="shared" si="86"/>
        <v/>
      </c>
      <c r="BO159" s="68"/>
      <c r="BP159" s="75"/>
      <c r="BQ159" s="76"/>
      <c r="BR159" s="71"/>
      <c r="BS159" s="77" t="s">
        <v>7</v>
      </c>
      <c r="BT159" s="78">
        <f>IF(BS159="N",0,IF(BP$132="EVENTO",BD!$B$3,BD!$B$4))</f>
        <v>0</v>
      </c>
      <c r="BU159" s="77" t="s">
        <v>7</v>
      </c>
      <c r="BV159" s="78">
        <f>IF(BU159="N",0,IF(BP$132="EVENTO",BD!$B$1,0))</f>
        <v>0</v>
      </c>
      <c r="BW159" s="77" t="s">
        <v>7</v>
      </c>
      <c r="BX159" s="78">
        <f>IF(BW159="N",0,IF(BP$132="EVENTO",BD!$B$2,0))</f>
        <v>0</v>
      </c>
      <c r="BY159" s="77" t="s">
        <v>7</v>
      </c>
      <c r="BZ159" s="78">
        <f>IF(BY159="N",0,IF(BP$132="EVENTO",BD!$B$5,0))</f>
        <v>0</v>
      </c>
      <c r="CA159" s="77" t="s">
        <v>7</v>
      </c>
      <c r="CB159" s="78">
        <f>IF(CA159="S",BD!$B$8,0)</f>
        <v>0</v>
      </c>
      <c r="CC159" s="73" t="str">
        <f>IF(BP159="","",VLOOKUP(BP159,BD!$B$11:$R$179,5,))</f>
        <v/>
      </c>
      <c r="CD159" s="79" t="str">
        <f t="shared" si="87"/>
        <v/>
      </c>
      <c r="CE159" s="68"/>
      <c r="CF159" s="75"/>
      <c r="CG159" s="76"/>
      <c r="CH159" s="71"/>
      <c r="CI159" s="77" t="s">
        <v>7</v>
      </c>
      <c r="CJ159" s="78">
        <f>IF(CI159="N",0,IF(CF$132="EVENTO",BD!$B$3,BD!$B$4))</f>
        <v>0</v>
      </c>
      <c r="CK159" s="77" t="s">
        <v>7</v>
      </c>
      <c r="CL159" s="78">
        <f>IF(CK159="N",0,IF(CF$132="EVENTO",BD!$B$1,0))</f>
        <v>0</v>
      </c>
      <c r="CM159" s="77" t="s">
        <v>7</v>
      </c>
      <c r="CN159" s="78">
        <f>IF(CM159="N",0,IF(CF$132="EVENTO",BD!$B$2,0))</f>
        <v>0</v>
      </c>
      <c r="CO159" s="77" t="s">
        <v>7</v>
      </c>
      <c r="CP159" s="78">
        <f>IF(CO159="N",0,IF(CF$132="EVENTO",BD!$B$5,0))</f>
        <v>0</v>
      </c>
      <c r="CQ159" s="77" t="s">
        <v>7</v>
      </c>
      <c r="CR159" s="78">
        <f>IF(CQ159="S",BD!$B$8,0)</f>
        <v>0</v>
      </c>
      <c r="CS159" s="73" t="str">
        <f>IF(CF159="","",VLOOKUP(CF159,BD!$B$11:$R$179,5,))</f>
        <v/>
      </c>
      <c r="CT159" s="79" t="str">
        <f t="shared" si="88"/>
        <v/>
      </c>
      <c r="CU159" s="68"/>
      <c r="CV159" s="75"/>
      <c r="CW159" s="76"/>
      <c r="CX159" s="71"/>
      <c r="CY159" s="77" t="s">
        <v>7</v>
      </c>
      <c r="CZ159" s="78">
        <f>IF(CY159="N",0,IF(CV$132="EVENTO",BD!$B$3,BD!$B$4))</f>
        <v>0</v>
      </c>
      <c r="DA159" s="77" t="s">
        <v>7</v>
      </c>
      <c r="DB159" s="78">
        <f>IF(DA159="N",0,IF(CV$132="EVENTO",BD!$B$1,0))</f>
        <v>0</v>
      </c>
      <c r="DC159" s="77" t="s">
        <v>7</v>
      </c>
      <c r="DD159" s="78">
        <f>IF(DC159="N",0,IF(CV$132="EVENTO",BD!$B$2,0))</f>
        <v>0</v>
      </c>
      <c r="DE159" s="77" t="s">
        <v>7</v>
      </c>
      <c r="DF159" s="78">
        <f>IF(DE159="N",0,IF(CV$132="EVENTO",BD!$B$5,0))</f>
        <v>0</v>
      </c>
      <c r="DG159" s="77" t="s">
        <v>7</v>
      </c>
      <c r="DH159" s="78">
        <f>IF(DG159="S",BD!$B$8,0)</f>
        <v>0</v>
      </c>
      <c r="DI159" s="73" t="str">
        <f>IF(CV159="","",VLOOKUP(CV159,BD!$B$11:$R$179,5,))</f>
        <v/>
      </c>
      <c r="DJ159" s="79" t="str">
        <f t="shared" si="89"/>
        <v/>
      </c>
    </row>
    <row r="160" spans="1:114" ht="15.75" thickBot="1" x14ac:dyDescent="0.3">
      <c r="A160" s="130"/>
      <c r="B160" s="151"/>
      <c r="C160" s="68"/>
      <c r="D160" s="75"/>
      <c r="E160" s="76"/>
      <c r="F160" s="71"/>
      <c r="G160" s="77" t="s">
        <v>7</v>
      </c>
      <c r="H160" s="78">
        <f>IF(G160="N",0,IF(D$132="EVENTO",BD!$B$3,BD!$B$4))</f>
        <v>0</v>
      </c>
      <c r="I160" s="77" t="s">
        <v>7</v>
      </c>
      <c r="J160" s="78">
        <f>IF(I160="N",0,IF(D$132="EVENTO",BD!$B$1,0))</f>
        <v>0</v>
      </c>
      <c r="K160" s="77" t="s">
        <v>7</v>
      </c>
      <c r="L160" s="78">
        <f>IF(K160="N",0,IF(D$132="EVENTO",BD!$B$2,0))</f>
        <v>0</v>
      </c>
      <c r="M160" s="77" t="s">
        <v>7</v>
      </c>
      <c r="N160" s="78">
        <f>IF(M160="N",0,IF(D$132="EVENTO",BD!$B$5,0))</f>
        <v>0</v>
      </c>
      <c r="O160" s="77" t="s">
        <v>7</v>
      </c>
      <c r="P160" s="78">
        <f>IF(O160="S",BD!$B$8,0)</f>
        <v>0</v>
      </c>
      <c r="Q160" s="73" t="str">
        <f>IF(D160="","",VLOOKUP(D160,BD!$B$11:$R$179,5,))</f>
        <v/>
      </c>
      <c r="R160" s="79" t="str">
        <f t="shared" si="83"/>
        <v/>
      </c>
      <c r="S160" s="68"/>
      <c r="T160" s="75"/>
      <c r="U160" s="76"/>
      <c r="V160" s="71"/>
      <c r="W160" s="77" t="s">
        <v>7</v>
      </c>
      <c r="X160" s="78">
        <f>IF(W160="N",0,IF(T$132="EVENTO",BD!$B$3,BD!$B$4))</f>
        <v>0</v>
      </c>
      <c r="Y160" s="77" t="s">
        <v>7</v>
      </c>
      <c r="Z160" s="78">
        <f>IF(Y160="N",0,IF(T$132="EVENTO",BD!$B$1,0))</f>
        <v>0</v>
      </c>
      <c r="AA160" s="77" t="s">
        <v>7</v>
      </c>
      <c r="AB160" s="78">
        <f>IF(AA160="N",0,IF(T$132="EVENTO",BD!$B$2,0))</f>
        <v>0</v>
      </c>
      <c r="AC160" s="77" t="s">
        <v>7</v>
      </c>
      <c r="AD160" s="78">
        <f>IF(AC160="N",0,IF(T$132="EVENTO",BD!$B$5,0))</f>
        <v>0</v>
      </c>
      <c r="AE160" s="77" t="s">
        <v>7</v>
      </c>
      <c r="AF160" s="78">
        <f>IF(AE160="S",BD!$B$8,0)</f>
        <v>0</v>
      </c>
      <c r="AG160" s="73" t="str">
        <f>IF(T160="","",VLOOKUP(T160,BD!$B$11:$R$179,5,))</f>
        <v/>
      </c>
      <c r="AH160" s="79" t="str">
        <f t="shared" si="84"/>
        <v/>
      </c>
      <c r="AI160" s="68"/>
      <c r="AJ160" s="75"/>
      <c r="AK160" s="76"/>
      <c r="AL160" s="71"/>
      <c r="AM160" s="77" t="s">
        <v>7</v>
      </c>
      <c r="AN160" s="78">
        <f>IF(AM160="N",0,IF(AJ$132="EVENTO",BD!$B$3,BD!$B$4))</f>
        <v>0</v>
      </c>
      <c r="AO160" s="77" t="s">
        <v>7</v>
      </c>
      <c r="AP160" s="78">
        <f>IF(AO160="N",0,IF(AJ$132="EVENTO",BD!$B$1,0))</f>
        <v>0</v>
      </c>
      <c r="AQ160" s="77" t="s">
        <v>7</v>
      </c>
      <c r="AR160" s="78">
        <f>IF(AQ160="N",0,IF(AJ$132="EVENTO",BD!$B$2,0))</f>
        <v>0</v>
      </c>
      <c r="AS160" s="77" t="s">
        <v>7</v>
      </c>
      <c r="AT160" s="78">
        <f>IF(AS160="N",0,IF(AJ$132="EVENTO",BD!$B$5,0))</f>
        <v>0</v>
      </c>
      <c r="AU160" s="77" t="s">
        <v>7</v>
      </c>
      <c r="AV160" s="78">
        <f>IF(AU160="S",BD!$B$8,0)</f>
        <v>0</v>
      </c>
      <c r="AW160" s="73" t="str">
        <f>IF(AJ160="","",VLOOKUP(AJ160,BD!$B$11:$R$179,5,))</f>
        <v/>
      </c>
      <c r="AX160" s="79" t="str">
        <f t="shared" si="85"/>
        <v/>
      </c>
      <c r="AY160" s="68"/>
      <c r="AZ160" s="75"/>
      <c r="BA160" s="76"/>
      <c r="BB160" s="71"/>
      <c r="BC160" s="77" t="s">
        <v>7</v>
      </c>
      <c r="BD160" s="78">
        <f>IF(BC160="N",0,IF(AZ$132="EVENTO",BD!$B$3,BD!$B$4))</f>
        <v>0</v>
      </c>
      <c r="BE160" s="77" t="s">
        <v>7</v>
      </c>
      <c r="BF160" s="78">
        <f>IF(BE160="N",0,IF(AZ$132="EVENTO",BD!$B$1,0))</f>
        <v>0</v>
      </c>
      <c r="BG160" s="77" t="s">
        <v>7</v>
      </c>
      <c r="BH160" s="78">
        <f>IF(BG160="N",0,IF(AZ$132="EVENTO",BD!$B$2,0))</f>
        <v>0</v>
      </c>
      <c r="BI160" s="77" t="s">
        <v>7</v>
      </c>
      <c r="BJ160" s="78">
        <f>IF(BI160="N",0,IF(AZ$132="EVENTO",BD!$B$5,0))</f>
        <v>0</v>
      </c>
      <c r="BK160" s="77" t="s">
        <v>7</v>
      </c>
      <c r="BL160" s="78">
        <f>IF(BK160="S",BD!$B$8,0)</f>
        <v>0</v>
      </c>
      <c r="BM160" s="73" t="str">
        <f>IF(AZ160="","",VLOOKUP(AZ160,BD!$B$11:$R$179,5,))</f>
        <v/>
      </c>
      <c r="BN160" s="79" t="str">
        <f t="shared" si="86"/>
        <v/>
      </c>
      <c r="BO160" s="68"/>
      <c r="BP160" s="75"/>
      <c r="BQ160" s="76"/>
      <c r="BR160" s="71"/>
      <c r="BS160" s="77" t="s">
        <v>7</v>
      </c>
      <c r="BT160" s="78">
        <f>IF(BS160="N",0,IF(BP$132="EVENTO",BD!$B$3,BD!$B$4))</f>
        <v>0</v>
      </c>
      <c r="BU160" s="77" t="s">
        <v>7</v>
      </c>
      <c r="BV160" s="78">
        <f>IF(BU160="N",0,IF(BP$132="EVENTO",BD!$B$1,0))</f>
        <v>0</v>
      </c>
      <c r="BW160" s="77" t="s">
        <v>7</v>
      </c>
      <c r="BX160" s="78">
        <f>IF(BW160="N",0,IF(BP$132="EVENTO",BD!$B$2,0))</f>
        <v>0</v>
      </c>
      <c r="BY160" s="77" t="s">
        <v>7</v>
      </c>
      <c r="BZ160" s="78">
        <f>IF(BY160="N",0,IF(BP$132="EVENTO",BD!$B$5,0))</f>
        <v>0</v>
      </c>
      <c r="CA160" s="77" t="s">
        <v>7</v>
      </c>
      <c r="CB160" s="78">
        <f>IF(CA160="S",BD!$B$8,0)</f>
        <v>0</v>
      </c>
      <c r="CC160" s="73" t="str">
        <f>IF(BP160="","",VLOOKUP(BP160,BD!$B$11:$R$179,5,))</f>
        <v/>
      </c>
      <c r="CD160" s="79" t="str">
        <f t="shared" si="87"/>
        <v/>
      </c>
      <c r="CE160" s="68"/>
      <c r="CF160" s="75"/>
      <c r="CG160" s="76"/>
      <c r="CH160" s="71"/>
      <c r="CI160" s="77" t="s">
        <v>7</v>
      </c>
      <c r="CJ160" s="78">
        <f>IF(CI160="N",0,IF(CF$132="EVENTO",BD!$B$3,BD!$B$4))</f>
        <v>0</v>
      </c>
      <c r="CK160" s="77" t="s">
        <v>7</v>
      </c>
      <c r="CL160" s="78">
        <f>IF(CK160="N",0,IF(CF$132="EVENTO",BD!$B$1,0))</f>
        <v>0</v>
      </c>
      <c r="CM160" s="77" t="s">
        <v>7</v>
      </c>
      <c r="CN160" s="78">
        <f>IF(CM160="N",0,IF(CF$132="EVENTO",BD!$B$2,0))</f>
        <v>0</v>
      </c>
      <c r="CO160" s="77" t="s">
        <v>7</v>
      </c>
      <c r="CP160" s="78">
        <f>IF(CO160="N",0,IF(CF$132="EVENTO",BD!$B$5,0))</f>
        <v>0</v>
      </c>
      <c r="CQ160" s="77" t="s">
        <v>7</v>
      </c>
      <c r="CR160" s="78">
        <f>IF(CQ160="S",BD!$B$8,0)</f>
        <v>0</v>
      </c>
      <c r="CS160" s="73" t="str">
        <f>IF(CF160="","",VLOOKUP(CF160,BD!$B$11:$R$179,5,))</f>
        <v/>
      </c>
      <c r="CT160" s="79" t="str">
        <f t="shared" si="88"/>
        <v/>
      </c>
      <c r="CU160" s="68"/>
      <c r="CV160" s="75"/>
      <c r="CW160" s="76"/>
      <c r="CX160" s="71"/>
      <c r="CY160" s="77" t="s">
        <v>7</v>
      </c>
      <c r="CZ160" s="78">
        <f>IF(CY160="N",0,IF(CV$132="EVENTO",BD!$B$3,BD!$B$4))</f>
        <v>0</v>
      </c>
      <c r="DA160" s="77" t="s">
        <v>7</v>
      </c>
      <c r="DB160" s="78">
        <f>IF(DA160="N",0,IF(CV$132="EVENTO",BD!$B$1,0))</f>
        <v>0</v>
      </c>
      <c r="DC160" s="77" t="s">
        <v>7</v>
      </c>
      <c r="DD160" s="78">
        <f>IF(DC160="N",0,IF(CV$132="EVENTO",BD!$B$2,0))</f>
        <v>0</v>
      </c>
      <c r="DE160" s="77" t="s">
        <v>7</v>
      </c>
      <c r="DF160" s="78">
        <f>IF(DE160="N",0,IF(CV$132="EVENTO",BD!$B$5,0))</f>
        <v>0</v>
      </c>
      <c r="DG160" s="77" t="s">
        <v>7</v>
      </c>
      <c r="DH160" s="78">
        <f>IF(DG160="S",BD!$B$8,0)</f>
        <v>0</v>
      </c>
      <c r="DI160" s="73" t="str">
        <f>IF(CV160="","",VLOOKUP(CV160,BD!$B$11:$R$179,5,))</f>
        <v/>
      </c>
      <c r="DJ160" s="79" t="str">
        <f t="shared" si="89"/>
        <v/>
      </c>
    </row>
    <row r="161" spans="1:114" ht="15.75" thickBot="1" x14ac:dyDescent="0.3">
      <c r="A161" s="130"/>
      <c r="B161" s="151"/>
      <c r="C161" s="68"/>
      <c r="D161" s="75"/>
      <c r="E161" s="76"/>
      <c r="F161" s="71"/>
      <c r="G161" s="77" t="s">
        <v>7</v>
      </c>
      <c r="H161" s="78">
        <f>IF(G161="N",0,IF(D$132="EVENTO",BD!$B$3,BD!$B$4))</f>
        <v>0</v>
      </c>
      <c r="I161" s="77" t="s">
        <v>7</v>
      </c>
      <c r="J161" s="78">
        <f>IF(I161="N",0,IF(D$132="EVENTO",BD!$B$1,0))</f>
        <v>0</v>
      </c>
      <c r="K161" s="77" t="s">
        <v>7</v>
      </c>
      <c r="L161" s="78">
        <f>IF(K161="N",0,IF(D$132="EVENTO",BD!$B$2,0))</f>
        <v>0</v>
      </c>
      <c r="M161" s="77" t="s">
        <v>7</v>
      </c>
      <c r="N161" s="78">
        <f>IF(M161="N",0,IF(D$132="EVENTO",BD!$B$5,0))</f>
        <v>0</v>
      </c>
      <c r="O161" s="77" t="s">
        <v>7</v>
      </c>
      <c r="P161" s="78">
        <f>IF(O161="S",BD!$B$8,0)</f>
        <v>0</v>
      </c>
      <c r="Q161" s="73" t="str">
        <f>IF(D161="","",VLOOKUP(D161,BD!$B$11:$R$179,5,))</f>
        <v/>
      </c>
      <c r="R161" s="79" t="str">
        <f t="shared" si="83"/>
        <v/>
      </c>
      <c r="S161" s="68"/>
      <c r="T161" s="75"/>
      <c r="U161" s="76"/>
      <c r="V161" s="71"/>
      <c r="W161" s="77" t="s">
        <v>7</v>
      </c>
      <c r="X161" s="78">
        <f>IF(W161="N",0,IF(T$132="EVENTO",BD!$B$3,BD!$B$4))</f>
        <v>0</v>
      </c>
      <c r="Y161" s="77" t="s">
        <v>7</v>
      </c>
      <c r="Z161" s="78">
        <f>IF(Y161="N",0,IF(T$132="EVENTO",BD!$B$1,0))</f>
        <v>0</v>
      </c>
      <c r="AA161" s="77" t="s">
        <v>7</v>
      </c>
      <c r="AB161" s="78">
        <f>IF(AA161="N",0,IF(T$132="EVENTO",BD!$B$2,0))</f>
        <v>0</v>
      </c>
      <c r="AC161" s="77" t="s">
        <v>7</v>
      </c>
      <c r="AD161" s="78">
        <f>IF(AC161="N",0,IF(T$132="EVENTO",BD!$B$5,0))</f>
        <v>0</v>
      </c>
      <c r="AE161" s="77" t="s">
        <v>7</v>
      </c>
      <c r="AF161" s="78">
        <f>IF(AE161="S",BD!$B$8,0)</f>
        <v>0</v>
      </c>
      <c r="AG161" s="73" t="str">
        <f>IF(T161="","",VLOOKUP(T161,BD!$B$11:$R$179,5,))</f>
        <v/>
      </c>
      <c r="AH161" s="79" t="str">
        <f t="shared" si="84"/>
        <v/>
      </c>
      <c r="AI161" s="68"/>
      <c r="AJ161" s="75"/>
      <c r="AK161" s="76"/>
      <c r="AL161" s="71"/>
      <c r="AM161" s="77" t="s">
        <v>7</v>
      </c>
      <c r="AN161" s="78">
        <f>IF(AM161="N",0,IF(AJ$132="EVENTO",BD!$B$3,BD!$B$4))</f>
        <v>0</v>
      </c>
      <c r="AO161" s="77" t="s">
        <v>7</v>
      </c>
      <c r="AP161" s="78">
        <f>IF(AO161="N",0,IF(AJ$132="EVENTO",BD!$B$1,0))</f>
        <v>0</v>
      </c>
      <c r="AQ161" s="77" t="s">
        <v>7</v>
      </c>
      <c r="AR161" s="78">
        <f>IF(AQ161="N",0,IF(AJ$132="EVENTO",BD!$B$2,0))</f>
        <v>0</v>
      </c>
      <c r="AS161" s="77" t="s">
        <v>7</v>
      </c>
      <c r="AT161" s="78">
        <f>IF(AS161="N",0,IF(AJ$132="EVENTO",BD!$B$5,0))</f>
        <v>0</v>
      </c>
      <c r="AU161" s="77" t="s">
        <v>7</v>
      </c>
      <c r="AV161" s="78">
        <f>IF(AU161="S",BD!$B$8,0)</f>
        <v>0</v>
      </c>
      <c r="AW161" s="73" t="str">
        <f>IF(AJ161="","",VLOOKUP(AJ161,BD!$B$11:$R$179,5,))</f>
        <v/>
      </c>
      <c r="AX161" s="79" t="str">
        <f t="shared" si="85"/>
        <v/>
      </c>
      <c r="AY161" s="68"/>
      <c r="AZ161" s="75"/>
      <c r="BA161" s="76"/>
      <c r="BB161" s="71"/>
      <c r="BC161" s="77" t="s">
        <v>7</v>
      </c>
      <c r="BD161" s="78">
        <f>IF(BC161="N",0,IF(AZ$132="EVENTO",BD!$B$3,BD!$B$4))</f>
        <v>0</v>
      </c>
      <c r="BE161" s="77" t="s">
        <v>7</v>
      </c>
      <c r="BF161" s="78">
        <f>IF(BE161="N",0,IF(AZ$132="EVENTO",BD!$B$1,0))</f>
        <v>0</v>
      </c>
      <c r="BG161" s="77" t="s">
        <v>7</v>
      </c>
      <c r="BH161" s="78">
        <f>IF(BG161="N",0,IF(AZ$132="EVENTO",BD!$B$2,0))</f>
        <v>0</v>
      </c>
      <c r="BI161" s="77" t="s">
        <v>7</v>
      </c>
      <c r="BJ161" s="78">
        <f>IF(BI161="N",0,IF(AZ$132="EVENTO",BD!$B$5,0))</f>
        <v>0</v>
      </c>
      <c r="BK161" s="77" t="s">
        <v>7</v>
      </c>
      <c r="BL161" s="78">
        <f>IF(BK161="S",BD!$B$8,0)</f>
        <v>0</v>
      </c>
      <c r="BM161" s="73" t="str">
        <f>IF(AZ161="","",VLOOKUP(AZ161,BD!$B$11:$R$179,5,))</f>
        <v/>
      </c>
      <c r="BN161" s="79" t="str">
        <f t="shared" si="86"/>
        <v/>
      </c>
      <c r="BO161" s="68"/>
      <c r="BP161" s="75"/>
      <c r="BQ161" s="76"/>
      <c r="BR161" s="71"/>
      <c r="BS161" s="77" t="s">
        <v>7</v>
      </c>
      <c r="BT161" s="78">
        <f>IF(BS161="N",0,IF(BP$132="EVENTO",BD!$B$3,BD!$B$4))</f>
        <v>0</v>
      </c>
      <c r="BU161" s="77" t="s">
        <v>7</v>
      </c>
      <c r="BV161" s="78">
        <f>IF(BU161="N",0,IF(BP$132="EVENTO",BD!$B$1,0))</f>
        <v>0</v>
      </c>
      <c r="BW161" s="77" t="s">
        <v>7</v>
      </c>
      <c r="BX161" s="78">
        <f>IF(BW161="N",0,IF(BP$132="EVENTO",BD!$B$2,0))</f>
        <v>0</v>
      </c>
      <c r="BY161" s="77" t="s">
        <v>7</v>
      </c>
      <c r="BZ161" s="78">
        <f>IF(BY161="N",0,IF(BP$132="EVENTO",BD!$B$5,0))</f>
        <v>0</v>
      </c>
      <c r="CA161" s="77" t="s">
        <v>7</v>
      </c>
      <c r="CB161" s="78">
        <f>IF(CA161="S",BD!$B$8,0)</f>
        <v>0</v>
      </c>
      <c r="CC161" s="73" t="str">
        <f>IF(BP161="","",VLOOKUP(BP161,BD!$B$11:$R$179,5,))</f>
        <v/>
      </c>
      <c r="CD161" s="79" t="str">
        <f t="shared" si="87"/>
        <v/>
      </c>
      <c r="CE161" s="68"/>
      <c r="CF161" s="75"/>
      <c r="CG161" s="76"/>
      <c r="CH161" s="71"/>
      <c r="CI161" s="77" t="s">
        <v>7</v>
      </c>
      <c r="CJ161" s="78">
        <f>IF(CI161="N",0,IF(CF$132="EVENTO",BD!$B$3,BD!$B$4))</f>
        <v>0</v>
      </c>
      <c r="CK161" s="77" t="s">
        <v>7</v>
      </c>
      <c r="CL161" s="78">
        <f>IF(CK161="N",0,IF(CF$132="EVENTO",BD!$B$1,0))</f>
        <v>0</v>
      </c>
      <c r="CM161" s="77" t="s">
        <v>7</v>
      </c>
      <c r="CN161" s="78">
        <f>IF(CM161="N",0,IF(CF$132="EVENTO",BD!$B$2,0))</f>
        <v>0</v>
      </c>
      <c r="CO161" s="77" t="s">
        <v>7</v>
      </c>
      <c r="CP161" s="78">
        <f>IF(CO161="N",0,IF(CF$132="EVENTO",BD!$B$5,0))</f>
        <v>0</v>
      </c>
      <c r="CQ161" s="77" t="s">
        <v>7</v>
      </c>
      <c r="CR161" s="78">
        <f>IF(CQ161="S",BD!$B$8,0)</f>
        <v>0</v>
      </c>
      <c r="CS161" s="73" t="str">
        <f>IF(CF161="","",VLOOKUP(CF161,BD!$B$11:$R$179,5,))</f>
        <v/>
      </c>
      <c r="CT161" s="79" t="str">
        <f t="shared" si="88"/>
        <v/>
      </c>
      <c r="CU161" s="68"/>
      <c r="CV161" s="75"/>
      <c r="CW161" s="76"/>
      <c r="CX161" s="71"/>
      <c r="CY161" s="77" t="s">
        <v>7</v>
      </c>
      <c r="CZ161" s="78">
        <f>IF(CY161="N",0,IF(CV$132="EVENTO",BD!$B$3,BD!$B$4))</f>
        <v>0</v>
      </c>
      <c r="DA161" s="77" t="s">
        <v>7</v>
      </c>
      <c r="DB161" s="78">
        <f>IF(DA161="N",0,IF(CV$132="EVENTO",BD!$B$1,0))</f>
        <v>0</v>
      </c>
      <c r="DC161" s="77" t="s">
        <v>7</v>
      </c>
      <c r="DD161" s="78">
        <f>IF(DC161="N",0,IF(CV$132="EVENTO",BD!$B$2,0))</f>
        <v>0</v>
      </c>
      <c r="DE161" s="77" t="s">
        <v>7</v>
      </c>
      <c r="DF161" s="78">
        <f>IF(DE161="N",0,IF(CV$132="EVENTO",BD!$B$5,0))</f>
        <v>0</v>
      </c>
      <c r="DG161" s="77" t="s">
        <v>7</v>
      </c>
      <c r="DH161" s="78">
        <f>IF(DG161="S",BD!$B$8,0)</f>
        <v>0</v>
      </c>
      <c r="DI161" s="73" t="str">
        <f>IF(CV161="","",VLOOKUP(CV161,BD!$B$11:$R$179,5,))</f>
        <v/>
      </c>
      <c r="DJ161" s="79" t="str">
        <f t="shared" si="89"/>
        <v/>
      </c>
    </row>
    <row r="162" spans="1:114" ht="15.75" thickBot="1" x14ac:dyDescent="0.3">
      <c r="A162" s="130"/>
      <c r="B162" s="151"/>
      <c r="C162" s="68"/>
      <c r="D162" s="75"/>
      <c r="E162" s="76"/>
      <c r="F162" s="71"/>
      <c r="G162" s="77" t="s">
        <v>7</v>
      </c>
      <c r="H162" s="78">
        <f>IF(G162="N",0,IF(D$132="EVENTO",BD!$B$3,BD!$B$4))</f>
        <v>0</v>
      </c>
      <c r="I162" s="77" t="s">
        <v>7</v>
      </c>
      <c r="J162" s="78">
        <f>IF(I162="N",0,IF(D$132="EVENTO",BD!$B$1,0))</f>
        <v>0</v>
      </c>
      <c r="K162" s="77" t="s">
        <v>7</v>
      </c>
      <c r="L162" s="78">
        <f>IF(K162="N",0,IF(D$132="EVENTO",BD!$B$2,0))</f>
        <v>0</v>
      </c>
      <c r="M162" s="77" t="s">
        <v>7</v>
      </c>
      <c r="N162" s="78">
        <f>IF(M162="N",0,IF(D$132="EVENTO",BD!$B$5,0))</f>
        <v>0</v>
      </c>
      <c r="O162" s="77" t="s">
        <v>7</v>
      </c>
      <c r="P162" s="78">
        <f>IF(O162="S",BD!$B$8,0)</f>
        <v>0</v>
      </c>
      <c r="Q162" s="73" t="str">
        <f>IF(D162="","",VLOOKUP(D162,BD!$B$11:$R$179,5,))</f>
        <v/>
      </c>
      <c r="R162" s="79" t="str">
        <f t="shared" si="83"/>
        <v/>
      </c>
      <c r="S162" s="68"/>
      <c r="T162" s="75"/>
      <c r="U162" s="76"/>
      <c r="V162" s="71"/>
      <c r="W162" s="77" t="s">
        <v>7</v>
      </c>
      <c r="X162" s="78">
        <f>IF(W162="N",0,IF(T$132="EVENTO",BD!$B$3,BD!$B$4))</f>
        <v>0</v>
      </c>
      <c r="Y162" s="77" t="s">
        <v>7</v>
      </c>
      <c r="Z162" s="78">
        <f>IF(Y162="N",0,IF(T$132="EVENTO",BD!$B$1,0))</f>
        <v>0</v>
      </c>
      <c r="AA162" s="77" t="s">
        <v>7</v>
      </c>
      <c r="AB162" s="78">
        <f>IF(AA162="N",0,IF(T$132="EVENTO",BD!$B$2,0))</f>
        <v>0</v>
      </c>
      <c r="AC162" s="77" t="s">
        <v>7</v>
      </c>
      <c r="AD162" s="78">
        <f>IF(AC162="N",0,IF(T$132="EVENTO",BD!$B$5,0))</f>
        <v>0</v>
      </c>
      <c r="AE162" s="77" t="s">
        <v>7</v>
      </c>
      <c r="AF162" s="78">
        <f>IF(AE162="S",BD!$B$8,0)</f>
        <v>0</v>
      </c>
      <c r="AG162" s="73" t="str">
        <f>IF(T162="","",VLOOKUP(T162,BD!$B$11:$R$179,5,))</f>
        <v/>
      </c>
      <c r="AH162" s="79" t="str">
        <f t="shared" si="84"/>
        <v/>
      </c>
      <c r="AI162" s="68"/>
      <c r="AJ162" s="75"/>
      <c r="AK162" s="76"/>
      <c r="AL162" s="71"/>
      <c r="AM162" s="77" t="s">
        <v>7</v>
      </c>
      <c r="AN162" s="78">
        <f>IF(AM162="N",0,IF(AJ$132="EVENTO",BD!$B$3,BD!$B$4))</f>
        <v>0</v>
      </c>
      <c r="AO162" s="77" t="s">
        <v>7</v>
      </c>
      <c r="AP162" s="78">
        <f>IF(AO162="N",0,IF(AJ$132="EVENTO",BD!$B$1,0))</f>
        <v>0</v>
      </c>
      <c r="AQ162" s="77" t="s">
        <v>7</v>
      </c>
      <c r="AR162" s="78">
        <f>IF(AQ162="N",0,IF(AJ$132="EVENTO",BD!$B$2,0))</f>
        <v>0</v>
      </c>
      <c r="AS162" s="77" t="s">
        <v>7</v>
      </c>
      <c r="AT162" s="78">
        <f>IF(AS162="N",0,IF(AJ$132="EVENTO",BD!$B$5,0))</f>
        <v>0</v>
      </c>
      <c r="AU162" s="77" t="s">
        <v>7</v>
      </c>
      <c r="AV162" s="78">
        <f>IF(AU162="S",BD!$B$8,0)</f>
        <v>0</v>
      </c>
      <c r="AW162" s="73" t="str">
        <f>IF(AJ162="","",VLOOKUP(AJ162,BD!$B$11:$R$179,5,))</f>
        <v/>
      </c>
      <c r="AX162" s="79" t="str">
        <f t="shared" si="85"/>
        <v/>
      </c>
      <c r="AY162" s="68"/>
      <c r="AZ162" s="75"/>
      <c r="BA162" s="76"/>
      <c r="BB162" s="71"/>
      <c r="BC162" s="77" t="s">
        <v>7</v>
      </c>
      <c r="BD162" s="78">
        <f>IF(BC162="N",0,IF(AZ$132="EVENTO",BD!$B$3,BD!$B$4))</f>
        <v>0</v>
      </c>
      <c r="BE162" s="77" t="s">
        <v>7</v>
      </c>
      <c r="BF162" s="78">
        <f>IF(BE162="N",0,IF(AZ$132="EVENTO",BD!$B$1,0))</f>
        <v>0</v>
      </c>
      <c r="BG162" s="77" t="s">
        <v>7</v>
      </c>
      <c r="BH162" s="78">
        <f>IF(BG162="N",0,IF(AZ$132="EVENTO",BD!$B$2,0))</f>
        <v>0</v>
      </c>
      <c r="BI162" s="77" t="s">
        <v>7</v>
      </c>
      <c r="BJ162" s="78">
        <f>IF(BI162="N",0,IF(AZ$132="EVENTO",BD!$B$5,0))</f>
        <v>0</v>
      </c>
      <c r="BK162" s="77" t="s">
        <v>7</v>
      </c>
      <c r="BL162" s="78">
        <f>IF(BK162="S",BD!$B$8,0)</f>
        <v>0</v>
      </c>
      <c r="BM162" s="73" t="str">
        <f>IF(AZ162="","",VLOOKUP(AZ162,BD!$B$11:$R$179,5,))</f>
        <v/>
      </c>
      <c r="BN162" s="79" t="str">
        <f t="shared" si="86"/>
        <v/>
      </c>
      <c r="BO162" s="68"/>
      <c r="BP162" s="75"/>
      <c r="BQ162" s="76"/>
      <c r="BR162" s="71"/>
      <c r="BS162" s="77" t="s">
        <v>7</v>
      </c>
      <c r="BT162" s="78">
        <f>IF(BS162="N",0,IF(BP$132="EVENTO",BD!$B$3,BD!$B$4))</f>
        <v>0</v>
      </c>
      <c r="BU162" s="77" t="s">
        <v>7</v>
      </c>
      <c r="BV162" s="78">
        <f>IF(BU162="N",0,IF(BP$132="EVENTO",BD!$B$1,0))</f>
        <v>0</v>
      </c>
      <c r="BW162" s="77" t="s">
        <v>7</v>
      </c>
      <c r="BX162" s="78">
        <f>IF(BW162="N",0,IF(BP$132="EVENTO",BD!$B$2,0))</f>
        <v>0</v>
      </c>
      <c r="BY162" s="77" t="s">
        <v>7</v>
      </c>
      <c r="BZ162" s="78">
        <f>IF(BY162="N",0,IF(BP$132="EVENTO",BD!$B$5,0))</f>
        <v>0</v>
      </c>
      <c r="CA162" s="77" t="s">
        <v>7</v>
      </c>
      <c r="CB162" s="78">
        <f>IF(CA162="S",BD!$B$8,0)</f>
        <v>0</v>
      </c>
      <c r="CC162" s="73" t="str">
        <f>IF(BP162="","",VLOOKUP(BP162,BD!$B$11:$R$179,5,))</f>
        <v/>
      </c>
      <c r="CD162" s="79" t="str">
        <f t="shared" si="87"/>
        <v/>
      </c>
      <c r="CE162" s="68"/>
      <c r="CF162" s="75"/>
      <c r="CG162" s="76"/>
      <c r="CH162" s="71"/>
      <c r="CI162" s="77" t="s">
        <v>7</v>
      </c>
      <c r="CJ162" s="78">
        <f>IF(CI162="N",0,IF(CF$132="EVENTO",BD!$B$3,BD!$B$4))</f>
        <v>0</v>
      </c>
      <c r="CK162" s="77" t="s">
        <v>7</v>
      </c>
      <c r="CL162" s="78">
        <f>IF(CK162="N",0,IF(CF$132="EVENTO",BD!$B$1,0))</f>
        <v>0</v>
      </c>
      <c r="CM162" s="77" t="s">
        <v>7</v>
      </c>
      <c r="CN162" s="78">
        <f>IF(CM162="N",0,IF(CF$132="EVENTO",BD!$B$2,0))</f>
        <v>0</v>
      </c>
      <c r="CO162" s="77" t="s">
        <v>7</v>
      </c>
      <c r="CP162" s="78">
        <f>IF(CO162="N",0,IF(CF$132="EVENTO",BD!$B$5,0))</f>
        <v>0</v>
      </c>
      <c r="CQ162" s="77" t="s">
        <v>7</v>
      </c>
      <c r="CR162" s="78">
        <f>IF(CQ162="S",BD!$B$8,0)</f>
        <v>0</v>
      </c>
      <c r="CS162" s="73" t="str">
        <f>IF(CF162="","",VLOOKUP(CF162,BD!$B$11:$R$179,5,))</f>
        <v/>
      </c>
      <c r="CT162" s="79" t="str">
        <f t="shared" si="88"/>
        <v/>
      </c>
      <c r="CU162" s="68"/>
      <c r="CV162" s="75"/>
      <c r="CW162" s="76"/>
      <c r="CX162" s="71"/>
      <c r="CY162" s="77" t="s">
        <v>7</v>
      </c>
      <c r="CZ162" s="78">
        <f>IF(CY162="N",0,IF(CV$132="EVENTO",BD!$B$3,BD!$B$4))</f>
        <v>0</v>
      </c>
      <c r="DA162" s="77" t="s">
        <v>7</v>
      </c>
      <c r="DB162" s="78">
        <f>IF(DA162="N",0,IF(CV$132="EVENTO",BD!$B$1,0))</f>
        <v>0</v>
      </c>
      <c r="DC162" s="77" t="s">
        <v>7</v>
      </c>
      <c r="DD162" s="78">
        <f>IF(DC162="N",0,IF(CV$132="EVENTO",BD!$B$2,0))</f>
        <v>0</v>
      </c>
      <c r="DE162" s="77" t="s">
        <v>7</v>
      </c>
      <c r="DF162" s="78">
        <f>IF(DE162="N",0,IF(CV$132="EVENTO",BD!$B$5,0))</f>
        <v>0</v>
      </c>
      <c r="DG162" s="77" t="s">
        <v>7</v>
      </c>
      <c r="DH162" s="78">
        <f>IF(DG162="S",BD!$B$8,0)</f>
        <v>0</v>
      </c>
      <c r="DI162" s="73" t="str">
        <f>IF(CV162="","",VLOOKUP(CV162,BD!$B$11:$R$179,5,))</f>
        <v/>
      </c>
      <c r="DJ162" s="79" t="str">
        <f t="shared" si="89"/>
        <v/>
      </c>
    </row>
    <row r="163" spans="1:114" ht="15.75" thickBot="1" x14ac:dyDescent="0.3">
      <c r="A163" s="130"/>
      <c r="B163" s="151"/>
      <c r="C163" s="68"/>
      <c r="D163" s="75"/>
      <c r="E163" s="76"/>
      <c r="F163" s="71"/>
      <c r="G163" s="77" t="s">
        <v>7</v>
      </c>
      <c r="H163" s="78">
        <f>IF(G163="N",0,IF(D$132="EVENTO",BD!$B$3,BD!$B$4))</f>
        <v>0</v>
      </c>
      <c r="I163" s="77" t="s">
        <v>7</v>
      </c>
      <c r="J163" s="78">
        <f>IF(I163="N",0,IF(D$132="EVENTO",BD!$B$1,0))</f>
        <v>0</v>
      </c>
      <c r="K163" s="77" t="s">
        <v>7</v>
      </c>
      <c r="L163" s="78">
        <f>IF(K163="N",0,IF(D$132="EVENTO",BD!$B$2,0))</f>
        <v>0</v>
      </c>
      <c r="M163" s="77" t="s">
        <v>7</v>
      </c>
      <c r="N163" s="78">
        <f>IF(M163="N",0,IF(D$132="EVENTO",BD!$B$5,0))</f>
        <v>0</v>
      </c>
      <c r="O163" s="77" t="s">
        <v>7</v>
      </c>
      <c r="P163" s="78">
        <f>IF(O163="S",BD!$B$8,0)</f>
        <v>0</v>
      </c>
      <c r="Q163" s="73" t="str">
        <f>IF(D163="","",VLOOKUP(D163,BD!$B$11:$R$179,5,))</f>
        <v/>
      </c>
      <c r="R163" s="79" t="str">
        <f t="shared" si="83"/>
        <v/>
      </c>
      <c r="S163" s="68"/>
      <c r="T163" s="75"/>
      <c r="U163" s="76"/>
      <c r="V163" s="71"/>
      <c r="W163" s="77" t="s">
        <v>7</v>
      </c>
      <c r="X163" s="78">
        <f>IF(W163="N",0,IF(T$132="EVENTO",BD!$B$3,BD!$B$4))</f>
        <v>0</v>
      </c>
      <c r="Y163" s="77" t="s">
        <v>7</v>
      </c>
      <c r="Z163" s="78">
        <f>IF(Y163="N",0,IF(T$132="EVENTO",BD!$B$1,0))</f>
        <v>0</v>
      </c>
      <c r="AA163" s="77" t="s">
        <v>7</v>
      </c>
      <c r="AB163" s="78">
        <f>IF(AA163="N",0,IF(T$132="EVENTO",BD!$B$2,0))</f>
        <v>0</v>
      </c>
      <c r="AC163" s="77" t="s">
        <v>7</v>
      </c>
      <c r="AD163" s="78">
        <f>IF(AC163="N",0,IF(T$132="EVENTO",BD!$B$5,0))</f>
        <v>0</v>
      </c>
      <c r="AE163" s="77" t="s">
        <v>7</v>
      </c>
      <c r="AF163" s="78">
        <f>IF(AE163="S",BD!$B$8,0)</f>
        <v>0</v>
      </c>
      <c r="AG163" s="73" t="str">
        <f>IF(T163="","",VLOOKUP(T163,BD!$B$11:$R$179,5,))</f>
        <v/>
      </c>
      <c r="AH163" s="79" t="str">
        <f t="shared" si="84"/>
        <v/>
      </c>
      <c r="AI163" s="68"/>
      <c r="AJ163" s="75"/>
      <c r="AK163" s="76"/>
      <c r="AL163" s="71"/>
      <c r="AM163" s="77" t="s">
        <v>7</v>
      </c>
      <c r="AN163" s="78">
        <f>IF(AM163="N",0,IF(AJ$132="EVENTO",BD!$B$3,BD!$B$4))</f>
        <v>0</v>
      </c>
      <c r="AO163" s="77" t="s">
        <v>7</v>
      </c>
      <c r="AP163" s="78">
        <f>IF(AO163="N",0,IF(AJ$132="EVENTO",BD!$B$1,0))</f>
        <v>0</v>
      </c>
      <c r="AQ163" s="77" t="s">
        <v>7</v>
      </c>
      <c r="AR163" s="78">
        <f>IF(AQ163="N",0,IF(AJ$132="EVENTO",BD!$B$2,0))</f>
        <v>0</v>
      </c>
      <c r="AS163" s="77" t="s">
        <v>7</v>
      </c>
      <c r="AT163" s="78">
        <f>IF(AS163="N",0,IF(AJ$132="EVENTO",BD!$B$5,0))</f>
        <v>0</v>
      </c>
      <c r="AU163" s="77" t="s">
        <v>7</v>
      </c>
      <c r="AV163" s="78">
        <f>IF(AU163="S",BD!$B$8,0)</f>
        <v>0</v>
      </c>
      <c r="AW163" s="73" t="str">
        <f>IF(AJ163="","",VLOOKUP(AJ163,BD!$B$11:$R$179,5,))</f>
        <v/>
      </c>
      <c r="AX163" s="79" t="str">
        <f t="shared" si="85"/>
        <v/>
      </c>
      <c r="AY163" s="68"/>
      <c r="AZ163" s="75"/>
      <c r="BA163" s="76"/>
      <c r="BB163" s="71"/>
      <c r="BC163" s="77" t="s">
        <v>7</v>
      </c>
      <c r="BD163" s="78">
        <f>IF(BC163="N",0,IF(AZ$132="EVENTO",BD!$B$3,BD!$B$4))</f>
        <v>0</v>
      </c>
      <c r="BE163" s="77" t="s">
        <v>7</v>
      </c>
      <c r="BF163" s="78">
        <f>IF(BE163="N",0,IF(AZ$132="EVENTO",BD!$B$1,0))</f>
        <v>0</v>
      </c>
      <c r="BG163" s="77" t="s">
        <v>7</v>
      </c>
      <c r="BH163" s="78">
        <f>IF(BG163="N",0,IF(AZ$132="EVENTO",BD!$B$2,0))</f>
        <v>0</v>
      </c>
      <c r="BI163" s="77" t="s">
        <v>7</v>
      </c>
      <c r="BJ163" s="78">
        <f>IF(BI163="N",0,IF(AZ$132="EVENTO",BD!$B$5,0))</f>
        <v>0</v>
      </c>
      <c r="BK163" s="77" t="s">
        <v>7</v>
      </c>
      <c r="BL163" s="78">
        <f>IF(BK163="S",BD!$B$8,0)</f>
        <v>0</v>
      </c>
      <c r="BM163" s="73" t="str">
        <f>IF(AZ163="","",VLOOKUP(AZ163,BD!$B$11:$R$179,5,))</f>
        <v/>
      </c>
      <c r="BN163" s="79" t="str">
        <f t="shared" si="86"/>
        <v/>
      </c>
      <c r="BO163" s="68"/>
      <c r="BP163" s="75"/>
      <c r="BQ163" s="76"/>
      <c r="BR163" s="71"/>
      <c r="BS163" s="77" t="s">
        <v>7</v>
      </c>
      <c r="BT163" s="78">
        <f>IF(BS163="N",0,IF(BP$132="EVENTO",BD!$B$3,BD!$B$4))</f>
        <v>0</v>
      </c>
      <c r="BU163" s="77" t="s">
        <v>7</v>
      </c>
      <c r="BV163" s="78">
        <f>IF(BU163="N",0,IF(BP$132="EVENTO",BD!$B$1,0))</f>
        <v>0</v>
      </c>
      <c r="BW163" s="77" t="s">
        <v>7</v>
      </c>
      <c r="BX163" s="78">
        <f>IF(BW163="N",0,IF(BP$132="EVENTO",BD!$B$2,0))</f>
        <v>0</v>
      </c>
      <c r="BY163" s="77" t="s">
        <v>7</v>
      </c>
      <c r="BZ163" s="78">
        <f>IF(BY163="N",0,IF(BP$132="EVENTO",BD!$B$5,0))</f>
        <v>0</v>
      </c>
      <c r="CA163" s="77" t="s">
        <v>7</v>
      </c>
      <c r="CB163" s="78">
        <f>IF(CA163="S",BD!$B$8,0)</f>
        <v>0</v>
      </c>
      <c r="CC163" s="73" t="str">
        <f>IF(BP163="","",VLOOKUP(BP163,BD!$B$11:$R$179,5,))</f>
        <v/>
      </c>
      <c r="CD163" s="79" t="str">
        <f t="shared" si="87"/>
        <v/>
      </c>
      <c r="CE163" s="68"/>
      <c r="CF163" s="75"/>
      <c r="CG163" s="76"/>
      <c r="CH163" s="71"/>
      <c r="CI163" s="77" t="s">
        <v>7</v>
      </c>
      <c r="CJ163" s="78">
        <f>IF(CI163="N",0,IF(CF$132="EVENTO",BD!$B$3,BD!$B$4))</f>
        <v>0</v>
      </c>
      <c r="CK163" s="77" t="s">
        <v>7</v>
      </c>
      <c r="CL163" s="78">
        <f>IF(CK163="N",0,IF(CF$132="EVENTO",BD!$B$1,0))</f>
        <v>0</v>
      </c>
      <c r="CM163" s="77" t="s">
        <v>7</v>
      </c>
      <c r="CN163" s="78">
        <f>IF(CM163="N",0,IF(CF$132="EVENTO",BD!$B$2,0))</f>
        <v>0</v>
      </c>
      <c r="CO163" s="77" t="s">
        <v>7</v>
      </c>
      <c r="CP163" s="78">
        <f>IF(CO163="N",0,IF(CF$132="EVENTO",BD!$B$5,0))</f>
        <v>0</v>
      </c>
      <c r="CQ163" s="77" t="s">
        <v>7</v>
      </c>
      <c r="CR163" s="78">
        <f>IF(CQ163="S",BD!$B$8,0)</f>
        <v>0</v>
      </c>
      <c r="CS163" s="73" t="str">
        <f>IF(CF163="","",VLOOKUP(CF163,BD!$B$11:$R$179,5,))</f>
        <v/>
      </c>
      <c r="CT163" s="79" t="str">
        <f t="shared" si="88"/>
        <v/>
      </c>
      <c r="CU163" s="68"/>
      <c r="CV163" s="75"/>
      <c r="CW163" s="76"/>
      <c r="CX163" s="71"/>
      <c r="CY163" s="77" t="s">
        <v>7</v>
      </c>
      <c r="CZ163" s="78">
        <f>IF(CY163="N",0,IF(CV$132="EVENTO",BD!$B$3,BD!$B$4))</f>
        <v>0</v>
      </c>
      <c r="DA163" s="77" t="s">
        <v>7</v>
      </c>
      <c r="DB163" s="78">
        <f>IF(DA163="N",0,IF(CV$132="EVENTO",BD!$B$1,0))</f>
        <v>0</v>
      </c>
      <c r="DC163" s="77" t="s">
        <v>7</v>
      </c>
      <c r="DD163" s="78">
        <f>IF(DC163="N",0,IF(CV$132="EVENTO",BD!$B$2,0))</f>
        <v>0</v>
      </c>
      <c r="DE163" s="77" t="s">
        <v>7</v>
      </c>
      <c r="DF163" s="78">
        <f>IF(DE163="N",0,IF(CV$132="EVENTO",BD!$B$5,0))</f>
        <v>0</v>
      </c>
      <c r="DG163" s="77" t="s">
        <v>7</v>
      </c>
      <c r="DH163" s="78">
        <f>IF(DG163="S",BD!$B$8,0)</f>
        <v>0</v>
      </c>
      <c r="DI163" s="73" t="str">
        <f>IF(CV163="","",VLOOKUP(CV163,BD!$B$11:$R$179,5,))</f>
        <v/>
      </c>
      <c r="DJ163" s="79" t="str">
        <f t="shared" si="89"/>
        <v/>
      </c>
    </row>
    <row r="164" spans="1:114" ht="15.75" thickBot="1" x14ac:dyDescent="0.3">
      <c r="A164" s="130"/>
      <c r="B164" s="152"/>
      <c r="C164" s="68"/>
      <c r="D164" s="81"/>
      <c r="E164" s="82"/>
      <c r="F164" s="85"/>
      <c r="G164" s="86" t="s">
        <v>7</v>
      </c>
      <c r="H164" s="87">
        <f>IF(G164="N",0,IF(D$132="EVENTO",BD!$B$3,BD!$B$4))</f>
        <v>0</v>
      </c>
      <c r="I164" s="86" t="s">
        <v>7</v>
      </c>
      <c r="J164" s="87">
        <f>IF(I164="N",0,IF(D$132="EVENTO",BD!$B$1,0))</f>
        <v>0</v>
      </c>
      <c r="K164" s="86" t="s">
        <v>7</v>
      </c>
      <c r="L164" s="87">
        <f>IF(K164="N",0,IF(D$132="EVENTO",BD!$B$2,0))</f>
        <v>0</v>
      </c>
      <c r="M164" s="86" t="s">
        <v>7</v>
      </c>
      <c r="N164" s="87">
        <f>IF(M164="N",0,IF(D$132="EVENTO",BD!$B$5,0))</f>
        <v>0</v>
      </c>
      <c r="O164" s="86" t="s">
        <v>7</v>
      </c>
      <c r="P164" s="87">
        <f>IF(O164="S",BD!$B$8,0)</f>
        <v>0</v>
      </c>
      <c r="Q164" s="83" t="str">
        <f>IF(D164="","",VLOOKUP(D164,BD!$B$11:$R$179,5,))</f>
        <v/>
      </c>
      <c r="R164" s="84" t="str">
        <f t="shared" si="83"/>
        <v/>
      </c>
      <c r="S164" s="68"/>
      <c r="T164" s="81"/>
      <c r="U164" s="82"/>
      <c r="V164" s="85"/>
      <c r="W164" s="86" t="s">
        <v>7</v>
      </c>
      <c r="X164" s="87">
        <f>IF(W164="N",0,IF(T$132="EVENTO",BD!$B$3,BD!$B$4))</f>
        <v>0</v>
      </c>
      <c r="Y164" s="86" t="s">
        <v>7</v>
      </c>
      <c r="Z164" s="87">
        <f>IF(Y164="N",0,IF(T$132="EVENTO",BD!$B$1,0))</f>
        <v>0</v>
      </c>
      <c r="AA164" s="86" t="s">
        <v>7</v>
      </c>
      <c r="AB164" s="87">
        <f>IF(AA164="N",0,IF(T$132="EVENTO",BD!$B$2,0))</f>
        <v>0</v>
      </c>
      <c r="AC164" s="86" t="s">
        <v>7</v>
      </c>
      <c r="AD164" s="87">
        <f>IF(AC164="N",0,IF(T$132="EVENTO",BD!$B$5,0))</f>
        <v>0</v>
      </c>
      <c r="AE164" s="86" t="s">
        <v>7</v>
      </c>
      <c r="AF164" s="87">
        <f>IF(AE164="S",BD!$B$8,0)</f>
        <v>0</v>
      </c>
      <c r="AG164" s="83" t="str">
        <f>IF(T164="","",VLOOKUP(T164,BD!$B$11:$R$179,5,))</f>
        <v/>
      </c>
      <c r="AH164" s="84" t="str">
        <f t="shared" si="84"/>
        <v/>
      </c>
      <c r="AI164" s="68"/>
      <c r="AJ164" s="81"/>
      <c r="AK164" s="82"/>
      <c r="AL164" s="85"/>
      <c r="AM164" s="86" t="s">
        <v>7</v>
      </c>
      <c r="AN164" s="87">
        <f>IF(AM164="N",0,IF(AJ$132="EVENTO",BD!$B$3,BD!$B$4))</f>
        <v>0</v>
      </c>
      <c r="AO164" s="86" t="s">
        <v>7</v>
      </c>
      <c r="AP164" s="87">
        <f>IF(AO164="N",0,IF(AJ$132="EVENTO",BD!$B$1,0))</f>
        <v>0</v>
      </c>
      <c r="AQ164" s="86" t="s">
        <v>7</v>
      </c>
      <c r="AR164" s="87">
        <f>IF(AQ164="N",0,IF(AJ$132="EVENTO",BD!$B$2,0))</f>
        <v>0</v>
      </c>
      <c r="AS164" s="86" t="s">
        <v>7</v>
      </c>
      <c r="AT164" s="87">
        <f>IF(AS164="N",0,IF(AJ$132="EVENTO",BD!$B$5,0))</f>
        <v>0</v>
      </c>
      <c r="AU164" s="86" t="s">
        <v>7</v>
      </c>
      <c r="AV164" s="87">
        <f>IF(AU164="S",BD!$B$8,0)</f>
        <v>0</v>
      </c>
      <c r="AW164" s="83" t="str">
        <f>IF(AJ164="","",VLOOKUP(AJ164,BD!$B$11:$R$179,5,))</f>
        <v/>
      </c>
      <c r="AX164" s="84" t="str">
        <f t="shared" si="85"/>
        <v/>
      </c>
      <c r="AY164" s="68"/>
      <c r="AZ164" s="81"/>
      <c r="BA164" s="82"/>
      <c r="BB164" s="85"/>
      <c r="BC164" s="86" t="s">
        <v>7</v>
      </c>
      <c r="BD164" s="87">
        <f>IF(BC164="N",0,IF(AZ$132="EVENTO",BD!$B$3,BD!$B$4))</f>
        <v>0</v>
      </c>
      <c r="BE164" s="86" t="s">
        <v>7</v>
      </c>
      <c r="BF164" s="87">
        <f>IF(BE164="N",0,IF(AZ$132="EVENTO",BD!$B$1,0))</f>
        <v>0</v>
      </c>
      <c r="BG164" s="86" t="s">
        <v>7</v>
      </c>
      <c r="BH164" s="87">
        <f>IF(BG164="N",0,IF(AZ$132="EVENTO",BD!$B$2,0))</f>
        <v>0</v>
      </c>
      <c r="BI164" s="86" t="s">
        <v>7</v>
      </c>
      <c r="BJ164" s="87">
        <f>IF(BI164="N",0,IF(AZ$132="EVENTO",BD!$B$5,0))</f>
        <v>0</v>
      </c>
      <c r="BK164" s="86" t="s">
        <v>7</v>
      </c>
      <c r="BL164" s="87">
        <f>IF(BK164="S",BD!$B$8,0)</f>
        <v>0</v>
      </c>
      <c r="BM164" s="83" t="str">
        <f>IF(AZ164="","",VLOOKUP(AZ164,BD!$B$11:$R$179,5,))</f>
        <v/>
      </c>
      <c r="BN164" s="84" t="str">
        <f t="shared" si="86"/>
        <v/>
      </c>
      <c r="BO164" s="68"/>
      <c r="BP164" s="81"/>
      <c r="BQ164" s="82"/>
      <c r="BR164" s="85"/>
      <c r="BS164" s="86" t="s">
        <v>7</v>
      </c>
      <c r="BT164" s="87">
        <f>IF(BS164="N",0,IF(BP$132="EVENTO",BD!$B$3,BD!$B$4))</f>
        <v>0</v>
      </c>
      <c r="BU164" s="86" t="s">
        <v>7</v>
      </c>
      <c r="BV164" s="87">
        <f>IF(BU164="N",0,IF(BP$132="EVENTO",BD!$B$1,0))</f>
        <v>0</v>
      </c>
      <c r="BW164" s="86" t="s">
        <v>7</v>
      </c>
      <c r="BX164" s="87">
        <f>IF(BW164="N",0,IF(BP$132="EVENTO",BD!$B$2,0))</f>
        <v>0</v>
      </c>
      <c r="BY164" s="86" t="s">
        <v>7</v>
      </c>
      <c r="BZ164" s="87">
        <f>IF(BY164="N",0,IF(BP$132="EVENTO",BD!$B$5,0))</f>
        <v>0</v>
      </c>
      <c r="CA164" s="86" t="s">
        <v>7</v>
      </c>
      <c r="CB164" s="87">
        <f>IF(CA164="S",BD!$B$8,0)</f>
        <v>0</v>
      </c>
      <c r="CC164" s="83" t="str">
        <f>IF(BP164="","",VLOOKUP(BP164,BD!$B$11:$R$179,5,))</f>
        <v/>
      </c>
      <c r="CD164" s="84" t="str">
        <f t="shared" si="87"/>
        <v/>
      </c>
      <c r="CE164" s="68"/>
      <c r="CF164" s="81"/>
      <c r="CG164" s="82"/>
      <c r="CH164" s="85"/>
      <c r="CI164" s="86" t="s">
        <v>7</v>
      </c>
      <c r="CJ164" s="87">
        <f>IF(CI164="N",0,IF(CF$132="EVENTO",BD!$B$3,BD!$B$4))</f>
        <v>0</v>
      </c>
      <c r="CK164" s="86" t="s">
        <v>7</v>
      </c>
      <c r="CL164" s="87">
        <f>IF(CK164="N",0,IF(CF$132="EVENTO",BD!$B$1,0))</f>
        <v>0</v>
      </c>
      <c r="CM164" s="86" t="s">
        <v>7</v>
      </c>
      <c r="CN164" s="87">
        <f>IF(CM164="N",0,IF(CF$132="EVENTO",BD!$B$2,0))</f>
        <v>0</v>
      </c>
      <c r="CO164" s="86" t="s">
        <v>7</v>
      </c>
      <c r="CP164" s="87">
        <f>IF(CO164="N",0,IF(CF$132="EVENTO",BD!$B$5,0))</f>
        <v>0</v>
      </c>
      <c r="CQ164" s="86" t="s">
        <v>7</v>
      </c>
      <c r="CR164" s="87">
        <f>IF(CQ164="S",BD!$B$8,0)</f>
        <v>0</v>
      </c>
      <c r="CS164" s="83" t="str">
        <f>IF(CF164="","",VLOOKUP(CF164,BD!$B$11:$R$179,5,))</f>
        <v/>
      </c>
      <c r="CT164" s="84" t="str">
        <f t="shared" si="88"/>
        <v/>
      </c>
      <c r="CU164" s="68"/>
      <c r="CV164" s="81"/>
      <c r="CW164" s="82"/>
      <c r="CX164" s="85"/>
      <c r="CY164" s="86" t="s">
        <v>7</v>
      </c>
      <c r="CZ164" s="87">
        <f>IF(CY164="N",0,IF(CV$132="EVENTO",BD!$B$3,BD!$B$4))</f>
        <v>0</v>
      </c>
      <c r="DA164" s="86" t="s">
        <v>7</v>
      </c>
      <c r="DB164" s="87">
        <f>IF(DA164="N",0,IF(CV$132="EVENTO",BD!$B$1,0))</f>
        <v>0</v>
      </c>
      <c r="DC164" s="86" t="s">
        <v>7</v>
      </c>
      <c r="DD164" s="87">
        <f>IF(DC164="N",0,IF(CV$132="EVENTO",BD!$B$2,0))</f>
        <v>0</v>
      </c>
      <c r="DE164" s="86" t="s">
        <v>7</v>
      </c>
      <c r="DF164" s="87">
        <f>IF(DE164="N",0,IF(CV$132="EVENTO",BD!$B$5,0))</f>
        <v>0</v>
      </c>
      <c r="DG164" s="86" t="s">
        <v>7</v>
      </c>
      <c r="DH164" s="87">
        <f>IF(DG164="S",BD!$B$8,0)</f>
        <v>0</v>
      </c>
      <c r="DI164" s="83" t="str">
        <f>IF(CV164="","",VLOOKUP(CV164,BD!$B$11:$R$179,5,))</f>
        <v/>
      </c>
      <c r="DJ164" s="84" t="str">
        <f t="shared" si="89"/>
        <v/>
      </c>
    </row>
    <row r="165" spans="1:114" ht="15.75" customHeight="1" thickBot="1" x14ac:dyDescent="0.3">
      <c r="A165" s="130"/>
      <c r="B165" s="154" t="s">
        <v>40</v>
      </c>
      <c r="C165" s="157"/>
      <c r="D165" s="147"/>
      <c r="E165" s="147"/>
      <c r="F165" s="147"/>
      <c r="G165" s="147"/>
      <c r="H165" s="147"/>
      <c r="I165" s="147"/>
      <c r="J165" s="147"/>
      <c r="K165" s="147"/>
      <c r="L165" s="147"/>
      <c r="M165" s="147"/>
      <c r="N165" s="147"/>
      <c r="O165" s="147"/>
      <c r="P165" s="61"/>
      <c r="Q165" s="61"/>
      <c r="R165" s="62" t="str">
        <f>IF(SUM(R167:R183)=0,"",SUM(R167:R183))</f>
        <v/>
      </c>
      <c r="S165" s="157"/>
      <c r="T165" s="147"/>
      <c r="U165" s="147"/>
      <c r="V165" s="147"/>
      <c r="W165" s="147"/>
      <c r="X165" s="147"/>
      <c r="Y165" s="147"/>
      <c r="Z165" s="147"/>
      <c r="AA165" s="147"/>
      <c r="AB165" s="147"/>
      <c r="AC165" s="147"/>
      <c r="AD165" s="147"/>
      <c r="AE165" s="147"/>
      <c r="AF165" s="61"/>
      <c r="AG165" s="61"/>
      <c r="AH165" s="62" t="str">
        <f>IF(SUM(AH167:AH183)=0,"",SUM(AH167:AH183))</f>
        <v/>
      </c>
      <c r="AI165" s="157"/>
      <c r="AJ165" s="147"/>
      <c r="AK165" s="147"/>
      <c r="AL165" s="147"/>
      <c r="AM165" s="147"/>
      <c r="AN165" s="147"/>
      <c r="AO165" s="147"/>
      <c r="AP165" s="147"/>
      <c r="AQ165" s="147"/>
      <c r="AR165" s="147"/>
      <c r="AS165" s="147"/>
      <c r="AT165" s="147"/>
      <c r="AU165" s="147"/>
      <c r="AV165" s="61"/>
      <c r="AW165" s="61"/>
      <c r="AX165" s="62" t="str">
        <f>IF(SUM(AX167:AX183)=0,"",SUM(AX167:AX183))</f>
        <v/>
      </c>
      <c r="AY165" s="157"/>
      <c r="AZ165" s="147"/>
      <c r="BA165" s="147"/>
      <c r="BB165" s="147"/>
      <c r="BC165" s="147"/>
      <c r="BD165" s="147"/>
      <c r="BE165" s="147"/>
      <c r="BF165" s="147"/>
      <c r="BG165" s="147"/>
      <c r="BH165" s="147"/>
      <c r="BI165" s="147"/>
      <c r="BJ165" s="147"/>
      <c r="BK165" s="147"/>
      <c r="BL165" s="61"/>
      <c r="BM165" s="61"/>
      <c r="BN165" s="62" t="str">
        <f>IF(SUM(BN167:BN183)=0,"",SUM(BN167:BN183))</f>
        <v/>
      </c>
      <c r="BO165" s="157"/>
      <c r="BP165" s="147"/>
      <c r="BQ165" s="147"/>
      <c r="BR165" s="147"/>
      <c r="BS165" s="147"/>
      <c r="BT165" s="147"/>
      <c r="BU165" s="147"/>
      <c r="BV165" s="147"/>
      <c r="BW165" s="147"/>
      <c r="BX165" s="147"/>
      <c r="BY165" s="147"/>
      <c r="BZ165" s="147"/>
      <c r="CA165" s="147"/>
      <c r="CB165" s="61"/>
      <c r="CC165" s="61"/>
      <c r="CD165" s="62" t="str">
        <f>IF(SUM(CD167:CD183)=0,"",SUM(CD167:CD183))</f>
        <v/>
      </c>
      <c r="CE165" s="157"/>
      <c r="CF165" s="147"/>
      <c r="CG165" s="147"/>
      <c r="CH165" s="147"/>
      <c r="CI165" s="147"/>
      <c r="CJ165" s="147"/>
      <c r="CK165" s="147"/>
      <c r="CL165" s="147"/>
      <c r="CM165" s="147"/>
      <c r="CN165" s="147"/>
      <c r="CO165" s="147"/>
      <c r="CP165" s="147"/>
      <c r="CQ165" s="147"/>
      <c r="CR165" s="61"/>
      <c r="CS165" s="61"/>
      <c r="CT165" s="62" t="str">
        <f>IF(SUM(CT167:CT183)=0,"",SUM(CT167:CT183))</f>
        <v/>
      </c>
      <c r="CU165" s="157"/>
      <c r="CV165" s="147"/>
      <c r="CW165" s="147"/>
      <c r="CX165" s="147"/>
      <c r="CY165" s="147"/>
      <c r="CZ165" s="147"/>
      <c r="DA165" s="147"/>
      <c r="DB165" s="147"/>
      <c r="DC165" s="147"/>
      <c r="DD165" s="147"/>
      <c r="DE165" s="147"/>
      <c r="DF165" s="147"/>
      <c r="DG165" s="147"/>
      <c r="DH165" s="61"/>
      <c r="DI165" s="61"/>
      <c r="DJ165" s="62" t="str">
        <f>IF(SUM(DJ167:DJ183)=0,"",SUM(DJ167:DJ183))</f>
        <v/>
      </c>
    </row>
    <row r="166" spans="1:114" ht="15.75" thickBot="1" x14ac:dyDescent="0.3">
      <c r="A166" s="130"/>
      <c r="B166" s="155"/>
      <c r="C166" s="148"/>
      <c r="D166" s="149"/>
      <c r="E166" s="63"/>
      <c r="F166" s="63"/>
      <c r="G166" s="64"/>
      <c r="H166" s="65"/>
      <c r="I166" s="64"/>
      <c r="J166" s="65"/>
      <c r="K166" s="95">
        <v>80</v>
      </c>
      <c r="L166" s="65"/>
      <c r="M166" s="95">
        <v>100</v>
      </c>
      <c r="N166" s="65"/>
      <c r="O166" s="95">
        <v>120</v>
      </c>
      <c r="P166" s="65"/>
      <c r="Q166" s="66" t="s">
        <v>63</v>
      </c>
      <c r="R166" s="67" t="s">
        <v>64</v>
      </c>
      <c r="S166" s="148"/>
      <c r="T166" s="149"/>
      <c r="U166" s="63"/>
      <c r="V166" s="63"/>
      <c r="W166" s="64"/>
      <c r="X166" s="65"/>
      <c r="Y166" s="64"/>
      <c r="Z166" s="65"/>
      <c r="AA166" s="95">
        <v>80</v>
      </c>
      <c r="AB166" s="65"/>
      <c r="AC166" s="95">
        <v>100</v>
      </c>
      <c r="AD166" s="65"/>
      <c r="AE166" s="95">
        <v>120</v>
      </c>
      <c r="AF166" s="65"/>
      <c r="AG166" s="66" t="s">
        <v>63</v>
      </c>
      <c r="AH166" s="67" t="s">
        <v>64</v>
      </c>
      <c r="AI166" s="148"/>
      <c r="AJ166" s="149"/>
      <c r="AK166" s="63"/>
      <c r="AL166" s="63"/>
      <c r="AM166" s="64"/>
      <c r="AN166" s="65"/>
      <c r="AO166" s="64"/>
      <c r="AP166" s="65"/>
      <c r="AQ166" s="95">
        <v>80</v>
      </c>
      <c r="AR166" s="65"/>
      <c r="AS166" s="95">
        <v>100</v>
      </c>
      <c r="AT166" s="65"/>
      <c r="AU166" s="95">
        <v>120</v>
      </c>
      <c r="AV166" s="65"/>
      <c r="AW166" s="66" t="s">
        <v>63</v>
      </c>
      <c r="AX166" s="67" t="s">
        <v>64</v>
      </c>
      <c r="AY166" s="148"/>
      <c r="AZ166" s="149"/>
      <c r="BA166" s="63"/>
      <c r="BB166" s="63"/>
      <c r="BC166" s="64"/>
      <c r="BD166" s="65"/>
      <c r="BE166" s="64"/>
      <c r="BF166" s="65"/>
      <c r="BG166" s="95">
        <v>80</v>
      </c>
      <c r="BH166" s="65"/>
      <c r="BI166" s="95">
        <v>100</v>
      </c>
      <c r="BJ166" s="65"/>
      <c r="BK166" s="95">
        <v>120</v>
      </c>
      <c r="BL166" s="65"/>
      <c r="BM166" s="66" t="s">
        <v>63</v>
      </c>
      <c r="BN166" s="67" t="s">
        <v>64</v>
      </c>
      <c r="BO166" s="148"/>
      <c r="BP166" s="149"/>
      <c r="BQ166" s="63"/>
      <c r="BR166" s="63"/>
      <c r="BS166" s="64"/>
      <c r="BT166" s="65"/>
      <c r="BU166" s="64"/>
      <c r="BV166" s="65"/>
      <c r="BW166" s="95">
        <v>80</v>
      </c>
      <c r="BX166" s="65"/>
      <c r="BY166" s="95">
        <v>100</v>
      </c>
      <c r="BZ166" s="65"/>
      <c r="CA166" s="95">
        <v>120</v>
      </c>
      <c r="CB166" s="65"/>
      <c r="CC166" s="66" t="s">
        <v>63</v>
      </c>
      <c r="CD166" s="67" t="s">
        <v>64</v>
      </c>
      <c r="CE166" s="148"/>
      <c r="CF166" s="149"/>
      <c r="CG166" s="63"/>
      <c r="CH166" s="63"/>
      <c r="CI166" s="64"/>
      <c r="CJ166" s="65"/>
      <c r="CK166" s="64"/>
      <c r="CL166" s="65"/>
      <c r="CM166" s="95">
        <v>80</v>
      </c>
      <c r="CN166" s="65"/>
      <c r="CO166" s="95">
        <v>100</v>
      </c>
      <c r="CP166" s="65"/>
      <c r="CQ166" s="95">
        <v>120</v>
      </c>
      <c r="CR166" s="65"/>
      <c r="CS166" s="66" t="s">
        <v>63</v>
      </c>
      <c r="CT166" s="67" t="s">
        <v>64</v>
      </c>
      <c r="CU166" s="148"/>
      <c r="CV166" s="149"/>
      <c r="CW166" s="63"/>
      <c r="CX166" s="63"/>
      <c r="CY166" s="64"/>
      <c r="CZ166" s="65"/>
      <c r="DA166" s="64"/>
      <c r="DB166" s="65"/>
      <c r="DC166" s="95">
        <v>80</v>
      </c>
      <c r="DD166" s="65"/>
      <c r="DE166" s="95">
        <v>100</v>
      </c>
      <c r="DF166" s="65"/>
      <c r="DG166" s="95">
        <v>120</v>
      </c>
      <c r="DH166" s="65"/>
      <c r="DI166" s="66" t="s">
        <v>63</v>
      </c>
      <c r="DJ166" s="67" t="s">
        <v>64</v>
      </c>
    </row>
    <row r="167" spans="1:114" ht="15.75" thickBot="1" x14ac:dyDescent="0.3">
      <c r="A167" s="130"/>
      <c r="B167" s="155"/>
      <c r="C167" s="68"/>
      <c r="D167" s="69"/>
      <c r="E167" s="70"/>
      <c r="F167" s="71"/>
      <c r="G167" s="72" t="s">
        <v>7</v>
      </c>
      <c r="H167" s="73">
        <f>IF(G167="N",0,BD!$B$6)</f>
        <v>0</v>
      </c>
      <c r="I167" s="72" t="s">
        <v>7</v>
      </c>
      <c r="J167" s="73">
        <f>IF(I167="N",0,BD!$B$7)</f>
        <v>0</v>
      </c>
      <c r="K167" s="72" t="s">
        <v>7</v>
      </c>
      <c r="L167" s="73">
        <f>IF(K167="N",0,K$166)</f>
        <v>0</v>
      </c>
      <c r="M167" s="72" t="s">
        <v>7</v>
      </c>
      <c r="N167" s="73">
        <f>IF(M167="N",0,M$166)</f>
        <v>0</v>
      </c>
      <c r="O167" s="72" t="s">
        <v>7</v>
      </c>
      <c r="P167" s="73">
        <f t="shared" ref="P167:P178" si="90">IF(O167="N",0,O$166)</f>
        <v>0</v>
      </c>
      <c r="Q167" s="73"/>
      <c r="R167" s="74" t="str">
        <f t="shared" ref="R167:R178" si="91">IF(D167="","",SUM(Q167,P167,L167,J167,N167,H167))</f>
        <v/>
      </c>
      <c r="S167" s="68"/>
      <c r="T167" s="69"/>
      <c r="U167" s="70"/>
      <c r="V167" s="71"/>
      <c r="W167" s="72" t="s">
        <v>7</v>
      </c>
      <c r="X167" s="73">
        <f>IF(W167="N",0,BD!$B$6)</f>
        <v>0</v>
      </c>
      <c r="Y167" s="72" t="s">
        <v>7</v>
      </c>
      <c r="Z167" s="73">
        <f>IF(Y167="N",0,BD!$B$7)</f>
        <v>0</v>
      </c>
      <c r="AA167" s="72" t="s">
        <v>7</v>
      </c>
      <c r="AB167" s="73">
        <f t="shared" ref="AB167:AB178" si="92">IF(AA167="N",0,AA$166)</f>
        <v>0</v>
      </c>
      <c r="AC167" s="72" t="s">
        <v>7</v>
      </c>
      <c r="AD167" s="73">
        <f t="shared" ref="AD167:AD178" si="93">IF(AC167="N",0,AC$166)</f>
        <v>0</v>
      </c>
      <c r="AE167" s="72" t="s">
        <v>7</v>
      </c>
      <c r="AF167" s="73">
        <f t="shared" ref="AF167:AF178" si="94">IF(AE167="N",0,AE$166)</f>
        <v>0</v>
      </c>
      <c r="AG167" s="73"/>
      <c r="AH167" s="74" t="str">
        <f t="shared" ref="AH167:AH178" si="95">IF(T167="","",SUM(AG167,AF167,AB167,Z167,AD167,X167))</f>
        <v/>
      </c>
      <c r="AI167" s="68"/>
      <c r="AJ167" s="69"/>
      <c r="AK167" s="70"/>
      <c r="AL167" s="71"/>
      <c r="AM167" s="72" t="s">
        <v>7</v>
      </c>
      <c r="AN167" s="73">
        <f>IF(AM167="N",0,BD!$B$6)</f>
        <v>0</v>
      </c>
      <c r="AO167" s="72" t="s">
        <v>7</v>
      </c>
      <c r="AP167" s="73">
        <f>IF(AO167="N",0,BD!$B$7)</f>
        <v>0</v>
      </c>
      <c r="AQ167" s="72" t="s">
        <v>7</v>
      </c>
      <c r="AR167" s="73">
        <f t="shared" ref="AR167:AR178" si="96">IF(AQ167="N",0,AQ$166)</f>
        <v>0</v>
      </c>
      <c r="AS167" s="72" t="s">
        <v>7</v>
      </c>
      <c r="AT167" s="73">
        <f t="shared" ref="AT167:AT178" si="97">IF(AS167="N",0,AS$166)</f>
        <v>0</v>
      </c>
      <c r="AU167" s="72" t="s">
        <v>7</v>
      </c>
      <c r="AV167" s="73">
        <f t="shared" ref="AV167:AV178" si="98">IF(AU167="N",0,AU$166)</f>
        <v>0</v>
      </c>
      <c r="AW167" s="73"/>
      <c r="AX167" s="74" t="str">
        <f t="shared" ref="AX167:AX178" si="99">IF(AJ167="","",SUM(AW167,AV167,AR167,AP167,AT167,AN167))</f>
        <v/>
      </c>
      <c r="AY167" s="68"/>
      <c r="AZ167" s="69"/>
      <c r="BA167" s="70"/>
      <c r="BB167" s="71"/>
      <c r="BC167" s="72" t="s">
        <v>7</v>
      </c>
      <c r="BD167" s="73">
        <f>IF(BC167="N",0,BD!$B$6)</f>
        <v>0</v>
      </c>
      <c r="BE167" s="72" t="s">
        <v>7</v>
      </c>
      <c r="BF167" s="73">
        <f>IF(BE167="N",0,BD!$B$7)</f>
        <v>0</v>
      </c>
      <c r="BG167" s="72" t="s">
        <v>7</v>
      </c>
      <c r="BH167" s="73">
        <f t="shared" ref="BH167:BH178" si="100">IF(BG167="N",0,BG$166)</f>
        <v>0</v>
      </c>
      <c r="BI167" s="72" t="s">
        <v>7</v>
      </c>
      <c r="BJ167" s="73">
        <f t="shared" ref="BJ167:BJ178" si="101">IF(BI167="N",0,BI$166)</f>
        <v>0</v>
      </c>
      <c r="BK167" s="72" t="s">
        <v>7</v>
      </c>
      <c r="BL167" s="73">
        <f t="shared" ref="BL167:BL178" si="102">IF(BK167="N",0,BK$166)</f>
        <v>0</v>
      </c>
      <c r="BM167" s="73"/>
      <c r="BN167" s="74" t="str">
        <f t="shared" ref="BN167:BN178" si="103">IF(AZ167="","",SUM(BM167,BL167,BH167,BF167,BJ167,BD167))</f>
        <v/>
      </c>
      <c r="BO167" s="68"/>
      <c r="BP167" s="69"/>
      <c r="BQ167" s="70"/>
      <c r="BR167" s="71"/>
      <c r="BS167" s="72" t="s">
        <v>7</v>
      </c>
      <c r="BT167" s="73">
        <f>IF(BS167="N",0,BD!$B$6)</f>
        <v>0</v>
      </c>
      <c r="BU167" s="72" t="s">
        <v>7</v>
      </c>
      <c r="BV167" s="73">
        <f>IF(BU167="N",0,BD!$B$7)</f>
        <v>0</v>
      </c>
      <c r="BW167" s="72" t="s">
        <v>7</v>
      </c>
      <c r="BX167" s="73">
        <f t="shared" ref="BX167:BX178" si="104">IF(BW167="N",0,BW$166)</f>
        <v>0</v>
      </c>
      <c r="BY167" s="72" t="s">
        <v>7</v>
      </c>
      <c r="BZ167" s="73">
        <f t="shared" ref="BZ167:BZ178" si="105">IF(BY167="N",0,BY$166)</f>
        <v>0</v>
      </c>
      <c r="CA167" s="72" t="s">
        <v>7</v>
      </c>
      <c r="CB167" s="73">
        <f t="shared" ref="CB167:CB178" si="106">IF(CA167="N",0,CA$166)</f>
        <v>0</v>
      </c>
      <c r="CC167" s="73"/>
      <c r="CD167" s="74" t="str">
        <f t="shared" ref="CD167:CD178" si="107">IF(BP167="","",SUM(CC167,CB167,BX167,BV167,BZ167,BT167))</f>
        <v/>
      </c>
      <c r="CE167" s="68"/>
      <c r="CF167" s="69"/>
      <c r="CG167" s="70"/>
      <c r="CH167" s="71"/>
      <c r="CI167" s="72" t="s">
        <v>7</v>
      </c>
      <c r="CJ167" s="73">
        <f>IF(CI167="N",0,BD!$B$6)</f>
        <v>0</v>
      </c>
      <c r="CK167" s="72" t="s">
        <v>7</v>
      </c>
      <c r="CL167" s="73">
        <f>IF(CK167="N",0,BD!$B$7)</f>
        <v>0</v>
      </c>
      <c r="CM167" s="72" t="s">
        <v>7</v>
      </c>
      <c r="CN167" s="73">
        <f t="shared" ref="CN167:CN178" si="108">IF(CM167="N",0,CM$166)</f>
        <v>0</v>
      </c>
      <c r="CO167" s="72" t="s">
        <v>7</v>
      </c>
      <c r="CP167" s="73">
        <f t="shared" ref="CP167:CP178" si="109">IF(CO167="N",0,CO$166)</f>
        <v>0</v>
      </c>
      <c r="CQ167" s="72" t="s">
        <v>7</v>
      </c>
      <c r="CR167" s="73">
        <f t="shared" ref="CR167:CR178" si="110">IF(CQ167="N",0,CQ$166)</f>
        <v>0</v>
      </c>
      <c r="CS167" s="73"/>
      <c r="CT167" s="74" t="str">
        <f t="shared" ref="CT167:CT178" si="111">IF(CF167="","",SUM(CS167,CR167,CN167,CL167,CP167,CJ167))</f>
        <v/>
      </c>
      <c r="CU167" s="68"/>
      <c r="CV167" s="69"/>
      <c r="CW167" s="70"/>
      <c r="CX167" s="71"/>
      <c r="CY167" s="72" t="s">
        <v>7</v>
      </c>
      <c r="CZ167" s="73">
        <f>IF(CY167="N",0,BD!$B$6)</f>
        <v>0</v>
      </c>
      <c r="DA167" s="72" t="s">
        <v>7</v>
      </c>
      <c r="DB167" s="73">
        <f>IF(DA167="N",0,BD!$B$7)</f>
        <v>0</v>
      </c>
      <c r="DC167" s="72" t="s">
        <v>7</v>
      </c>
      <c r="DD167" s="73">
        <f t="shared" ref="DD167:DD178" si="112">IF(DC167="N",0,DC$166)</f>
        <v>0</v>
      </c>
      <c r="DE167" s="72" t="s">
        <v>7</v>
      </c>
      <c r="DF167" s="73">
        <f t="shared" ref="DF167:DF178" si="113">IF(DE167="N",0,DE$166)</f>
        <v>0</v>
      </c>
      <c r="DG167" s="72" t="s">
        <v>7</v>
      </c>
      <c r="DH167" s="73">
        <f t="shared" ref="DH167:DH178" si="114">IF(DG167="N",0,DG$166)</f>
        <v>0</v>
      </c>
      <c r="DI167" s="73"/>
      <c r="DJ167" s="74" t="str">
        <f t="shared" ref="DJ167:DJ178" si="115">IF(CV167="","",SUM(DI167,DH167,DD167,DB167,DF167,CZ167))</f>
        <v/>
      </c>
    </row>
    <row r="168" spans="1:114" ht="15.75" thickBot="1" x14ac:dyDescent="0.3">
      <c r="A168" s="130"/>
      <c r="B168" s="155"/>
      <c r="C168" s="68"/>
      <c r="D168" s="75"/>
      <c r="E168" s="76"/>
      <c r="F168" s="71"/>
      <c r="G168" s="77" t="s">
        <v>7</v>
      </c>
      <c r="H168" s="73">
        <f>IF(G168="N",0,BD!$B$6)</f>
        <v>0</v>
      </c>
      <c r="I168" s="77" t="s">
        <v>7</v>
      </c>
      <c r="J168" s="73">
        <f>IF(I168="N",0,BD!$B$7)</f>
        <v>0</v>
      </c>
      <c r="K168" s="77" t="s">
        <v>7</v>
      </c>
      <c r="L168" s="78">
        <f t="shared" ref="L168:N178" si="116">IF(K168="N",0,K$166)</f>
        <v>0</v>
      </c>
      <c r="M168" s="77" t="s">
        <v>7</v>
      </c>
      <c r="N168" s="73">
        <f t="shared" si="116"/>
        <v>0</v>
      </c>
      <c r="O168" s="77" t="s">
        <v>7</v>
      </c>
      <c r="P168" s="78">
        <f t="shared" si="90"/>
        <v>0</v>
      </c>
      <c r="Q168" s="73"/>
      <c r="R168" s="79" t="str">
        <f t="shared" si="91"/>
        <v/>
      </c>
      <c r="S168" s="68"/>
      <c r="T168" s="75"/>
      <c r="U168" s="76"/>
      <c r="V168" s="71"/>
      <c r="W168" s="77" t="s">
        <v>7</v>
      </c>
      <c r="X168" s="73">
        <f>IF(W168="N",0,BD!$B$6)</f>
        <v>0</v>
      </c>
      <c r="Y168" s="77" t="s">
        <v>7</v>
      </c>
      <c r="Z168" s="73">
        <f>IF(Y168="N",0,BD!$B$7)</f>
        <v>0</v>
      </c>
      <c r="AA168" s="77" t="s">
        <v>7</v>
      </c>
      <c r="AB168" s="78">
        <f t="shared" si="92"/>
        <v>0</v>
      </c>
      <c r="AC168" s="77" t="s">
        <v>7</v>
      </c>
      <c r="AD168" s="78">
        <f t="shared" si="93"/>
        <v>0</v>
      </c>
      <c r="AE168" s="77" t="s">
        <v>7</v>
      </c>
      <c r="AF168" s="78">
        <f t="shared" si="94"/>
        <v>0</v>
      </c>
      <c r="AG168" s="73"/>
      <c r="AH168" s="79" t="str">
        <f t="shared" si="95"/>
        <v/>
      </c>
      <c r="AI168" s="68"/>
      <c r="AJ168" s="75"/>
      <c r="AK168" s="76"/>
      <c r="AL168" s="71"/>
      <c r="AM168" s="77" t="s">
        <v>7</v>
      </c>
      <c r="AN168" s="73">
        <f>IF(AM168="N",0,BD!$B$6)</f>
        <v>0</v>
      </c>
      <c r="AO168" s="77" t="s">
        <v>7</v>
      </c>
      <c r="AP168" s="73">
        <f>IF(AO168="N",0,BD!$B$7)</f>
        <v>0</v>
      </c>
      <c r="AQ168" s="77" t="s">
        <v>7</v>
      </c>
      <c r="AR168" s="78">
        <f t="shared" si="96"/>
        <v>0</v>
      </c>
      <c r="AS168" s="77" t="s">
        <v>7</v>
      </c>
      <c r="AT168" s="78">
        <f t="shared" si="97"/>
        <v>0</v>
      </c>
      <c r="AU168" s="77" t="s">
        <v>7</v>
      </c>
      <c r="AV168" s="78">
        <f t="shared" si="98"/>
        <v>0</v>
      </c>
      <c r="AW168" s="73"/>
      <c r="AX168" s="79" t="str">
        <f t="shared" si="99"/>
        <v/>
      </c>
      <c r="AY168" s="68"/>
      <c r="AZ168" s="75"/>
      <c r="BA168" s="76"/>
      <c r="BB168" s="71"/>
      <c r="BC168" s="77" t="s">
        <v>7</v>
      </c>
      <c r="BD168" s="73">
        <f>IF(BC168="N",0,BD!$B$6)</f>
        <v>0</v>
      </c>
      <c r="BE168" s="77" t="s">
        <v>7</v>
      </c>
      <c r="BF168" s="73">
        <f>IF(BE168="N",0,BD!$B$7)</f>
        <v>0</v>
      </c>
      <c r="BG168" s="77" t="s">
        <v>7</v>
      </c>
      <c r="BH168" s="78">
        <f t="shared" si="100"/>
        <v>0</v>
      </c>
      <c r="BI168" s="77" t="s">
        <v>7</v>
      </c>
      <c r="BJ168" s="78">
        <f t="shared" si="101"/>
        <v>0</v>
      </c>
      <c r="BK168" s="77" t="s">
        <v>7</v>
      </c>
      <c r="BL168" s="78">
        <f t="shared" si="102"/>
        <v>0</v>
      </c>
      <c r="BM168" s="73"/>
      <c r="BN168" s="79" t="str">
        <f t="shared" si="103"/>
        <v/>
      </c>
      <c r="BO168" s="68"/>
      <c r="BP168" s="75"/>
      <c r="BQ168" s="76"/>
      <c r="BR168" s="71"/>
      <c r="BS168" s="77" t="s">
        <v>7</v>
      </c>
      <c r="BT168" s="73">
        <f>IF(BS168="N",0,BD!$B$6)</f>
        <v>0</v>
      </c>
      <c r="BU168" s="77" t="s">
        <v>7</v>
      </c>
      <c r="BV168" s="73">
        <f>IF(BU168="N",0,BD!$B$7)</f>
        <v>0</v>
      </c>
      <c r="BW168" s="77" t="s">
        <v>7</v>
      </c>
      <c r="BX168" s="78">
        <f t="shared" si="104"/>
        <v>0</v>
      </c>
      <c r="BY168" s="77" t="s">
        <v>7</v>
      </c>
      <c r="BZ168" s="78">
        <f t="shared" si="105"/>
        <v>0</v>
      </c>
      <c r="CA168" s="77" t="s">
        <v>7</v>
      </c>
      <c r="CB168" s="78">
        <f t="shared" si="106"/>
        <v>0</v>
      </c>
      <c r="CC168" s="73"/>
      <c r="CD168" s="79" t="str">
        <f t="shared" si="107"/>
        <v/>
      </c>
      <c r="CE168" s="68"/>
      <c r="CF168" s="75"/>
      <c r="CG168" s="76"/>
      <c r="CH168" s="71"/>
      <c r="CI168" s="77" t="s">
        <v>7</v>
      </c>
      <c r="CJ168" s="73">
        <f>IF(CI168="N",0,BD!$B$6)</f>
        <v>0</v>
      </c>
      <c r="CK168" s="77" t="s">
        <v>7</v>
      </c>
      <c r="CL168" s="73">
        <f>IF(CK168="N",0,BD!$B$7)</f>
        <v>0</v>
      </c>
      <c r="CM168" s="77" t="s">
        <v>7</v>
      </c>
      <c r="CN168" s="78">
        <f t="shared" si="108"/>
        <v>0</v>
      </c>
      <c r="CO168" s="77" t="s">
        <v>7</v>
      </c>
      <c r="CP168" s="78">
        <f t="shared" si="109"/>
        <v>0</v>
      </c>
      <c r="CQ168" s="77" t="s">
        <v>7</v>
      </c>
      <c r="CR168" s="78">
        <f t="shared" si="110"/>
        <v>0</v>
      </c>
      <c r="CS168" s="73"/>
      <c r="CT168" s="79" t="str">
        <f t="shared" si="111"/>
        <v/>
      </c>
      <c r="CU168" s="68"/>
      <c r="CV168" s="75"/>
      <c r="CW168" s="76"/>
      <c r="CX168" s="71"/>
      <c r="CY168" s="77" t="s">
        <v>7</v>
      </c>
      <c r="CZ168" s="73">
        <f>IF(CY168="N",0,BD!$B$6)</f>
        <v>0</v>
      </c>
      <c r="DA168" s="77" t="s">
        <v>7</v>
      </c>
      <c r="DB168" s="73">
        <f>IF(DA168="N",0,BD!$B$7)</f>
        <v>0</v>
      </c>
      <c r="DC168" s="77" t="s">
        <v>7</v>
      </c>
      <c r="DD168" s="78">
        <f t="shared" si="112"/>
        <v>0</v>
      </c>
      <c r="DE168" s="77" t="s">
        <v>7</v>
      </c>
      <c r="DF168" s="78">
        <f t="shared" si="113"/>
        <v>0</v>
      </c>
      <c r="DG168" s="77" t="s">
        <v>7</v>
      </c>
      <c r="DH168" s="78">
        <f t="shared" si="114"/>
        <v>0</v>
      </c>
      <c r="DI168" s="73"/>
      <c r="DJ168" s="79" t="str">
        <f t="shared" si="115"/>
        <v/>
      </c>
    </row>
    <row r="169" spans="1:114" ht="15.75" thickBot="1" x14ac:dyDescent="0.3">
      <c r="A169" s="130"/>
      <c r="B169" s="155"/>
      <c r="C169" s="68"/>
      <c r="D169" s="75"/>
      <c r="E169" s="76"/>
      <c r="F169" s="71"/>
      <c r="G169" s="77" t="s">
        <v>7</v>
      </c>
      <c r="H169" s="73">
        <f>IF(G169="N",0,BD!$B$6)</f>
        <v>0</v>
      </c>
      <c r="I169" s="77" t="s">
        <v>7</v>
      </c>
      <c r="J169" s="73">
        <f>IF(I169="N",0,BD!$B$7)</f>
        <v>0</v>
      </c>
      <c r="K169" s="77" t="s">
        <v>7</v>
      </c>
      <c r="L169" s="78">
        <f t="shared" si="116"/>
        <v>0</v>
      </c>
      <c r="M169" s="77" t="s">
        <v>7</v>
      </c>
      <c r="N169" s="73">
        <f t="shared" si="116"/>
        <v>0</v>
      </c>
      <c r="O169" s="77" t="s">
        <v>7</v>
      </c>
      <c r="P169" s="78">
        <f t="shared" si="90"/>
        <v>0</v>
      </c>
      <c r="Q169" s="73"/>
      <c r="R169" s="79" t="str">
        <f t="shared" si="91"/>
        <v/>
      </c>
      <c r="S169" s="68"/>
      <c r="T169" s="75"/>
      <c r="U169" s="76"/>
      <c r="V169" s="71"/>
      <c r="W169" s="77" t="s">
        <v>7</v>
      </c>
      <c r="X169" s="73">
        <f>IF(W169="N",0,BD!$B$6)</f>
        <v>0</v>
      </c>
      <c r="Y169" s="77" t="s">
        <v>7</v>
      </c>
      <c r="Z169" s="73">
        <f>IF(Y169="N",0,BD!$B$7)</f>
        <v>0</v>
      </c>
      <c r="AA169" s="77" t="s">
        <v>7</v>
      </c>
      <c r="AB169" s="78">
        <f t="shared" si="92"/>
        <v>0</v>
      </c>
      <c r="AC169" s="77" t="s">
        <v>7</v>
      </c>
      <c r="AD169" s="78">
        <f t="shared" si="93"/>
        <v>0</v>
      </c>
      <c r="AE169" s="77" t="s">
        <v>7</v>
      </c>
      <c r="AF169" s="78">
        <f t="shared" si="94"/>
        <v>0</v>
      </c>
      <c r="AG169" s="73"/>
      <c r="AH169" s="79" t="str">
        <f t="shared" si="95"/>
        <v/>
      </c>
      <c r="AI169" s="68"/>
      <c r="AJ169" s="75"/>
      <c r="AK169" s="76"/>
      <c r="AL169" s="71"/>
      <c r="AM169" s="77" t="s">
        <v>7</v>
      </c>
      <c r="AN169" s="73">
        <f>IF(AM169="N",0,BD!$B$6)</f>
        <v>0</v>
      </c>
      <c r="AO169" s="77" t="s">
        <v>7</v>
      </c>
      <c r="AP169" s="73">
        <f>IF(AO169="N",0,BD!$B$7)</f>
        <v>0</v>
      </c>
      <c r="AQ169" s="77" t="s">
        <v>7</v>
      </c>
      <c r="AR169" s="78">
        <f t="shared" si="96"/>
        <v>0</v>
      </c>
      <c r="AS169" s="77" t="s">
        <v>7</v>
      </c>
      <c r="AT169" s="78">
        <f t="shared" si="97"/>
        <v>0</v>
      </c>
      <c r="AU169" s="77" t="s">
        <v>7</v>
      </c>
      <c r="AV169" s="78">
        <f t="shared" si="98"/>
        <v>0</v>
      </c>
      <c r="AW169" s="73"/>
      <c r="AX169" s="79" t="str">
        <f t="shared" si="99"/>
        <v/>
      </c>
      <c r="AY169" s="68"/>
      <c r="AZ169" s="75"/>
      <c r="BA169" s="76"/>
      <c r="BB169" s="71"/>
      <c r="BC169" s="77" t="s">
        <v>7</v>
      </c>
      <c r="BD169" s="73">
        <f>IF(BC169="N",0,BD!$B$6)</f>
        <v>0</v>
      </c>
      <c r="BE169" s="77" t="s">
        <v>7</v>
      </c>
      <c r="BF169" s="73">
        <f>IF(BE169="N",0,BD!$B$7)</f>
        <v>0</v>
      </c>
      <c r="BG169" s="77" t="s">
        <v>7</v>
      </c>
      <c r="BH169" s="78">
        <f t="shared" si="100"/>
        <v>0</v>
      </c>
      <c r="BI169" s="77" t="s">
        <v>7</v>
      </c>
      <c r="BJ169" s="78">
        <f t="shared" si="101"/>
        <v>0</v>
      </c>
      <c r="BK169" s="77" t="s">
        <v>7</v>
      </c>
      <c r="BL169" s="78">
        <f t="shared" si="102"/>
        <v>0</v>
      </c>
      <c r="BM169" s="73"/>
      <c r="BN169" s="79" t="str">
        <f t="shared" si="103"/>
        <v/>
      </c>
      <c r="BO169" s="68"/>
      <c r="BP169" s="75"/>
      <c r="BQ169" s="76"/>
      <c r="BR169" s="71"/>
      <c r="BS169" s="77" t="s">
        <v>7</v>
      </c>
      <c r="BT169" s="73">
        <f>IF(BS169="N",0,BD!$B$6)</f>
        <v>0</v>
      </c>
      <c r="BU169" s="77" t="s">
        <v>7</v>
      </c>
      <c r="BV169" s="73">
        <f>IF(BU169="N",0,BD!$B$7)</f>
        <v>0</v>
      </c>
      <c r="BW169" s="77" t="s">
        <v>7</v>
      </c>
      <c r="BX169" s="78">
        <f t="shared" si="104"/>
        <v>0</v>
      </c>
      <c r="BY169" s="77" t="s">
        <v>7</v>
      </c>
      <c r="BZ169" s="78">
        <f t="shared" si="105"/>
        <v>0</v>
      </c>
      <c r="CA169" s="77" t="s">
        <v>7</v>
      </c>
      <c r="CB169" s="78">
        <f t="shared" si="106"/>
        <v>0</v>
      </c>
      <c r="CC169" s="73"/>
      <c r="CD169" s="79" t="str">
        <f t="shared" si="107"/>
        <v/>
      </c>
      <c r="CE169" s="68"/>
      <c r="CF169" s="75"/>
      <c r="CG169" s="76"/>
      <c r="CH169" s="71"/>
      <c r="CI169" s="77" t="s">
        <v>7</v>
      </c>
      <c r="CJ169" s="73">
        <f>IF(CI169="N",0,BD!$B$6)</f>
        <v>0</v>
      </c>
      <c r="CK169" s="77" t="s">
        <v>7</v>
      </c>
      <c r="CL169" s="73">
        <f>IF(CK169="N",0,BD!$B$7)</f>
        <v>0</v>
      </c>
      <c r="CM169" s="77" t="s">
        <v>7</v>
      </c>
      <c r="CN169" s="78">
        <f t="shared" si="108"/>
        <v>0</v>
      </c>
      <c r="CO169" s="77" t="s">
        <v>7</v>
      </c>
      <c r="CP169" s="78">
        <f t="shared" si="109"/>
        <v>0</v>
      </c>
      <c r="CQ169" s="77" t="s">
        <v>7</v>
      </c>
      <c r="CR169" s="78">
        <f t="shared" si="110"/>
        <v>0</v>
      </c>
      <c r="CS169" s="73"/>
      <c r="CT169" s="79" t="str">
        <f t="shared" si="111"/>
        <v/>
      </c>
      <c r="CU169" s="68"/>
      <c r="CV169" s="75"/>
      <c r="CW169" s="76"/>
      <c r="CX169" s="71"/>
      <c r="CY169" s="77" t="s">
        <v>7</v>
      </c>
      <c r="CZ169" s="73">
        <f>IF(CY169="N",0,BD!$B$6)</f>
        <v>0</v>
      </c>
      <c r="DA169" s="77" t="s">
        <v>7</v>
      </c>
      <c r="DB169" s="73">
        <f>IF(DA169="N",0,BD!$B$7)</f>
        <v>0</v>
      </c>
      <c r="DC169" s="77" t="s">
        <v>7</v>
      </c>
      <c r="DD169" s="78">
        <f t="shared" si="112"/>
        <v>0</v>
      </c>
      <c r="DE169" s="77" t="s">
        <v>7</v>
      </c>
      <c r="DF169" s="78">
        <f t="shared" si="113"/>
        <v>0</v>
      </c>
      <c r="DG169" s="77" t="s">
        <v>7</v>
      </c>
      <c r="DH169" s="78">
        <f t="shared" si="114"/>
        <v>0</v>
      </c>
      <c r="DI169" s="73"/>
      <c r="DJ169" s="79" t="str">
        <f t="shared" si="115"/>
        <v/>
      </c>
    </row>
    <row r="170" spans="1:114" ht="15.75" thickBot="1" x14ac:dyDescent="0.3">
      <c r="A170" s="130"/>
      <c r="B170" s="155"/>
      <c r="C170" s="68"/>
      <c r="D170" s="75"/>
      <c r="E170" s="76"/>
      <c r="F170" s="71"/>
      <c r="G170" s="77" t="s">
        <v>7</v>
      </c>
      <c r="H170" s="73">
        <f>IF(G170="N",0,BD!$B$6)</f>
        <v>0</v>
      </c>
      <c r="I170" s="77" t="s">
        <v>7</v>
      </c>
      <c r="J170" s="73">
        <f>IF(I170="N",0,BD!$B$7)</f>
        <v>0</v>
      </c>
      <c r="K170" s="77" t="s">
        <v>7</v>
      </c>
      <c r="L170" s="78">
        <f t="shared" si="116"/>
        <v>0</v>
      </c>
      <c r="M170" s="77" t="s">
        <v>7</v>
      </c>
      <c r="N170" s="73">
        <f t="shared" si="116"/>
        <v>0</v>
      </c>
      <c r="O170" s="77" t="s">
        <v>7</v>
      </c>
      <c r="P170" s="78">
        <f t="shared" si="90"/>
        <v>0</v>
      </c>
      <c r="Q170" s="73"/>
      <c r="R170" s="79" t="str">
        <f t="shared" si="91"/>
        <v/>
      </c>
      <c r="S170" s="68"/>
      <c r="T170" s="75"/>
      <c r="U170" s="76"/>
      <c r="V170" s="71"/>
      <c r="W170" s="77" t="s">
        <v>7</v>
      </c>
      <c r="X170" s="73">
        <f>IF(W170="N",0,BD!$B$6)</f>
        <v>0</v>
      </c>
      <c r="Y170" s="77" t="s">
        <v>7</v>
      </c>
      <c r="Z170" s="73">
        <f>IF(Y170="N",0,BD!$B$7)</f>
        <v>0</v>
      </c>
      <c r="AA170" s="77" t="s">
        <v>7</v>
      </c>
      <c r="AB170" s="78">
        <f t="shared" si="92"/>
        <v>0</v>
      </c>
      <c r="AC170" s="77" t="s">
        <v>7</v>
      </c>
      <c r="AD170" s="78">
        <f t="shared" si="93"/>
        <v>0</v>
      </c>
      <c r="AE170" s="77" t="s">
        <v>7</v>
      </c>
      <c r="AF170" s="78">
        <f t="shared" si="94"/>
        <v>0</v>
      </c>
      <c r="AG170" s="73"/>
      <c r="AH170" s="79" t="str">
        <f t="shared" si="95"/>
        <v/>
      </c>
      <c r="AI170" s="68"/>
      <c r="AJ170" s="75"/>
      <c r="AK170" s="76"/>
      <c r="AL170" s="71"/>
      <c r="AM170" s="77" t="s">
        <v>7</v>
      </c>
      <c r="AN170" s="73">
        <f>IF(AM170="N",0,BD!$B$6)</f>
        <v>0</v>
      </c>
      <c r="AO170" s="77" t="s">
        <v>7</v>
      </c>
      <c r="AP170" s="73">
        <f>IF(AO170="N",0,BD!$B$7)</f>
        <v>0</v>
      </c>
      <c r="AQ170" s="77" t="s">
        <v>7</v>
      </c>
      <c r="AR170" s="78">
        <f t="shared" si="96"/>
        <v>0</v>
      </c>
      <c r="AS170" s="77" t="s">
        <v>7</v>
      </c>
      <c r="AT170" s="78">
        <f t="shared" si="97"/>
        <v>0</v>
      </c>
      <c r="AU170" s="77" t="s">
        <v>7</v>
      </c>
      <c r="AV170" s="78">
        <f t="shared" si="98"/>
        <v>0</v>
      </c>
      <c r="AW170" s="73"/>
      <c r="AX170" s="79" t="str">
        <f t="shared" si="99"/>
        <v/>
      </c>
      <c r="AY170" s="68"/>
      <c r="AZ170" s="75"/>
      <c r="BA170" s="76"/>
      <c r="BB170" s="71"/>
      <c r="BC170" s="77" t="s">
        <v>7</v>
      </c>
      <c r="BD170" s="73">
        <f>IF(BC170="N",0,BD!$B$6)</f>
        <v>0</v>
      </c>
      <c r="BE170" s="77" t="s">
        <v>7</v>
      </c>
      <c r="BF170" s="73">
        <f>IF(BE170="N",0,BD!$B$7)</f>
        <v>0</v>
      </c>
      <c r="BG170" s="77" t="s">
        <v>7</v>
      </c>
      <c r="BH170" s="78">
        <f t="shared" si="100"/>
        <v>0</v>
      </c>
      <c r="BI170" s="77" t="s">
        <v>7</v>
      </c>
      <c r="BJ170" s="78">
        <f t="shared" si="101"/>
        <v>0</v>
      </c>
      <c r="BK170" s="77" t="s">
        <v>7</v>
      </c>
      <c r="BL170" s="78">
        <f t="shared" si="102"/>
        <v>0</v>
      </c>
      <c r="BM170" s="73"/>
      <c r="BN170" s="79" t="str">
        <f t="shared" si="103"/>
        <v/>
      </c>
      <c r="BO170" s="68"/>
      <c r="BP170" s="75"/>
      <c r="BQ170" s="76"/>
      <c r="BR170" s="71"/>
      <c r="BS170" s="77" t="s">
        <v>7</v>
      </c>
      <c r="BT170" s="73">
        <f>IF(BS170="N",0,BD!$B$6)</f>
        <v>0</v>
      </c>
      <c r="BU170" s="77" t="s">
        <v>7</v>
      </c>
      <c r="BV170" s="73">
        <f>IF(BU170="N",0,BD!$B$7)</f>
        <v>0</v>
      </c>
      <c r="BW170" s="77" t="s">
        <v>7</v>
      </c>
      <c r="BX170" s="78">
        <f t="shared" si="104"/>
        <v>0</v>
      </c>
      <c r="BY170" s="77" t="s">
        <v>7</v>
      </c>
      <c r="BZ170" s="78">
        <f t="shared" si="105"/>
        <v>0</v>
      </c>
      <c r="CA170" s="77" t="s">
        <v>7</v>
      </c>
      <c r="CB170" s="78">
        <f t="shared" si="106"/>
        <v>0</v>
      </c>
      <c r="CC170" s="73"/>
      <c r="CD170" s="79" t="str">
        <f t="shared" si="107"/>
        <v/>
      </c>
      <c r="CE170" s="68"/>
      <c r="CF170" s="75"/>
      <c r="CG170" s="76"/>
      <c r="CH170" s="71"/>
      <c r="CI170" s="77" t="s">
        <v>7</v>
      </c>
      <c r="CJ170" s="73">
        <f>IF(CI170="N",0,BD!$B$6)</f>
        <v>0</v>
      </c>
      <c r="CK170" s="77" t="s">
        <v>7</v>
      </c>
      <c r="CL170" s="73">
        <f>IF(CK170="N",0,BD!$B$7)</f>
        <v>0</v>
      </c>
      <c r="CM170" s="77" t="s">
        <v>7</v>
      </c>
      <c r="CN170" s="78">
        <f t="shared" si="108"/>
        <v>0</v>
      </c>
      <c r="CO170" s="77" t="s">
        <v>7</v>
      </c>
      <c r="CP170" s="78">
        <f t="shared" si="109"/>
        <v>0</v>
      </c>
      <c r="CQ170" s="77" t="s">
        <v>7</v>
      </c>
      <c r="CR170" s="78">
        <f t="shared" si="110"/>
        <v>0</v>
      </c>
      <c r="CS170" s="73"/>
      <c r="CT170" s="79" t="str">
        <f t="shared" si="111"/>
        <v/>
      </c>
      <c r="CU170" s="68"/>
      <c r="CV170" s="75"/>
      <c r="CW170" s="76"/>
      <c r="CX170" s="71"/>
      <c r="CY170" s="77" t="s">
        <v>7</v>
      </c>
      <c r="CZ170" s="73">
        <f>IF(CY170="N",0,BD!$B$6)</f>
        <v>0</v>
      </c>
      <c r="DA170" s="77" t="s">
        <v>7</v>
      </c>
      <c r="DB170" s="73">
        <f>IF(DA170="N",0,BD!$B$7)</f>
        <v>0</v>
      </c>
      <c r="DC170" s="77" t="s">
        <v>7</v>
      </c>
      <c r="DD170" s="78">
        <f t="shared" si="112"/>
        <v>0</v>
      </c>
      <c r="DE170" s="77" t="s">
        <v>7</v>
      </c>
      <c r="DF170" s="78">
        <f t="shared" si="113"/>
        <v>0</v>
      </c>
      <c r="DG170" s="77" t="s">
        <v>7</v>
      </c>
      <c r="DH170" s="78">
        <f t="shared" si="114"/>
        <v>0</v>
      </c>
      <c r="DI170" s="73"/>
      <c r="DJ170" s="79" t="str">
        <f t="shared" si="115"/>
        <v/>
      </c>
    </row>
    <row r="171" spans="1:114" ht="15.75" thickBot="1" x14ac:dyDescent="0.3">
      <c r="A171" s="130"/>
      <c r="B171" s="155"/>
      <c r="C171" s="68"/>
      <c r="D171" s="75"/>
      <c r="E171" s="76"/>
      <c r="F171" s="71"/>
      <c r="G171" s="77" t="s">
        <v>7</v>
      </c>
      <c r="H171" s="73">
        <f>IF(G171="N",0,BD!$B$6)</f>
        <v>0</v>
      </c>
      <c r="I171" s="77" t="s">
        <v>7</v>
      </c>
      <c r="J171" s="73">
        <f>IF(I171="N",0,BD!$B$7)</f>
        <v>0</v>
      </c>
      <c r="K171" s="77" t="s">
        <v>7</v>
      </c>
      <c r="L171" s="78">
        <f t="shared" si="116"/>
        <v>0</v>
      </c>
      <c r="M171" s="77" t="s">
        <v>7</v>
      </c>
      <c r="N171" s="73">
        <f t="shared" si="116"/>
        <v>0</v>
      </c>
      <c r="O171" s="77" t="s">
        <v>7</v>
      </c>
      <c r="P171" s="78">
        <f t="shared" si="90"/>
        <v>0</v>
      </c>
      <c r="Q171" s="73"/>
      <c r="R171" s="79" t="str">
        <f t="shared" si="91"/>
        <v/>
      </c>
      <c r="S171" s="68"/>
      <c r="T171" s="75"/>
      <c r="U171" s="76"/>
      <c r="V171" s="71"/>
      <c r="W171" s="77" t="s">
        <v>7</v>
      </c>
      <c r="X171" s="73">
        <f>IF(W171="N",0,BD!$B$6)</f>
        <v>0</v>
      </c>
      <c r="Y171" s="77" t="s">
        <v>7</v>
      </c>
      <c r="Z171" s="73">
        <f>IF(Y171="N",0,BD!$B$7)</f>
        <v>0</v>
      </c>
      <c r="AA171" s="77" t="s">
        <v>7</v>
      </c>
      <c r="AB171" s="78">
        <f t="shared" si="92"/>
        <v>0</v>
      </c>
      <c r="AC171" s="77" t="s">
        <v>7</v>
      </c>
      <c r="AD171" s="78">
        <f t="shared" si="93"/>
        <v>0</v>
      </c>
      <c r="AE171" s="77" t="s">
        <v>7</v>
      </c>
      <c r="AF171" s="78">
        <f t="shared" si="94"/>
        <v>0</v>
      </c>
      <c r="AG171" s="73"/>
      <c r="AH171" s="79" t="str">
        <f t="shared" si="95"/>
        <v/>
      </c>
      <c r="AI171" s="68"/>
      <c r="AJ171" s="75"/>
      <c r="AK171" s="76"/>
      <c r="AL171" s="71"/>
      <c r="AM171" s="77" t="s">
        <v>7</v>
      </c>
      <c r="AN171" s="73">
        <f>IF(AM171="N",0,BD!$B$6)</f>
        <v>0</v>
      </c>
      <c r="AO171" s="77" t="s">
        <v>7</v>
      </c>
      <c r="AP171" s="73">
        <f>IF(AO171="N",0,BD!$B$7)</f>
        <v>0</v>
      </c>
      <c r="AQ171" s="77" t="s">
        <v>7</v>
      </c>
      <c r="AR171" s="78">
        <f t="shared" si="96"/>
        <v>0</v>
      </c>
      <c r="AS171" s="77" t="s">
        <v>7</v>
      </c>
      <c r="AT171" s="78">
        <f t="shared" si="97"/>
        <v>0</v>
      </c>
      <c r="AU171" s="77" t="s">
        <v>7</v>
      </c>
      <c r="AV171" s="78">
        <f t="shared" si="98"/>
        <v>0</v>
      </c>
      <c r="AW171" s="73"/>
      <c r="AX171" s="79" t="str">
        <f t="shared" si="99"/>
        <v/>
      </c>
      <c r="AY171" s="68"/>
      <c r="AZ171" s="75"/>
      <c r="BA171" s="76"/>
      <c r="BB171" s="71"/>
      <c r="BC171" s="77" t="s">
        <v>7</v>
      </c>
      <c r="BD171" s="73">
        <f>IF(BC171="N",0,BD!$B$6)</f>
        <v>0</v>
      </c>
      <c r="BE171" s="77" t="s">
        <v>7</v>
      </c>
      <c r="BF171" s="73">
        <f>IF(BE171="N",0,BD!$B$7)</f>
        <v>0</v>
      </c>
      <c r="BG171" s="77" t="s">
        <v>7</v>
      </c>
      <c r="BH171" s="78">
        <f t="shared" si="100"/>
        <v>0</v>
      </c>
      <c r="BI171" s="77" t="s">
        <v>7</v>
      </c>
      <c r="BJ171" s="78">
        <f t="shared" si="101"/>
        <v>0</v>
      </c>
      <c r="BK171" s="77" t="s">
        <v>7</v>
      </c>
      <c r="BL171" s="78">
        <f t="shared" si="102"/>
        <v>0</v>
      </c>
      <c r="BM171" s="73"/>
      <c r="BN171" s="79" t="str">
        <f t="shared" si="103"/>
        <v/>
      </c>
      <c r="BO171" s="68"/>
      <c r="BP171" s="75"/>
      <c r="BQ171" s="76"/>
      <c r="BR171" s="71"/>
      <c r="BS171" s="77" t="s">
        <v>7</v>
      </c>
      <c r="BT171" s="73">
        <f>IF(BS171="N",0,BD!$B$6)</f>
        <v>0</v>
      </c>
      <c r="BU171" s="77" t="s">
        <v>7</v>
      </c>
      <c r="BV171" s="73">
        <f>IF(BU171="N",0,BD!$B$7)</f>
        <v>0</v>
      </c>
      <c r="BW171" s="77" t="s">
        <v>7</v>
      </c>
      <c r="BX171" s="78">
        <f t="shared" si="104"/>
        <v>0</v>
      </c>
      <c r="BY171" s="77" t="s">
        <v>7</v>
      </c>
      <c r="BZ171" s="78">
        <f t="shared" si="105"/>
        <v>0</v>
      </c>
      <c r="CA171" s="77" t="s">
        <v>7</v>
      </c>
      <c r="CB171" s="78">
        <f t="shared" si="106"/>
        <v>0</v>
      </c>
      <c r="CC171" s="73"/>
      <c r="CD171" s="79" t="str">
        <f t="shared" si="107"/>
        <v/>
      </c>
      <c r="CE171" s="68"/>
      <c r="CF171" s="75"/>
      <c r="CG171" s="76"/>
      <c r="CH171" s="71"/>
      <c r="CI171" s="77" t="s">
        <v>7</v>
      </c>
      <c r="CJ171" s="73">
        <f>IF(CI171="N",0,BD!$B$6)</f>
        <v>0</v>
      </c>
      <c r="CK171" s="77" t="s">
        <v>7</v>
      </c>
      <c r="CL171" s="73">
        <f>IF(CK171="N",0,BD!$B$7)</f>
        <v>0</v>
      </c>
      <c r="CM171" s="77" t="s">
        <v>7</v>
      </c>
      <c r="CN171" s="78">
        <f t="shared" si="108"/>
        <v>0</v>
      </c>
      <c r="CO171" s="77" t="s">
        <v>7</v>
      </c>
      <c r="CP171" s="78">
        <f t="shared" si="109"/>
        <v>0</v>
      </c>
      <c r="CQ171" s="77" t="s">
        <v>7</v>
      </c>
      <c r="CR171" s="78">
        <f t="shared" si="110"/>
        <v>0</v>
      </c>
      <c r="CS171" s="73"/>
      <c r="CT171" s="79" t="str">
        <f t="shared" si="111"/>
        <v/>
      </c>
      <c r="CU171" s="68"/>
      <c r="CV171" s="75"/>
      <c r="CW171" s="76"/>
      <c r="CX171" s="71"/>
      <c r="CY171" s="77" t="s">
        <v>7</v>
      </c>
      <c r="CZ171" s="73">
        <f>IF(CY171="N",0,BD!$B$6)</f>
        <v>0</v>
      </c>
      <c r="DA171" s="77" t="s">
        <v>7</v>
      </c>
      <c r="DB171" s="73">
        <f>IF(DA171="N",0,BD!$B$7)</f>
        <v>0</v>
      </c>
      <c r="DC171" s="77" t="s">
        <v>7</v>
      </c>
      <c r="DD171" s="78">
        <f t="shared" si="112"/>
        <v>0</v>
      </c>
      <c r="DE171" s="77" t="s">
        <v>7</v>
      </c>
      <c r="DF171" s="78">
        <f t="shared" si="113"/>
        <v>0</v>
      </c>
      <c r="DG171" s="77" t="s">
        <v>7</v>
      </c>
      <c r="DH171" s="78">
        <f t="shared" si="114"/>
        <v>0</v>
      </c>
      <c r="DI171" s="73"/>
      <c r="DJ171" s="79" t="str">
        <f t="shared" si="115"/>
        <v/>
      </c>
    </row>
    <row r="172" spans="1:114" ht="15.75" thickBot="1" x14ac:dyDescent="0.3">
      <c r="A172" s="130"/>
      <c r="B172" s="155"/>
      <c r="C172" s="68"/>
      <c r="D172" s="75"/>
      <c r="E172" s="76"/>
      <c r="F172" s="71"/>
      <c r="G172" s="77" t="s">
        <v>7</v>
      </c>
      <c r="H172" s="73">
        <f>IF(G172="N",0,BD!$B$6)</f>
        <v>0</v>
      </c>
      <c r="I172" s="77" t="s">
        <v>7</v>
      </c>
      <c r="J172" s="73">
        <f>IF(I172="N",0,BD!$B$7)</f>
        <v>0</v>
      </c>
      <c r="K172" s="77" t="s">
        <v>7</v>
      </c>
      <c r="L172" s="78">
        <f t="shared" si="116"/>
        <v>0</v>
      </c>
      <c r="M172" s="77" t="s">
        <v>7</v>
      </c>
      <c r="N172" s="73">
        <f t="shared" si="116"/>
        <v>0</v>
      </c>
      <c r="O172" s="77" t="s">
        <v>7</v>
      </c>
      <c r="P172" s="78">
        <f t="shared" si="90"/>
        <v>0</v>
      </c>
      <c r="Q172" s="73"/>
      <c r="R172" s="79" t="str">
        <f t="shared" si="91"/>
        <v/>
      </c>
      <c r="S172" s="68"/>
      <c r="T172" s="75"/>
      <c r="U172" s="76"/>
      <c r="V172" s="71"/>
      <c r="W172" s="77" t="s">
        <v>7</v>
      </c>
      <c r="X172" s="73">
        <f>IF(W172="N",0,BD!$B$6)</f>
        <v>0</v>
      </c>
      <c r="Y172" s="77" t="s">
        <v>7</v>
      </c>
      <c r="Z172" s="73">
        <f>IF(Y172="N",0,BD!$B$7)</f>
        <v>0</v>
      </c>
      <c r="AA172" s="77" t="s">
        <v>7</v>
      </c>
      <c r="AB172" s="78">
        <f t="shared" si="92"/>
        <v>0</v>
      </c>
      <c r="AC172" s="77" t="s">
        <v>7</v>
      </c>
      <c r="AD172" s="78">
        <f t="shared" si="93"/>
        <v>0</v>
      </c>
      <c r="AE172" s="77" t="s">
        <v>7</v>
      </c>
      <c r="AF172" s="78">
        <f t="shared" si="94"/>
        <v>0</v>
      </c>
      <c r="AG172" s="73"/>
      <c r="AH172" s="79" t="str">
        <f t="shared" si="95"/>
        <v/>
      </c>
      <c r="AI172" s="68"/>
      <c r="AJ172" s="75"/>
      <c r="AK172" s="76"/>
      <c r="AL172" s="71"/>
      <c r="AM172" s="77" t="s">
        <v>7</v>
      </c>
      <c r="AN172" s="73">
        <f>IF(AM172="N",0,BD!$B$6)</f>
        <v>0</v>
      </c>
      <c r="AO172" s="77" t="s">
        <v>7</v>
      </c>
      <c r="AP172" s="73">
        <f>IF(AO172="N",0,BD!$B$7)</f>
        <v>0</v>
      </c>
      <c r="AQ172" s="77" t="s">
        <v>7</v>
      </c>
      <c r="AR172" s="78">
        <f t="shared" si="96"/>
        <v>0</v>
      </c>
      <c r="AS172" s="77" t="s">
        <v>7</v>
      </c>
      <c r="AT172" s="78">
        <f t="shared" si="97"/>
        <v>0</v>
      </c>
      <c r="AU172" s="77" t="s">
        <v>7</v>
      </c>
      <c r="AV172" s="78">
        <f t="shared" si="98"/>
        <v>0</v>
      </c>
      <c r="AW172" s="73"/>
      <c r="AX172" s="79" t="str">
        <f t="shared" si="99"/>
        <v/>
      </c>
      <c r="AY172" s="68"/>
      <c r="AZ172" s="75"/>
      <c r="BA172" s="76"/>
      <c r="BB172" s="71"/>
      <c r="BC172" s="77" t="s">
        <v>7</v>
      </c>
      <c r="BD172" s="73">
        <f>IF(BC172="N",0,BD!$B$6)</f>
        <v>0</v>
      </c>
      <c r="BE172" s="77" t="s">
        <v>7</v>
      </c>
      <c r="BF172" s="73">
        <f>IF(BE172="N",0,BD!$B$7)</f>
        <v>0</v>
      </c>
      <c r="BG172" s="77" t="s">
        <v>7</v>
      </c>
      <c r="BH172" s="78">
        <f t="shared" si="100"/>
        <v>0</v>
      </c>
      <c r="BI172" s="77" t="s">
        <v>7</v>
      </c>
      <c r="BJ172" s="78">
        <f t="shared" si="101"/>
        <v>0</v>
      </c>
      <c r="BK172" s="77" t="s">
        <v>7</v>
      </c>
      <c r="BL172" s="78">
        <f t="shared" si="102"/>
        <v>0</v>
      </c>
      <c r="BM172" s="73"/>
      <c r="BN172" s="79" t="str">
        <f t="shared" si="103"/>
        <v/>
      </c>
      <c r="BO172" s="68"/>
      <c r="BP172" s="75"/>
      <c r="BQ172" s="76"/>
      <c r="BR172" s="71"/>
      <c r="BS172" s="77" t="s">
        <v>7</v>
      </c>
      <c r="BT172" s="73">
        <f>IF(BS172="N",0,BD!$B$6)</f>
        <v>0</v>
      </c>
      <c r="BU172" s="77" t="s">
        <v>7</v>
      </c>
      <c r="BV172" s="73">
        <f>IF(BU172="N",0,BD!$B$7)</f>
        <v>0</v>
      </c>
      <c r="BW172" s="77" t="s">
        <v>7</v>
      </c>
      <c r="BX172" s="78">
        <f t="shared" si="104"/>
        <v>0</v>
      </c>
      <c r="BY172" s="77" t="s">
        <v>7</v>
      </c>
      <c r="BZ172" s="78">
        <f t="shared" si="105"/>
        <v>0</v>
      </c>
      <c r="CA172" s="77" t="s">
        <v>7</v>
      </c>
      <c r="CB172" s="78">
        <f t="shared" si="106"/>
        <v>0</v>
      </c>
      <c r="CC172" s="73"/>
      <c r="CD172" s="79" t="str">
        <f t="shared" si="107"/>
        <v/>
      </c>
      <c r="CE172" s="68"/>
      <c r="CF172" s="75"/>
      <c r="CG172" s="76"/>
      <c r="CH172" s="71"/>
      <c r="CI172" s="77" t="s">
        <v>7</v>
      </c>
      <c r="CJ172" s="73">
        <f>IF(CI172="N",0,BD!$B$6)</f>
        <v>0</v>
      </c>
      <c r="CK172" s="77" t="s">
        <v>7</v>
      </c>
      <c r="CL172" s="73">
        <f>IF(CK172="N",0,BD!$B$7)</f>
        <v>0</v>
      </c>
      <c r="CM172" s="77" t="s">
        <v>7</v>
      </c>
      <c r="CN172" s="78">
        <f t="shared" si="108"/>
        <v>0</v>
      </c>
      <c r="CO172" s="77" t="s">
        <v>7</v>
      </c>
      <c r="CP172" s="78">
        <f t="shared" si="109"/>
        <v>0</v>
      </c>
      <c r="CQ172" s="77" t="s">
        <v>7</v>
      </c>
      <c r="CR172" s="78">
        <f t="shared" si="110"/>
        <v>0</v>
      </c>
      <c r="CS172" s="73"/>
      <c r="CT172" s="79" t="str">
        <f t="shared" si="111"/>
        <v/>
      </c>
      <c r="CU172" s="68"/>
      <c r="CV172" s="75"/>
      <c r="CW172" s="76"/>
      <c r="CX172" s="71"/>
      <c r="CY172" s="77" t="s">
        <v>7</v>
      </c>
      <c r="CZ172" s="73">
        <f>IF(CY172="N",0,BD!$B$6)</f>
        <v>0</v>
      </c>
      <c r="DA172" s="77" t="s">
        <v>7</v>
      </c>
      <c r="DB172" s="73">
        <f>IF(DA172="N",0,BD!$B$7)</f>
        <v>0</v>
      </c>
      <c r="DC172" s="77" t="s">
        <v>7</v>
      </c>
      <c r="DD172" s="78">
        <f t="shared" si="112"/>
        <v>0</v>
      </c>
      <c r="DE172" s="77" t="s">
        <v>7</v>
      </c>
      <c r="DF172" s="78">
        <f t="shared" si="113"/>
        <v>0</v>
      </c>
      <c r="DG172" s="77" t="s">
        <v>7</v>
      </c>
      <c r="DH172" s="78">
        <f t="shared" si="114"/>
        <v>0</v>
      </c>
      <c r="DI172" s="73"/>
      <c r="DJ172" s="79" t="str">
        <f t="shared" si="115"/>
        <v/>
      </c>
    </row>
    <row r="173" spans="1:114" ht="15.75" thickBot="1" x14ac:dyDescent="0.3">
      <c r="A173" s="130"/>
      <c r="B173" s="155"/>
      <c r="C173" s="68"/>
      <c r="D173" s="75"/>
      <c r="E173" s="76"/>
      <c r="F173" s="71"/>
      <c r="G173" s="77" t="s">
        <v>7</v>
      </c>
      <c r="H173" s="73">
        <f>IF(G173="N",0,BD!$B$6)</f>
        <v>0</v>
      </c>
      <c r="I173" s="77" t="s">
        <v>7</v>
      </c>
      <c r="J173" s="73">
        <f>IF(I173="N",0,BD!$B$7)</f>
        <v>0</v>
      </c>
      <c r="K173" s="77" t="s">
        <v>7</v>
      </c>
      <c r="L173" s="78">
        <f t="shared" si="116"/>
        <v>0</v>
      </c>
      <c r="M173" s="77" t="s">
        <v>7</v>
      </c>
      <c r="N173" s="73">
        <f t="shared" si="116"/>
        <v>0</v>
      </c>
      <c r="O173" s="77" t="s">
        <v>7</v>
      </c>
      <c r="P173" s="78">
        <f t="shared" si="90"/>
        <v>0</v>
      </c>
      <c r="Q173" s="73"/>
      <c r="R173" s="79" t="str">
        <f t="shared" si="91"/>
        <v/>
      </c>
      <c r="S173" s="68"/>
      <c r="T173" s="75"/>
      <c r="U173" s="76"/>
      <c r="V173" s="71"/>
      <c r="W173" s="77" t="s">
        <v>7</v>
      </c>
      <c r="X173" s="73">
        <f>IF(W173="N",0,BD!$B$6)</f>
        <v>0</v>
      </c>
      <c r="Y173" s="77" t="s">
        <v>7</v>
      </c>
      <c r="Z173" s="73">
        <f>IF(Y173="N",0,BD!$B$7)</f>
        <v>0</v>
      </c>
      <c r="AA173" s="77" t="s">
        <v>7</v>
      </c>
      <c r="AB173" s="78">
        <f t="shared" si="92"/>
        <v>0</v>
      </c>
      <c r="AC173" s="77" t="s">
        <v>7</v>
      </c>
      <c r="AD173" s="78">
        <f t="shared" si="93"/>
        <v>0</v>
      </c>
      <c r="AE173" s="77" t="s">
        <v>7</v>
      </c>
      <c r="AF173" s="78">
        <f t="shared" si="94"/>
        <v>0</v>
      </c>
      <c r="AG173" s="73"/>
      <c r="AH173" s="79" t="str">
        <f t="shared" si="95"/>
        <v/>
      </c>
      <c r="AI173" s="68"/>
      <c r="AJ173" s="75"/>
      <c r="AK173" s="76"/>
      <c r="AL173" s="71"/>
      <c r="AM173" s="77" t="s">
        <v>7</v>
      </c>
      <c r="AN173" s="73">
        <f>IF(AM173="N",0,BD!$B$6)</f>
        <v>0</v>
      </c>
      <c r="AO173" s="77" t="s">
        <v>7</v>
      </c>
      <c r="AP173" s="73">
        <f>IF(AO173="N",0,BD!$B$7)</f>
        <v>0</v>
      </c>
      <c r="AQ173" s="77" t="s">
        <v>7</v>
      </c>
      <c r="AR173" s="78">
        <f t="shared" si="96"/>
        <v>0</v>
      </c>
      <c r="AS173" s="77" t="s">
        <v>7</v>
      </c>
      <c r="AT173" s="78">
        <f t="shared" si="97"/>
        <v>0</v>
      </c>
      <c r="AU173" s="77" t="s">
        <v>7</v>
      </c>
      <c r="AV173" s="78">
        <f t="shared" si="98"/>
        <v>0</v>
      </c>
      <c r="AW173" s="73"/>
      <c r="AX173" s="79" t="str">
        <f t="shared" si="99"/>
        <v/>
      </c>
      <c r="AY173" s="68"/>
      <c r="AZ173" s="75"/>
      <c r="BA173" s="76"/>
      <c r="BB173" s="71"/>
      <c r="BC173" s="77" t="s">
        <v>7</v>
      </c>
      <c r="BD173" s="73">
        <f>IF(BC173="N",0,BD!$B$6)</f>
        <v>0</v>
      </c>
      <c r="BE173" s="77" t="s">
        <v>7</v>
      </c>
      <c r="BF173" s="73">
        <f>IF(BE173="N",0,BD!$B$7)</f>
        <v>0</v>
      </c>
      <c r="BG173" s="77" t="s">
        <v>7</v>
      </c>
      <c r="BH173" s="78">
        <f t="shared" si="100"/>
        <v>0</v>
      </c>
      <c r="BI173" s="77" t="s">
        <v>7</v>
      </c>
      <c r="BJ173" s="78">
        <f t="shared" si="101"/>
        <v>0</v>
      </c>
      <c r="BK173" s="77" t="s">
        <v>7</v>
      </c>
      <c r="BL173" s="78">
        <f t="shared" si="102"/>
        <v>0</v>
      </c>
      <c r="BM173" s="73"/>
      <c r="BN173" s="79" t="str">
        <f t="shared" si="103"/>
        <v/>
      </c>
      <c r="BO173" s="68"/>
      <c r="BP173" s="75"/>
      <c r="BQ173" s="76"/>
      <c r="BR173" s="71"/>
      <c r="BS173" s="77" t="s">
        <v>7</v>
      </c>
      <c r="BT173" s="73">
        <f>IF(BS173="N",0,BD!$B$6)</f>
        <v>0</v>
      </c>
      <c r="BU173" s="77" t="s">
        <v>7</v>
      </c>
      <c r="BV173" s="73">
        <f>IF(BU173="N",0,BD!$B$7)</f>
        <v>0</v>
      </c>
      <c r="BW173" s="77" t="s">
        <v>7</v>
      </c>
      <c r="BX173" s="78">
        <f t="shared" si="104"/>
        <v>0</v>
      </c>
      <c r="BY173" s="77" t="s">
        <v>7</v>
      </c>
      <c r="BZ173" s="78">
        <f t="shared" si="105"/>
        <v>0</v>
      </c>
      <c r="CA173" s="77" t="s">
        <v>7</v>
      </c>
      <c r="CB173" s="78">
        <f t="shared" si="106"/>
        <v>0</v>
      </c>
      <c r="CC173" s="73"/>
      <c r="CD173" s="79" t="str">
        <f t="shared" si="107"/>
        <v/>
      </c>
      <c r="CE173" s="68"/>
      <c r="CF173" s="75"/>
      <c r="CG173" s="76"/>
      <c r="CH173" s="71"/>
      <c r="CI173" s="77" t="s">
        <v>7</v>
      </c>
      <c r="CJ173" s="73">
        <f>IF(CI173="N",0,BD!$B$6)</f>
        <v>0</v>
      </c>
      <c r="CK173" s="77" t="s">
        <v>7</v>
      </c>
      <c r="CL173" s="73">
        <f>IF(CK173="N",0,BD!$B$7)</f>
        <v>0</v>
      </c>
      <c r="CM173" s="77" t="s">
        <v>7</v>
      </c>
      <c r="CN173" s="78">
        <f t="shared" si="108"/>
        <v>0</v>
      </c>
      <c r="CO173" s="77" t="s">
        <v>7</v>
      </c>
      <c r="CP173" s="78">
        <f t="shared" si="109"/>
        <v>0</v>
      </c>
      <c r="CQ173" s="77" t="s">
        <v>7</v>
      </c>
      <c r="CR173" s="78">
        <f t="shared" si="110"/>
        <v>0</v>
      </c>
      <c r="CS173" s="73"/>
      <c r="CT173" s="79" t="str">
        <f t="shared" si="111"/>
        <v/>
      </c>
      <c r="CU173" s="68"/>
      <c r="CV173" s="75"/>
      <c r="CW173" s="76"/>
      <c r="CX173" s="71"/>
      <c r="CY173" s="77" t="s">
        <v>7</v>
      </c>
      <c r="CZ173" s="73">
        <f>IF(CY173="N",0,BD!$B$6)</f>
        <v>0</v>
      </c>
      <c r="DA173" s="77" t="s">
        <v>7</v>
      </c>
      <c r="DB173" s="73">
        <f>IF(DA173="N",0,BD!$B$7)</f>
        <v>0</v>
      </c>
      <c r="DC173" s="77" t="s">
        <v>7</v>
      </c>
      <c r="DD173" s="78">
        <f t="shared" si="112"/>
        <v>0</v>
      </c>
      <c r="DE173" s="77" t="s">
        <v>7</v>
      </c>
      <c r="DF173" s="78">
        <f t="shared" si="113"/>
        <v>0</v>
      </c>
      <c r="DG173" s="77" t="s">
        <v>7</v>
      </c>
      <c r="DH173" s="78">
        <f t="shared" si="114"/>
        <v>0</v>
      </c>
      <c r="DI173" s="73"/>
      <c r="DJ173" s="79" t="str">
        <f t="shared" si="115"/>
        <v/>
      </c>
    </row>
    <row r="174" spans="1:114" ht="15.75" thickBot="1" x14ac:dyDescent="0.3">
      <c r="A174" s="130"/>
      <c r="B174" s="155"/>
      <c r="C174" s="68"/>
      <c r="D174" s="75"/>
      <c r="E174" s="76"/>
      <c r="F174" s="71"/>
      <c r="G174" s="77" t="s">
        <v>7</v>
      </c>
      <c r="H174" s="73">
        <f>IF(G174="N",0,BD!$B$6)</f>
        <v>0</v>
      </c>
      <c r="I174" s="77" t="s">
        <v>7</v>
      </c>
      <c r="J174" s="73">
        <f>IF(I174="N",0,BD!$B$7)</f>
        <v>0</v>
      </c>
      <c r="K174" s="77" t="s">
        <v>7</v>
      </c>
      <c r="L174" s="78">
        <f t="shared" si="116"/>
        <v>0</v>
      </c>
      <c r="M174" s="77" t="s">
        <v>7</v>
      </c>
      <c r="N174" s="73">
        <f t="shared" si="116"/>
        <v>0</v>
      </c>
      <c r="O174" s="77" t="s">
        <v>7</v>
      </c>
      <c r="P174" s="78">
        <f t="shared" si="90"/>
        <v>0</v>
      </c>
      <c r="Q174" s="73"/>
      <c r="R174" s="79" t="str">
        <f t="shared" si="91"/>
        <v/>
      </c>
      <c r="S174" s="68"/>
      <c r="T174" s="75"/>
      <c r="U174" s="76"/>
      <c r="V174" s="71"/>
      <c r="W174" s="77" t="s">
        <v>7</v>
      </c>
      <c r="X174" s="73">
        <f>IF(W174="N",0,BD!$B$6)</f>
        <v>0</v>
      </c>
      <c r="Y174" s="77" t="s">
        <v>7</v>
      </c>
      <c r="Z174" s="73">
        <f>IF(Y174="N",0,BD!$B$7)</f>
        <v>0</v>
      </c>
      <c r="AA174" s="77" t="s">
        <v>7</v>
      </c>
      <c r="AB174" s="78">
        <f t="shared" si="92"/>
        <v>0</v>
      </c>
      <c r="AC174" s="77" t="s">
        <v>7</v>
      </c>
      <c r="AD174" s="78">
        <f t="shared" si="93"/>
        <v>0</v>
      </c>
      <c r="AE174" s="77" t="s">
        <v>7</v>
      </c>
      <c r="AF174" s="78">
        <f t="shared" si="94"/>
        <v>0</v>
      </c>
      <c r="AG174" s="73"/>
      <c r="AH174" s="79" t="str">
        <f t="shared" si="95"/>
        <v/>
      </c>
      <c r="AI174" s="68"/>
      <c r="AJ174" s="75"/>
      <c r="AK174" s="76"/>
      <c r="AL174" s="71"/>
      <c r="AM174" s="77" t="s">
        <v>7</v>
      </c>
      <c r="AN174" s="73">
        <f>IF(AM174="N",0,BD!$B$6)</f>
        <v>0</v>
      </c>
      <c r="AO174" s="77" t="s">
        <v>7</v>
      </c>
      <c r="AP174" s="73">
        <f>IF(AO174="N",0,BD!$B$7)</f>
        <v>0</v>
      </c>
      <c r="AQ174" s="77" t="s">
        <v>7</v>
      </c>
      <c r="AR174" s="78">
        <f t="shared" si="96"/>
        <v>0</v>
      </c>
      <c r="AS174" s="77" t="s">
        <v>7</v>
      </c>
      <c r="AT174" s="78">
        <f t="shared" si="97"/>
        <v>0</v>
      </c>
      <c r="AU174" s="77" t="s">
        <v>7</v>
      </c>
      <c r="AV174" s="78">
        <f t="shared" si="98"/>
        <v>0</v>
      </c>
      <c r="AW174" s="73"/>
      <c r="AX174" s="79" t="str">
        <f t="shared" si="99"/>
        <v/>
      </c>
      <c r="AY174" s="68"/>
      <c r="AZ174" s="75"/>
      <c r="BA174" s="76"/>
      <c r="BB174" s="71"/>
      <c r="BC174" s="77" t="s">
        <v>7</v>
      </c>
      <c r="BD174" s="73">
        <f>IF(BC174="N",0,BD!$B$6)</f>
        <v>0</v>
      </c>
      <c r="BE174" s="77" t="s">
        <v>7</v>
      </c>
      <c r="BF174" s="73">
        <f>IF(BE174="N",0,BD!$B$7)</f>
        <v>0</v>
      </c>
      <c r="BG174" s="77" t="s">
        <v>7</v>
      </c>
      <c r="BH174" s="78">
        <f t="shared" si="100"/>
        <v>0</v>
      </c>
      <c r="BI174" s="77" t="s">
        <v>7</v>
      </c>
      <c r="BJ174" s="78">
        <f t="shared" si="101"/>
        <v>0</v>
      </c>
      <c r="BK174" s="77" t="s">
        <v>7</v>
      </c>
      <c r="BL174" s="78">
        <f t="shared" si="102"/>
        <v>0</v>
      </c>
      <c r="BM174" s="73"/>
      <c r="BN174" s="79" t="str">
        <f t="shared" si="103"/>
        <v/>
      </c>
      <c r="BO174" s="68"/>
      <c r="BP174" s="75"/>
      <c r="BQ174" s="76"/>
      <c r="BR174" s="71"/>
      <c r="BS174" s="77" t="s">
        <v>7</v>
      </c>
      <c r="BT174" s="73">
        <f>IF(BS174="N",0,BD!$B$6)</f>
        <v>0</v>
      </c>
      <c r="BU174" s="77" t="s">
        <v>7</v>
      </c>
      <c r="BV174" s="73">
        <f>IF(BU174="N",0,BD!$B$7)</f>
        <v>0</v>
      </c>
      <c r="BW174" s="77" t="s">
        <v>7</v>
      </c>
      <c r="BX174" s="78">
        <f t="shared" si="104"/>
        <v>0</v>
      </c>
      <c r="BY174" s="77" t="s">
        <v>7</v>
      </c>
      <c r="BZ174" s="78">
        <f t="shared" si="105"/>
        <v>0</v>
      </c>
      <c r="CA174" s="77" t="s">
        <v>7</v>
      </c>
      <c r="CB174" s="78">
        <f t="shared" si="106"/>
        <v>0</v>
      </c>
      <c r="CC174" s="73"/>
      <c r="CD174" s="79" t="str">
        <f t="shared" si="107"/>
        <v/>
      </c>
      <c r="CE174" s="68"/>
      <c r="CF174" s="75"/>
      <c r="CG174" s="76"/>
      <c r="CH174" s="71"/>
      <c r="CI174" s="77" t="s">
        <v>7</v>
      </c>
      <c r="CJ174" s="73">
        <f>IF(CI174="N",0,BD!$B$6)</f>
        <v>0</v>
      </c>
      <c r="CK174" s="77" t="s">
        <v>7</v>
      </c>
      <c r="CL174" s="73">
        <f>IF(CK174="N",0,BD!$B$7)</f>
        <v>0</v>
      </c>
      <c r="CM174" s="77" t="s">
        <v>7</v>
      </c>
      <c r="CN174" s="78">
        <f t="shared" si="108"/>
        <v>0</v>
      </c>
      <c r="CO174" s="77" t="s">
        <v>7</v>
      </c>
      <c r="CP174" s="78">
        <f t="shared" si="109"/>
        <v>0</v>
      </c>
      <c r="CQ174" s="77" t="s">
        <v>7</v>
      </c>
      <c r="CR174" s="78">
        <f t="shared" si="110"/>
        <v>0</v>
      </c>
      <c r="CS174" s="73"/>
      <c r="CT174" s="79" t="str">
        <f t="shared" si="111"/>
        <v/>
      </c>
      <c r="CU174" s="68"/>
      <c r="CV174" s="75"/>
      <c r="CW174" s="76"/>
      <c r="CX174" s="71"/>
      <c r="CY174" s="77" t="s">
        <v>7</v>
      </c>
      <c r="CZ174" s="73">
        <f>IF(CY174="N",0,BD!$B$6)</f>
        <v>0</v>
      </c>
      <c r="DA174" s="77" t="s">
        <v>7</v>
      </c>
      <c r="DB174" s="73">
        <f>IF(DA174="N",0,BD!$B$7)</f>
        <v>0</v>
      </c>
      <c r="DC174" s="77" t="s">
        <v>7</v>
      </c>
      <c r="DD174" s="78">
        <f t="shared" si="112"/>
        <v>0</v>
      </c>
      <c r="DE174" s="77" t="s">
        <v>7</v>
      </c>
      <c r="DF174" s="78">
        <f t="shared" si="113"/>
        <v>0</v>
      </c>
      <c r="DG174" s="77" t="s">
        <v>7</v>
      </c>
      <c r="DH174" s="78">
        <f t="shared" si="114"/>
        <v>0</v>
      </c>
      <c r="DI174" s="73"/>
      <c r="DJ174" s="79" t="str">
        <f t="shared" si="115"/>
        <v/>
      </c>
    </row>
    <row r="175" spans="1:114" ht="15.75" thickBot="1" x14ac:dyDescent="0.3">
      <c r="A175" s="130"/>
      <c r="B175" s="155"/>
      <c r="C175" s="68"/>
      <c r="D175" s="75"/>
      <c r="E175" s="76"/>
      <c r="F175" s="71"/>
      <c r="G175" s="77" t="s">
        <v>7</v>
      </c>
      <c r="H175" s="73">
        <f>IF(G175="N",0,BD!$B$6)</f>
        <v>0</v>
      </c>
      <c r="I175" s="77" t="s">
        <v>7</v>
      </c>
      <c r="J175" s="73">
        <f>IF(I175="N",0,BD!$B$7)</f>
        <v>0</v>
      </c>
      <c r="K175" s="77" t="s">
        <v>7</v>
      </c>
      <c r="L175" s="78">
        <f t="shared" si="116"/>
        <v>0</v>
      </c>
      <c r="M175" s="77" t="s">
        <v>7</v>
      </c>
      <c r="N175" s="73">
        <f t="shared" si="116"/>
        <v>0</v>
      </c>
      <c r="O175" s="77" t="s">
        <v>7</v>
      </c>
      <c r="P175" s="78">
        <f t="shared" si="90"/>
        <v>0</v>
      </c>
      <c r="Q175" s="73"/>
      <c r="R175" s="79" t="str">
        <f t="shared" si="91"/>
        <v/>
      </c>
      <c r="S175" s="68"/>
      <c r="T175" s="75"/>
      <c r="U175" s="76"/>
      <c r="V175" s="71"/>
      <c r="W175" s="77" t="s">
        <v>7</v>
      </c>
      <c r="X175" s="73">
        <f>IF(W175="N",0,BD!$B$6)</f>
        <v>0</v>
      </c>
      <c r="Y175" s="77" t="s">
        <v>7</v>
      </c>
      <c r="Z175" s="73">
        <f>IF(Y175="N",0,BD!$B$7)</f>
        <v>0</v>
      </c>
      <c r="AA175" s="77" t="s">
        <v>7</v>
      </c>
      <c r="AB175" s="78">
        <f t="shared" si="92"/>
        <v>0</v>
      </c>
      <c r="AC175" s="77" t="s">
        <v>7</v>
      </c>
      <c r="AD175" s="78">
        <f t="shared" si="93"/>
        <v>0</v>
      </c>
      <c r="AE175" s="77" t="s">
        <v>7</v>
      </c>
      <c r="AF175" s="78">
        <f t="shared" si="94"/>
        <v>0</v>
      </c>
      <c r="AG175" s="73"/>
      <c r="AH175" s="79" t="str">
        <f t="shared" si="95"/>
        <v/>
      </c>
      <c r="AI175" s="68"/>
      <c r="AJ175" s="75"/>
      <c r="AK175" s="76"/>
      <c r="AL175" s="71"/>
      <c r="AM175" s="77" t="s">
        <v>7</v>
      </c>
      <c r="AN175" s="73">
        <f>IF(AM175="N",0,BD!$B$6)</f>
        <v>0</v>
      </c>
      <c r="AO175" s="77" t="s">
        <v>7</v>
      </c>
      <c r="AP175" s="73">
        <f>IF(AO175="N",0,BD!$B$7)</f>
        <v>0</v>
      </c>
      <c r="AQ175" s="77" t="s">
        <v>7</v>
      </c>
      <c r="AR175" s="78">
        <f t="shared" si="96"/>
        <v>0</v>
      </c>
      <c r="AS175" s="77" t="s">
        <v>7</v>
      </c>
      <c r="AT175" s="78">
        <f t="shared" si="97"/>
        <v>0</v>
      </c>
      <c r="AU175" s="77" t="s">
        <v>7</v>
      </c>
      <c r="AV175" s="78">
        <f t="shared" si="98"/>
        <v>0</v>
      </c>
      <c r="AW175" s="73"/>
      <c r="AX175" s="79" t="str">
        <f t="shared" si="99"/>
        <v/>
      </c>
      <c r="AY175" s="68"/>
      <c r="AZ175" s="75"/>
      <c r="BA175" s="76"/>
      <c r="BB175" s="71"/>
      <c r="BC175" s="77" t="s">
        <v>7</v>
      </c>
      <c r="BD175" s="73">
        <f>IF(BC175="N",0,BD!$B$6)</f>
        <v>0</v>
      </c>
      <c r="BE175" s="77" t="s">
        <v>7</v>
      </c>
      <c r="BF175" s="73">
        <f>IF(BE175="N",0,BD!$B$7)</f>
        <v>0</v>
      </c>
      <c r="BG175" s="77" t="s">
        <v>7</v>
      </c>
      <c r="BH175" s="78">
        <f t="shared" si="100"/>
        <v>0</v>
      </c>
      <c r="BI175" s="77" t="s">
        <v>7</v>
      </c>
      <c r="BJ175" s="78">
        <f t="shared" si="101"/>
        <v>0</v>
      </c>
      <c r="BK175" s="77" t="s">
        <v>7</v>
      </c>
      <c r="BL175" s="78">
        <f t="shared" si="102"/>
        <v>0</v>
      </c>
      <c r="BM175" s="73"/>
      <c r="BN175" s="79" t="str">
        <f t="shared" si="103"/>
        <v/>
      </c>
      <c r="BO175" s="68"/>
      <c r="BP175" s="75"/>
      <c r="BQ175" s="76"/>
      <c r="BR175" s="71"/>
      <c r="BS175" s="77" t="s">
        <v>7</v>
      </c>
      <c r="BT175" s="73">
        <f>IF(BS175="N",0,BD!$B$6)</f>
        <v>0</v>
      </c>
      <c r="BU175" s="77" t="s">
        <v>7</v>
      </c>
      <c r="BV175" s="73">
        <f>IF(BU175="N",0,BD!$B$7)</f>
        <v>0</v>
      </c>
      <c r="BW175" s="77" t="s">
        <v>7</v>
      </c>
      <c r="BX175" s="78">
        <f t="shared" si="104"/>
        <v>0</v>
      </c>
      <c r="BY175" s="77" t="s">
        <v>7</v>
      </c>
      <c r="BZ175" s="78">
        <f t="shared" si="105"/>
        <v>0</v>
      </c>
      <c r="CA175" s="77" t="s">
        <v>7</v>
      </c>
      <c r="CB175" s="78">
        <f t="shared" si="106"/>
        <v>0</v>
      </c>
      <c r="CC175" s="73"/>
      <c r="CD175" s="79" t="str">
        <f t="shared" si="107"/>
        <v/>
      </c>
      <c r="CE175" s="68"/>
      <c r="CF175" s="75"/>
      <c r="CG175" s="76"/>
      <c r="CH175" s="71"/>
      <c r="CI175" s="77" t="s">
        <v>7</v>
      </c>
      <c r="CJ175" s="73">
        <f>IF(CI175="N",0,BD!$B$6)</f>
        <v>0</v>
      </c>
      <c r="CK175" s="77" t="s">
        <v>7</v>
      </c>
      <c r="CL175" s="73">
        <f>IF(CK175="N",0,BD!$B$7)</f>
        <v>0</v>
      </c>
      <c r="CM175" s="77" t="s">
        <v>7</v>
      </c>
      <c r="CN175" s="78">
        <f t="shared" si="108"/>
        <v>0</v>
      </c>
      <c r="CO175" s="77" t="s">
        <v>7</v>
      </c>
      <c r="CP175" s="78">
        <f t="shared" si="109"/>
        <v>0</v>
      </c>
      <c r="CQ175" s="77" t="s">
        <v>7</v>
      </c>
      <c r="CR175" s="78">
        <f t="shared" si="110"/>
        <v>0</v>
      </c>
      <c r="CS175" s="73"/>
      <c r="CT175" s="79" t="str">
        <f t="shared" si="111"/>
        <v/>
      </c>
      <c r="CU175" s="68"/>
      <c r="CV175" s="75"/>
      <c r="CW175" s="76"/>
      <c r="CX175" s="71"/>
      <c r="CY175" s="77" t="s">
        <v>7</v>
      </c>
      <c r="CZ175" s="73">
        <f>IF(CY175="N",0,BD!$B$6)</f>
        <v>0</v>
      </c>
      <c r="DA175" s="77" t="s">
        <v>7</v>
      </c>
      <c r="DB175" s="73">
        <f>IF(DA175="N",0,BD!$B$7)</f>
        <v>0</v>
      </c>
      <c r="DC175" s="77" t="s">
        <v>7</v>
      </c>
      <c r="DD175" s="78">
        <f t="shared" si="112"/>
        <v>0</v>
      </c>
      <c r="DE175" s="77" t="s">
        <v>7</v>
      </c>
      <c r="DF175" s="78">
        <f t="shared" si="113"/>
        <v>0</v>
      </c>
      <c r="DG175" s="77" t="s">
        <v>7</v>
      </c>
      <c r="DH175" s="78">
        <f t="shared" si="114"/>
        <v>0</v>
      </c>
      <c r="DI175" s="73"/>
      <c r="DJ175" s="79" t="str">
        <f t="shared" si="115"/>
        <v/>
      </c>
    </row>
    <row r="176" spans="1:114" ht="15.75" thickBot="1" x14ac:dyDescent="0.3">
      <c r="A176" s="130"/>
      <c r="B176" s="155"/>
      <c r="C176" s="68"/>
      <c r="D176" s="75"/>
      <c r="E176" s="76"/>
      <c r="F176" s="71"/>
      <c r="G176" s="77" t="s">
        <v>7</v>
      </c>
      <c r="H176" s="73">
        <f>IF(G176="N",0,BD!$B$6)</f>
        <v>0</v>
      </c>
      <c r="I176" s="77" t="s">
        <v>7</v>
      </c>
      <c r="J176" s="73">
        <f>IF(I176="N",0,BD!$B$7)</f>
        <v>0</v>
      </c>
      <c r="K176" s="77" t="s">
        <v>7</v>
      </c>
      <c r="L176" s="78">
        <f t="shared" si="116"/>
        <v>0</v>
      </c>
      <c r="M176" s="77" t="s">
        <v>7</v>
      </c>
      <c r="N176" s="73">
        <f t="shared" si="116"/>
        <v>0</v>
      </c>
      <c r="O176" s="77" t="s">
        <v>7</v>
      </c>
      <c r="P176" s="78">
        <f t="shared" si="90"/>
        <v>0</v>
      </c>
      <c r="Q176" s="73"/>
      <c r="R176" s="79" t="str">
        <f t="shared" si="91"/>
        <v/>
      </c>
      <c r="S176" s="68"/>
      <c r="T176" s="75"/>
      <c r="U176" s="76"/>
      <c r="V176" s="71"/>
      <c r="W176" s="77" t="s">
        <v>7</v>
      </c>
      <c r="X176" s="73">
        <f>IF(W176="N",0,BD!$B$6)</f>
        <v>0</v>
      </c>
      <c r="Y176" s="77" t="s">
        <v>7</v>
      </c>
      <c r="Z176" s="73">
        <f>IF(Y176="N",0,BD!$B$7)</f>
        <v>0</v>
      </c>
      <c r="AA176" s="77" t="s">
        <v>7</v>
      </c>
      <c r="AB176" s="78">
        <f t="shared" si="92"/>
        <v>0</v>
      </c>
      <c r="AC176" s="77" t="s">
        <v>7</v>
      </c>
      <c r="AD176" s="78">
        <f t="shared" si="93"/>
        <v>0</v>
      </c>
      <c r="AE176" s="77" t="s">
        <v>7</v>
      </c>
      <c r="AF176" s="78">
        <f t="shared" si="94"/>
        <v>0</v>
      </c>
      <c r="AG176" s="73"/>
      <c r="AH176" s="79" t="str">
        <f t="shared" si="95"/>
        <v/>
      </c>
      <c r="AI176" s="68"/>
      <c r="AJ176" s="75"/>
      <c r="AK176" s="76"/>
      <c r="AL176" s="71"/>
      <c r="AM176" s="77" t="s">
        <v>7</v>
      </c>
      <c r="AN176" s="73">
        <f>IF(AM176="N",0,BD!$B$6)</f>
        <v>0</v>
      </c>
      <c r="AO176" s="77" t="s">
        <v>7</v>
      </c>
      <c r="AP176" s="73">
        <f>IF(AO176="N",0,BD!$B$7)</f>
        <v>0</v>
      </c>
      <c r="AQ176" s="77" t="s">
        <v>7</v>
      </c>
      <c r="AR176" s="78">
        <f t="shared" si="96"/>
        <v>0</v>
      </c>
      <c r="AS176" s="77" t="s">
        <v>7</v>
      </c>
      <c r="AT176" s="78">
        <f t="shared" si="97"/>
        <v>0</v>
      </c>
      <c r="AU176" s="77" t="s">
        <v>7</v>
      </c>
      <c r="AV176" s="78">
        <f t="shared" si="98"/>
        <v>0</v>
      </c>
      <c r="AW176" s="73"/>
      <c r="AX176" s="79" t="str">
        <f t="shared" si="99"/>
        <v/>
      </c>
      <c r="AY176" s="68"/>
      <c r="AZ176" s="75"/>
      <c r="BA176" s="76"/>
      <c r="BB176" s="71"/>
      <c r="BC176" s="77" t="s">
        <v>7</v>
      </c>
      <c r="BD176" s="73">
        <f>IF(BC176="N",0,BD!$B$6)</f>
        <v>0</v>
      </c>
      <c r="BE176" s="77" t="s">
        <v>7</v>
      </c>
      <c r="BF176" s="73">
        <f>IF(BE176="N",0,BD!$B$7)</f>
        <v>0</v>
      </c>
      <c r="BG176" s="77" t="s">
        <v>7</v>
      </c>
      <c r="BH176" s="78">
        <f t="shared" si="100"/>
        <v>0</v>
      </c>
      <c r="BI176" s="77" t="s">
        <v>7</v>
      </c>
      <c r="BJ176" s="78">
        <f t="shared" si="101"/>
        <v>0</v>
      </c>
      <c r="BK176" s="77" t="s">
        <v>7</v>
      </c>
      <c r="BL176" s="78">
        <f t="shared" si="102"/>
        <v>0</v>
      </c>
      <c r="BM176" s="73"/>
      <c r="BN176" s="79" t="str">
        <f t="shared" si="103"/>
        <v/>
      </c>
      <c r="BO176" s="68"/>
      <c r="BP176" s="75"/>
      <c r="BQ176" s="76"/>
      <c r="BR176" s="71"/>
      <c r="BS176" s="77" t="s">
        <v>7</v>
      </c>
      <c r="BT176" s="73">
        <f>IF(BS176="N",0,BD!$B$6)</f>
        <v>0</v>
      </c>
      <c r="BU176" s="77" t="s">
        <v>7</v>
      </c>
      <c r="BV176" s="73">
        <f>IF(BU176="N",0,BD!$B$7)</f>
        <v>0</v>
      </c>
      <c r="BW176" s="77" t="s">
        <v>7</v>
      </c>
      <c r="BX176" s="78">
        <f t="shared" si="104"/>
        <v>0</v>
      </c>
      <c r="BY176" s="77" t="s">
        <v>7</v>
      </c>
      <c r="BZ176" s="78">
        <f t="shared" si="105"/>
        <v>0</v>
      </c>
      <c r="CA176" s="77" t="s">
        <v>7</v>
      </c>
      <c r="CB176" s="78">
        <f t="shared" si="106"/>
        <v>0</v>
      </c>
      <c r="CC176" s="73"/>
      <c r="CD176" s="79" t="str">
        <f t="shared" si="107"/>
        <v/>
      </c>
      <c r="CE176" s="68"/>
      <c r="CF176" s="75"/>
      <c r="CG176" s="76"/>
      <c r="CH176" s="71"/>
      <c r="CI176" s="77" t="s">
        <v>7</v>
      </c>
      <c r="CJ176" s="73">
        <f>IF(CI176="N",0,BD!$B$6)</f>
        <v>0</v>
      </c>
      <c r="CK176" s="77" t="s">
        <v>7</v>
      </c>
      <c r="CL176" s="73">
        <f>IF(CK176="N",0,BD!$B$7)</f>
        <v>0</v>
      </c>
      <c r="CM176" s="77" t="s">
        <v>7</v>
      </c>
      <c r="CN176" s="78">
        <f t="shared" si="108"/>
        <v>0</v>
      </c>
      <c r="CO176" s="77" t="s">
        <v>7</v>
      </c>
      <c r="CP176" s="78">
        <f t="shared" si="109"/>
        <v>0</v>
      </c>
      <c r="CQ176" s="77" t="s">
        <v>7</v>
      </c>
      <c r="CR176" s="78">
        <f t="shared" si="110"/>
        <v>0</v>
      </c>
      <c r="CS176" s="73"/>
      <c r="CT176" s="79" t="str">
        <f t="shared" si="111"/>
        <v/>
      </c>
      <c r="CU176" s="68"/>
      <c r="CV176" s="75"/>
      <c r="CW176" s="76"/>
      <c r="CX176" s="71"/>
      <c r="CY176" s="77" t="s">
        <v>7</v>
      </c>
      <c r="CZ176" s="73">
        <f>IF(CY176="N",0,BD!$B$6)</f>
        <v>0</v>
      </c>
      <c r="DA176" s="77" t="s">
        <v>7</v>
      </c>
      <c r="DB176" s="73">
        <f>IF(DA176="N",0,BD!$B$7)</f>
        <v>0</v>
      </c>
      <c r="DC176" s="77" t="s">
        <v>7</v>
      </c>
      <c r="DD176" s="78">
        <f t="shared" si="112"/>
        <v>0</v>
      </c>
      <c r="DE176" s="77" t="s">
        <v>7</v>
      </c>
      <c r="DF176" s="78">
        <f t="shared" si="113"/>
        <v>0</v>
      </c>
      <c r="DG176" s="77" t="s">
        <v>7</v>
      </c>
      <c r="DH176" s="78">
        <f t="shared" si="114"/>
        <v>0</v>
      </c>
      <c r="DI176" s="73"/>
      <c r="DJ176" s="79" t="str">
        <f t="shared" si="115"/>
        <v/>
      </c>
    </row>
    <row r="177" spans="1:114" ht="15.75" thickBot="1" x14ac:dyDescent="0.3">
      <c r="A177" s="130"/>
      <c r="B177" s="155"/>
      <c r="C177" s="68"/>
      <c r="D177" s="75"/>
      <c r="E177" s="76"/>
      <c r="F177" s="71"/>
      <c r="G177" s="77" t="s">
        <v>7</v>
      </c>
      <c r="H177" s="73">
        <f>IF(G177="N",0,BD!$B$6)</f>
        <v>0</v>
      </c>
      <c r="I177" s="77" t="s">
        <v>7</v>
      </c>
      <c r="J177" s="73">
        <f>IF(I177="N",0,BD!$B$7)</f>
        <v>0</v>
      </c>
      <c r="K177" s="77" t="s">
        <v>7</v>
      </c>
      <c r="L177" s="78">
        <f t="shared" si="116"/>
        <v>0</v>
      </c>
      <c r="M177" s="77" t="s">
        <v>7</v>
      </c>
      <c r="N177" s="73">
        <f t="shared" si="116"/>
        <v>0</v>
      </c>
      <c r="O177" s="77" t="s">
        <v>7</v>
      </c>
      <c r="P177" s="78">
        <f t="shared" si="90"/>
        <v>0</v>
      </c>
      <c r="Q177" s="73"/>
      <c r="R177" s="79" t="str">
        <f t="shared" si="91"/>
        <v/>
      </c>
      <c r="S177" s="68"/>
      <c r="T177" s="75"/>
      <c r="U177" s="76"/>
      <c r="V177" s="71"/>
      <c r="W177" s="77" t="s">
        <v>7</v>
      </c>
      <c r="X177" s="73">
        <f>IF(W177="N",0,BD!$B$6)</f>
        <v>0</v>
      </c>
      <c r="Y177" s="77" t="s">
        <v>7</v>
      </c>
      <c r="Z177" s="73">
        <f>IF(Y177="N",0,BD!$B$7)</f>
        <v>0</v>
      </c>
      <c r="AA177" s="77" t="s">
        <v>7</v>
      </c>
      <c r="AB177" s="78">
        <f t="shared" si="92"/>
        <v>0</v>
      </c>
      <c r="AC177" s="77" t="s">
        <v>7</v>
      </c>
      <c r="AD177" s="78">
        <f t="shared" si="93"/>
        <v>0</v>
      </c>
      <c r="AE177" s="77" t="s">
        <v>7</v>
      </c>
      <c r="AF177" s="78">
        <f t="shared" si="94"/>
        <v>0</v>
      </c>
      <c r="AG177" s="73"/>
      <c r="AH177" s="79" t="str">
        <f t="shared" si="95"/>
        <v/>
      </c>
      <c r="AI177" s="68"/>
      <c r="AJ177" s="75"/>
      <c r="AK177" s="76"/>
      <c r="AL177" s="71"/>
      <c r="AM177" s="77" t="s">
        <v>7</v>
      </c>
      <c r="AN177" s="73">
        <f>IF(AM177="N",0,BD!$B$6)</f>
        <v>0</v>
      </c>
      <c r="AO177" s="77" t="s">
        <v>7</v>
      </c>
      <c r="AP177" s="73">
        <f>IF(AO177="N",0,BD!$B$7)</f>
        <v>0</v>
      </c>
      <c r="AQ177" s="77" t="s">
        <v>7</v>
      </c>
      <c r="AR177" s="78">
        <f t="shared" si="96"/>
        <v>0</v>
      </c>
      <c r="AS177" s="77" t="s">
        <v>7</v>
      </c>
      <c r="AT177" s="78">
        <f t="shared" si="97"/>
        <v>0</v>
      </c>
      <c r="AU177" s="77" t="s">
        <v>7</v>
      </c>
      <c r="AV177" s="78">
        <f t="shared" si="98"/>
        <v>0</v>
      </c>
      <c r="AW177" s="73"/>
      <c r="AX177" s="79" t="str">
        <f t="shared" si="99"/>
        <v/>
      </c>
      <c r="AY177" s="68"/>
      <c r="AZ177" s="75"/>
      <c r="BA177" s="76"/>
      <c r="BB177" s="71"/>
      <c r="BC177" s="77" t="s">
        <v>7</v>
      </c>
      <c r="BD177" s="73">
        <f>IF(BC177="N",0,BD!$B$6)</f>
        <v>0</v>
      </c>
      <c r="BE177" s="77" t="s">
        <v>7</v>
      </c>
      <c r="BF177" s="73">
        <f>IF(BE177="N",0,BD!$B$7)</f>
        <v>0</v>
      </c>
      <c r="BG177" s="77" t="s">
        <v>7</v>
      </c>
      <c r="BH177" s="78">
        <f t="shared" si="100"/>
        <v>0</v>
      </c>
      <c r="BI177" s="77" t="s">
        <v>7</v>
      </c>
      <c r="BJ177" s="78">
        <f t="shared" si="101"/>
        <v>0</v>
      </c>
      <c r="BK177" s="77" t="s">
        <v>7</v>
      </c>
      <c r="BL177" s="78">
        <f t="shared" si="102"/>
        <v>0</v>
      </c>
      <c r="BM177" s="73"/>
      <c r="BN177" s="79" t="str">
        <f t="shared" si="103"/>
        <v/>
      </c>
      <c r="BO177" s="68"/>
      <c r="BP177" s="75"/>
      <c r="BQ177" s="76"/>
      <c r="BR177" s="71"/>
      <c r="BS177" s="77" t="s">
        <v>7</v>
      </c>
      <c r="BT177" s="73">
        <f>IF(BS177="N",0,BD!$B$6)</f>
        <v>0</v>
      </c>
      <c r="BU177" s="77" t="s">
        <v>7</v>
      </c>
      <c r="BV177" s="73">
        <f>IF(BU177="N",0,BD!$B$7)</f>
        <v>0</v>
      </c>
      <c r="BW177" s="77" t="s">
        <v>7</v>
      </c>
      <c r="BX177" s="78">
        <f t="shared" si="104"/>
        <v>0</v>
      </c>
      <c r="BY177" s="77" t="s">
        <v>7</v>
      </c>
      <c r="BZ177" s="78">
        <f t="shared" si="105"/>
        <v>0</v>
      </c>
      <c r="CA177" s="77" t="s">
        <v>7</v>
      </c>
      <c r="CB177" s="78">
        <f t="shared" si="106"/>
        <v>0</v>
      </c>
      <c r="CC177" s="73"/>
      <c r="CD177" s="79" t="str">
        <f t="shared" si="107"/>
        <v/>
      </c>
      <c r="CE177" s="68"/>
      <c r="CF177" s="75"/>
      <c r="CG177" s="76"/>
      <c r="CH177" s="71"/>
      <c r="CI177" s="77" t="s">
        <v>7</v>
      </c>
      <c r="CJ177" s="73">
        <f>IF(CI177="N",0,BD!$B$6)</f>
        <v>0</v>
      </c>
      <c r="CK177" s="77" t="s">
        <v>7</v>
      </c>
      <c r="CL177" s="73">
        <f>IF(CK177="N",0,BD!$B$7)</f>
        <v>0</v>
      </c>
      <c r="CM177" s="77" t="s">
        <v>7</v>
      </c>
      <c r="CN177" s="78">
        <f t="shared" si="108"/>
        <v>0</v>
      </c>
      <c r="CO177" s="77" t="s">
        <v>7</v>
      </c>
      <c r="CP177" s="78">
        <f t="shared" si="109"/>
        <v>0</v>
      </c>
      <c r="CQ177" s="77" t="s">
        <v>7</v>
      </c>
      <c r="CR177" s="78">
        <f t="shared" si="110"/>
        <v>0</v>
      </c>
      <c r="CS177" s="73"/>
      <c r="CT177" s="79" t="str">
        <f t="shared" si="111"/>
        <v/>
      </c>
      <c r="CU177" s="68"/>
      <c r="CV177" s="75"/>
      <c r="CW177" s="76"/>
      <c r="CX177" s="71"/>
      <c r="CY177" s="77" t="s">
        <v>7</v>
      </c>
      <c r="CZ177" s="73">
        <f>IF(CY177="N",0,BD!$B$6)</f>
        <v>0</v>
      </c>
      <c r="DA177" s="77" t="s">
        <v>7</v>
      </c>
      <c r="DB177" s="73">
        <f>IF(DA177="N",0,BD!$B$7)</f>
        <v>0</v>
      </c>
      <c r="DC177" s="77" t="s">
        <v>7</v>
      </c>
      <c r="DD177" s="78">
        <f t="shared" si="112"/>
        <v>0</v>
      </c>
      <c r="DE177" s="77" t="s">
        <v>7</v>
      </c>
      <c r="DF177" s="78">
        <f t="shared" si="113"/>
        <v>0</v>
      </c>
      <c r="DG177" s="77" t="s">
        <v>7</v>
      </c>
      <c r="DH177" s="78">
        <f t="shared" si="114"/>
        <v>0</v>
      </c>
      <c r="DI177" s="73"/>
      <c r="DJ177" s="79" t="str">
        <f t="shared" si="115"/>
        <v/>
      </c>
    </row>
    <row r="178" spans="1:114" ht="15.75" thickBot="1" x14ac:dyDescent="0.3">
      <c r="A178" s="130"/>
      <c r="B178" s="155"/>
      <c r="C178" s="68"/>
      <c r="D178" s="81"/>
      <c r="E178" s="82"/>
      <c r="F178" s="85"/>
      <c r="G178" s="86" t="s">
        <v>7</v>
      </c>
      <c r="H178" s="87">
        <f>IF(G178="N",0,BD!$B$6)</f>
        <v>0</v>
      </c>
      <c r="I178" s="86" t="s">
        <v>7</v>
      </c>
      <c r="J178" s="87">
        <f>IF(I178="N",0,BD!$B$7)</f>
        <v>0</v>
      </c>
      <c r="K178" s="86" t="s">
        <v>7</v>
      </c>
      <c r="L178" s="87">
        <f t="shared" si="116"/>
        <v>0</v>
      </c>
      <c r="M178" s="86" t="s">
        <v>7</v>
      </c>
      <c r="N178" s="87">
        <f t="shared" si="116"/>
        <v>0</v>
      </c>
      <c r="O178" s="86" t="s">
        <v>7</v>
      </c>
      <c r="P178" s="87">
        <f t="shared" si="90"/>
        <v>0</v>
      </c>
      <c r="Q178" s="83"/>
      <c r="R178" s="84" t="str">
        <f t="shared" si="91"/>
        <v/>
      </c>
      <c r="S178" s="68"/>
      <c r="T178" s="81"/>
      <c r="U178" s="82"/>
      <c r="V178" s="85"/>
      <c r="W178" s="86" t="s">
        <v>7</v>
      </c>
      <c r="X178" s="87">
        <f>IF(W178="N",0,BD!$B$6)</f>
        <v>0</v>
      </c>
      <c r="Y178" s="86" t="s">
        <v>7</v>
      </c>
      <c r="Z178" s="87">
        <f>IF(Y178="N",0,BD!$B$7)</f>
        <v>0</v>
      </c>
      <c r="AA178" s="86" t="s">
        <v>7</v>
      </c>
      <c r="AB178" s="87">
        <f t="shared" si="92"/>
        <v>0</v>
      </c>
      <c r="AC178" s="86" t="s">
        <v>7</v>
      </c>
      <c r="AD178" s="87">
        <f t="shared" si="93"/>
        <v>0</v>
      </c>
      <c r="AE178" s="86" t="s">
        <v>7</v>
      </c>
      <c r="AF178" s="87">
        <f t="shared" si="94"/>
        <v>0</v>
      </c>
      <c r="AG178" s="83"/>
      <c r="AH178" s="84" t="str">
        <f t="shared" si="95"/>
        <v/>
      </c>
      <c r="AI178" s="68"/>
      <c r="AJ178" s="81"/>
      <c r="AK178" s="82"/>
      <c r="AL178" s="85"/>
      <c r="AM178" s="86" t="s">
        <v>7</v>
      </c>
      <c r="AN178" s="87">
        <f>IF(AM178="N",0,BD!$B$6)</f>
        <v>0</v>
      </c>
      <c r="AO178" s="86" t="s">
        <v>7</v>
      </c>
      <c r="AP178" s="87">
        <f>IF(AO178="N",0,BD!$B$7)</f>
        <v>0</v>
      </c>
      <c r="AQ178" s="86" t="s">
        <v>7</v>
      </c>
      <c r="AR178" s="87">
        <f t="shared" si="96"/>
        <v>0</v>
      </c>
      <c r="AS178" s="86" t="s">
        <v>7</v>
      </c>
      <c r="AT178" s="87">
        <f t="shared" si="97"/>
        <v>0</v>
      </c>
      <c r="AU178" s="86" t="s">
        <v>7</v>
      </c>
      <c r="AV178" s="87">
        <f t="shared" si="98"/>
        <v>0</v>
      </c>
      <c r="AW178" s="83"/>
      <c r="AX178" s="84" t="str">
        <f t="shared" si="99"/>
        <v/>
      </c>
      <c r="AY178" s="68"/>
      <c r="AZ178" s="81"/>
      <c r="BA178" s="82"/>
      <c r="BB178" s="85"/>
      <c r="BC178" s="86" t="s">
        <v>7</v>
      </c>
      <c r="BD178" s="87">
        <f>IF(BC178="N",0,BD!$B$6)</f>
        <v>0</v>
      </c>
      <c r="BE178" s="86" t="s">
        <v>7</v>
      </c>
      <c r="BF178" s="87">
        <f>IF(BE178="N",0,BD!$B$7)</f>
        <v>0</v>
      </c>
      <c r="BG178" s="86" t="s">
        <v>7</v>
      </c>
      <c r="BH178" s="87">
        <f t="shared" si="100"/>
        <v>0</v>
      </c>
      <c r="BI178" s="86" t="s">
        <v>7</v>
      </c>
      <c r="BJ178" s="87">
        <f t="shared" si="101"/>
        <v>0</v>
      </c>
      <c r="BK178" s="86" t="s">
        <v>7</v>
      </c>
      <c r="BL178" s="87">
        <f t="shared" si="102"/>
        <v>0</v>
      </c>
      <c r="BM178" s="83"/>
      <c r="BN178" s="84" t="str">
        <f t="shared" si="103"/>
        <v/>
      </c>
      <c r="BO178" s="68"/>
      <c r="BP178" s="81"/>
      <c r="BQ178" s="82"/>
      <c r="BR178" s="85"/>
      <c r="BS178" s="86" t="s">
        <v>7</v>
      </c>
      <c r="BT178" s="87">
        <f>IF(BS178="N",0,BD!$B$6)</f>
        <v>0</v>
      </c>
      <c r="BU178" s="86" t="s">
        <v>7</v>
      </c>
      <c r="BV178" s="87">
        <f>IF(BU178="N",0,BD!$B$7)</f>
        <v>0</v>
      </c>
      <c r="BW178" s="86" t="s">
        <v>7</v>
      </c>
      <c r="BX178" s="87">
        <f t="shared" si="104"/>
        <v>0</v>
      </c>
      <c r="BY178" s="86" t="s">
        <v>7</v>
      </c>
      <c r="BZ178" s="87">
        <f t="shared" si="105"/>
        <v>0</v>
      </c>
      <c r="CA178" s="86" t="s">
        <v>7</v>
      </c>
      <c r="CB178" s="87">
        <f t="shared" si="106"/>
        <v>0</v>
      </c>
      <c r="CC178" s="83"/>
      <c r="CD178" s="84" t="str">
        <f t="shared" si="107"/>
        <v/>
      </c>
      <c r="CE178" s="68"/>
      <c r="CF178" s="81"/>
      <c r="CG178" s="82"/>
      <c r="CH178" s="85"/>
      <c r="CI178" s="86" t="s">
        <v>7</v>
      </c>
      <c r="CJ178" s="87">
        <f>IF(CI178="N",0,BD!$B$6)</f>
        <v>0</v>
      </c>
      <c r="CK178" s="86" t="s">
        <v>7</v>
      </c>
      <c r="CL178" s="87">
        <f>IF(CK178="N",0,BD!$B$7)</f>
        <v>0</v>
      </c>
      <c r="CM178" s="86" t="s">
        <v>7</v>
      </c>
      <c r="CN178" s="87">
        <f t="shared" si="108"/>
        <v>0</v>
      </c>
      <c r="CO178" s="86" t="s">
        <v>7</v>
      </c>
      <c r="CP178" s="87">
        <f t="shared" si="109"/>
        <v>0</v>
      </c>
      <c r="CQ178" s="86" t="s">
        <v>7</v>
      </c>
      <c r="CR178" s="87">
        <f t="shared" si="110"/>
        <v>0</v>
      </c>
      <c r="CS178" s="83"/>
      <c r="CT178" s="84" t="str">
        <f t="shared" si="111"/>
        <v/>
      </c>
      <c r="CU178" s="68"/>
      <c r="CV178" s="81"/>
      <c r="CW178" s="82"/>
      <c r="CX178" s="85"/>
      <c r="CY178" s="86" t="s">
        <v>7</v>
      </c>
      <c r="CZ178" s="87">
        <f>IF(CY178="N",0,BD!$B$6)</f>
        <v>0</v>
      </c>
      <c r="DA178" s="86" t="s">
        <v>7</v>
      </c>
      <c r="DB178" s="87">
        <f>IF(DA178="N",0,BD!$B$7)</f>
        <v>0</v>
      </c>
      <c r="DC178" s="86" t="s">
        <v>7</v>
      </c>
      <c r="DD178" s="87">
        <f t="shared" si="112"/>
        <v>0</v>
      </c>
      <c r="DE178" s="86" t="s">
        <v>7</v>
      </c>
      <c r="DF178" s="87">
        <f t="shared" si="113"/>
        <v>0</v>
      </c>
      <c r="DG178" s="86" t="s">
        <v>7</v>
      </c>
      <c r="DH178" s="87">
        <f t="shared" si="114"/>
        <v>0</v>
      </c>
      <c r="DI178" s="83"/>
      <c r="DJ178" s="84" t="str">
        <f t="shared" si="115"/>
        <v/>
      </c>
    </row>
    <row r="179" spans="1:114" ht="15.75" thickBot="1" x14ac:dyDescent="0.3">
      <c r="A179" s="130"/>
      <c r="B179" s="155"/>
      <c r="C179" s="96"/>
      <c r="D179" s="158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60"/>
      <c r="P179" s="73"/>
      <c r="Q179" s="73"/>
      <c r="R179" s="74"/>
      <c r="S179" s="96"/>
      <c r="T179" s="158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60"/>
      <c r="AF179" s="73"/>
      <c r="AG179" s="73"/>
      <c r="AH179" s="74"/>
      <c r="AI179" s="96"/>
      <c r="AJ179" s="161"/>
      <c r="AK179" s="162"/>
      <c r="AL179" s="162"/>
      <c r="AM179" s="162"/>
      <c r="AN179" s="162"/>
      <c r="AO179" s="162"/>
      <c r="AP179" s="162"/>
      <c r="AQ179" s="162"/>
      <c r="AR179" s="162"/>
      <c r="AS179" s="162"/>
      <c r="AT179" s="162"/>
      <c r="AU179" s="163"/>
      <c r="AV179" s="73"/>
      <c r="AW179" s="73"/>
      <c r="AX179" s="74"/>
      <c r="AY179" s="96"/>
      <c r="AZ179" s="158"/>
      <c r="BA179" s="159"/>
      <c r="BB179" s="159"/>
      <c r="BC179" s="159"/>
      <c r="BD179" s="159"/>
      <c r="BE179" s="159"/>
      <c r="BF179" s="159"/>
      <c r="BG179" s="159"/>
      <c r="BH179" s="159"/>
      <c r="BI179" s="159"/>
      <c r="BJ179" s="159"/>
      <c r="BK179" s="160"/>
      <c r="BL179" s="73"/>
      <c r="BM179" s="73"/>
      <c r="BN179" s="74"/>
      <c r="BO179" s="96"/>
      <c r="BP179" s="158"/>
      <c r="BQ179" s="159"/>
      <c r="BR179" s="159"/>
      <c r="BS179" s="159"/>
      <c r="BT179" s="159"/>
      <c r="BU179" s="159"/>
      <c r="BV179" s="159"/>
      <c r="BW179" s="159"/>
      <c r="BX179" s="159"/>
      <c r="BY179" s="159"/>
      <c r="BZ179" s="159"/>
      <c r="CA179" s="160"/>
      <c r="CB179" s="73"/>
      <c r="CC179" s="73"/>
      <c r="CD179" s="74"/>
      <c r="CE179" s="96"/>
      <c r="CF179" s="158"/>
      <c r="CG179" s="159"/>
      <c r="CH179" s="159"/>
      <c r="CI179" s="159"/>
      <c r="CJ179" s="159"/>
      <c r="CK179" s="159"/>
      <c r="CL179" s="159"/>
      <c r="CM179" s="159"/>
      <c r="CN179" s="159"/>
      <c r="CO179" s="159"/>
      <c r="CP179" s="159"/>
      <c r="CQ179" s="160"/>
      <c r="CR179" s="73"/>
      <c r="CS179" s="73"/>
      <c r="CT179" s="74"/>
      <c r="CU179" s="96"/>
      <c r="CV179" s="158"/>
      <c r="CW179" s="159"/>
      <c r="CX179" s="159"/>
      <c r="CY179" s="159"/>
      <c r="CZ179" s="159"/>
      <c r="DA179" s="159"/>
      <c r="DB179" s="159"/>
      <c r="DC179" s="159"/>
      <c r="DD179" s="159"/>
      <c r="DE179" s="159"/>
      <c r="DF179" s="159"/>
      <c r="DG179" s="160"/>
      <c r="DH179" s="73"/>
      <c r="DI179" s="73"/>
      <c r="DJ179" s="74"/>
    </row>
    <row r="180" spans="1:114" ht="15.75" thickBot="1" x14ac:dyDescent="0.3">
      <c r="A180" s="130"/>
      <c r="B180" s="155"/>
      <c r="C180" s="68"/>
      <c r="D180" s="164"/>
      <c r="E180" s="165"/>
      <c r="F180" s="165"/>
      <c r="G180" s="165"/>
      <c r="H180" s="165"/>
      <c r="I180" s="165"/>
      <c r="J180" s="165"/>
      <c r="K180" s="165"/>
      <c r="L180" s="165"/>
      <c r="M180" s="165"/>
      <c r="N180" s="165"/>
      <c r="O180" s="166"/>
      <c r="P180" s="78"/>
      <c r="Q180" s="73"/>
      <c r="R180" s="79"/>
      <c r="S180" s="68"/>
      <c r="T180" s="164"/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6"/>
      <c r="AF180" s="78"/>
      <c r="AG180" s="73"/>
      <c r="AH180" s="79"/>
      <c r="AI180" s="68"/>
      <c r="AJ180" s="164"/>
      <c r="AK180" s="165"/>
      <c r="AL180" s="165"/>
      <c r="AM180" s="165"/>
      <c r="AN180" s="165"/>
      <c r="AO180" s="165"/>
      <c r="AP180" s="165"/>
      <c r="AQ180" s="165"/>
      <c r="AR180" s="165"/>
      <c r="AS180" s="165"/>
      <c r="AT180" s="165"/>
      <c r="AU180" s="166"/>
      <c r="AV180" s="78"/>
      <c r="AW180" s="73"/>
      <c r="AX180" s="79"/>
      <c r="AY180" s="68"/>
      <c r="AZ180" s="164"/>
      <c r="BA180" s="165"/>
      <c r="BB180" s="165"/>
      <c r="BC180" s="165"/>
      <c r="BD180" s="165"/>
      <c r="BE180" s="165"/>
      <c r="BF180" s="165"/>
      <c r="BG180" s="165"/>
      <c r="BH180" s="165"/>
      <c r="BI180" s="165"/>
      <c r="BJ180" s="165"/>
      <c r="BK180" s="166"/>
      <c r="BL180" s="78"/>
      <c r="BM180" s="73"/>
      <c r="BN180" s="79"/>
      <c r="BO180" s="68"/>
      <c r="BP180" s="164"/>
      <c r="BQ180" s="165"/>
      <c r="BR180" s="165"/>
      <c r="BS180" s="165"/>
      <c r="BT180" s="165"/>
      <c r="BU180" s="165"/>
      <c r="BV180" s="165"/>
      <c r="BW180" s="165"/>
      <c r="BX180" s="165"/>
      <c r="BY180" s="165"/>
      <c r="BZ180" s="165"/>
      <c r="CA180" s="166"/>
      <c r="CB180" s="78"/>
      <c r="CC180" s="73"/>
      <c r="CD180" s="79"/>
      <c r="CE180" s="68"/>
      <c r="CF180" s="164"/>
      <c r="CG180" s="165"/>
      <c r="CH180" s="165"/>
      <c r="CI180" s="165"/>
      <c r="CJ180" s="165"/>
      <c r="CK180" s="165"/>
      <c r="CL180" s="165"/>
      <c r="CM180" s="165"/>
      <c r="CN180" s="165"/>
      <c r="CO180" s="165"/>
      <c r="CP180" s="165"/>
      <c r="CQ180" s="166"/>
      <c r="CR180" s="78"/>
      <c r="CS180" s="73"/>
      <c r="CT180" s="79"/>
      <c r="CU180" s="68"/>
      <c r="CV180" s="164"/>
      <c r="CW180" s="165"/>
      <c r="CX180" s="165"/>
      <c r="CY180" s="165"/>
      <c r="CZ180" s="165"/>
      <c r="DA180" s="165"/>
      <c r="DB180" s="165"/>
      <c r="DC180" s="165"/>
      <c r="DD180" s="165"/>
      <c r="DE180" s="165"/>
      <c r="DF180" s="165"/>
      <c r="DG180" s="166"/>
      <c r="DH180" s="78"/>
      <c r="DI180" s="73"/>
      <c r="DJ180" s="79"/>
    </row>
    <row r="181" spans="1:114" ht="15.75" thickBot="1" x14ac:dyDescent="0.3">
      <c r="A181" s="130"/>
      <c r="B181" s="155"/>
      <c r="C181" s="68"/>
      <c r="D181" s="164"/>
      <c r="E181" s="165"/>
      <c r="F181" s="165"/>
      <c r="G181" s="165"/>
      <c r="H181" s="165"/>
      <c r="I181" s="165"/>
      <c r="J181" s="165"/>
      <c r="K181" s="165"/>
      <c r="L181" s="165"/>
      <c r="M181" s="165"/>
      <c r="N181" s="165"/>
      <c r="O181" s="166"/>
      <c r="P181" s="78"/>
      <c r="Q181" s="73"/>
      <c r="R181" s="79"/>
      <c r="S181" s="68"/>
      <c r="T181" s="164"/>
      <c r="U181" s="165"/>
      <c r="V181" s="165"/>
      <c r="W181" s="165"/>
      <c r="X181" s="165"/>
      <c r="Y181" s="165"/>
      <c r="Z181" s="165"/>
      <c r="AA181" s="165"/>
      <c r="AB181" s="165"/>
      <c r="AC181" s="165"/>
      <c r="AD181" s="165"/>
      <c r="AE181" s="166"/>
      <c r="AF181" s="78"/>
      <c r="AG181" s="73"/>
      <c r="AH181" s="79"/>
      <c r="AI181" s="68"/>
      <c r="AJ181" s="164"/>
      <c r="AK181" s="165"/>
      <c r="AL181" s="165"/>
      <c r="AM181" s="165"/>
      <c r="AN181" s="165"/>
      <c r="AO181" s="165"/>
      <c r="AP181" s="165"/>
      <c r="AQ181" s="165"/>
      <c r="AR181" s="165"/>
      <c r="AS181" s="165"/>
      <c r="AT181" s="165"/>
      <c r="AU181" s="166"/>
      <c r="AV181" s="78"/>
      <c r="AW181" s="73"/>
      <c r="AX181" s="79"/>
      <c r="AY181" s="68"/>
      <c r="AZ181" s="164"/>
      <c r="BA181" s="165"/>
      <c r="BB181" s="165"/>
      <c r="BC181" s="165"/>
      <c r="BD181" s="165"/>
      <c r="BE181" s="165"/>
      <c r="BF181" s="165"/>
      <c r="BG181" s="165"/>
      <c r="BH181" s="165"/>
      <c r="BI181" s="165"/>
      <c r="BJ181" s="165"/>
      <c r="BK181" s="166"/>
      <c r="BL181" s="78"/>
      <c r="BM181" s="73"/>
      <c r="BN181" s="79"/>
      <c r="BO181" s="68"/>
      <c r="BP181" s="164"/>
      <c r="BQ181" s="165"/>
      <c r="BR181" s="165"/>
      <c r="BS181" s="165"/>
      <c r="BT181" s="165"/>
      <c r="BU181" s="165"/>
      <c r="BV181" s="165"/>
      <c r="BW181" s="165"/>
      <c r="BX181" s="165"/>
      <c r="BY181" s="165"/>
      <c r="BZ181" s="165"/>
      <c r="CA181" s="166"/>
      <c r="CB181" s="78"/>
      <c r="CC181" s="73"/>
      <c r="CD181" s="79"/>
      <c r="CE181" s="68"/>
      <c r="CF181" s="164"/>
      <c r="CG181" s="165"/>
      <c r="CH181" s="165"/>
      <c r="CI181" s="165"/>
      <c r="CJ181" s="165"/>
      <c r="CK181" s="165"/>
      <c r="CL181" s="165"/>
      <c r="CM181" s="165"/>
      <c r="CN181" s="165"/>
      <c r="CO181" s="165"/>
      <c r="CP181" s="165"/>
      <c r="CQ181" s="166"/>
      <c r="CR181" s="78"/>
      <c r="CS181" s="73"/>
      <c r="CT181" s="79"/>
      <c r="CU181" s="68"/>
      <c r="CV181" s="164"/>
      <c r="CW181" s="165"/>
      <c r="CX181" s="165"/>
      <c r="CY181" s="165"/>
      <c r="CZ181" s="165"/>
      <c r="DA181" s="165"/>
      <c r="DB181" s="165"/>
      <c r="DC181" s="165"/>
      <c r="DD181" s="165"/>
      <c r="DE181" s="165"/>
      <c r="DF181" s="165"/>
      <c r="DG181" s="166"/>
      <c r="DH181" s="78"/>
      <c r="DI181" s="73"/>
      <c r="DJ181" s="79"/>
    </row>
    <row r="182" spans="1:114" ht="15.75" thickBot="1" x14ac:dyDescent="0.3">
      <c r="A182" s="130"/>
      <c r="B182" s="155"/>
      <c r="C182" s="68"/>
      <c r="D182" s="164"/>
      <c r="E182" s="165"/>
      <c r="F182" s="165"/>
      <c r="G182" s="165"/>
      <c r="H182" s="165"/>
      <c r="I182" s="165"/>
      <c r="J182" s="165"/>
      <c r="K182" s="165"/>
      <c r="L182" s="165"/>
      <c r="M182" s="165"/>
      <c r="N182" s="165"/>
      <c r="O182" s="166"/>
      <c r="P182" s="78"/>
      <c r="Q182" s="73"/>
      <c r="R182" s="79"/>
      <c r="S182" s="68"/>
      <c r="T182" s="164"/>
      <c r="U182" s="165"/>
      <c r="V182" s="165"/>
      <c r="W182" s="165"/>
      <c r="X182" s="165"/>
      <c r="Y182" s="165"/>
      <c r="Z182" s="165"/>
      <c r="AA182" s="165"/>
      <c r="AB182" s="165"/>
      <c r="AC182" s="165"/>
      <c r="AD182" s="165"/>
      <c r="AE182" s="166"/>
      <c r="AF182" s="78"/>
      <c r="AG182" s="73"/>
      <c r="AH182" s="79"/>
      <c r="AI182" s="68"/>
      <c r="AJ182" s="164"/>
      <c r="AK182" s="165"/>
      <c r="AL182" s="165"/>
      <c r="AM182" s="165"/>
      <c r="AN182" s="165"/>
      <c r="AO182" s="165"/>
      <c r="AP182" s="165"/>
      <c r="AQ182" s="165"/>
      <c r="AR182" s="165"/>
      <c r="AS182" s="165"/>
      <c r="AT182" s="165"/>
      <c r="AU182" s="166"/>
      <c r="AV182" s="78"/>
      <c r="AW182" s="73"/>
      <c r="AX182" s="79"/>
      <c r="AY182" s="68"/>
      <c r="AZ182" s="164"/>
      <c r="BA182" s="165"/>
      <c r="BB182" s="165"/>
      <c r="BC182" s="165"/>
      <c r="BD182" s="165"/>
      <c r="BE182" s="165"/>
      <c r="BF182" s="165"/>
      <c r="BG182" s="165"/>
      <c r="BH182" s="165"/>
      <c r="BI182" s="165"/>
      <c r="BJ182" s="165"/>
      <c r="BK182" s="166"/>
      <c r="BL182" s="78"/>
      <c r="BM182" s="73"/>
      <c r="BN182" s="79"/>
      <c r="BO182" s="68"/>
      <c r="BP182" s="164"/>
      <c r="BQ182" s="165"/>
      <c r="BR182" s="165"/>
      <c r="BS182" s="165"/>
      <c r="BT182" s="165"/>
      <c r="BU182" s="165"/>
      <c r="BV182" s="165"/>
      <c r="BW182" s="165"/>
      <c r="BX182" s="165"/>
      <c r="BY182" s="165"/>
      <c r="BZ182" s="165"/>
      <c r="CA182" s="166"/>
      <c r="CB182" s="78"/>
      <c r="CC182" s="73"/>
      <c r="CD182" s="79"/>
      <c r="CE182" s="68"/>
      <c r="CF182" s="164"/>
      <c r="CG182" s="165"/>
      <c r="CH182" s="165"/>
      <c r="CI182" s="165"/>
      <c r="CJ182" s="165"/>
      <c r="CK182" s="165"/>
      <c r="CL182" s="165"/>
      <c r="CM182" s="165"/>
      <c r="CN182" s="165"/>
      <c r="CO182" s="165"/>
      <c r="CP182" s="165"/>
      <c r="CQ182" s="166"/>
      <c r="CR182" s="78"/>
      <c r="CS182" s="73"/>
      <c r="CT182" s="79"/>
      <c r="CU182" s="68"/>
      <c r="CV182" s="164"/>
      <c r="CW182" s="165"/>
      <c r="CX182" s="165"/>
      <c r="CY182" s="165"/>
      <c r="CZ182" s="165"/>
      <c r="DA182" s="165"/>
      <c r="DB182" s="165"/>
      <c r="DC182" s="165"/>
      <c r="DD182" s="165"/>
      <c r="DE182" s="165"/>
      <c r="DF182" s="165"/>
      <c r="DG182" s="166"/>
      <c r="DH182" s="78"/>
      <c r="DI182" s="73"/>
      <c r="DJ182" s="79"/>
    </row>
    <row r="183" spans="1:114" ht="15.75" thickBot="1" x14ac:dyDescent="0.3">
      <c r="A183" s="130"/>
      <c r="B183" s="156"/>
      <c r="C183" s="68"/>
      <c r="D183" s="167"/>
      <c r="E183" s="168"/>
      <c r="F183" s="168"/>
      <c r="G183" s="168"/>
      <c r="H183" s="168"/>
      <c r="I183" s="168"/>
      <c r="J183" s="168"/>
      <c r="K183" s="168"/>
      <c r="L183" s="168"/>
      <c r="M183" s="168"/>
      <c r="N183" s="168"/>
      <c r="O183" s="169"/>
      <c r="P183" s="87"/>
      <c r="Q183" s="83"/>
      <c r="R183" s="84"/>
      <c r="S183" s="68"/>
      <c r="T183" s="167"/>
      <c r="U183" s="168"/>
      <c r="V183" s="168"/>
      <c r="W183" s="168"/>
      <c r="X183" s="168"/>
      <c r="Y183" s="168"/>
      <c r="Z183" s="168"/>
      <c r="AA183" s="168"/>
      <c r="AB183" s="168"/>
      <c r="AC183" s="168"/>
      <c r="AD183" s="168"/>
      <c r="AE183" s="169"/>
      <c r="AF183" s="87"/>
      <c r="AG183" s="83"/>
      <c r="AH183" s="84"/>
      <c r="AI183" s="68"/>
      <c r="AJ183" s="167"/>
      <c r="AK183" s="168"/>
      <c r="AL183" s="168"/>
      <c r="AM183" s="168"/>
      <c r="AN183" s="168"/>
      <c r="AO183" s="168"/>
      <c r="AP183" s="168"/>
      <c r="AQ183" s="168"/>
      <c r="AR183" s="168"/>
      <c r="AS183" s="168"/>
      <c r="AT183" s="168"/>
      <c r="AU183" s="169"/>
      <c r="AV183" s="87"/>
      <c r="AW183" s="83"/>
      <c r="AX183" s="84"/>
      <c r="AY183" s="68"/>
      <c r="AZ183" s="167"/>
      <c r="BA183" s="168"/>
      <c r="BB183" s="168"/>
      <c r="BC183" s="168"/>
      <c r="BD183" s="168"/>
      <c r="BE183" s="168"/>
      <c r="BF183" s="168"/>
      <c r="BG183" s="168"/>
      <c r="BH183" s="168"/>
      <c r="BI183" s="168"/>
      <c r="BJ183" s="168"/>
      <c r="BK183" s="169"/>
      <c r="BL183" s="87"/>
      <c r="BM183" s="83"/>
      <c r="BN183" s="84"/>
      <c r="BO183" s="68"/>
      <c r="BP183" s="167"/>
      <c r="BQ183" s="168"/>
      <c r="BR183" s="168"/>
      <c r="BS183" s="168"/>
      <c r="BT183" s="168"/>
      <c r="BU183" s="168"/>
      <c r="BV183" s="168"/>
      <c r="BW183" s="168"/>
      <c r="BX183" s="168"/>
      <c r="BY183" s="168"/>
      <c r="BZ183" s="168"/>
      <c r="CA183" s="169"/>
      <c r="CB183" s="87"/>
      <c r="CC183" s="83"/>
      <c r="CD183" s="84"/>
      <c r="CE183" s="68"/>
      <c r="CF183" s="167"/>
      <c r="CG183" s="168"/>
      <c r="CH183" s="168"/>
      <c r="CI183" s="168"/>
      <c r="CJ183" s="168"/>
      <c r="CK183" s="168"/>
      <c r="CL183" s="168"/>
      <c r="CM183" s="168"/>
      <c r="CN183" s="168"/>
      <c r="CO183" s="168"/>
      <c r="CP183" s="168"/>
      <c r="CQ183" s="169"/>
      <c r="CR183" s="87"/>
      <c r="CS183" s="83"/>
      <c r="CT183" s="84"/>
      <c r="CU183" s="68"/>
      <c r="CV183" s="167"/>
      <c r="CW183" s="168"/>
      <c r="CX183" s="168"/>
      <c r="CY183" s="168"/>
      <c r="CZ183" s="168"/>
      <c r="DA183" s="168"/>
      <c r="DB183" s="168"/>
      <c r="DC183" s="168"/>
      <c r="DD183" s="168"/>
      <c r="DE183" s="168"/>
      <c r="DF183" s="168"/>
      <c r="DG183" s="169"/>
      <c r="DH183" s="87"/>
      <c r="DI183" s="83"/>
      <c r="DJ183" s="84"/>
    </row>
    <row r="185" spans="1:114" x14ac:dyDescent="0.25">
      <c r="C185" s="170" t="s">
        <v>81</v>
      </c>
      <c r="D185" s="170"/>
      <c r="E185" s="170"/>
      <c r="F185" s="170"/>
      <c r="G185" s="170"/>
      <c r="I185" s="171">
        <f>SUM(I3,Y3,AO3,BE3,BU3,CK3,DA3)</f>
        <v>1830</v>
      </c>
      <c r="J185" s="171"/>
      <c r="K185" s="171"/>
      <c r="L185" s="171"/>
      <c r="M185" s="171"/>
      <c r="N185" s="171"/>
      <c r="O185" s="171"/>
      <c r="P185" s="171"/>
      <c r="Q185" s="171"/>
      <c r="R185" s="171"/>
      <c r="BC185" s="172"/>
      <c r="BD185" s="172"/>
      <c r="BE185" s="172"/>
      <c r="BF185" s="172"/>
      <c r="BG185" s="172"/>
      <c r="BH185" s="172"/>
      <c r="BI185" s="172"/>
      <c r="BJ185" s="172"/>
      <c r="BK185" s="172"/>
      <c r="BL185" s="172"/>
      <c r="BM185" s="172"/>
      <c r="BN185" s="172"/>
      <c r="BO185" s="172"/>
      <c r="BP185" s="173"/>
      <c r="BQ185" s="174"/>
    </row>
    <row r="186" spans="1:114" x14ac:dyDescent="0.25">
      <c r="C186" s="170"/>
      <c r="D186" s="170"/>
      <c r="E186" s="170"/>
      <c r="F186" s="170"/>
      <c r="G186" s="170"/>
      <c r="I186" s="171"/>
      <c r="J186" s="171"/>
      <c r="K186" s="171"/>
      <c r="L186" s="171"/>
      <c r="M186" s="171"/>
      <c r="N186" s="171"/>
      <c r="O186" s="171"/>
      <c r="P186" s="171"/>
      <c r="Q186" s="171"/>
      <c r="R186" s="171"/>
      <c r="BC186" s="172"/>
      <c r="BD186" s="172"/>
      <c r="BE186" s="172"/>
      <c r="BF186" s="172"/>
      <c r="BG186" s="172"/>
      <c r="BH186" s="172"/>
      <c r="BI186" s="172"/>
      <c r="BJ186" s="172"/>
      <c r="BK186" s="172"/>
      <c r="BL186" s="172"/>
      <c r="BM186" s="172"/>
      <c r="BN186" s="172"/>
      <c r="BO186" s="172"/>
      <c r="BP186" s="174"/>
      <c r="BQ186" s="174"/>
    </row>
  </sheetData>
  <dataConsolidate/>
  <mergeCells count="277">
    <mergeCell ref="CV183:DG183"/>
    <mergeCell ref="C185:G186"/>
    <mergeCell ref="I185:R186"/>
    <mergeCell ref="BC185:BO186"/>
    <mergeCell ref="BP185:BQ186"/>
    <mergeCell ref="D183:O183"/>
    <mergeCell ref="T183:AE183"/>
    <mergeCell ref="AJ183:AU183"/>
    <mergeCell ref="AZ183:BK183"/>
    <mergeCell ref="BP183:CA183"/>
    <mergeCell ref="CF183:CQ183"/>
    <mergeCell ref="CV181:DG181"/>
    <mergeCell ref="D182:O182"/>
    <mergeCell ref="T182:AE182"/>
    <mergeCell ref="AJ182:AU182"/>
    <mergeCell ref="AZ182:BK182"/>
    <mergeCell ref="BP182:CA182"/>
    <mergeCell ref="CF182:CQ182"/>
    <mergeCell ref="CV182:DG182"/>
    <mergeCell ref="D181:O181"/>
    <mergeCell ref="T181:AE181"/>
    <mergeCell ref="AJ181:AU181"/>
    <mergeCell ref="AZ181:BK181"/>
    <mergeCell ref="BP181:CA181"/>
    <mergeCell ref="CF181:CQ181"/>
    <mergeCell ref="CU166:CV166"/>
    <mergeCell ref="BP179:CA179"/>
    <mergeCell ref="CF179:CQ179"/>
    <mergeCell ref="CV179:DG179"/>
    <mergeCell ref="D180:O180"/>
    <mergeCell ref="T180:AE180"/>
    <mergeCell ref="AJ180:AU180"/>
    <mergeCell ref="AZ180:BK180"/>
    <mergeCell ref="BP180:CA180"/>
    <mergeCell ref="CF180:CQ180"/>
    <mergeCell ref="CV180:DG180"/>
    <mergeCell ref="S133:T133"/>
    <mergeCell ref="AI133:AJ133"/>
    <mergeCell ref="AY133:AZ133"/>
    <mergeCell ref="BO133:BP133"/>
    <mergeCell ref="CE133:CF133"/>
    <mergeCell ref="CU133:CV133"/>
    <mergeCell ref="B165:B183"/>
    <mergeCell ref="C165:O165"/>
    <mergeCell ref="S165:AE165"/>
    <mergeCell ref="AI165:AU165"/>
    <mergeCell ref="AY165:BK165"/>
    <mergeCell ref="BO165:CA165"/>
    <mergeCell ref="D179:O179"/>
    <mergeCell ref="T179:AE179"/>
    <mergeCell ref="AJ179:AU179"/>
    <mergeCell ref="AZ179:BK179"/>
    <mergeCell ref="CE165:CQ165"/>
    <mergeCell ref="CU165:DG165"/>
    <mergeCell ref="C166:D166"/>
    <mergeCell ref="S166:T166"/>
    <mergeCell ref="AI166:AJ166"/>
    <mergeCell ref="AY166:AZ166"/>
    <mergeCell ref="BO166:BP166"/>
    <mergeCell ref="CE166:CF166"/>
    <mergeCell ref="B132:B164"/>
    <mergeCell ref="D132:O132"/>
    <mergeCell ref="T132:AE132"/>
    <mergeCell ref="AJ132:AU132"/>
    <mergeCell ref="AZ132:BK132"/>
    <mergeCell ref="BP132:CA132"/>
    <mergeCell ref="CF122:CQ122"/>
    <mergeCell ref="CV122:DG122"/>
    <mergeCell ref="C123:D123"/>
    <mergeCell ref="S123:T123"/>
    <mergeCell ref="AI123:AJ123"/>
    <mergeCell ref="AY123:AZ123"/>
    <mergeCell ref="BO123:BP123"/>
    <mergeCell ref="CE123:CF123"/>
    <mergeCell ref="CU123:CV123"/>
    <mergeCell ref="B122:B131"/>
    <mergeCell ref="D122:O122"/>
    <mergeCell ref="T122:AE122"/>
    <mergeCell ref="AJ122:AU122"/>
    <mergeCell ref="AZ122:BK122"/>
    <mergeCell ref="BP122:CA122"/>
    <mergeCell ref="CF132:CQ132"/>
    <mergeCell ref="CV132:DG132"/>
    <mergeCell ref="C133:D133"/>
    <mergeCell ref="AJ102:AU102"/>
    <mergeCell ref="AZ102:BK102"/>
    <mergeCell ref="BP102:CA102"/>
    <mergeCell ref="CF112:CQ112"/>
    <mergeCell ref="CV112:DG112"/>
    <mergeCell ref="C113:D113"/>
    <mergeCell ref="S113:T113"/>
    <mergeCell ref="AI113:AJ113"/>
    <mergeCell ref="AY113:AZ113"/>
    <mergeCell ref="BO113:BP113"/>
    <mergeCell ref="CE113:CF113"/>
    <mergeCell ref="CU113:CV113"/>
    <mergeCell ref="S93:T93"/>
    <mergeCell ref="AI93:AJ93"/>
    <mergeCell ref="AY93:AZ93"/>
    <mergeCell ref="BO93:BP93"/>
    <mergeCell ref="CE93:CF93"/>
    <mergeCell ref="CU93:CV93"/>
    <mergeCell ref="B112:B121"/>
    <mergeCell ref="D112:O112"/>
    <mergeCell ref="T112:AE112"/>
    <mergeCell ref="AJ112:AU112"/>
    <mergeCell ref="AZ112:BK112"/>
    <mergeCell ref="BP112:CA112"/>
    <mergeCell ref="CF102:CQ102"/>
    <mergeCell ref="CV102:DG102"/>
    <mergeCell ref="C103:D103"/>
    <mergeCell ref="S103:T103"/>
    <mergeCell ref="AI103:AJ103"/>
    <mergeCell ref="AY103:AZ103"/>
    <mergeCell ref="BO103:BP103"/>
    <mergeCell ref="CE103:CF103"/>
    <mergeCell ref="CU103:CV103"/>
    <mergeCell ref="B102:B111"/>
    <mergeCell ref="D102:O102"/>
    <mergeCell ref="T102:AE102"/>
    <mergeCell ref="B92:B101"/>
    <mergeCell ref="D92:O92"/>
    <mergeCell ref="T92:AE92"/>
    <mergeCell ref="AJ92:AU92"/>
    <mergeCell ref="AZ92:BK92"/>
    <mergeCell ref="BP92:CA92"/>
    <mergeCell ref="CF79:CQ79"/>
    <mergeCell ref="CV79:DG79"/>
    <mergeCell ref="C80:D80"/>
    <mergeCell ref="S80:T80"/>
    <mergeCell ref="AI80:AJ80"/>
    <mergeCell ref="AY80:AZ80"/>
    <mergeCell ref="BO80:BP80"/>
    <mergeCell ref="CE80:CF80"/>
    <mergeCell ref="CU80:CV80"/>
    <mergeCell ref="B79:B91"/>
    <mergeCell ref="D79:O79"/>
    <mergeCell ref="T79:AE79"/>
    <mergeCell ref="AJ79:AU79"/>
    <mergeCell ref="AZ79:BK79"/>
    <mergeCell ref="BP79:CA79"/>
    <mergeCell ref="CF92:CQ92"/>
    <mergeCell ref="CV92:DG92"/>
    <mergeCell ref="C93:D93"/>
    <mergeCell ref="AJ58:AU58"/>
    <mergeCell ref="AZ58:BK58"/>
    <mergeCell ref="BP58:CA58"/>
    <mergeCell ref="CF68:CQ68"/>
    <mergeCell ref="CV68:DG68"/>
    <mergeCell ref="C69:D69"/>
    <mergeCell ref="S69:T69"/>
    <mergeCell ref="AI69:AJ69"/>
    <mergeCell ref="AY69:AZ69"/>
    <mergeCell ref="BO69:BP69"/>
    <mergeCell ref="CE69:CF69"/>
    <mergeCell ref="CU69:CV69"/>
    <mergeCell ref="S49:T49"/>
    <mergeCell ref="AI49:AJ49"/>
    <mergeCell ref="AY49:AZ49"/>
    <mergeCell ref="BO49:BP49"/>
    <mergeCell ref="CE49:CF49"/>
    <mergeCell ref="CU49:CV49"/>
    <mergeCell ref="B68:B78"/>
    <mergeCell ref="D68:O68"/>
    <mergeCell ref="T68:AE68"/>
    <mergeCell ref="AJ68:AU68"/>
    <mergeCell ref="AZ68:BK68"/>
    <mergeCell ref="BP68:CA68"/>
    <mergeCell ref="CF58:CQ58"/>
    <mergeCell ref="CV58:DG58"/>
    <mergeCell ref="C59:D59"/>
    <mergeCell ref="S59:T59"/>
    <mergeCell ref="AI59:AJ59"/>
    <mergeCell ref="AY59:AZ59"/>
    <mergeCell ref="BO59:BP59"/>
    <mergeCell ref="CE59:CF59"/>
    <mergeCell ref="CU59:CV59"/>
    <mergeCell ref="B58:B67"/>
    <mergeCell ref="D58:O58"/>
    <mergeCell ref="T58:AE58"/>
    <mergeCell ref="B48:B57"/>
    <mergeCell ref="D48:O48"/>
    <mergeCell ref="T48:AE48"/>
    <mergeCell ref="AJ48:AU48"/>
    <mergeCell ref="AZ48:BK48"/>
    <mergeCell ref="BP48:CA48"/>
    <mergeCell ref="CF38:CQ38"/>
    <mergeCell ref="CV38:DG38"/>
    <mergeCell ref="C39:D39"/>
    <mergeCell ref="S39:T39"/>
    <mergeCell ref="AI39:AJ39"/>
    <mergeCell ref="AY39:AZ39"/>
    <mergeCell ref="BO39:BP39"/>
    <mergeCell ref="CE39:CF39"/>
    <mergeCell ref="CU39:CV39"/>
    <mergeCell ref="B38:B47"/>
    <mergeCell ref="D38:O38"/>
    <mergeCell ref="T38:AE38"/>
    <mergeCell ref="AJ38:AU38"/>
    <mergeCell ref="AZ38:BK38"/>
    <mergeCell ref="BP38:CA38"/>
    <mergeCell ref="CF48:CQ48"/>
    <mergeCell ref="CV48:DG48"/>
    <mergeCell ref="C49:D49"/>
    <mergeCell ref="CF27:CQ27"/>
    <mergeCell ref="CV27:DG27"/>
    <mergeCell ref="C28:D28"/>
    <mergeCell ref="S28:T28"/>
    <mergeCell ref="AI28:AJ28"/>
    <mergeCell ref="AY28:AZ28"/>
    <mergeCell ref="BO28:BP28"/>
    <mergeCell ref="CE28:CF28"/>
    <mergeCell ref="CU28:CV28"/>
    <mergeCell ref="B27:B37"/>
    <mergeCell ref="D27:O27"/>
    <mergeCell ref="T27:AE27"/>
    <mergeCell ref="AJ27:AU27"/>
    <mergeCell ref="AZ27:BK27"/>
    <mergeCell ref="BP27:CA27"/>
    <mergeCell ref="S18:T18"/>
    <mergeCell ref="AI18:AJ18"/>
    <mergeCell ref="AY18:AZ18"/>
    <mergeCell ref="BO18:BP18"/>
    <mergeCell ref="CE18:CF18"/>
    <mergeCell ref="CU18:CV18"/>
    <mergeCell ref="CU5:CV5"/>
    <mergeCell ref="B17:B26"/>
    <mergeCell ref="D17:O17"/>
    <mergeCell ref="T17:AE17"/>
    <mergeCell ref="AJ17:AU17"/>
    <mergeCell ref="AZ17:BK17"/>
    <mergeCell ref="BP17:CA17"/>
    <mergeCell ref="CF17:CQ17"/>
    <mergeCell ref="CV17:DG17"/>
    <mergeCell ref="C18:D18"/>
    <mergeCell ref="C5:D5"/>
    <mergeCell ref="S5:T5"/>
    <mergeCell ref="AI5:AJ5"/>
    <mergeCell ref="AY5:AZ5"/>
    <mergeCell ref="BO5:BP5"/>
    <mergeCell ref="CE5:CF5"/>
    <mergeCell ref="CW3:CX3"/>
    <mergeCell ref="DA3:DJ3"/>
    <mergeCell ref="B4:B16"/>
    <mergeCell ref="D4:O4"/>
    <mergeCell ref="T4:AE4"/>
    <mergeCell ref="AJ4:AU4"/>
    <mergeCell ref="AZ4:BK4"/>
    <mergeCell ref="BP4:CA4"/>
    <mergeCell ref="CF4:CQ4"/>
    <mergeCell ref="CV4:DG4"/>
    <mergeCell ref="BA3:BB3"/>
    <mergeCell ref="BE3:BN3"/>
    <mergeCell ref="BQ3:BR3"/>
    <mergeCell ref="BU3:CD3"/>
    <mergeCell ref="CG3:CH3"/>
    <mergeCell ref="CK3:CT3"/>
    <mergeCell ref="E3:F3"/>
    <mergeCell ref="I3:R3"/>
    <mergeCell ref="U3:V3"/>
    <mergeCell ref="Y3:AH3"/>
    <mergeCell ref="AK3:AL3"/>
    <mergeCell ref="AO3:AX3"/>
    <mergeCell ref="CU1:DJ1"/>
    <mergeCell ref="C2:R2"/>
    <mergeCell ref="S2:AH2"/>
    <mergeCell ref="AI2:AX2"/>
    <mergeCell ref="AY2:BN2"/>
    <mergeCell ref="BO2:CD2"/>
    <mergeCell ref="CE2:CT2"/>
    <mergeCell ref="CU2:DJ2"/>
    <mergeCell ref="C1:R1"/>
    <mergeCell ref="S1:AH1"/>
    <mergeCell ref="AI1:AX1"/>
    <mergeCell ref="AY1:BN1"/>
    <mergeCell ref="BO1:CD1"/>
    <mergeCell ref="CE1:CT1"/>
  </mergeCells>
  <conditionalFormatting sqref="C20:C26 C30:C37 C41:C47 C51:C57 C61:C67 C71:C78 C82:C88 C125:C131 C158:C164 C13:C16 C90:C91">
    <cfRule type="containsText" dxfId="6495" priority="2167" operator="containsText" text="OK">
      <formula>NOT(ISERROR(SEARCH("OK",C13)))</formula>
    </cfRule>
  </conditionalFormatting>
  <conditionalFormatting sqref="C19 C29 C40 C50 C60 C70 C81 C124 C134:C139 C156:C157 C6:C12">
    <cfRule type="containsText" dxfId="6494" priority="2168" operator="containsText" text="OK">
      <formula>NOT(ISERROR(SEARCH("OK",C6)))</formula>
    </cfRule>
  </conditionalFormatting>
  <conditionalFormatting sqref="G6:L6 G19:L26 G29:L32 G40:L47 G50:L57 G60:L67 G70:L75 G81:L88 G124:L131 G134:L139 G90:L91 G156:L164 O156:O164 O90:O91 O134:O139 O124:O131 O81:O88 O70:O75 O60:O67 O50:O57 O40:O47 O29:O32 O19:O26 O6 O34:O37 G34:L37 O77:O78 G77:L78">
    <cfRule type="containsText" dxfId="6493" priority="2166" operator="containsText" text="S">
      <formula>NOT(ISERROR(SEARCH("S",G6)))</formula>
    </cfRule>
  </conditionalFormatting>
  <conditionalFormatting sqref="E6:E8 E12:E16">
    <cfRule type="containsText" dxfId="6492" priority="2164" operator="containsText" text="E">
      <formula>NOT(ISERROR(SEARCH("E",E6)))</formula>
    </cfRule>
    <cfRule type="containsText" dxfId="6491" priority="2165" operator="containsText" text="L">
      <formula>NOT(ISERROR(SEARCH("L",E6)))</formula>
    </cfRule>
  </conditionalFormatting>
  <conditionalFormatting sqref="E19:E26">
    <cfRule type="containsText" dxfId="6490" priority="2162" operator="containsText" text="E">
      <formula>NOT(ISERROR(SEARCH("E",E19)))</formula>
    </cfRule>
    <cfRule type="containsText" dxfId="6489" priority="2163" operator="containsText" text="L">
      <formula>NOT(ISERROR(SEARCH("L",E19)))</formula>
    </cfRule>
  </conditionalFormatting>
  <conditionalFormatting sqref="E29:E37">
    <cfRule type="containsText" dxfId="6488" priority="2160" operator="containsText" text="E">
      <formula>NOT(ISERROR(SEARCH("E",E29)))</formula>
    </cfRule>
    <cfRule type="containsText" dxfId="6487" priority="2161" operator="containsText" text="L">
      <formula>NOT(ISERROR(SEARCH("L",E29)))</formula>
    </cfRule>
  </conditionalFormatting>
  <conditionalFormatting sqref="E40:E47">
    <cfRule type="containsText" dxfId="6486" priority="2158" operator="containsText" text="E">
      <formula>NOT(ISERROR(SEARCH("E",E40)))</formula>
    </cfRule>
    <cfRule type="containsText" dxfId="6485" priority="2159" operator="containsText" text="L">
      <formula>NOT(ISERROR(SEARCH("L",E40)))</formula>
    </cfRule>
  </conditionalFormatting>
  <conditionalFormatting sqref="E50:E57">
    <cfRule type="containsText" dxfId="6484" priority="2156" operator="containsText" text="E">
      <formula>NOT(ISERROR(SEARCH("E",E50)))</formula>
    </cfRule>
    <cfRule type="containsText" dxfId="6483" priority="2157" operator="containsText" text="L">
      <formula>NOT(ISERROR(SEARCH("L",E50)))</formula>
    </cfRule>
  </conditionalFormatting>
  <conditionalFormatting sqref="E60:E67">
    <cfRule type="containsText" dxfId="6482" priority="2154" operator="containsText" text="E">
      <formula>NOT(ISERROR(SEARCH("E",E60)))</formula>
    </cfRule>
    <cfRule type="containsText" dxfId="6481" priority="2155" operator="containsText" text="L">
      <formula>NOT(ISERROR(SEARCH("L",E60)))</formula>
    </cfRule>
  </conditionalFormatting>
  <conditionalFormatting sqref="E70:E78">
    <cfRule type="containsText" dxfId="6480" priority="2152" operator="containsText" text="E">
      <formula>NOT(ISERROR(SEARCH("E",E70)))</formula>
    </cfRule>
    <cfRule type="containsText" dxfId="6479" priority="2153" operator="containsText" text="L">
      <formula>NOT(ISERROR(SEARCH("L",E70)))</formula>
    </cfRule>
  </conditionalFormatting>
  <conditionalFormatting sqref="E81:E88 E90:E91">
    <cfRule type="containsText" dxfId="6478" priority="2150" operator="containsText" text="E">
      <formula>NOT(ISERROR(SEARCH("E",E81)))</formula>
    </cfRule>
    <cfRule type="containsText" dxfId="6477" priority="2151" operator="containsText" text="L">
      <formula>NOT(ISERROR(SEARCH("L",E81)))</formula>
    </cfRule>
  </conditionalFormatting>
  <conditionalFormatting sqref="E124:E131">
    <cfRule type="containsText" dxfId="6476" priority="2148" operator="containsText" text="E">
      <formula>NOT(ISERROR(SEARCH("E",E124)))</formula>
    </cfRule>
    <cfRule type="containsText" dxfId="6475" priority="2149" operator="containsText" text="L">
      <formula>NOT(ISERROR(SEARCH("L",E124)))</formula>
    </cfRule>
  </conditionalFormatting>
  <conditionalFormatting sqref="E134:E139 E156:E164">
    <cfRule type="containsText" dxfId="6474" priority="2146" operator="containsText" text="E">
      <formula>NOT(ISERROR(SEARCH("E",E134)))</formula>
    </cfRule>
    <cfRule type="containsText" dxfId="6473" priority="2147" operator="containsText" text="L">
      <formula>NOT(ISERROR(SEARCH("L",E134)))</formula>
    </cfRule>
  </conditionalFormatting>
  <conditionalFormatting sqref="C174:C180 C183">
    <cfRule type="containsText" dxfId="6472" priority="2144" operator="containsText" text="OK">
      <formula>NOT(ISERROR(SEARCH("OK",C174)))</formula>
    </cfRule>
  </conditionalFormatting>
  <conditionalFormatting sqref="C167">
    <cfRule type="containsText" dxfId="6471" priority="2145" operator="containsText" text="OK">
      <formula>NOT(ISERROR(SEARCH("OK",C167)))</formula>
    </cfRule>
  </conditionalFormatting>
  <conditionalFormatting sqref="G167:L167 G174:G178 I174:I178 H168:H178 K174:L178 J168:J178 O174:O178 O167">
    <cfRule type="containsText" dxfId="6470" priority="2143" operator="containsText" text="S">
      <formula>NOT(ISERROR(SEARCH("S",G167)))</formula>
    </cfRule>
  </conditionalFormatting>
  <conditionalFormatting sqref="E167 E174:E178">
    <cfRule type="containsText" dxfId="6469" priority="2141" operator="containsText" text="E">
      <formula>NOT(ISERROR(SEARCH("E",E167)))</formula>
    </cfRule>
    <cfRule type="containsText" dxfId="6468" priority="2142" operator="containsText" text="L">
      <formula>NOT(ISERROR(SEARCH("L",E167)))</formula>
    </cfRule>
  </conditionalFormatting>
  <conditionalFormatting sqref="C1">
    <cfRule type="cellIs" dxfId="6467" priority="2140" operator="equal">
      <formula>"SEG"</formula>
    </cfRule>
  </conditionalFormatting>
  <conditionalFormatting sqref="S1">
    <cfRule type="cellIs" dxfId="6466" priority="2139" operator="equal">
      <formula>"TER"</formula>
    </cfRule>
  </conditionalFormatting>
  <conditionalFormatting sqref="AI1">
    <cfRule type="cellIs" dxfId="6465" priority="2138" operator="equal">
      <formula>"QUA"</formula>
    </cfRule>
  </conditionalFormatting>
  <conditionalFormatting sqref="AY1">
    <cfRule type="cellIs" dxfId="6464" priority="2137" operator="equal">
      <formula>"QUI"</formula>
    </cfRule>
  </conditionalFormatting>
  <conditionalFormatting sqref="BO1">
    <cfRule type="cellIs" dxfId="6463" priority="2136" operator="equal">
      <formula>"SEX"</formula>
    </cfRule>
  </conditionalFormatting>
  <conditionalFormatting sqref="CE1">
    <cfRule type="cellIs" dxfId="6462" priority="2135" operator="equal">
      <formula>"SÁB"</formula>
    </cfRule>
  </conditionalFormatting>
  <conditionalFormatting sqref="CU1">
    <cfRule type="cellIs" dxfId="6461" priority="2134" operator="equal">
      <formula>"DOM"</formula>
    </cfRule>
  </conditionalFormatting>
  <conditionalFormatting sqref="C172:C173">
    <cfRule type="containsText" dxfId="6460" priority="2133" operator="containsText" text="OK">
      <formula>NOT(ISERROR(SEARCH("OK",C172)))</formula>
    </cfRule>
  </conditionalFormatting>
  <conditionalFormatting sqref="G172:G173 I172:I173 K172:L173 O172:O173">
    <cfRule type="containsText" dxfId="6459" priority="2132" operator="containsText" text="S">
      <formula>NOT(ISERROR(SEARCH("S",G172)))</formula>
    </cfRule>
  </conditionalFormatting>
  <conditionalFormatting sqref="E172:E173">
    <cfRule type="containsText" dxfId="6458" priority="2130" operator="containsText" text="E">
      <formula>NOT(ISERROR(SEARCH("E",E172)))</formula>
    </cfRule>
    <cfRule type="containsText" dxfId="6457" priority="2131" operator="containsText" text="L">
      <formula>NOT(ISERROR(SEARCH("L",E172)))</formula>
    </cfRule>
  </conditionalFormatting>
  <conditionalFormatting sqref="C169:C171">
    <cfRule type="containsText" dxfId="6456" priority="2129" operator="containsText" text="OK">
      <formula>NOT(ISERROR(SEARCH("OK",C169)))</formula>
    </cfRule>
  </conditionalFormatting>
  <conditionalFormatting sqref="G169:G171 I169:I171 K169:L171 O169:O171">
    <cfRule type="containsText" dxfId="6455" priority="2128" operator="containsText" text="S">
      <formula>NOT(ISERROR(SEARCH("S",G169)))</formula>
    </cfRule>
  </conditionalFormatting>
  <conditionalFormatting sqref="E169:E171">
    <cfRule type="containsText" dxfId="6454" priority="2126" operator="containsText" text="E">
      <formula>NOT(ISERROR(SEARCH("E",E169)))</formula>
    </cfRule>
    <cfRule type="containsText" dxfId="6453" priority="2127" operator="containsText" text="L">
      <formula>NOT(ISERROR(SEARCH("L",E169)))</formula>
    </cfRule>
  </conditionalFormatting>
  <conditionalFormatting sqref="C168">
    <cfRule type="containsText" dxfId="6452" priority="2125" operator="containsText" text="OK">
      <formula>NOT(ISERROR(SEARCH("OK",C168)))</formula>
    </cfRule>
  </conditionalFormatting>
  <conditionalFormatting sqref="G168 I168 K168:L168 O168">
    <cfRule type="containsText" dxfId="6451" priority="2124" operator="containsText" text="S">
      <formula>NOT(ISERROR(SEARCH("S",G168)))</formula>
    </cfRule>
  </conditionalFormatting>
  <conditionalFormatting sqref="E168">
    <cfRule type="containsText" dxfId="6450" priority="2122" operator="containsText" text="E">
      <formula>NOT(ISERROR(SEARCH("E",E168)))</formula>
    </cfRule>
    <cfRule type="containsText" dxfId="6449" priority="2123" operator="containsText" text="L">
      <formula>NOT(ISERROR(SEARCH("L",E168)))</formula>
    </cfRule>
  </conditionalFormatting>
  <conditionalFormatting sqref="C181:C182">
    <cfRule type="containsText" dxfId="6448" priority="2121" operator="containsText" text="OK">
      <formula>NOT(ISERROR(SEARCH("OK",C181)))</formula>
    </cfRule>
  </conditionalFormatting>
  <conditionalFormatting sqref="C68 P68:R68">
    <cfRule type="cellIs" dxfId="6447" priority="2111" operator="equal">
      <formula>"DESMONTAGEM"</formula>
    </cfRule>
    <cfRule type="cellIs" dxfId="6446" priority="2112" operator="equal">
      <formula>"SEM USO"</formula>
    </cfRule>
    <cfRule type="cellIs" dxfId="6445" priority="2113" operator="equal">
      <formula>"EVENTO"</formula>
    </cfRule>
    <cfRule type="cellIs" dxfId="6444" priority="2114" operator="equal">
      <formula>"MONTAGEM"</formula>
    </cfRule>
    <cfRule type="cellIs" dxfId="6443" priority="2115" operator="equal">
      <formula>"ENTREGA MATERIAL"</formula>
    </cfRule>
  </conditionalFormatting>
  <conditionalFormatting sqref="D68">
    <cfRule type="cellIs" dxfId="6442" priority="2106" operator="equal">
      <formula>"DESMONTAGEM"</formula>
    </cfRule>
    <cfRule type="cellIs" dxfId="6441" priority="2107" operator="equal">
      <formula>"SEM USO"</formula>
    </cfRule>
    <cfRule type="cellIs" dxfId="6440" priority="2108" operator="equal">
      <formula>"EVENTO"</formula>
    </cfRule>
    <cfRule type="cellIs" dxfId="6439" priority="2109" operator="equal">
      <formula>"MONTAGEM"</formula>
    </cfRule>
    <cfRule type="cellIs" dxfId="6438" priority="2110" operator="equal">
      <formula>"ENTREGA MATERIAL"</formula>
    </cfRule>
  </conditionalFormatting>
  <conditionalFormatting sqref="S68 AF68:AH68">
    <cfRule type="cellIs" dxfId="6437" priority="2101" operator="equal">
      <formula>"DESMONTAGEM"</formula>
    </cfRule>
    <cfRule type="cellIs" dxfId="6436" priority="2102" operator="equal">
      <formula>"SEM USO"</formula>
    </cfRule>
    <cfRule type="cellIs" dxfId="6435" priority="2103" operator="equal">
      <formula>"EVENTO"</formula>
    </cfRule>
    <cfRule type="cellIs" dxfId="6434" priority="2104" operator="equal">
      <formula>"MONTAGEM"</formula>
    </cfRule>
    <cfRule type="cellIs" dxfId="6433" priority="2105" operator="equal">
      <formula>"ENTREGA MATERIAL"</formula>
    </cfRule>
  </conditionalFormatting>
  <conditionalFormatting sqref="T68">
    <cfRule type="cellIs" dxfId="6432" priority="2096" operator="equal">
      <formula>"DESMONTAGEM"</formula>
    </cfRule>
    <cfRule type="cellIs" dxfId="6431" priority="2097" operator="equal">
      <formula>"SEM USO"</formula>
    </cfRule>
    <cfRule type="cellIs" dxfId="6430" priority="2098" operator="equal">
      <formula>"EVENTO"</formula>
    </cfRule>
    <cfRule type="cellIs" dxfId="6429" priority="2099" operator="equal">
      <formula>"MONTAGEM"</formula>
    </cfRule>
    <cfRule type="cellIs" dxfId="6428" priority="2100" operator="equal">
      <formula>"ENTREGA MATERIAL"</formula>
    </cfRule>
  </conditionalFormatting>
  <conditionalFormatting sqref="C58 P58:R58">
    <cfRule type="cellIs" dxfId="6427" priority="2091" operator="equal">
      <formula>"DESMONTAGEM"</formula>
    </cfRule>
    <cfRule type="cellIs" dxfId="6426" priority="2092" operator="equal">
      <formula>"SEM USO"</formula>
    </cfRule>
    <cfRule type="cellIs" dxfId="6425" priority="2093" operator="equal">
      <formula>"EVENTO"</formula>
    </cfRule>
    <cfRule type="cellIs" dxfId="6424" priority="2094" operator="equal">
      <formula>"MONTAGEM"</formula>
    </cfRule>
    <cfRule type="cellIs" dxfId="6423" priority="2095" operator="equal">
      <formula>"ENTREGA MATERIAL"</formula>
    </cfRule>
  </conditionalFormatting>
  <conditionalFormatting sqref="D58">
    <cfRule type="cellIs" dxfId="6422" priority="2086" operator="equal">
      <formula>"DESMONTAGEM"</formula>
    </cfRule>
    <cfRule type="cellIs" dxfId="6421" priority="2087" operator="equal">
      <formula>"SEM USO"</formula>
    </cfRule>
    <cfRule type="cellIs" dxfId="6420" priority="2088" operator="equal">
      <formula>"EVENTO"</formula>
    </cfRule>
    <cfRule type="cellIs" dxfId="6419" priority="2089" operator="equal">
      <formula>"MONTAGEM"</formula>
    </cfRule>
    <cfRule type="cellIs" dxfId="6418" priority="2090" operator="equal">
      <formula>"ENTREGA MATERIAL"</formula>
    </cfRule>
  </conditionalFormatting>
  <conditionalFormatting sqref="S58 AF58:AH58">
    <cfRule type="cellIs" dxfId="6417" priority="2081" operator="equal">
      <formula>"DESMONTAGEM"</formula>
    </cfRule>
    <cfRule type="cellIs" dxfId="6416" priority="2082" operator="equal">
      <formula>"SEM USO"</formula>
    </cfRule>
    <cfRule type="cellIs" dxfId="6415" priority="2083" operator="equal">
      <formula>"EVENTO"</formula>
    </cfRule>
    <cfRule type="cellIs" dxfId="6414" priority="2084" operator="equal">
      <formula>"MONTAGEM"</formula>
    </cfRule>
    <cfRule type="cellIs" dxfId="6413" priority="2085" operator="equal">
      <formula>"ENTREGA MATERIAL"</formula>
    </cfRule>
  </conditionalFormatting>
  <conditionalFormatting sqref="C38 P38:R38">
    <cfRule type="cellIs" dxfId="6412" priority="2061" operator="equal">
      <formula>"DESMONTAGEM"</formula>
    </cfRule>
    <cfRule type="cellIs" dxfId="6411" priority="2062" operator="equal">
      <formula>"SEM USO"</formula>
    </cfRule>
    <cfRule type="cellIs" dxfId="6410" priority="2063" operator="equal">
      <formula>"EVENTO"</formula>
    </cfRule>
    <cfRule type="cellIs" dxfId="6409" priority="2064" operator="equal">
      <formula>"MONTAGEM"</formula>
    </cfRule>
    <cfRule type="cellIs" dxfId="6408" priority="2065" operator="equal">
      <formula>"ENTREGA MATERIAL"</formula>
    </cfRule>
  </conditionalFormatting>
  <conditionalFormatting sqref="D38">
    <cfRule type="cellIs" dxfId="6407" priority="2056" operator="equal">
      <formula>"DESMONTAGEM"</formula>
    </cfRule>
    <cfRule type="cellIs" dxfId="6406" priority="2057" operator="equal">
      <formula>"SEM USO"</formula>
    </cfRule>
    <cfRule type="cellIs" dxfId="6405" priority="2058" operator="equal">
      <formula>"EVENTO"</formula>
    </cfRule>
    <cfRule type="cellIs" dxfId="6404" priority="2059" operator="equal">
      <formula>"MONTAGEM"</formula>
    </cfRule>
    <cfRule type="cellIs" dxfId="6403" priority="2060" operator="equal">
      <formula>"ENTREGA MATERIAL"</formula>
    </cfRule>
  </conditionalFormatting>
  <conditionalFormatting sqref="C27 P27:R27">
    <cfRule type="cellIs" dxfId="6402" priority="2051" operator="equal">
      <formula>"DESMONTAGEM"</formula>
    </cfRule>
    <cfRule type="cellIs" dxfId="6401" priority="2052" operator="equal">
      <formula>"SEM USO"</formula>
    </cfRule>
    <cfRule type="cellIs" dxfId="6400" priority="2053" operator="equal">
      <formula>"EVENTO"</formula>
    </cfRule>
    <cfRule type="cellIs" dxfId="6399" priority="2054" operator="equal">
      <formula>"MONTAGEM"</formula>
    </cfRule>
    <cfRule type="cellIs" dxfId="6398" priority="2055" operator="equal">
      <formula>"ENTREGA MATERIAL"</formula>
    </cfRule>
  </conditionalFormatting>
  <conditionalFormatting sqref="D27">
    <cfRule type="cellIs" dxfId="6397" priority="2046" operator="equal">
      <formula>"DESMONTAGEM"</formula>
    </cfRule>
    <cfRule type="cellIs" dxfId="6396" priority="2047" operator="equal">
      <formula>"SEM USO"</formula>
    </cfRule>
    <cfRule type="cellIs" dxfId="6395" priority="2048" operator="equal">
      <formula>"EVENTO"</formula>
    </cfRule>
    <cfRule type="cellIs" dxfId="6394" priority="2049" operator="equal">
      <formula>"MONTAGEM"</formula>
    </cfRule>
    <cfRule type="cellIs" dxfId="6393" priority="2050" operator="equal">
      <formula>"ENTREGA MATERIAL"</formula>
    </cfRule>
  </conditionalFormatting>
  <conditionalFormatting sqref="C165 P165:R165">
    <cfRule type="cellIs" dxfId="6392" priority="2116" operator="equal">
      <formula>"DESMONTAGEM"</formula>
    </cfRule>
    <cfRule type="cellIs" dxfId="6391" priority="2117" operator="equal">
      <formula>"SEM USO"</formula>
    </cfRule>
    <cfRule type="cellIs" dxfId="6390" priority="2118" operator="equal">
      <formula>"EVENTO"</formula>
    </cfRule>
    <cfRule type="cellIs" dxfId="6389" priority="2119" operator="equal">
      <formula>"MONTAGEM"</formula>
    </cfRule>
    <cfRule type="cellIs" dxfId="6388" priority="2120" operator="equal">
      <formula>"ENTREGA MATERIAL"</formula>
    </cfRule>
  </conditionalFormatting>
  <conditionalFormatting sqref="T58">
    <cfRule type="cellIs" dxfId="6387" priority="2076" operator="equal">
      <formula>"DESMONTAGEM"</formula>
    </cfRule>
    <cfRule type="cellIs" dxfId="6386" priority="2077" operator="equal">
      <formula>"SEM USO"</formula>
    </cfRule>
    <cfRule type="cellIs" dxfId="6385" priority="2078" operator="equal">
      <formula>"EVENTO"</formula>
    </cfRule>
    <cfRule type="cellIs" dxfId="6384" priority="2079" operator="equal">
      <formula>"MONTAGEM"</formula>
    </cfRule>
    <cfRule type="cellIs" dxfId="6383" priority="2080" operator="equal">
      <formula>"ENTREGA MATERIAL"</formula>
    </cfRule>
  </conditionalFormatting>
  <conditionalFormatting sqref="C48 P48:R48">
    <cfRule type="cellIs" dxfId="6382" priority="2071" operator="equal">
      <formula>"DESMONTAGEM"</formula>
    </cfRule>
    <cfRule type="cellIs" dxfId="6381" priority="2072" operator="equal">
      <formula>"SEM USO"</formula>
    </cfRule>
    <cfRule type="cellIs" dxfId="6380" priority="2073" operator="equal">
      <formula>"EVENTO"</formula>
    </cfRule>
    <cfRule type="cellIs" dxfId="6379" priority="2074" operator="equal">
      <formula>"MONTAGEM"</formula>
    </cfRule>
    <cfRule type="cellIs" dxfId="6378" priority="2075" operator="equal">
      <formula>"ENTREGA MATERIAL"</formula>
    </cfRule>
  </conditionalFormatting>
  <conditionalFormatting sqref="D48">
    <cfRule type="cellIs" dxfId="6377" priority="2066" operator="equal">
      <formula>"DESMONTAGEM"</formula>
    </cfRule>
    <cfRule type="cellIs" dxfId="6376" priority="2067" operator="equal">
      <formula>"SEM USO"</formula>
    </cfRule>
    <cfRule type="cellIs" dxfId="6375" priority="2068" operator="equal">
      <formula>"EVENTO"</formula>
    </cfRule>
    <cfRule type="cellIs" dxfId="6374" priority="2069" operator="equal">
      <formula>"MONTAGEM"</formula>
    </cfRule>
    <cfRule type="cellIs" dxfId="6373" priority="2070" operator="equal">
      <formula>"ENTREGA MATERIAL"</formula>
    </cfRule>
  </conditionalFormatting>
  <conditionalFormatting sqref="C17 P17:R17">
    <cfRule type="cellIs" dxfId="6372" priority="2041" operator="equal">
      <formula>"DESMONTAGEM"</formula>
    </cfRule>
    <cfRule type="cellIs" dxfId="6371" priority="2042" operator="equal">
      <formula>"SEM USO"</formula>
    </cfRule>
    <cfRule type="cellIs" dxfId="6370" priority="2043" operator="equal">
      <formula>"EVENTO"</formula>
    </cfRule>
    <cfRule type="cellIs" dxfId="6369" priority="2044" operator="equal">
      <formula>"MONTAGEM"</formula>
    </cfRule>
    <cfRule type="cellIs" dxfId="6368" priority="2045" operator="equal">
      <formula>"ENTREGA MATERIAL"</formula>
    </cfRule>
  </conditionalFormatting>
  <conditionalFormatting sqref="D17">
    <cfRule type="cellIs" dxfId="6367" priority="2036" operator="equal">
      <formula>"DESMONTAGEM"</formula>
    </cfRule>
    <cfRule type="cellIs" dxfId="6366" priority="2037" operator="equal">
      <formula>"SEM USO"</formula>
    </cfRule>
    <cfRule type="cellIs" dxfId="6365" priority="2038" operator="equal">
      <formula>"EVENTO"</formula>
    </cfRule>
    <cfRule type="cellIs" dxfId="6364" priority="2039" operator="equal">
      <formula>"MONTAGEM"</formula>
    </cfRule>
    <cfRule type="cellIs" dxfId="6363" priority="2040" operator="equal">
      <formula>"ENTREGA MATERIAL"</formula>
    </cfRule>
  </conditionalFormatting>
  <conditionalFormatting sqref="C4 P4:R4">
    <cfRule type="cellIs" dxfId="6362" priority="2031" operator="equal">
      <formula>"DESMONTAGEM"</formula>
    </cfRule>
    <cfRule type="cellIs" dxfId="6361" priority="2032" operator="equal">
      <formula>"SEM USO"</formula>
    </cfRule>
    <cfRule type="cellIs" dxfId="6360" priority="2033" operator="equal">
      <formula>"EVENTO"</formula>
    </cfRule>
    <cfRule type="cellIs" dxfId="6359" priority="2034" operator="equal">
      <formula>"MONTAGEM"</formula>
    </cfRule>
    <cfRule type="cellIs" dxfId="6358" priority="2035" operator="equal">
      <formula>"ENTREGA MATERIAL"</formula>
    </cfRule>
  </conditionalFormatting>
  <conditionalFormatting sqref="D4">
    <cfRule type="cellIs" dxfId="6357" priority="2026" operator="equal">
      <formula>"DESMONTAGEM"</formula>
    </cfRule>
    <cfRule type="cellIs" dxfId="6356" priority="2027" operator="equal">
      <formula>"SEM USO"</formula>
    </cfRule>
    <cfRule type="cellIs" dxfId="6355" priority="2028" operator="equal">
      <formula>"EVENTO"</formula>
    </cfRule>
    <cfRule type="cellIs" dxfId="6354" priority="2029" operator="equal">
      <formula>"MONTAGEM"</formula>
    </cfRule>
    <cfRule type="cellIs" dxfId="6353" priority="2030" operator="equal">
      <formula>"ENTREGA MATERIAL"</formula>
    </cfRule>
  </conditionalFormatting>
  <conditionalFormatting sqref="S4 AF4:AH4 AY4 BL4:BO4 CB4:CE4 CR4:CU4 DH4:DJ4">
    <cfRule type="cellIs" dxfId="6352" priority="2021" operator="equal">
      <formula>"DESMONTAGEM"</formula>
    </cfRule>
    <cfRule type="cellIs" dxfId="6351" priority="2022" operator="equal">
      <formula>"SEM USO"</formula>
    </cfRule>
    <cfRule type="cellIs" dxfId="6350" priority="2023" operator="equal">
      <formula>"EVENTO"</formula>
    </cfRule>
    <cfRule type="cellIs" dxfId="6349" priority="2024" operator="equal">
      <formula>"MONTAGEM"</formula>
    </cfRule>
    <cfRule type="cellIs" dxfId="6348" priority="2025" operator="equal">
      <formula>"ENTREGA MATERIAL"</formula>
    </cfRule>
  </conditionalFormatting>
  <conditionalFormatting sqref="T4 AZ4 BP4 CF4 CV4">
    <cfRule type="cellIs" dxfId="6347" priority="2016" operator="equal">
      <formula>"DESMONTAGEM"</formula>
    </cfRule>
    <cfRule type="cellIs" dxfId="6346" priority="2017" operator="equal">
      <formula>"SEM USO"</formula>
    </cfRule>
    <cfRule type="cellIs" dxfId="6345" priority="2018" operator="equal">
      <formula>"EVENTO"</formula>
    </cfRule>
    <cfRule type="cellIs" dxfId="6344" priority="2019" operator="equal">
      <formula>"MONTAGEM"</formula>
    </cfRule>
    <cfRule type="cellIs" dxfId="6343" priority="2020" operator="equal">
      <formula>"ENTREGA MATERIAL"</formula>
    </cfRule>
  </conditionalFormatting>
  <conditionalFormatting sqref="C79 P79:R79">
    <cfRule type="cellIs" dxfId="6342" priority="2011" operator="equal">
      <formula>"DESMONTAGEM"</formula>
    </cfRule>
    <cfRule type="cellIs" dxfId="6341" priority="2012" operator="equal">
      <formula>"SEM USO"</formula>
    </cfRule>
    <cfRule type="cellIs" dxfId="6340" priority="2013" operator="equal">
      <formula>"EVENTO"</formula>
    </cfRule>
    <cfRule type="cellIs" dxfId="6339" priority="2014" operator="equal">
      <formula>"MONTAGEM"</formula>
    </cfRule>
    <cfRule type="cellIs" dxfId="6338" priority="2015" operator="equal">
      <formula>"ENTREGA MATERIAL"</formula>
    </cfRule>
  </conditionalFormatting>
  <conditionalFormatting sqref="D79">
    <cfRule type="cellIs" dxfId="6337" priority="2006" operator="equal">
      <formula>"DESMONTAGEM"</formula>
    </cfRule>
    <cfRule type="cellIs" dxfId="6336" priority="2007" operator="equal">
      <formula>"SEM USO"</formula>
    </cfRule>
    <cfRule type="cellIs" dxfId="6335" priority="2008" operator="equal">
      <formula>"EVENTO"</formula>
    </cfRule>
    <cfRule type="cellIs" dxfId="6334" priority="2009" operator="equal">
      <formula>"MONTAGEM"</formula>
    </cfRule>
    <cfRule type="cellIs" dxfId="6333" priority="2010" operator="equal">
      <formula>"ENTREGA MATERIAL"</formula>
    </cfRule>
  </conditionalFormatting>
  <conditionalFormatting sqref="S79 AF79:AH79">
    <cfRule type="cellIs" dxfId="6332" priority="2001" operator="equal">
      <formula>"DESMONTAGEM"</formula>
    </cfRule>
    <cfRule type="cellIs" dxfId="6331" priority="2002" operator="equal">
      <formula>"SEM USO"</formula>
    </cfRule>
    <cfRule type="cellIs" dxfId="6330" priority="2003" operator="equal">
      <formula>"EVENTO"</formula>
    </cfRule>
    <cfRule type="cellIs" dxfId="6329" priority="2004" operator="equal">
      <formula>"MONTAGEM"</formula>
    </cfRule>
    <cfRule type="cellIs" dxfId="6328" priority="2005" operator="equal">
      <formula>"ENTREGA MATERIAL"</formula>
    </cfRule>
  </conditionalFormatting>
  <conditionalFormatting sqref="T79">
    <cfRule type="cellIs" dxfId="6327" priority="1996" operator="equal">
      <formula>"DESMONTAGEM"</formula>
    </cfRule>
    <cfRule type="cellIs" dxfId="6326" priority="1997" operator="equal">
      <formula>"SEM USO"</formula>
    </cfRule>
    <cfRule type="cellIs" dxfId="6325" priority="1998" operator="equal">
      <formula>"EVENTO"</formula>
    </cfRule>
    <cfRule type="cellIs" dxfId="6324" priority="1999" operator="equal">
      <formula>"MONTAGEM"</formula>
    </cfRule>
    <cfRule type="cellIs" dxfId="6323" priority="2000" operator="equal">
      <formula>"ENTREGA MATERIAL"</formula>
    </cfRule>
  </conditionalFormatting>
  <conditionalFormatting sqref="C122 P122:R122">
    <cfRule type="cellIs" dxfId="6322" priority="1991" operator="equal">
      <formula>"DESMONTAGEM"</formula>
    </cfRule>
    <cfRule type="cellIs" dxfId="6321" priority="1992" operator="equal">
      <formula>"SEM USO"</formula>
    </cfRule>
    <cfRule type="cellIs" dxfId="6320" priority="1993" operator="equal">
      <formula>"EVENTO"</formula>
    </cfRule>
    <cfRule type="cellIs" dxfId="6319" priority="1994" operator="equal">
      <formula>"MONTAGEM"</formula>
    </cfRule>
    <cfRule type="cellIs" dxfId="6318" priority="1995" operator="equal">
      <formula>"ENTREGA MATERIAL"</formula>
    </cfRule>
  </conditionalFormatting>
  <conditionalFormatting sqref="D122">
    <cfRule type="cellIs" dxfId="6317" priority="1986" operator="equal">
      <formula>"DESMONTAGEM"</formula>
    </cfRule>
    <cfRule type="cellIs" dxfId="6316" priority="1987" operator="equal">
      <formula>"SEM USO"</formula>
    </cfRule>
    <cfRule type="cellIs" dxfId="6315" priority="1988" operator="equal">
      <formula>"EVENTO"</formula>
    </cfRule>
    <cfRule type="cellIs" dxfId="6314" priority="1989" operator="equal">
      <formula>"MONTAGEM"</formula>
    </cfRule>
    <cfRule type="cellIs" dxfId="6313" priority="1990" operator="equal">
      <formula>"ENTREGA MATERIAL"</formula>
    </cfRule>
  </conditionalFormatting>
  <conditionalFormatting sqref="C95:C101">
    <cfRule type="containsText" dxfId="6312" priority="1984" operator="containsText" text="OK">
      <formula>NOT(ISERROR(SEARCH("OK",C95)))</formula>
    </cfRule>
  </conditionalFormatting>
  <conditionalFormatting sqref="C94">
    <cfRule type="containsText" dxfId="6311" priority="1985" operator="containsText" text="OK">
      <formula>NOT(ISERROR(SEARCH("OK",C94)))</formula>
    </cfRule>
  </conditionalFormatting>
  <conditionalFormatting sqref="G94:L101 O94:O101">
    <cfRule type="containsText" dxfId="6310" priority="1983" operator="containsText" text="S">
      <formula>NOT(ISERROR(SEARCH("S",G94)))</formula>
    </cfRule>
  </conditionalFormatting>
  <conditionalFormatting sqref="E94:E101">
    <cfRule type="containsText" dxfId="6309" priority="1981" operator="containsText" text="E">
      <formula>NOT(ISERROR(SEARCH("E",E94)))</formula>
    </cfRule>
    <cfRule type="containsText" dxfId="6308" priority="1982" operator="containsText" text="L">
      <formula>NOT(ISERROR(SEARCH("L",E94)))</formula>
    </cfRule>
  </conditionalFormatting>
  <conditionalFormatting sqref="C92 P92:R92">
    <cfRule type="cellIs" dxfId="6307" priority="1976" operator="equal">
      <formula>"DESMONTAGEM"</formula>
    </cfRule>
    <cfRule type="cellIs" dxfId="6306" priority="1977" operator="equal">
      <formula>"SEM USO"</formula>
    </cfRule>
    <cfRule type="cellIs" dxfId="6305" priority="1978" operator="equal">
      <formula>"EVENTO"</formula>
    </cfRule>
    <cfRule type="cellIs" dxfId="6304" priority="1979" operator="equal">
      <formula>"MONTAGEM"</formula>
    </cfRule>
    <cfRule type="cellIs" dxfId="6303" priority="1980" operator="equal">
      <formula>"ENTREGA MATERIAL"</formula>
    </cfRule>
  </conditionalFormatting>
  <conditionalFormatting sqref="D92">
    <cfRule type="cellIs" dxfId="6302" priority="1971" operator="equal">
      <formula>"DESMONTAGEM"</formula>
    </cfRule>
    <cfRule type="cellIs" dxfId="6301" priority="1972" operator="equal">
      <formula>"SEM USO"</formula>
    </cfRule>
    <cfRule type="cellIs" dxfId="6300" priority="1973" operator="equal">
      <formula>"EVENTO"</formula>
    </cfRule>
    <cfRule type="cellIs" dxfId="6299" priority="1974" operator="equal">
      <formula>"MONTAGEM"</formula>
    </cfRule>
    <cfRule type="cellIs" dxfId="6298" priority="1975" operator="equal">
      <formula>"ENTREGA MATERIAL"</formula>
    </cfRule>
  </conditionalFormatting>
  <conditionalFormatting sqref="S92 AF92:AH92">
    <cfRule type="cellIs" dxfId="6297" priority="1966" operator="equal">
      <formula>"DESMONTAGEM"</formula>
    </cfRule>
    <cfRule type="cellIs" dxfId="6296" priority="1967" operator="equal">
      <formula>"SEM USO"</formula>
    </cfRule>
    <cfRule type="cellIs" dxfId="6295" priority="1968" operator="equal">
      <formula>"EVENTO"</formula>
    </cfRule>
    <cfRule type="cellIs" dxfId="6294" priority="1969" operator="equal">
      <formula>"MONTAGEM"</formula>
    </cfRule>
    <cfRule type="cellIs" dxfId="6293" priority="1970" operator="equal">
      <formula>"ENTREGA MATERIAL"</formula>
    </cfRule>
  </conditionalFormatting>
  <conditionalFormatting sqref="T92">
    <cfRule type="cellIs" dxfId="6292" priority="1961" operator="equal">
      <formula>"DESMONTAGEM"</formula>
    </cfRule>
    <cfRule type="cellIs" dxfId="6291" priority="1962" operator="equal">
      <formula>"SEM USO"</formula>
    </cfRule>
    <cfRule type="cellIs" dxfId="6290" priority="1963" operator="equal">
      <formula>"EVENTO"</formula>
    </cfRule>
    <cfRule type="cellIs" dxfId="6289" priority="1964" operator="equal">
      <formula>"MONTAGEM"</formula>
    </cfRule>
    <cfRule type="cellIs" dxfId="6288" priority="1965" operator="equal">
      <formula>"ENTREGA MATERIAL"</formula>
    </cfRule>
  </conditionalFormatting>
  <conditionalFormatting sqref="C105:C111">
    <cfRule type="containsText" dxfId="6287" priority="1959" operator="containsText" text="OK">
      <formula>NOT(ISERROR(SEARCH("OK",C105)))</formula>
    </cfRule>
  </conditionalFormatting>
  <conditionalFormatting sqref="C104">
    <cfRule type="containsText" dxfId="6286" priority="1960" operator="containsText" text="OK">
      <formula>NOT(ISERROR(SEARCH("OK",C104)))</formula>
    </cfRule>
  </conditionalFormatting>
  <conditionalFormatting sqref="G104:L111 O104:O111">
    <cfRule type="containsText" dxfId="6285" priority="1958" operator="containsText" text="S">
      <formula>NOT(ISERROR(SEARCH("S",G104)))</formula>
    </cfRule>
  </conditionalFormatting>
  <conditionalFormatting sqref="E104:E111">
    <cfRule type="containsText" dxfId="6284" priority="1956" operator="containsText" text="E">
      <formula>NOT(ISERROR(SEARCH("E",E104)))</formula>
    </cfRule>
    <cfRule type="containsText" dxfId="6283" priority="1957" operator="containsText" text="L">
      <formula>NOT(ISERROR(SEARCH("L",E104)))</formula>
    </cfRule>
  </conditionalFormatting>
  <conditionalFormatting sqref="C102 P102:R102">
    <cfRule type="cellIs" dxfId="6282" priority="1951" operator="equal">
      <formula>"DESMONTAGEM"</formula>
    </cfRule>
    <cfRule type="cellIs" dxfId="6281" priority="1952" operator="equal">
      <formula>"SEM USO"</formula>
    </cfRule>
    <cfRule type="cellIs" dxfId="6280" priority="1953" operator="equal">
      <formula>"EVENTO"</formula>
    </cfRule>
    <cfRule type="cellIs" dxfId="6279" priority="1954" operator="equal">
      <formula>"MONTAGEM"</formula>
    </cfRule>
    <cfRule type="cellIs" dxfId="6278" priority="1955" operator="equal">
      <formula>"ENTREGA MATERIAL"</formula>
    </cfRule>
  </conditionalFormatting>
  <conditionalFormatting sqref="D102">
    <cfRule type="cellIs" dxfId="6277" priority="1946" operator="equal">
      <formula>"DESMONTAGEM"</formula>
    </cfRule>
    <cfRule type="cellIs" dxfId="6276" priority="1947" operator="equal">
      <formula>"SEM USO"</formula>
    </cfRule>
    <cfRule type="cellIs" dxfId="6275" priority="1948" operator="equal">
      <formula>"EVENTO"</formula>
    </cfRule>
    <cfRule type="cellIs" dxfId="6274" priority="1949" operator="equal">
      <formula>"MONTAGEM"</formula>
    </cfRule>
    <cfRule type="cellIs" dxfId="6273" priority="1950" operator="equal">
      <formula>"ENTREGA MATERIAL"</formula>
    </cfRule>
  </conditionalFormatting>
  <conditionalFormatting sqref="C115:C121">
    <cfRule type="containsText" dxfId="6272" priority="1944" operator="containsText" text="OK">
      <formula>NOT(ISERROR(SEARCH("OK",C115)))</formula>
    </cfRule>
  </conditionalFormatting>
  <conditionalFormatting sqref="C114">
    <cfRule type="containsText" dxfId="6271" priority="1945" operator="containsText" text="OK">
      <formula>NOT(ISERROR(SEARCH("OK",C114)))</formula>
    </cfRule>
  </conditionalFormatting>
  <conditionalFormatting sqref="G114:L121 O114:O121">
    <cfRule type="containsText" dxfId="6270" priority="1943" operator="containsText" text="S">
      <formula>NOT(ISERROR(SEARCH("S",G114)))</formula>
    </cfRule>
  </conditionalFormatting>
  <conditionalFormatting sqref="E114:E121">
    <cfRule type="containsText" dxfId="6269" priority="1941" operator="containsText" text="E">
      <formula>NOT(ISERROR(SEARCH("E",E114)))</formula>
    </cfRule>
    <cfRule type="containsText" dxfId="6268" priority="1942" operator="containsText" text="L">
      <formula>NOT(ISERROR(SEARCH("L",E114)))</formula>
    </cfRule>
  </conditionalFormatting>
  <conditionalFormatting sqref="C112 P112:R112">
    <cfRule type="cellIs" dxfId="6267" priority="1936" operator="equal">
      <formula>"DESMONTAGEM"</formula>
    </cfRule>
    <cfRule type="cellIs" dxfId="6266" priority="1937" operator="equal">
      <formula>"SEM USO"</formula>
    </cfRule>
    <cfRule type="cellIs" dxfId="6265" priority="1938" operator="equal">
      <formula>"EVENTO"</formula>
    </cfRule>
    <cfRule type="cellIs" dxfId="6264" priority="1939" operator="equal">
      <formula>"MONTAGEM"</formula>
    </cfRule>
    <cfRule type="cellIs" dxfId="6263" priority="1940" operator="equal">
      <formula>"ENTREGA MATERIAL"</formula>
    </cfRule>
  </conditionalFormatting>
  <conditionalFormatting sqref="D112">
    <cfRule type="cellIs" dxfId="6262" priority="1931" operator="equal">
      <formula>"DESMONTAGEM"</formula>
    </cfRule>
    <cfRule type="cellIs" dxfId="6261" priority="1932" operator="equal">
      <formula>"SEM USO"</formula>
    </cfRule>
    <cfRule type="cellIs" dxfId="6260" priority="1933" operator="equal">
      <formula>"EVENTO"</formula>
    </cfRule>
    <cfRule type="cellIs" dxfId="6259" priority="1934" operator="equal">
      <formula>"MONTAGEM"</formula>
    </cfRule>
    <cfRule type="cellIs" dxfId="6258" priority="1935" operator="equal">
      <formula>"ENTREGA MATERIAL"</formula>
    </cfRule>
  </conditionalFormatting>
  <conditionalFormatting sqref="E9:E11">
    <cfRule type="containsText" dxfId="6257" priority="1929" operator="containsText" text="E">
      <formula>NOT(ISERROR(SEARCH("E",E9)))</formula>
    </cfRule>
    <cfRule type="containsText" dxfId="6256" priority="1930" operator="containsText" text="L">
      <formula>NOT(ISERROR(SEARCH("L",E9)))</formula>
    </cfRule>
  </conditionalFormatting>
  <conditionalFormatting sqref="C132 P132:R132">
    <cfRule type="cellIs" dxfId="6255" priority="1924" operator="equal">
      <formula>"DESMONTAGEM"</formula>
    </cfRule>
    <cfRule type="cellIs" dxfId="6254" priority="1925" operator="equal">
      <formula>"SEM USO"</formula>
    </cfRule>
    <cfRule type="cellIs" dxfId="6253" priority="1926" operator="equal">
      <formula>"EVENTO"</formula>
    </cfRule>
    <cfRule type="cellIs" dxfId="6252" priority="1927" operator="equal">
      <formula>"MONTAGEM"</formula>
    </cfRule>
    <cfRule type="cellIs" dxfId="6251" priority="1928" operator="equal">
      <formula>"ENTREGA MATERIAL"</formula>
    </cfRule>
  </conditionalFormatting>
  <conditionalFormatting sqref="D132">
    <cfRule type="cellIs" dxfId="6250" priority="1919" operator="equal">
      <formula>"DESMONTAGEM"</formula>
    </cfRule>
    <cfRule type="cellIs" dxfId="6249" priority="1920" operator="equal">
      <formula>"SEM USO"</formula>
    </cfRule>
    <cfRule type="cellIs" dxfId="6248" priority="1921" operator="equal">
      <formula>"EVENTO"</formula>
    </cfRule>
    <cfRule type="cellIs" dxfId="6247" priority="1922" operator="equal">
      <formula>"MONTAGEM"</formula>
    </cfRule>
    <cfRule type="cellIs" dxfId="6246" priority="1923" operator="equal">
      <formula>"ENTREGA MATERIAL"</formula>
    </cfRule>
  </conditionalFormatting>
  <conditionalFormatting sqref="G15:L16 O15:O16">
    <cfRule type="containsText" dxfId="6245" priority="1918" operator="containsText" text="S">
      <formula>NOT(ISERROR(SEARCH("S",G15)))</formula>
    </cfRule>
  </conditionalFormatting>
  <conditionalFormatting sqref="G7:L14 O7:O14">
    <cfRule type="containsText" dxfId="6244" priority="1917" operator="containsText" text="S">
      <formula>NOT(ISERROR(SEARCH("S",G7)))</formula>
    </cfRule>
  </conditionalFormatting>
  <conditionalFormatting sqref="C89">
    <cfRule type="containsText" dxfId="6243" priority="1916" operator="containsText" text="OK">
      <formula>NOT(ISERROR(SEARCH("OK",C89)))</formula>
    </cfRule>
  </conditionalFormatting>
  <conditionalFormatting sqref="G89:L89 O89">
    <cfRule type="containsText" dxfId="6242" priority="1915" operator="containsText" text="S">
      <formula>NOT(ISERROR(SEARCH("S",G89)))</formula>
    </cfRule>
  </conditionalFormatting>
  <conditionalFormatting sqref="E89">
    <cfRule type="containsText" dxfId="6241" priority="1913" operator="containsText" text="E">
      <formula>NOT(ISERROR(SEARCH("E",E89)))</formula>
    </cfRule>
    <cfRule type="containsText" dxfId="6240" priority="1914" operator="containsText" text="L">
      <formula>NOT(ISERROR(SEARCH("L",E89)))</formula>
    </cfRule>
  </conditionalFormatting>
  <conditionalFormatting sqref="C142:C147">
    <cfRule type="containsText" dxfId="6239" priority="1911" operator="containsText" text="OK">
      <formula>NOT(ISERROR(SEARCH("OK",C142)))</formula>
    </cfRule>
  </conditionalFormatting>
  <conditionalFormatting sqref="C140:C141">
    <cfRule type="containsText" dxfId="6238" priority="1912" operator="containsText" text="OK">
      <formula>NOT(ISERROR(SEARCH("OK",C140)))</formula>
    </cfRule>
  </conditionalFormatting>
  <conditionalFormatting sqref="G140:L147 O140:O147">
    <cfRule type="containsText" dxfId="6237" priority="1910" operator="containsText" text="S">
      <formula>NOT(ISERROR(SEARCH("S",G140)))</formula>
    </cfRule>
  </conditionalFormatting>
  <conditionalFormatting sqref="E140:E147">
    <cfRule type="containsText" dxfId="6236" priority="1908" operator="containsText" text="E">
      <formula>NOT(ISERROR(SEARCH("E",E140)))</formula>
    </cfRule>
    <cfRule type="containsText" dxfId="6235" priority="1909" operator="containsText" text="L">
      <formula>NOT(ISERROR(SEARCH("L",E140)))</formula>
    </cfRule>
  </conditionalFormatting>
  <conditionalFormatting sqref="C150:C155">
    <cfRule type="containsText" dxfId="6234" priority="1906" operator="containsText" text="OK">
      <formula>NOT(ISERROR(SEARCH("OK",C150)))</formula>
    </cfRule>
  </conditionalFormatting>
  <conditionalFormatting sqref="C148:C149">
    <cfRule type="containsText" dxfId="6233" priority="1907" operator="containsText" text="OK">
      <formula>NOT(ISERROR(SEARCH("OK",C148)))</formula>
    </cfRule>
  </conditionalFormatting>
  <conditionalFormatting sqref="G148:L155 O148:O155">
    <cfRule type="containsText" dxfId="6232" priority="1905" operator="containsText" text="S">
      <formula>NOT(ISERROR(SEARCH("S",G148)))</formula>
    </cfRule>
  </conditionalFormatting>
  <conditionalFormatting sqref="E148:E155">
    <cfRule type="containsText" dxfId="6231" priority="1903" operator="containsText" text="E">
      <formula>NOT(ISERROR(SEARCH("E",E148)))</formula>
    </cfRule>
    <cfRule type="containsText" dxfId="6230" priority="1904" operator="containsText" text="L">
      <formula>NOT(ISERROR(SEARCH("L",E148)))</formula>
    </cfRule>
  </conditionalFormatting>
  <conditionalFormatting sqref="M6 M19:M26 M29:M32 M40:M47 M50:M57 M60:M67 M70:M75 M81:M88 M124:M131 M134:M139 M90:M91 M156:M164 M34:M37 M77:M78">
    <cfRule type="containsText" dxfId="6229" priority="1902" operator="containsText" text="S">
      <formula>NOT(ISERROR(SEARCH("S",M6)))</formula>
    </cfRule>
  </conditionalFormatting>
  <conditionalFormatting sqref="M167 M174:M178">
    <cfRule type="containsText" dxfId="6228" priority="1901" operator="containsText" text="S">
      <formula>NOT(ISERROR(SEARCH("S",M167)))</formula>
    </cfRule>
  </conditionalFormatting>
  <conditionalFormatting sqref="M172:M173">
    <cfRule type="containsText" dxfId="6227" priority="1900" operator="containsText" text="S">
      <formula>NOT(ISERROR(SEARCH("S",M172)))</formula>
    </cfRule>
  </conditionalFormatting>
  <conditionalFormatting sqref="M169:M171">
    <cfRule type="containsText" dxfId="6226" priority="1899" operator="containsText" text="S">
      <formula>NOT(ISERROR(SEARCH("S",M169)))</formula>
    </cfRule>
  </conditionalFormatting>
  <conditionalFormatting sqref="M168">
    <cfRule type="containsText" dxfId="6225" priority="1898" operator="containsText" text="S">
      <formula>NOT(ISERROR(SEARCH("S",M168)))</formula>
    </cfRule>
  </conditionalFormatting>
  <conditionalFormatting sqref="N68">
    <cfRule type="cellIs" dxfId="6224" priority="1888" operator="equal">
      <formula>"DESMONTAGEM"</formula>
    </cfRule>
    <cfRule type="cellIs" dxfId="6223" priority="1889" operator="equal">
      <formula>"SEM USO"</formula>
    </cfRule>
    <cfRule type="cellIs" dxfId="6222" priority="1890" operator="equal">
      <formula>"EVENTO"</formula>
    </cfRule>
    <cfRule type="cellIs" dxfId="6221" priority="1891" operator="equal">
      <formula>"MONTAGEM"</formula>
    </cfRule>
    <cfRule type="cellIs" dxfId="6220" priority="1892" operator="equal">
      <formula>"ENTREGA MATERIAL"</formula>
    </cfRule>
  </conditionalFormatting>
  <conditionalFormatting sqref="N58">
    <cfRule type="cellIs" dxfId="6219" priority="1883" operator="equal">
      <formula>"DESMONTAGEM"</formula>
    </cfRule>
    <cfRule type="cellIs" dxfId="6218" priority="1884" operator="equal">
      <formula>"SEM USO"</formula>
    </cfRule>
    <cfRule type="cellIs" dxfId="6217" priority="1885" operator="equal">
      <formula>"EVENTO"</formula>
    </cfRule>
    <cfRule type="cellIs" dxfId="6216" priority="1886" operator="equal">
      <formula>"MONTAGEM"</formula>
    </cfRule>
    <cfRule type="cellIs" dxfId="6215" priority="1887" operator="equal">
      <formula>"ENTREGA MATERIAL"</formula>
    </cfRule>
  </conditionalFormatting>
  <conditionalFormatting sqref="N38">
    <cfRule type="cellIs" dxfId="6214" priority="1873" operator="equal">
      <formula>"DESMONTAGEM"</formula>
    </cfRule>
    <cfRule type="cellIs" dxfId="6213" priority="1874" operator="equal">
      <formula>"SEM USO"</formula>
    </cfRule>
    <cfRule type="cellIs" dxfId="6212" priority="1875" operator="equal">
      <formula>"EVENTO"</formula>
    </cfRule>
    <cfRule type="cellIs" dxfId="6211" priority="1876" operator="equal">
      <formula>"MONTAGEM"</formula>
    </cfRule>
    <cfRule type="cellIs" dxfId="6210" priority="1877" operator="equal">
      <formula>"ENTREGA MATERIAL"</formula>
    </cfRule>
  </conditionalFormatting>
  <conditionalFormatting sqref="N27">
    <cfRule type="cellIs" dxfId="6209" priority="1868" operator="equal">
      <formula>"DESMONTAGEM"</formula>
    </cfRule>
    <cfRule type="cellIs" dxfId="6208" priority="1869" operator="equal">
      <formula>"SEM USO"</formula>
    </cfRule>
    <cfRule type="cellIs" dxfId="6207" priority="1870" operator="equal">
      <formula>"EVENTO"</formula>
    </cfRule>
    <cfRule type="cellIs" dxfId="6206" priority="1871" operator="equal">
      <formula>"MONTAGEM"</formula>
    </cfRule>
    <cfRule type="cellIs" dxfId="6205" priority="1872" operator="equal">
      <formula>"ENTREGA MATERIAL"</formula>
    </cfRule>
  </conditionalFormatting>
  <conditionalFormatting sqref="N165">
    <cfRule type="cellIs" dxfId="6204" priority="1893" operator="equal">
      <formula>"DESMONTAGEM"</formula>
    </cfRule>
    <cfRule type="cellIs" dxfId="6203" priority="1894" operator="equal">
      <formula>"SEM USO"</formula>
    </cfRule>
    <cfRule type="cellIs" dxfId="6202" priority="1895" operator="equal">
      <formula>"EVENTO"</formula>
    </cfRule>
    <cfRule type="cellIs" dxfId="6201" priority="1896" operator="equal">
      <formula>"MONTAGEM"</formula>
    </cfRule>
    <cfRule type="cellIs" dxfId="6200" priority="1897" operator="equal">
      <formula>"ENTREGA MATERIAL"</formula>
    </cfRule>
  </conditionalFormatting>
  <conditionalFormatting sqref="N48">
    <cfRule type="cellIs" dxfId="6199" priority="1878" operator="equal">
      <formula>"DESMONTAGEM"</formula>
    </cfRule>
    <cfRule type="cellIs" dxfId="6198" priority="1879" operator="equal">
      <formula>"SEM USO"</formula>
    </cfRule>
    <cfRule type="cellIs" dxfId="6197" priority="1880" operator="equal">
      <formula>"EVENTO"</formula>
    </cfRule>
    <cfRule type="cellIs" dxfId="6196" priority="1881" operator="equal">
      <formula>"MONTAGEM"</formula>
    </cfRule>
    <cfRule type="cellIs" dxfId="6195" priority="1882" operator="equal">
      <formula>"ENTREGA MATERIAL"</formula>
    </cfRule>
  </conditionalFormatting>
  <conditionalFormatting sqref="N17">
    <cfRule type="cellIs" dxfId="6194" priority="1863" operator="equal">
      <formula>"DESMONTAGEM"</formula>
    </cfRule>
    <cfRule type="cellIs" dxfId="6193" priority="1864" operator="equal">
      <formula>"SEM USO"</formula>
    </cfRule>
    <cfRule type="cellIs" dxfId="6192" priority="1865" operator="equal">
      <formula>"EVENTO"</formula>
    </cfRule>
    <cfRule type="cellIs" dxfId="6191" priority="1866" operator="equal">
      <formula>"MONTAGEM"</formula>
    </cfRule>
    <cfRule type="cellIs" dxfId="6190" priority="1867" operator="equal">
      <formula>"ENTREGA MATERIAL"</formula>
    </cfRule>
  </conditionalFormatting>
  <conditionalFormatting sqref="N4">
    <cfRule type="cellIs" dxfId="6189" priority="1858" operator="equal">
      <formula>"DESMONTAGEM"</formula>
    </cfRule>
    <cfRule type="cellIs" dxfId="6188" priority="1859" operator="equal">
      <formula>"SEM USO"</formula>
    </cfRule>
    <cfRule type="cellIs" dxfId="6187" priority="1860" operator="equal">
      <formula>"EVENTO"</formula>
    </cfRule>
    <cfRule type="cellIs" dxfId="6186" priority="1861" operator="equal">
      <formula>"MONTAGEM"</formula>
    </cfRule>
    <cfRule type="cellIs" dxfId="6185" priority="1862" operator="equal">
      <formula>"ENTREGA MATERIAL"</formula>
    </cfRule>
  </conditionalFormatting>
  <conditionalFormatting sqref="N79">
    <cfRule type="cellIs" dxfId="6184" priority="1853" operator="equal">
      <formula>"DESMONTAGEM"</formula>
    </cfRule>
    <cfRule type="cellIs" dxfId="6183" priority="1854" operator="equal">
      <formula>"SEM USO"</formula>
    </cfRule>
    <cfRule type="cellIs" dxfId="6182" priority="1855" operator="equal">
      <formula>"EVENTO"</formula>
    </cfRule>
    <cfRule type="cellIs" dxfId="6181" priority="1856" operator="equal">
      <formula>"MONTAGEM"</formula>
    </cfRule>
    <cfRule type="cellIs" dxfId="6180" priority="1857" operator="equal">
      <formula>"ENTREGA MATERIAL"</formula>
    </cfRule>
  </conditionalFormatting>
  <conditionalFormatting sqref="N122">
    <cfRule type="cellIs" dxfId="6179" priority="1848" operator="equal">
      <formula>"DESMONTAGEM"</formula>
    </cfRule>
    <cfRule type="cellIs" dxfId="6178" priority="1849" operator="equal">
      <formula>"SEM USO"</formula>
    </cfRule>
    <cfRule type="cellIs" dxfId="6177" priority="1850" operator="equal">
      <formula>"EVENTO"</formula>
    </cfRule>
    <cfRule type="cellIs" dxfId="6176" priority="1851" operator="equal">
      <formula>"MONTAGEM"</formula>
    </cfRule>
    <cfRule type="cellIs" dxfId="6175" priority="1852" operator="equal">
      <formula>"ENTREGA MATERIAL"</formula>
    </cfRule>
  </conditionalFormatting>
  <conditionalFormatting sqref="M94:M101">
    <cfRule type="containsText" dxfId="6174" priority="1847" operator="containsText" text="S">
      <formula>NOT(ISERROR(SEARCH("S",M94)))</formula>
    </cfRule>
  </conditionalFormatting>
  <conditionalFormatting sqref="N92">
    <cfRule type="cellIs" dxfId="6173" priority="1842" operator="equal">
      <formula>"DESMONTAGEM"</formula>
    </cfRule>
    <cfRule type="cellIs" dxfId="6172" priority="1843" operator="equal">
      <formula>"SEM USO"</formula>
    </cfRule>
    <cfRule type="cellIs" dxfId="6171" priority="1844" operator="equal">
      <formula>"EVENTO"</formula>
    </cfRule>
    <cfRule type="cellIs" dxfId="6170" priority="1845" operator="equal">
      <formula>"MONTAGEM"</formula>
    </cfRule>
    <cfRule type="cellIs" dxfId="6169" priority="1846" operator="equal">
      <formula>"ENTREGA MATERIAL"</formula>
    </cfRule>
  </conditionalFormatting>
  <conditionalFormatting sqref="M104:M111">
    <cfRule type="containsText" dxfId="6168" priority="1841" operator="containsText" text="S">
      <formula>NOT(ISERROR(SEARCH("S",M104)))</formula>
    </cfRule>
  </conditionalFormatting>
  <conditionalFormatting sqref="N102">
    <cfRule type="cellIs" dxfId="6167" priority="1836" operator="equal">
      <formula>"DESMONTAGEM"</formula>
    </cfRule>
    <cfRule type="cellIs" dxfId="6166" priority="1837" operator="equal">
      <formula>"SEM USO"</formula>
    </cfRule>
    <cfRule type="cellIs" dxfId="6165" priority="1838" operator="equal">
      <formula>"EVENTO"</formula>
    </cfRule>
    <cfRule type="cellIs" dxfId="6164" priority="1839" operator="equal">
      <formula>"MONTAGEM"</formula>
    </cfRule>
    <cfRule type="cellIs" dxfId="6163" priority="1840" operator="equal">
      <formula>"ENTREGA MATERIAL"</formula>
    </cfRule>
  </conditionalFormatting>
  <conditionalFormatting sqref="M114:M121">
    <cfRule type="containsText" dxfId="6162" priority="1835" operator="containsText" text="S">
      <formula>NOT(ISERROR(SEARCH("S",M114)))</formula>
    </cfRule>
  </conditionalFormatting>
  <conditionalFormatting sqref="N112">
    <cfRule type="cellIs" dxfId="6161" priority="1830" operator="equal">
      <formula>"DESMONTAGEM"</formula>
    </cfRule>
    <cfRule type="cellIs" dxfId="6160" priority="1831" operator="equal">
      <formula>"SEM USO"</formula>
    </cfRule>
    <cfRule type="cellIs" dxfId="6159" priority="1832" operator="equal">
      <formula>"EVENTO"</formula>
    </cfRule>
    <cfRule type="cellIs" dxfId="6158" priority="1833" operator="equal">
      <formula>"MONTAGEM"</formula>
    </cfRule>
    <cfRule type="cellIs" dxfId="6157" priority="1834" operator="equal">
      <formula>"ENTREGA MATERIAL"</formula>
    </cfRule>
  </conditionalFormatting>
  <conditionalFormatting sqref="N132">
    <cfRule type="cellIs" dxfId="6156" priority="1825" operator="equal">
      <formula>"DESMONTAGEM"</formula>
    </cfRule>
    <cfRule type="cellIs" dxfId="6155" priority="1826" operator="equal">
      <formula>"SEM USO"</formula>
    </cfRule>
    <cfRule type="cellIs" dxfId="6154" priority="1827" operator="equal">
      <formula>"EVENTO"</formula>
    </cfRule>
    <cfRule type="cellIs" dxfId="6153" priority="1828" operator="equal">
      <formula>"MONTAGEM"</formula>
    </cfRule>
    <cfRule type="cellIs" dxfId="6152" priority="1829" operator="equal">
      <formula>"ENTREGA MATERIAL"</formula>
    </cfRule>
  </conditionalFormatting>
  <conditionalFormatting sqref="M15:M16">
    <cfRule type="containsText" dxfId="6151" priority="1824" operator="containsText" text="S">
      <formula>NOT(ISERROR(SEARCH("S",M15)))</formula>
    </cfRule>
  </conditionalFormatting>
  <conditionalFormatting sqref="M7:M14">
    <cfRule type="containsText" dxfId="6150" priority="1823" operator="containsText" text="S">
      <formula>NOT(ISERROR(SEARCH("S",M7)))</formula>
    </cfRule>
  </conditionalFormatting>
  <conditionalFormatting sqref="M89">
    <cfRule type="containsText" dxfId="6149" priority="1822" operator="containsText" text="S">
      <formula>NOT(ISERROR(SEARCH("S",M89)))</formula>
    </cfRule>
  </conditionalFormatting>
  <conditionalFormatting sqref="M140:M147">
    <cfRule type="containsText" dxfId="6148" priority="1821" operator="containsText" text="S">
      <formula>NOT(ISERROR(SEARCH("S",M140)))</formula>
    </cfRule>
  </conditionalFormatting>
  <conditionalFormatting sqref="M148:M155">
    <cfRule type="containsText" dxfId="6147" priority="1820" operator="containsText" text="S">
      <formula>NOT(ISERROR(SEARCH("S",M148)))</formula>
    </cfRule>
  </conditionalFormatting>
  <conditionalFormatting sqref="G33:L33 O33">
    <cfRule type="containsText" dxfId="6146" priority="1819" operator="containsText" text="S">
      <formula>NOT(ISERROR(SEARCH("S",G33)))</formula>
    </cfRule>
  </conditionalFormatting>
  <conditionalFormatting sqref="M33">
    <cfRule type="containsText" dxfId="6145" priority="1818" operator="containsText" text="S">
      <formula>NOT(ISERROR(SEARCH("S",M33)))</formula>
    </cfRule>
  </conditionalFormatting>
  <conditionalFormatting sqref="S38 AF38:AH38">
    <cfRule type="cellIs" dxfId="6144" priority="1803" operator="equal">
      <formula>"DESMONTAGEM"</formula>
    </cfRule>
    <cfRule type="cellIs" dxfId="6143" priority="1804" operator="equal">
      <formula>"SEM USO"</formula>
    </cfRule>
    <cfRule type="cellIs" dxfId="6142" priority="1805" operator="equal">
      <formula>"EVENTO"</formula>
    </cfRule>
    <cfRule type="cellIs" dxfId="6141" priority="1806" operator="equal">
      <formula>"MONTAGEM"</formula>
    </cfRule>
    <cfRule type="cellIs" dxfId="6140" priority="1807" operator="equal">
      <formula>"ENTREGA MATERIAL"</formula>
    </cfRule>
  </conditionalFormatting>
  <conditionalFormatting sqref="T38">
    <cfRule type="cellIs" dxfId="6139" priority="1798" operator="equal">
      <formula>"DESMONTAGEM"</formula>
    </cfRule>
    <cfRule type="cellIs" dxfId="6138" priority="1799" operator="equal">
      <formula>"SEM USO"</formula>
    </cfRule>
    <cfRule type="cellIs" dxfId="6137" priority="1800" operator="equal">
      <formula>"EVENTO"</formula>
    </cfRule>
    <cfRule type="cellIs" dxfId="6136" priority="1801" operator="equal">
      <formula>"MONTAGEM"</formula>
    </cfRule>
    <cfRule type="cellIs" dxfId="6135" priority="1802" operator="equal">
      <formula>"ENTREGA MATERIAL"</formula>
    </cfRule>
  </conditionalFormatting>
  <conditionalFormatting sqref="S27 AF27:AH27">
    <cfRule type="cellIs" dxfId="6134" priority="1793" operator="equal">
      <formula>"DESMONTAGEM"</formula>
    </cfRule>
    <cfRule type="cellIs" dxfId="6133" priority="1794" operator="equal">
      <formula>"SEM USO"</formula>
    </cfRule>
    <cfRule type="cellIs" dxfId="6132" priority="1795" operator="equal">
      <formula>"EVENTO"</formula>
    </cfRule>
    <cfRule type="cellIs" dxfId="6131" priority="1796" operator="equal">
      <formula>"MONTAGEM"</formula>
    </cfRule>
    <cfRule type="cellIs" dxfId="6130" priority="1797" operator="equal">
      <formula>"ENTREGA MATERIAL"</formula>
    </cfRule>
  </conditionalFormatting>
  <conditionalFormatting sqref="T27">
    <cfRule type="cellIs" dxfId="6129" priority="1788" operator="equal">
      <formula>"DESMONTAGEM"</formula>
    </cfRule>
    <cfRule type="cellIs" dxfId="6128" priority="1789" operator="equal">
      <formula>"SEM USO"</formula>
    </cfRule>
    <cfRule type="cellIs" dxfId="6127" priority="1790" operator="equal">
      <formula>"EVENTO"</formula>
    </cfRule>
    <cfRule type="cellIs" dxfId="6126" priority="1791" operator="equal">
      <formula>"MONTAGEM"</formula>
    </cfRule>
    <cfRule type="cellIs" dxfId="6125" priority="1792" operator="equal">
      <formula>"ENTREGA MATERIAL"</formula>
    </cfRule>
  </conditionalFormatting>
  <conditionalFormatting sqref="S48 AF48:AH48">
    <cfRule type="cellIs" dxfId="6124" priority="1813" operator="equal">
      <formula>"DESMONTAGEM"</formula>
    </cfRule>
    <cfRule type="cellIs" dxfId="6123" priority="1814" operator="equal">
      <formula>"SEM USO"</formula>
    </cfRule>
    <cfRule type="cellIs" dxfId="6122" priority="1815" operator="equal">
      <formula>"EVENTO"</formula>
    </cfRule>
    <cfRule type="cellIs" dxfId="6121" priority="1816" operator="equal">
      <formula>"MONTAGEM"</formula>
    </cfRule>
    <cfRule type="cellIs" dxfId="6120" priority="1817" operator="equal">
      <formula>"ENTREGA MATERIAL"</formula>
    </cfRule>
  </conditionalFormatting>
  <conditionalFormatting sqref="T48">
    <cfRule type="cellIs" dxfId="6119" priority="1808" operator="equal">
      <formula>"DESMONTAGEM"</formula>
    </cfRule>
    <cfRule type="cellIs" dxfId="6118" priority="1809" operator="equal">
      <formula>"SEM USO"</formula>
    </cfRule>
    <cfRule type="cellIs" dxfId="6117" priority="1810" operator="equal">
      <formula>"EVENTO"</formula>
    </cfRule>
    <cfRule type="cellIs" dxfId="6116" priority="1811" operator="equal">
      <formula>"MONTAGEM"</formula>
    </cfRule>
    <cfRule type="cellIs" dxfId="6115" priority="1812" operator="equal">
      <formula>"ENTREGA MATERIAL"</formula>
    </cfRule>
  </conditionalFormatting>
  <conditionalFormatting sqref="S17 AF17:AH17">
    <cfRule type="cellIs" dxfId="6114" priority="1783" operator="equal">
      <formula>"DESMONTAGEM"</formula>
    </cfRule>
    <cfRule type="cellIs" dxfId="6113" priority="1784" operator="equal">
      <formula>"SEM USO"</formula>
    </cfRule>
    <cfRule type="cellIs" dxfId="6112" priority="1785" operator="equal">
      <formula>"EVENTO"</formula>
    </cfRule>
    <cfRule type="cellIs" dxfId="6111" priority="1786" operator="equal">
      <formula>"MONTAGEM"</formula>
    </cfRule>
    <cfRule type="cellIs" dxfId="6110" priority="1787" operator="equal">
      <formula>"ENTREGA MATERIAL"</formula>
    </cfRule>
  </conditionalFormatting>
  <conditionalFormatting sqref="T17">
    <cfRule type="cellIs" dxfId="6109" priority="1778" operator="equal">
      <formula>"DESMONTAGEM"</formula>
    </cfRule>
    <cfRule type="cellIs" dxfId="6108" priority="1779" operator="equal">
      <formula>"SEM USO"</formula>
    </cfRule>
    <cfRule type="cellIs" dxfId="6107" priority="1780" operator="equal">
      <formula>"EVENTO"</formula>
    </cfRule>
    <cfRule type="cellIs" dxfId="6106" priority="1781" operator="equal">
      <formula>"MONTAGEM"</formula>
    </cfRule>
    <cfRule type="cellIs" dxfId="6105" priority="1782" operator="equal">
      <formula>"ENTREGA MATERIAL"</formula>
    </cfRule>
  </conditionalFormatting>
  <conditionalFormatting sqref="AD38">
    <cfRule type="cellIs" dxfId="6104" priority="1768" operator="equal">
      <formula>"DESMONTAGEM"</formula>
    </cfRule>
    <cfRule type="cellIs" dxfId="6103" priority="1769" operator="equal">
      <formula>"SEM USO"</formula>
    </cfRule>
    <cfRule type="cellIs" dxfId="6102" priority="1770" operator="equal">
      <formula>"EVENTO"</formula>
    </cfRule>
    <cfRule type="cellIs" dxfId="6101" priority="1771" operator="equal">
      <formula>"MONTAGEM"</formula>
    </cfRule>
    <cfRule type="cellIs" dxfId="6100" priority="1772" operator="equal">
      <formula>"ENTREGA MATERIAL"</formula>
    </cfRule>
  </conditionalFormatting>
  <conditionalFormatting sqref="AD27">
    <cfRule type="cellIs" dxfId="6099" priority="1763" operator="equal">
      <formula>"DESMONTAGEM"</formula>
    </cfRule>
    <cfRule type="cellIs" dxfId="6098" priority="1764" operator="equal">
      <formula>"SEM USO"</formula>
    </cfRule>
    <cfRule type="cellIs" dxfId="6097" priority="1765" operator="equal">
      <formula>"EVENTO"</formula>
    </cfRule>
    <cfRule type="cellIs" dxfId="6096" priority="1766" operator="equal">
      <formula>"MONTAGEM"</formula>
    </cfRule>
    <cfRule type="cellIs" dxfId="6095" priority="1767" operator="equal">
      <formula>"ENTREGA MATERIAL"</formula>
    </cfRule>
  </conditionalFormatting>
  <conditionalFormatting sqref="AD48">
    <cfRule type="cellIs" dxfId="6094" priority="1773" operator="equal">
      <formula>"DESMONTAGEM"</formula>
    </cfRule>
    <cfRule type="cellIs" dxfId="6093" priority="1774" operator="equal">
      <formula>"SEM USO"</formula>
    </cfRule>
    <cfRule type="cellIs" dxfId="6092" priority="1775" operator="equal">
      <formula>"EVENTO"</formula>
    </cfRule>
    <cfRule type="cellIs" dxfId="6091" priority="1776" operator="equal">
      <formula>"MONTAGEM"</formula>
    </cfRule>
    <cfRule type="cellIs" dxfId="6090" priority="1777" operator="equal">
      <formula>"ENTREGA MATERIAL"</formula>
    </cfRule>
  </conditionalFormatting>
  <conditionalFormatting sqref="AD17">
    <cfRule type="cellIs" dxfId="6089" priority="1758" operator="equal">
      <formula>"DESMONTAGEM"</formula>
    </cfRule>
    <cfRule type="cellIs" dxfId="6088" priority="1759" operator="equal">
      <formula>"SEM USO"</formula>
    </cfRule>
    <cfRule type="cellIs" dxfId="6087" priority="1760" operator="equal">
      <formula>"EVENTO"</formula>
    </cfRule>
    <cfRule type="cellIs" dxfId="6086" priority="1761" operator="equal">
      <formula>"MONTAGEM"</formula>
    </cfRule>
    <cfRule type="cellIs" dxfId="6085" priority="1762" operator="equal">
      <formula>"ENTREGA MATERIAL"</formula>
    </cfRule>
  </conditionalFormatting>
  <conditionalFormatting sqref="S174:S180 S183">
    <cfRule type="containsText" dxfId="6084" priority="1756" operator="containsText" text="OK">
      <formula>NOT(ISERROR(SEARCH("OK",S174)))</formula>
    </cfRule>
  </conditionalFormatting>
  <conditionalFormatting sqref="S167">
    <cfRule type="containsText" dxfId="6083" priority="1757" operator="containsText" text="OK">
      <formula>NOT(ISERROR(SEARCH("OK",S167)))</formula>
    </cfRule>
  </conditionalFormatting>
  <conditionalFormatting sqref="W167:AA167 W174:W178 Y174:Y178 X168:X178 AA174:AA178 Z168:Z178 AE174:AE178 AE167">
    <cfRule type="containsText" dxfId="6082" priority="1755" operator="containsText" text="S">
      <formula>NOT(ISERROR(SEARCH("S",W167)))</formula>
    </cfRule>
  </conditionalFormatting>
  <conditionalFormatting sqref="U167 U174:U178">
    <cfRule type="containsText" dxfId="6081" priority="1753" operator="containsText" text="E">
      <formula>NOT(ISERROR(SEARCH("E",U167)))</formula>
    </cfRule>
    <cfRule type="containsText" dxfId="6080" priority="1754" operator="containsText" text="L">
      <formula>NOT(ISERROR(SEARCH("L",U167)))</formula>
    </cfRule>
  </conditionalFormatting>
  <conditionalFormatting sqref="S172:S173">
    <cfRule type="containsText" dxfId="6079" priority="1752" operator="containsText" text="OK">
      <formula>NOT(ISERROR(SEARCH("OK",S172)))</formula>
    </cfRule>
  </conditionalFormatting>
  <conditionalFormatting sqref="W172:W173 Y172:Y173 AA172:AA173 AE172:AE173">
    <cfRule type="containsText" dxfId="6078" priority="1751" operator="containsText" text="S">
      <formula>NOT(ISERROR(SEARCH("S",W172)))</formula>
    </cfRule>
  </conditionalFormatting>
  <conditionalFormatting sqref="U172:U173">
    <cfRule type="containsText" dxfId="6077" priority="1749" operator="containsText" text="E">
      <formula>NOT(ISERROR(SEARCH("E",U172)))</formula>
    </cfRule>
    <cfRule type="containsText" dxfId="6076" priority="1750" operator="containsText" text="L">
      <formula>NOT(ISERROR(SEARCH("L",U172)))</formula>
    </cfRule>
  </conditionalFormatting>
  <conditionalFormatting sqref="S169:S171">
    <cfRule type="containsText" dxfId="6075" priority="1748" operator="containsText" text="OK">
      <formula>NOT(ISERROR(SEARCH("OK",S169)))</formula>
    </cfRule>
  </conditionalFormatting>
  <conditionalFormatting sqref="W169:W171 Y169:Y171 AA169:AA171 AE169:AE171">
    <cfRule type="containsText" dxfId="6074" priority="1747" operator="containsText" text="S">
      <formula>NOT(ISERROR(SEARCH("S",W169)))</formula>
    </cfRule>
  </conditionalFormatting>
  <conditionalFormatting sqref="U169:U171">
    <cfRule type="containsText" dxfId="6073" priority="1745" operator="containsText" text="E">
      <formula>NOT(ISERROR(SEARCH("E",U169)))</formula>
    </cfRule>
    <cfRule type="containsText" dxfId="6072" priority="1746" operator="containsText" text="L">
      <formula>NOT(ISERROR(SEARCH("L",U169)))</formula>
    </cfRule>
  </conditionalFormatting>
  <conditionalFormatting sqref="S168">
    <cfRule type="containsText" dxfId="6071" priority="1744" operator="containsText" text="OK">
      <formula>NOT(ISERROR(SEARCH("OK",S168)))</formula>
    </cfRule>
  </conditionalFormatting>
  <conditionalFormatting sqref="W168 Y168 AA168 AE168">
    <cfRule type="containsText" dxfId="6070" priority="1743" operator="containsText" text="S">
      <formula>NOT(ISERROR(SEARCH("S",W168)))</formula>
    </cfRule>
  </conditionalFormatting>
  <conditionalFormatting sqref="U168">
    <cfRule type="containsText" dxfId="6069" priority="1741" operator="containsText" text="E">
      <formula>NOT(ISERROR(SEARCH("E",U168)))</formula>
    </cfRule>
    <cfRule type="containsText" dxfId="6068" priority="1742" operator="containsText" text="L">
      <formula>NOT(ISERROR(SEARCH("L",U168)))</formula>
    </cfRule>
  </conditionalFormatting>
  <conditionalFormatting sqref="S181:S182">
    <cfRule type="containsText" dxfId="6067" priority="1740" operator="containsText" text="OK">
      <formula>NOT(ISERROR(SEARCH("OK",S181)))</formula>
    </cfRule>
  </conditionalFormatting>
  <conditionalFormatting sqref="S165 AF165:AH165">
    <cfRule type="cellIs" dxfId="6066" priority="1735" operator="equal">
      <formula>"DESMONTAGEM"</formula>
    </cfRule>
    <cfRule type="cellIs" dxfId="6065" priority="1736" operator="equal">
      <formula>"SEM USO"</formula>
    </cfRule>
    <cfRule type="cellIs" dxfId="6064" priority="1737" operator="equal">
      <formula>"EVENTO"</formula>
    </cfRule>
    <cfRule type="cellIs" dxfId="6063" priority="1738" operator="equal">
      <formula>"MONTAGEM"</formula>
    </cfRule>
    <cfRule type="cellIs" dxfId="6062" priority="1739" operator="equal">
      <formula>"ENTREGA MATERIAL"</formula>
    </cfRule>
  </conditionalFormatting>
  <conditionalFormatting sqref="S122 AF122:AH122">
    <cfRule type="cellIs" dxfId="6061" priority="1730" operator="equal">
      <formula>"DESMONTAGEM"</formula>
    </cfRule>
    <cfRule type="cellIs" dxfId="6060" priority="1731" operator="equal">
      <formula>"SEM USO"</formula>
    </cfRule>
    <cfRule type="cellIs" dxfId="6059" priority="1732" operator="equal">
      <formula>"EVENTO"</formula>
    </cfRule>
    <cfRule type="cellIs" dxfId="6058" priority="1733" operator="equal">
      <formula>"MONTAGEM"</formula>
    </cfRule>
    <cfRule type="cellIs" dxfId="6057" priority="1734" operator="equal">
      <formula>"ENTREGA MATERIAL"</formula>
    </cfRule>
  </conditionalFormatting>
  <conditionalFormatting sqref="T122">
    <cfRule type="cellIs" dxfId="6056" priority="1725" operator="equal">
      <formula>"DESMONTAGEM"</formula>
    </cfRule>
    <cfRule type="cellIs" dxfId="6055" priority="1726" operator="equal">
      <formula>"SEM USO"</formula>
    </cfRule>
    <cfRule type="cellIs" dxfId="6054" priority="1727" operator="equal">
      <formula>"EVENTO"</formula>
    </cfRule>
    <cfRule type="cellIs" dxfId="6053" priority="1728" operator="equal">
      <formula>"MONTAGEM"</formula>
    </cfRule>
    <cfRule type="cellIs" dxfId="6052" priority="1729" operator="equal">
      <formula>"ENTREGA MATERIAL"</formula>
    </cfRule>
  </conditionalFormatting>
  <conditionalFormatting sqref="S102 AF102:AH102">
    <cfRule type="cellIs" dxfId="6051" priority="1720" operator="equal">
      <formula>"DESMONTAGEM"</formula>
    </cfRule>
    <cfRule type="cellIs" dxfId="6050" priority="1721" operator="equal">
      <formula>"SEM USO"</formula>
    </cfRule>
    <cfRule type="cellIs" dxfId="6049" priority="1722" operator="equal">
      <formula>"EVENTO"</formula>
    </cfRule>
    <cfRule type="cellIs" dxfId="6048" priority="1723" operator="equal">
      <formula>"MONTAGEM"</formula>
    </cfRule>
    <cfRule type="cellIs" dxfId="6047" priority="1724" operator="equal">
      <formula>"ENTREGA MATERIAL"</formula>
    </cfRule>
  </conditionalFormatting>
  <conditionalFormatting sqref="T102">
    <cfRule type="cellIs" dxfId="6046" priority="1715" operator="equal">
      <formula>"DESMONTAGEM"</formula>
    </cfRule>
    <cfRule type="cellIs" dxfId="6045" priority="1716" operator="equal">
      <formula>"SEM USO"</formula>
    </cfRule>
    <cfRule type="cellIs" dxfId="6044" priority="1717" operator="equal">
      <formula>"EVENTO"</formula>
    </cfRule>
    <cfRule type="cellIs" dxfId="6043" priority="1718" operator="equal">
      <formula>"MONTAGEM"</formula>
    </cfRule>
    <cfRule type="cellIs" dxfId="6042" priority="1719" operator="equal">
      <formula>"ENTREGA MATERIAL"</formula>
    </cfRule>
  </conditionalFormatting>
  <conditionalFormatting sqref="S112 AF112:AH112">
    <cfRule type="cellIs" dxfId="6041" priority="1710" operator="equal">
      <formula>"DESMONTAGEM"</formula>
    </cfRule>
    <cfRule type="cellIs" dxfId="6040" priority="1711" operator="equal">
      <formula>"SEM USO"</formula>
    </cfRule>
    <cfRule type="cellIs" dxfId="6039" priority="1712" operator="equal">
      <formula>"EVENTO"</formula>
    </cfRule>
    <cfRule type="cellIs" dxfId="6038" priority="1713" operator="equal">
      <formula>"MONTAGEM"</formula>
    </cfRule>
    <cfRule type="cellIs" dxfId="6037" priority="1714" operator="equal">
      <formula>"ENTREGA MATERIAL"</formula>
    </cfRule>
  </conditionalFormatting>
  <conditionalFormatting sqref="T112">
    <cfRule type="cellIs" dxfId="6036" priority="1705" operator="equal">
      <formula>"DESMONTAGEM"</formula>
    </cfRule>
    <cfRule type="cellIs" dxfId="6035" priority="1706" operator="equal">
      <formula>"SEM USO"</formula>
    </cfRule>
    <cfRule type="cellIs" dxfId="6034" priority="1707" operator="equal">
      <formula>"EVENTO"</formula>
    </cfRule>
    <cfRule type="cellIs" dxfId="6033" priority="1708" operator="equal">
      <formula>"MONTAGEM"</formula>
    </cfRule>
    <cfRule type="cellIs" dxfId="6032" priority="1709" operator="equal">
      <formula>"ENTREGA MATERIAL"</formula>
    </cfRule>
  </conditionalFormatting>
  <conditionalFormatting sqref="S132 AF132:AH132">
    <cfRule type="cellIs" dxfId="6031" priority="1700" operator="equal">
      <formula>"DESMONTAGEM"</formula>
    </cfRule>
    <cfRule type="cellIs" dxfId="6030" priority="1701" operator="equal">
      <formula>"SEM USO"</formula>
    </cfRule>
    <cfRule type="cellIs" dxfId="6029" priority="1702" operator="equal">
      <formula>"EVENTO"</formula>
    </cfRule>
    <cfRule type="cellIs" dxfId="6028" priority="1703" operator="equal">
      <formula>"MONTAGEM"</formula>
    </cfRule>
    <cfRule type="cellIs" dxfId="6027" priority="1704" operator="equal">
      <formula>"ENTREGA MATERIAL"</formula>
    </cfRule>
  </conditionalFormatting>
  <conditionalFormatting sqref="T132">
    <cfRule type="cellIs" dxfId="6026" priority="1695" operator="equal">
      <formula>"DESMONTAGEM"</formula>
    </cfRule>
    <cfRule type="cellIs" dxfId="6025" priority="1696" operator="equal">
      <formula>"SEM USO"</formula>
    </cfRule>
    <cfRule type="cellIs" dxfId="6024" priority="1697" operator="equal">
      <formula>"EVENTO"</formula>
    </cfRule>
    <cfRule type="cellIs" dxfId="6023" priority="1698" operator="equal">
      <formula>"MONTAGEM"</formula>
    </cfRule>
    <cfRule type="cellIs" dxfId="6022" priority="1699" operator="equal">
      <formula>"ENTREGA MATERIAL"</formula>
    </cfRule>
  </conditionalFormatting>
  <conditionalFormatting sqref="AC167 AC174:AC178">
    <cfRule type="containsText" dxfId="6021" priority="1694" operator="containsText" text="S">
      <formula>NOT(ISERROR(SEARCH("S",AC167)))</formula>
    </cfRule>
  </conditionalFormatting>
  <conditionalFormatting sqref="AC172:AC173">
    <cfRule type="containsText" dxfId="6020" priority="1693" operator="containsText" text="S">
      <formula>NOT(ISERROR(SEARCH("S",AC172)))</formula>
    </cfRule>
  </conditionalFormatting>
  <conditionalFormatting sqref="AC169:AC171">
    <cfRule type="containsText" dxfId="6019" priority="1692" operator="containsText" text="S">
      <formula>NOT(ISERROR(SEARCH("S",AC169)))</formula>
    </cfRule>
  </conditionalFormatting>
  <conditionalFormatting sqref="AC168">
    <cfRule type="containsText" dxfId="6018" priority="1691" operator="containsText" text="S">
      <formula>NOT(ISERROR(SEARCH("S",AC168)))</formula>
    </cfRule>
  </conditionalFormatting>
  <conditionalFormatting sqref="AD165">
    <cfRule type="cellIs" dxfId="6017" priority="1686" operator="equal">
      <formula>"DESMONTAGEM"</formula>
    </cfRule>
    <cfRule type="cellIs" dxfId="6016" priority="1687" operator="equal">
      <formula>"SEM USO"</formula>
    </cfRule>
    <cfRule type="cellIs" dxfId="6015" priority="1688" operator="equal">
      <formula>"EVENTO"</formula>
    </cfRule>
    <cfRule type="cellIs" dxfId="6014" priority="1689" operator="equal">
      <formula>"MONTAGEM"</formula>
    </cfRule>
    <cfRule type="cellIs" dxfId="6013" priority="1690" operator="equal">
      <formula>"ENTREGA MATERIAL"</formula>
    </cfRule>
  </conditionalFormatting>
  <conditionalFormatting sqref="AD122">
    <cfRule type="cellIs" dxfId="6012" priority="1681" operator="equal">
      <formula>"DESMONTAGEM"</formula>
    </cfRule>
    <cfRule type="cellIs" dxfId="6011" priority="1682" operator="equal">
      <formula>"SEM USO"</formula>
    </cfRule>
    <cfRule type="cellIs" dxfId="6010" priority="1683" operator="equal">
      <formula>"EVENTO"</formula>
    </cfRule>
    <cfRule type="cellIs" dxfId="6009" priority="1684" operator="equal">
      <formula>"MONTAGEM"</formula>
    </cfRule>
    <cfRule type="cellIs" dxfId="6008" priority="1685" operator="equal">
      <formula>"ENTREGA MATERIAL"</formula>
    </cfRule>
  </conditionalFormatting>
  <conditionalFormatting sqref="AD102">
    <cfRule type="cellIs" dxfId="6007" priority="1676" operator="equal">
      <formula>"DESMONTAGEM"</formula>
    </cfRule>
    <cfRule type="cellIs" dxfId="6006" priority="1677" operator="equal">
      <formula>"SEM USO"</formula>
    </cfRule>
    <cfRule type="cellIs" dxfId="6005" priority="1678" operator="equal">
      <formula>"EVENTO"</formula>
    </cfRule>
    <cfRule type="cellIs" dxfId="6004" priority="1679" operator="equal">
      <formula>"MONTAGEM"</formula>
    </cfRule>
    <cfRule type="cellIs" dxfId="6003" priority="1680" operator="equal">
      <formula>"ENTREGA MATERIAL"</formula>
    </cfRule>
  </conditionalFormatting>
  <conditionalFormatting sqref="AD112">
    <cfRule type="cellIs" dxfId="6002" priority="1671" operator="equal">
      <formula>"DESMONTAGEM"</formula>
    </cfRule>
    <cfRule type="cellIs" dxfId="6001" priority="1672" operator="equal">
      <formula>"SEM USO"</formula>
    </cfRule>
    <cfRule type="cellIs" dxfId="6000" priority="1673" operator="equal">
      <formula>"EVENTO"</formula>
    </cfRule>
    <cfRule type="cellIs" dxfId="5999" priority="1674" operator="equal">
      <formula>"MONTAGEM"</formula>
    </cfRule>
    <cfRule type="cellIs" dxfId="5998" priority="1675" operator="equal">
      <formula>"ENTREGA MATERIAL"</formula>
    </cfRule>
  </conditionalFormatting>
  <conditionalFormatting sqref="AD132">
    <cfRule type="cellIs" dxfId="5997" priority="1666" operator="equal">
      <formula>"DESMONTAGEM"</formula>
    </cfRule>
    <cfRule type="cellIs" dxfId="5996" priority="1667" operator="equal">
      <formula>"SEM USO"</formula>
    </cfRule>
    <cfRule type="cellIs" dxfId="5995" priority="1668" operator="equal">
      <formula>"EVENTO"</formula>
    </cfRule>
    <cfRule type="cellIs" dxfId="5994" priority="1669" operator="equal">
      <formula>"MONTAGEM"</formula>
    </cfRule>
    <cfRule type="cellIs" dxfId="5993" priority="1670" operator="equal">
      <formula>"ENTREGA MATERIAL"</formula>
    </cfRule>
  </conditionalFormatting>
  <conditionalFormatting sqref="AI68 AV68:AX68">
    <cfRule type="cellIs" dxfId="5992" priority="1661" operator="equal">
      <formula>"DESMONTAGEM"</formula>
    </cfRule>
    <cfRule type="cellIs" dxfId="5991" priority="1662" operator="equal">
      <formula>"SEM USO"</formula>
    </cfRule>
    <cfRule type="cellIs" dxfId="5990" priority="1663" operator="equal">
      <formula>"EVENTO"</formula>
    </cfRule>
    <cfRule type="cellIs" dxfId="5989" priority="1664" operator="equal">
      <formula>"MONTAGEM"</formula>
    </cfRule>
    <cfRule type="cellIs" dxfId="5988" priority="1665" operator="equal">
      <formula>"ENTREGA MATERIAL"</formula>
    </cfRule>
  </conditionalFormatting>
  <conditionalFormatting sqref="AJ68">
    <cfRule type="cellIs" dxfId="5987" priority="1656" operator="equal">
      <formula>"DESMONTAGEM"</formula>
    </cfRule>
    <cfRule type="cellIs" dxfId="5986" priority="1657" operator="equal">
      <formula>"SEM USO"</formula>
    </cfRule>
    <cfRule type="cellIs" dxfId="5985" priority="1658" operator="equal">
      <formula>"EVENTO"</formula>
    </cfRule>
    <cfRule type="cellIs" dxfId="5984" priority="1659" operator="equal">
      <formula>"MONTAGEM"</formula>
    </cfRule>
    <cfRule type="cellIs" dxfId="5983" priority="1660" operator="equal">
      <formula>"ENTREGA MATERIAL"</formula>
    </cfRule>
  </conditionalFormatting>
  <conditionalFormatting sqref="AI58 AV58:AX58">
    <cfRule type="cellIs" dxfId="5982" priority="1651" operator="equal">
      <formula>"DESMONTAGEM"</formula>
    </cfRule>
    <cfRule type="cellIs" dxfId="5981" priority="1652" operator="equal">
      <formula>"SEM USO"</formula>
    </cfRule>
    <cfRule type="cellIs" dxfId="5980" priority="1653" operator="equal">
      <formula>"EVENTO"</formula>
    </cfRule>
    <cfRule type="cellIs" dxfId="5979" priority="1654" operator="equal">
      <formula>"MONTAGEM"</formula>
    </cfRule>
    <cfRule type="cellIs" dxfId="5978" priority="1655" operator="equal">
      <formula>"ENTREGA MATERIAL"</formula>
    </cfRule>
  </conditionalFormatting>
  <conditionalFormatting sqref="AJ58">
    <cfRule type="cellIs" dxfId="5977" priority="1646" operator="equal">
      <formula>"DESMONTAGEM"</formula>
    </cfRule>
    <cfRule type="cellIs" dxfId="5976" priority="1647" operator="equal">
      <formula>"SEM USO"</formula>
    </cfRule>
    <cfRule type="cellIs" dxfId="5975" priority="1648" operator="equal">
      <formula>"EVENTO"</formula>
    </cfRule>
    <cfRule type="cellIs" dxfId="5974" priority="1649" operator="equal">
      <formula>"MONTAGEM"</formula>
    </cfRule>
    <cfRule type="cellIs" dxfId="5973" priority="1650" operator="equal">
      <formula>"ENTREGA MATERIAL"</formula>
    </cfRule>
  </conditionalFormatting>
  <conditionalFormatting sqref="AI4 AV4:AX4">
    <cfRule type="cellIs" dxfId="5972" priority="1641" operator="equal">
      <formula>"DESMONTAGEM"</formula>
    </cfRule>
    <cfRule type="cellIs" dxfId="5971" priority="1642" operator="equal">
      <formula>"SEM USO"</formula>
    </cfRule>
    <cfRule type="cellIs" dxfId="5970" priority="1643" operator="equal">
      <formula>"EVENTO"</formula>
    </cfRule>
    <cfRule type="cellIs" dxfId="5969" priority="1644" operator="equal">
      <formula>"MONTAGEM"</formula>
    </cfRule>
    <cfRule type="cellIs" dxfId="5968" priority="1645" operator="equal">
      <formula>"ENTREGA MATERIAL"</formula>
    </cfRule>
  </conditionalFormatting>
  <conditionalFormatting sqref="AJ4">
    <cfRule type="cellIs" dxfId="5967" priority="1636" operator="equal">
      <formula>"DESMONTAGEM"</formula>
    </cfRule>
    <cfRule type="cellIs" dxfId="5966" priority="1637" operator="equal">
      <formula>"SEM USO"</formula>
    </cfRule>
    <cfRule type="cellIs" dxfId="5965" priority="1638" operator="equal">
      <formula>"EVENTO"</formula>
    </cfRule>
    <cfRule type="cellIs" dxfId="5964" priority="1639" operator="equal">
      <formula>"MONTAGEM"</formula>
    </cfRule>
    <cfRule type="cellIs" dxfId="5963" priority="1640" operator="equal">
      <formula>"ENTREGA MATERIAL"</formula>
    </cfRule>
  </conditionalFormatting>
  <conditionalFormatting sqref="AI79 AV79:AX79">
    <cfRule type="cellIs" dxfId="5962" priority="1631" operator="equal">
      <formula>"DESMONTAGEM"</formula>
    </cfRule>
    <cfRule type="cellIs" dxfId="5961" priority="1632" operator="equal">
      <formula>"SEM USO"</formula>
    </cfRule>
    <cfRule type="cellIs" dxfId="5960" priority="1633" operator="equal">
      <formula>"EVENTO"</formula>
    </cfRule>
    <cfRule type="cellIs" dxfId="5959" priority="1634" operator="equal">
      <formula>"MONTAGEM"</formula>
    </cfRule>
    <cfRule type="cellIs" dxfId="5958" priority="1635" operator="equal">
      <formula>"ENTREGA MATERIAL"</formula>
    </cfRule>
  </conditionalFormatting>
  <conditionalFormatting sqref="AJ79">
    <cfRule type="cellIs" dxfId="5957" priority="1626" operator="equal">
      <formula>"DESMONTAGEM"</formula>
    </cfRule>
    <cfRule type="cellIs" dxfId="5956" priority="1627" operator="equal">
      <formula>"SEM USO"</formula>
    </cfRule>
    <cfRule type="cellIs" dxfId="5955" priority="1628" operator="equal">
      <formula>"EVENTO"</formula>
    </cfRule>
    <cfRule type="cellIs" dxfId="5954" priority="1629" operator="equal">
      <formula>"MONTAGEM"</formula>
    </cfRule>
    <cfRule type="cellIs" dxfId="5953" priority="1630" operator="equal">
      <formula>"ENTREGA MATERIAL"</formula>
    </cfRule>
  </conditionalFormatting>
  <conditionalFormatting sqref="AI92 AV92:AX92">
    <cfRule type="cellIs" dxfId="5952" priority="1621" operator="equal">
      <formula>"DESMONTAGEM"</formula>
    </cfRule>
    <cfRule type="cellIs" dxfId="5951" priority="1622" operator="equal">
      <formula>"SEM USO"</formula>
    </cfRule>
    <cfRule type="cellIs" dxfId="5950" priority="1623" operator="equal">
      <formula>"EVENTO"</formula>
    </cfRule>
    <cfRule type="cellIs" dxfId="5949" priority="1624" operator="equal">
      <formula>"MONTAGEM"</formula>
    </cfRule>
    <cfRule type="cellIs" dxfId="5948" priority="1625" operator="equal">
      <formula>"ENTREGA MATERIAL"</formula>
    </cfRule>
  </conditionalFormatting>
  <conditionalFormatting sqref="AJ92">
    <cfRule type="cellIs" dxfId="5947" priority="1616" operator="equal">
      <formula>"DESMONTAGEM"</formula>
    </cfRule>
    <cfRule type="cellIs" dxfId="5946" priority="1617" operator="equal">
      <formula>"SEM USO"</formula>
    </cfRule>
    <cfRule type="cellIs" dxfId="5945" priority="1618" operator="equal">
      <formula>"EVENTO"</formula>
    </cfRule>
    <cfRule type="cellIs" dxfId="5944" priority="1619" operator="equal">
      <formula>"MONTAGEM"</formula>
    </cfRule>
    <cfRule type="cellIs" dxfId="5943" priority="1620" operator="equal">
      <formula>"ENTREGA MATERIAL"</formula>
    </cfRule>
  </conditionalFormatting>
  <conditionalFormatting sqref="AI38 AV38:AX38">
    <cfRule type="cellIs" dxfId="5942" priority="1601" operator="equal">
      <formula>"DESMONTAGEM"</formula>
    </cfRule>
    <cfRule type="cellIs" dxfId="5941" priority="1602" operator="equal">
      <formula>"SEM USO"</formula>
    </cfRule>
    <cfRule type="cellIs" dxfId="5940" priority="1603" operator="equal">
      <formula>"EVENTO"</formula>
    </cfRule>
    <cfRule type="cellIs" dxfId="5939" priority="1604" operator="equal">
      <formula>"MONTAGEM"</formula>
    </cfRule>
    <cfRule type="cellIs" dxfId="5938" priority="1605" operator="equal">
      <formula>"ENTREGA MATERIAL"</formula>
    </cfRule>
  </conditionalFormatting>
  <conditionalFormatting sqref="AJ38">
    <cfRule type="cellIs" dxfId="5937" priority="1596" operator="equal">
      <formula>"DESMONTAGEM"</formula>
    </cfRule>
    <cfRule type="cellIs" dxfId="5936" priority="1597" operator="equal">
      <formula>"SEM USO"</formula>
    </cfRule>
    <cfRule type="cellIs" dxfId="5935" priority="1598" operator="equal">
      <formula>"EVENTO"</formula>
    </cfRule>
    <cfRule type="cellIs" dxfId="5934" priority="1599" operator="equal">
      <formula>"MONTAGEM"</formula>
    </cfRule>
    <cfRule type="cellIs" dxfId="5933" priority="1600" operator="equal">
      <formula>"ENTREGA MATERIAL"</formula>
    </cfRule>
  </conditionalFormatting>
  <conditionalFormatting sqref="AI27 AV27:AX27">
    <cfRule type="cellIs" dxfId="5932" priority="1591" operator="equal">
      <formula>"DESMONTAGEM"</formula>
    </cfRule>
    <cfRule type="cellIs" dxfId="5931" priority="1592" operator="equal">
      <formula>"SEM USO"</formula>
    </cfRule>
    <cfRule type="cellIs" dxfId="5930" priority="1593" operator="equal">
      <formula>"EVENTO"</formula>
    </cfRule>
    <cfRule type="cellIs" dxfId="5929" priority="1594" operator="equal">
      <formula>"MONTAGEM"</formula>
    </cfRule>
    <cfRule type="cellIs" dxfId="5928" priority="1595" operator="equal">
      <formula>"ENTREGA MATERIAL"</formula>
    </cfRule>
  </conditionalFormatting>
  <conditionalFormatting sqref="AJ27">
    <cfRule type="cellIs" dxfId="5927" priority="1586" operator="equal">
      <formula>"DESMONTAGEM"</formula>
    </cfRule>
    <cfRule type="cellIs" dxfId="5926" priority="1587" operator="equal">
      <formula>"SEM USO"</formula>
    </cfRule>
    <cfRule type="cellIs" dxfId="5925" priority="1588" operator="equal">
      <formula>"EVENTO"</formula>
    </cfRule>
    <cfRule type="cellIs" dxfId="5924" priority="1589" operator="equal">
      <formula>"MONTAGEM"</formula>
    </cfRule>
    <cfRule type="cellIs" dxfId="5923" priority="1590" operator="equal">
      <formula>"ENTREGA MATERIAL"</formula>
    </cfRule>
  </conditionalFormatting>
  <conditionalFormatting sqref="AI48 AV48:AX48">
    <cfRule type="cellIs" dxfId="5922" priority="1611" operator="equal">
      <formula>"DESMONTAGEM"</formula>
    </cfRule>
    <cfRule type="cellIs" dxfId="5921" priority="1612" operator="equal">
      <formula>"SEM USO"</formula>
    </cfRule>
    <cfRule type="cellIs" dxfId="5920" priority="1613" operator="equal">
      <formula>"EVENTO"</formula>
    </cfRule>
    <cfRule type="cellIs" dxfId="5919" priority="1614" operator="equal">
      <formula>"MONTAGEM"</formula>
    </cfRule>
    <cfRule type="cellIs" dxfId="5918" priority="1615" operator="equal">
      <formula>"ENTREGA MATERIAL"</formula>
    </cfRule>
  </conditionalFormatting>
  <conditionalFormatting sqref="AJ48">
    <cfRule type="cellIs" dxfId="5917" priority="1606" operator="equal">
      <formula>"DESMONTAGEM"</formula>
    </cfRule>
    <cfRule type="cellIs" dxfId="5916" priority="1607" operator="equal">
      <formula>"SEM USO"</formula>
    </cfRule>
    <cfRule type="cellIs" dxfId="5915" priority="1608" operator="equal">
      <formula>"EVENTO"</formula>
    </cfRule>
    <cfRule type="cellIs" dxfId="5914" priority="1609" operator="equal">
      <formula>"MONTAGEM"</formula>
    </cfRule>
    <cfRule type="cellIs" dxfId="5913" priority="1610" operator="equal">
      <formula>"ENTREGA MATERIAL"</formula>
    </cfRule>
  </conditionalFormatting>
  <conditionalFormatting sqref="AI17 AV17:AX17">
    <cfRule type="cellIs" dxfId="5912" priority="1581" operator="equal">
      <formula>"DESMONTAGEM"</formula>
    </cfRule>
    <cfRule type="cellIs" dxfId="5911" priority="1582" operator="equal">
      <formula>"SEM USO"</formula>
    </cfRule>
    <cfRule type="cellIs" dxfId="5910" priority="1583" operator="equal">
      <formula>"EVENTO"</formula>
    </cfRule>
    <cfRule type="cellIs" dxfId="5909" priority="1584" operator="equal">
      <formula>"MONTAGEM"</formula>
    </cfRule>
    <cfRule type="cellIs" dxfId="5908" priority="1585" operator="equal">
      <formula>"ENTREGA MATERIAL"</formula>
    </cfRule>
  </conditionalFormatting>
  <conditionalFormatting sqref="AJ17">
    <cfRule type="cellIs" dxfId="5907" priority="1576" operator="equal">
      <formula>"DESMONTAGEM"</formula>
    </cfRule>
    <cfRule type="cellIs" dxfId="5906" priority="1577" operator="equal">
      <formula>"SEM USO"</formula>
    </cfRule>
    <cfRule type="cellIs" dxfId="5905" priority="1578" operator="equal">
      <formula>"EVENTO"</formula>
    </cfRule>
    <cfRule type="cellIs" dxfId="5904" priority="1579" operator="equal">
      <formula>"MONTAGEM"</formula>
    </cfRule>
    <cfRule type="cellIs" dxfId="5903" priority="1580" operator="equal">
      <formula>"ENTREGA MATERIAL"</formula>
    </cfRule>
  </conditionalFormatting>
  <conditionalFormatting sqref="AT38">
    <cfRule type="cellIs" dxfId="5902" priority="1566" operator="equal">
      <formula>"DESMONTAGEM"</formula>
    </cfRule>
    <cfRule type="cellIs" dxfId="5901" priority="1567" operator="equal">
      <formula>"SEM USO"</formula>
    </cfRule>
    <cfRule type="cellIs" dxfId="5900" priority="1568" operator="equal">
      <formula>"EVENTO"</formula>
    </cfRule>
    <cfRule type="cellIs" dxfId="5899" priority="1569" operator="equal">
      <formula>"MONTAGEM"</formula>
    </cfRule>
    <cfRule type="cellIs" dxfId="5898" priority="1570" operator="equal">
      <formula>"ENTREGA MATERIAL"</formula>
    </cfRule>
  </conditionalFormatting>
  <conditionalFormatting sqref="AT27">
    <cfRule type="cellIs" dxfId="5897" priority="1561" operator="equal">
      <formula>"DESMONTAGEM"</formula>
    </cfRule>
    <cfRule type="cellIs" dxfId="5896" priority="1562" operator="equal">
      <formula>"SEM USO"</formula>
    </cfRule>
    <cfRule type="cellIs" dxfId="5895" priority="1563" operator="equal">
      <formula>"EVENTO"</formula>
    </cfRule>
    <cfRule type="cellIs" dxfId="5894" priority="1564" operator="equal">
      <formula>"MONTAGEM"</formula>
    </cfRule>
    <cfRule type="cellIs" dxfId="5893" priority="1565" operator="equal">
      <formula>"ENTREGA MATERIAL"</formula>
    </cfRule>
  </conditionalFormatting>
  <conditionalFormatting sqref="AT48">
    <cfRule type="cellIs" dxfId="5892" priority="1571" operator="equal">
      <formula>"DESMONTAGEM"</formula>
    </cfRule>
    <cfRule type="cellIs" dxfId="5891" priority="1572" operator="equal">
      <formula>"SEM USO"</formula>
    </cfRule>
    <cfRule type="cellIs" dxfId="5890" priority="1573" operator="equal">
      <formula>"EVENTO"</formula>
    </cfRule>
    <cfRule type="cellIs" dxfId="5889" priority="1574" operator="equal">
      <formula>"MONTAGEM"</formula>
    </cfRule>
    <cfRule type="cellIs" dxfId="5888" priority="1575" operator="equal">
      <formula>"ENTREGA MATERIAL"</formula>
    </cfRule>
  </conditionalFormatting>
  <conditionalFormatting sqref="AT17">
    <cfRule type="cellIs" dxfId="5887" priority="1556" operator="equal">
      <formula>"DESMONTAGEM"</formula>
    </cfRule>
    <cfRule type="cellIs" dxfId="5886" priority="1557" operator="equal">
      <formula>"SEM USO"</formula>
    </cfRule>
    <cfRule type="cellIs" dxfId="5885" priority="1558" operator="equal">
      <formula>"EVENTO"</formula>
    </cfRule>
    <cfRule type="cellIs" dxfId="5884" priority="1559" operator="equal">
      <formula>"MONTAGEM"</formula>
    </cfRule>
    <cfRule type="cellIs" dxfId="5883" priority="1560" operator="equal">
      <formula>"ENTREGA MATERIAL"</formula>
    </cfRule>
  </conditionalFormatting>
  <conditionalFormatting sqref="AI174:AI180 AI183">
    <cfRule type="containsText" dxfId="5882" priority="1554" operator="containsText" text="OK">
      <formula>NOT(ISERROR(SEARCH("OK",AI174)))</formula>
    </cfRule>
  </conditionalFormatting>
  <conditionalFormatting sqref="AI167">
    <cfRule type="containsText" dxfId="5881" priority="1555" operator="containsText" text="OK">
      <formula>NOT(ISERROR(SEARCH("OK",AI167)))</formula>
    </cfRule>
  </conditionalFormatting>
  <conditionalFormatting sqref="AM167:AQ167 AM174:AM178 AO174:AO178 AN168:AN178 AQ174:AQ178 AP168:AP178 AU174:AU178 AU167">
    <cfRule type="containsText" dxfId="5880" priority="1553" operator="containsText" text="S">
      <formula>NOT(ISERROR(SEARCH("S",AM167)))</formula>
    </cfRule>
  </conditionalFormatting>
  <conditionalFormatting sqref="AK167 AK174:AK178">
    <cfRule type="containsText" dxfId="5879" priority="1551" operator="containsText" text="E">
      <formula>NOT(ISERROR(SEARCH("E",AK167)))</formula>
    </cfRule>
    <cfRule type="containsText" dxfId="5878" priority="1552" operator="containsText" text="L">
      <formula>NOT(ISERROR(SEARCH("L",AK167)))</formula>
    </cfRule>
  </conditionalFormatting>
  <conditionalFormatting sqref="AI172:AI173">
    <cfRule type="containsText" dxfId="5877" priority="1550" operator="containsText" text="OK">
      <formula>NOT(ISERROR(SEARCH("OK",AI172)))</formula>
    </cfRule>
  </conditionalFormatting>
  <conditionalFormatting sqref="AM172:AM173 AO172:AO173 AQ172:AQ173 AU172:AU173">
    <cfRule type="containsText" dxfId="5876" priority="1549" operator="containsText" text="S">
      <formula>NOT(ISERROR(SEARCH("S",AM172)))</formula>
    </cfRule>
  </conditionalFormatting>
  <conditionalFormatting sqref="AK172:AK173">
    <cfRule type="containsText" dxfId="5875" priority="1547" operator="containsText" text="E">
      <formula>NOT(ISERROR(SEARCH("E",AK172)))</formula>
    </cfRule>
    <cfRule type="containsText" dxfId="5874" priority="1548" operator="containsText" text="L">
      <formula>NOT(ISERROR(SEARCH("L",AK172)))</formula>
    </cfRule>
  </conditionalFormatting>
  <conditionalFormatting sqref="AI169:AI171">
    <cfRule type="containsText" dxfId="5873" priority="1546" operator="containsText" text="OK">
      <formula>NOT(ISERROR(SEARCH("OK",AI169)))</formula>
    </cfRule>
  </conditionalFormatting>
  <conditionalFormatting sqref="AM169:AM171 AO169:AO171 AQ169:AQ171 AU169:AU171">
    <cfRule type="containsText" dxfId="5872" priority="1545" operator="containsText" text="S">
      <formula>NOT(ISERROR(SEARCH("S",AM169)))</formula>
    </cfRule>
  </conditionalFormatting>
  <conditionalFormatting sqref="AK169:AK171">
    <cfRule type="containsText" dxfId="5871" priority="1543" operator="containsText" text="E">
      <formula>NOT(ISERROR(SEARCH("E",AK169)))</formula>
    </cfRule>
    <cfRule type="containsText" dxfId="5870" priority="1544" operator="containsText" text="L">
      <formula>NOT(ISERROR(SEARCH("L",AK169)))</formula>
    </cfRule>
  </conditionalFormatting>
  <conditionalFormatting sqref="AI168">
    <cfRule type="containsText" dxfId="5869" priority="1542" operator="containsText" text="OK">
      <formula>NOT(ISERROR(SEARCH("OK",AI168)))</formula>
    </cfRule>
  </conditionalFormatting>
  <conditionalFormatting sqref="AM168 AO168 AQ168 AU168">
    <cfRule type="containsText" dxfId="5868" priority="1541" operator="containsText" text="S">
      <formula>NOT(ISERROR(SEARCH("S",AM168)))</formula>
    </cfRule>
  </conditionalFormatting>
  <conditionalFormatting sqref="AK168">
    <cfRule type="containsText" dxfId="5867" priority="1539" operator="containsText" text="E">
      <formula>NOT(ISERROR(SEARCH("E",AK168)))</formula>
    </cfRule>
    <cfRule type="containsText" dxfId="5866" priority="1540" operator="containsText" text="L">
      <formula>NOT(ISERROR(SEARCH("L",AK168)))</formula>
    </cfRule>
  </conditionalFormatting>
  <conditionalFormatting sqref="AI181:AI182">
    <cfRule type="containsText" dxfId="5865" priority="1538" operator="containsText" text="OK">
      <formula>NOT(ISERROR(SEARCH("OK",AI181)))</formula>
    </cfRule>
  </conditionalFormatting>
  <conditionalFormatting sqref="AI165 AV165:AX165">
    <cfRule type="cellIs" dxfId="5864" priority="1533" operator="equal">
      <formula>"DESMONTAGEM"</formula>
    </cfRule>
    <cfRule type="cellIs" dxfId="5863" priority="1534" operator="equal">
      <formula>"SEM USO"</formula>
    </cfRule>
    <cfRule type="cellIs" dxfId="5862" priority="1535" operator="equal">
      <formula>"EVENTO"</formula>
    </cfRule>
    <cfRule type="cellIs" dxfId="5861" priority="1536" operator="equal">
      <formula>"MONTAGEM"</formula>
    </cfRule>
    <cfRule type="cellIs" dxfId="5860" priority="1537" operator="equal">
      <formula>"ENTREGA MATERIAL"</formula>
    </cfRule>
  </conditionalFormatting>
  <conditionalFormatting sqref="AI122 AV122:AX122">
    <cfRule type="cellIs" dxfId="5859" priority="1528" operator="equal">
      <formula>"DESMONTAGEM"</formula>
    </cfRule>
    <cfRule type="cellIs" dxfId="5858" priority="1529" operator="equal">
      <formula>"SEM USO"</formula>
    </cfRule>
    <cfRule type="cellIs" dxfId="5857" priority="1530" operator="equal">
      <formula>"EVENTO"</formula>
    </cfRule>
    <cfRule type="cellIs" dxfId="5856" priority="1531" operator="equal">
      <formula>"MONTAGEM"</formula>
    </cfRule>
    <cfRule type="cellIs" dxfId="5855" priority="1532" operator="equal">
      <formula>"ENTREGA MATERIAL"</formula>
    </cfRule>
  </conditionalFormatting>
  <conditionalFormatting sqref="AJ122">
    <cfRule type="cellIs" dxfId="5854" priority="1523" operator="equal">
      <formula>"DESMONTAGEM"</formula>
    </cfRule>
    <cfRule type="cellIs" dxfId="5853" priority="1524" operator="equal">
      <formula>"SEM USO"</formula>
    </cfRule>
    <cfRule type="cellIs" dxfId="5852" priority="1525" operator="equal">
      <formula>"EVENTO"</formula>
    </cfRule>
    <cfRule type="cellIs" dxfId="5851" priority="1526" operator="equal">
      <formula>"MONTAGEM"</formula>
    </cfRule>
    <cfRule type="cellIs" dxfId="5850" priority="1527" operator="equal">
      <formula>"ENTREGA MATERIAL"</formula>
    </cfRule>
  </conditionalFormatting>
  <conditionalFormatting sqref="AI102 AV102:AX102">
    <cfRule type="cellIs" dxfId="5849" priority="1518" operator="equal">
      <formula>"DESMONTAGEM"</formula>
    </cfRule>
    <cfRule type="cellIs" dxfId="5848" priority="1519" operator="equal">
      <formula>"SEM USO"</formula>
    </cfRule>
    <cfRule type="cellIs" dxfId="5847" priority="1520" operator="equal">
      <formula>"EVENTO"</formula>
    </cfRule>
    <cfRule type="cellIs" dxfId="5846" priority="1521" operator="equal">
      <formula>"MONTAGEM"</formula>
    </cfRule>
    <cfRule type="cellIs" dxfId="5845" priority="1522" operator="equal">
      <formula>"ENTREGA MATERIAL"</formula>
    </cfRule>
  </conditionalFormatting>
  <conditionalFormatting sqref="AJ102">
    <cfRule type="cellIs" dxfId="5844" priority="1513" operator="equal">
      <formula>"DESMONTAGEM"</formula>
    </cfRule>
    <cfRule type="cellIs" dxfId="5843" priority="1514" operator="equal">
      <formula>"SEM USO"</formula>
    </cfRule>
    <cfRule type="cellIs" dxfId="5842" priority="1515" operator="equal">
      <formula>"EVENTO"</formula>
    </cfRule>
    <cfRule type="cellIs" dxfId="5841" priority="1516" operator="equal">
      <formula>"MONTAGEM"</formula>
    </cfRule>
    <cfRule type="cellIs" dxfId="5840" priority="1517" operator="equal">
      <formula>"ENTREGA MATERIAL"</formula>
    </cfRule>
  </conditionalFormatting>
  <conditionalFormatting sqref="AI112 AV112:AX112">
    <cfRule type="cellIs" dxfId="5839" priority="1508" operator="equal">
      <formula>"DESMONTAGEM"</formula>
    </cfRule>
    <cfRule type="cellIs" dxfId="5838" priority="1509" operator="equal">
      <formula>"SEM USO"</formula>
    </cfRule>
    <cfRule type="cellIs" dxfId="5837" priority="1510" operator="equal">
      <formula>"EVENTO"</formula>
    </cfRule>
    <cfRule type="cellIs" dxfId="5836" priority="1511" operator="equal">
      <formula>"MONTAGEM"</formula>
    </cfRule>
    <cfRule type="cellIs" dxfId="5835" priority="1512" operator="equal">
      <formula>"ENTREGA MATERIAL"</formula>
    </cfRule>
  </conditionalFormatting>
  <conditionalFormatting sqref="AJ112">
    <cfRule type="cellIs" dxfId="5834" priority="1503" operator="equal">
      <formula>"DESMONTAGEM"</formula>
    </cfRule>
    <cfRule type="cellIs" dxfId="5833" priority="1504" operator="equal">
      <formula>"SEM USO"</formula>
    </cfRule>
    <cfRule type="cellIs" dxfId="5832" priority="1505" operator="equal">
      <formula>"EVENTO"</formula>
    </cfRule>
    <cfRule type="cellIs" dxfId="5831" priority="1506" operator="equal">
      <formula>"MONTAGEM"</formula>
    </cfRule>
    <cfRule type="cellIs" dxfId="5830" priority="1507" operator="equal">
      <formula>"ENTREGA MATERIAL"</formula>
    </cfRule>
  </conditionalFormatting>
  <conditionalFormatting sqref="AI132 AV132:AX132">
    <cfRule type="cellIs" dxfId="5829" priority="1498" operator="equal">
      <formula>"DESMONTAGEM"</formula>
    </cfRule>
    <cfRule type="cellIs" dxfId="5828" priority="1499" operator="equal">
      <formula>"SEM USO"</formula>
    </cfRule>
    <cfRule type="cellIs" dxfId="5827" priority="1500" operator="equal">
      <formula>"EVENTO"</formula>
    </cfRule>
    <cfRule type="cellIs" dxfId="5826" priority="1501" operator="equal">
      <formula>"MONTAGEM"</formula>
    </cfRule>
    <cfRule type="cellIs" dxfId="5825" priority="1502" operator="equal">
      <formula>"ENTREGA MATERIAL"</formula>
    </cfRule>
  </conditionalFormatting>
  <conditionalFormatting sqref="AJ132">
    <cfRule type="cellIs" dxfId="5824" priority="1493" operator="equal">
      <formula>"DESMONTAGEM"</formula>
    </cfRule>
    <cfRule type="cellIs" dxfId="5823" priority="1494" operator="equal">
      <formula>"SEM USO"</formula>
    </cfRule>
    <cfRule type="cellIs" dxfId="5822" priority="1495" operator="equal">
      <formula>"EVENTO"</formula>
    </cfRule>
    <cfRule type="cellIs" dxfId="5821" priority="1496" operator="equal">
      <formula>"MONTAGEM"</formula>
    </cfRule>
    <cfRule type="cellIs" dxfId="5820" priority="1497" operator="equal">
      <formula>"ENTREGA MATERIAL"</formula>
    </cfRule>
  </conditionalFormatting>
  <conditionalFormatting sqref="AS167 AS174:AS178">
    <cfRule type="containsText" dxfId="5819" priority="1492" operator="containsText" text="S">
      <formula>NOT(ISERROR(SEARCH("S",AS167)))</formula>
    </cfRule>
  </conditionalFormatting>
  <conditionalFormatting sqref="AS172:AS173">
    <cfRule type="containsText" dxfId="5818" priority="1491" operator="containsText" text="S">
      <formula>NOT(ISERROR(SEARCH("S",AS172)))</formula>
    </cfRule>
  </conditionalFormatting>
  <conditionalFormatting sqref="AS169:AS171">
    <cfRule type="containsText" dxfId="5817" priority="1490" operator="containsText" text="S">
      <formula>NOT(ISERROR(SEARCH("S",AS169)))</formula>
    </cfRule>
  </conditionalFormatting>
  <conditionalFormatting sqref="AS168">
    <cfRule type="containsText" dxfId="5816" priority="1489" operator="containsText" text="S">
      <formula>NOT(ISERROR(SEARCH("S",AS168)))</formula>
    </cfRule>
  </conditionalFormatting>
  <conditionalFormatting sqref="AT165">
    <cfRule type="cellIs" dxfId="5815" priority="1484" operator="equal">
      <formula>"DESMONTAGEM"</formula>
    </cfRule>
    <cfRule type="cellIs" dxfId="5814" priority="1485" operator="equal">
      <formula>"SEM USO"</formula>
    </cfRule>
    <cfRule type="cellIs" dxfId="5813" priority="1486" operator="equal">
      <formula>"EVENTO"</formula>
    </cfRule>
    <cfRule type="cellIs" dxfId="5812" priority="1487" operator="equal">
      <formula>"MONTAGEM"</formula>
    </cfRule>
    <cfRule type="cellIs" dxfId="5811" priority="1488" operator="equal">
      <formula>"ENTREGA MATERIAL"</formula>
    </cfRule>
  </conditionalFormatting>
  <conditionalFormatting sqref="AT122">
    <cfRule type="cellIs" dxfId="5810" priority="1479" operator="equal">
      <formula>"DESMONTAGEM"</formula>
    </cfRule>
    <cfRule type="cellIs" dxfId="5809" priority="1480" operator="equal">
      <formula>"SEM USO"</formula>
    </cfRule>
    <cfRule type="cellIs" dxfId="5808" priority="1481" operator="equal">
      <formula>"EVENTO"</formula>
    </cfRule>
    <cfRule type="cellIs" dxfId="5807" priority="1482" operator="equal">
      <formula>"MONTAGEM"</formula>
    </cfRule>
    <cfRule type="cellIs" dxfId="5806" priority="1483" operator="equal">
      <formula>"ENTREGA MATERIAL"</formula>
    </cfRule>
  </conditionalFormatting>
  <conditionalFormatting sqref="AT102">
    <cfRule type="cellIs" dxfId="5805" priority="1474" operator="equal">
      <formula>"DESMONTAGEM"</formula>
    </cfRule>
    <cfRule type="cellIs" dxfId="5804" priority="1475" operator="equal">
      <formula>"SEM USO"</formula>
    </cfRule>
    <cfRule type="cellIs" dxfId="5803" priority="1476" operator="equal">
      <formula>"EVENTO"</formula>
    </cfRule>
    <cfRule type="cellIs" dxfId="5802" priority="1477" operator="equal">
      <formula>"MONTAGEM"</formula>
    </cfRule>
    <cfRule type="cellIs" dxfId="5801" priority="1478" operator="equal">
      <formula>"ENTREGA MATERIAL"</formula>
    </cfRule>
  </conditionalFormatting>
  <conditionalFormatting sqref="AT112">
    <cfRule type="cellIs" dxfId="5800" priority="1469" operator="equal">
      <formula>"DESMONTAGEM"</formula>
    </cfRule>
    <cfRule type="cellIs" dxfId="5799" priority="1470" operator="equal">
      <formula>"SEM USO"</formula>
    </cfRule>
    <cfRule type="cellIs" dxfId="5798" priority="1471" operator="equal">
      <formula>"EVENTO"</formula>
    </cfRule>
    <cfRule type="cellIs" dxfId="5797" priority="1472" operator="equal">
      <formula>"MONTAGEM"</formula>
    </cfRule>
    <cfRule type="cellIs" dxfId="5796" priority="1473" operator="equal">
      <formula>"ENTREGA MATERIAL"</formula>
    </cfRule>
  </conditionalFormatting>
  <conditionalFormatting sqref="AT132">
    <cfRule type="cellIs" dxfId="5795" priority="1464" operator="equal">
      <formula>"DESMONTAGEM"</formula>
    </cfRule>
    <cfRule type="cellIs" dxfId="5794" priority="1465" operator="equal">
      <formula>"SEM USO"</formula>
    </cfRule>
    <cfRule type="cellIs" dxfId="5793" priority="1466" operator="equal">
      <formula>"EVENTO"</formula>
    </cfRule>
    <cfRule type="cellIs" dxfId="5792" priority="1467" operator="equal">
      <formula>"MONTAGEM"</formula>
    </cfRule>
    <cfRule type="cellIs" dxfId="5791" priority="1468" operator="equal">
      <formula>"ENTREGA MATERIAL"</formula>
    </cfRule>
  </conditionalFormatting>
  <conditionalFormatting sqref="AY68 BL68:BN68">
    <cfRule type="cellIs" dxfId="5790" priority="1459" operator="equal">
      <formula>"DESMONTAGEM"</formula>
    </cfRule>
    <cfRule type="cellIs" dxfId="5789" priority="1460" operator="equal">
      <formula>"SEM USO"</formula>
    </cfRule>
    <cfRule type="cellIs" dxfId="5788" priority="1461" operator="equal">
      <formula>"EVENTO"</formula>
    </cfRule>
    <cfRule type="cellIs" dxfId="5787" priority="1462" operator="equal">
      <formula>"MONTAGEM"</formula>
    </cfRule>
    <cfRule type="cellIs" dxfId="5786" priority="1463" operator="equal">
      <formula>"ENTREGA MATERIAL"</formula>
    </cfRule>
  </conditionalFormatting>
  <conditionalFormatting sqref="AZ68">
    <cfRule type="cellIs" dxfId="5785" priority="1454" operator="equal">
      <formula>"DESMONTAGEM"</formula>
    </cfRule>
    <cfRule type="cellIs" dxfId="5784" priority="1455" operator="equal">
      <formula>"SEM USO"</formula>
    </cfRule>
    <cfRule type="cellIs" dxfId="5783" priority="1456" operator="equal">
      <formula>"EVENTO"</formula>
    </cfRule>
    <cfRule type="cellIs" dxfId="5782" priority="1457" operator="equal">
      <formula>"MONTAGEM"</formula>
    </cfRule>
    <cfRule type="cellIs" dxfId="5781" priority="1458" operator="equal">
      <formula>"ENTREGA MATERIAL"</formula>
    </cfRule>
  </conditionalFormatting>
  <conditionalFormatting sqref="AY58 BL58:BN58">
    <cfRule type="cellIs" dxfId="5780" priority="1449" operator="equal">
      <formula>"DESMONTAGEM"</formula>
    </cfRule>
    <cfRule type="cellIs" dxfId="5779" priority="1450" operator="equal">
      <formula>"SEM USO"</formula>
    </cfRule>
    <cfRule type="cellIs" dxfId="5778" priority="1451" operator="equal">
      <formula>"EVENTO"</formula>
    </cfRule>
    <cfRule type="cellIs" dxfId="5777" priority="1452" operator="equal">
      <formula>"MONTAGEM"</formula>
    </cfRule>
    <cfRule type="cellIs" dxfId="5776" priority="1453" operator="equal">
      <formula>"ENTREGA MATERIAL"</formula>
    </cfRule>
  </conditionalFormatting>
  <conditionalFormatting sqref="AZ58">
    <cfRule type="cellIs" dxfId="5775" priority="1444" operator="equal">
      <formula>"DESMONTAGEM"</formula>
    </cfRule>
    <cfRule type="cellIs" dxfId="5774" priority="1445" operator="equal">
      <formula>"SEM USO"</formula>
    </cfRule>
    <cfRule type="cellIs" dxfId="5773" priority="1446" operator="equal">
      <formula>"EVENTO"</formula>
    </cfRule>
    <cfRule type="cellIs" dxfId="5772" priority="1447" operator="equal">
      <formula>"MONTAGEM"</formula>
    </cfRule>
    <cfRule type="cellIs" dxfId="5771" priority="1448" operator="equal">
      <formula>"ENTREGA MATERIAL"</formula>
    </cfRule>
  </conditionalFormatting>
  <conditionalFormatting sqref="AY79 BL79:BN79">
    <cfRule type="cellIs" dxfId="5770" priority="1439" operator="equal">
      <formula>"DESMONTAGEM"</formula>
    </cfRule>
    <cfRule type="cellIs" dxfId="5769" priority="1440" operator="equal">
      <formula>"SEM USO"</formula>
    </cfRule>
    <cfRule type="cellIs" dxfId="5768" priority="1441" operator="equal">
      <formula>"EVENTO"</formula>
    </cfRule>
    <cfRule type="cellIs" dxfId="5767" priority="1442" operator="equal">
      <formula>"MONTAGEM"</formula>
    </cfRule>
    <cfRule type="cellIs" dxfId="5766" priority="1443" operator="equal">
      <formula>"ENTREGA MATERIAL"</formula>
    </cfRule>
  </conditionalFormatting>
  <conditionalFormatting sqref="AZ79">
    <cfRule type="cellIs" dxfId="5765" priority="1434" operator="equal">
      <formula>"DESMONTAGEM"</formula>
    </cfRule>
    <cfRule type="cellIs" dxfId="5764" priority="1435" operator="equal">
      <formula>"SEM USO"</formula>
    </cfRule>
    <cfRule type="cellIs" dxfId="5763" priority="1436" operator="equal">
      <formula>"EVENTO"</formula>
    </cfRule>
    <cfRule type="cellIs" dxfId="5762" priority="1437" operator="equal">
      <formula>"MONTAGEM"</formula>
    </cfRule>
    <cfRule type="cellIs" dxfId="5761" priority="1438" operator="equal">
      <formula>"ENTREGA MATERIAL"</formula>
    </cfRule>
  </conditionalFormatting>
  <conditionalFormatting sqref="AY92 BL92:BN92">
    <cfRule type="cellIs" dxfId="5760" priority="1429" operator="equal">
      <formula>"DESMONTAGEM"</formula>
    </cfRule>
    <cfRule type="cellIs" dxfId="5759" priority="1430" operator="equal">
      <formula>"SEM USO"</formula>
    </cfRule>
    <cfRule type="cellIs" dxfId="5758" priority="1431" operator="equal">
      <formula>"EVENTO"</formula>
    </cfRule>
    <cfRule type="cellIs" dxfId="5757" priority="1432" operator="equal">
      <formula>"MONTAGEM"</formula>
    </cfRule>
    <cfRule type="cellIs" dxfId="5756" priority="1433" operator="equal">
      <formula>"ENTREGA MATERIAL"</formula>
    </cfRule>
  </conditionalFormatting>
  <conditionalFormatting sqref="AZ92">
    <cfRule type="cellIs" dxfId="5755" priority="1424" operator="equal">
      <formula>"DESMONTAGEM"</formula>
    </cfRule>
    <cfRule type="cellIs" dxfId="5754" priority="1425" operator="equal">
      <formula>"SEM USO"</formula>
    </cfRule>
    <cfRule type="cellIs" dxfId="5753" priority="1426" operator="equal">
      <formula>"EVENTO"</formula>
    </cfRule>
    <cfRule type="cellIs" dxfId="5752" priority="1427" operator="equal">
      <formula>"MONTAGEM"</formula>
    </cfRule>
    <cfRule type="cellIs" dxfId="5751" priority="1428" operator="equal">
      <formula>"ENTREGA MATERIAL"</formula>
    </cfRule>
  </conditionalFormatting>
  <conditionalFormatting sqref="AY38 BL38:BN38">
    <cfRule type="cellIs" dxfId="5750" priority="1409" operator="equal">
      <formula>"DESMONTAGEM"</formula>
    </cfRule>
    <cfRule type="cellIs" dxfId="5749" priority="1410" operator="equal">
      <formula>"SEM USO"</formula>
    </cfRule>
    <cfRule type="cellIs" dxfId="5748" priority="1411" operator="equal">
      <formula>"EVENTO"</formula>
    </cfRule>
    <cfRule type="cellIs" dxfId="5747" priority="1412" operator="equal">
      <formula>"MONTAGEM"</formula>
    </cfRule>
    <cfRule type="cellIs" dxfId="5746" priority="1413" operator="equal">
      <formula>"ENTREGA MATERIAL"</formula>
    </cfRule>
  </conditionalFormatting>
  <conditionalFormatting sqref="AZ38">
    <cfRule type="cellIs" dxfId="5745" priority="1404" operator="equal">
      <formula>"DESMONTAGEM"</formula>
    </cfRule>
    <cfRule type="cellIs" dxfId="5744" priority="1405" operator="equal">
      <formula>"SEM USO"</formula>
    </cfRule>
    <cfRule type="cellIs" dxfId="5743" priority="1406" operator="equal">
      <formula>"EVENTO"</formula>
    </cfRule>
    <cfRule type="cellIs" dxfId="5742" priority="1407" operator="equal">
      <formula>"MONTAGEM"</formula>
    </cfRule>
    <cfRule type="cellIs" dxfId="5741" priority="1408" operator="equal">
      <formula>"ENTREGA MATERIAL"</formula>
    </cfRule>
  </conditionalFormatting>
  <conditionalFormatting sqref="AY27 BL27:BN27">
    <cfRule type="cellIs" dxfId="5740" priority="1399" operator="equal">
      <formula>"DESMONTAGEM"</formula>
    </cfRule>
    <cfRule type="cellIs" dxfId="5739" priority="1400" operator="equal">
      <formula>"SEM USO"</formula>
    </cfRule>
    <cfRule type="cellIs" dxfId="5738" priority="1401" operator="equal">
      <formula>"EVENTO"</formula>
    </cfRule>
    <cfRule type="cellIs" dxfId="5737" priority="1402" operator="equal">
      <formula>"MONTAGEM"</formula>
    </cfRule>
    <cfRule type="cellIs" dxfId="5736" priority="1403" operator="equal">
      <formula>"ENTREGA MATERIAL"</formula>
    </cfRule>
  </conditionalFormatting>
  <conditionalFormatting sqref="AZ27">
    <cfRule type="cellIs" dxfId="5735" priority="1394" operator="equal">
      <formula>"DESMONTAGEM"</formula>
    </cfRule>
    <cfRule type="cellIs" dxfId="5734" priority="1395" operator="equal">
      <formula>"SEM USO"</formula>
    </cfRule>
    <cfRule type="cellIs" dxfId="5733" priority="1396" operator="equal">
      <formula>"EVENTO"</formula>
    </cfRule>
    <cfRule type="cellIs" dxfId="5732" priority="1397" operator="equal">
      <formula>"MONTAGEM"</formula>
    </cfRule>
    <cfRule type="cellIs" dxfId="5731" priority="1398" operator="equal">
      <formula>"ENTREGA MATERIAL"</formula>
    </cfRule>
  </conditionalFormatting>
  <conditionalFormatting sqref="AY48 BL48:BN48">
    <cfRule type="cellIs" dxfId="5730" priority="1419" operator="equal">
      <formula>"DESMONTAGEM"</formula>
    </cfRule>
    <cfRule type="cellIs" dxfId="5729" priority="1420" operator="equal">
      <formula>"SEM USO"</formula>
    </cfRule>
    <cfRule type="cellIs" dxfId="5728" priority="1421" operator="equal">
      <formula>"EVENTO"</formula>
    </cfRule>
    <cfRule type="cellIs" dxfId="5727" priority="1422" operator="equal">
      <formula>"MONTAGEM"</formula>
    </cfRule>
    <cfRule type="cellIs" dxfId="5726" priority="1423" operator="equal">
      <formula>"ENTREGA MATERIAL"</formula>
    </cfRule>
  </conditionalFormatting>
  <conditionalFormatting sqref="AZ48">
    <cfRule type="cellIs" dxfId="5725" priority="1414" operator="equal">
      <formula>"DESMONTAGEM"</formula>
    </cfRule>
    <cfRule type="cellIs" dxfId="5724" priority="1415" operator="equal">
      <formula>"SEM USO"</formula>
    </cfRule>
    <cfRule type="cellIs" dxfId="5723" priority="1416" operator="equal">
      <formula>"EVENTO"</formula>
    </cfRule>
    <cfRule type="cellIs" dxfId="5722" priority="1417" operator="equal">
      <formula>"MONTAGEM"</formula>
    </cfRule>
    <cfRule type="cellIs" dxfId="5721" priority="1418" operator="equal">
      <formula>"ENTREGA MATERIAL"</formula>
    </cfRule>
  </conditionalFormatting>
  <conditionalFormatting sqref="AY17 BL17:BN17">
    <cfRule type="cellIs" dxfId="5720" priority="1389" operator="equal">
      <formula>"DESMONTAGEM"</formula>
    </cfRule>
    <cfRule type="cellIs" dxfId="5719" priority="1390" operator="equal">
      <formula>"SEM USO"</formula>
    </cfRule>
    <cfRule type="cellIs" dxfId="5718" priority="1391" operator="equal">
      <formula>"EVENTO"</formula>
    </cfRule>
    <cfRule type="cellIs" dxfId="5717" priority="1392" operator="equal">
      <formula>"MONTAGEM"</formula>
    </cfRule>
    <cfRule type="cellIs" dxfId="5716" priority="1393" operator="equal">
      <formula>"ENTREGA MATERIAL"</formula>
    </cfRule>
  </conditionalFormatting>
  <conditionalFormatting sqref="AZ17">
    <cfRule type="cellIs" dxfId="5715" priority="1384" operator="equal">
      <formula>"DESMONTAGEM"</formula>
    </cfRule>
    <cfRule type="cellIs" dxfId="5714" priority="1385" operator="equal">
      <formula>"SEM USO"</formula>
    </cfRule>
    <cfRule type="cellIs" dxfId="5713" priority="1386" operator="equal">
      <formula>"EVENTO"</formula>
    </cfRule>
    <cfRule type="cellIs" dxfId="5712" priority="1387" operator="equal">
      <formula>"MONTAGEM"</formula>
    </cfRule>
    <cfRule type="cellIs" dxfId="5711" priority="1388" operator="equal">
      <formula>"ENTREGA MATERIAL"</formula>
    </cfRule>
  </conditionalFormatting>
  <conditionalFormatting sqref="BJ38">
    <cfRule type="cellIs" dxfId="5710" priority="1374" operator="equal">
      <formula>"DESMONTAGEM"</formula>
    </cfRule>
    <cfRule type="cellIs" dxfId="5709" priority="1375" operator="equal">
      <formula>"SEM USO"</formula>
    </cfRule>
    <cfRule type="cellIs" dxfId="5708" priority="1376" operator="equal">
      <formula>"EVENTO"</formula>
    </cfRule>
    <cfRule type="cellIs" dxfId="5707" priority="1377" operator="equal">
      <formula>"MONTAGEM"</formula>
    </cfRule>
    <cfRule type="cellIs" dxfId="5706" priority="1378" operator="equal">
      <formula>"ENTREGA MATERIAL"</formula>
    </cfRule>
  </conditionalFormatting>
  <conditionalFormatting sqref="BJ27">
    <cfRule type="cellIs" dxfId="5705" priority="1369" operator="equal">
      <formula>"DESMONTAGEM"</formula>
    </cfRule>
    <cfRule type="cellIs" dxfId="5704" priority="1370" operator="equal">
      <formula>"SEM USO"</formula>
    </cfRule>
    <cfRule type="cellIs" dxfId="5703" priority="1371" operator="equal">
      <formula>"EVENTO"</formula>
    </cfRule>
    <cfRule type="cellIs" dxfId="5702" priority="1372" operator="equal">
      <formula>"MONTAGEM"</formula>
    </cfRule>
    <cfRule type="cellIs" dxfId="5701" priority="1373" operator="equal">
      <formula>"ENTREGA MATERIAL"</formula>
    </cfRule>
  </conditionalFormatting>
  <conditionalFormatting sqref="BJ48">
    <cfRule type="cellIs" dxfId="5700" priority="1379" operator="equal">
      <formula>"DESMONTAGEM"</formula>
    </cfRule>
    <cfRule type="cellIs" dxfId="5699" priority="1380" operator="equal">
      <formula>"SEM USO"</formula>
    </cfRule>
    <cfRule type="cellIs" dxfId="5698" priority="1381" operator="equal">
      <formula>"EVENTO"</formula>
    </cfRule>
    <cfRule type="cellIs" dxfId="5697" priority="1382" operator="equal">
      <formula>"MONTAGEM"</formula>
    </cfRule>
    <cfRule type="cellIs" dxfId="5696" priority="1383" operator="equal">
      <formula>"ENTREGA MATERIAL"</formula>
    </cfRule>
  </conditionalFormatting>
  <conditionalFormatting sqref="BJ17">
    <cfRule type="cellIs" dxfId="5695" priority="1364" operator="equal">
      <formula>"DESMONTAGEM"</formula>
    </cfRule>
    <cfRule type="cellIs" dxfId="5694" priority="1365" operator="equal">
      <formula>"SEM USO"</formula>
    </cfRule>
    <cfRule type="cellIs" dxfId="5693" priority="1366" operator="equal">
      <formula>"EVENTO"</formula>
    </cfRule>
    <cfRule type="cellIs" dxfId="5692" priority="1367" operator="equal">
      <formula>"MONTAGEM"</formula>
    </cfRule>
    <cfRule type="cellIs" dxfId="5691" priority="1368" operator="equal">
      <formula>"ENTREGA MATERIAL"</formula>
    </cfRule>
  </conditionalFormatting>
  <conditionalFormatting sqref="AY174:AY180 AY183">
    <cfRule type="containsText" dxfId="5690" priority="1362" operator="containsText" text="OK">
      <formula>NOT(ISERROR(SEARCH("OK",AY174)))</formula>
    </cfRule>
  </conditionalFormatting>
  <conditionalFormatting sqref="AY167">
    <cfRule type="containsText" dxfId="5689" priority="1363" operator="containsText" text="OK">
      <formula>NOT(ISERROR(SEARCH("OK",AY167)))</formula>
    </cfRule>
  </conditionalFormatting>
  <conditionalFormatting sqref="BC167:BG167 BC174:BC178 BE174:BE178 BD168:BD178 BG174:BG178 BF168:BF178 BK174:BK178 BK167">
    <cfRule type="containsText" dxfId="5688" priority="1361" operator="containsText" text="S">
      <formula>NOT(ISERROR(SEARCH("S",BC167)))</formula>
    </cfRule>
  </conditionalFormatting>
  <conditionalFormatting sqref="BA167 BA174:BA178">
    <cfRule type="containsText" dxfId="5687" priority="1359" operator="containsText" text="E">
      <formula>NOT(ISERROR(SEARCH("E",BA167)))</formula>
    </cfRule>
    <cfRule type="containsText" dxfId="5686" priority="1360" operator="containsText" text="L">
      <formula>NOT(ISERROR(SEARCH("L",BA167)))</formula>
    </cfRule>
  </conditionalFormatting>
  <conditionalFormatting sqref="AY172:AY173">
    <cfRule type="containsText" dxfId="5685" priority="1358" operator="containsText" text="OK">
      <formula>NOT(ISERROR(SEARCH("OK",AY172)))</formula>
    </cfRule>
  </conditionalFormatting>
  <conditionalFormatting sqref="BC172:BC173 BE172:BE173 BG172:BG173 BK172:BK173">
    <cfRule type="containsText" dxfId="5684" priority="1357" operator="containsText" text="S">
      <formula>NOT(ISERROR(SEARCH("S",BC172)))</formula>
    </cfRule>
  </conditionalFormatting>
  <conditionalFormatting sqref="BA172:BA173">
    <cfRule type="containsText" dxfId="5683" priority="1355" operator="containsText" text="E">
      <formula>NOT(ISERROR(SEARCH("E",BA172)))</formula>
    </cfRule>
    <cfRule type="containsText" dxfId="5682" priority="1356" operator="containsText" text="L">
      <formula>NOT(ISERROR(SEARCH("L",BA172)))</formula>
    </cfRule>
  </conditionalFormatting>
  <conditionalFormatting sqref="AY169:AY171">
    <cfRule type="containsText" dxfId="5681" priority="1354" operator="containsText" text="OK">
      <formula>NOT(ISERROR(SEARCH("OK",AY169)))</formula>
    </cfRule>
  </conditionalFormatting>
  <conditionalFormatting sqref="BC169:BC171 BE169:BE171 BG169:BG171 BK169:BK171">
    <cfRule type="containsText" dxfId="5680" priority="1353" operator="containsText" text="S">
      <formula>NOT(ISERROR(SEARCH("S",BC169)))</formula>
    </cfRule>
  </conditionalFormatting>
  <conditionalFormatting sqref="BA169:BA171">
    <cfRule type="containsText" dxfId="5679" priority="1351" operator="containsText" text="E">
      <formula>NOT(ISERROR(SEARCH("E",BA169)))</formula>
    </cfRule>
    <cfRule type="containsText" dxfId="5678" priority="1352" operator="containsText" text="L">
      <formula>NOT(ISERROR(SEARCH("L",BA169)))</formula>
    </cfRule>
  </conditionalFormatting>
  <conditionalFormatting sqref="AY168">
    <cfRule type="containsText" dxfId="5677" priority="1350" operator="containsText" text="OK">
      <formula>NOT(ISERROR(SEARCH("OK",AY168)))</formula>
    </cfRule>
  </conditionalFormatting>
  <conditionalFormatting sqref="BC168 BE168 BG168 BK168">
    <cfRule type="containsText" dxfId="5676" priority="1349" operator="containsText" text="S">
      <formula>NOT(ISERROR(SEARCH("S",BC168)))</formula>
    </cfRule>
  </conditionalFormatting>
  <conditionalFormatting sqref="BA168">
    <cfRule type="containsText" dxfId="5675" priority="1347" operator="containsText" text="E">
      <formula>NOT(ISERROR(SEARCH("E",BA168)))</formula>
    </cfRule>
    <cfRule type="containsText" dxfId="5674" priority="1348" operator="containsText" text="L">
      <formula>NOT(ISERROR(SEARCH("L",BA168)))</formula>
    </cfRule>
  </conditionalFormatting>
  <conditionalFormatting sqref="AY181:AY182">
    <cfRule type="containsText" dxfId="5673" priority="1346" operator="containsText" text="OK">
      <formula>NOT(ISERROR(SEARCH("OK",AY181)))</formula>
    </cfRule>
  </conditionalFormatting>
  <conditionalFormatting sqref="AY165 BL165:BN165">
    <cfRule type="cellIs" dxfId="5672" priority="1341" operator="equal">
      <formula>"DESMONTAGEM"</formula>
    </cfRule>
    <cfRule type="cellIs" dxfId="5671" priority="1342" operator="equal">
      <formula>"SEM USO"</formula>
    </cfRule>
    <cfRule type="cellIs" dxfId="5670" priority="1343" operator="equal">
      <formula>"EVENTO"</formula>
    </cfRule>
    <cfRule type="cellIs" dxfId="5669" priority="1344" operator="equal">
      <formula>"MONTAGEM"</formula>
    </cfRule>
    <cfRule type="cellIs" dxfId="5668" priority="1345" operator="equal">
      <formula>"ENTREGA MATERIAL"</formula>
    </cfRule>
  </conditionalFormatting>
  <conditionalFormatting sqref="AY122 BL122:BN122">
    <cfRule type="cellIs" dxfId="5667" priority="1336" operator="equal">
      <formula>"DESMONTAGEM"</formula>
    </cfRule>
    <cfRule type="cellIs" dxfId="5666" priority="1337" operator="equal">
      <formula>"SEM USO"</formula>
    </cfRule>
    <cfRule type="cellIs" dxfId="5665" priority="1338" operator="equal">
      <formula>"EVENTO"</formula>
    </cfRule>
    <cfRule type="cellIs" dxfId="5664" priority="1339" operator="equal">
      <formula>"MONTAGEM"</formula>
    </cfRule>
    <cfRule type="cellIs" dxfId="5663" priority="1340" operator="equal">
      <formula>"ENTREGA MATERIAL"</formula>
    </cfRule>
  </conditionalFormatting>
  <conditionalFormatting sqref="AZ122">
    <cfRule type="cellIs" dxfId="5662" priority="1331" operator="equal">
      <formula>"DESMONTAGEM"</formula>
    </cfRule>
    <cfRule type="cellIs" dxfId="5661" priority="1332" operator="equal">
      <formula>"SEM USO"</formula>
    </cfRule>
    <cfRule type="cellIs" dxfId="5660" priority="1333" operator="equal">
      <formula>"EVENTO"</formula>
    </cfRule>
    <cfRule type="cellIs" dxfId="5659" priority="1334" operator="equal">
      <formula>"MONTAGEM"</formula>
    </cfRule>
    <cfRule type="cellIs" dxfId="5658" priority="1335" operator="equal">
      <formula>"ENTREGA MATERIAL"</formula>
    </cfRule>
  </conditionalFormatting>
  <conditionalFormatting sqref="AY102 BL102:BN102">
    <cfRule type="cellIs" dxfId="5657" priority="1326" operator="equal">
      <formula>"DESMONTAGEM"</formula>
    </cfRule>
    <cfRule type="cellIs" dxfId="5656" priority="1327" operator="equal">
      <formula>"SEM USO"</formula>
    </cfRule>
    <cfRule type="cellIs" dxfId="5655" priority="1328" operator="equal">
      <formula>"EVENTO"</formula>
    </cfRule>
    <cfRule type="cellIs" dxfId="5654" priority="1329" operator="equal">
      <formula>"MONTAGEM"</formula>
    </cfRule>
    <cfRule type="cellIs" dxfId="5653" priority="1330" operator="equal">
      <formula>"ENTREGA MATERIAL"</formula>
    </cfRule>
  </conditionalFormatting>
  <conditionalFormatting sqref="AZ102">
    <cfRule type="cellIs" dxfId="5652" priority="1321" operator="equal">
      <formula>"DESMONTAGEM"</formula>
    </cfRule>
    <cfRule type="cellIs" dxfId="5651" priority="1322" operator="equal">
      <formula>"SEM USO"</formula>
    </cfRule>
    <cfRule type="cellIs" dxfId="5650" priority="1323" operator="equal">
      <formula>"EVENTO"</formula>
    </cfRule>
    <cfRule type="cellIs" dxfId="5649" priority="1324" operator="equal">
      <formula>"MONTAGEM"</formula>
    </cfRule>
    <cfRule type="cellIs" dxfId="5648" priority="1325" operator="equal">
      <formula>"ENTREGA MATERIAL"</formula>
    </cfRule>
  </conditionalFormatting>
  <conditionalFormatting sqref="AY112 BL112:BN112">
    <cfRule type="cellIs" dxfId="5647" priority="1316" operator="equal">
      <formula>"DESMONTAGEM"</formula>
    </cfRule>
    <cfRule type="cellIs" dxfId="5646" priority="1317" operator="equal">
      <formula>"SEM USO"</formula>
    </cfRule>
    <cfRule type="cellIs" dxfId="5645" priority="1318" operator="equal">
      <formula>"EVENTO"</formula>
    </cfRule>
    <cfRule type="cellIs" dxfId="5644" priority="1319" operator="equal">
      <formula>"MONTAGEM"</formula>
    </cfRule>
    <cfRule type="cellIs" dxfId="5643" priority="1320" operator="equal">
      <formula>"ENTREGA MATERIAL"</formula>
    </cfRule>
  </conditionalFormatting>
  <conditionalFormatting sqref="AZ112">
    <cfRule type="cellIs" dxfId="5642" priority="1311" operator="equal">
      <formula>"DESMONTAGEM"</formula>
    </cfRule>
    <cfRule type="cellIs" dxfId="5641" priority="1312" operator="equal">
      <formula>"SEM USO"</formula>
    </cfRule>
    <cfRule type="cellIs" dxfId="5640" priority="1313" operator="equal">
      <formula>"EVENTO"</formula>
    </cfRule>
    <cfRule type="cellIs" dxfId="5639" priority="1314" operator="equal">
      <formula>"MONTAGEM"</formula>
    </cfRule>
    <cfRule type="cellIs" dxfId="5638" priority="1315" operator="equal">
      <formula>"ENTREGA MATERIAL"</formula>
    </cfRule>
  </conditionalFormatting>
  <conditionalFormatting sqref="AY132 BL132:BN132">
    <cfRule type="cellIs" dxfId="5637" priority="1306" operator="equal">
      <formula>"DESMONTAGEM"</formula>
    </cfRule>
    <cfRule type="cellIs" dxfId="5636" priority="1307" operator="equal">
      <formula>"SEM USO"</formula>
    </cfRule>
    <cfRule type="cellIs" dxfId="5635" priority="1308" operator="equal">
      <formula>"EVENTO"</formula>
    </cfRule>
    <cfRule type="cellIs" dxfId="5634" priority="1309" operator="equal">
      <formula>"MONTAGEM"</formula>
    </cfRule>
    <cfRule type="cellIs" dxfId="5633" priority="1310" operator="equal">
      <formula>"ENTREGA MATERIAL"</formula>
    </cfRule>
  </conditionalFormatting>
  <conditionalFormatting sqref="AZ132">
    <cfRule type="cellIs" dxfId="5632" priority="1301" operator="equal">
      <formula>"DESMONTAGEM"</formula>
    </cfRule>
    <cfRule type="cellIs" dxfId="5631" priority="1302" operator="equal">
      <formula>"SEM USO"</formula>
    </cfRule>
    <cfRule type="cellIs" dxfId="5630" priority="1303" operator="equal">
      <formula>"EVENTO"</formula>
    </cfRule>
    <cfRule type="cellIs" dxfId="5629" priority="1304" operator="equal">
      <formula>"MONTAGEM"</formula>
    </cfRule>
    <cfRule type="cellIs" dxfId="5628" priority="1305" operator="equal">
      <formula>"ENTREGA MATERIAL"</formula>
    </cfRule>
  </conditionalFormatting>
  <conditionalFormatting sqref="BI167 BI174:BI178">
    <cfRule type="containsText" dxfId="5627" priority="1300" operator="containsText" text="S">
      <formula>NOT(ISERROR(SEARCH("S",BI167)))</formula>
    </cfRule>
  </conditionalFormatting>
  <conditionalFormatting sqref="BI172:BI173">
    <cfRule type="containsText" dxfId="5626" priority="1299" operator="containsText" text="S">
      <formula>NOT(ISERROR(SEARCH("S",BI172)))</formula>
    </cfRule>
  </conditionalFormatting>
  <conditionalFormatting sqref="BI169:BI171">
    <cfRule type="containsText" dxfId="5625" priority="1298" operator="containsText" text="S">
      <formula>NOT(ISERROR(SEARCH("S",BI169)))</formula>
    </cfRule>
  </conditionalFormatting>
  <conditionalFormatting sqref="BI168">
    <cfRule type="containsText" dxfId="5624" priority="1297" operator="containsText" text="S">
      <formula>NOT(ISERROR(SEARCH("S",BI168)))</formula>
    </cfRule>
  </conditionalFormatting>
  <conditionalFormatting sqref="BJ165">
    <cfRule type="cellIs" dxfId="5623" priority="1292" operator="equal">
      <formula>"DESMONTAGEM"</formula>
    </cfRule>
    <cfRule type="cellIs" dxfId="5622" priority="1293" operator="equal">
      <formula>"SEM USO"</formula>
    </cfRule>
    <cfRule type="cellIs" dxfId="5621" priority="1294" operator="equal">
      <formula>"EVENTO"</formula>
    </cfRule>
    <cfRule type="cellIs" dxfId="5620" priority="1295" operator="equal">
      <formula>"MONTAGEM"</formula>
    </cfRule>
    <cfRule type="cellIs" dxfId="5619" priority="1296" operator="equal">
      <formula>"ENTREGA MATERIAL"</formula>
    </cfRule>
  </conditionalFormatting>
  <conditionalFormatting sqref="BJ122">
    <cfRule type="cellIs" dxfId="5618" priority="1287" operator="equal">
      <formula>"DESMONTAGEM"</formula>
    </cfRule>
    <cfRule type="cellIs" dxfId="5617" priority="1288" operator="equal">
      <formula>"SEM USO"</formula>
    </cfRule>
    <cfRule type="cellIs" dxfId="5616" priority="1289" operator="equal">
      <formula>"EVENTO"</formula>
    </cfRule>
    <cfRule type="cellIs" dxfId="5615" priority="1290" operator="equal">
      <formula>"MONTAGEM"</formula>
    </cfRule>
    <cfRule type="cellIs" dxfId="5614" priority="1291" operator="equal">
      <formula>"ENTREGA MATERIAL"</formula>
    </cfRule>
  </conditionalFormatting>
  <conditionalFormatting sqref="BJ102">
    <cfRule type="cellIs" dxfId="5613" priority="1282" operator="equal">
      <formula>"DESMONTAGEM"</formula>
    </cfRule>
    <cfRule type="cellIs" dxfId="5612" priority="1283" operator="equal">
      <formula>"SEM USO"</formula>
    </cfRule>
    <cfRule type="cellIs" dxfId="5611" priority="1284" operator="equal">
      <formula>"EVENTO"</formula>
    </cfRule>
    <cfRule type="cellIs" dxfId="5610" priority="1285" operator="equal">
      <formula>"MONTAGEM"</formula>
    </cfRule>
    <cfRule type="cellIs" dxfId="5609" priority="1286" operator="equal">
      <formula>"ENTREGA MATERIAL"</formula>
    </cfRule>
  </conditionalFormatting>
  <conditionalFormatting sqref="BJ112">
    <cfRule type="cellIs" dxfId="5608" priority="1277" operator="equal">
      <formula>"DESMONTAGEM"</formula>
    </cfRule>
    <cfRule type="cellIs" dxfId="5607" priority="1278" operator="equal">
      <formula>"SEM USO"</formula>
    </cfRule>
    <cfRule type="cellIs" dxfId="5606" priority="1279" operator="equal">
      <formula>"EVENTO"</formula>
    </cfRule>
    <cfRule type="cellIs" dxfId="5605" priority="1280" operator="equal">
      <formula>"MONTAGEM"</formula>
    </cfRule>
    <cfRule type="cellIs" dxfId="5604" priority="1281" operator="equal">
      <formula>"ENTREGA MATERIAL"</formula>
    </cfRule>
  </conditionalFormatting>
  <conditionalFormatting sqref="BJ132">
    <cfRule type="cellIs" dxfId="5603" priority="1272" operator="equal">
      <formula>"DESMONTAGEM"</formula>
    </cfRule>
    <cfRule type="cellIs" dxfId="5602" priority="1273" operator="equal">
      <formula>"SEM USO"</formula>
    </cfRule>
    <cfRule type="cellIs" dxfId="5601" priority="1274" operator="equal">
      <formula>"EVENTO"</formula>
    </cfRule>
    <cfRule type="cellIs" dxfId="5600" priority="1275" operator="equal">
      <formula>"MONTAGEM"</formula>
    </cfRule>
    <cfRule type="cellIs" dxfId="5599" priority="1276" operator="equal">
      <formula>"ENTREGA MATERIAL"</formula>
    </cfRule>
  </conditionalFormatting>
  <conditionalFormatting sqref="BO68 CB68:CD68">
    <cfRule type="cellIs" dxfId="5598" priority="1267" operator="equal">
      <formula>"DESMONTAGEM"</formula>
    </cfRule>
    <cfRule type="cellIs" dxfId="5597" priority="1268" operator="equal">
      <formula>"SEM USO"</formula>
    </cfRule>
    <cfRule type="cellIs" dxfId="5596" priority="1269" operator="equal">
      <formula>"EVENTO"</formula>
    </cfRule>
    <cfRule type="cellIs" dxfId="5595" priority="1270" operator="equal">
      <formula>"MONTAGEM"</formula>
    </cfRule>
    <cfRule type="cellIs" dxfId="5594" priority="1271" operator="equal">
      <formula>"ENTREGA MATERIAL"</formula>
    </cfRule>
  </conditionalFormatting>
  <conditionalFormatting sqref="BP68">
    <cfRule type="cellIs" dxfId="5593" priority="1262" operator="equal">
      <formula>"DESMONTAGEM"</formula>
    </cfRule>
    <cfRule type="cellIs" dxfId="5592" priority="1263" operator="equal">
      <formula>"SEM USO"</formula>
    </cfRule>
    <cfRule type="cellIs" dxfId="5591" priority="1264" operator="equal">
      <formula>"EVENTO"</formula>
    </cfRule>
    <cfRule type="cellIs" dxfId="5590" priority="1265" operator="equal">
      <formula>"MONTAGEM"</formula>
    </cfRule>
    <cfRule type="cellIs" dxfId="5589" priority="1266" operator="equal">
      <formula>"ENTREGA MATERIAL"</formula>
    </cfRule>
  </conditionalFormatting>
  <conditionalFormatting sqref="BO58 CB58:CD58">
    <cfRule type="cellIs" dxfId="5588" priority="1257" operator="equal">
      <formula>"DESMONTAGEM"</formula>
    </cfRule>
    <cfRule type="cellIs" dxfId="5587" priority="1258" operator="equal">
      <formula>"SEM USO"</formula>
    </cfRule>
    <cfRule type="cellIs" dxfId="5586" priority="1259" operator="equal">
      <formula>"EVENTO"</formula>
    </cfRule>
    <cfRule type="cellIs" dxfId="5585" priority="1260" operator="equal">
      <formula>"MONTAGEM"</formula>
    </cfRule>
    <cfRule type="cellIs" dxfId="5584" priority="1261" operator="equal">
      <formula>"ENTREGA MATERIAL"</formula>
    </cfRule>
  </conditionalFormatting>
  <conditionalFormatting sqref="BP58">
    <cfRule type="cellIs" dxfId="5583" priority="1252" operator="equal">
      <formula>"DESMONTAGEM"</formula>
    </cfRule>
    <cfRule type="cellIs" dxfId="5582" priority="1253" operator="equal">
      <formula>"SEM USO"</formula>
    </cfRule>
    <cfRule type="cellIs" dxfId="5581" priority="1254" operator="equal">
      <formula>"EVENTO"</formula>
    </cfRule>
    <cfRule type="cellIs" dxfId="5580" priority="1255" operator="equal">
      <formula>"MONTAGEM"</formula>
    </cfRule>
    <cfRule type="cellIs" dxfId="5579" priority="1256" operator="equal">
      <formula>"ENTREGA MATERIAL"</formula>
    </cfRule>
  </conditionalFormatting>
  <conditionalFormatting sqref="BO79 CB79:CD79">
    <cfRule type="cellIs" dxfId="5578" priority="1247" operator="equal">
      <formula>"DESMONTAGEM"</formula>
    </cfRule>
    <cfRule type="cellIs" dxfId="5577" priority="1248" operator="equal">
      <formula>"SEM USO"</formula>
    </cfRule>
    <cfRule type="cellIs" dxfId="5576" priority="1249" operator="equal">
      <formula>"EVENTO"</formula>
    </cfRule>
    <cfRule type="cellIs" dxfId="5575" priority="1250" operator="equal">
      <formula>"MONTAGEM"</formula>
    </cfRule>
    <cfRule type="cellIs" dxfId="5574" priority="1251" operator="equal">
      <formula>"ENTREGA MATERIAL"</formula>
    </cfRule>
  </conditionalFormatting>
  <conditionalFormatting sqref="BP79">
    <cfRule type="cellIs" dxfId="5573" priority="1242" operator="equal">
      <formula>"DESMONTAGEM"</formula>
    </cfRule>
    <cfRule type="cellIs" dxfId="5572" priority="1243" operator="equal">
      <formula>"SEM USO"</formula>
    </cfRule>
    <cfRule type="cellIs" dxfId="5571" priority="1244" operator="equal">
      <formula>"EVENTO"</formula>
    </cfRule>
    <cfRule type="cellIs" dxfId="5570" priority="1245" operator="equal">
      <formula>"MONTAGEM"</formula>
    </cfRule>
    <cfRule type="cellIs" dxfId="5569" priority="1246" operator="equal">
      <formula>"ENTREGA MATERIAL"</formula>
    </cfRule>
  </conditionalFormatting>
  <conditionalFormatting sqref="BO92 CB92:CD92">
    <cfRule type="cellIs" dxfId="5568" priority="1237" operator="equal">
      <formula>"DESMONTAGEM"</formula>
    </cfRule>
    <cfRule type="cellIs" dxfId="5567" priority="1238" operator="equal">
      <formula>"SEM USO"</formula>
    </cfRule>
    <cfRule type="cellIs" dxfId="5566" priority="1239" operator="equal">
      <formula>"EVENTO"</formula>
    </cfRule>
    <cfRule type="cellIs" dxfId="5565" priority="1240" operator="equal">
      <formula>"MONTAGEM"</formula>
    </cfRule>
    <cfRule type="cellIs" dxfId="5564" priority="1241" operator="equal">
      <formula>"ENTREGA MATERIAL"</formula>
    </cfRule>
  </conditionalFormatting>
  <conditionalFormatting sqref="BP92">
    <cfRule type="cellIs" dxfId="5563" priority="1232" operator="equal">
      <formula>"DESMONTAGEM"</formula>
    </cfRule>
    <cfRule type="cellIs" dxfId="5562" priority="1233" operator="equal">
      <formula>"SEM USO"</formula>
    </cfRule>
    <cfRule type="cellIs" dxfId="5561" priority="1234" operator="equal">
      <formula>"EVENTO"</formula>
    </cfRule>
    <cfRule type="cellIs" dxfId="5560" priority="1235" operator="equal">
      <formula>"MONTAGEM"</formula>
    </cfRule>
    <cfRule type="cellIs" dxfId="5559" priority="1236" operator="equal">
      <formula>"ENTREGA MATERIAL"</formula>
    </cfRule>
  </conditionalFormatting>
  <conditionalFormatting sqref="BO38 CB38:CD38">
    <cfRule type="cellIs" dxfId="5558" priority="1217" operator="equal">
      <formula>"DESMONTAGEM"</formula>
    </cfRule>
    <cfRule type="cellIs" dxfId="5557" priority="1218" operator="equal">
      <formula>"SEM USO"</formula>
    </cfRule>
    <cfRule type="cellIs" dxfId="5556" priority="1219" operator="equal">
      <formula>"EVENTO"</formula>
    </cfRule>
    <cfRule type="cellIs" dxfId="5555" priority="1220" operator="equal">
      <formula>"MONTAGEM"</formula>
    </cfRule>
    <cfRule type="cellIs" dxfId="5554" priority="1221" operator="equal">
      <formula>"ENTREGA MATERIAL"</formula>
    </cfRule>
  </conditionalFormatting>
  <conditionalFormatting sqref="BP38">
    <cfRule type="cellIs" dxfId="5553" priority="1212" operator="equal">
      <formula>"DESMONTAGEM"</formula>
    </cfRule>
    <cfRule type="cellIs" dxfId="5552" priority="1213" operator="equal">
      <formula>"SEM USO"</formula>
    </cfRule>
    <cfRule type="cellIs" dxfId="5551" priority="1214" operator="equal">
      <formula>"EVENTO"</formula>
    </cfRule>
    <cfRule type="cellIs" dxfId="5550" priority="1215" operator="equal">
      <formula>"MONTAGEM"</formula>
    </cfRule>
    <cfRule type="cellIs" dxfId="5549" priority="1216" operator="equal">
      <formula>"ENTREGA MATERIAL"</formula>
    </cfRule>
  </conditionalFormatting>
  <conditionalFormatting sqref="BO27 CB27:CD27">
    <cfRule type="cellIs" dxfId="5548" priority="1207" operator="equal">
      <formula>"DESMONTAGEM"</formula>
    </cfRule>
    <cfRule type="cellIs" dxfId="5547" priority="1208" operator="equal">
      <formula>"SEM USO"</formula>
    </cfRule>
    <cfRule type="cellIs" dxfId="5546" priority="1209" operator="equal">
      <formula>"EVENTO"</formula>
    </cfRule>
    <cfRule type="cellIs" dxfId="5545" priority="1210" operator="equal">
      <formula>"MONTAGEM"</formula>
    </cfRule>
    <cfRule type="cellIs" dxfId="5544" priority="1211" operator="equal">
      <formula>"ENTREGA MATERIAL"</formula>
    </cfRule>
  </conditionalFormatting>
  <conditionalFormatting sqref="BP27">
    <cfRule type="cellIs" dxfId="5543" priority="1202" operator="equal">
      <formula>"DESMONTAGEM"</formula>
    </cfRule>
    <cfRule type="cellIs" dxfId="5542" priority="1203" operator="equal">
      <formula>"SEM USO"</formula>
    </cfRule>
    <cfRule type="cellIs" dxfId="5541" priority="1204" operator="equal">
      <formula>"EVENTO"</formula>
    </cfRule>
    <cfRule type="cellIs" dxfId="5540" priority="1205" operator="equal">
      <formula>"MONTAGEM"</formula>
    </cfRule>
    <cfRule type="cellIs" dxfId="5539" priority="1206" operator="equal">
      <formula>"ENTREGA MATERIAL"</formula>
    </cfRule>
  </conditionalFormatting>
  <conditionalFormatting sqref="BO48 CB48:CD48">
    <cfRule type="cellIs" dxfId="5538" priority="1227" operator="equal">
      <formula>"DESMONTAGEM"</formula>
    </cfRule>
    <cfRule type="cellIs" dxfId="5537" priority="1228" operator="equal">
      <formula>"SEM USO"</formula>
    </cfRule>
    <cfRule type="cellIs" dxfId="5536" priority="1229" operator="equal">
      <formula>"EVENTO"</formula>
    </cfRule>
    <cfRule type="cellIs" dxfId="5535" priority="1230" operator="equal">
      <formula>"MONTAGEM"</formula>
    </cfRule>
    <cfRule type="cellIs" dxfId="5534" priority="1231" operator="equal">
      <formula>"ENTREGA MATERIAL"</formula>
    </cfRule>
  </conditionalFormatting>
  <conditionalFormatting sqref="BP48">
    <cfRule type="cellIs" dxfId="5533" priority="1222" operator="equal">
      <formula>"DESMONTAGEM"</formula>
    </cfRule>
    <cfRule type="cellIs" dxfId="5532" priority="1223" operator="equal">
      <formula>"SEM USO"</formula>
    </cfRule>
    <cfRule type="cellIs" dxfId="5531" priority="1224" operator="equal">
      <formula>"EVENTO"</formula>
    </cfRule>
    <cfRule type="cellIs" dxfId="5530" priority="1225" operator="equal">
      <formula>"MONTAGEM"</formula>
    </cfRule>
    <cfRule type="cellIs" dxfId="5529" priority="1226" operator="equal">
      <formula>"ENTREGA MATERIAL"</formula>
    </cfRule>
  </conditionalFormatting>
  <conditionalFormatting sqref="BO17 CB17:CD17">
    <cfRule type="cellIs" dxfId="5528" priority="1197" operator="equal">
      <formula>"DESMONTAGEM"</formula>
    </cfRule>
    <cfRule type="cellIs" dxfId="5527" priority="1198" operator="equal">
      <formula>"SEM USO"</formula>
    </cfRule>
    <cfRule type="cellIs" dxfId="5526" priority="1199" operator="equal">
      <formula>"EVENTO"</formula>
    </cfRule>
    <cfRule type="cellIs" dxfId="5525" priority="1200" operator="equal">
      <formula>"MONTAGEM"</formula>
    </cfRule>
    <cfRule type="cellIs" dxfId="5524" priority="1201" operator="equal">
      <formula>"ENTREGA MATERIAL"</formula>
    </cfRule>
  </conditionalFormatting>
  <conditionalFormatting sqref="BP17">
    <cfRule type="cellIs" dxfId="5523" priority="1192" operator="equal">
      <formula>"DESMONTAGEM"</formula>
    </cfRule>
    <cfRule type="cellIs" dxfId="5522" priority="1193" operator="equal">
      <formula>"SEM USO"</formula>
    </cfRule>
    <cfRule type="cellIs" dxfId="5521" priority="1194" operator="equal">
      <formula>"EVENTO"</formula>
    </cfRule>
    <cfRule type="cellIs" dxfId="5520" priority="1195" operator="equal">
      <formula>"MONTAGEM"</formula>
    </cfRule>
    <cfRule type="cellIs" dxfId="5519" priority="1196" operator="equal">
      <formula>"ENTREGA MATERIAL"</formula>
    </cfRule>
  </conditionalFormatting>
  <conditionalFormatting sqref="BZ38">
    <cfRule type="cellIs" dxfId="5518" priority="1182" operator="equal">
      <formula>"DESMONTAGEM"</formula>
    </cfRule>
    <cfRule type="cellIs" dxfId="5517" priority="1183" operator="equal">
      <formula>"SEM USO"</formula>
    </cfRule>
    <cfRule type="cellIs" dxfId="5516" priority="1184" operator="equal">
      <formula>"EVENTO"</formula>
    </cfRule>
    <cfRule type="cellIs" dxfId="5515" priority="1185" operator="equal">
      <formula>"MONTAGEM"</formula>
    </cfRule>
    <cfRule type="cellIs" dxfId="5514" priority="1186" operator="equal">
      <formula>"ENTREGA MATERIAL"</formula>
    </cfRule>
  </conditionalFormatting>
  <conditionalFormatting sqref="BZ27">
    <cfRule type="cellIs" dxfId="5513" priority="1177" operator="equal">
      <formula>"DESMONTAGEM"</formula>
    </cfRule>
    <cfRule type="cellIs" dxfId="5512" priority="1178" operator="equal">
      <formula>"SEM USO"</formula>
    </cfRule>
    <cfRule type="cellIs" dxfId="5511" priority="1179" operator="equal">
      <formula>"EVENTO"</formula>
    </cfRule>
    <cfRule type="cellIs" dxfId="5510" priority="1180" operator="equal">
      <formula>"MONTAGEM"</formula>
    </cfRule>
    <cfRule type="cellIs" dxfId="5509" priority="1181" operator="equal">
      <formula>"ENTREGA MATERIAL"</formula>
    </cfRule>
  </conditionalFormatting>
  <conditionalFormatting sqref="BZ48">
    <cfRule type="cellIs" dxfId="5508" priority="1187" operator="equal">
      <formula>"DESMONTAGEM"</formula>
    </cfRule>
    <cfRule type="cellIs" dxfId="5507" priority="1188" operator="equal">
      <formula>"SEM USO"</formula>
    </cfRule>
    <cfRule type="cellIs" dxfId="5506" priority="1189" operator="equal">
      <formula>"EVENTO"</formula>
    </cfRule>
    <cfRule type="cellIs" dxfId="5505" priority="1190" operator="equal">
      <formula>"MONTAGEM"</formula>
    </cfRule>
    <cfRule type="cellIs" dxfId="5504" priority="1191" operator="equal">
      <formula>"ENTREGA MATERIAL"</formula>
    </cfRule>
  </conditionalFormatting>
  <conditionalFormatting sqref="BZ17">
    <cfRule type="cellIs" dxfId="5503" priority="1172" operator="equal">
      <formula>"DESMONTAGEM"</formula>
    </cfRule>
    <cfRule type="cellIs" dxfId="5502" priority="1173" operator="equal">
      <formula>"SEM USO"</formula>
    </cfRule>
    <cfRule type="cellIs" dxfId="5501" priority="1174" operator="equal">
      <formula>"EVENTO"</formula>
    </cfRule>
    <cfRule type="cellIs" dxfId="5500" priority="1175" operator="equal">
      <formula>"MONTAGEM"</formula>
    </cfRule>
    <cfRule type="cellIs" dxfId="5499" priority="1176" operator="equal">
      <formula>"ENTREGA MATERIAL"</formula>
    </cfRule>
  </conditionalFormatting>
  <conditionalFormatting sqref="BO174:BO180 BO183">
    <cfRule type="containsText" dxfId="5498" priority="1170" operator="containsText" text="OK">
      <formula>NOT(ISERROR(SEARCH("OK",BO174)))</formula>
    </cfRule>
  </conditionalFormatting>
  <conditionalFormatting sqref="BO167">
    <cfRule type="containsText" dxfId="5497" priority="1171" operator="containsText" text="OK">
      <formula>NOT(ISERROR(SEARCH("OK",BO167)))</formula>
    </cfRule>
  </conditionalFormatting>
  <conditionalFormatting sqref="BS167:BW167 BS174:BS178 BU174:BU178 BT168:BT178 BW174:BW178 BV168:BV178 CA174:CA178 CA167">
    <cfRule type="containsText" dxfId="5496" priority="1169" operator="containsText" text="S">
      <formula>NOT(ISERROR(SEARCH("S",BS167)))</formula>
    </cfRule>
  </conditionalFormatting>
  <conditionalFormatting sqref="BQ167 BQ174:BQ178">
    <cfRule type="containsText" dxfId="5495" priority="1167" operator="containsText" text="E">
      <formula>NOT(ISERROR(SEARCH("E",BQ167)))</formula>
    </cfRule>
    <cfRule type="containsText" dxfId="5494" priority="1168" operator="containsText" text="L">
      <formula>NOT(ISERROR(SEARCH("L",BQ167)))</formula>
    </cfRule>
  </conditionalFormatting>
  <conditionalFormatting sqref="BO172:BO173">
    <cfRule type="containsText" dxfId="5493" priority="1166" operator="containsText" text="OK">
      <formula>NOT(ISERROR(SEARCH("OK",BO172)))</formula>
    </cfRule>
  </conditionalFormatting>
  <conditionalFormatting sqref="BS172:BS173 BU172:BU173 BW172:BW173 CA172:CA173">
    <cfRule type="containsText" dxfId="5492" priority="1165" operator="containsText" text="S">
      <formula>NOT(ISERROR(SEARCH("S",BS172)))</formula>
    </cfRule>
  </conditionalFormatting>
  <conditionalFormatting sqref="BQ172:BQ173">
    <cfRule type="containsText" dxfId="5491" priority="1163" operator="containsText" text="E">
      <formula>NOT(ISERROR(SEARCH("E",BQ172)))</formula>
    </cfRule>
    <cfRule type="containsText" dxfId="5490" priority="1164" operator="containsText" text="L">
      <formula>NOT(ISERROR(SEARCH("L",BQ172)))</formula>
    </cfRule>
  </conditionalFormatting>
  <conditionalFormatting sqref="BO169:BO171">
    <cfRule type="containsText" dxfId="5489" priority="1162" operator="containsText" text="OK">
      <formula>NOT(ISERROR(SEARCH("OK",BO169)))</formula>
    </cfRule>
  </conditionalFormatting>
  <conditionalFormatting sqref="BS169:BS171 BU169:BU171 BW169:BW171 CA169:CA171">
    <cfRule type="containsText" dxfId="5488" priority="1161" operator="containsText" text="S">
      <formula>NOT(ISERROR(SEARCH("S",BS169)))</formula>
    </cfRule>
  </conditionalFormatting>
  <conditionalFormatting sqref="BQ169:BQ171">
    <cfRule type="containsText" dxfId="5487" priority="1159" operator="containsText" text="E">
      <formula>NOT(ISERROR(SEARCH("E",BQ169)))</formula>
    </cfRule>
    <cfRule type="containsText" dxfId="5486" priority="1160" operator="containsText" text="L">
      <formula>NOT(ISERROR(SEARCH("L",BQ169)))</formula>
    </cfRule>
  </conditionalFormatting>
  <conditionalFormatting sqref="BO168">
    <cfRule type="containsText" dxfId="5485" priority="1158" operator="containsText" text="OK">
      <formula>NOT(ISERROR(SEARCH("OK",BO168)))</formula>
    </cfRule>
  </conditionalFormatting>
  <conditionalFormatting sqref="BS168 BU168 BW168 CA168">
    <cfRule type="containsText" dxfId="5484" priority="1157" operator="containsText" text="S">
      <formula>NOT(ISERROR(SEARCH("S",BS168)))</formula>
    </cfRule>
  </conditionalFormatting>
  <conditionalFormatting sqref="BQ168">
    <cfRule type="containsText" dxfId="5483" priority="1155" operator="containsText" text="E">
      <formula>NOT(ISERROR(SEARCH("E",BQ168)))</formula>
    </cfRule>
    <cfRule type="containsText" dxfId="5482" priority="1156" operator="containsText" text="L">
      <formula>NOT(ISERROR(SEARCH("L",BQ168)))</formula>
    </cfRule>
  </conditionalFormatting>
  <conditionalFormatting sqref="BO181:BO182">
    <cfRule type="containsText" dxfId="5481" priority="1154" operator="containsText" text="OK">
      <formula>NOT(ISERROR(SEARCH("OK",BO181)))</formula>
    </cfRule>
  </conditionalFormatting>
  <conditionalFormatting sqref="BO165 CB165:CD165">
    <cfRule type="cellIs" dxfId="5480" priority="1149" operator="equal">
      <formula>"DESMONTAGEM"</formula>
    </cfRule>
    <cfRule type="cellIs" dxfId="5479" priority="1150" operator="equal">
      <formula>"SEM USO"</formula>
    </cfRule>
    <cfRule type="cellIs" dxfId="5478" priority="1151" operator="equal">
      <formula>"EVENTO"</formula>
    </cfRule>
    <cfRule type="cellIs" dxfId="5477" priority="1152" operator="equal">
      <formula>"MONTAGEM"</formula>
    </cfRule>
    <cfRule type="cellIs" dxfId="5476" priority="1153" operator="equal">
      <formula>"ENTREGA MATERIAL"</formula>
    </cfRule>
  </conditionalFormatting>
  <conditionalFormatting sqref="BO122 CB122:CD122">
    <cfRule type="cellIs" dxfId="5475" priority="1144" operator="equal">
      <formula>"DESMONTAGEM"</formula>
    </cfRule>
    <cfRule type="cellIs" dxfId="5474" priority="1145" operator="equal">
      <formula>"SEM USO"</formula>
    </cfRule>
    <cfRule type="cellIs" dxfId="5473" priority="1146" operator="equal">
      <formula>"EVENTO"</formula>
    </cfRule>
    <cfRule type="cellIs" dxfId="5472" priority="1147" operator="equal">
      <formula>"MONTAGEM"</formula>
    </cfRule>
    <cfRule type="cellIs" dxfId="5471" priority="1148" operator="equal">
      <formula>"ENTREGA MATERIAL"</formula>
    </cfRule>
  </conditionalFormatting>
  <conditionalFormatting sqref="BP122">
    <cfRule type="cellIs" dxfId="5470" priority="1139" operator="equal">
      <formula>"DESMONTAGEM"</formula>
    </cfRule>
    <cfRule type="cellIs" dxfId="5469" priority="1140" operator="equal">
      <formula>"SEM USO"</formula>
    </cfRule>
    <cfRule type="cellIs" dxfId="5468" priority="1141" operator="equal">
      <formula>"EVENTO"</formula>
    </cfRule>
    <cfRule type="cellIs" dxfId="5467" priority="1142" operator="equal">
      <formula>"MONTAGEM"</formula>
    </cfRule>
    <cfRule type="cellIs" dxfId="5466" priority="1143" operator="equal">
      <formula>"ENTREGA MATERIAL"</formula>
    </cfRule>
  </conditionalFormatting>
  <conditionalFormatting sqref="BO102 CB102:CD102">
    <cfRule type="cellIs" dxfId="5465" priority="1134" operator="equal">
      <formula>"DESMONTAGEM"</formula>
    </cfRule>
    <cfRule type="cellIs" dxfId="5464" priority="1135" operator="equal">
      <formula>"SEM USO"</formula>
    </cfRule>
    <cfRule type="cellIs" dxfId="5463" priority="1136" operator="equal">
      <formula>"EVENTO"</formula>
    </cfRule>
    <cfRule type="cellIs" dxfId="5462" priority="1137" operator="equal">
      <formula>"MONTAGEM"</formula>
    </cfRule>
    <cfRule type="cellIs" dxfId="5461" priority="1138" operator="equal">
      <formula>"ENTREGA MATERIAL"</formula>
    </cfRule>
  </conditionalFormatting>
  <conditionalFormatting sqref="BP102">
    <cfRule type="cellIs" dxfId="5460" priority="1129" operator="equal">
      <formula>"DESMONTAGEM"</formula>
    </cfRule>
    <cfRule type="cellIs" dxfId="5459" priority="1130" operator="equal">
      <formula>"SEM USO"</formula>
    </cfRule>
    <cfRule type="cellIs" dxfId="5458" priority="1131" operator="equal">
      <formula>"EVENTO"</formula>
    </cfRule>
    <cfRule type="cellIs" dxfId="5457" priority="1132" operator="equal">
      <formula>"MONTAGEM"</formula>
    </cfRule>
    <cfRule type="cellIs" dxfId="5456" priority="1133" operator="equal">
      <formula>"ENTREGA MATERIAL"</formula>
    </cfRule>
  </conditionalFormatting>
  <conditionalFormatting sqref="BO112 CB112:CD112">
    <cfRule type="cellIs" dxfId="5455" priority="1124" operator="equal">
      <formula>"DESMONTAGEM"</formula>
    </cfRule>
    <cfRule type="cellIs" dxfId="5454" priority="1125" operator="equal">
      <formula>"SEM USO"</formula>
    </cfRule>
    <cfRule type="cellIs" dxfId="5453" priority="1126" operator="equal">
      <formula>"EVENTO"</formula>
    </cfRule>
    <cfRule type="cellIs" dxfId="5452" priority="1127" operator="equal">
      <formula>"MONTAGEM"</formula>
    </cfRule>
    <cfRule type="cellIs" dxfId="5451" priority="1128" operator="equal">
      <formula>"ENTREGA MATERIAL"</formula>
    </cfRule>
  </conditionalFormatting>
  <conditionalFormatting sqref="BP112">
    <cfRule type="cellIs" dxfId="5450" priority="1119" operator="equal">
      <formula>"DESMONTAGEM"</formula>
    </cfRule>
    <cfRule type="cellIs" dxfId="5449" priority="1120" operator="equal">
      <formula>"SEM USO"</formula>
    </cfRule>
    <cfRule type="cellIs" dxfId="5448" priority="1121" operator="equal">
      <formula>"EVENTO"</formula>
    </cfRule>
    <cfRule type="cellIs" dxfId="5447" priority="1122" operator="equal">
      <formula>"MONTAGEM"</formula>
    </cfRule>
    <cfRule type="cellIs" dxfId="5446" priority="1123" operator="equal">
      <formula>"ENTREGA MATERIAL"</formula>
    </cfRule>
  </conditionalFormatting>
  <conditionalFormatting sqref="BO132 CB132:CD132">
    <cfRule type="cellIs" dxfId="5445" priority="1114" operator="equal">
      <formula>"DESMONTAGEM"</formula>
    </cfRule>
    <cfRule type="cellIs" dxfId="5444" priority="1115" operator="equal">
      <formula>"SEM USO"</formula>
    </cfRule>
    <cfRule type="cellIs" dxfId="5443" priority="1116" operator="equal">
      <formula>"EVENTO"</formula>
    </cfRule>
    <cfRule type="cellIs" dxfId="5442" priority="1117" operator="equal">
      <formula>"MONTAGEM"</formula>
    </cfRule>
    <cfRule type="cellIs" dxfId="5441" priority="1118" operator="equal">
      <formula>"ENTREGA MATERIAL"</formula>
    </cfRule>
  </conditionalFormatting>
  <conditionalFormatting sqref="BP132">
    <cfRule type="cellIs" dxfId="5440" priority="1109" operator="equal">
      <formula>"DESMONTAGEM"</formula>
    </cfRule>
    <cfRule type="cellIs" dxfId="5439" priority="1110" operator="equal">
      <formula>"SEM USO"</formula>
    </cfRule>
    <cfRule type="cellIs" dxfId="5438" priority="1111" operator="equal">
      <formula>"EVENTO"</formula>
    </cfRule>
    <cfRule type="cellIs" dxfId="5437" priority="1112" operator="equal">
      <formula>"MONTAGEM"</formula>
    </cfRule>
    <cfRule type="cellIs" dxfId="5436" priority="1113" operator="equal">
      <formula>"ENTREGA MATERIAL"</formula>
    </cfRule>
  </conditionalFormatting>
  <conditionalFormatting sqref="BY167 BY174:BY178">
    <cfRule type="containsText" dxfId="5435" priority="1108" operator="containsText" text="S">
      <formula>NOT(ISERROR(SEARCH("S",BY167)))</formula>
    </cfRule>
  </conditionalFormatting>
  <conditionalFormatting sqref="BY172:BY173">
    <cfRule type="containsText" dxfId="5434" priority="1107" operator="containsText" text="S">
      <formula>NOT(ISERROR(SEARCH("S",BY172)))</formula>
    </cfRule>
  </conditionalFormatting>
  <conditionalFormatting sqref="BY169:BY171">
    <cfRule type="containsText" dxfId="5433" priority="1106" operator="containsText" text="S">
      <formula>NOT(ISERROR(SEARCH("S",BY169)))</formula>
    </cfRule>
  </conditionalFormatting>
  <conditionalFormatting sqref="BY168">
    <cfRule type="containsText" dxfId="5432" priority="1105" operator="containsText" text="S">
      <formula>NOT(ISERROR(SEARCH("S",BY168)))</formula>
    </cfRule>
  </conditionalFormatting>
  <conditionalFormatting sqref="BZ165">
    <cfRule type="cellIs" dxfId="5431" priority="1100" operator="equal">
      <formula>"DESMONTAGEM"</formula>
    </cfRule>
    <cfRule type="cellIs" dxfId="5430" priority="1101" operator="equal">
      <formula>"SEM USO"</formula>
    </cfRule>
    <cfRule type="cellIs" dxfId="5429" priority="1102" operator="equal">
      <formula>"EVENTO"</formula>
    </cfRule>
    <cfRule type="cellIs" dxfId="5428" priority="1103" operator="equal">
      <formula>"MONTAGEM"</formula>
    </cfRule>
    <cfRule type="cellIs" dxfId="5427" priority="1104" operator="equal">
      <formula>"ENTREGA MATERIAL"</formula>
    </cfRule>
  </conditionalFormatting>
  <conditionalFormatting sqref="BZ122">
    <cfRule type="cellIs" dxfId="5426" priority="1095" operator="equal">
      <formula>"DESMONTAGEM"</formula>
    </cfRule>
    <cfRule type="cellIs" dxfId="5425" priority="1096" operator="equal">
      <formula>"SEM USO"</formula>
    </cfRule>
    <cfRule type="cellIs" dxfId="5424" priority="1097" operator="equal">
      <formula>"EVENTO"</formula>
    </cfRule>
    <cfRule type="cellIs" dxfId="5423" priority="1098" operator="equal">
      <formula>"MONTAGEM"</formula>
    </cfRule>
    <cfRule type="cellIs" dxfId="5422" priority="1099" operator="equal">
      <formula>"ENTREGA MATERIAL"</formula>
    </cfRule>
  </conditionalFormatting>
  <conditionalFormatting sqref="BZ102">
    <cfRule type="cellIs" dxfId="5421" priority="1090" operator="equal">
      <formula>"DESMONTAGEM"</formula>
    </cfRule>
    <cfRule type="cellIs" dxfId="5420" priority="1091" operator="equal">
      <formula>"SEM USO"</formula>
    </cfRule>
    <cfRule type="cellIs" dxfId="5419" priority="1092" operator="equal">
      <formula>"EVENTO"</formula>
    </cfRule>
    <cfRule type="cellIs" dxfId="5418" priority="1093" operator="equal">
      <formula>"MONTAGEM"</formula>
    </cfRule>
    <cfRule type="cellIs" dxfId="5417" priority="1094" operator="equal">
      <formula>"ENTREGA MATERIAL"</formula>
    </cfRule>
  </conditionalFormatting>
  <conditionalFormatting sqref="BZ112">
    <cfRule type="cellIs" dxfId="5416" priority="1085" operator="equal">
      <formula>"DESMONTAGEM"</formula>
    </cfRule>
    <cfRule type="cellIs" dxfId="5415" priority="1086" operator="equal">
      <formula>"SEM USO"</formula>
    </cfRule>
    <cfRule type="cellIs" dxfId="5414" priority="1087" operator="equal">
      <formula>"EVENTO"</formula>
    </cfRule>
    <cfRule type="cellIs" dxfId="5413" priority="1088" operator="equal">
      <formula>"MONTAGEM"</formula>
    </cfRule>
    <cfRule type="cellIs" dxfId="5412" priority="1089" operator="equal">
      <formula>"ENTREGA MATERIAL"</formula>
    </cfRule>
  </conditionalFormatting>
  <conditionalFormatting sqref="BZ132">
    <cfRule type="cellIs" dxfId="5411" priority="1080" operator="equal">
      <formula>"DESMONTAGEM"</formula>
    </cfRule>
    <cfRule type="cellIs" dxfId="5410" priority="1081" operator="equal">
      <formula>"SEM USO"</formula>
    </cfRule>
    <cfRule type="cellIs" dxfId="5409" priority="1082" operator="equal">
      <formula>"EVENTO"</formula>
    </cfRule>
    <cfRule type="cellIs" dxfId="5408" priority="1083" operator="equal">
      <formula>"MONTAGEM"</formula>
    </cfRule>
    <cfRule type="cellIs" dxfId="5407" priority="1084" operator="equal">
      <formula>"ENTREGA MATERIAL"</formula>
    </cfRule>
  </conditionalFormatting>
  <conditionalFormatting sqref="CE68 CR68:CT68">
    <cfRule type="cellIs" dxfId="5406" priority="1075" operator="equal">
      <formula>"DESMONTAGEM"</formula>
    </cfRule>
    <cfRule type="cellIs" dxfId="5405" priority="1076" operator="equal">
      <formula>"SEM USO"</formula>
    </cfRule>
    <cfRule type="cellIs" dxfId="5404" priority="1077" operator="equal">
      <formula>"EVENTO"</formula>
    </cfRule>
    <cfRule type="cellIs" dxfId="5403" priority="1078" operator="equal">
      <formula>"MONTAGEM"</formula>
    </cfRule>
    <cfRule type="cellIs" dxfId="5402" priority="1079" operator="equal">
      <formula>"ENTREGA MATERIAL"</formula>
    </cfRule>
  </conditionalFormatting>
  <conditionalFormatting sqref="CF68">
    <cfRule type="cellIs" dxfId="5401" priority="1070" operator="equal">
      <formula>"DESMONTAGEM"</formula>
    </cfRule>
    <cfRule type="cellIs" dxfId="5400" priority="1071" operator="equal">
      <formula>"SEM USO"</formula>
    </cfRule>
    <cfRule type="cellIs" dxfId="5399" priority="1072" operator="equal">
      <formula>"EVENTO"</formula>
    </cfRule>
    <cfRule type="cellIs" dxfId="5398" priority="1073" operator="equal">
      <formula>"MONTAGEM"</formula>
    </cfRule>
    <cfRule type="cellIs" dxfId="5397" priority="1074" operator="equal">
      <formula>"ENTREGA MATERIAL"</formula>
    </cfRule>
  </conditionalFormatting>
  <conditionalFormatting sqref="CE58 CR58:CT58">
    <cfRule type="cellIs" dxfId="5396" priority="1065" operator="equal">
      <formula>"DESMONTAGEM"</formula>
    </cfRule>
    <cfRule type="cellIs" dxfId="5395" priority="1066" operator="equal">
      <formula>"SEM USO"</formula>
    </cfRule>
    <cfRule type="cellIs" dxfId="5394" priority="1067" operator="equal">
      <formula>"EVENTO"</formula>
    </cfRule>
    <cfRule type="cellIs" dxfId="5393" priority="1068" operator="equal">
      <formula>"MONTAGEM"</formula>
    </cfRule>
    <cfRule type="cellIs" dxfId="5392" priority="1069" operator="equal">
      <formula>"ENTREGA MATERIAL"</formula>
    </cfRule>
  </conditionalFormatting>
  <conditionalFormatting sqref="CF58">
    <cfRule type="cellIs" dxfId="5391" priority="1060" operator="equal">
      <formula>"DESMONTAGEM"</formula>
    </cfRule>
    <cfRule type="cellIs" dxfId="5390" priority="1061" operator="equal">
      <formula>"SEM USO"</formula>
    </cfRule>
    <cfRule type="cellIs" dxfId="5389" priority="1062" operator="equal">
      <formula>"EVENTO"</formula>
    </cfRule>
    <cfRule type="cellIs" dxfId="5388" priority="1063" operator="equal">
      <formula>"MONTAGEM"</formula>
    </cfRule>
    <cfRule type="cellIs" dxfId="5387" priority="1064" operator="equal">
      <formula>"ENTREGA MATERIAL"</formula>
    </cfRule>
  </conditionalFormatting>
  <conditionalFormatting sqref="CE79 CR79:CT79">
    <cfRule type="cellIs" dxfId="5386" priority="1055" operator="equal">
      <formula>"DESMONTAGEM"</formula>
    </cfRule>
    <cfRule type="cellIs" dxfId="5385" priority="1056" operator="equal">
      <formula>"SEM USO"</formula>
    </cfRule>
    <cfRule type="cellIs" dxfId="5384" priority="1057" operator="equal">
      <formula>"EVENTO"</formula>
    </cfRule>
    <cfRule type="cellIs" dxfId="5383" priority="1058" operator="equal">
      <formula>"MONTAGEM"</formula>
    </cfRule>
    <cfRule type="cellIs" dxfId="5382" priority="1059" operator="equal">
      <formula>"ENTREGA MATERIAL"</formula>
    </cfRule>
  </conditionalFormatting>
  <conditionalFormatting sqref="CF79">
    <cfRule type="cellIs" dxfId="5381" priority="1050" operator="equal">
      <formula>"DESMONTAGEM"</formula>
    </cfRule>
    <cfRule type="cellIs" dxfId="5380" priority="1051" operator="equal">
      <formula>"SEM USO"</formula>
    </cfRule>
    <cfRule type="cellIs" dxfId="5379" priority="1052" operator="equal">
      <formula>"EVENTO"</formula>
    </cfRule>
    <cfRule type="cellIs" dxfId="5378" priority="1053" operator="equal">
      <formula>"MONTAGEM"</formula>
    </cfRule>
    <cfRule type="cellIs" dxfId="5377" priority="1054" operator="equal">
      <formula>"ENTREGA MATERIAL"</formula>
    </cfRule>
  </conditionalFormatting>
  <conditionalFormatting sqref="CE92 CR92:CT92">
    <cfRule type="cellIs" dxfId="5376" priority="1045" operator="equal">
      <formula>"DESMONTAGEM"</formula>
    </cfRule>
    <cfRule type="cellIs" dxfId="5375" priority="1046" operator="equal">
      <formula>"SEM USO"</formula>
    </cfRule>
    <cfRule type="cellIs" dxfId="5374" priority="1047" operator="equal">
      <formula>"EVENTO"</formula>
    </cfRule>
    <cfRule type="cellIs" dxfId="5373" priority="1048" operator="equal">
      <formula>"MONTAGEM"</formula>
    </cfRule>
    <cfRule type="cellIs" dxfId="5372" priority="1049" operator="equal">
      <formula>"ENTREGA MATERIAL"</formula>
    </cfRule>
  </conditionalFormatting>
  <conditionalFormatting sqref="CF92">
    <cfRule type="cellIs" dxfId="5371" priority="1040" operator="equal">
      <formula>"DESMONTAGEM"</formula>
    </cfRule>
    <cfRule type="cellIs" dxfId="5370" priority="1041" operator="equal">
      <formula>"SEM USO"</formula>
    </cfRule>
    <cfRule type="cellIs" dxfId="5369" priority="1042" operator="equal">
      <formula>"EVENTO"</formula>
    </cfRule>
    <cfRule type="cellIs" dxfId="5368" priority="1043" operator="equal">
      <formula>"MONTAGEM"</formula>
    </cfRule>
    <cfRule type="cellIs" dxfId="5367" priority="1044" operator="equal">
      <formula>"ENTREGA MATERIAL"</formula>
    </cfRule>
  </conditionalFormatting>
  <conditionalFormatting sqref="CE38 CR38:CT38">
    <cfRule type="cellIs" dxfId="5366" priority="1025" operator="equal">
      <formula>"DESMONTAGEM"</formula>
    </cfRule>
    <cfRule type="cellIs" dxfId="5365" priority="1026" operator="equal">
      <formula>"SEM USO"</formula>
    </cfRule>
    <cfRule type="cellIs" dxfId="5364" priority="1027" operator="equal">
      <formula>"EVENTO"</formula>
    </cfRule>
    <cfRule type="cellIs" dxfId="5363" priority="1028" operator="equal">
      <formula>"MONTAGEM"</formula>
    </cfRule>
    <cfRule type="cellIs" dxfId="5362" priority="1029" operator="equal">
      <formula>"ENTREGA MATERIAL"</formula>
    </cfRule>
  </conditionalFormatting>
  <conditionalFormatting sqref="CF38">
    <cfRule type="cellIs" dxfId="5361" priority="1020" operator="equal">
      <formula>"DESMONTAGEM"</formula>
    </cfRule>
    <cfRule type="cellIs" dxfId="5360" priority="1021" operator="equal">
      <formula>"SEM USO"</formula>
    </cfRule>
    <cfRule type="cellIs" dxfId="5359" priority="1022" operator="equal">
      <formula>"EVENTO"</formula>
    </cfRule>
    <cfRule type="cellIs" dxfId="5358" priority="1023" operator="equal">
      <formula>"MONTAGEM"</formula>
    </cfRule>
    <cfRule type="cellIs" dxfId="5357" priority="1024" operator="equal">
      <formula>"ENTREGA MATERIAL"</formula>
    </cfRule>
  </conditionalFormatting>
  <conditionalFormatting sqref="CE27 CR27:CT27">
    <cfRule type="cellIs" dxfId="5356" priority="1015" operator="equal">
      <formula>"DESMONTAGEM"</formula>
    </cfRule>
    <cfRule type="cellIs" dxfId="5355" priority="1016" operator="equal">
      <formula>"SEM USO"</formula>
    </cfRule>
    <cfRule type="cellIs" dxfId="5354" priority="1017" operator="equal">
      <formula>"EVENTO"</formula>
    </cfRule>
    <cfRule type="cellIs" dxfId="5353" priority="1018" operator="equal">
      <formula>"MONTAGEM"</formula>
    </cfRule>
    <cfRule type="cellIs" dxfId="5352" priority="1019" operator="equal">
      <formula>"ENTREGA MATERIAL"</formula>
    </cfRule>
  </conditionalFormatting>
  <conditionalFormatting sqref="CF27">
    <cfRule type="cellIs" dxfId="5351" priority="1010" operator="equal">
      <formula>"DESMONTAGEM"</formula>
    </cfRule>
    <cfRule type="cellIs" dxfId="5350" priority="1011" operator="equal">
      <formula>"SEM USO"</formula>
    </cfRule>
    <cfRule type="cellIs" dxfId="5349" priority="1012" operator="equal">
      <formula>"EVENTO"</formula>
    </cfRule>
    <cfRule type="cellIs" dxfId="5348" priority="1013" operator="equal">
      <formula>"MONTAGEM"</formula>
    </cfRule>
    <cfRule type="cellIs" dxfId="5347" priority="1014" operator="equal">
      <formula>"ENTREGA MATERIAL"</formula>
    </cfRule>
  </conditionalFormatting>
  <conditionalFormatting sqref="CE48 CR48:CT48">
    <cfRule type="cellIs" dxfId="5346" priority="1035" operator="equal">
      <formula>"DESMONTAGEM"</formula>
    </cfRule>
    <cfRule type="cellIs" dxfId="5345" priority="1036" operator="equal">
      <formula>"SEM USO"</formula>
    </cfRule>
    <cfRule type="cellIs" dxfId="5344" priority="1037" operator="equal">
      <formula>"EVENTO"</formula>
    </cfRule>
    <cfRule type="cellIs" dxfId="5343" priority="1038" operator="equal">
      <formula>"MONTAGEM"</formula>
    </cfRule>
    <cfRule type="cellIs" dxfId="5342" priority="1039" operator="equal">
      <formula>"ENTREGA MATERIAL"</formula>
    </cfRule>
  </conditionalFormatting>
  <conditionalFormatting sqref="CF48">
    <cfRule type="cellIs" dxfId="5341" priority="1030" operator="equal">
      <formula>"DESMONTAGEM"</formula>
    </cfRule>
    <cfRule type="cellIs" dxfId="5340" priority="1031" operator="equal">
      <formula>"SEM USO"</formula>
    </cfRule>
    <cfRule type="cellIs" dxfId="5339" priority="1032" operator="equal">
      <formula>"EVENTO"</formula>
    </cfRule>
    <cfRule type="cellIs" dxfId="5338" priority="1033" operator="equal">
      <formula>"MONTAGEM"</formula>
    </cfRule>
    <cfRule type="cellIs" dxfId="5337" priority="1034" operator="equal">
      <formula>"ENTREGA MATERIAL"</formula>
    </cfRule>
  </conditionalFormatting>
  <conditionalFormatting sqref="CE17 CR17:CT17">
    <cfRule type="cellIs" dxfId="5336" priority="1005" operator="equal">
      <formula>"DESMONTAGEM"</formula>
    </cfRule>
    <cfRule type="cellIs" dxfId="5335" priority="1006" operator="equal">
      <formula>"SEM USO"</formula>
    </cfRule>
    <cfRule type="cellIs" dxfId="5334" priority="1007" operator="equal">
      <formula>"EVENTO"</formula>
    </cfRule>
    <cfRule type="cellIs" dxfId="5333" priority="1008" operator="equal">
      <formula>"MONTAGEM"</formula>
    </cfRule>
    <cfRule type="cellIs" dxfId="5332" priority="1009" operator="equal">
      <formula>"ENTREGA MATERIAL"</formula>
    </cfRule>
  </conditionalFormatting>
  <conditionalFormatting sqref="CF17">
    <cfRule type="cellIs" dxfId="5331" priority="1000" operator="equal">
      <formula>"DESMONTAGEM"</formula>
    </cfRule>
    <cfRule type="cellIs" dxfId="5330" priority="1001" operator="equal">
      <formula>"SEM USO"</formula>
    </cfRule>
    <cfRule type="cellIs" dxfId="5329" priority="1002" operator="equal">
      <formula>"EVENTO"</formula>
    </cfRule>
    <cfRule type="cellIs" dxfId="5328" priority="1003" operator="equal">
      <formula>"MONTAGEM"</formula>
    </cfRule>
    <cfRule type="cellIs" dxfId="5327" priority="1004" operator="equal">
      <formula>"ENTREGA MATERIAL"</formula>
    </cfRule>
  </conditionalFormatting>
  <conditionalFormatting sqref="CP38">
    <cfRule type="cellIs" dxfId="5326" priority="990" operator="equal">
      <formula>"DESMONTAGEM"</formula>
    </cfRule>
    <cfRule type="cellIs" dxfId="5325" priority="991" operator="equal">
      <formula>"SEM USO"</formula>
    </cfRule>
    <cfRule type="cellIs" dxfId="5324" priority="992" operator="equal">
      <formula>"EVENTO"</formula>
    </cfRule>
    <cfRule type="cellIs" dxfId="5323" priority="993" operator="equal">
      <formula>"MONTAGEM"</formula>
    </cfRule>
    <cfRule type="cellIs" dxfId="5322" priority="994" operator="equal">
      <formula>"ENTREGA MATERIAL"</formula>
    </cfRule>
  </conditionalFormatting>
  <conditionalFormatting sqref="CP27">
    <cfRule type="cellIs" dxfId="5321" priority="985" operator="equal">
      <formula>"DESMONTAGEM"</formula>
    </cfRule>
    <cfRule type="cellIs" dxfId="5320" priority="986" operator="equal">
      <formula>"SEM USO"</formula>
    </cfRule>
    <cfRule type="cellIs" dxfId="5319" priority="987" operator="equal">
      <formula>"EVENTO"</formula>
    </cfRule>
    <cfRule type="cellIs" dxfId="5318" priority="988" operator="equal">
      <formula>"MONTAGEM"</formula>
    </cfRule>
    <cfRule type="cellIs" dxfId="5317" priority="989" operator="equal">
      <formula>"ENTREGA MATERIAL"</formula>
    </cfRule>
  </conditionalFormatting>
  <conditionalFormatting sqref="CP48">
    <cfRule type="cellIs" dxfId="5316" priority="995" operator="equal">
      <formula>"DESMONTAGEM"</formula>
    </cfRule>
    <cfRule type="cellIs" dxfId="5315" priority="996" operator="equal">
      <formula>"SEM USO"</formula>
    </cfRule>
    <cfRule type="cellIs" dxfId="5314" priority="997" operator="equal">
      <formula>"EVENTO"</formula>
    </cfRule>
    <cfRule type="cellIs" dxfId="5313" priority="998" operator="equal">
      <formula>"MONTAGEM"</formula>
    </cfRule>
    <cfRule type="cellIs" dxfId="5312" priority="999" operator="equal">
      <formula>"ENTREGA MATERIAL"</formula>
    </cfRule>
  </conditionalFormatting>
  <conditionalFormatting sqref="CP17">
    <cfRule type="cellIs" dxfId="5311" priority="980" operator="equal">
      <formula>"DESMONTAGEM"</formula>
    </cfRule>
    <cfRule type="cellIs" dxfId="5310" priority="981" operator="equal">
      <formula>"SEM USO"</formula>
    </cfRule>
    <cfRule type="cellIs" dxfId="5309" priority="982" operator="equal">
      <formula>"EVENTO"</formula>
    </cfRule>
    <cfRule type="cellIs" dxfId="5308" priority="983" operator="equal">
      <formula>"MONTAGEM"</formula>
    </cfRule>
    <cfRule type="cellIs" dxfId="5307" priority="984" operator="equal">
      <formula>"ENTREGA MATERIAL"</formula>
    </cfRule>
  </conditionalFormatting>
  <conditionalFormatting sqref="CE174:CE180 CE183">
    <cfRule type="containsText" dxfId="5306" priority="978" operator="containsText" text="OK">
      <formula>NOT(ISERROR(SEARCH("OK",CE174)))</formula>
    </cfRule>
  </conditionalFormatting>
  <conditionalFormatting sqref="CE167">
    <cfRule type="containsText" dxfId="5305" priority="979" operator="containsText" text="OK">
      <formula>NOT(ISERROR(SEARCH("OK",CE167)))</formula>
    </cfRule>
  </conditionalFormatting>
  <conditionalFormatting sqref="CI167:CM167 CI174:CI178 CK174:CK178 CJ168:CJ178 CM174:CM178 CL168:CL178 CQ174:CQ178 CQ167">
    <cfRule type="containsText" dxfId="5304" priority="977" operator="containsText" text="S">
      <formula>NOT(ISERROR(SEARCH("S",CI167)))</formula>
    </cfRule>
  </conditionalFormatting>
  <conditionalFormatting sqref="CG167 CG174:CG178">
    <cfRule type="containsText" dxfId="5303" priority="975" operator="containsText" text="E">
      <formula>NOT(ISERROR(SEARCH("E",CG167)))</formula>
    </cfRule>
    <cfRule type="containsText" dxfId="5302" priority="976" operator="containsText" text="L">
      <formula>NOT(ISERROR(SEARCH("L",CG167)))</formula>
    </cfRule>
  </conditionalFormatting>
  <conditionalFormatting sqref="CE172:CE173">
    <cfRule type="containsText" dxfId="5301" priority="974" operator="containsText" text="OK">
      <formula>NOT(ISERROR(SEARCH("OK",CE172)))</formula>
    </cfRule>
  </conditionalFormatting>
  <conditionalFormatting sqref="CI172:CI173 CK172:CK173 CM172:CM173 CQ172:CQ173">
    <cfRule type="containsText" dxfId="5300" priority="973" operator="containsText" text="S">
      <formula>NOT(ISERROR(SEARCH("S",CI172)))</formula>
    </cfRule>
  </conditionalFormatting>
  <conditionalFormatting sqref="CG172:CG173">
    <cfRule type="containsText" dxfId="5299" priority="971" operator="containsText" text="E">
      <formula>NOT(ISERROR(SEARCH("E",CG172)))</formula>
    </cfRule>
    <cfRule type="containsText" dxfId="5298" priority="972" operator="containsText" text="L">
      <formula>NOT(ISERROR(SEARCH("L",CG172)))</formula>
    </cfRule>
  </conditionalFormatting>
  <conditionalFormatting sqref="CE169:CE171">
    <cfRule type="containsText" dxfId="5297" priority="970" operator="containsText" text="OK">
      <formula>NOT(ISERROR(SEARCH("OK",CE169)))</formula>
    </cfRule>
  </conditionalFormatting>
  <conditionalFormatting sqref="CI169:CI171 CK169:CK171 CM169:CM171 CQ169:CQ171">
    <cfRule type="containsText" dxfId="5296" priority="969" operator="containsText" text="S">
      <formula>NOT(ISERROR(SEARCH("S",CI169)))</formula>
    </cfRule>
  </conditionalFormatting>
  <conditionalFormatting sqref="CG169:CG171">
    <cfRule type="containsText" dxfId="5295" priority="967" operator="containsText" text="E">
      <formula>NOT(ISERROR(SEARCH("E",CG169)))</formula>
    </cfRule>
    <cfRule type="containsText" dxfId="5294" priority="968" operator="containsText" text="L">
      <formula>NOT(ISERROR(SEARCH("L",CG169)))</formula>
    </cfRule>
  </conditionalFormatting>
  <conditionalFormatting sqref="CE168">
    <cfRule type="containsText" dxfId="5293" priority="966" operator="containsText" text="OK">
      <formula>NOT(ISERROR(SEARCH("OK",CE168)))</formula>
    </cfRule>
  </conditionalFormatting>
  <conditionalFormatting sqref="CI168 CK168 CM168 CQ168">
    <cfRule type="containsText" dxfId="5292" priority="965" operator="containsText" text="S">
      <formula>NOT(ISERROR(SEARCH("S",CI168)))</formula>
    </cfRule>
  </conditionalFormatting>
  <conditionalFormatting sqref="CG168">
    <cfRule type="containsText" dxfId="5291" priority="963" operator="containsText" text="E">
      <formula>NOT(ISERROR(SEARCH("E",CG168)))</formula>
    </cfRule>
    <cfRule type="containsText" dxfId="5290" priority="964" operator="containsText" text="L">
      <formula>NOT(ISERROR(SEARCH("L",CG168)))</formula>
    </cfRule>
  </conditionalFormatting>
  <conditionalFormatting sqref="CE181:CE182">
    <cfRule type="containsText" dxfId="5289" priority="962" operator="containsText" text="OK">
      <formula>NOT(ISERROR(SEARCH("OK",CE181)))</formula>
    </cfRule>
  </conditionalFormatting>
  <conditionalFormatting sqref="CE165 CR165:CT165">
    <cfRule type="cellIs" dxfId="5288" priority="957" operator="equal">
      <formula>"DESMONTAGEM"</formula>
    </cfRule>
    <cfRule type="cellIs" dxfId="5287" priority="958" operator="equal">
      <formula>"SEM USO"</formula>
    </cfRule>
    <cfRule type="cellIs" dxfId="5286" priority="959" operator="equal">
      <formula>"EVENTO"</formula>
    </cfRule>
    <cfRule type="cellIs" dxfId="5285" priority="960" operator="equal">
      <formula>"MONTAGEM"</formula>
    </cfRule>
    <cfRule type="cellIs" dxfId="5284" priority="961" operator="equal">
      <formula>"ENTREGA MATERIAL"</formula>
    </cfRule>
  </conditionalFormatting>
  <conditionalFormatting sqref="CE122 CR122:CT122">
    <cfRule type="cellIs" dxfId="5283" priority="952" operator="equal">
      <formula>"DESMONTAGEM"</formula>
    </cfRule>
    <cfRule type="cellIs" dxfId="5282" priority="953" operator="equal">
      <formula>"SEM USO"</formula>
    </cfRule>
    <cfRule type="cellIs" dxfId="5281" priority="954" operator="equal">
      <formula>"EVENTO"</formula>
    </cfRule>
    <cfRule type="cellIs" dxfId="5280" priority="955" operator="equal">
      <formula>"MONTAGEM"</formula>
    </cfRule>
    <cfRule type="cellIs" dxfId="5279" priority="956" operator="equal">
      <formula>"ENTREGA MATERIAL"</formula>
    </cfRule>
  </conditionalFormatting>
  <conditionalFormatting sqref="CF122">
    <cfRule type="cellIs" dxfId="5278" priority="947" operator="equal">
      <formula>"DESMONTAGEM"</formula>
    </cfRule>
    <cfRule type="cellIs" dxfId="5277" priority="948" operator="equal">
      <formula>"SEM USO"</formula>
    </cfRule>
    <cfRule type="cellIs" dxfId="5276" priority="949" operator="equal">
      <formula>"EVENTO"</formula>
    </cfRule>
    <cfRule type="cellIs" dxfId="5275" priority="950" operator="equal">
      <formula>"MONTAGEM"</formula>
    </cfRule>
    <cfRule type="cellIs" dxfId="5274" priority="951" operator="equal">
      <formula>"ENTREGA MATERIAL"</formula>
    </cfRule>
  </conditionalFormatting>
  <conditionalFormatting sqref="CE102 CR102:CT102">
    <cfRule type="cellIs" dxfId="5273" priority="942" operator="equal">
      <formula>"DESMONTAGEM"</formula>
    </cfRule>
    <cfRule type="cellIs" dxfId="5272" priority="943" operator="equal">
      <formula>"SEM USO"</formula>
    </cfRule>
    <cfRule type="cellIs" dxfId="5271" priority="944" operator="equal">
      <formula>"EVENTO"</formula>
    </cfRule>
    <cfRule type="cellIs" dxfId="5270" priority="945" operator="equal">
      <formula>"MONTAGEM"</formula>
    </cfRule>
    <cfRule type="cellIs" dxfId="5269" priority="946" operator="equal">
      <formula>"ENTREGA MATERIAL"</formula>
    </cfRule>
  </conditionalFormatting>
  <conditionalFormatting sqref="CF102">
    <cfRule type="cellIs" dxfId="5268" priority="937" operator="equal">
      <formula>"DESMONTAGEM"</formula>
    </cfRule>
    <cfRule type="cellIs" dxfId="5267" priority="938" operator="equal">
      <formula>"SEM USO"</formula>
    </cfRule>
    <cfRule type="cellIs" dxfId="5266" priority="939" operator="equal">
      <formula>"EVENTO"</formula>
    </cfRule>
    <cfRule type="cellIs" dxfId="5265" priority="940" operator="equal">
      <formula>"MONTAGEM"</formula>
    </cfRule>
    <cfRule type="cellIs" dxfId="5264" priority="941" operator="equal">
      <formula>"ENTREGA MATERIAL"</formula>
    </cfRule>
  </conditionalFormatting>
  <conditionalFormatting sqref="CE112 CR112:CT112">
    <cfRule type="cellIs" dxfId="5263" priority="932" operator="equal">
      <formula>"DESMONTAGEM"</formula>
    </cfRule>
    <cfRule type="cellIs" dxfId="5262" priority="933" operator="equal">
      <formula>"SEM USO"</formula>
    </cfRule>
    <cfRule type="cellIs" dxfId="5261" priority="934" operator="equal">
      <formula>"EVENTO"</formula>
    </cfRule>
    <cfRule type="cellIs" dxfId="5260" priority="935" operator="equal">
      <formula>"MONTAGEM"</formula>
    </cfRule>
    <cfRule type="cellIs" dxfId="5259" priority="936" operator="equal">
      <formula>"ENTREGA MATERIAL"</formula>
    </cfRule>
  </conditionalFormatting>
  <conditionalFormatting sqref="CF112">
    <cfRule type="cellIs" dxfId="5258" priority="927" operator="equal">
      <formula>"DESMONTAGEM"</formula>
    </cfRule>
    <cfRule type="cellIs" dxfId="5257" priority="928" operator="equal">
      <formula>"SEM USO"</formula>
    </cfRule>
    <cfRule type="cellIs" dxfId="5256" priority="929" operator="equal">
      <formula>"EVENTO"</formula>
    </cfRule>
    <cfRule type="cellIs" dxfId="5255" priority="930" operator="equal">
      <formula>"MONTAGEM"</formula>
    </cfRule>
    <cfRule type="cellIs" dxfId="5254" priority="931" operator="equal">
      <formula>"ENTREGA MATERIAL"</formula>
    </cfRule>
  </conditionalFormatting>
  <conditionalFormatting sqref="CE132 CR132:CT132">
    <cfRule type="cellIs" dxfId="5253" priority="922" operator="equal">
      <formula>"DESMONTAGEM"</formula>
    </cfRule>
    <cfRule type="cellIs" dxfId="5252" priority="923" operator="equal">
      <formula>"SEM USO"</formula>
    </cfRule>
    <cfRule type="cellIs" dxfId="5251" priority="924" operator="equal">
      <formula>"EVENTO"</formula>
    </cfRule>
    <cfRule type="cellIs" dxfId="5250" priority="925" operator="equal">
      <formula>"MONTAGEM"</formula>
    </cfRule>
    <cfRule type="cellIs" dxfId="5249" priority="926" operator="equal">
      <formula>"ENTREGA MATERIAL"</formula>
    </cfRule>
  </conditionalFormatting>
  <conditionalFormatting sqref="CF132">
    <cfRule type="cellIs" dxfId="5248" priority="917" operator="equal">
      <formula>"DESMONTAGEM"</formula>
    </cfRule>
    <cfRule type="cellIs" dxfId="5247" priority="918" operator="equal">
      <formula>"SEM USO"</formula>
    </cfRule>
    <cfRule type="cellIs" dxfId="5246" priority="919" operator="equal">
      <formula>"EVENTO"</formula>
    </cfRule>
    <cfRule type="cellIs" dxfId="5245" priority="920" operator="equal">
      <formula>"MONTAGEM"</formula>
    </cfRule>
    <cfRule type="cellIs" dxfId="5244" priority="921" operator="equal">
      <formula>"ENTREGA MATERIAL"</formula>
    </cfRule>
  </conditionalFormatting>
  <conditionalFormatting sqref="CO167 CO174:CO178">
    <cfRule type="containsText" dxfId="5243" priority="916" operator="containsText" text="S">
      <formula>NOT(ISERROR(SEARCH("S",CO167)))</formula>
    </cfRule>
  </conditionalFormatting>
  <conditionalFormatting sqref="CO172:CO173">
    <cfRule type="containsText" dxfId="5242" priority="915" operator="containsText" text="S">
      <formula>NOT(ISERROR(SEARCH("S",CO172)))</formula>
    </cfRule>
  </conditionalFormatting>
  <conditionalFormatting sqref="CO169:CO171">
    <cfRule type="containsText" dxfId="5241" priority="914" operator="containsText" text="S">
      <formula>NOT(ISERROR(SEARCH("S",CO169)))</formula>
    </cfRule>
  </conditionalFormatting>
  <conditionalFormatting sqref="CO168">
    <cfRule type="containsText" dxfId="5240" priority="913" operator="containsText" text="S">
      <formula>NOT(ISERROR(SEARCH("S",CO168)))</formula>
    </cfRule>
  </conditionalFormatting>
  <conditionalFormatting sqref="CP165">
    <cfRule type="cellIs" dxfId="5239" priority="908" operator="equal">
      <formula>"DESMONTAGEM"</formula>
    </cfRule>
    <cfRule type="cellIs" dxfId="5238" priority="909" operator="equal">
      <formula>"SEM USO"</formula>
    </cfRule>
    <cfRule type="cellIs" dxfId="5237" priority="910" operator="equal">
      <formula>"EVENTO"</formula>
    </cfRule>
    <cfRule type="cellIs" dxfId="5236" priority="911" operator="equal">
      <formula>"MONTAGEM"</formula>
    </cfRule>
    <cfRule type="cellIs" dxfId="5235" priority="912" operator="equal">
      <formula>"ENTREGA MATERIAL"</formula>
    </cfRule>
  </conditionalFormatting>
  <conditionalFormatting sqref="CP122">
    <cfRule type="cellIs" dxfId="5234" priority="903" operator="equal">
      <formula>"DESMONTAGEM"</formula>
    </cfRule>
    <cfRule type="cellIs" dxfId="5233" priority="904" operator="equal">
      <formula>"SEM USO"</formula>
    </cfRule>
    <cfRule type="cellIs" dxfId="5232" priority="905" operator="equal">
      <formula>"EVENTO"</formula>
    </cfRule>
    <cfRule type="cellIs" dxfId="5231" priority="906" operator="equal">
      <formula>"MONTAGEM"</formula>
    </cfRule>
    <cfRule type="cellIs" dxfId="5230" priority="907" operator="equal">
      <formula>"ENTREGA MATERIAL"</formula>
    </cfRule>
  </conditionalFormatting>
  <conditionalFormatting sqref="CP102">
    <cfRule type="cellIs" dxfId="5229" priority="898" operator="equal">
      <formula>"DESMONTAGEM"</formula>
    </cfRule>
    <cfRule type="cellIs" dxfId="5228" priority="899" operator="equal">
      <formula>"SEM USO"</formula>
    </cfRule>
    <cfRule type="cellIs" dxfId="5227" priority="900" operator="equal">
      <formula>"EVENTO"</formula>
    </cfRule>
    <cfRule type="cellIs" dxfId="5226" priority="901" operator="equal">
      <formula>"MONTAGEM"</formula>
    </cfRule>
    <cfRule type="cellIs" dxfId="5225" priority="902" operator="equal">
      <formula>"ENTREGA MATERIAL"</formula>
    </cfRule>
  </conditionalFormatting>
  <conditionalFormatting sqref="CP112">
    <cfRule type="cellIs" dxfId="5224" priority="893" operator="equal">
      <formula>"DESMONTAGEM"</formula>
    </cfRule>
    <cfRule type="cellIs" dxfId="5223" priority="894" operator="equal">
      <formula>"SEM USO"</formula>
    </cfRule>
    <cfRule type="cellIs" dxfId="5222" priority="895" operator="equal">
      <formula>"EVENTO"</formula>
    </cfRule>
    <cfRule type="cellIs" dxfId="5221" priority="896" operator="equal">
      <formula>"MONTAGEM"</formula>
    </cfRule>
    <cfRule type="cellIs" dxfId="5220" priority="897" operator="equal">
      <formula>"ENTREGA MATERIAL"</formula>
    </cfRule>
  </conditionalFormatting>
  <conditionalFormatting sqref="CP132">
    <cfRule type="cellIs" dxfId="5219" priority="888" operator="equal">
      <formula>"DESMONTAGEM"</formula>
    </cfRule>
    <cfRule type="cellIs" dxfId="5218" priority="889" operator="equal">
      <formula>"SEM USO"</formula>
    </cfRule>
    <cfRule type="cellIs" dxfId="5217" priority="890" operator="equal">
      <formula>"EVENTO"</formula>
    </cfRule>
    <cfRule type="cellIs" dxfId="5216" priority="891" operator="equal">
      <formula>"MONTAGEM"</formula>
    </cfRule>
    <cfRule type="cellIs" dxfId="5215" priority="892" operator="equal">
      <formula>"ENTREGA MATERIAL"</formula>
    </cfRule>
  </conditionalFormatting>
  <conditionalFormatting sqref="CU68 DH68:DJ68">
    <cfRule type="cellIs" dxfId="5214" priority="883" operator="equal">
      <formula>"DESMONTAGEM"</formula>
    </cfRule>
    <cfRule type="cellIs" dxfId="5213" priority="884" operator="equal">
      <formula>"SEM USO"</formula>
    </cfRule>
    <cfRule type="cellIs" dxfId="5212" priority="885" operator="equal">
      <formula>"EVENTO"</formula>
    </cfRule>
    <cfRule type="cellIs" dxfId="5211" priority="886" operator="equal">
      <formula>"MONTAGEM"</formula>
    </cfRule>
    <cfRule type="cellIs" dxfId="5210" priority="887" operator="equal">
      <formula>"ENTREGA MATERIAL"</formula>
    </cfRule>
  </conditionalFormatting>
  <conditionalFormatting sqref="CV68">
    <cfRule type="cellIs" dxfId="5209" priority="878" operator="equal">
      <formula>"DESMONTAGEM"</formula>
    </cfRule>
    <cfRule type="cellIs" dxfId="5208" priority="879" operator="equal">
      <formula>"SEM USO"</formula>
    </cfRule>
    <cfRule type="cellIs" dxfId="5207" priority="880" operator="equal">
      <formula>"EVENTO"</formula>
    </cfRule>
    <cfRule type="cellIs" dxfId="5206" priority="881" operator="equal">
      <formula>"MONTAGEM"</formula>
    </cfRule>
    <cfRule type="cellIs" dxfId="5205" priority="882" operator="equal">
      <formula>"ENTREGA MATERIAL"</formula>
    </cfRule>
  </conditionalFormatting>
  <conditionalFormatting sqref="CU58 DH58:DJ58">
    <cfRule type="cellIs" dxfId="5204" priority="873" operator="equal">
      <formula>"DESMONTAGEM"</formula>
    </cfRule>
    <cfRule type="cellIs" dxfId="5203" priority="874" operator="equal">
      <formula>"SEM USO"</formula>
    </cfRule>
    <cfRule type="cellIs" dxfId="5202" priority="875" operator="equal">
      <formula>"EVENTO"</formula>
    </cfRule>
    <cfRule type="cellIs" dxfId="5201" priority="876" operator="equal">
      <formula>"MONTAGEM"</formula>
    </cfRule>
    <cfRule type="cellIs" dxfId="5200" priority="877" operator="equal">
      <formula>"ENTREGA MATERIAL"</formula>
    </cfRule>
  </conditionalFormatting>
  <conditionalFormatting sqref="CV58">
    <cfRule type="cellIs" dxfId="5199" priority="868" operator="equal">
      <formula>"DESMONTAGEM"</formula>
    </cfRule>
    <cfRule type="cellIs" dxfId="5198" priority="869" operator="equal">
      <formula>"SEM USO"</formula>
    </cfRule>
    <cfRule type="cellIs" dxfId="5197" priority="870" operator="equal">
      <formula>"EVENTO"</formula>
    </cfRule>
    <cfRule type="cellIs" dxfId="5196" priority="871" operator="equal">
      <formula>"MONTAGEM"</formula>
    </cfRule>
    <cfRule type="cellIs" dxfId="5195" priority="872" operator="equal">
      <formula>"ENTREGA MATERIAL"</formula>
    </cfRule>
  </conditionalFormatting>
  <conditionalFormatting sqref="CU79 DH79:DJ79">
    <cfRule type="cellIs" dxfId="5194" priority="863" operator="equal">
      <formula>"DESMONTAGEM"</formula>
    </cfRule>
    <cfRule type="cellIs" dxfId="5193" priority="864" operator="equal">
      <formula>"SEM USO"</formula>
    </cfRule>
    <cfRule type="cellIs" dxfId="5192" priority="865" operator="equal">
      <formula>"EVENTO"</formula>
    </cfRule>
    <cfRule type="cellIs" dxfId="5191" priority="866" operator="equal">
      <formula>"MONTAGEM"</formula>
    </cfRule>
    <cfRule type="cellIs" dxfId="5190" priority="867" operator="equal">
      <formula>"ENTREGA MATERIAL"</formula>
    </cfRule>
  </conditionalFormatting>
  <conditionalFormatting sqref="CV79">
    <cfRule type="cellIs" dxfId="5189" priority="858" operator="equal">
      <formula>"DESMONTAGEM"</formula>
    </cfRule>
    <cfRule type="cellIs" dxfId="5188" priority="859" operator="equal">
      <formula>"SEM USO"</formula>
    </cfRule>
    <cfRule type="cellIs" dxfId="5187" priority="860" operator="equal">
      <formula>"EVENTO"</formula>
    </cfRule>
    <cfRule type="cellIs" dxfId="5186" priority="861" operator="equal">
      <formula>"MONTAGEM"</formula>
    </cfRule>
    <cfRule type="cellIs" dxfId="5185" priority="862" operator="equal">
      <formula>"ENTREGA MATERIAL"</formula>
    </cfRule>
  </conditionalFormatting>
  <conditionalFormatting sqref="CU92 DH92:DJ92">
    <cfRule type="cellIs" dxfId="5184" priority="853" operator="equal">
      <formula>"DESMONTAGEM"</formula>
    </cfRule>
    <cfRule type="cellIs" dxfId="5183" priority="854" operator="equal">
      <formula>"SEM USO"</formula>
    </cfRule>
    <cfRule type="cellIs" dxfId="5182" priority="855" operator="equal">
      <formula>"EVENTO"</formula>
    </cfRule>
    <cfRule type="cellIs" dxfId="5181" priority="856" operator="equal">
      <formula>"MONTAGEM"</formula>
    </cfRule>
    <cfRule type="cellIs" dxfId="5180" priority="857" operator="equal">
      <formula>"ENTREGA MATERIAL"</formula>
    </cfRule>
  </conditionalFormatting>
  <conditionalFormatting sqref="CV92">
    <cfRule type="cellIs" dxfId="5179" priority="848" operator="equal">
      <formula>"DESMONTAGEM"</formula>
    </cfRule>
    <cfRule type="cellIs" dxfId="5178" priority="849" operator="equal">
      <formula>"SEM USO"</formula>
    </cfRule>
    <cfRule type="cellIs" dxfId="5177" priority="850" operator="equal">
      <formula>"EVENTO"</formula>
    </cfRule>
    <cfRule type="cellIs" dxfId="5176" priority="851" operator="equal">
      <formula>"MONTAGEM"</formula>
    </cfRule>
    <cfRule type="cellIs" dxfId="5175" priority="852" operator="equal">
      <formula>"ENTREGA MATERIAL"</formula>
    </cfRule>
  </conditionalFormatting>
  <conditionalFormatting sqref="CU38 DH38:DJ38">
    <cfRule type="cellIs" dxfId="5174" priority="833" operator="equal">
      <formula>"DESMONTAGEM"</formula>
    </cfRule>
    <cfRule type="cellIs" dxfId="5173" priority="834" operator="equal">
      <formula>"SEM USO"</formula>
    </cfRule>
    <cfRule type="cellIs" dxfId="5172" priority="835" operator="equal">
      <formula>"EVENTO"</formula>
    </cfRule>
    <cfRule type="cellIs" dxfId="5171" priority="836" operator="equal">
      <formula>"MONTAGEM"</formula>
    </cfRule>
    <cfRule type="cellIs" dxfId="5170" priority="837" operator="equal">
      <formula>"ENTREGA MATERIAL"</formula>
    </cfRule>
  </conditionalFormatting>
  <conditionalFormatting sqref="CV38">
    <cfRule type="cellIs" dxfId="5169" priority="828" operator="equal">
      <formula>"DESMONTAGEM"</formula>
    </cfRule>
    <cfRule type="cellIs" dxfId="5168" priority="829" operator="equal">
      <formula>"SEM USO"</formula>
    </cfRule>
    <cfRule type="cellIs" dxfId="5167" priority="830" operator="equal">
      <formula>"EVENTO"</formula>
    </cfRule>
    <cfRule type="cellIs" dxfId="5166" priority="831" operator="equal">
      <formula>"MONTAGEM"</formula>
    </cfRule>
    <cfRule type="cellIs" dxfId="5165" priority="832" operator="equal">
      <formula>"ENTREGA MATERIAL"</formula>
    </cfRule>
  </conditionalFormatting>
  <conditionalFormatting sqref="CU27 DH27:DJ27">
    <cfRule type="cellIs" dxfId="5164" priority="823" operator="equal">
      <formula>"DESMONTAGEM"</formula>
    </cfRule>
    <cfRule type="cellIs" dxfId="5163" priority="824" operator="equal">
      <formula>"SEM USO"</formula>
    </cfRule>
    <cfRule type="cellIs" dxfId="5162" priority="825" operator="equal">
      <formula>"EVENTO"</formula>
    </cfRule>
    <cfRule type="cellIs" dxfId="5161" priority="826" operator="equal">
      <formula>"MONTAGEM"</formula>
    </cfRule>
    <cfRule type="cellIs" dxfId="5160" priority="827" operator="equal">
      <formula>"ENTREGA MATERIAL"</formula>
    </cfRule>
  </conditionalFormatting>
  <conditionalFormatting sqref="CV27">
    <cfRule type="cellIs" dxfId="5159" priority="818" operator="equal">
      <formula>"DESMONTAGEM"</formula>
    </cfRule>
    <cfRule type="cellIs" dxfId="5158" priority="819" operator="equal">
      <formula>"SEM USO"</formula>
    </cfRule>
    <cfRule type="cellIs" dxfId="5157" priority="820" operator="equal">
      <formula>"EVENTO"</formula>
    </cfRule>
    <cfRule type="cellIs" dxfId="5156" priority="821" operator="equal">
      <formula>"MONTAGEM"</formula>
    </cfRule>
    <cfRule type="cellIs" dxfId="5155" priority="822" operator="equal">
      <formula>"ENTREGA MATERIAL"</formula>
    </cfRule>
  </conditionalFormatting>
  <conditionalFormatting sqref="CU48 DH48:DJ48">
    <cfRule type="cellIs" dxfId="5154" priority="843" operator="equal">
      <formula>"DESMONTAGEM"</formula>
    </cfRule>
    <cfRule type="cellIs" dxfId="5153" priority="844" operator="equal">
      <formula>"SEM USO"</formula>
    </cfRule>
    <cfRule type="cellIs" dxfId="5152" priority="845" operator="equal">
      <formula>"EVENTO"</formula>
    </cfRule>
    <cfRule type="cellIs" dxfId="5151" priority="846" operator="equal">
      <formula>"MONTAGEM"</formula>
    </cfRule>
    <cfRule type="cellIs" dxfId="5150" priority="847" operator="equal">
      <formula>"ENTREGA MATERIAL"</formula>
    </cfRule>
  </conditionalFormatting>
  <conditionalFormatting sqref="CV48">
    <cfRule type="cellIs" dxfId="5149" priority="838" operator="equal">
      <formula>"DESMONTAGEM"</formula>
    </cfRule>
    <cfRule type="cellIs" dxfId="5148" priority="839" operator="equal">
      <formula>"SEM USO"</formula>
    </cfRule>
    <cfRule type="cellIs" dxfId="5147" priority="840" operator="equal">
      <formula>"EVENTO"</formula>
    </cfRule>
    <cfRule type="cellIs" dxfId="5146" priority="841" operator="equal">
      <formula>"MONTAGEM"</formula>
    </cfRule>
    <cfRule type="cellIs" dxfId="5145" priority="842" operator="equal">
      <formula>"ENTREGA MATERIAL"</formula>
    </cfRule>
  </conditionalFormatting>
  <conditionalFormatting sqref="CU17 DH17:DJ17">
    <cfRule type="cellIs" dxfId="5144" priority="813" operator="equal">
      <formula>"DESMONTAGEM"</formula>
    </cfRule>
    <cfRule type="cellIs" dxfId="5143" priority="814" operator="equal">
      <formula>"SEM USO"</formula>
    </cfRule>
    <cfRule type="cellIs" dxfId="5142" priority="815" operator="equal">
      <formula>"EVENTO"</formula>
    </cfRule>
    <cfRule type="cellIs" dxfId="5141" priority="816" operator="equal">
      <formula>"MONTAGEM"</formula>
    </cfRule>
    <cfRule type="cellIs" dxfId="5140" priority="817" operator="equal">
      <formula>"ENTREGA MATERIAL"</formula>
    </cfRule>
  </conditionalFormatting>
  <conditionalFormatting sqref="CV17">
    <cfRule type="cellIs" dxfId="5139" priority="808" operator="equal">
      <formula>"DESMONTAGEM"</formula>
    </cfRule>
    <cfRule type="cellIs" dxfId="5138" priority="809" operator="equal">
      <formula>"SEM USO"</formula>
    </cfRule>
    <cfRule type="cellIs" dxfId="5137" priority="810" operator="equal">
      <formula>"EVENTO"</formula>
    </cfRule>
    <cfRule type="cellIs" dxfId="5136" priority="811" operator="equal">
      <formula>"MONTAGEM"</formula>
    </cfRule>
    <cfRule type="cellIs" dxfId="5135" priority="812" operator="equal">
      <formula>"ENTREGA MATERIAL"</formula>
    </cfRule>
  </conditionalFormatting>
  <conditionalFormatting sqref="DF38">
    <cfRule type="cellIs" dxfId="5134" priority="798" operator="equal">
      <formula>"DESMONTAGEM"</formula>
    </cfRule>
    <cfRule type="cellIs" dxfId="5133" priority="799" operator="equal">
      <formula>"SEM USO"</formula>
    </cfRule>
    <cfRule type="cellIs" dxfId="5132" priority="800" operator="equal">
      <formula>"EVENTO"</formula>
    </cfRule>
    <cfRule type="cellIs" dxfId="5131" priority="801" operator="equal">
      <formula>"MONTAGEM"</formula>
    </cfRule>
    <cfRule type="cellIs" dxfId="5130" priority="802" operator="equal">
      <formula>"ENTREGA MATERIAL"</formula>
    </cfRule>
  </conditionalFormatting>
  <conditionalFormatting sqref="DF27">
    <cfRule type="cellIs" dxfId="5129" priority="793" operator="equal">
      <formula>"DESMONTAGEM"</formula>
    </cfRule>
    <cfRule type="cellIs" dxfId="5128" priority="794" operator="equal">
      <formula>"SEM USO"</formula>
    </cfRule>
    <cfRule type="cellIs" dxfId="5127" priority="795" operator="equal">
      <formula>"EVENTO"</formula>
    </cfRule>
    <cfRule type="cellIs" dxfId="5126" priority="796" operator="equal">
      <formula>"MONTAGEM"</formula>
    </cfRule>
    <cfRule type="cellIs" dxfId="5125" priority="797" operator="equal">
      <formula>"ENTREGA MATERIAL"</formula>
    </cfRule>
  </conditionalFormatting>
  <conditionalFormatting sqref="DF48">
    <cfRule type="cellIs" dxfId="5124" priority="803" operator="equal">
      <formula>"DESMONTAGEM"</formula>
    </cfRule>
    <cfRule type="cellIs" dxfId="5123" priority="804" operator="equal">
      <formula>"SEM USO"</formula>
    </cfRule>
    <cfRule type="cellIs" dxfId="5122" priority="805" operator="equal">
      <formula>"EVENTO"</formula>
    </cfRule>
    <cfRule type="cellIs" dxfId="5121" priority="806" operator="equal">
      <formula>"MONTAGEM"</formula>
    </cfRule>
    <cfRule type="cellIs" dxfId="5120" priority="807" operator="equal">
      <formula>"ENTREGA MATERIAL"</formula>
    </cfRule>
  </conditionalFormatting>
  <conditionalFormatting sqref="DF17">
    <cfRule type="cellIs" dxfId="5119" priority="788" operator="equal">
      <formula>"DESMONTAGEM"</formula>
    </cfRule>
    <cfRule type="cellIs" dxfId="5118" priority="789" operator="equal">
      <formula>"SEM USO"</formula>
    </cfRule>
    <cfRule type="cellIs" dxfId="5117" priority="790" operator="equal">
      <formula>"EVENTO"</formula>
    </cfRule>
    <cfRule type="cellIs" dxfId="5116" priority="791" operator="equal">
      <formula>"MONTAGEM"</formula>
    </cfRule>
    <cfRule type="cellIs" dxfId="5115" priority="792" operator="equal">
      <formula>"ENTREGA MATERIAL"</formula>
    </cfRule>
  </conditionalFormatting>
  <conditionalFormatting sqref="CU174:CU180 CU183">
    <cfRule type="containsText" dxfId="5114" priority="786" operator="containsText" text="OK">
      <formula>NOT(ISERROR(SEARCH("OK",CU174)))</formula>
    </cfRule>
  </conditionalFormatting>
  <conditionalFormatting sqref="CU167">
    <cfRule type="containsText" dxfId="5113" priority="787" operator="containsText" text="OK">
      <formula>NOT(ISERROR(SEARCH("OK",CU167)))</formula>
    </cfRule>
  </conditionalFormatting>
  <conditionalFormatting sqref="CY167:DC167 CY174:CY178 DA174:DA178 CZ168:CZ178 DC174:DC178 DB168:DB178 DG174:DG178 DG167">
    <cfRule type="containsText" dxfId="5112" priority="785" operator="containsText" text="S">
      <formula>NOT(ISERROR(SEARCH("S",CY167)))</formula>
    </cfRule>
  </conditionalFormatting>
  <conditionalFormatting sqref="CW167 CW174:CW178">
    <cfRule type="containsText" dxfId="5111" priority="783" operator="containsText" text="E">
      <formula>NOT(ISERROR(SEARCH("E",CW167)))</formula>
    </cfRule>
    <cfRule type="containsText" dxfId="5110" priority="784" operator="containsText" text="L">
      <formula>NOT(ISERROR(SEARCH("L",CW167)))</formula>
    </cfRule>
  </conditionalFormatting>
  <conditionalFormatting sqref="CU172:CU173">
    <cfRule type="containsText" dxfId="5109" priority="782" operator="containsText" text="OK">
      <formula>NOT(ISERROR(SEARCH("OK",CU172)))</formula>
    </cfRule>
  </conditionalFormatting>
  <conditionalFormatting sqref="CY172:CY173 DA172:DA173 DC172:DC173 DG172:DG173">
    <cfRule type="containsText" dxfId="5108" priority="781" operator="containsText" text="S">
      <formula>NOT(ISERROR(SEARCH("S",CY172)))</formula>
    </cfRule>
  </conditionalFormatting>
  <conditionalFormatting sqref="CW172:CW173">
    <cfRule type="containsText" dxfId="5107" priority="779" operator="containsText" text="E">
      <formula>NOT(ISERROR(SEARCH("E",CW172)))</formula>
    </cfRule>
    <cfRule type="containsText" dxfId="5106" priority="780" operator="containsText" text="L">
      <formula>NOT(ISERROR(SEARCH("L",CW172)))</formula>
    </cfRule>
  </conditionalFormatting>
  <conditionalFormatting sqref="CU169:CU171">
    <cfRule type="containsText" dxfId="5105" priority="778" operator="containsText" text="OK">
      <formula>NOT(ISERROR(SEARCH("OK",CU169)))</formula>
    </cfRule>
  </conditionalFormatting>
  <conditionalFormatting sqref="CY169:CY171 DA169:DA171 DC169:DC171 DG169:DG171">
    <cfRule type="containsText" dxfId="5104" priority="777" operator="containsText" text="S">
      <formula>NOT(ISERROR(SEARCH("S",CY169)))</formula>
    </cfRule>
  </conditionalFormatting>
  <conditionalFormatting sqref="CW169:CW171">
    <cfRule type="containsText" dxfId="5103" priority="775" operator="containsText" text="E">
      <formula>NOT(ISERROR(SEARCH("E",CW169)))</formula>
    </cfRule>
    <cfRule type="containsText" dxfId="5102" priority="776" operator="containsText" text="L">
      <formula>NOT(ISERROR(SEARCH("L",CW169)))</formula>
    </cfRule>
  </conditionalFormatting>
  <conditionalFormatting sqref="CU168">
    <cfRule type="containsText" dxfId="5101" priority="774" operator="containsText" text="OK">
      <formula>NOT(ISERROR(SEARCH("OK",CU168)))</formula>
    </cfRule>
  </conditionalFormatting>
  <conditionalFormatting sqref="CY168 DA168 DC168 DG168">
    <cfRule type="containsText" dxfId="5100" priority="773" operator="containsText" text="S">
      <formula>NOT(ISERROR(SEARCH("S",CY168)))</formula>
    </cfRule>
  </conditionalFormatting>
  <conditionalFormatting sqref="CW168">
    <cfRule type="containsText" dxfId="5099" priority="771" operator="containsText" text="E">
      <formula>NOT(ISERROR(SEARCH("E",CW168)))</formula>
    </cfRule>
    <cfRule type="containsText" dxfId="5098" priority="772" operator="containsText" text="L">
      <formula>NOT(ISERROR(SEARCH("L",CW168)))</formula>
    </cfRule>
  </conditionalFormatting>
  <conditionalFormatting sqref="CU181:CU182">
    <cfRule type="containsText" dxfId="5097" priority="770" operator="containsText" text="OK">
      <formula>NOT(ISERROR(SEARCH("OK",CU181)))</formula>
    </cfRule>
  </conditionalFormatting>
  <conditionalFormatting sqref="CU165 DH165:DJ165">
    <cfRule type="cellIs" dxfId="5096" priority="765" operator="equal">
      <formula>"DESMONTAGEM"</formula>
    </cfRule>
    <cfRule type="cellIs" dxfId="5095" priority="766" operator="equal">
      <formula>"SEM USO"</formula>
    </cfRule>
    <cfRule type="cellIs" dxfId="5094" priority="767" operator="equal">
      <formula>"EVENTO"</formula>
    </cfRule>
    <cfRule type="cellIs" dxfId="5093" priority="768" operator="equal">
      <formula>"MONTAGEM"</formula>
    </cfRule>
    <cfRule type="cellIs" dxfId="5092" priority="769" operator="equal">
      <formula>"ENTREGA MATERIAL"</formula>
    </cfRule>
  </conditionalFormatting>
  <conditionalFormatting sqref="CU122 DH122:DJ122">
    <cfRule type="cellIs" dxfId="5091" priority="760" operator="equal">
      <formula>"DESMONTAGEM"</formula>
    </cfRule>
    <cfRule type="cellIs" dxfId="5090" priority="761" operator="equal">
      <formula>"SEM USO"</formula>
    </cfRule>
    <cfRule type="cellIs" dxfId="5089" priority="762" operator="equal">
      <formula>"EVENTO"</formula>
    </cfRule>
    <cfRule type="cellIs" dxfId="5088" priority="763" operator="equal">
      <formula>"MONTAGEM"</formula>
    </cfRule>
    <cfRule type="cellIs" dxfId="5087" priority="764" operator="equal">
      <formula>"ENTREGA MATERIAL"</formula>
    </cfRule>
  </conditionalFormatting>
  <conditionalFormatting sqref="CV122">
    <cfRule type="cellIs" dxfId="5086" priority="755" operator="equal">
      <formula>"DESMONTAGEM"</formula>
    </cfRule>
    <cfRule type="cellIs" dxfId="5085" priority="756" operator="equal">
      <formula>"SEM USO"</formula>
    </cfRule>
    <cfRule type="cellIs" dxfId="5084" priority="757" operator="equal">
      <formula>"EVENTO"</formula>
    </cfRule>
    <cfRule type="cellIs" dxfId="5083" priority="758" operator="equal">
      <formula>"MONTAGEM"</formula>
    </cfRule>
    <cfRule type="cellIs" dxfId="5082" priority="759" operator="equal">
      <formula>"ENTREGA MATERIAL"</formula>
    </cfRule>
  </conditionalFormatting>
  <conditionalFormatting sqref="CU102 DH102:DJ102">
    <cfRule type="cellIs" dxfId="5081" priority="750" operator="equal">
      <formula>"DESMONTAGEM"</formula>
    </cfRule>
    <cfRule type="cellIs" dxfId="5080" priority="751" operator="equal">
      <formula>"SEM USO"</formula>
    </cfRule>
    <cfRule type="cellIs" dxfId="5079" priority="752" operator="equal">
      <formula>"EVENTO"</formula>
    </cfRule>
    <cfRule type="cellIs" dxfId="5078" priority="753" operator="equal">
      <formula>"MONTAGEM"</formula>
    </cfRule>
    <cfRule type="cellIs" dxfId="5077" priority="754" operator="equal">
      <formula>"ENTREGA MATERIAL"</formula>
    </cfRule>
  </conditionalFormatting>
  <conditionalFormatting sqref="CV102">
    <cfRule type="cellIs" dxfId="5076" priority="745" operator="equal">
      <formula>"DESMONTAGEM"</formula>
    </cfRule>
    <cfRule type="cellIs" dxfId="5075" priority="746" operator="equal">
      <formula>"SEM USO"</formula>
    </cfRule>
    <cfRule type="cellIs" dxfId="5074" priority="747" operator="equal">
      <formula>"EVENTO"</formula>
    </cfRule>
    <cfRule type="cellIs" dxfId="5073" priority="748" operator="equal">
      <formula>"MONTAGEM"</formula>
    </cfRule>
    <cfRule type="cellIs" dxfId="5072" priority="749" operator="equal">
      <formula>"ENTREGA MATERIAL"</formula>
    </cfRule>
  </conditionalFormatting>
  <conditionalFormatting sqref="CU112 DH112:DJ112">
    <cfRule type="cellIs" dxfId="5071" priority="740" operator="equal">
      <formula>"DESMONTAGEM"</formula>
    </cfRule>
    <cfRule type="cellIs" dxfId="5070" priority="741" operator="equal">
      <formula>"SEM USO"</formula>
    </cfRule>
    <cfRule type="cellIs" dxfId="5069" priority="742" operator="equal">
      <formula>"EVENTO"</formula>
    </cfRule>
    <cfRule type="cellIs" dxfId="5068" priority="743" operator="equal">
      <formula>"MONTAGEM"</formula>
    </cfRule>
    <cfRule type="cellIs" dxfId="5067" priority="744" operator="equal">
      <formula>"ENTREGA MATERIAL"</formula>
    </cfRule>
  </conditionalFormatting>
  <conditionalFormatting sqref="CV112">
    <cfRule type="cellIs" dxfId="5066" priority="735" operator="equal">
      <formula>"DESMONTAGEM"</formula>
    </cfRule>
    <cfRule type="cellIs" dxfId="5065" priority="736" operator="equal">
      <formula>"SEM USO"</formula>
    </cfRule>
    <cfRule type="cellIs" dxfId="5064" priority="737" operator="equal">
      <formula>"EVENTO"</formula>
    </cfRule>
    <cfRule type="cellIs" dxfId="5063" priority="738" operator="equal">
      <formula>"MONTAGEM"</formula>
    </cfRule>
    <cfRule type="cellIs" dxfId="5062" priority="739" operator="equal">
      <formula>"ENTREGA MATERIAL"</formula>
    </cfRule>
  </conditionalFormatting>
  <conditionalFormatting sqref="CU132 DH132:DJ132">
    <cfRule type="cellIs" dxfId="5061" priority="730" operator="equal">
      <formula>"DESMONTAGEM"</formula>
    </cfRule>
    <cfRule type="cellIs" dxfId="5060" priority="731" operator="equal">
      <formula>"SEM USO"</formula>
    </cfRule>
    <cfRule type="cellIs" dxfId="5059" priority="732" operator="equal">
      <formula>"EVENTO"</formula>
    </cfRule>
    <cfRule type="cellIs" dxfId="5058" priority="733" operator="equal">
      <formula>"MONTAGEM"</formula>
    </cfRule>
    <cfRule type="cellIs" dxfId="5057" priority="734" operator="equal">
      <formula>"ENTREGA MATERIAL"</formula>
    </cfRule>
  </conditionalFormatting>
  <conditionalFormatting sqref="CV132">
    <cfRule type="cellIs" dxfId="5056" priority="725" operator="equal">
      <formula>"DESMONTAGEM"</formula>
    </cfRule>
    <cfRule type="cellIs" dxfId="5055" priority="726" operator="equal">
      <formula>"SEM USO"</formula>
    </cfRule>
    <cfRule type="cellIs" dxfId="5054" priority="727" operator="equal">
      <formula>"EVENTO"</formula>
    </cfRule>
    <cfRule type="cellIs" dxfId="5053" priority="728" operator="equal">
      <formula>"MONTAGEM"</formula>
    </cfRule>
    <cfRule type="cellIs" dxfId="5052" priority="729" operator="equal">
      <formula>"ENTREGA MATERIAL"</formula>
    </cfRule>
  </conditionalFormatting>
  <conditionalFormatting sqref="DE167 DE174:DE178">
    <cfRule type="containsText" dxfId="5051" priority="724" operator="containsText" text="S">
      <formula>NOT(ISERROR(SEARCH("S",DE167)))</formula>
    </cfRule>
  </conditionalFormatting>
  <conditionalFormatting sqref="DE172:DE173">
    <cfRule type="containsText" dxfId="5050" priority="723" operator="containsText" text="S">
      <formula>NOT(ISERROR(SEARCH("S",DE172)))</formula>
    </cfRule>
  </conditionalFormatting>
  <conditionalFormatting sqref="DE169:DE171">
    <cfRule type="containsText" dxfId="5049" priority="722" operator="containsText" text="S">
      <formula>NOT(ISERROR(SEARCH("S",DE169)))</formula>
    </cfRule>
  </conditionalFormatting>
  <conditionalFormatting sqref="DE168">
    <cfRule type="containsText" dxfId="5048" priority="721" operator="containsText" text="S">
      <formula>NOT(ISERROR(SEARCH("S",DE168)))</formula>
    </cfRule>
  </conditionalFormatting>
  <conditionalFormatting sqref="DF165">
    <cfRule type="cellIs" dxfId="5047" priority="716" operator="equal">
      <formula>"DESMONTAGEM"</formula>
    </cfRule>
    <cfRule type="cellIs" dxfId="5046" priority="717" operator="equal">
      <formula>"SEM USO"</formula>
    </cfRule>
    <cfRule type="cellIs" dxfId="5045" priority="718" operator="equal">
      <formula>"EVENTO"</formula>
    </cfRule>
    <cfRule type="cellIs" dxfId="5044" priority="719" operator="equal">
      <formula>"MONTAGEM"</formula>
    </cfRule>
    <cfRule type="cellIs" dxfId="5043" priority="720" operator="equal">
      <formula>"ENTREGA MATERIAL"</formula>
    </cfRule>
  </conditionalFormatting>
  <conditionalFormatting sqref="DF122">
    <cfRule type="cellIs" dxfId="5042" priority="711" operator="equal">
      <formula>"DESMONTAGEM"</formula>
    </cfRule>
    <cfRule type="cellIs" dxfId="5041" priority="712" operator="equal">
      <formula>"SEM USO"</formula>
    </cfRule>
    <cfRule type="cellIs" dxfId="5040" priority="713" operator="equal">
      <formula>"EVENTO"</formula>
    </cfRule>
    <cfRule type="cellIs" dxfId="5039" priority="714" operator="equal">
      <formula>"MONTAGEM"</formula>
    </cfRule>
    <cfRule type="cellIs" dxfId="5038" priority="715" operator="equal">
      <formula>"ENTREGA MATERIAL"</formula>
    </cfRule>
  </conditionalFormatting>
  <conditionalFormatting sqref="DF102">
    <cfRule type="cellIs" dxfId="5037" priority="706" operator="equal">
      <formula>"DESMONTAGEM"</formula>
    </cfRule>
    <cfRule type="cellIs" dxfId="5036" priority="707" operator="equal">
      <formula>"SEM USO"</formula>
    </cfRule>
    <cfRule type="cellIs" dxfId="5035" priority="708" operator="equal">
      <formula>"EVENTO"</formula>
    </cfRule>
    <cfRule type="cellIs" dxfId="5034" priority="709" operator="equal">
      <formula>"MONTAGEM"</formula>
    </cfRule>
    <cfRule type="cellIs" dxfId="5033" priority="710" operator="equal">
      <formula>"ENTREGA MATERIAL"</formula>
    </cfRule>
  </conditionalFormatting>
  <conditionalFormatting sqref="DF112">
    <cfRule type="cellIs" dxfId="5032" priority="701" operator="equal">
      <formula>"DESMONTAGEM"</formula>
    </cfRule>
    <cfRule type="cellIs" dxfId="5031" priority="702" operator="equal">
      <formula>"SEM USO"</formula>
    </cfRule>
    <cfRule type="cellIs" dxfId="5030" priority="703" operator="equal">
      <formula>"EVENTO"</formula>
    </cfRule>
    <cfRule type="cellIs" dxfId="5029" priority="704" operator="equal">
      <formula>"MONTAGEM"</formula>
    </cfRule>
    <cfRule type="cellIs" dxfId="5028" priority="705" operator="equal">
      <formula>"ENTREGA MATERIAL"</formula>
    </cfRule>
  </conditionalFormatting>
  <conditionalFormatting sqref="DF132">
    <cfRule type="cellIs" dxfId="5027" priority="696" operator="equal">
      <formula>"DESMONTAGEM"</formula>
    </cfRule>
    <cfRule type="cellIs" dxfId="5026" priority="697" operator="equal">
      <formula>"SEM USO"</formula>
    </cfRule>
    <cfRule type="cellIs" dxfId="5025" priority="698" operator="equal">
      <formula>"EVENTO"</formula>
    </cfRule>
    <cfRule type="cellIs" dxfId="5024" priority="699" operator="equal">
      <formula>"MONTAGEM"</formula>
    </cfRule>
    <cfRule type="cellIs" dxfId="5023" priority="700" operator="equal">
      <formula>"ENTREGA MATERIAL"</formula>
    </cfRule>
  </conditionalFormatting>
  <conditionalFormatting sqref="S7:S8 S12:S16">
    <cfRule type="containsText" dxfId="5022" priority="694" operator="containsText" text="OK">
      <formula>NOT(ISERROR(SEARCH("OK",S7)))</formula>
    </cfRule>
  </conditionalFormatting>
  <conditionalFormatting sqref="S6">
    <cfRule type="containsText" dxfId="5021" priority="695" operator="containsText" text="OK">
      <formula>NOT(ISERROR(SEARCH("OK",S6)))</formula>
    </cfRule>
  </conditionalFormatting>
  <conditionalFormatting sqref="W6:AB6 AE6">
    <cfRule type="containsText" dxfId="5020" priority="693" operator="containsText" text="S">
      <formula>NOT(ISERROR(SEARCH("S",W6)))</formula>
    </cfRule>
  </conditionalFormatting>
  <conditionalFormatting sqref="U6:U8 U12:U16">
    <cfRule type="containsText" dxfId="5019" priority="691" operator="containsText" text="E">
      <formula>NOT(ISERROR(SEARCH("E",U6)))</formula>
    </cfRule>
    <cfRule type="containsText" dxfId="5018" priority="692" operator="containsText" text="L">
      <formula>NOT(ISERROR(SEARCH("L",U6)))</formula>
    </cfRule>
  </conditionalFormatting>
  <conditionalFormatting sqref="S9:S11">
    <cfRule type="containsText" dxfId="5017" priority="690" operator="containsText" text="OK">
      <formula>NOT(ISERROR(SEARCH("OK",S9)))</formula>
    </cfRule>
  </conditionalFormatting>
  <conditionalFormatting sqref="U9:U11">
    <cfRule type="containsText" dxfId="5016" priority="688" operator="containsText" text="E">
      <formula>NOT(ISERROR(SEARCH("E",U9)))</formula>
    </cfRule>
    <cfRule type="containsText" dxfId="5015" priority="689" operator="containsText" text="L">
      <formula>NOT(ISERROR(SEARCH("L",U9)))</formula>
    </cfRule>
  </conditionalFormatting>
  <conditionalFormatting sqref="W15:AB16 AE15:AE16">
    <cfRule type="containsText" dxfId="5014" priority="687" operator="containsText" text="S">
      <formula>NOT(ISERROR(SEARCH("S",W15)))</formula>
    </cfRule>
  </conditionalFormatting>
  <conditionalFormatting sqref="W7:AB14 AE7:AE14">
    <cfRule type="containsText" dxfId="5013" priority="686" operator="containsText" text="S">
      <formula>NOT(ISERROR(SEARCH("S",W7)))</formula>
    </cfRule>
  </conditionalFormatting>
  <conditionalFormatting sqref="AC6">
    <cfRule type="containsText" dxfId="5012" priority="685" operator="containsText" text="S">
      <formula>NOT(ISERROR(SEARCH("S",AC6)))</formula>
    </cfRule>
  </conditionalFormatting>
  <conditionalFormatting sqref="AC15:AC16">
    <cfRule type="containsText" dxfId="5011" priority="684" operator="containsText" text="S">
      <formula>NOT(ISERROR(SEARCH("S",AC15)))</formula>
    </cfRule>
  </conditionalFormatting>
  <conditionalFormatting sqref="AC7:AC14">
    <cfRule type="containsText" dxfId="5010" priority="683" operator="containsText" text="S">
      <formula>NOT(ISERROR(SEARCH("S",AC7)))</formula>
    </cfRule>
  </conditionalFormatting>
  <conditionalFormatting sqref="AI7:AI8 AI12:AI16">
    <cfRule type="containsText" dxfId="5009" priority="681" operator="containsText" text="OK">
      <formula>NOT(ISERROR(SEARCH("OK",AI7)))</formula>
    </cfRule>
  </conditionalFormatting>
  <conditionalFormatting sqref="AI6">
    <cfRule type="containsText" dxfId="5008" priority="682" operator="containsText" text="OK">
      <formula>NOT(ISERROR(SEARCH("OK",AI6)))</formula>
    </cfRule>
  </conditionalFormatting>
  <conditionalFormatting sqref="AM6:AR6 AU6">
    <cfRule type="containsText" dxfId="5007" priority="680" operator="containsText" text="S">
      <formula>NOT(ISERROR(SEARCH("S",AM6)))</formula>
    </cfRule>
  </conditionalFormatting>
  <conditionalFormatting sqref="AK6:AK16">
    <cfRule type="containsText" dxfId="5006" priority="678" operator="containsText" text="E">
      <formula>NOT(ISERROR(SEARCH("E",AK6)))</formula>
    </cfRule>
    <cfRule type="containsText" dxfId="5005" priority="679" operator="containsText" text="L">
      <formula>NOT(ISERROR(SEARCH("L",AK6)))</formula>
    </cfRule>
  </conditionalFormatting>
  <conditionalFormatting sqref="AI9:AI11">
    <cfRule type="containsText" dxfId="5004" priority="677" operator="containsText" text="OK">
      <formula>NOT(ISERROR(SEARCH("OK",AI9)))</formula>
    </cfRule>
  </conditionalFormatting>
  <conditionalFormatting sqref="AM15:AR16 AU15:AU16">
    <cfRule type="containsText" dxfId="5003" priority="676" operator="containsText" text="S">
      <formula>NOT(ISERROR(SEARCH("S",AM15)))</formula>
    </cfRule>
  </conditionalFormatting>
  <conditionalFormatting sqref="AM7:AR14 AU7:AU14">
    <cfRule type="containsText" dxfId="5002" priority="675" operator="containsText" text="S">
      <formula>NOT(ISERROR(SEARCH("S",AM7)))</formula>
    </cfRule>
  </conditionalFormatting>
  <conditionalFormatting sqref="AS6">
    <cfRule type="containsText" dxfId="5001" priority="674" operator="containsText" text="S">
      <formula>NOT(ISERROR(SEARCH("S",AS6)))</formula>
    </cfRule>
  </conditionalFormatting>
  <conditionalFormatting sqref="AS15:AS16">
    <cfRule type="containsText" dxfId="5000" priority="673" operator="containsText" text="S">
      <formula>NOT(ISERROR(SEARCH("S",AS15)))</formula>
    </cfRule>
  </conditionalFormatting>
  <conditionalFormatting sqref="AS7:AS14">
    <cfRule type="containsText" dxfId="4999" priority="672" operator="containsText" text="S">
      <formula>NOT(ISERROR(SEARCH("S",AS7)))</formula>
    </cfRule>
  </conditionalFormatting>
  <conditionalFormatting sqref="AY12:AY16">
    <cfRule type="containsText" dxfId="4998" priority="670" operator="containsText" text="OK">
      <formula>NOT(ISERROR(SEARCH("OK",AY12)))</formula>
    </cfRule>
  </conditionalFormatting>
  <conditionalFormatting sqref="AY6:AY9">
    <cfRule type="containsText" dxfId="4997" priority="671" operator="containsText" text="OK">
      <formula>NOT(ISERROR(SEARCH("OK",AY6)))</formula>
    </cfRule>
  </conditionalFormatting>
  <conditionalFormatting sqref="BC6:BH6 BK6">
    <cfRule type="containsText" dxfId="4996" priority="669" operator="containsText" text="S">
      <formula>NOT(ISERROR(SEARCH("S",BC6)))</formula>
    </cfRule>
  </conditionalFormatting>
  <conditionalFormatting sqref="BA6:BA8 BA12:BA16">
    <cfRule type="containsText" dxfId="4995" priority="667" operator="containsText" text="E">
      <formula>NOT(ISERROR(SEARCH("E",BA6)))</formula>
    </cfRule>
    <cfRule type="containsText" dxfId="4994" priority="668" operator="containsText" text="L">
      <formula>NOT(ISERROR(SEARCH("L",BA6)))</formula>
    </cfRule>
  </conditionalFormatting>
  <conditionalFormatting sqref="AY10:AY11">
    <cfRule type="containsText" dxfId="4993" priority="666" operator="containsText" text="OK">
      <formula>NOT(ISERROR(SEARCH("OK",AY10)))</formula>
    </cfRule>
  </conditionalFormatting>
  <conditionalFormatting sqref="BA9:BA11">
    <cfRule type="containsText" dxfId="4992" priority="664" operator="containsText" text="E">
      <formula>NOT(ISERROR(SEARCH("E",BA9)))</formula>
    </cfRule>
    <cfRule type="containsText" dxfId="4991" priority="665" operator="containsText" text="L">
      <formula>NOT(ISERROR(SEARCH("L",BA9)))</formula>
    </cfRule>
  </conditionalFormatting>
  <conditionalFormatting sqref="BC15:BH16 BK15:BK16">
    <cfRule type="containsText" dxfId="4990" priority="663" operator="containsText" text="S">
      <formula>NOT(ISERROR(SEARCH("S",BC15)))</formula>
    </cfRule>
  </conditionalFormatting>
  <conditionalFormatting sqref="BC7:BH14 BK7:BK14">
    <cfRule type="containsText" dxfId="4989" priority="662" operator="containsText" text="S">
      <formula>NOT(ISERROR(SEARCH("S",BC7)))</formula>
    </cfRule>
  </conditionalFormatting>
  <conditionalFormatting sqref="BI6">
    <cfRule type="containsText" dxfId="4988" priority="661" operator="containsText" text="S">
      <formula>NOT(ISERROR(SEARCH("S",BI6)))</formula>
    </cfRule>
  </conditionalFormatting>
  <conditionalFormatting sqref="BI15:BI16">
    <cfRule type="containsText" dxfId="4987" priority="660" operator="containsText" text="S">
      <formula>NOT(ISERROR(SEARCH("S",BI15)))</formula>
    </cfRule>
  </conditionalFormatting>
  <conditionalFormatting sqref="BI7:BI14">
    <cfRule type="containsText" dxfId="4986" priority="659" operator="containsText" text="S">
      <formula>NOT(ISERROR(SEARCH("S",BI7)))</formula>
    </cfRule>
  </conditionalFormatting>
  <conditionalFormatting sqref="BO13:BO16">
    <cfRule type="containsText" dxfId="4985" priority="657" operator="containsText" text="OK">
      <formula>NOT(ISERROR(SEARCH("OK",BO13)))</formula>
    </cfRule>
  </conditionalFormatting>
  <conditionalFormatting sqref="BO6:BO12">
    <cfRule type="containsText" dxfId="4984" priority="658" operator="containsText" text="OK">
      <formula>NOT(ISERROR(SEARCH("OK",BO6)))</formula>
    </cfRule>
  </conditionalFormatting>
  <conditionalFormatting sqref="BS6:BX6 CA6">
    <cfRule type="containsText" dxfId="4983" priority="656" operator="containsText" text="S">
      <formula>NOT(ISERROR(SEARCH("S",BS6)))</formula>
    </cfRule>
  </conditionalFormatting>
  <conditionalFormatting sqref="BQ6:BQ8 BQ12:BQ16">
    <cfRule type="containsText" dxfId="4982" priority="654" operator="containsText" text="E">
      <formula>NOT(ISERROR(SEARCH("E",BQ6)))</formula>
    </cfRule>
    <cfRule type="containsText" dxfId="4981" priority="655" operator="containsText" text="L">
      <formula>NOT(ISERROR(SEARCH("L",BQ6)))</formula>
    </cfRule>
  </conditionalFormatting>
  <conditionalFormatting sqref="BQ9:BQ11">
    <cfRule type="containsText" dxfId="4980" priority="652" operator="containsText" text="E">
      <formula>NOT(ISERROR(SEARCH("E",BQ9)))</formula>
    </cfRule>
    <cfRule type="containsText" dxfId="4979" priority="653" operator="containsText" text="L">
      <formula>NOT(ISERROR(SEARCH("L",BQ9)))</formula>
    </cfRule>
  </conditionalFormatting>
  <conditionalFormatting sqref="BS15:BX16 CA15:CA16">
    <cfRule type="containsText" dxfId="4978" priority="651" operator="containsText" text="S">
      <formula>NOT(ISERROR(SEARCH("S",BS15)))</formula>
    </cfRule>
  </conditionalFormatting>
  <conditionalFormatting sqref="BS7:BX14 CA7:CA14">
    <cfRule type="containsText" dxfId="4977" priority="650" operator="containsText" text="S">
      <formula>NOT(ISERROR(SEARCH("S",BS7)))</formula>
    </cfRule>
  </conditionalFormatting>
  <conditionalFormatting sqref="BY6">
    <cfRule type="containsText" dxfId="4976" priority="649" operator="containsText" text="S">
      <formula>NOT(ISERROR(SEARCH("S",BY6)))</formula>
    </cfRule>
  </conditionalFormatting>
  <conditionalFormatting sqref="BY15:BY16">
    <cfRule type="containsText" dxfId="4975" priority="648" operator="containsText" text="S">
      <formula>NOT(ISERROR(SEARCH("S",BY15)))</formula>
    </cfRule>
  </conditionalFormatting>
  <conditionalFormatting sqref="BY7:BY14">
    <cfRule type="containsText" dxfId="4974" priority="647" operator="containsText" text="S">
      <formula>NOT(ISERROR(SEARCH("S",BY7)))</formula>
    </cfRule>
  </conditionalFormatting>
  <conditionalFormatting sqref="CE12:CE16">
    <cfRule type="containsText" dxfId="4973" priority="645" operator="containsText" text="OK">
      <formula>NOT(ISERROR(SEARCH("OK",CE12)))</formula>
    </cfRule>
  </conditionalFormatting>
  <conditionalFormatting sqref="CE6:CE8">
    <cfRule type="containsText" dxfId="4972" priority="646" operator="containsText" text="OK">
      <formula>NOT(ISERROR(SEARCH("OK",CE6)))</formula>
    </cfRule>
  </conditionalFormatting>
  <conditionalFormatting sqref="CI6:CN6 CQ6">
    <cfRule type="containsText" dxfId="4971" priority="644" operator="containsText" text="S">
      <formula>NOT(ISERROR(SEARCH("S",CI6)))</formula>
    </cfRule>
  </conditionalFormatting>
  <conditionalFormatting sqref="CG6:CG8 CG12:CG16">
    <cfRule type="containsText" dxfId="4970" priority="642" operator="containsText" text="E">
      <formula>NOT(ISERROR(SEARCH("E",CG6)))</formula>
    </cfRule>
    <cfRule type="containsText" dxfId="4969" priority="643" operator="containsText" text="L">
      <formula>NOT(ISERROR(SEARCH("L",CG6)))</formula>
    </cfRule>
  </conditionalFormatting>
  <conditionalFormatting sqref="CE9:CE11">
    <cfRule type="containsText" dxfId="4968" priority="641" operator="containsText" text="OK">
      <formula>NOT(ISERROR(SEARCH("OK",CE9)))</formula>
    </cfRule>
  </conditionalFormatting>
  <conditionalFormatting sqref="CG9:CG11">
    <cfRule type="containsText" dxfId="4967" priority="639" operator="containsText" text="E">
      <formula>NOT(ISERROR(SEARCH("E",CG9)))</formula>
    </cfRule>
    <cfRule type="containsText" dxfId="4966" priority="640" operator="containsText" text="L">
      <formula>NOT(ISERROR(SEARCH("L",CG9)))</formula>
    </cfRule>
  </conditionalFormatting>
  <conditionalFormatting sqref="CI15:CN16 CQ15:CQ16">
    <cfRule type="containsText" dxfId="4965" priority="638" operator="containsText" text="S">
      <formula>NOT(ISERROR(SEARCH("S",CI15)))</formula>
    </cfRule>
  </conditionalFormatting>
  <conditionalFormatting sqref="CI7:CN14 CQ7:CQ14">
    <cfRule type="containsText" dxfId="4964" priority="637" operator="containsText" text="S">
      <formula>NOT(ISERROR(SEARCH("S",CI7)))</formula>
    </cfRule>
  </conditionalFormatting>
  <conditionalFormatting sqref="CO6">
    <cfRule type="containsText" dxfId="4963" priority="636" operator="containsText" text="S">
      <formula>NOT(ISERROR(SEARCH("S",CO6)))</formula>
    </cfRule>
  </conditionalFormatting>
  <conditionalFormatting sqref="CO15:CO16">
    <cfRule type="containsText" dxfId="4962" priority="635" operator="containsText" text="S">
      <formula>NOT(ISERROR(SEARCH("S",CO15)))</formula>
    </cfRule>
  </conditionalFormatting>
  <conditionalFormatting sqref="CO7:CO14">
    <cfRule type="containsText" dxfId="4961" priority="634" operator="containsText" text="S">
      <formula>NOT(ISERROR(SEARCH("S",CO7)))</formula>
    </cfRule>
  </conditionalFormatting>
  <conditionalFormatting sqref="CU7:CU8 CU12:CU16">
    <cfRule type="containsText" dxfId="4960" priority="632" operator="containsText" text="OK">
      <formula>NOT(ISERROR(SEARCH("OK",CU7)))</formula>
    </cfRule>
  </conditionalFormatting>
  <conditionalFormatting sqref="CU6">
    <cfRule type="containsText" dxfId="4959" priority="633" operator="containsText" text="OK">
      <formula>NOT(ISERROR(SEARCH("OK",CU6)))</formula>
    </cfRule>
  </conditionalFormatting>
  <conditionalFormatting sqref="CY6:DD6 DG6">
    <cfRule type="containsText" dxfId="4958" priority="631" operator="containsText" text="S">
      <formula>NOT(ISERROR(SEARCH("S",CY6)))</formula>
    </cfRule>
  </conditionalFormatting>
  <conditionalFormatting sqref="CW6:CW8 CW12:CW16">
    <cfRule type="containsText" dxfId="4957" priority="629" operator="containsText" text="E">
      <formula>NOT(ISERROR(SEARCH("E",CW6)))</formula>
    </cfRule>
    <cfRule type="containsText" dxfId="4956" priority="630" operator="containsText" text="L">
      <formula>NOT(ISERROR(SEARCH("L",CW6)))</formula>
    </cfRule>
  </conditionalFormatting>
  <conditionalFormatting sqref="CU9:CU11">
    <cfRule type="containsText" dxfId="4955" priority="628" operator="containsText" text="OK">
      <formula>NOT(ISERROR(SEARCH("OK",CU9)))</formula>
    </cfRule>
  </conditionalFormatting>
  <conditionalFormatting sqref="CW9:CW11">
    <cfRule type="containsText" dxfId="4954" priority="626" operator="containsText" text="E">
      <formula>NOT(ISERROR(SEARCH("E",CW9)))</formula>
    </cfRule>
    <cfRule type="containsText" dxfId="4953" priority="627" operator="containsText" text="L">
      <formula>NOT(ISERROR(SEARCH("L",CW9)))</formula>
    </cfRule>
  </conditionalFormatting>
  <conditionalFormatting sqref="CY15:DD16 DG15:DG16">
    <cfRule type="containsText" dxfId="4952" priority="625" operator="containsText" text="S">
      <formula>NOT(ISERROR(SEARCH("S",CY15)))</formula>
    </cfRule>
  </conditionalFormatting>
  <conditionalFormatting sqref="CY7:DD14 DG7:DG14">
    <cfRule type="containsText" dxfId="4951" priority="624" operator="containsText" text="S">
      <formula>NOT(ISERROR(SEARCH("S",CY7)))</formula>
    </cfRule>
  </conditionalFormatting>
  <conditionalFormatting sqref="DE6">
    <cfRule type="containsText" dxfId="4950" priority="623" operator="containsText" text="S">
      <formula>NOT(ISERROR(SEARCH("S",DE6)))</formula>
    </cfRule>
  </conditionalFormatting>
  <conditionalFormatting sqref="DE15:DE16">
    <cfRule type="containsText" dxfId="4949" priority="622" operator="containsText" text="S">
      <formula>NOT(ISERROR(SEARCH("S",DE15)))</formula>
    </cfRule>
  </conditionalFormatting>
  <conditionalFormatting sqref="DE7:DE14">
    <cfRule type="containsText" dxfId="4948" priority="621" operator="containsText" text="S">
      <formula>NOT(ISERROR(SEARCH("S",DE7)))</formula>
    </cfRule>
  </conditionalFormatting>
  <conditionalFormatting sqref="S20:S26">
    <cfRule type="containsText" dxfId="4947" priority="619" operator="containsText" text="OK">
      <formula>NOT(ISERROR(SEARCH("OK",S20)))</formula>
    </cfRule>
  </conditionalFormatting>
  <conditionalFormatting sqref="S19">
    <cfRule type="containsText" dxfId="4946" priority="620" operator="containsText" text="OK">
      <formula>NOT(ISERROR(SEARCH("OK",S19)))</formula>
    </cfRule>
  </conditionalFormatting>
  <conditionalFormatting sqref="W19:AB26 AE19:AE26">
    <cfRule type="containsText" dxfId="4945" priority="618" operator="containsText" text="S">
      <formula>NOT(ISERROR(SEARCH("S",W19)))</formula>
    </cfRule>
  </conditionalFormatting>
  <conditionalFormatting sqref="U19:U26">
    <cfRule type="containsText" dxfId="4944" priority="616" operator="containsText" text="E">
      <formula>NOT(ISERROR(SEARCH("E",U19)))</formula>
    </cfRule>
    <cfRule type="containsText" dxfId="4943" priority="617" operator="containsText" text="L">
      <formula>NOT(ISERROR(SEARCH("L",U19)))</formula>
    </cfRule>
  </conditionalFormatting>
  <conditionalFormatting sqref="AC19:AC26">
    <cfRule type="containsText" dxfId="4942" priority="615" operator="containsText" text="S">
      <formula>NOT(ISERROR(SEARCH("S",AC19)))</formula>
    </cfRule>
  </conditionalFormatting>
  <conditionalFormatting sqref="AI20:AI26">
    <cfRule type="containsText" dxfId="4941" priority="613" operator="containsText" text="OK">
      <formula>NOT(ISERROR(SEARCH("OK",AI20)))</formula>
    </cfRule>
  </conditionalFormatting>
  <conditionalFormatting sqref="AI19">
    <cfRule type="containsText" dxfId="4940" priority="614" operator="containsText" text="OK">
      <formula>NOT(ISERROR(SEARCH("OK",AI19)))</formula>
    </cfRule>
  </conditionalFormatting>
  <conditionalFormatting sqref="AM19:AR26 AU19:AU26">
    <cfRule type="containsText" dxfId="4939" priority="612" operator="containsText" text="S">
      <formula>NOT(ISERROR(SEARCH("S",AM19)))</formula>
    </cfRule>
  </conditionalFormatting>
  <conditionalFormatting sqref="AK19:AK26">
    <cfRule type="containsText" dxfId="4938" priority="610" operator="containsText" text="E">
      <formula>NOT(ISERROR(SEARCH("E",AK19)))</formula>
    </cfRule>
    <cfRule type="containsText" dxfId="4937" priority="611" operator="containsText" text="L">
      <formula>NOT(ISERROR(SEARCH("L",AK19)))</formula>
    </cfRule>
  </conditionalFormatting>
  <conditionalFormatting sqref="AS19:AS26">
    <cfRule type="containsText" dxfId="4936" priority="609" operator="containsText" text="S">
      <formula>NOT(ISERROR(SEARCH("S",AS19)))</formula>
    </cfRule>
  </conditionalFormatting>
  <conditionalFormatting sqref="AY24:AY26">
    <cfRule type="containsText" dxfId="4935" priority="607" operator="containsText" text="OK">
      <formula>NOT(ISERROR(SEARCH("OK",AY24)))</formula>
    </cfRule>
  </conditionalFormatting>
  <conditionalFormatting sqref="AY19:AY23">
    <cfRule type="containsText" dxfId="4934" priority="608" operator="containsText" text="OK">
      <formula>NOT(ISERROR(SEARCH("OK",AY19)))</formula>
    </cfRule>
  </conditionalFormatting>
  <conditionalFormatting sqref="BC19:BH26 BK19:BK26">
    <cfRule type="containsText" dxfId="4933" priority="606" operator="containsText" text="S">
      <formula>NOT(ISERROR(SEARCH("S",BC19)))</formula>
    </cfRule>
  </conditionalFormatting>
  <conditionalFormatting sqref="BA19:BA26">
    <cfRule type="containsText" dxfId="4932" priority="604" operator="containsText" text="E">
      <formula>NOT(ISERROR(SEARCH("E",BA19)))</formula>
    </cfRule>
    <cfRule type="containsText" dxfId="4931" priority="605" operator="containsText" text="L">
      <formula>NOT(ISERROR(SEARCH("L",BA19)))</formula>
    </cfRule>
  </conditionalFormatting>
  <conditionalFormatting sqref="BI19:BI26">
    <cfRule type="containsText" dxfId="4930" priority="603" operator="containsText" text="S">
      <formula>NOT(ISERROR(SEARCH("S",BI19)))</formula>
    </cfRule>
  </conditionalFormatting>
  <conditionalFormatting sqref="BO24:BO26">
    <cfRule type="containsText" dxfId="4929" priority="601" operator="containsText" text="OK">
      <formula>NOT(ISERROR(SEARCH("OK",BO24)))</formula>
    </cfRule>
  </conditionalFormatting>
  <conditionalFormatting sqref="BO19:BO23">
    <cfRule type="containsText" dxfId="4928" priority="602" operator="containsText" text="OK">
      <formula>NOT(ISERROR(SEARCH("OK",BO19)))</formula>
    </cfRule>
  </conditionalFormatting>
  <conditionalFormatting sqref="BS19:BX26 CA19:CA26">
    <cfRule type="containsText" dxfId="4927" priority="600" operator="containsText" text="S">
      <formula>NOT(ISERROR(SEARCH("S",BS19)))</formula>
    </cfRule>
  </conditionalFormatting>
  <conditionalFormatting sqref="BQ19:BQ26">
    <cfRule type="containsText" dxfId="4926" priority="598" operator="containsText" text="E">
      <formula>NOT(ISERROR(SEARCH("E",BQ19)))</formula>
    </cfRule>
    <cfRule type="containsText" dxfId="4925" priority="599" operator="containsText" text="L">
      <formula>NOT(ISERROR(SEARCH("L",BQ19)))</formula>
    </cfRule>
  </conditionalFormatting>
  <conditionalFormatting sqref="BY19:BY26">
    <cfRule type="containsText" dxfId="4924" priority="597" operator="containsText" text="S">
      <formula>NOT(ISERROR(SEARCH("S",BY19)))</formula>
    </cfRule>
  </conditionalFormatting>
  <conditionalFormatting sqref="CE25:CE26">
    <cfRule type="containsText" dxfId="4923" priority="595" operator="containsText" text="OK">
      <formula>NOT(ISERROR(SEARCH("OK",CE25)))</formula>
    </cfRule>
  </conditionalFormatting>
  <conditionalFormatting sqref="CE19:CE24">
    <cfRule type="containsText" dxfId="4922" priority="596" operator="containsText" text="OK">
      <formula>NOT(ISERROR(SEARCH("OK",CE19)))</formula>
    </cfRule>
  </conditionalFormatting>
  <conditionalFormatting sqref="CI19:CN26 CQ19:CQ26">
    <cfRule type="containsText" dxfId="4921" priority="594" operator="containsText" text="S">
      <formula>NOT(ISERROR(SEARCH("S",CI19)))</formula>
    </cfRule>
  </conditionalFormatting>
  <conditionalFormatting sqref="CG19:CG26">
    <cfRule type="containsText" dxfId="4920" priority="592" operator="containsText" text="E">
      <formula>NOT(ISERROR(SEARCH("E",CG19)))</formula>
    </cfRule>
    <cfRule type="containsText" dxfId="4919" priority="593" operator="containsText" text="L">
      <formula>NOT(ISERROR(SEARCH("L",CG19)))</formula>
    </cfRule>
  </conditionalFormatting>
  <conditionalFormatting sqref="CO19:CO26">
    <cfRule type="containsText" dxfId="4918" priority="591" operator="containsText" text="S">
      <formula>NOT(ISERROR(SEARCH("S",CO19)))</formula>
    </cfRule>
  </conditionalFormatting>
  <conditionalFormatting sqref="CU20:CU26">
    <cfRule type="containsText" dxfId="4917" priority="589" operator="containsText" text="OK">
      <formula>NOT(ISERROR(SEARCH("OK",CU20)))</formula>
    </cfRule>
  </conditionalFormatting>
  <conditionalFormatting sqref="CU19">
    <cfRule type="containsText" dxfId="4916" priority="590" operator="containsText" text="OK">
      <formula>NOT(ISERROR(SEARCH("OK",CU19)))</formula>
    </cfRule>
  </conditionalFormatting>
  <conditionalFormatting sqref="CY19:DD26 DG19:DG26">
    <cfRule type="containsText" dxfId="4915" priority="588" operator="containsText" text="S">
      <formula>NOT(ISERROR(SEARCH("S",CY19)))</formula>
    </cfRule>
  </conditionalFormatting>
  <conditionalFormatting sqref="CW19:CW26">
    <cfRule type="containsText" dxfId="4914" priority="586" operator="containsText" text="E">
      <formula>NOT(ISERROR(SEARCH("E",CW19)))</formula>
    </cfRule>
    <cfRule type="containsText" dxfId="4913" priority="587" operator="containsText" text="L">
      <formula>NOT(ISERROR(SEARCH("L",CW19)))</formula>
    </cfRule>
  </conditionalFormatting>
  <conditionalFormatting sqref="DE19:DE26">
    <cfRule type="containsText" dxfId="4912" priority="585" operator="containsText" text="S">
      <formula>NOT(ISERROR(SEARCH("S",DE19)))</formula>
    </cfRule>
  </conditionalFormatting>
  <conditionalFormatting sqref="S30:S37">
    <cfRule type="containsText" dxfId="4911" priority="583" operator="containsText" text="OK">
      <formula>NOT(ISERROR(SEARCH("OK",S30)))</formula>
    </cfRule>
  </conditionalFormatting>
  <conditionalFormatting sqref="S29">
    <cfRule type="containsText" dxfId="4910" priority="584" operator="containsText" text="OK">
      <formula>NOT(ISERROR(SEARCH("OK",S29)))</formula>
    </cfRule>
  </conditionalFormatting>
  <conditionalFormatting sqref="W29:AB32 AE29:AE32 AE34:AE37 W34:AB37">
    <cfRule type="containsText" dxfId="4909" priority="582" operator="containsText" text="S">
      <formula>NOT(ISERROR(SEARCH("S",W29)))</formula>
    </cfRule>
  </conditionalFormatting>
  <conditionalFormatting sqref="U29:U37">
    <cfRule type="containsText" dxfId="4908" priority="580" operator="containsText" text="E">
      <formula>NOT(ISERROR(SEARCH("E",U29)))</formula>
    </cfRule>
    <cfRule type="containsText" dxfId="4907" priority="581" operator="containsText" text="L">
      <formula>NOT(ISERROR(SEARCH("L",U29)))</formula>
    </cfRule>
  </conditionalFormatting>
  <conditionalFormatting sqref="AC29:AC32 AC34:AC37">
    <cfRule type="containsText" dxfId="4906" priority="579" operator="containsText" text="S">
      <formula>NOT(ISERROR(SEARCH("S",AC29)))</formula>
    </cfRule>
  </conditionalFormatting>
  <conditionalFormatting sqref="W33:AB33 AE33">
    <cfRule type="containsText" dxfId="4905" priority="578" operator="containsText" text="S">
      <formula>NOT(ISERROR(SEARCH("S",W33)))</formula>
    </cfRule>
  </conditionalFormatting>
  <conditionalFormatting sqref="AC33">
    <cfRule type="containsText" dxfId="4904" priority="577" operator="containsText" text="S">
      <formula>NOT(ISERROR(SEARCH("S",AC33)))</formula>
    </cfRule>
  </conditionalFormatting>
  <conditionalFormatting sqref="AI30:AI37">
    <cfRule type="containsText" dxfId="4903" priority="575" operator="containsText" text="OK">
      <formula>NOT(ISERROR(SEARCH("OK",AI30)))</formula>
    </cfRule>
  </conditionalFormatting>
  <conditionalFormatting sqref="AI29">
    <cfRule type="containsText" dxfId="4902" priority="576" operator="containsText" text="OK">
      <formula>NOT(ISERROR(SEARCH("OK",AI29)))</formula>
    </cfRule>
  </conditionalFormatting>
  <conditionalFormatting sqref="AM29:AR32 AU29:AU32 AU34:AU37 AM34:AR37">
    <cfRule type="containsText" dxfId="4901" priority="574" operator="containsText" text="S">
      <formula>NOT(ISERROR(SEARCH("S",AM29)))</formula>
    </cfRule>
  </conditionalFormatting>
  <conditionalFormatting sqref="AK29:AK37">
    <cfRule type="containsText" dxfId="4900" priority="572" operator="containsText" text="E">
      <formula>NOT(ISERROR(SEARCH("E",AK29)))</formula>
    </cfRule>
    <cfRule type="containsText" dxfId="4899" priority="573" operator="containsText" text="L">
      <formula>NOT(ISERROR(SEARCH("L",AK29)))</formula>
    </cfRule>
  </conditionalFormatting>
  <conditionalFormatting sqref="AS29:AS32 AS34:AS37">
    <cfRule type="containsText" dxfId="4898" priority="571" operator="containsText" text="S">
      <formula>NOT(ISERROR(SEARCH("S",AS29)))</formula>
    </cfRule>
  </conditionalFormatting>
  <conditionalFormatting sqref="AM33:AR33 AU33">
    <cfRule type="containsText" dxfId="4897" priority="570" operator="containsText" text="S">
      <formula>NOT(ISERROR(SEARCH("S",AM33)))</formula>
    </cfRule>
  </conditionalFormatting>
  <conditionalFormatting sqref="AS33">
    <cfRule type="containsText" dxfId="4896" priority="569" operator="containsText" text="S">
      <formula>NOT(ISERROR(SEARCH("S",AS33)))</formula>
    </cfRule>
  </conditionalFormatting>
  <conditionalFormatting sqref="AY30:AY37">
    <cfRule type="containsText" dxfId="4895" priority="567" operator="containsText" text="OK">
      <formula>NOT(ISERROR(SEARCH("OK",AY30)))</formula>
    </cfRule>
  </conditionalFormatting>
  <conditionalFormatting sqref="AY29">
    <cfRule type="containsText" dxfId="4894" priority="568" operator="containsText" text="OK">
      <formula>NOT(ISERROR(SEARCH("OK",AY29)))</formula>
    </cfRule>
  </conditionalFormatting>
  <conditionalFormatting sqref="BC29:BH32 BK29:BK32 BK34:BK37 BC34:BH37">
    <cfRule type="containsText" dxfId="4893" priority="566" operator="containsText" text="S">
      <formula>NOT(ISERROR(SEARCH("S",BC29)))</formula>
    </cfRule>
  </conditionalFormatting>
  <conditionalFormatting sqref="BA29:BA37">
    <cfRule type="containsText" dxfId="4892" priority="564" operator="containsText" text="E">
      <formula>NOT(ISERROR(SEARCH("E",BA29)))</formula>
    </cfRule>
    <cfRule type="containsText" dxfId="4891" priority="565" operator="containsText" text="L">
      <formula>NOT(ISERROR(SEARCH("L",BA29)))</formula>
    </cfRule>
  </conditionalFormatting>
  <conditionalFormatting sqref="BI29:BI32 BI34:BI37">
    <cfRule type="containsText" dxfId="4890" priority="563" operator="containsText" text="S">
      <formula>NOT(ISERROR(SEARCH("S",BI29)))</formula>
    </cfRule>
  </conditionalFormatting>
  <conditionalFormatting sqref="BC33:BH33 BK33">
    <cfRule type="containsText" dxfId="4889" priority="562" operator="containsText" text="S">
      <formula>NOT(ISERROR(SEARCH("S",BC33)))</formula>
    </cfRule>
  </conditionalFormatting>
  <conditionalFormatting sqref="BI33">
    <cfRule type="containsText" dxfId="4888" priority="561" operator="containsText" text="S">
      <formula>NOT(ISERROR(SEARCH("S",BI33)))</formula>
    </cfRule>
  </conditionalFormatting>
  <conditionalFormatting sqref="BO33:BO37">
    <cfRule type="containsText" dxfId="4887" priority="559" operator="containsText" text="OK">
      <formula>NOT(ISERROR(SEARCH("OK",BO33)))</formula>
    </cfRule>
  </conditionalFormatting>
  <conditionalFormatting sqref="BO29:BO32">
    <cfRule type="containsText" dxfId="4886" priority="560" operator="containsText" text="OK">
      <formula>NOT(ISERROR(SEARCH("OK",BO29)))</formula>
    </cfRule>
  </conditionalFormatting>
  <conditionalFormatting sqref="BS29:BX32 CA34:CA37 BS34:BX37 CA29:CA32">
    <cfRule type="containsText" dxfId="4885" priority="558" operator="containsText" text="S">
      <formula>NOT(ISERROR(SEARCH("S",BS29)))</formula>
    </cfRule>
  </conditionalFormatting>
  <conditionalFormatting sqref="BQ29:BQ37">
    <cfRule type="containsText" dxfId="4884" priority="556" operator="containsText" text="E">
      <formula>NOT(ISERROR(SEARCH("E",BQ29)))</formula>
    </cfRule>
    <cfRule type="containsText" dxfId="4883" priority="557" operator="containsText" text="L">
      <formula>NOT(ISERROR(SEARCH("L",BQ29)))</formula>
    </cfRule>
  </conditionalFormatting>
  <conditionalFormatting sqref="BY29:BY32 BY34:BY37">
    <cfRule type="containsText" dxfId="4882" priority="555" operator="containsText" text="S">
      <formula>NOT(ISERROR(SEARCH("S",BY29)))</formula>
    </cfRule>
  </conditionalFormatting>
  <conditionalFormatting sqref="BS33:BX33 CA33">
    <cfRule type="containsText" dxfId="4881" priority="554" operator="containsText" text="S">
      <formula>NOT(ISERROR(SEARCH("S",BS33)))</formula>
    </cfRule>
  </conditionalFormatting>
  <conditionalFormatting sqref="BY33">
    <cfRule type="containsText" dxfId="4880" priority="553" operator="containsText" text="S">
      <formula>NOT(ISERROR(SEARCH("S",BY33)))</formula>
    </cfRule>
  </conditionalFormatting>
  <conditionalFormatting sqref="CE33:CE37">
    <cfRule type="containsText" dxfId="4879" priority="551" operator="containsText" text="OK">
      <formula>NOT(ISERROR(SEARCH("OK",CE33)))</formula>
    </cfRule>
  </conditionalFormatting>
  <conditionalFormatting sqref="CE29:CE32">
    <cfRule type="containsText" dxfId="4878" priority="552" operator="containsText" text="OK">
      <formula>NOT(ISERROR(SEARCH("OK",CE29)))</formula>
    </cfRule>
  </conditionalFormatting>
  <conditionalFormatting sqref="CI29:CN32 CQ34:CQ37 CI34:CN37 CQ29:CQ32">
    <cfRule type="containsText" dxfId="4877" priority="550" operator="containsText" text="S">
      <formula>NOT(ISERROR(SEARCH("S",CI29)))</formula>
    </cfRule>
  </conditionalFormatting>
  <conditionalFormatting sqref="CG29:CG37">
    <cfRule type="containsText" dxfId="4876" priority="548" operator="containsText" text="E">
      <formula>NOT(ISERROR(SEARCH("E",CG29)))</formula>
    </cfRule>
    <cfRule type="containsText" dxfId="4875" priority="549" operator="containsText" text="L">
      <formula>NOT(ISERROR(SEARCH("L",CG29)))</formula>
    </cfRule>
  </conditionalFormatting>
  <conditionalFormatting sqref="CO29:CO32 CO34:CO37">
    <cfRule type="containsText" dxfId="4874" priority="547" operator="containsText" text="S">
      <formula>NOT(ISERROR(SEARCH("S",CO29)))</formula>
    </cfRule>
  </conditionalFormatting>
  <conditionalFormatting sqref="CI33:CN33 CQ33">
    <cfRule type="containsText" dxfId="4873" priority="546" operator="containsText" text="S">
      <formula>NOT(ISERROR(SEARCH("S",CI33)))</formula>
    </cfRule>
  </conditionalFormatting>
  <conditionalFormatting sqref="CO33">
    <cfRule type="containsText" dxfId="4872" priority="545" operator="containsText" text="S">
      <formula>NOT(ISERROR(SEARCH("S",CO33)))</formula>
    </cfRule>
  </conditionalFormatting>
  <conditionalFormatting sqref="CU30:CU37">
    <cfRule type="containsText" dxfId="4871" priority="543" operator="containsText" text="OK">
      <formula>NOT(ISERROR(SEARCH("OK",CU30)))</formula>
    </cfRule>
  </conditionalFormatting>
  <conditionalFormatting sqref="CU29">
    <cfRule type="containsText" dxfId="4870" priority="544" operator="containsText" text="OK">
      <formula>NOT(ISERROR(SEARCH("OK",CU29)))</formula>
    </cfRule>
  </conditionalFormatting>
  <conditionalFormatting sqref="CY29:DD32 DG29:DG32 DG34:DG37 CY34:DD37">
    <cfRule type="containsText" dxfId="4869" priority="542" operator="containsText" text="S">
      <formula>NOT(ISERROR(SEARCH("S",CY29)))</formula>
    </cfRule>
  </conditionalFormatting>
  <conditionalFormatting sqref="CW29:CW37">
    <cfRule type="containsText" dxfId="4868" priority="540" operator="containsText" text="E">
      <formula>NOT(ISERROR(SEARCH("E",CW29)))</formula>
    </cfRule>
    <cfRule type="containsText" dxfId="4867" priority="541" operator="containsText" text="L">
      <formula>NOT(ISERROR(SEARCH("L",CW29)))</formula>
    </cfRule>
  </conditionalFormatting>
  <conditionalFormatting sqref="DE29:DE32 DE34:DE37">
    <cfRule type="containsText" dxfId="4866" priority="539" operator="containsText" text="S">
      <formula>NOT(ISERROR(SEARCH("S",DE29)))</formula>
    </cfRule>
  </conditionalFormatting>
  <conditionalFormatting sqref="CY33:DD33 DG33">
    <cfRule type="containsText" dxfId="4865" priority="538" operator="containsText" text="S">
      <formula>NOT(ISERROR(SEARCH("S",CY33)))</formula>
    </cfRule>
  </conditionalFormatting>
  <conditionalFormatting sqref="DE33">
    <cfRule type="containsText" dxfId="4864" priority="537" operator="containsText" text="S">
      <formula>NOT(ISERROR(SEARCH("S",DE33)))</formula>
    </cfRule>
  </conditionalFormatting>
  <conditionalFormatting sqref="S41:S47">
    <cfRule type="containsText" dxfId="4863" priority="535" operator="containsText" text="OK">
      <formula>NOT(ISERROR(SEARCH("OK",S41)))</formula>
    </cfRule>
  </conditionalFormatting>
  <conditionalFormatting sqref="S40">
    <cfRule type="containsText" dxfId="4862" priority="536" operator="containsText" text="OK">
      <formula>NOT(ISERROR(SEARCH("OK",S40)))</formula>
    </cfRule>
  </conditionalFormatting>
  <conditionalFormatting sqref="W40:AB47 AE40:AE47">
    <cfRule type="containsText" dxfId="4861" priority="534" operator="containsText" text="S">
      <formula>NOT(ISERROR(SEARCH("S",W40)))</formula>
    </cfRule>
  </conditionalFormatting>
  <conditionalFormatting sqref="U40:U47">
    <cfRule type="containsText" dxfId="4860" priority="532" operator="containsText" text="E">
      <formula>NOT(ISERROR(SEARCH("E",U40)))</formula>
    </cfRule>
    <cfRule type="containsText" dxfId="4859" priority="533" operator="containsText" text="L">
      <formula>NOT(ISERROR(SEARCH("L",U40)))</formula>
    </cfRule>
  </conditionalFormatting>
  <conditionalFormatting sqref="AC40:AC47">
    <cfRule type="containsText" dxfId="4858" priority="531" operator="containsText" text="S">
      <formula>NOT(ISERROR(SEARCH("S",AC40)))</formula>
    </cfRule>
  </conditionalFormatting>
  <conditionalFormatting sqref="AI41:AI47">
    <cfRule type="containsText" dxfId="4857" priority="529" operator="containsText" text="OK">
      <formula>NOT(ISERROR(SEARCH("OK",AI41)))</formula>
    </cfRule>
  </conditionalFormatting>
  <conditionalFormatting sqref="AI40">
    <cfRule type="containsText" dxfId="4856" priority="530" operator="containsText" text="OK">
      <formula>NOT(ISERROR(SEARCH("OK",AI40)))</formula>
    </cfRule>
  </conditionalFormatting>
  <conditionalFormatting sqref="AM40:AR47 AU40:AU47">
    <cfRule type="containsText" dxfId="4855" priority="528" operator="containsText" text="S">
      <formula>NOT(ISERROR(SEARCH("S",AM40)))</formula>
    </cfRule>
  </conditionalFormatting>
  <conditionalFormatting sqref="AK40:AK47">
    <cfRule type="containsText" dxfId="4854" priority="526" operator="containsText" text="E">
      <formula>NOT(ISERROR(SEARCH("E",AK40)))</formula>
    </cfRule>
    <cfRule type="containsText" dxfId="4853" priority="527" operator="containsText" text="L">
      <formula>NOT(ISERROR(SEARCH("L",AK40)))</formula>
    </cfRule>
  </conditionalFormatting>
  <conditionalFormatting sqref="AS40:AS47">
    <cfRule type="containsText" dxfId="4852" priority="525" operator="containsText" text="S">
      <formula>NOT(ISERROR(SEARCH("S",AS40)))</formula>
    </cfRule>
  </conditionalFormatting>
  <conditionalFormatting sqref="AY41:AY47">
    <cfRule type="containsText" dxfId="4851" priority="523" operator="containsText" text="OK">
      <formula>NOT(ISERROR(SEARCH("OK",AY41)))</formula>
    </cfRule>
  </conditionalFormatting>
  <conditionalFormatting sqref="AY40">
    <cfRule type="containsText" dxfId="4850" priority="524" operator="containsText" text="OK">
      <formula>NOT(ISERROR(SEARCH("OK",AY40)))</formula>
    </cfRule>
  </conditionalFormatting>
  <conditionalFormatting sqref="BC40:BH47 BK40:BK47">
    <cfRule type="containsText" dxfId="4849" priority="522" operator="containsText" text="S">
      <formula>NOT(ISERROR(SEARCH("S",BC40)))</formula>
    </cfRule>
  </conditionalFormatting>
  <conditionalFormatting sqref="BA40:BA47">
    <cfRule type="containsText" dxfId="4848" priority="520" operator="containsText" text="E">
      <formula>NOT(ISERROR(SEARCH("E",BA40)))</formula>
    </cfRule>
    <cfRule type="containsText" dxfId="4847" priority="521" operator="containsText" text="L">
      <formula>NOT(ISERROR(SEARCH("L",BA40)))</formula>
    </cfRule>
  </conditionalFormatting>
  <conditionalFormatting sqref="BI40:BI47">
    <cfRule type="containsText" dxfId="4846" priority="519" operator="containsText" text="S">
      <formula>NOT(ISERROR(SEARCH("S",BI40)))</formula>
    </cfRule>
  </conditionalFormatting>
  <conditionalFormatting sqref="BO40:BO47">
    <cfRule type="containsText" dxfId="4845" priority="518" operator="containsText" text="OK">
      <formula>NOT(ISERROR(SEARCH("OK",BO40)))</formula>
    </cfRule>
  </conditionalFormatting>
  <conditionalFormatting sqref="BS40:BX47 CA40:CA47">
    <cfRule type="containsText" dxfId="4844" priority="517" operator="containsText" text="S">
      <formula>NOT(ISERROR(SEARCH("S",BS40)))</formula>
    </cfRule>
  </conditionalFormatting>
  <conditionalFormatting sqref="BQ40:BQ47">
    <cfRule type="containsText" dxfId="4843" priority="515" operator="containsText" text="E">
      <formula>NOT(ISERROR(SEARCH("E",BQ40)))</formula>
    </cfRule>
    <cfRule type="containsText" dxfId="4842" priority="516" operator="containsText" text="L">
      <formula>NOT(ISERROR(SEARCH("L",BQ40)))</formula>
    </cfRule>
  </conditionalFormatting>
  <conditionalFormatting sqref="BY40:BY47">
    <cfRule type="containsText" dxfId="4841" priority="514" operator="containsText" text="S">
      <formula>NOT(ISERROR(SEARCH("S",BY40)))</formula>
    </cfRule>
  </conditionalFormatting>
  <conditionalFormatting sqref="CE40:CE47">
    <cfRule type="containsText" dxfId="4840" priority="513" operator="containsText" text="OK">
      <formula>NOT(ISERROR(SEARCH("OK",CE40)))</formula>
    </cfRule>
  </conditionalFormatting>
  <conditionalFormatting sqref="CI40:CN47 CQ40:CQ47">
    <cfRule type="containsText" dxfId="4839" priority="512" operator="containsText" text="S">
      <formula>NOT(ISERROR(SEARCH("S",CI40)))</formula>
    </cfRule>
  </conditionalFormatting>
  <conditionalFormatting sqref="CG40:CG47">
    <cfRule type="containsText" dxfId="4838" priority="510" operator="containsText" text="E">
      <formula>NOT(ISERROR(SEARCH("E",CG40)))</formula>
    </cfRule>
    <cfRule type="containsText" dxfId="4837" priority="511" operator="containsText" text="L">
      <formula>NOT(ISERROR(SEARCH("L",CG40)))</formula>
    </cfRule>
  </conditionalFormatting>
  <conditionalFormatting sqref="CO40:CO47">
    <cfRule type="containsText" dxfId="4836" priority="509" operator="containsText" text="S">
      <formula>NOT(ISERROR(SEARCH("S",CO40)))</formula>
    </cfRule>
  </conditionalFormatting>
  <conditionalFormatting sqref="CU41:CU47">
    <cfRule type="containsText" dxfId="4835" priority="507" operator="containsText" text="OK">
      <formula>NOT(ISERROR(SEARCH("OK",CU41)))</formula>
    </cfRule>
  </conditionalFormatting>
  <conditionalFormatting sqref="CU40">
    <cfRule type="containsText" dxfId="4834" priority="508" operator="containsText" text="OK">
      <formula>NOT(ISERROR(SEARCH("OK",CU40)))</formula>
    </cfRule>
  </conditionalFormatting>
  <conditionalFormatting sqref="CY40:DD47 DG40:DG47">
    <cfRule type="containsText" dxfId="4833" priority="506" operator="containsText" text="S">
      <formula>NOT(ISERROR(SEARCH("S",CY40)))</formula>
    </cfRule>
  </conditionalFormatting>
  <conditionalFormatting sqref="CW40:CW47">
    <cfRule type="containsText" dxfId="4832" priority="504" operator="containsText" text="E">
      <formula>NOT(ISERROR(SEARCH("E",CW40)))</formula>
    </cfRule>
    <cfRule type="containsText" dxfId="4831" priority="505" operator="containsText" text="L">
      <formula>NOT(ISERROR(SEARCH("L",CW40)))</formula>
    </cfRule>
  </conditionalFormatting>
  <conditionalFormatting sqref="DE40:DE47">
    <cfRule type="containsText" dxfId="4830" priority="503" operator="containsText" text="S">
      <formula>NOT(ISERROR(SEARCH("S",DE40)))</formula>
    </cfRule>
  </conditionalFormatting>
  <conditionalFormatting sqref="S51:S57">
    <cfRule type="containsText" dxfId="4829" priority="501" operator="containsText" text="OK">
      <formula>NOT(ISERROR(SEARCH("OK",S51)))</formula>
    </cfRule>
  </conditionalFormatting>
  <conditionalFormatting sqref="S50">
    <cfRule type="containsText" dxfId="4828" priority="502" operator="containsText" text="OK">
      <formula>NOT(ISERROR(SEARCH("OK",S50)))</formula>
    </cfRule>
  </conditionalFormatting>
  <conditionalFormatting sqref="W50:AB57 AE50:AE57">
    <cfRule type="containsText" dxfId="4827" priority="500" operator="containsText" text="S">
      <formula>NOT(ISERROR(SEARCH("S",W50)))</formula>
    </cfRule>
  </conditionalFormatting>
  <conditionalFormatting sqref="U50:U57">
    <cfRule type="containsText" dxfId="4826" priority="498" operator="containsText" text="E">
      <formula>NOT(ISERROR(SEARCH("E",U50)))</formula>
    </cfRule>
    <cfRule type="containsText" dxfId="4825" priority="499" operator="containsText" text="L">
      <formula>NOT(ISERROR(SEARCH("L",U50)))</formula>
    </cfRule>
  </conditionalFormatting>
  <conditionalFormatting sqref="AC50:AC57">
    <cfRule type="containsText" dxfId="4824" priority="497" operator="containsText" text="S">
      <formula>NOT(ISERROR(SEARCH("S",AC50)))</formula>
    </cfRule>
  </conditionalFormatting>
  <conditionalFormatting sqref="AI51:AI57">
    <cfRule type="containsText" dxfId="4823" priority="495" operator="containsText" text="OK">
      <formula>NOT(ISERROR(SEARCH("OK",AI51)))</formula>
    </cfRule>
  </conditionalFormatting>
  <conditionalFormatting sqref="AI50">
    <cfRule type="containsText" dxfId="4822" priority="496" operator="containsText" text="OK">
      <formula>NOT(ISERROR(SEARCH("OK",AI50)))</formula>
    </cfRule>
  </conditionalFormatting>
  <conditionalFormatting sqref="AM50:AR57 AU50:AU57">
    <cfRule type="containsText" dxfId="4821" priority="494" operator="containsText" text="S">
      <formula>NOT(ISERROR(SEARCH("S",AM50)))</formula>
    </cfRule>
  </conditionalFormatting>
  <conditionalFormatting sqref="AK50:AK57">
    <cfRule type="containsText" dxfId="4820" priority="492" operator="containsText" text="E">
      <formula>NOT(ISERROR(SEARCH("E",AK50)))</formula>
    </cfRule>
    <cfRule type="containsText" dxfId="4819" priority="493" operator="containsText" text="L">
      <formula>NOT(ISERROR(SEARCH("L",AK50)))</formula>
    </cfRule>
  </conditionalFormatting>
  <conditionalFormatting sqref="AS50:AS57">
    <cfRule type="containsText" dxfId="4818" priority="491" operator="containsText" text="S">
      <formula>NOT(ISERROR(SEARCH("S",AS50)))</formula>
    </cfRule>
  </conditionalFormatting>
  <conditionalFormatting sqref="AY51:AY57">
    <cfRule type="containsText" dxfId="4817" priority="489" operator="containsText" text="OK">
      <formula>NOT(ISERROR(SEARCH("OK",AY51)))</formula>
    </cfRule>
  </conditionalFormatting>
  <conditionalFormatting sqref="AY50">
    <cfRule type="containsText" dxfId="4816" priority="490" operator="containsText" text="OK">
      <formula>NOT(ISERROR(SEARCH("OK",AY50)))</formula>
    </cfRule>
  </conditionalFormatting>
  <conditionalFormatting sqref="BC50:BH57 BK50:BK57">
    <cfRule type="containsText" dxfId="4815" priority="488" operator="containsText" text="S">
      <formula>NOT(ISERROR(SEARCH("S",BC50)))</formula>
    </cfRule>
  </conditionalFormatting>
  <conditionalFormatting sqref="BA50:BA57">
    <cfRule type="containsText" dxfId="4814" priority="486" operator="containsText" text="E">
      <formula>NOT(ISERROR(SEARCH("E",BA50)))</formula>
    </cfRule>
    <cfRule type="containsText" dxfId="4813" priority="487" operator="containsText" text="L">
      <formula>NOT(ISERROR(SEARCH("L",BA50)))</formula>
    </cfRule>
  </conditionalFormatting>
  <conditionalFormatting sqref="BI50:BI57">
    <cfRule type="containsText" dxfId="4812" priority="485" operator="containsText" text="S">
      <formula>NOT(ISERROR(SEARCH("S",BI50)))</formula>
    </cfRule>
  </conditionalFormatting>
  <conditionalFormatting sqref="BO53:BO57">
    <cfRule type="containsText" dxfId="4811" priority="483" operator="containsText" text="OK">
      <formula>NOT(ISERROR(SEARCH("OK",BO53)))</formula>
    </cfRule>
  </conditionalFormatting>
  <conditionalFormatting sqref="BO50:BO52">
    <cfRule type="containsText" dxfId="4810" priority="484" operator="containsText" text="OK">
      <formula>NOT(ISERROR(SEARCH("OK",BO50)))</formula>
    </cfRule>
  </conditionalFormatting>
  <conditionalFormatting sqref="BS50:BX57 CA50:CA57">
    <cfRule type="containsText" dxfId="4809" priority="482" operator="containsText" text="S">
      <formula>NOT(ISERROR(SEARCH("S",BS50)))</formula>
    </cfRule>
  </conditionalFormatting>
  <conditionalFormatting sqref="BQ50:BQ57">
    <cfRule type="containsText" dxfId="4808" priority="480" operator="containsText" text="E">
      <formula>NOT(ISERROR(SEARCH("E",BQ50)))</formula>
    </cfRule>
    <cfRule type="containsText" dxfId="4807" priority="481" operator="containsText" text="L">
      <formula>NOT(ISERROR(SEARCH("L",BQ50)))</formula>
    </cfRule>
  </conditionalFormatting>
  <conditionalFormatting sqref="BY50:BY57">
    <cfRule type="containsText" dxfId="4806" priority="479" operator="containsText" text="S">
      <formula>NOT(ISERROR(SEARCH("S",BY50)))</formula>
    </cfRule>
  </conditionalFormatting>
  <conditionalFormatting sqref="CE53:CE57">
    <cfRule type="containsText" dxfId="4805" priority="477" operator="containsText" text="OK">
      <formula>NOT(ISERROR(SEARCH("OK",CE53)))</formula>
    </cfRule>
  </conditionalFormatting>
  <conditionalFormatting sqref="CE50:CE52">
    <cfRule type="containsText" dxfId="4804" priority="478" operator="containsText" text="OK">
      <formula>NOT(ISERROR(SEARCH("OK",CE50)))</formula>
    </cfRule>
  </conditionalFormatting>
  <conditionalFormatting sqref="CI50:CN57 CQ50:CQ57">
    <cfRule type="containsText" dxfId="4803" priority="476" operator="containsText" text="S">
      <formula>NOT(ISERROR(SEARCH("S",CI50)))</formula>
    </cfRule>
  </conditionalFormatting>
  <conditionalFormatting sqref="CG50:CG57">
    <cfRule type="containsText" dxfId="4802" priority="474" operator="containsText" text="E">
      <formula>NOT(ISERROR(SEARCH("E",CG50)))</formula>
    </cfRule>
    <cfRule type="containsText" dxfId="4801" priority="475" operator="containsText" text="L">
      <formula>NOT(ISERROR(SEARCH("L",CG50)))</formula>
    </cfRule>
  </conditionalFormatting>
  <conditionalFormatting sqref="CO50:CO57">
    <cfRule type="containsText" dxfId="4800" priority="473" operator="containsText" text="S">
      <formula>NOT(ISERROR(SEARCH("S",CO50)))</formula>
    </cfRule>
  </conditionalFormatting>
  <conditionalFormatting sqref="CU53:CU57">
    <cfRule type="containsText" dxfId="4799" priority="471" operator="containsText" text="OK">
      <formula>NOT(ISERROR(SEARCH("OK",CU53)))</formula>
    </cfRule>
  </conditionalFormatting>
  <conditionalFormatting sqref="CU50:CU52">
    <cfRule type="containsText" dxfId="4798" priority="472" operator="containsText" text="OK">
      <formula>NOT(ISERROR(SEARCH("OK",CU50)))</formula>
    </cfRule>
  </conditionalFormatting>
  <conditionalFormatting sqref="CY50:DD57 DG50:DG57">
    <cfRule type="containsText" dxfId="4797" priority="470" operator="containsText" text="S">
      <formula>NOT(ISERROR(SEARCH("S",CY50)))</formula>
    </cfRule>
  </conditionalFormatting>
  <conditionalFormatting sqref="CW50:CW57">
    <cfRule type="containsText" dxfId="4796" priority="468" operator="containsText" text="E">
      <formula>NOT(ISERROR(SEARCH("E",CW50)))</formula>
    </cfRule>
    <cfRule type="containsText" dxfId="4795" priority="469" operator="containsText" text="L">
      <formula>NOT(ISERROR(SEARCH("L",CW50)))</formula>
    </cfRule>
  </conditionalFormatting>
  <conditionalFormatting sqref="DE50:DE57">
    <cfRule type="containsText" dxfId="4794" priority="467" operator="containsText" text="S">
      <formula>NOT(ISERROR(SEARCH("S",DE50)))</formula>
    </cfRule>
  </conditionalFormatting>
  <conditionalFormatting sqref="S61:S67">
    <cfRule type="containsText" dxfId="4793" priority="465" operator="containsText" text="OK">
      <formula>NOT(ISERROR(SEARCH("OK",S61)))</formula>
    </cfRule>
  </conditionalFormatting>
  <conditionalFormatting sqref="S60">
    <cfRule type="containsText" dxfId="4792" priority="466" operator="containsText" text="OK">
      <formula>NOT(ISERROR(SEARCH("OK",S60)))</formula>
    </cfRule>
  </conditionalFormatting>
  <conditionalFormatting sqref="W60:AB67 AE60:AE67">
    <cfRule type="containsText" dxfId="4791" priority="464" operator="containsText" text="S">
      <formula>NOT(ISERROR(SEARCH("S",W60)))</formula>
    </cfRule>
  </conditionalFormatting>
  <conditionalFormatting sqref="U60:U67">
    <cfRule type="containsText" dxfId="4790" priority="462" operator="containsText" text="E">
      <formula>NOT(ISERROR(SEARCH("E",U60)))</formula>
    </cfRule>
    <cfRule type="containsText" dxfId="4789" priority="463" operator="containsText" text="L">
      <formula>NOT(ISERROR(SEARCH("L",U60)))</formula>
    </cfRule>
  </conditionalFormatting>
  <conditionalFormatting sqref="AC60:AC67">
    <cfRule type="containsText" dxfId="4788" priority="461" operator="containsText" text="S">
      <formula>NOT(ISERROR(SEARCH("S",AC60)))</formula>
    </cfRule>
  </conditionalFormatting>
  <conditionalFormatting sqref="AI61:AI67">
    <cfRule type="containsText" dxfId="4787" priority="459" operator="containsText" text="OK">
      <formula>NOT(ISERROR(SEARCH("OK",AI61)))</formula>
    </cfRule>
  </conditionalFormatting>
  <conditionalFormatting sqref="AI60">
    <cfRule type="containsText" dxfId="4786" priority="460" operator="containsText" text="OK">
      <formula>NOT(ISERROR(SEARCH("OK",AI60)))</formula>
    </cfRule>
  </conditionalFormatting>
  <conditionalFormatting sqref="AM60:AR67 AU60:AU67">
    <cfRule type="containsText" dxfId="4785" priority="458" operator="containsText" text="S">
      <formula>NOT(ISERROR(SEARCH("S",AM60)))</formula>
    </cfRule>
  </conditionalFormatting>
  <conditionalFormatting sqref="AK60:AK67">
    <cfRule type="containsText" dxfId="4784" priority="456" operator="containsText" text="E">
      <formula>NOT(ISERROR(SEARCH("E",AK60)))</formula>
    </cfRule>
    <cfRule type="containsText" dxfId="4783" priority="457" operator="containsText" text="L">
      <formula>NOT(ISERROR(SEARCH("L",AK60)))</formula>
    </cfRule>
  </conditionalFormatting>
  <conditionalFormatting sqref="AS60:AS67">
    <cfRule type="containsText" dxfId="4782" priority="455" operator="containsText" text="S">
      <formula>NOT(ISERROR(SEARCH("S",AS60)))</formula>
    </cfRule>
  </conditionalFormatting>
  <conditionalFormatting sqref="AY61:AY67">
    <cfRule type="containsText" dxfId="4781" priority="453" operator="containsText" text="OK">
      <formula>NOT(ISERROR(SEARCH("OK",AY61)))</formula>
    </cfRule>
  </conditionalFormatting>
  <conditionalFormatting sqref="AY60">
    <cfRule type="containsText" dxfId="4780" priority="454" operator="containsText" text="OK">
      <formula>NOT(ISERROR(SEARCH("OK",AY60)))</formula>
    </cfRule>
  </conditionalFormatting>
  <conditionalFormatting sqref="BC60:BH67 BK60:BK67">
    <cfRule type="containsText" dxfId="4779" priority="452" operator="containsText" text="S">
      <formula>NOT(ISERROR(SEARCH("S",BC60)))</formula>
    </cfRule>
  </conditionalFormatting>
  <conditionalFormatting sqref="BA60:BA67">
    <cfRule type="containsText" dxfId="4778" priority="450" operator="containsText" text="E">
      <formula>NOT(ISERROR(SEARCH("E",BA60)))</formula>
    </cfRule>
    <cfRule type="containsText" dxfId="4777" priority="451" operator="containsText" text="L">
      <formula>NOT(ISERROR(SEARCH("L",BA60)))</formula>
    </cfRule>
  </conditionalFormatting>
  <conditionalFormatting sqref="BI60:BI67">
    <cfRule type="containsText" dxfId="4776" priority="449" operator="containsText" text="S">
      <formula>NOT(ISERROR(SEARCH("S",BI60)))</formula>
    </cfRule>
  </conditionalFormatting>
  <conditionalFormatting sqref="BO64:BO67">
    <cfRule type="containsText" dxfId="4775" priority="447" operator="containsText" text="OK">
      <formula>NOT(ISERROR(SEARCH("OK",BO64)))</formula>
    </cfRule>
  </conditionalFormatting>
  <conditionalFormatting sqref="BO60:BO63">
    <cfRule type="containsText" dxfId="4774" priority="448" operator="containsText" text="OK">
      <formula>NOT(ISERROR(SEARCH("OK",BO60)))</formula>
    </cfRule>
  </conditionalFormatting>
  <conditionalFormatting sqref="BS60:BX67 CA60:CA67">
    <cfRule type="containsText" dxfId="4773" priority="446" operator="containsText" text="S">
      <formula>NOT(ISERROR(SEARCH("S",BS60)))</formula>
    </cfRule>
  </conditionalFormatting>
  <conditionalFormatting sqref="BQ60:BQ67">
    <cfRule type="containsText" dxfId="4772" priority="444" operator="containsText" text="E">
      <formula>NOT(ISERROR(SEARCH("E",BQ60)))</formula>
    </cfRule>
    <cfRule type="containsText" dxfId="4771" priority="445" operator="containsText" text="L">
      <formula>NOT(ISERROR(SEARCH("L",BQ60)))</formula>
    </cfRule>
  </conditionalFormatting>
  <conditionalFormatting sqref="BY60:BY67">
    <cfRule type="containsText" dxfId="4770" priority="443" operator="containsText" text="S">
      <formula>NOT(ISERROR(SEARCH("S",BY60)))</formula>
    </cfRule>
  </conditionalFormatting>
  <conditionalFormatting sqref="CE66:CE67">
    <cfRule type="containsText" dxfId="4769" priority="441" operator="containsText" text="OK">
      <formula>NOT(ISERROR(SEARCH("OK",CE66)))</formula>
    </cfRule>
  </conditionalFormatting>
  <conditionalFormatting sqref="CE60:CE65">
    <cfRule type="containsText" dxfId="4768" priority="442" operator="containsText" text="OK">
      <formula>NOT(ISERROR(SEARCH("OK",CE60)))</formula>
    </cfRule>
  </conditionalFormatting>
  <conditionalFormatting sqref="CI60:CN67 CQ60:CQ67">
    <cfRule type="containsText" dxfId="4767" priority="440" operator="containsText" text="S">
      <formula>NOT(ISERROR(SEARCH("S",CI60)))</formula>
    </cfRule>
  </conditionalFormatting>
  <conditionalFormatting sqref="CG60:CG67">
    <cfRule type="containsText" dxfId="4766" priority="438" operator="containsText" text="E">
      <formula>NOT(ISERROR(SEARCH("E",CG60)))</formula>
    </cfRule>
    <cfRule type="containsText" dxfId="4765" priority="439" operator="containsText" text="L">
      <formula>NOT(ISERROR(SEARCH("L",CG60)))</formula>
    </cfRule>
  </conditionalFormatting>
  <conditionalFormatting sqref="CO60:CO67">
    <cfRule type="containsText" dxfId="4764" priority="437" operator="containsText" text="S">
      <formula>NOT(ISERROR(SEARCH("S",CO60)))</formula>
    </cfRule>
  </conditionalFormatting>
  <conditionalFormatting sqref="CU61:CU67">
    <cfRule type="containsText" dxfId="4763" priority="435" operator="containsText" text="OK">
      <formula>NOT(ISERROR(SEARCH("OK",CU61)))</formula>
    </cfRule>
  </conditionalFormatting>
  <conditionalFormatting sqref="CU60">
    <cfRule type="containsText" dxfId="4762" priority="436" operator="containsText" text="OK">
      <formula>NOT(ISERROR(SEARCH("OK",CU60)))</formula>
    </cfRule>
  </conditionalFormatting>
  <conditionalFormatting sqref="CY60:DD67 DG60:DG67">
    <cfRule type="containsText" dxfId="4761" priority="434" operator="containsText" text="S">
      <formula>NOT(ISERROR(SEARCH("S",CY60)))</formula>
    </cfRule>
  </conditionalFormatting>
  <conditionalFormatting sqref="CW60:CW67">
    <cfRule type="containsText" dxfId="4760" priority="432" operator="containsText" text="E">
      <formula>NOT(ISERROR(SEARCH("E",CW60)))</formula>
    </cfRule>
    <cfRule type="containsText" dxfId="4759" priority="433" operator="containsText" text="L">
      <formula>NOT(ISERROR(SEARCH("L",CW60)))</formula>
    </cfRule>
  </conditionalFormatting>
  <conditionalFormatting sqref="DE60:DE67">
    <cfRule type="containsText" dxfId="4758" priority="431" operator="containsText" text="S">
      <formula>NOT(ISERROR(SEARCH("S",DE60)))</formula>
    </cfRule>
  </conditionalFormatting>
  <conditionalFormatting sqref="S71:S78">
    <cfRule type="containsText" dxfId="4757" priority="429" operator="containsText" text="OK">
      <formula>NOT(ISERROR(SEARCH("OK",S71)))</formula>
    </cfRule>
  </conditionalFormatting>
  <conditionalFormatting sqref="S70">
    <cfRule type="containsText" dxfId="4756" priority="430" operator="containsText" text="OK">
      <formula>NOT(ISERROR(SEARCH("OK",S70)))</formula>
    </cfRule>
  </conditionalFormatting>
  <conditionalFormatting sqref="W70:AB75 AE70:AE75 AE77:AE78 W77:AB78">
    <cfRule type="containsText" dxfId="4755" priority="428" operator="containsText" text="S">
      <formula>NOT(ISERROR(SEARCH("S",W70)))</formula>
    </cfRule>
  </conditionalFormatting>
  <conditionalFormatting sqref="U70:U78">
    <cfRule type="containsText" dxfId="4754" priority="426" operator="containsText" text="E">
      <formula>NOT(ISERROR(SEARCH("E",U70)))</formula>
    </cfRule>
    <cfRule type="containsText" dxfId="4753" priority="427" operator="containsText" text="L">
      <formula>NOT(ISERROR(SEARCH("L",U70)))</formula>
    </cfRule>
  </conditionalFormatting>
  <conditionalFormatting sqref="AC70:AC75 AC77:AC78">
    <cfRule type="containsText" dxfId="4752" priority="425" operator="containsText" text="S">
      <formula>NOT(ISERROR(SEARCH("S",AC70)))</formula>
    </cfRule>
  </conditionalFormatting>
  <conditionalFormatting sqref="AI71:AI78">
    <cfRule type="containsText" dxfId="4751" priority="423" operator="containsText" text="OK">
      <formula>NOT(ISERROR(SEARCH("OK",AI71)))</formula>
    </cfRule>
  </conditionalFormatting>
  <conditionalFormatting sqref="AI70">
    <cfRule type="containsText" dxfId="4750" priority="424" operator="containsText" text="OK">
      <formula>NOT(ISERROR(SEARCH("OK",AI70)))</formula>
    </cfRule>
  </conditionalFormatting>
  <conditionalFormatting sqref="AM70:AR78 AU70:AU78">
    <cfRule type="containsText" dxfId="4749" priority="422" operator="containsText" text="S">
      <formula>NOT(ISERROR(SEARCH("S",AM70)))</formula>
    </cfRule>
  </conditionalFormatting>
  <conditionalFormatting sqref="AK70:AK78">
    <cfRule type="containsText" dxfId="4748" priority="420" operator="containsText" text="E">
      <formula>NOT(ISERROR(SEARCH("E",AK70)))</formula>
    </cfRule>
    <cfRule type="containsText" dxfId="4747" priority="421" operator="containsText" text="L">
      <formula>NOT(ISERROR(SEARCH("L",AK70)))</formula>
    </cfRule>
  </conditionalFormatting>
  <conditionalFormatting sqref="AS70:AS78">
    <cfRule type="containsText" dxfId="4746" priority="419" operator="containsText" text="S">
      <formula>NOT(ISERROR(SEARCH("S",AS70)))</formula>
    </cfRule>
  </conditionalFormatting>
  <conditionalFormatting sqref="AY71:AY78">
    <cfRule type="containsText" dxfId="4745" priority="417" operator="containsText" text="OK">
      <formula>NOT(ISERROR(SEARCH("OK",AY71)))</formula>
    </cfRule>
  </conditionalFormatting>
  <conditionalFormatting sqref="AY70">
    <cfRule type="containsText" dxfId="4744" priority="418" operator="containsText" text="OK">
      <formula>NOT(ISERROR(SEARCH("OK",AY70)))</formula>
    </cfRule>
  </conditionalFormatting>
  <conditionalFormatting sqref="BC70:BH78 BK70:BK78">
    <cfRule type="containsText" dxfId="4743" priority="416" operator="containsText" text="S">
      <formula>NOT(ISERROR(SEARCH("S",BC70)))</formula>
    </cfRule>
  </conditionalFormatting>
  <conditionalFormatting sqref="BA70:BA78">
    <cfRule type="containsText" dxfId="4742" priority="414" operator="containsText" text="E">
      <formula>NOT(ISERROR(SEARCH("E",BA70)))</formula>
    </cfRule>
    <cfRule type="containsText" dxfId="4741" priority="415" operator="containsText" text="L">
      <formula>NOT(ISERROR(SEARCH("L",BA70)))</formula>
    </cfRule>
  </conditionalFormatting>
  <conditionalFormatting sqref="BI70:BI78">
    <cfRule type="containsText" dxfId="4740" priority="413" operator="containsText" text="S">
      <formula>NOT(ISERROR(SEARCH("S",BI70)))</formula>
    </cfRule>
  </conditionalFormatting>
  <conditionalFormatting sqref="BO71:BO78">
    <cfRule type="containsText" dxfId="4739" priority="411" operator="containsText" text="OK">
      <formula>NOT(ISERROR(SEARCH("OK",BO71)))</formula>
    </cfRule>
  </conditionalFormatting>
  <conditionalFormatting sqref="BO70">
    <cfRule type="containsText" dxfId="4738" priority="412" operator="containsText" text="OK">
      <formula>NOT(ISERROR(SEARCH("OK",BO70)))</formula>
    </cfRule>
  </conditionalFormatting>
  <conditionalFormatting sqref="BS70:BX78 CA70:CA78">
    <cfRule type="containsText" dxfId="4737" priority="410" operator="containsText" text="S">
      <formula>NOT(ISERROR(SEARCH("S",BS70)))</formula>
    </cfRule>
  </conditionalFormatting>
  <conditionalFormatting sqref="BQ70:BQ78">
    <cfRule type="containsText" dxfId="4736" priority="408" operator="containsText" text="E">
      <formula>NOT(ISERROR(SEARCH("E",BQ70)))</formula>
    </cfRule>
    <cfRule type="containsText" dxfId="4735" priority="409" operator="containsText" text="L">
      <formula>NOT(ISERROR(SEARCH("L",BQ70)))</formula>
    </cfRule>
  </conditionalFormatting>
  <conditionalFormatting sqref="BY70:BY78">
    <cfRule type="containsText" dxfId="4734" priority="407" operator="containsText" text="S">
      <formula>NOT(ISERROR(SEARCH("S",BY70)))</formula>
    </cfRule>
  </conditionalFormatting>
  <conditionalFormatting sqref="CE74:CE78">
    <cfRule type="containsText" dxfId="4733" priority="405" operator="containsText" text="OK">
      <formula>NOT(ISERROR(SEARCH("OK",CE74)))</formula>
    </cfRule>
  </conditionalFormatting>
  <conditionalFormatting sqref="CE70:CE73">
    <cfRule type="containsText" dxfId="4732" priority="406" operator="containsText" text="OK">
      <formula>NOT(ISERROR(SEARCH("OK",CE70)))</formula>
    </cfRule>
  </conditionalFormatting>
  <conditionalFormatting sqref="CI70:CN78 CQ70:CQ78">
    <cfRule type="containsText" dxfId="4731" priority="404" operator="containsText" text="S">
      <formula>NOT(ISERROR(SEARCH("S",CI70)))</formula>
    </cfRule>
  </conditionalFormatting>
  <conditionalFormatting sqref="CG70:CG78">
    <cfRule type="containsText" dxfId="4730" priority="402" operator="containsText" text="E">
      <formula>NOT(ISERROR(SEARCH("E",CG70)))</formula>
    </cfRule>
    <cfRule type="containsText" dxfId="4729" priority="403" operator="containsText" text="L">
      <formula>NOT(ISERROR(SEARCH("L",CG70)))</formula>
    </cfRule>
  </conditionalFormatting>
  <conditionalFormatting sqref="CO70:CO78">
    <cfRule type="containsText" dxfId="4728" priority="401" operator="containsText" text="S">
      <formula>NOT(ISERROR(SEARCH("S",CO70)))</formula>
    </cfRule>
  </conditionalFormatting>
  <conditionalFormatting sqref="CU71:CU78">
    <cfRule type="containsText" dxfId="4727" priority="399" operator="containsText" text="OK">
      <formula>NOT(ISERROR(SEARCH("OK",CU71)))</formula>
    </cfRule>
  </conditionalFormatting>
  <conditionalFormatting sqref="CU70">
    <cfRule type="containsText" dxfId="4726" priority="400" operator="containsText" text="OK">
      <formula>NOT(ISERROR(SEARCH("OK",CU70)))</formula>
    </cfRule>
  </conditionalFormatting>
  <conditionalFormatting sqref="CY70:DD78 DG70:DG78">
    <cfRule type="containsText" dxfId="4725" priority="398" operator="containsText" text="S">
      <formula>NOT(ISERROR(SEARCH("S",CY70)))</formula>
    </cfRule>
  </conditionalFormatting>
  <conditionalFormatting sqref="CW70:CW78">
    <cfRule type="containsText" dxfId="4724" priority="396" operator="containsText" text="E">
      <formula>NOT(ISERROR(SEARCH("E",CW70)))</formula>
    </cfRule>
    <cfRule type="containsText" dxfId="4723" priority="397" operator="containsText" text="L">
      <formula>NOT(ISERROR(SEARCH("L",CW70)))</formula>
    </cfRule>
  </conditionalFormatting>
  <conditionalFormatting sqref="DE70:DE78">
    <cfRule type="containsText" dxfId="4722" priority="395" operator="containsText" text="S">
      <formula>NOT(ISERROR(SEARCH("S",DE70)))</formula>
    </cfRule>
  </conditionalFormatting>
  <conditionalFormatting sqref="S82:S88 S90:S91">
    <cfRule type="containsText" dxfId="4721" priority="393" operator="containsText" text="OK">
      <formula>NOT(ISERROR(SEARCH("OK",S82)))</formula>
    </cfRule>
  </conditionalFormatting>
  <conditionalFormatting sqref="S81">
    <cfRule type="containsText" dxfId="4720" priority="394" operator="containsText" text="OK">
      <formula>NOT(ISERROR(SEARCH("OK",S81)))</formula>
    </cfRule>
  </conditionalFormatting>
  <conditionalFormatting sqref="W81:AB88 W90:AB91 AE90:AE91 AE81:AE88">
    <cfRule type="containsText" dxfId="4719" priority="392" operator="containsText" text="S">
      <formula>NOT(ISERROR(SEARCH("S",W81)))</formula>
    </cfRule>
  </conditionalFormatting>
  <conditionalFormatting sqref="U81:U88 U90:U91">
    <cfRule type="containsText" dxfId="4718" priority="390" operator="containsText" text="E">
      <formula>NOT(ISERROR(SEARCH("E",U81)))</formula>
    </cfRule>
    <cfRule type="containsText" dxfId="4717" priority="391" operator="containsText" text="L">
      <formula>NOT(ISERROR(SEARCH("L",U81)))</formula>
    </cfRule>
  </conditionalFormatting>
  <conditionalFormatting sqref="S89">
    <cfRule type="containsText" dxfId="4716" priority="389" operator="containsText" text="OK">
      <formula>NOT(ISERROR(SEARCH("OK",S89)))</formula>
    </cfRule>
  </conditionalFormatting>
  <conditionalFormatting sqref="W89:AB89 AE89">
    <cfRule type="containsText" dxfId="4715" priority="388" operator="containsText" text="S">
      <formula>NOT(ISERROR(SEARCH("S",W89)))</formula>
    </cfRule>
  </conditionalFormatting>
  <conditionalFormatting sqref="U89">
    <cfRule type="containsText" dxfId="4714" priority="386" operator="containsText" text="E">
      <formula>NOT(ISERROR(SEARCH("E",U89)))</formula>
    </cfRule>
    <cfRule type="containsText" dxfId="4713" priority="387" operator="containsText" text="L">
      <formula>NOT(ISERROR(SEARCH("L",U89)))</formula>
    </cfRule>
  </conditionalFormatting>
  <conditionalFormatting sqref="AC81:AC88 AC90:AC91">
    <cfRule type="containsText" dxfId="4712" priority="385" operator="containsText" text="S">
      <formula>NOT(ISERROR(SEARCH("S",AC81)))</formula>
    </cfRule>
  </conditionalFormatting>
  <conditionalFormatting sqref="AC89">
    <cfRule type="containsText" dxfId="4711" priority="384" operator="containsText" text="S">
      <formula>NOT(ISERROR(SEARCH("S",AC89)))</formula>
    </cfRule>
  </conditionalFormatting>
  <conditionalFormatting sqref="AI82:AI88 AI90:AI91">
    <cfRule type="containsText" dxfId="4710" priority="382" operator="containsText" text="OK">
      <formula>NOT(ISERROR(SEARCH("OK",AI82)))</formula>
    </cfRule>
  </conditionalFormatting>
  <conditionalFormatting sqref="AI81">
    <cfRule type="containsText" dxfId="4709" priority="383" operator="containsText" text="OK">
      <formula>NOT(ISERROR(SEARCH("OK",AI81)))</formula>
    </cfRule>
  </conditionalFormatting>
  <conditionalFormatting sqref="AM81:AR88 AM90:AR91 AU90:AU91 AU81:AU88">
    <cfRule type="containsText" dxfId="4708" priority="381" operator="containsText" text="S">
      <formula>NOT(ISERROR(SEARCH("S",AM81)))</formula>
    </cfRule>
  </conditionalFormatting>
  <conditionalFormatting sqref="AK81:AK88 AK90:AK91">
    <cfRule type="containsText" dxfId="4707" priority="379" operator="containsText" text="E">
      <formula>NOT(ISERROR(SEARCH("E",AK81)))</formula>
    </cfRule>
    <cfRule type="containsText" dxfId="4706" priority="380" operator="containsText" text="L">
      <formula>NOT(ISERROR(SEARCH("L",AK81)))</formula>
    </cfRule>
  </conditionalFormatting>
  <conditionalFormatting sqref="AI89">
    <cfRule type="containsText" dxfId="4705" priority="378" operator="containsText" text="OK">
      <formula>NOT(ISERROR(SEARCH("OK",AI89)))</formula>
    </cfRule>
  </conditionalFormatting>
  <conditionalFormatting sqref="AM89:AR89 AU89">
    <cfRule type="containsText" dxfId="4704" priority="377" operator="containsText" text="S">
      <formula>NOT(ISERROR(SEARCH("S",AM89)))</formula>
    </cfRule>
  </conditionalFormatting>
  <conditionalFormatting sqref="AK89">
    <cfRule type="containsText" dxfId="4703" priority="375" operator="containsText" text="E">
      <formula>NOT(ISERROR(SEARCH("E",AK89)))</formula>
    </cfRule>
    <cfRule type="containsText" dxfId="4702" priority="376" operator="containsText" text="L">
      <formula>NOT(ISERROR(SEARCH("L",AK89)))</formula>
    </cfRule>
  </conditionalFormatting>
  <conditionalFormatting sqref="AS81:AS88 AS90:AS91">
    <cfRule type="containsText" dxfId="4701" priority="374" operator="containsText" text="S">
      <formula>NOT(ISERROR(SEARCH("S",AS81)))</formula>
    </cfRule>
  </conditionalFormatting>
  <conditionalFormatting sqref="AS89">
    <cfRule type="containsText" dxfId="4700" priority="373" operator="containsText" text="S">
      <formula>NOT(ISERROR(SEARCH("S",AS89)))</formula>
    </cfRule>
  </conditionalFormatting>
  <conditionalFormatting sqref="AY82:AY88 AY90:AY91">
    <cfRule type="containsText" dxfId="4699" priority="371" operator="containsText" text="OK">
      <formula>NOT(ISERROR(SEARCH("OK",AY82)))</formula>
    </cfRule>
  </conditionalFormatting>
  <conditionalFormatting sqref="AY81">
    <cfRule type="containsText" dxfId="4698" priority="372" operator="containsText" text="OK">
      <formula>NOT(ISERROR(SEARCH("OK",AY81)))</formula>
    </cfRule>
  </conditionalFormatting>
  <conditionalFormatting sqref="BC81:BH88 BC90:BH91 BK90:BK91 BK81:BK88">
    <cfRule type="containsText" dxfId="4697" priority="370" operator="containsText" text="S">
      <formula>NOT(ISERROR(SEARCH("S",BC81)))</formula>
    </cfRule>
  </conditionalFormatting>
  <conditionalFormatting sqref="BA81:BA88 BA90:BA91">
    <cfRule type="containsText" dxfId="4696" priority="368" operator="containsText" text="E">
      <formula>NOT(ISERROR(SEARCH("E",BA81)))</formula>
    </cfRule>
    <cfRule type="containsText" dxfId="4695" priority="369" operator="containsText" text="L">
      <formula>NOT(ISERROR(SEARCH("L",BA81)))</formula>
    </cfRule>
  </conditionalFormatting>
  <conditionalFormatting sqref="AY89">
    <cfRule type="containsText" dxfId="4694" priority="367" operator="containsText" text="OK">
      <formula>NOT(ISERROR(SEARCH("OK",AY89)))</formula>
    </cfRule>
  </conditionalFormatting>
  <conditionalFormatting sqref="BC89:BH89 BK89">
    <cfRule type="containsText" dxfId="4693" priority="366" operator="containsText" text="S">
      <formula>NOT(ISERROR(SEARCH("S",BC89)))</formula>
    </cfRule>
  </conditionalFormatting>
  <conditionalFormatting sqref="BA89">
    <cfRule type="containsText" dxfId="4692" priority="364" operator="containsText" text="E">
      <formula>NOT(ISERROR(SEARCH("E",BA89)))</formula>
    </cfRule>
    <cfRule type="containsText" dxfId="4691" priority="365" operator="containsText" text="L">
      <formula>NOT(ISERROR(SEARCH("L",BA89)))</formula>
    </cfRule>
  </conditionalFormatting>
  <conditionalFormatting sqref="BI81:BI88 BI90:BI91">
    <cfRule type="containsText" dxfId="4690" priority="363" operator="containsText" text="S">
      <formula>NOT(ISERROR(SEARCH("S",BI81)))</formula>
    </cfRule>
  </conditionalFormatting>
  <conditionalFormatting sqref="BI89">
    <cfRule type="containsText" dxfId="4689" priority="362" operator="containsText" text="S">
      <formula>NOT(ISERROR(SEARCH("S",BI89)))</formula>
    </cfRule>
  </conditionalFormatting>
  <conditionalFormatting sqref="BO85:BO88 BO90:BO91">
    <cfRule type="containsText" dxfId="4688" priority="360" operator="containsText" text="OK">
      <formula>NOT(ISERROR(SEARCH("OK",BO85)))</formula>
    </cfRule>
  </conditionalFormatting>
  <conditionalFormatting sqref="BO81:BO84">
    <cfRule type="containsText" dxfId="4687" priority="361" operator="containsText" text="OK">
      <formula>NOT(ISERROR(SEARCH("OK",BO81)))</formula>
    </cfRule>
  </conditionalFormatting>
  <conditionalFormatting sqref="BS81:BX88 BS90:BX91 CA90:CA91 CA81:CA88">
    <cfRule type="containsText" dxfId="4686" priority="359" operator="containsText" text="S">
      <formula>NOT(ISERROR(SEARCH("S",BS81)))</formula>
    </cfRule>
  </conditionalFormatting>
  <conditionalFormatting sqref="BQ81:BQ88 BQ90:BQ91">
    <cfRule type="containsText" dxfId="4685" priority="357" operator="containsText" text="E">
      <formula>NOT(ISERROR(SEARCH("E",BQ81)))</formula>
    </cfRule>
    <cfRule type="containsText" dxfId="4684" priority="358" operator="containsText" text="L">
      <formula>NOT(ISERROR(SEARCH("L",BQ81)))</formula>
    </cfRule>
  </conditionalFormatting>
  <conditionalFormatting sqref="BO89">
    <cfRule type="containsText" dxfId="4683" priority="356" operator="containsText" text="OK">
      <formula>NOT(ISERROR(SEARCH("OK",BO89)))</formula>
    </cfRule>
  </conditionalFormatting>
  <conditionalFormatting sqref="BS89:BX89 CA89">
    <cfRule type="containsText" dxfId="4682" priority="355" operator="containsText" text="S">
      <formula>NOT(ISERROR(SEARCH("S",BS89)))</formula>
    </cfRule>
  </conditionalFormatting>
  <conditionalFormatting sqref="BQ89">
    <cfRule type="containsText" dxfId="4681" priority="353" operator="containsText" text="E">
      <formula>NOT(ISERROR(SEARCH("E",BQ89)))</formula>
    </cfRule>
    <cfRule type="containsText" dxfId="4680" priority="354" operator="containsText" text="L">
      <formula>NOT(ISERROR(SEARCH("L",BQ89)))</formula>
    </cfRule>
  </conditionalFormatting>
  <conditionalFormatting sqref="BY81:BY88 BY90:BY91">
    <cfRule type="containsText" dxfId="4679" priority="352" operator="containsText" text="S">
      <formula>NOT(ISERROR(SEARCH("S",BY81)))</formula>
    </cfRule>
  </conditionalFormatting>
  <conditionalFormatting sqref="BY89">
    <cfRule type="containsText" dxfId="4678" priority="351" operator="containsText" text="S">
      <formula>NOT(ISERROR(SEARCH("S",BY89)))</formula>
    </cfRule>
  </conditionalFormatting>
  <conditionalFormatting sqref="CE84:CE88 CE90:CE91">
    <cfRule type="containsText" dxfId="4677" priority="349" operator="containsText" text="OK">
      <formula>NOT(ISERROR(SEARCH("OK",CE84)))</formula>
    </cfRule>
  </conditionalFormatting>
  <conditionalFormatting sqref="CE81:CE83">
    <cfRule type="containsText" dxfId="4676" priority="350" operator="containsText" text="OK">
      <formula>NOT(ISERROR(SEARCH("OK",CE81)))</formula>
    </cfRule>
  </conditionalFormatting>
  <conditionalFormatting sqref="CI81:CN88 CI90:CN91 CQ90:CQ91 CQ81:CQ88">
    <cfRule type="containsText" dxfId="4675" priority="348" operator="containsText" text="S">
      <formula>NOT(ISERROR(SEARCH("S",CI81)))</formula>
    </cfRule>
  </conditionalFormatting>
  <conditionalFormatting sqref="CG81:CG88 CG90:CG91">
    <cfRule type="containsText" dxfId="4674" priority="346" operator="containsText" text="E">
      <formula>NOT(ISERROR(SEARCH("E",CG81)))</formula>
    </cfRule>
    <cfRule type="containsText" dxfId="4673" priority="347" operator="containsText" text="L">
      <formula>NOT(ISERROR(SEARCH("L",CG81)))</formula>
    </cfRule>
  </conditionalFormatting>
  <conditionalFormatting sqref="CE89">
    <cfRule type="containsText" dxfId="4672" priority="345" operator="containsText" text="OK">
      <formula>NOT(ISERROR(SEARCH("OK",CE89)))</formula>
    </cfRule>
  </conditionalFormatting>
  <conditionalFormatting sqref="CI89:CN89 CQ89">
    <cfRule type="containsText" dxfId="4671" priority="344" operator="containsText" text="S">
      <formula>NOT(ISERROR(SEARCH("S",CI89)))</formula>
    </cfRule>
  </conditionalFormatting>
  <conditionalFormatting sqref="CG89">
    <cfRule type="containsText" dxfId="4670" priority="342" operator="containsText" text="E">
      <formula>NOT(ISERROR(SEARCH("E",CG89)))</formula>
    </cfRule>
    <cfRule type="containsText" dxfId="4669" priority="343" operator="containsText" text="L">
      <formula>NOT(ISERROR(SEARCH("L",CG89)))</formula>
    </cfRule>
  </conditionalFormatting>
  <conditionalFormatting sqref="CO81:CO88 CO90:CO91">
    <cfRule type="containsText" dxfId="4668" priority="341" operator="containsText" text="S">
      <formula>NOT(ISERROR(SEARCH("S",CO81)))</formula>
    </cfRule>
  </conditionalFormatting>
  <conditionalFormatting sqref="CO89">
    <cfRule type="containsText" dxfId="4667" priority="340" operator="containsText" text="S">
      <formula>NOT(ISERROR(SEARCH("S",CO89)))</formula>
    </cfRule>
  </conditionalFormatting>
  <conditionalFormatting sqref="CU85:CU88 CU90:CU91">
    <cfRule type="containsText" dxfId="4666" priority="338" operator="containsText" text="OK">
      <formula>NOT(ISERROR(SEARCH("OK",CU85)))</formula>
    </cfRule>
  </conditionalFormatting>
  <conditionalFormatting sqref="CU81:CU84">
    <cfRule type="containsText" dxfId="4665" priority="339" operator="containsText" text="OK">
      <formula>NOT(ISERROR(SEARCH("OK",CU81)))</formula>
    </cfRule>
  </conditionalFormatting>
  <conditionalFormatting sqref="CY81:DD88 CY90:DD91 DG90:DG91 DG81:DG88">
    <cfRule type="containsText" dxfId="4664" priority="337" operator="containsText" text="S">
      <formula>NOT(ISERROR(SEARCH("S",CY81)))</formula>
    </cfRule>
  </conditionalFormatting>
  <conditionalFormatting sqref="CW81:CW88 CW90:CW91">
    <cfRule type="containsText" dxfId="4663" priority="335" operator="containsText" text="E">
      <formula>NOT(ISERROR(SEARCH("E",CW81)))</formula>
    </cfRule>
    <cfRule type="containsText" dxfId="4662" priority="336" operator="containsText" text="L">
      <formula>NOT(ISERROR(SEARCH("L",CW81)))</formula>
    </cfRule>
  </conditionalFormatting>
  <conditionalFormatting sqref="CU89">
    <cfRule type="containsText" dxfId="4661" priority="334" operator="containsText" text="OK">
      <formula>NOT(ISERROR(SEARCH("OK",CU89)))</formula>
    </cfRule>
  </conditionalFormatting>
  <conditionalFormatting sqref="CY89:DD89 DG89">
    <cfRule type="containsText" dxfId="4660" priority="333" operator="containsText" text="S">
      <formula>NOT(ISERROR(SEARCH("S",CY89)))</formula>
    </cfRule>
  </conditionalFormatting>
  <conditionalFormatting sqref="CW89">
    <cfRule type="containsText" dxfId="4659" priority="331" operator="containsText" text="E">
      <formula>NOT(ISERROR(SEARCH("E",CW89)))</formula>
    </cfRule>
    <cfRule type="containsText" dxfId="4658" priority="332" operator="containsText" text="L">
      <formula>NOT(ISERROR(SEARCH("L",CW89)))</formula>
    </cfRule>
  </conditionalFormatting>
  <conditionalFormatting sqref="DE81:DE88 DE90:DE91">
    <cfRule type="containsText" dxfId="4657" priority="330" operator="containsText" text="S">
      <formula>NOT(ISERROR(SEARCH("S",DE81)))</formula>
    </cfRule>
  </conditionalFormatting>
  <conditionalFormatting sqref="DE89">
    <cfRule type="containsText" dxfId="4656" priority="329" operator="containsText" text="S">
      <formula>NOT(ISERROR(SEARCH("S",DE89)))</formula>
    </cfRule>
  </conditionalFormatting>
  <conditionalFormatting sqref="S95:S101">
    <cfRule type="containsText" dxfId="4655" priority="327" operator="containsText" text="OK">
      <formula>NOT(ISERROR(SEARCH("OK",S95)))</formula>
    </cfRule>
  </conditionalFormatting>
  <conditionalFormatting sqref="S94">
    <cfRule type="containsText" dxfId="4654" priority="328" operator="containsText" text="OK">
      <formula>NOT(ISERROR(SEARCH("OK",S94)))</formula>
    </cfRule>
  </conditionalFormatting>
  <conditionalFormatting sqref="W94:AB101 AE94:AE101">
    <cfRule type="containsText" dxfId="4653" priority="326" operator="containsText" text="S">
      <formula>NOT(ISERROR(SEARCH("S",W94)))</formula>
    </cfRule>
  </conditionalFormatting>
  <conditionalFormatting sqref="U94:U101">
    <cfRule type="containsText" dxfId="4652" priority="324" operator="containsText" text="E">
      <formula>NOT(ISERROR(SEARCH("E",U94)))</formula>
    </cfRule>
    <cfRule type="containsText" dxfId="4651" priority="325" operator="containsText" text="L">
      <formula>NOT(ISERROR(SEARCH("L",U94)))</formula>
    </cfRule>
  </conditionalFormatting>
  <conditionalFormatting sqref="AC94:AC101">
    <cfRule type="containsText" dxfId="4650" priority="323" operator="containsText" text="S">
      <formula>NOT(ISERROR(SEARCH("S",AC94)))</formula>
    </cfRule>
  </conditionalFormatting>
  <conditionalFormatting sqref="AI95:AI101">
    <cfRule type="containsText" dxfId="4649" priority="321" operator="containsText" text="OK">
      <formula>NOT(ISERROR(SEARCH("OK",AI95)))</formula>
    </cfRule>
  </conditionalFormatting>
  <conditionalFormatting sqref="AI94">
    <cfRule type="containsText" dxfId="4648" priority="322" operator="containsText" text="OK">
      <formula>NOT(ISERROR(SEARCH("OK",AI94)))</formula>
    </cfRule>
  </conditionalFormatting>
  <conditionalFormatting sqref="AM94:AR101 AU94:AU101">
    <cfRule type="containsText" dxfId="4647" priority="320" operator="containsText" text="S">
      <formula>NOT(ISERROR(SEARCH("S",AM94)))</formula>
    </cfRule>
  </conditionalFormatting>
  <conditionalFormatting sqref="AK94:AK101">
    <cfRule type="containsText" dxfId="4646" priority="318" operator="containsText" text="E">
      <formula>NOT(ISERROR(SEARCH("E",AK94)))</formula>
    </cfRule>
    <cfRule type="containsText" dxfId="4645" priority="319" operator="containsText" text="L">
      <formula>NOT(ISERROR(SEARCH("L",AK94)))</formula>
    </cfRule>
  </conditionalFormatting>
  <conditionalFormatting sqref="AS94:AS101">
    <cfRule type="containsText" dxfId="4644" priority="317" operator="containsText" text="S">
      <formula>NOT(ISERROR(SEARCH("S",AS94)))</formula>
    </cfRule>
  </conditionalFormatting>
  <conditionalFormatting sqref="AY95:AY101">
    <cfRule type="containsText" dxfId="4643" priority="315" operator="containsText" text="OK">
      <formula>NOT(ISERROR(SEARCH("OK",AY95)))</formula>
    </cfRule>
  </conditionalFormatting>
  <conditionalFormatting sqref="AY94">
    <cfRule type="containsText" dxfId="4642" priority="316" operator="containsText" text="OK">
      <formula>NOT(ISERROR(SEARCH("OK",AY94)))</formula>
    </cfRule>
  </conditionalFormatting>
  <conditionalFormatting sqref="BC94:BH101 BK94:BK101">
    <cfRule type="containsText" dxfId="4641" priority="314" operator="containsText" text="S">
      <formula>NOT(ISERROR(SEARCH("S",BC94)))</formula>
    </cfRule>
  </conditionalFormatting>
  <conditionalFormatting sqref="BA94:BA101">
    <cfRule type="containsText" dxfId="4640" priority="312" operator="containsText" text="E">
      <formula>NOT(ISERROR(SEARCH("E",BA94)))</formula>
    </cfRule>
    <cfRule type="containsText" dxfId="4639" priority="313" operator="containsText" text="L">
      <formula>NOT(ISERROR(SEARCH("L",BA94)))</formula>
    </cfRule>
  </conditionalFormatting>
  <conditionalFormatting sqref="BI94:BI101">
    <cfRule type="containsText" dxfId="4638" priority="311" operator="containsText" text="S">
      <formula>NOT(ISERROR(SEARCH("S",BI94)))</formula>
    </cfRule>
  </conditionalFormatting>
  <conditionalFormatting sqref="BO95:BO101">
    <cfRule type="containsText" dxfId="4637" priority="309" operator="containsText" text="OK">
      <formula>NOT(ISERROR(SEARCH("OK",BO95)))</formula>
    </cfRule>
  </conditionalFormatting>
  <conditionalFormatting sqref="BO94">
    <cfRule type="containsText" dxfId="4636" priority="310" operator="containsText" text="OK">
      <formula>NOT(ISERROR(SEARCH("OK",BO94)))</formula>
    </cfRule>
  </conditionalFormatting>
  <conditionalFormatting sqref="BS94:BX101 CA94:CA101">
    <cfRule type="containsText" dxfId="4635" priority="308" operator="containsText" text="S">
      <formula>NOT(ISERROR(SEARCH("S",BS94)))</formula>
    </cfRule>
  </conditionalFormatting>
  <conditionalFormatting sqref="BQ94:BQ101">
    <cfRule type="containsText" dxfId="4634" priority="306" operator="containsText" text="E">
      <formula>NOT(ISERROR(SEARCH("E",BQ94)))</formula>
    </cfRule>
    <cfRule type="containsText" dxfId="4633" priority="307" operator="containsText" text="L">
      <formula>NOT(ISERROR(SEARCH("L",BQ94)))</formula>
    </cfRule>
  </conditionalFormatting>
  <conditionalFormatting sqref="BY94:BY101">
    <cfRule type="containsText" dxfId="4632" priority="305" operator="containsText" text="S">
      <formula>NOT(ISERROR(SEARCH("S",BY94)))</formula>
    </cfRule>
  </conditionalFormatting>
  <conditionalFormatting sqref="CE98:CE101">
    <cfRule type="containsText" dxfId="4631" priority="303" operator="containsText" text="OK">
      <formula>NOT(ISERROR(SEARCH("OK",CE98)))</formula>
    </cfRule>
  </conditionalFormatting>
  <conditionalFormatting sqref="CE94:CE97">
    <cfRule type="containsText" dxfId="4630" priority="304" operator="containsText" text="OK">
      <formula>NOT(ISERROR(SEARCH("OK",CE94)))</formula>
    </cfRule>
  </conditionalFormatting>
  <conditionalFormatting sqref="CI94:CN101 CQ94:CQ101">
    <cfRule type="containsText" dxfId="4629" priority="302" operator="containsText" text="S">
      <formula>NOT(ISERROR(SEARCH("S",CI94)))</formula>
    </cfRule>
  </conditionalFormatting>
  <conditionalFormatting sqref="CG94:CG101">
    <cfRule type="containsText" dxfId="4628" priority="300" operator="containsText" text="E">
      <formula>NOT(ISERROR(SEARCH("E",CG94)))</formula>
    </cfRule>
    <cfRule type="containsText" dxfId="4627" priority="301" operator="containsText" text="L">
      <formula>NOT(ISERROR(SEARCH("L",CG94)))</formula>
    </cfRule>
  </conditionalFormatting>
  <conditionalFormatting sqref="CO94:CO101">
    <cfRule type="containsText" dxfId="4626" priority="299" operator="containsText" text="S">
      <formula>NOT(ISERROR(SEARCH("S",CO94)))</formula>
    </cfRule>
  </conditionalFormatting>
  <conditionalFormatting sqref="CU95:CU101">
    <cfRule type="containsText" dxfId="4625" priority="297" operator="containsText" text="OK">
      <formula>NOT(ISERROR(SEARCH("OK",CU95)))</formula>
    </cfRule>
  </conditionalFormatting>
  <conditionalFormatting sqref="CU94">
    <cfRule type="containsText" dxfId="4624" priority="298" operator="containsText" text="OK">
      <formula>NOT(ISERROR(SEARCH("OK",CU94)))</formula>
    </cfRule>
  </conditionalFormatting>
  <conditionalFormatting sqref="CY94:DD101 DG94:DG101">
    <cfRule type="containsText" dxfId="4623" priority="296" operator="containsText" text="S">
      <formula>NOT(ISERROR(SEARCH("S",CY94)))</formula>
    </cfRule>
  </conditionalFormatting>
  <conditionalFormatting sqref="CW94:CW101">
    <cfRule type="containsText" dxfId="4622" priority="294" operator="containsText" text="E">
      <formula>NOT(ISERROR(SEARCH("E",CW94)))</formula>
    </cfRule>
    <cfRule type="containsText" dxfId="4621" priority="295" operator="containsText" text="L">
      <formula>NOT(ISERROR(SEARCH("L",CW94)))</formula>
    </cfRule>
  </conditionalFormatting>
  <conditionalFormatting sqref="DE94:DE101">
    <cfRule type="containsText" dxfId="4620" priority="293" operator="containsText" text="S">
      <formula>NOT(ISERROR(SEARCH("S",DE94)))</formula>
    </cfRule>
  </conditionalFormatting>
  <conditionalFormatting sqref="S105:S111">
    <cfRule type="containsText" dxfId="4619" priority="291" operator="containsText" text="OK">
      <formula>NOT(ISERROR(SEARCH("OK",S105)))</formula>
    </cfRule>
  </conditionalFormatting>
  <conditionalFormatting sqref="S104">
    <cfRule type="containsText" dxfId="4618" priority="292" operator="containsText" text="OK">
      <formula>NOT(ISERROR(SEARCH("OK",S104)))</formula>
    </cfRule>
  </conditionalFormatting>
  <conditionalFormatting sqref="W104:AB111 AE104:AE111">
    <cfRule type="containsText" dxfId="4617" priority="290" operator="containsText" text="S">
      <formula>NOT(ISERROR(SEARCH("S",W104)))</formula>
    </cfRule>
  </conditionalFormatting>
  <conditionalFormatting sqref="U104:U111">
    <cfRule type="containsText" dxfId="4616" priority="288" operator="containsText" text="E">
      <formula>NOT(ISERROR(SEARCH("E",U104)))</formula>
    </cfRule>
    <cfRule type="containsText" dxfId="4615" priority="289" operator="containsText" text="L">
      <formula>NOT(ISERROR(SEARCH("L",U104)))</formula>
    </cfRule>
  </conditionalFormatting>
  <conditionalFormatting sqref="AC104:AC111">
    <cfRule type="containsText" dxfId="4614" priority="287" operator="containsText" text="S">
      <formula>NOT(ISERROR(SEARCH("S",AC104)))</formula>
    </cfRule>
  </conditionalFormatting>
  <conditionalFormatting sqref="AI105:AI111">
    <cfRule type="containsText" dxfId="4613" priority="285" operator="containsText" text="OK">
      <formula>NOT(ISERROR(SEARCH("OK",AI105)))</formula>
    </cfRule>
  </conditionalFormatting>
  <conditionalFormatting sqref="AI104">
    <cfRule type="containsText" dxfId="4612" priority="286" operator="containsText" text="OK">
      <formula>NOT(ISERROR(SEARCH("OK",AI104)))</formula>
    </cfRule>
  </conditionalFormatting>
  <conditionalFormatting sqref="AM104:AR111 AU104:AU111">
    <cfRule type="containsText" dxfId="4611" priority="284" operator="containsText" text="S">
      <formula>NOT(ISERROR(SEARCH("S",AM104)))</formula>
    </cfRule>
  </conditionalFormatting>
  <conditionalFormatting sqref="AK104:AK111">
    <cfRule type="containsText" dxfId="4610" priority="282" operator="containsText" text="E">
      <formula>NOT(ISERROR(SEARCH("E",AK104)))</formula>
    </cfRule>
    <cfRule type="containsText" dxfId="4609" priority="283" operator="containsText" text="L">
      <formula>NOT(ISERROR(SEARCH("L",AK104)))</formula>
    </cfRule>
  </conditionalFormatting>
  <conditionalFormatting sqref="AS104:AS111">
    <cfRule type="containsText" dxfId="4608" priority="281" operator="containsText" text="S">
      <formula>NOT(ISERROR(SEARCH("S",AS104)))</formula>
    </cfRule>
  </conditionalFormatting>
  <conditionalFormatting sqref="AY105:AY111">
    <cfRule type="containsText" dxfId="4607" priority="279" operator="containsText" text="OK">
      <formula>NOT(ISERROR(SEARCH("OK",AY105)))</formula>
    </cfRule>
  </conditionalFormatting>
  <conditionalFormatting sqref="AY104">
    <cfRule type="containsText" dxfId="4606" priority="280" operator="containsText" text="OK">
      <formula>NOT(ISERROR(SEARCH("OK",AY104)))</formula>
    </cfRule>
  </conditionalFormatting>
  <conditionalFormatting sqref="BC104:BH111 BK104:BK111">
    <cfRule type="containsText" dxfId="4605" priority="278" operator="containsText" text="S">
      <formula>NOT(ISERROR(SEARCH("S",BC104)))</formula>
    </cfRule>
  </conditionalFormatting>
  <conditionalFormatting sqref="BA104:BA111">
    <cfRule type="containsText" dxfId="4604" priority="276" operator="containsText" text="E">
      <formula>NOT(ISERROR(SEARCH("E",BA104)))</formula>
    </cfRule>
    <cfRule type="containsText" dxfId="4603" priority="277" operator="containsText" text="L">
      <formula>NOT(ISERROR(SEARCH("L",BA104)))</formula>
    </cfRule>
  </conditionalFormatting>
  <conditionalFormatting sqref="BI104:BI111">
    <cfRule type="containsText" dxfId="4602" priority="275" operator="containsText" text="S">
      <formula>NOT(ISERROR(SEARCH("S",BI104)))</formula>
    </cfRule>
  </conditionalFormatting>
  <conditionalFormatting sqref="BO105:BO111">
    <cfRule type="containsText" dxfId="4601" priority="273" operator="containsText" text="OK">
      <formula>NOT(ISERROR(SEARCH("OK",BO105)))</formula>
    </cfRule>
  </conditionalFormatting>
  <conditionalFormatting sqref="BO104">
    <cfRule type="containsText" dxfId="4600" priority="274" operator="containsText" text="OK">
      <formula>NOT(ISERROR(SEARCH("OK",BO104)))</formula>
    </cfRule>
  </conditionalFormatting>
  <conditionalFormatting sqref="BS104:BX111 CA104:CA111">
    <cfRule type="containsText" dxfId="4599" priority="272" operator="containsText" text="S">
      <formula>NOT(ISERROR(SEARCH("S",BS104)))</formula>
    </cfRule>
  </conditionalFormatting>
  <conditionalFormatting sqref="BQ104:BQ111">
    <cfRule type="containsText" dxfId="4598" priority="270" operator="containsText" text="E">
      <formula>NOT(ISERROR(SEARCH("E",BQ104)))</formula>
    </cfRule>
    <cfRule type="containsText" dxfId="4597" priority="271" operator="containsText" text="L">
      <formula>NOT(ISERROR(SEARCH("L",BQ104)))</formula>
    </cfRule>
  </conditionalFormatting>
  <conditionalFormatting sqref="BY104:BY111">
    <cfRule type="containsText" dxfId="4596" priority="269" operator="containsText" text="S">
      <formula>NOT(ISERROR(SEARCH("S",BY104)))</formula>
    </cfRule>
  </conditionalFormatting>
  <conditionalFormatting sqref="CE105:CE111">
    <cfRule type="containsText" dxfId="4595" priority="267" operator="containsText" text="OK">
      <formula>NOT(ISERROR(SEARCH("OK",CE105)))</formula>
    </cfRule>
  </conditionalFormatting>
  <conditionalFormatting sqref="CE104">
    <cfRule type="containsText" dxfId="4594" priority="268" operator="containsText" text="OK">
      <formula>NOT(ISERROR(SEARCH("OK",CE104)))</formula>
    </cfRule>
  </conditionalFormatting>
  <conditionalFormatting sqref="CI104:CN111 CQ104:CQ111">
    <cfRule type="containsText" dxfId="4593" priority="266" operator="containsText" text="S">
      <formula>NOT(ISERROR(SEARCH("S",CI104)))</formula>
    </cfRule>
  </conditionalFormatting>
  <conditionalFormatting sqref="CG104:CG111">
    <cfRule type="containsText" dxfId="4592" priority="264" operator="containsText" text="E">
      <formula>NOT(ISERROR(SEARCH("E",CG104)))</formula>
    </cfRule>
    <cfRule type="containsText" dxfId="4591" priority="265" operator="containsText" text="L">
      <formula>NOT(ISERROR(SEARCH("L",CG104)))</formula>
    </cfRule>
  </conditionalFormatting>
  <conditionalFormatting sqref="CO104:CO111">
    <cfRule type="containsText" dxfId="4590" priority="263" operator="containsText" text="S">
      <formula>NOT(ISERROR(SEARCH("S",CO104)))</formula>
    </cfRule>
  </conditionalFormatting>
  <conditionalFormatting sqref="CU105:CU111">
    <cfRule type="containsText" dxfId="4589" priority="261" operator="containsText" text="OK">
      <formula>NOT(ISERROR(SEARCH("OK",CU105)))</formula>
    </cfRule>
  </conditionalFormatting>
  <conditionalFormatting sqref="CU104">
    <cfRule type="containsText" dxfId="4588" priority="262" operator="containsText" text="OK">
      <formula>NOT(ISERROR(SEARCH("OK",CU104)))</formula>
    </cfRule>
  </conditionalFormatting>
  <conditionalFormatting sqref="CY104:DD111 DG104:DG111">
    <cfRule type="containsText" dxfId="4587" priority="260" operator="containsText" text="S">
      <formula>NOT(ISERROR(SEARCH("S",CY104)))</formula>
    </cfRule>
  </conditionalFormatting>
  <conditionalFormatting sqref="CW104:CW111">
    <cfRule type="containsText" dxfId="4586" priority="258" operator="containsText" text="E">
      <formula>NOT(ISERROR(SEARCH("E",CW104)))</formula>
    </cfRule>
    <cfRule type="containsText" dxfId="4585" priority="259" operator="containsText" text="L">
      <formula>NOT(ISERROR(SEARCH("L",CW104)))</formula>
    </cfRule>
  </conditionalFormatting>
  <conditionalFormatting sqref="DE104:DE111">
    <cfRule type="containsText" dxfId="4584" priority="257" operator="containsText" text="S">
      <formula>NOT(ISERROR(SEARCH("S",DE104)))</formula>
    </cfRule>
  </conditionalFormatting>
  <conditionalFormatting sqref="S115:S121">
    <cfRule type="containsText" dxfId="4583" priority="255" operator="containsText" text="OK">
      <formula>NOT(ISERROR(SEARCH("OK",S115)))</formula>
    </cfRule>
  </conditionalFormatting>
  <conditionalFormatting sqref="S114">
    <cfRule type="containsText" dxfId="4582" priority="256" operator="containsText" text="OK">
      <formula>NOT(ISERROR(SEARCH("OK",S114)))</formula>
    </cfRule>
  </conditionalFormatting>
  <conditionalFormatting sqref="W114:AB121 AE114:AE121">
    <cfRule type="containsText" dxfId="4581" priority="254" operator="containsText" text="S">
      <formula>NOT(ISERROR(SEARCH("S",W114)))</formula>
    </cfRule>
  </conditionalFormatting>
  <conditionalFormatting sqref="U114:U121">
    <cfRule type="containsText" dxfId="4580" priority="252" operator="containsText" text="E">
      <formula>NOT(ISERROR(SEARCH("E",U114)))</formula>
    </cfRule>
    <cfRule type="containsText" dxfId="4579" priority="253" operator="containsText" text="L">
      <formula>NOT(ISERROR(SEARCH("L",U114)))</formula>
    </cfRule>
  </conditionalFormatting>
  <conditionalFormatting sqref="AC114:AC121">
    <cfRule type="containsText" dxfId="4578" priority="251" operator="containsText" text="S">
      <formula>NOT(ISERROR(SEARCH("S",AC114)))</formula>
    </cfRule>
  </conditionalFormatting>
  <conditionalFormatting sqref="AI115:AI121">
    <cfRule type="containsText" dxfId="4577" priority="249" operator="containsText" text="OK">
      <formula>NOT(ISERROR(SEARCH("OK",AI115)))</formula>
    </cfRule>
  </conditionalFormatting>
  <conditionalFormatting sqref="AI114">
    <cfRule type="containsText" dxfId="4576" priority="250" operator="containsText" text="OK">
      <formula>NOT(ISERROR(SEARCH("OK",AI114)))</formula>
    </cfRule>
  </conditionalFormatting>
  <conditionalFormatting sqref="AM114:AR121 AU114:AU121">
    <cfRule type="containsText" dxfId="4575" priority="248" operator="containsText" text="S">
      <formula>NOT(ISERROR(SEARCH("S",AM114)))</formula>
    </cfRule>
  </conditionalFormatting>
  <conditionalFormatting sqref="AK114:AK121">
    <cfRule type="containsText" dxfId="4574" priority="246" operator="containsText" text="E">
      <formula>NOT(ISERROR(SEARCH("E",AK114)))</formula>
    </cfRule>
    <cfRule type="containsText" dxfId="4573" priority="247" operator="containsText" text="L">
      <formula>NOT(ISERROR(SEARCH("L",AK114)))</formula>
    </cfRule>
  </conditionalFormatting>
  <conditionalFormatting sqref="AS114:AS121">
    <cfRule type="containsText" dxfId="4572" priority="245" operator="containsText" text="S">
      <formula>NOT(ISERROR(SEARCH("S",AS114)))</formula>
    </cfRule>
  </conditionalFormatting>
  <conditionalFormatting sqref="AY115:AY121">
    <cfRule type="containsText" dxfId="4571" priority="243" operator="containsText" text="OK">
      <formula>NOT(ISERROR(SEARCH("OK",AY115)))</formula>
    </cfRule>
  </conditionalFormatting>
  <conditionalFormatting sqref="AY114">
    <cfRule type="containsText" dxfId="4570" priority="244" operator="containsText" text="OK">
      <formula>NOT(ISERROR(SEARCH("OK",AY114)))</formula>
    </cfRule>
  </conditionalFormatting>
  <conditionalFormatting sqref="BC114:BH121 BK114:BK121">
    <cfRule type="containsText" dxfId="4569" priority="242" operator="containsText" text="S">
      <formula>NOT(ISERROR(SEARCH("S",BC114)))</formula>
    </cfRule>
  </conditionalFormatting>
  <conditionalFormatting sqref="BA114:BA121">
    <cfRule type="containsText" dxfId="4568" priority="240" operator="containsText" text="E">
      <formula>NOT(ISERROR(SEARCH("E",BA114)))</formula>
    </cfRule>
    <cfRule type="containsText" dxfId="4567" priority="241" operator="containsText" text="L">
      <formula>NOT(ISERROR(SEARCH("L",BA114)))</formula>
    </cfRule>
  </conditionalFormatting>
  <conditionalFormatting sqref="BI114:BI121">
    <cfRule type="containsText" dxfId="4566" priority="239" operator="containsText" text="S">
      <formula>NOT(ISERROR(SEARCH("S",BI114)))</formula>
    </cfRule>
  </conditionalFormatting>
  <conditionalFormatting sqref="BO115:BO121">
    <cfRule type="containsText" dxfId="4565" priority="237" operator="containsText" text="OK">
      <formula>NOT(ISERROR(SEARCH("OK",BO115)))</formula>
    </cfRule>
  </conditionalFormatting>
  <conditionalFormatting sqref="BO114">
    <cfRule type="containsText" dxfId="4564" priority="238" operator="containsText" text="OK">
      <formula>NOT(ISERROR(SEARCH("OK",BO114)))</formula>
    </cfRule>
  </conditionalFormatting>
  <conditionalFormatting sqref="BS114:BX121 CA114:CA121">
    <cfRule type="containsText" dxfId="4563" priority="236" operator="containsText" text="S">
      <formula>NOT(ISERROR(SEARCH("S",BS114)))</formula>
    </cfRule>
  </conditionalFormatting>
  <conditionalFormatting sqref="BQ114:BQ121">
    <cfRule type="containsText" dxfId="4562" priority="234" operator="containsText" text="E">
      <formula>NOT(ISERROR(SEARCH("E",BQ114)))</formula>
    </cfRule>
    <cfRule type="containsText" dxfId="4561" priority="235" operator="containsText" text="L">
      <formula>NOT(ISERROR(SEARCH("L",BQ114)))</formula>
    </cfRule>
  </conditionalFormatting>
  <conditionalFormatting sqref="BY114:BY121">
    <cfRule type="containsText" dxfId="4560" priority="233" operator="containsText" text="S">
      <formula>NOT(ISERROR(SEARCH("S",BY114)))</formula>
    </cfRule>
  </conditionalFormatting>
  <conditionalFormatting sqref="CE115:CE121">
    <cfRule type="containsText" dxfId="4559" priority="231" operator="containsText" text="OK">
      <formula>NOT(ISERROR(SEARCH("OK",CE115)))</formula>
    </cfRule>
  </conditionalFormatting>
  <conditionalFormatting sqref="CE114">
    <cfRule type="containsText" dxfId="4558" priority="232" operator="containsText" text="OK">
      <formula>NOT(ISERROR(SEARCH("OK",CE114)))</formula>
    </cfRule>
  </conditionalFormatting>
  <conditionalFormatting sqref="CI114:CN121 CQ114:CQ121">
    <cfRule type="containsText" dxfId="4557" priority="230" operator="containsText" text="S">
      <formula>NOT(ISERROR(SEARCH("S",CI114)))</formula>
    </cfRule>
  </conditionalFormatting>
  <conditionalFormatting sqref="CG114:CG121">
    <cfRule type="containsText" dxfId="4556" priority="228" operator="containsText" text="E">
      <formula>NOT(ISERROR(SEARCH("E",CG114)))</formula>
    </cfRule>
    <cfRule type="containsText" dxfId="4555" priority="229" operator="containsText" text="L">
      <formula>NOT(ISERROR(SEARCH("L",CG114)))</formula>
    </cfRule>
  </conditionalFormatting>
  <conditionalFormatting sqref="CO114:CO121">
    <cfRule type="containsText" dxfId="4554" priority="227" operator="containsText" text="S">
      <formula>NOT(ISERROR(SEARCH("S",CO114)))</formula>
    </cfRule>
  </conditionalFormatting>
  <conditionalFormatting sqref="CU115:CU121">
    <cfRule type="containsText" dxfId="4553" priority="225" operator="containsText" text="OK">
      <formula>NOT(ISERROR(SEARCH("OK",CU115)))</formula>
    </cfRule>
  </conditionalFormatting>
  <conditionalFormatting sqref="CU114">
    <cfRule type="containsText" dxfId="4552" priority="226" operator="containsText" text="OK">
      <formula>NOT(ISERROR(SEARCH("OK",CU114)))</formula>
    </cfRule>
  </conditionalFormatting>
  <conditionalFormatting sqref="CY114:DD121 DG114:DG121">
    <cfRule type="containsText" dxfId="4551" priority="224" operator="containsText" text="S">
      <formula>NOT(ISERROR(SEARCH("S",CY114)))</formula>
    </cfRule>
  </conditionalFormatting>
  <conditionalFormatting sqref="CW114:CW121">
    <cfRule type="containsText" dxfId="4550" priority="222" operator="containsText" text="E">
      <formula>NOT(ISERROR(SEARCH("E",CW114)))</formula>
    </cfRule>
    <cfRule type="containsText" dxfId="4549" priority="223" operator="containsText" text="L">
      <formula>NOT(ISERROR(SEARCH("L",CW114)))</formula>
    </cfRule>
  </conditionalFormatting>
  <conditionalFormatting sqref="DE114:DE121">
    <cfRule type="containsText" dxfId="4548" priority="221" operator="containsText" text="S">
      <formula>NOT(ISERROR(SEARCH("S",DE114)))</formula>
    </cfRule>
  </conditionalFormatting>
  <conditionalFormatting sqref="S125:S131">
    <cfRule type="containsText" dxfId="4547" priority="219" operator="containsText" text="OK">
      <formula>NOT(ISERROR(SEARCH("OK",S125)))</formula>
    </cfRule>
  </conditionalFormatting>
  <conditionalFormatting sqref="S124">
    <cfRule type="containsText" dxfId="4546" priority="220" operator="containsText" text="OK">
      <formula>NOT(ISERROR(SEARCH("OK",S124)))</formula>
    </cfRule>
  </conditionalFormatting>
  <conditionalFormatting sqref="W124:AB131 AE124:AE131">
    <cfRule type="containsText" dxfId="4545" priority="218" operator="containsText" text="S">
      <formula>NOT(ISERROR(SEARCH("S",W124)))</formula>
    </cfRule>
  </conditionalFormatting>
  <conditionalFormatting sqref="U124:U131">
    <cfRule type="containsText" dxfId="4544" priority="216" operator="containsText" text="E">
      <formula>NOT(ISERROR(SEARCH("E",U124)))</formula>
    </cfRule>
    <cfRule type="containsText" dxfId="4543" priority="217" operator="containsText" text="L">
      <formula>NOT(ISERROR(SEARCH("L",U124)))</formula>
    </cfRule>
  </conditionalFormatting>
  <conditionalFormatting sqref="AC124:AC131">
    <cfRule type="containsText" dxfId="4542" priority="215" operator="containsText" text="S">
      <formula>NOT(ISERROR(SEARCH("S",AC124)))</formula>
    </cfRule>
  </conditionalFormatting>
  <conditionalFormatting sqref="AI125:AI131">
    <cfRule type="containsText" dxfId="4541" priority="213" operator="containsText" text="OK">
      <formula>NOT(ISERROR(SEARCH("OK",AI125)))</formula>
    </cfRule>
  </conditionalFormatting>
  <conditionalFormatting sqref="AI124">
    <cfRule type="containsText" dxfId="4540" priority="214" operator="containsText" text="OK">
      <formula>NOT(ISERROR(SEARCH("OK",AI124)))</formula>
    </cfRule>
  </conditionalFormatting>
  <conditionalFormatting sqref="AM124:AR131 AU124:AU131">
    <cfRule type="containsText" dxfId="4539" priority="212" operator="containsText" text="S">
      <formula>NOT(ISERROR(SEARCH("S",AM124)))</formula>
    </cfRule>
  </conditionalFormatting>
  <conditionalFormatting sqref="AK124:AK131">
    <cfRule type="containsText" dxfId="4538" priority="210" operator="containsText" text="E">
      <formula>NOT(ISERROR(SEARCH("E",AK124)))</formula>
    </cfRule>
    <cfRule type="containsText" dxfId="4537" priority="211" operator="containsText" text="L">
      <formula>NOT(ISERROR(SEARCH("L",AK124)))</formula>
    </cfRule>
  </conditionalFormatting>
  <conditionalFormatting sqref="AS124:AS131">
    <cfRule type="containsText" dxfId="4536" priority="209" operator="containsText" text="S">
      <formula>NOT(ISERROR(SEARCH("S",AS124)))</formula>
    </cfRule>
  </conditionalFormatting>
  <conditionalFormatting sqref="AY125:AY131">
    <cfRule type="containsText" dxfId="4535" priority="207" operator="containsText" text="OK">
      <formula>NOT(ISERROR(SEARCH("OK",AY125)))</formula>
    </cfRule>
  </conditionalFormatting>
  <conditionalFormatting sqref="AY124">
    <cfRule type="containsText" dxfId="4534" priority="208" operator="containsText" text="OK">
      <formula>NOT(ISERROR(SEARCH("OK",AY124)))</formula>
    </cfRule>
  </conditionalFormatting>
  <conditionalFormatting sqref="BC124:BH131 BK124:BK131">
    <cfRule type="containsText" dxfId="4533" priority="206" operator="containsText" text="S">
      <formula>NOT(ISERROR(SEARCH("S",BC124)))</formula>
    </cfRule>
  </conditionalFormatting>
  <conditionalFormatting sqref="BA124:BA131">
    <cfRule type="containsText" dxfId="4532" priority="204" operator="containsText" text="E">
      <formula>NOT(ISERROR(SEARCH("E",BA124)))</formula>
    </cfRule>
    <cfRule type="containsText" dxfId="4531" priority="205" operator="containsText" text="L">
      <formula>NOT(ISERROR(SEARCH("L",BA124)))</formula>
    </cfRule>
  </conditionalFormatting>
  <conditionalFormatting sqref="BI124:BI131">
    <cfRule type="containsText" dxfId="4530" priority="203" operator="containsText" text="S">
      <formula>NOT(ISERROR(SEARCH("S",BI124)))</formula>
    </cfRule>
  </conditionalFormatting>
  <conditionalFormatting sqref="BO125:BO131">
    <cfRule type="containsText" dxfId="4529" priority="201" operator="containsText" text="OK">
      <formula>NOT(ISERROR(SEARCH("OK",BO125)))</formula>
    </cfRule>
  </conditionalFormatting>
  <conditionalFormatting sqref="BO124">
    <cfRule type="containsText" dxfId="4528" priority="202" operator="containsText" text="OK">
      <formula>NOT(ISERROR(SEARCH("OK",BO124)))</formula>
    </cfRule>
  </conditionalFormatting>
  <conditionalFormatting sqref="BS124:BX131 CA124:CA131">
    <cfRule type="containsText" dxfId="4527" priority="200" operator="containsText" text="S">
      <formula>NOT(ISERROR(SEARCH("S",BS124)))</formula>
    </cfRule>
  </conditionalFormatting>
  <conditionalFormatting sqref="BQ124:BQ131">
    <cfRule type="containsText" dxfId="4526" priority="198" operator="containsText" text="E">
      <formula>NOT(ISERROR(SEARCH("E",BQ124)))</formula>
    </cfRule>
    <cfRule type="containsText" dxfId="4525" priority="199" operator="containsText" text="L">
      <formula>NOT(ISERROR(SEARCH("L",BQ124)))</formula>
    </cfRule>
  </conditionalFormatting>
  <conditionalFormatting sqref="BY124:BY131">
    <cfRule type="containsText" dxfId="4524" priority="197" operator="containsText" text="S">
      <formula>NOT(ISERROR(SEARCH("S",BY124)))</formula>
    </cfRule>
  </conditionalFormatting>
  <conditionalFormatting sqref="CE125:CE131">
    <cfRule type="containsText" dxfId="4523" priority="195" operator="containsText" text="OK">
      <formula>NOT(ISERROR(SEARCH("OK",CE125)))</formula>
    </cfRule>
  </conditionalFormatting>
  <conditionalFormatting sqref="CE124">
    <cfRule type="containsText" dxfId="4522" priority="196" operator="containsText" text="OK">
      <formula>NOT(ISERROR(SEARCH("OK",CE124)))</formula>
    </cfRule>
  </conditionalFormatting>
  <conditionalFormatting sqref="CI124:CN131 CQ124:CQ131">
    <cfRule type="containsText" dxfId="4521" priority="194" operator="containsText" text="S">
      <formula>NOT(ISERROR(SEARCH("S",CI124)))</formula>
    </cfRule>
  </conditionalFormatting>
  <conditionalFormatting sqref="CG124:CG131">
    <cfRule type="containsText" dxfId="4520" priority="192" operator="containsText" text="E">
      <formula>NOT(ISERROR(SEARCH("E",CG124)))</formula>
    </cfRule>
    <cfRule type="containsText" dxfId="4519" priority="193" operator="containsText" text="L">
      <formula>NOT(ISERROR(SEARCH("L",CG124)))</formula>
    </cfRule>
  </conditionalFormatting>
  <conditionalFormatting sqref="CO124:CO131">
    <cfRule type="containsText" dxfId="4518" priority="191" operator="containsText" text="S">
      <formula>NOT(ISERROR(SEARCH("S",CO124)))</formula>
    </cfRule>
  </conditionalFormatting>
  <conditionalFormatting sqref="CU125:CU131">
    <cfRule type="containsText" dxfId="4517" priority="189" operator="containsText" text="OK">
      <formula>NOT(ISERROR(SEARCH("OK",CU125)))</formula>
    </cfRule>
  </conditionalFormatting>
  <conditionalFormatting sqref="CU124">
    <cfRule type="containsText" dxfId="4516" priority="190" operator="containsText" text="OK">
      <formula>NOT(ISERROR(SEARCH("OK",CU124)))</formula>
    </cfRule>
  </conditionalFormatting>
  <conditionalFormatting sqref="CY124:DD131 DG124:DG131">
    <cfRule type="containsText" dxfId="4515" priority="188" operator="containsText" text="S">
      <formula>NOT(ISERROR(SEARCH("S",CY124)))</formula>
    </cfRule>
  </conditionalFormatting>
  <conditionalFormatting sqref="CW124:CW131">
    <cfRule type="containsText" dxfId="4514" priority="186" operator="containsText" text="E">
      <formula>NOT(ISERROR(SEARCH("E",CW124)))</formula>
    </cfRule>
    <cfRule type="containsText" dxfId="4513" priority="187" operator="containsText" text="L">
      <formula>NOT(ISERROR(SEARCH("L",CW124)))</formula>
    </cfRule>
  </conditionalFormatting>
  <conditionalFormatting sqref="DE124:DE131">
    <cfRule type="containsText" dxfId="4512" priority="185" operator="containsText" text="S">
      <formula>NOT(ISERROR(SEARCH("S",DE124)))</formula>
    </cfRule>
  </conditionalFormatting>
  <conditionalFormatting sqref="S158:S164">
    <cfRule type="containsText" dxfId="4511" priority="183" operator="containsText" text="OK">
      <formula>NOT(ISERROR(SEARCH("OK",S158)))</formula>
    </cfRule>
  </conditionalFormatting>
  <conditionalFormatting sqref="S134:S139 S156:S157">
    <cfRule type="containsText" dxfId="4510" priority="184" operator="containsText" text="OK">
      <formula>NOT(ISERROR(SEARCH("OK",S134)))</formula>
    </cfRule>
  </conditionalFormatting>
  <conditionalFormatting sqref="W134:AB139 W156:AB164 AE156:AE164 AE134:AE139">
    <cfRule type="containsText" dxfId="4509" priority="182" operator="containsText" text="S">
      <formula>NOT(ISERROR(SEARCH("S",W134)))</formula>
    </cfRule>
  </conditionalFormatting>
  <conditionalFormatting sqref="U134:U139 U156:U164">
    <cfRule type="containsText" dxfId="4508" priority="180" operator="containsText" text="E">
      <formula>NOT(ISERROR(SEARCH("E",U134)))</formula>
    </cfRule>
    <cfRule type="containsText" dxfId="4507" priority="181" operator="containsText" text="L">
      <formula>NOT(ISERROR(SEARCH("L",U134)))</formula>
    </cfRule>
  </conditionalFormatting>
  <conditionalFormatting sqref="S142:S147">
    <cfRule type="containsText" dxfId="4506" priority="178" operator="containsText" text="OK">
      <formula>NOT(ISERROR(SEARCH("OK",S142)))</formula>
    </cfRule>
  </conditionalFormatting>
  <conditionalFormatting sqref="S140:S141">
    <cfRule type="containsText" dxfId="4505" priority="179" operator="containsText" text="OK">
      <formula>NOT(ISERROR(SEARCH("OK",S140)))</formula>
    </cfRule>
  </conditionalFormatting>
  <conditionalFormatting sqref="W140:AB147 AE140:AE147">
    <cfRule type="containsText" dxfId="4504" priority="177" operator="containsText" text="S">
      <formula>NOT(ISERROR(SEARCH("S",W140)))</formula>
    </cfRule>
  </conditionalFormatting>
  <conditionalFormatting sqref="U140:U147">
    <cfRule type="containsText" dxfId="4503" priority="175" operator="containsText" text="E">
      <formula>NOT(ISERROR(SEARCH("E",U140)))</formula>
    </cfRule>
    <cfRule type="containsText" dxfId="4502" priority="176" operator="containsText" text="L">
      <formula>NOT(ISERROR(SEARCH("L",U140)))</formula>
    </cfRule>
  </conditionalFormatting>
  <conditionalFormatting sqref="S150:S155">
    <cfRule type="containsText" dxfId="4501" priority="173" operator="containsText" text="OK">
      <formula>NOT(ISERROR(SEARCH("OK",S150)))</formula>
    </cfRule>
  </conditionalFormatting>
  <conditionalFormatting sqref="S148:S149">
    <cfRule type="containsText" dxfId="4500" priority="174" operator="containsText" text="OK">
      <formula>NOT(ISERROR(SEARCH("OK",S148)))</formula>
    </cfRule>
  </conditionalFormatting>
  <conditionalFormatting sqref="W148:AB155 AE148:AE155">
    <cfRule type="containsText" dxfId="4499" priority="172" operator="containsText" text="S">
      <formula>NOT(ISERROR(SEARCH("S",W148)))</formula>
    </cfRule>
  </conditionalFormatting>
  <conditionalFormatting sqref="U148:U155">
    <cfRule type="containsText" dxfId="4498" priority="170" operator="containsText" text="E">
      <formula>NOT(ISERROR(SEARCH("E",U148)))</formula>
    </cfRule>
    <cfRule type="containsText" dxfId="4497" priority="171" operator="containsText" text="L">
      <formula>NOT(ISERROR(SEARCH("L",U148)))</formula>
    </cfRule>
  </conditionalFormatting>
  <conditionalFormatting sqref="AC134:AC139 AC156:AC164">
    <cfRule type="containsText" dxfId="4496" priority="169" operator="containsText" text="S">
      <formula>NOT(ISERROR(SEARCH("S",AC134)))</formula>
    </cfRule>
  </conditionalFormatting>
  <conditionalFormatting sqref="AC140:AC147">
    <cfRule type="containsText" dxfId="4495" priority="168" operator="containsText" text="S">
      <formula>NOT(ISERROR(SEARCH("S",AC140)))</formula>
    </cfRule>
  </conditionalFormatting>
  <conditionalFormatting sqref="AC148:AC155">
    <cfRule type="containsText" dxfId="4494" priority="167" operator="containsText" text="S">
      <formula>NOT(ISERROR(SEARCH("S",AC148)))</formula>
    </cfRule>
  </conditionalFormatting>
  <conditionalFormatting sqref="AI158:AI164">
    <cfRule type="containsText" dxfId="4493" priority="165" operator="containsText" text="OK">
      <formula>NOT(ISERROR(SEARCH("OK",AI158)))</formula>
    </cfRule>
  </conditionalFormatting>
  <conditionalFormatting sqref="AI134:AI139 AI156:AI157">
    <cfRule type="containsText" dxfId="4492" priority="166" operator="containsText" text="OK">
      <formula>NOT(ISERROR(SEARCH("OK",AI134)))</formula>
    </cfRule>
  </conditionalFormatting>
  <conditionalFormatting sqref="AM134:AR139 AM156:AR164 AU156:AU164 AU134:AU139">
    <cfRule type="containsText" dxfId="4491" priority="164" operator="containsText" text="S">
      <formula>NOT(ISERROR(SEARCH("S",AM134)))</formula>
    </cfRule>
  </conditionalFormatting>
  <conditionalFormatting sqref="AK134:AK139 AK156:AK164">
    <cfRule type="containsText" dxfId="4490" priority="162" operator="containsText" text="E">
      <formula>NOT(ISERROR(SEARCH("E",AK134)))</formula>
    </cfRule>
    <cfRule type="containsText" dxfId="4489" priority="163" operator="containsText" text="L">
      <formula>NOT(ISERROR(SEARCH("L",AK134)))</formula>
    </cfRule>
  </conditionalFormatting>
  <conditionalFormatting sqref="AI142:AI147">
    <cfRule type="containsText" dxfId="4488" priority="160" operator="containsText" text="OK">
      <formula>NOT(ISERROR(SEARCH("OK",AI142)))</formula>
    </cfRule>
  </conditionalFormatting>
  <conditionalFormatting sqref="AI140:AI141">
    <cfRule type="containsText" dxfId="4487" priority="161" operator="containsText" text="OK">
      <formula>NOT(ISERROR(SEARCH("OK",AI140)))</formula>
    </cfRule>
  </conditionalFormatting>
  <conditionalFormatting sqref="AM140:AR147 AU140:AU147">
    <cfRule type="containsText" dxfId="4486" priority="159" operator="containsText" text="S">
      <formula>NOT(ISERROR(SEARCH("S",AM140)))</formula>
    </cfRule>
  </conditionalFormatting>
  <conditionalFormatting sqref="AK140:AK147">
    <cfRule type="containsText" dxfId="4485" priority="157" operator="containsText" text="E">
      <formula>NOT(ISERROR(SEARCH("E",AK140)))</formula>
    </cfRule>
    <cfRule type="containsText" dxfId="4484" priority="158" operator="containsText" text="L">
      <formula>NOT(ISERROR(SEARCH("L",AK140)))</formula>
    </cfRule>
  </conditionalFormatting>
  <conditionalFormatting sqref="AI150:AI155">
    <cfRule type="containsText" dxfId="4483" priority="155" operator="containsText" text="OK">
      <formula>NOT(ISERROR(SEARCH("OK",AI150)))</formula>
    </cfRule>
  </conditionalFormatting>
  <conditionalFormatting sqref="AI148:AI149">
    <cfRule type="containsText" dxfId="4482" priority="156" operator="containsText" text="OK">
      <formula>NOT(ISERROR(SEARCH("OK",AI148)))</formula>
    </cfRule>
  </conditionalFormatting>
  <conditionalFormatting sqref="AM148:AR155 AU148:AU155">
    <cfRule type="containsText" dxfId="4481" priority="154" operator="containsText" text="S">
      <formula>NOT(ISERROR(SEARCH("S",AM148)))</formula>
    </cfRule>
  </conditionalFormatting>
  <conditionalFormatting sqref="AK148:AK155">
    <cfRule type="containsText" dxfId="4480" priority="152" operator="containsText" text="E">
      <formula>NOT(ISERROR(SEARCH("E",AK148)))</formula>
    </cfRule>
    <cfRule type="containsText" dxfId="4479" priority="153" operator="containsText" text="L">
      <formula>NOT(ISERROR(SEARCH("L",AK148)))</formula>
    </cfRule>
  </conditionalFormatting>
  <conditionalFormatting sqref="AS134:AS139 AS156:AS164">
    <cfRule type="containsText" dxfId="4478" priority="151" operator="containsText" text="S">
      <formula>NOT(ISERROR(SEARCH("S",AS134)))</formula>
    </cfRule>
  </conditionalFormatting>
  <conditionalFormatting sqref="AS140:AS147">
    <cfRule type="containsText" dxfId="4477" priority="150" operator="containsText" text="S">
      <formula>NOT(ISERROR(SEARCH("S",AS140)))</formula>
    </cfRule>
  </conditionalFormatting>
  <conditionalFormatting sqref="AS148:AS155">
    <cfRule type="containsText" dxfId="4476" priority="149" operator="containsText" text="S">
      <formula>NOT(ISERROR(SEARCH("S",AS148)))</formula>
    </cfRule>
  </conditionalFormatting>
  <conditionalFormatting sqref="AY158:AY164">
    <cfRule type="containsText" dxfId="4475" priority="147" operator="containsText" text="OK">
      <formula>NOT(ISERROR(SEARCH("OK",AY158)))</formula>
    </cfRule>
  </conditionalFormatting>
  <conditionalFormatting sqref="AY134:AY139 AY156:AY157">
    <cfRule type="containsText" dxfId="4474" priority="148" operator="containsText" text="OK">
      <formula>NOT(ISERROR(SEARCH("OK",AY134)))</formula>
    </cfRule>
  </conditionalFormatting>
  <conditionalFormatting sqref="BC134:BH139 BC156:BH164 BK156:BK164 BK134:BK139">
    <cfRule type="containsText" dxfId="4473" priority="146" operator="containsText" text="S">
      <formula>NOT(ISERROR(SEARCH("S",BC134)))</formula>
    </cfRule>
  </conditionalFormatting>
  <conditionalFormatting sqref="BA134:BA139 BA156:BA164">
    <cfRule type="containsText" dxfId="4472" priority="144" operator="containsText" text="E">
      <formula>NOT(ISERROR(SEARCH("E",BA134)))</formula>
    </cfRule>
    <cfRule type="containsText" dxfId="4471" priority="145" operator="containsText" text="L">
      <formula>NOT(ISERROR(SEARCH("L",BA134)))</formula>
    </cfRule>
  </conditionalFormatting>
  <conditionalFormatting sqref="AY142:AY147">
    <cfRule type="containsText" dxfId="4470" priority="142" operator="containsText" text="OK">
      <formula>NOT(ISERROR(SEARCH("OK",AY142)))</formula>
    </cfRule>
  </conditionalFormatting>
  <conditionalFormatting sqref="AY140:AY141">
    <cfRule type="containsText" dxfId="4469" priority="143" operator="containsText" text="OK">
      <formula>NOT(ISERROR(SEARCH("OK",AY140)))</formula>
    </cfRule>
  </conditionalFormatting>
  <conditionalFormatting sqref="BC140:BH147 BK140:BK147">
    <cfRule type="containsText" dxfId="4468" priority="141" operator="containsText" text="S">
      <formula>NOT(ISERROR(SEARCH("S",BC140)))</formula>
    </cfRule>
  </conditionalFormatting>
  <conditionalFormatting sqref="BA140:BA147">
    <cfRule type="containsText" dxfId="4467" priority="139" operator="containsText" text="E">
      <formula>NOT(ISERROR(SEARCH("E",BA140)))</formula>
    </cfRule>
    <cfRule type="containsText" dxfId="4466" priority="140" operator="containsText" text="L">
      <formula>NOT(ISERROR(SEARCH("L",BA140)))</formula>
    </cfRule>
  </conditionalFormatting>
  <conditionalFormatting sqref="AY150:AY155">
    <cfRule type="containsText" dxfId="4465" priority="137" operator="containsText" text="OK">
      <formula>NOT(ISERROR(SEARCH("OK",AY150)))</formula>
    </cfRule>
  </conditionalFormatting>
  <conditionalFormatting sqref="AY148:AY149">
    <cfRule type="containsText" dxfId="4464" priority="138" operator="containsText" text="OK">
      <formula>NOT(ISERROR(SEARCH("OK",AY148)))</formula>
    </cfRule>
  </conditionalFormatting>
  <conditionalFormatting sqref="BC148:BH155 BK148:BK155">
    <cfRule type="containsText" dxfId="4463" priority="136" operator="containsText" text="S">
      <formula>NOT(ISERROR(SEARCH("S",BC148)))</formula>
    </cfRule>
  </conditionalFormatting>
  <conditionalFormatting sqref="BA148:BA155">
    <cfRule type="containsText" dxfId="4462" priority="134" operator="containsText" text="E">
      <formula>NOT(ISERROR(SEARCH("E",BA148)))</formula>
    </cfRule>
    <cfRule type="containsText" dxfId="4461" priority="135" operator="containsText" text="L">
      <formula>NOT(ISERROR(SEARCH("L",BA148)))</formula>
    </cfRule>
  </conditionalFormatting>
  <conditionalFormatting sqref="BI134:BI139 BI156:BI164">
    <cfRule type="containsText" dxfId="4460" priority="133" operator="containsText" text="S">
      <formula>NOT(ISERROR(SEARCH("S",BI134)))</formula>
    </cfRule>
  </conditionalFormatting>
  <conditionalFormatting sqref="BI140:BI147">
    <cfRule type="containsText" dxfId="4459" priority="132" operator="containsText" text="S">
      <formula>NOT(ISERROR(SEARCH("S",BI140)))</formula>
    </cfRule>
  </conditionalFormatting>
  <conditionalFormatting sqref="BI148:BI155">
    <cfRule type="containsText" dxfId="4458" priority="131" operator="containsText" text="S">
      <formula>NOT(ISERROR(SEARCH("S",BI148)))</formula>
    </cfRule>
  </conditionalFormatting>
  <conditionalFormatting sqref="BO158:BO164">
    <cfRule type="containsText" dxfId="4457" priority="129" operator="containsText" text="OK">
      <formula>NOT(ISERROR(SEARCH("OK",BO158)))</formula>
    </cfRule>
  </conditionalFormatting>
  <conditionalFormatting sqref="BO134:BO139 BO156:BO157">
    <cfRule type="containsText" dxfId="4456" priority="130" operator="containsText" text="OK">
      <formula>NOT(ISERROR(SEARCH("OK",BO134)))</formula>
    </cfRule>
  </conditionalFormatting>
  <conditionalFormatting sqref="BS134:BX139 BS156:BX164 CA156:CA164 CA134:CA139">
    <cfRule type="containsText" dxfId="4455" priority="128" operator="containsText" text="S">
      <formula>NOT(ISERROR(SEARCH("S",BS134)))</formula>
    </cfRule>
  </conditionalFormatting>
  <conditionalFormatting sqref="BQ134:BQ139 BQ156:BQ164">
    <cfRule type="containsText" dxfId="4454" priority="126" operator="containsText" text="E">
      <formula>NOT(ISERROR(SEARCH("E",BQ134)))</formula>
    </cfRule>
    <cfRule type="containsText" dxfId="4453" priority="127" operator="containsText" text="L">
      <formula>NOT(ISERROR(SEARCH("L",BQ134)))</formula>
    </cfRule>
  </conditionalFormatting>
  <conditionalFormatting sqref="BO142:BO147">
    <cfRule type="containsText" dxfId="4452" priority="124" operator="containsText" text="OK">
      <formula>NOT(ISERROR(SEARCH("OK",BO142)))</formula>
    </cfRule>
  </conditionalFormatting>
  <conditionalFormatting sqref="BO140:BO141">
    <cfRule type="containsText" dxfId="4451" priority="125" operator="containsText" text="OK">
      <formula>NOT(ISERROR(SEARCH("OK",BO140)))</formula>
    </cfRule>
  </conditionalFormatting>
  <conditionalFormatting sqref="BS140:BX147 CA140:CA147">
    <cfRule type="containsText" dxfId="4450" priority="123" operator="containsText" text="S">
      <formula>NOT(ISERROR(SEARCH("S",BS140)))</formula>
    </cfRule>
  </conditionalFormatting>
  <conditionalFormatting sqref="BQ140:BQ147">
    <cfRule type="containsText" dxfId="4449" priority="121" operator="containsText" text="E">
      <formula>NOT(ISERROR(SEARCH("E",BQ140)))</formula>
    </cfRule>
    <cfRule type="containsText" dxfId="4448" priority="122" operator="containsText" text="L">
      <formula>NOT(ISERROR(SEARCH("L",BQ140)))</formula>
    </cfRule>
  </conditionalFormatting>
  <conditionalFormatting sqref="BO150:BO155">
    <cfRule type="containsText" dxfId="4447" priority="119" operator="containsText" text="OK">
      <formula>NOT(ISERROR(SEARCH("OK",BO150)))</formula>
    </cfRule>
  </conditionalFormatting>
  <conditionalFormatting sqref="BO148:BO149">
    <cfRule type="containsText" dxfId="4446" priority="120" operator="containsText" text="OK">
      <formula>NOT(ISERROR(SEARCH("OK",BO148)))</formula>
    </cfRule>
  </conditionalFormatting>
  <conditionalFormatting sqref="BS148:BX155 CA148:CA155">
    <cfRule type="containsText" dxfId="4445" priority="118" operator="containsText" text="S">
      <formula>NOT(ISERROR(SEARCH("S",BS148)))</formula>
    </cfRule>
  </conditionalFormatting>
  <conditionalFormatting sqref="BQ148:BQ155">
    <cfRule type="containsText" dxfId="4444" priority="116" operator="containsText" text="E">
      <formula>NOT(ISERROR(SEARCH("E",BQ148)))</formula>
    </cfRule>
    <cfRule type="containsText" dxfId="4443" priority="117" operator="containsText" text="L">
      <formula>NOT(ISERROR(SEARCH("L",BQ148)))</formula>
    </cfRule>
  </conditionalFormatting>
  <conditionalFormatting sqref="BY134:BY139 BY156:BY164">
    <cfRule type="containsText" dxfId="4442" priority="115" operator="containsText" text="S">
      <formula>NOT(ISERROR(SEARCH("S",BY134)))</formula>
    </cfRule>
  </conditionalFormatting>
  <conditionalFormatting sqref="BY140:BY147">
    <cfRule type="containsText" dxfId="4441" priority="114" operator="containsText" text="S">
      <formula>NOT(ISERROR(SEARCH("S",BY140)))</formula>
    </cfRule>
  </conditionalFormatting>
  <conditionalFormatting sqref="BY148:BY155">
    <cfRule type="containsText" dxfId="4440" priority="113" operator="containsText" text="S">
      <formula>NOT(ISERROR(SEARCH("S",BY148)))</formula>
    </cfRule>
  </conditionalFormatting>
  <conditionalFormatting sqref="CE158:CE164">
    <cfRule type="containsText" dxfId="4439" priority="111" operator="containsText" text="OK">
      <formula>NOT(ISERROR(SEARCH("OK",CE158)))</formula>
    </cfRule>
  </conditionalFormatting>
  <conditionalFormatting sqref="CE134:CE139 CE156:CE157">
    <cfRule type="containsText" dxfId="4438" priority="112" operator="containsText" text="OK">
      <formula>NOT(ISERROR(SEARCH("OK",CE134)))</formula>
    </cfRule>
  </conditionalFormatting>
  <conditionalFormatting sqref="CI134:CN139 CI156:CN164 CQ156:CQ164 CQ134:CQ139">
    <cfRule type="containsText" dxfId="4437" priority="110" operator="containsText" text="S">
      <formula>NOT(ISERROR(SEARCH("S",CI134)))</formula>
    </cfRule>
  </conditionalFormatting>
  <conditionalFormatting sqref="CG134:CG139 CG156:CG164">
    <cfRule type="containsText" dxfId="4436" priority="108" operator="containsText" text="E">
      <formula>NOT(ISERROR(SEARCH("E",CG134)))</formula>
    </cfRule>
    <cfRule type="containsText" dxfId="4435" priority="109" operator="containsText" text="L">
      <formula>NOT(ISERROR(SEARCH("L",CG134)))</formula>
    </cfRule>
  </conditionalFormatting>
  <conditionalFormatting sqref="CE142:CE147">
    <cfRule type="containsText" dxfId="4434" priority="106" operator="containsText" text="OK">
      <formula>NOT(ISERROR(SEARCH("OK",CE142)))</formula>
    </cfRule>
  </conditionalFormatting>
  <conditionalFormatting sqref="CE140:CE141">
    <cfRule type="containsText" dxfId="4433" priority="107" operator="containsText" text="OK">
      <formula>NOT(ISERROR(SEARCH("OK",CE140)))</formula>
    </cfRule>
  </conditionalFormatting>
  <conditionalFormatting sqref="CI140:CN147 CQ140:CQ147">
    <cfRule type="containsText" dxfId="4432" priority="105" operator="containsText" text="S">
      <formula>NOT(ISERROR(SEARCH("S",CI140)))</formula>
    </cfRule>
  </conditionalFormatting>
  <conditionalFormatting sqref="CG140:CG147">
    <cfRule type="containsText" dxfId="4431" priority="103" operator="containsText" text="E">
      <formula>NOT(ISERROR(SEARCH("E",CG140)))</formula>
    </cfRule>
    <cfRule type="containsText" dxfId="4430" priority="104" operator="containsText" text="L">
      <formula>NOT(ISERROR(SEARCH("L",CG140)))</formula>
    </cfRule>
  </conditionalFormatting>
  <conditionalFormatting sqref="CE150:CE155">
    <cfRule type="containsText" dxfId="4429" priority="101" operator="containsText" text="OK">
      <formula>NOT(ISERROR(SEARCH("OK",CE150)))</formula>
    </cfRule>
  </conditionalFormatting>
  <conditionalFormatting sqref="CE148:CE149">
    <cfRule type="containsText" dxfId="4428" priority="102" operator="containsText" text="OK">
      <formula>NOT(ISERROR(SEARCH("OK",CE148)))</formula>
    </cfRule>
  </conditionalFormatting>
  <conditionalFormatting sqref="CI148:CN155 CQ148:CQ155">
    <cfRule type="containsText" dxfId="4427" priority="100" operator="containsText" text="S">
      <formula>NOT(ISERROR(SEARCH("S",CI148)))</formula>
    </cfRule>
  </conditionalFormatting>
  <conditionalFormatting sqref="CG148:CG155">
    <cfRule type="containsText" dxfId="4426" priority="98" operator="containsText" text="E">
      <formula>NOT(ISERROR(SEARCH("E",CG148)))</formula>
    </cfRule>
    <cfRule type="containsText" dxfId="4425" priority="99" operator="containsText" text="L">
      <formula>NOT(ISERROR(SEARCH("L",CG148)))</formula>
    </cfRule>
  </conditionalFormatting>
  <conditionalFormatting sqref="CO134:CO139 CO156:CO164">
    <cfRule type="containsText" dxfId="4424" priority="97" operator="containsText" text="S">
      <formula>NOT(ISERROR(SEARCH("S",CO134)))</formula>
    </cfRule>
  </conditionalFormatting>
  <conditionalFormatting sqref="CO140:CO147">
    <cfRule type="containsText" dxfId="4423" priority="96" operator="containsText" text="S">
      <formula>NOT(ISERROR(SEARCH("S",CO140)))</formula>
    </cfRule>
  </conditionalFormatting>
  <conditionalFormatting sqref="CO148:CO155">
    <cfRule type="containsText" dxfId="4422" priority="95" operator="containsText" text="S">
      <formula>NOT(ISERROR(SEARCH("S",CO148)))</formula>
    </cfRule>
  </conditionalFormatting>
  <conditionalFormatting sqref="CU158:CU164">
    <cfRule type="containsText" dxfId="4421" priority="93" operator="containsText" text="OK">
      <formula>NOT(ISERROR(SEARCH("OK",CU158)))</formula>
    </cfRule>
  </conditionalFormatting>
  <conditionalFormatting sqref="CU134:CU139 CU156:CU157">
    <cfRule type="containsText" dxfId="4420" priority="94" operator="containsText" text="OK">
      <formula>NOT(ISERROR(SEARCH("OK",CU134)))</formula>
    </cfRule>
  </conditionalFormatting>
  <conditionalFormatting sqref="CY134:DD139 CY156:DD164 DG156:DG164 DG134:DG139">
    <cfRule type="containsText" dxfId="4419" priority="92" operator="containsText" text="S">
      <formula>NOT(ISERROR(SEARCH("S",CY134)))</formula>
    </cfRule>
  </conditionalFormatting>
  <conditionalFormatting sqref="CW134:CW139 CW156:CW164">
    <cfRule type="containsText" dxfId="4418" priority="90" operator="containsText" text="E">
      <formula>NOT(ISERROR(SEARCH("E",CW134)))</formula>
    </cfRule>
    <cfRule type="containsText" dxfId="4417" priority="91" operator="containsText" text="L">
      <formula>NOT(ISERROR(SEARCH("L",CW134)))</formula>
    </cfRule>
  </conditionalFormatting>
  <conditionalFormatting sqref="CU142:CU147">
    <cfRule type="containsText" dxfId="4416" priority="88" operator="containsText" text="OK">
      <formula>NOT(ISERROR(SEARCH("OK",CU142)))</formula>
    </cfRule>
  </conditionalFormatting>
  <conditionalFormatting sqref="CU140:CU141">
    <cfRule type="containsText" dxfId="4415" priority="89" operator="containsText" text="OK">
      <formula>NOT(ISERROR(SEARCH("OK",CU140)))</formula>
    </cfRule>
  </conditionalFormatting>
  <conditionalFormatting sqref="CY140:DD147 DG140:DG147">
    <cfRule type="containsText" dxfId="4414" priority="87" operator="containsText" text="S">
      <formula>NOT(ISERROR(SEARCH("S",CY140)))</formula>
    </cfRule>
  </conditionalFormatting>
  <conditionalFormatting sqref="CW140:CW147">
    <cfRule type="containsText" dxfId="4413" priority="85" operator="containsText" text="E">
      <formula>NOT(ISERROR(SEARCH("E",CW140)))</formula>
    </cfRule>
    <cfRule type="containsText" dxfId="4412" priority="86" operator="containsText" text="L">
      <formula>NOT(ISERROR(SEARCH("L",CW140)))</formula>
    </cfRule>
  </conditionalFormatting>
  <conditionalFormatting sqref="CU150:CU155">
    <cfRule type="containsText" dxfId="4411" priority="83" operator="containsText" text="OK">
      <formula>NOT(ISERROR(SEARCH("OK",CU150)))</formula>
    </cfRule>
  </conditionalFormatting>
  <conditionalFormatting sqref="CU148:CU149">
    <cfRule type="containsText" dxfId="4410" priority="84" operator="containsText" text="OK">
      <formula>NOT(ISERROR(SEARCH("OK",CU148)))</formula>
    </cfRule>
  </conditionalFormatting>
  <conditionalFormatting sqref="CY148:DD155 DG148:DG155">
    <cfRule type="containsText" dxfId="4409" priority="82" operator="containsText" text="S">
      <formula>NOT(ISERROR(SEARCH("S",CY148)))</formula>
    </cfRule>
  </conditionalFormatting>
  <conditionalFormatting sqref="CW148:CW155">
    <cfRule type="containsText" dxfId="4408" priority="80" operator="containsText" text="E">
      <formula>NOT(ISERROR(SEARCH("E",CW148)))</formula>
    </cfRule>
    <cfRule type="containsText" dxfId="4407" priority="81" operator="containsText" text="L">
      <formula>NOT(ISERROR(SEARCH("L",CW148)))</formula>
    </cfRule>
  </conditionalFormatting>
  <conditionalFormatting sqref="DE134:DE139 DE156:DE164">
    <cfRule type="containsText" dxfId="4406" priority="79" operator="containsText" text="S">
      <formula>NOT(ISERROR(SEARCH("S",DE134)))</formula>
    </cfRule>
  </conditionalFormatting>
  <conditionalFormatting sqref="DE140:DE147">
    <cfRule type="containsText" dxfId="4405" priority="78" operator="containsText" text="S">
      <formula>NOT(ISERROR(SEARCH("S",DE140)))</formula>
    </cfRule>
  </conditionalFormatting>
  <conditionalFormatting sqref="DE148:DE155">
    <cfRule type="containsText" dxfId="4404" priority="77" operator="containsText" text="S">
      <formula>NOT(ISERROR(SEARCH("S",DE148)))</formula>
    </cfRule>
  </conditionalFormatting>
  <conditionalFormatting sqref="G76:L76 O76">
    <cfRule type="containsText" dxfId="4403" priority="76" operator="containsText" text="S">
      <formula>NOT(ISERROR(SEARCH("S",G76)))</formula>
    </cfRule>
  </conditionalFormatting>
  <conditionalFormatting sqref="M76">
    <cfRule type="containsText" dxfId="4402" priority="75" operator="containsText" text="S">
      <formula>NOT(ISERROR(SEARCH("S",M76)))</formula>
    </cfRule>
  </conditionalFormatting>
  <conditionalFormatting sqref="W76:AB76 AE76">
    <cfRule type="containsText" dxfId="4401" priority="74" operator="containsText" text="S">
      <formula>NOT(ISERROR(SEARCH("S",W76)))</formula>
    </cfRule>
  </conditionalFormatting>
  <conditionalFormatting sqref="AC76">
    <cfRule type="containsText" dxfId="4400" priority="73" operator="containsText" text="S">
      <formula>NOT(ISERROR(SEARCH("S",AC76)))</formula>
    </cfRule>
  </conditionalFormatting>
  <conditionalFormatting sqref="AB167 AB174:AB178">
    <cfRule type="containsText" dxfId="4399" priority="72" operator="containsText" text="S">
      <formula>NOT(ISERROR(SEARCH("S",AB167)))</formula>
    </cfRule>
  </conditionalFormatting>
  <conditionalFormatting sqref="AB172:AB173">
    <cfRule type="containsText" dxfId="4398" priority="71" operator="containsText" text="S">
      <formula>NOT(ISERROR(SEARCH("S",AB172)))</formula>
    </cfRule>
  </conditionalFormatting>
  <conditionalFormatting sqref="AB169:AB171">
    <cfRule type="containsText" dxfId="4397" priority="70" operator="containsText" text="S">
      <formula>NOT(ISERROR(SEARCH("S",AB169)))</formula>
    </cfRule>
  </conditionalFormatting>
  <conditionalFormatting sqref="AB168">
    <cfRule type="containsText" dxfId="4396" priority="69" operator="containsText" text="S">
      <formula>NOT(ISERROR(SEARCH("S",AB168)))</formula>
    </cfRule>
  </conditionalFormatting>
  <conditionalFormatting sqref="AD167 AD174:AD178">
    <cfRule type="containsText" dxfId="4395" priority="68" operator="containsText" text="S">
      <formula>NOT(ISERROR(SEARCH("S",AD167)))</formula>
    </cfRule>
  </conditionalFormatting>
  <conditionalFormatting sqref="AD172:AD173">
    <cfRule type="containsText" dxfId="4394" priority="67" operator="containsText" text="S">
      <formula>NOT(ISERROR(SEARCH("S",AD172)))</formula>
    </cfRule>
  </conditionalFormatting>
  <conditionalFormatting sqref="AD169:AD171">
    <cfRule type="containsText" dxfId="4393" priority="66" operator="containsText" text="S">
      <formula>NOT(ISERROR(SEARCH("S",AD169)))</formula>
    </cfRule>
  </conditionalFormatting>
  <conditionalFormatting sqref="AD168">
    <cfRule type="containsText" dxfId="4392" priority="65" operator="containsText" text="S">
      <formula>NOT(ISERROR(SEARCH("S",AD168)))</formula>
    </cfRule>
  </conditionalFormatting>
  <conditionalFormatting sqref="AF167 AF174:AF178">
    <cfRule type="containsText" dxfId="4391" priority="64" operator="containsText" text="S">
      <formula>NOT(ISERROR(SEARCH("S",AF167)))</formula>
    </cfRule>
  </conditionalFormatting>
  <conditionalFormatting sqref="AF172:AF173">
    <cfRule type="containsText" dxfId="4390" priority="63" operator="containsText" text="S">
      <formula>NOT(ISERROR(SEARCH("S",AF172)))</formula>
    </cfRule>
  </conditionalFormatting>
  <conditionalFormatting sqref="AF169:AF171">
    <cfRule type="containsText" dxfId="4389" priority="62" operator="containsText" text="S">
      <formula>NOT(ISERROR(SEARCH("S",AF169)))</formula>
    </cfRule>
  </conditionalFormatting>
  <conditionalFormatting sqref="AF168">
    <cfRule type="containsText" dxfId="4388" priority="61" operator="containsText" text="S">
      <formula>NOT(ISERROR(SEARCH("S",AF168)))</formula>
    </cfRule>
  </conditionalFormatting>
  <conditionalFormatting sqref="AR167 AR174:AR178">
    <cfRule type="containsText" dxfId="4387" priority="60" operator="containsText" text="S">
      <formula>NOT(ISERROR(SEARCH("S",AR167)))</formula>
    </cfRule>
  </conditionalFormatting>
  <conditionalFormatting sqref="AR172:AR173">
    <cfRule type="containsText" dxfId="4386" priority="59" operator="containsText" text="S">
      <formula>NOT(ISERROR(SEARCH("S",AR172)))</formula>
    </cfRule>
  </conditionalFormatting>
  <conditionalFormatting sqref="AR169:AR171">
    <cfRule type="containsText" dxfId="4385" priority="58" operator="containsText" text="S">
      <formula>NOT(ISERROR(SEARCH("S",AR169)))</formula>
    </cfRule>
  </conditionalFormatting>
  <conditionalFormatting sqref="AR168">
    <cfRule type="containsText" dxfId="4384" priority="57" operator="containsText" text="S">
      <formula>NOT(ISERROR(SEARCH("S",AR168)))</formula>
    </cfRule>
  </conditionalFormatting>
  <conditionalFormatting sqref="AT167 AT174:AT178">
    <cfRule type="containsText" dxfId="4383" priority="56" operator="containsText" text="S">
      <formula>NOT(ISERROR(SEARCH("S",AT167)))</formula>
    </cfRule>
  </conditionalFormatting>
  <conditionalFormatting sqref="AT172:AT173">
    <cfRule type="containsText" dxfId="4382" priority="55" operator="containsText" text="S">
      <formula>NOT(ISERROR(SEARCH("S",AT172)))</formula>
    </cfRule>
  </conditionalFormatting>
  <conditionalFormatting sqref="AT169:AT171">
    <cfRule type="containsText" dxfId="4381" priority="54" operator="containsText" text="S">
      <formula>NOT(ISERROR(SEARCH("S",AT169)))</formula>
    </cfRule>
  </conditionalFormatting>
  <conditionalFormatting sqref="AT168">
    <cfRule type="containsText" dxfId="4380" priority="53" operator="containsText" text="S">
      <formula>NOT(ISERROR(SEARCH("S",AT168)))</formula>
    </cfRule>
  </conditionalFormatting>
  <conditionalFormatting sqref="AV167 AV174:AV178">
    <cfRule type="containsText" dxfId="4379" priority="52" operator="containsText" text="S">
      <formula>NOT(ISERROR(SEARCH("S",AV167)))</formula>
    </cfRule>
  </conditionalFormatting>
  <conditionalFormatting sqref="AV172:AV173">
    <cfRule type="containsText" dxfId="4378" priority="51" operator="containsText" text="S">
      <formula>NOT(ISERROR(SEARCH("S",AV172)))</formula>
    </cfRule>
  </conditionalFormatting>
  <conditionalFormatting sqref="AV169:AV171">
    <cfRule type="containsText" dxfId="4377" priority="50" operator="containsText" text="S">
      <formula>NOT(ISERROR(SEARCH("S",AV169)))</formula>
    </cfRule>
  </conditionalFormatting>
  <conditionalFormatting sqref="AV168">
    <cfRule type="containsText" dxfId="4376" priority="49" operator="containsText" text="S">
      <formula>NOT(ISERROR(SEARCH("S",AV168)))</formula>
    </cfRule>
  </conditionalFormatting>
  <conditionalFormatting sqref="BH167 BH174:BH178">
    <cfRule type="containsText" dxfId="4375" priority="48" operator="containsText" text="S">
      <formula>NOT(ISERROR(SEARCH("S",BH167)))</formula>
    </cfRule>
  </conditionalFormatting>
  <conditionalFormatting sqref="BH172:BH173">
    <cfRule type="containsText" dxfId="4374" priority="47" operator="containsText" text="S">
      <formula>NOT(ISERROR(SEARCH("S",BH172)))</formula>
    </cfRule>
  </conditionalFormatting>
  <conditionalFormatting sqref="BH169:BH171">
    <cfRule type="containsText" dxfId="4373" priority="46" operator="containsText" text="S">
      <formula>NOT(ISERROR(SEARCH("S",BH169)))</formula>
    </cfRule>
  </conditionalFormatting>
  <conditionalFormatting sqref="BH168">
    <cfRule type="containsText" dxfId="4372" priority="45" operator="containsText" text="S">
      <formula>NOT(ISERROR(SEARCH("S",BH168)))</formula>
    </cfRule>
  </conditionalFormatting>
  <conditionalFormatting sqref="BJ167 BJ174:BJ178">
    <cfRule type="containsText" dxfId="4371" priority="44" operator="containsText" text="S">
      <formula>NOT(ISERROR(SEARCH("S",BJ167)))</formula>
    </cfRule>
  </conditionalFormatting>
  <conditionalFormatting sqref="BJ172:BJ173">
    <cfRule type="containsText" dxfId="4370" priority="43" operator="containsText" text="S">
      <formula>NOT(ISERROR(SEARCH("S",BJ172)))</formula>
    </cfRule>
  </conditionalFormatting>
  <conditionalFormatting sqref="BJ169:BJ171">
    <cfRule type="containsText" dxfId="4369" priority="42" operator="containsText" text="S">
      <formula>NOT(ISERROR(SEARCH("S",BJ169)))</formula>
    </cfRule>
  </conditionalFormatting>
  <conditionalFormatting sqref="BJ168">
    <cfRule type="containsText" dxfId="4368" priority="41" operator="containsText" text="S">
      <formula>NOT(ISERROR(SEARCH("S",BJ168)))</formula>
    </cfRule>
  </conditionalFormatting>
  <conditionalFormatting sqref="BL167 BL174:BL178">
    <cfRule type="containsText" dxfId="4367" priority="40" operator="containsText" text="S">
      <formula>NOT(ISERROR(SEARCH("S",BL167)))</formula>
    </cfRule>
  </conditionalFormatting>
  <conditionalFormatting sqref="BL172:BL173">
    <cfRule type="containsText" dxfId="4366" priority="39" operator="containsText" text="S">
      <formula>NOT(ISERROR(SEARCH("S",BL172)))</formula>
    </cfRule>
  </conditionalFormatting>
  <conditionalFormatting sqref="BL169:BL171">
    <cfRule type="containsText" dxfId="4365" priority="38" operator="containsText" text="S">
      <formula>NOT(ISERROR(SEARCH("S",BL169)))</formula>
    </cfRule>
  </conditionalFormatting>
  <conditionalFormatting sqref="BL168">
    <cfRule type="containsText" dxfId="4364" priority="37" operator="containsText" text="S">
      <formula>NOT(ISERROR(SEARCH("S",BL168)))</formula>
    </cfRule>
  </conditionalFormatting>
  <conditionalFormatting sqref="BX167 BX174:BX178">
    <cfRule type="containsText" dxfId="4363" priority="36" operator="containsText" text="S">
      <formula>NOT(ISERROR(SEARCH("S",BX167)))</formula>
    </cfRule>
  </conditionalFormatting>
  <conditionalFormatting sqref="BX172:BX173">
    <cfRule type="containsText" dxfId="4362" priority="35" operator="containsText" text="S">
      <formula>NOT(ISERROR(SEARCH("S",BX172)))</formula>
    </cfRule>
  </conditionalFormatting>
  <conditionalFormatting sqref="BX169:BX171">
    <cfRule type="containsText" dxfId="4361" priority="34" operator="containsText" text="S">
      <formula>NOT(ISERROR(SEARCH("S",BX169)))</formula>
    </cfRule>
  </conditionalFormatting>
  <conditionalFormatting sqref="BX168">
    <cfRule type="containsText" dxfId="4360" priority="33" operator="containsText" text="S">
      <formula>NOT(ISERROR(SEARCH("S",BX168)))</formula>
    </cfRule>
  </conditionalFormatting>
  <conditionalFormatting sqref="BZ167 BZ174:BZ178">
    <cfRule type="containsText" dxfId="4359" priority="32" operator="containsText" text="S">
      <formula>NOT(ISERROR(SEARCH("S",BZ167)))</formula>
    </cfRule>
  </conditionalFormatting>
  <conditionalFormatting sqref="BZ172:BZ173">
    <cfRule type="containsText" dxfId="4358" priority="31" operator="containsText" text="S">
      <formula>NOT(ISERROR(SEARCH("S",BZ172)))</formula>
    </cfRule>
  </conditionalFormatting>
  <conditionalFormatting sqref="BZ169:BZ171">
    <cfRule type="containsText" dxfId="4357" priority="30" operator="containsText" text="S">
      <formula>NOT(ISERROR(SEARCH("S",BZ169)))</formula>
    </cfRule>
  </conditionalFormatting>
  <conditionalFormatting sqref="BZ168">
    <cfRule type="containsText" dxfId="4356" priority="29" operator="containsText" text="S">
      <formula>NOT(ISERROR(SEARCH("S",BZ168)))</formula>
    </cfRule>
  </conditionalFormatting>
  <conditionalFormatting sqref="CB167 CB174:CB178">
    <cfRule type="containsText" dxfId="4355" priority="28" operator="containsText" text="S">
      <formula>NOT(ISERROR(SEARCH("S",CB167)))</formula>
    </cfRule>
  </conditionalFormatting>
  <conditionalFormatting sqref="CB172:CB173">
    <cfRule type="containsText" dxfId="4354" priority="27" operator="containsText" text="S">
      <formula>NOT(ISERROR(SEARCH("S",CB172)))</formula>
    </cfRule>
  </conditionalFormatting>
  <conditionalFormatting sqref="CB169:CB171">
    <cfRule type="containsText" dxfId="4353" priority="26" operator="containsText" text="S">
      <formula>NOT(ISERROR(SEARCH("S",CB169)))</formula>
    </cfRule>
  </conditionalFormatting>
  <conditionalFormatting sqref="CB168">
    <cfRule type="containsText" dxfId="4352" priority="25" operator="containsText" text="S">
      <formula>NOT(ISERROR(SEARCH("S",CB168)))</formula>
    </cfRule>
  </conditionalFormatting>
  <conditionalFormatting sqref="CN167 CN174:CN178">
    <cfRule type="containsText" dxfId="4351" priority="24" operator="containsText" text="S">
      <formula>NOT(ISERROR(SEARCH("S",CN167)))</formula>
    </cfRule>
  </conditionalFormatting>
  <conditionalFormatting sqref="CN172:CN173">
    <cfRule type="containsText" dxfId="4350" priority="23" operator="containsText" text="S">
      <formula>NOT(ISERROR(SEARCH("S",CN172)))</formula>
    </cfRule>
  </conditionalFormatting>
  <conditionalFormatting sqref="CN169:CN171">
    <cfRule type="containsText" dxfId="4349" priority="22" operator="containsText" text="S">
      <formula>NOT(ISERROR(SEARCH("S",CN169)))</formula>
    </cfRule>
  </conditionalFormatting>
  <conditionalFormatting sqref="CN168">
    <cfRule type="containsText" dxfId="4348" priority="21" operator="containsText" text="S">
      <formula>NOT(ISERROR(SEARCH("S",CN168)))</formula>
    </cfRule>
  </conditionalFormatting>
  <conditionalFormatting sqref="CP167 CP174:CP178">
    <cfRule type="containsText" dxfId="4347" priority="20" operator="containsText" text="S">
      <formula>NOT(ISERROR(SEARCH("S",CP167)))</formula>
    </cfRule>
  </conditionalFormatting>
  <conditionalFormatting sqref="CP172:CP173">
    <cfRule type="containsText" dxfId="4346" priority="19" operator="containsText" text="S">
      <formula>NOT(ISERROR(SEARCH("S",CP172)))</formula>
    </cfRule>
  </conditionalFormatting>
  <conditionalFormatting sqref="CP169:CP171">
    <cfRule type="containsText" dxfId="4345" priority="18" operator="containsText" text="S">
      <formula>NOT(ISERROR(SEARCH("S",CP169)))</formula>
    </cfRule>
  </conditionalFormatting>
  <conditionalFormatting sqref="CP168">
    <cfRule type="containsText" dxfId="4344" priority="17" operator="containsText" text="S">
      <formula>NOT(ISERROR(SEARCH("S",CP168)))</formula>
    </cfRule>
  </conditionalFormatting>
  <conditionalFormatting sqref="CR167 CR174:CR178">
    <cfRule type="containsText" dxfId="4343" priority="16" operator="containsText" text="S">
      <formula>NOT(ISERROR(SEARCH("S",CR167)))</formula>
    </cfRule>
  </conditionalFormatting>
  <conditionalFormatting sqref="CR172:CR173">
    <cfRule type="containsText" dxfId="4342" priority="15" operator="containsText" text="S">
      <formula>NOT(ISERROR(SEARCH("S",CR172)))</formula>
    </cfRule>
  </conditionalFormatting>
  <conditionalFormatting sqref="CR169:CR171">
    <cfRule type="containsText" dxfId="4341" priority="14" operator="containsText" text="S">
      <formula>NOT(ISERROR(SEARCH("S",CR169)))</formula>
    </cfRule>
  </conditionalFormatting>
  <conditionalFormatting sqref="CR168">
    <cfRule type="containsText" dxfId="4340" priority="13" operator="containsText" text="S">
      <formula>NOT(ISERROR(SEARCH("S",CR168)))</formula>
    </cfRule>
  </conditionalFormatting>
  <conditionalFormatting sqref="DD167 DD174:DD178">
    <cfRule type="containsText" dxfId="4339" priority="12" operator="containsText" text="S">
      <formula>NOT(ISERROR(SEARCH("S",DD167)))</formula>
    </cfRule>
  </conditionalFormatting>
  <conditionalFormatting sqref="DD172:DD173">
    <cfRule type="containsText" dxfId="4338" priority="11" operator="containsText" text="S">
      <formula>NOT(ISERROR(SEARCH("S",DD172)))</formula>
    </cfRule>
  </conditionalFormatting>
  <conditionalFormatting sqref="DD169:DD171">
    <cfRule type="containsText" dxfId="4337" priority="10" operator="containsText" text="S">
      <formula>NOT(ISERROR(SEARCH("S",DD169)))</formula>
    </cfRule>
  </conditionalFormatting>
  <conditionalFormatting sqref="DD168">
    <cfRule type="containsText" dxfId="4336" priority="9" operator="containsText" text="S">
      <formula>NOT(ISERROR(SEARCH("S",DD168)))</formula>
    </cfRule>
  </conditionalFormatting>
  <conditionalFormatting sqref="DF167 DF174:DF178">
    <cfRule type="containsText" dxfId="4335" priority="8" operator="containsText" text="S">
      <formula>NOT(ISERROR(SEARCH("S",DF167)))</formula>
    </cfRule>
  </conditionalFormatting>
  <conditionalFormatting sqref="DF172:DF173">
    <cfRule type="containsText" dxfId="4334" priority="7" operator="containsText" text="S">
      <formula>NOT(ISERROR(SEARCH("S",DF172)))</formula>
    </cfRule>
  </conditionalFormatting>
  <conditionalFormatting sqref="DF169:DF171">
    <cfRule type="containsText" dxfId="4333" priority="6" operator="containsText" text="S">
      <formula>NOT(ISERROR(SEARCH("S",DF169)))</formula>
    </cfRule>
  </conditionalFormatting>
  <conditionalFormatting sqref="DF168">
    <cfRule type="containsText" dxfId="4332" priority="5" operator="containsText" text="S">
      <formula>NOT(ISERROR(SEARCH("S",DF168)))</formula>
    </cfRule>
  </conditionalFormatting>
  <conditionalFormatting sqref="DH167 DH174:DH178">
    <cfRule type="containsText" dxfId="4331" priority="4" operator="containsText" text="S">
      <formula>NOT(ISERROR(SEARCH("S",DH167)))</formula>
    </cfRule>
  </conditionalFormatting>
  <conditionalFormatting sqref="DH172:DH173">
    <cfRule type="containsText" dxfId="4330" priority="3" operator="containsText" text="S">
      <formula>NOT(ISERROR(SEARCH("S",DH172)))</formula>
    </cfRule>
  </conditionalFormatting>
  <conditionalFormatting sqref="DH169:DH171">
    <cfRule type="containsText" dxfId="4329" priority="2" operator="containsText" text="S">
      <formula>NOT(ISERROR(SEARCH("S",DH169)))</formula>
    </cfRule>
  </conditionalFormatting>
  <conditionalFormatting sqref="DH168">
    <cfRule type="containsText" dxfId="4328" priority="1" operator="containsText" text="S">
      <formula>NOT(ISERROR(SEARCH("S",DH168)))</formula>
    </cfRule>
  </conditionalFormatting>
  <dataValidations count="3">
    <dataValidation type="list" allowBlank="1" showInputMessage="1" showErrorMessage="1" sqref="AK70:AK78 U70:U78 E19:E26 E29:E37 E40:E47 E50:E57 E60:E67 E70:E78 E124:E131 U81:U91 AK81:AK91 BA70:BA78 U114:U121 CW60:CW67 CW70:CW78 CW104:CW111 BQ70:BQ78 BA81:BA91 U134:U164 CW124:CW131 E134:E164 E6:E16 U19:U26 U6:U16 BA114:BA121 U124:U131 U29:U37 AK167:AK178 AK114:AK121 AK134:AK164 BQ81:BQ91 AK19:AK26 CG19:CG26 AK124:AK131 AK29:AK37 BA134:BA164 CG29:CG37 BA6:BA16 BA167:BA178 BA124:BA131 BA29:BA37 BQ167:BQ178 E167:E178 BQ114:BQ121 E81:E91 BQ134:BQ164 BA19:BA26 BQ6:BQ16 BQ124:BQ131 CW134:CW164 CG167:CG178 BQ40:BQ47 BA40:BA47 CW6:CW16 CG60:CG67 BA50:BA57 AK40:AK47 BQ50:BQ57 E94:E101 CW114:CW121 U40:U47 AK50:AK57 BA94:BA101 BQ94:BQ101 CW19:CW26 E104:E111 U167:U178 U50:U57 AK94:AK101 BA104:BA111 BQ104:BQ111 CW29:CW37 CW40:CW47 E114:E121 CW81:CW91 U94:U101 AK104:AK111 BA60:BA67 BQ60:BQ67 AK60:AK67 U104:U111 U60:U67 CW94:CW101 CW50:CW57 CG40:CG47 CG81:CG91 CG114:CG121 CG134:CG164 BQ19:BQ26 CG6:CG16 CG124:CG131 BQ29:BQ37 CW167:CW178 CG70:CG78 CG50:CG57 CG94:CG101 CG104:CG111 AK6:AK16" xr:uid="{A93C654A-EB31-426A-BD9E-5FD463F906FA}">
      <formula1>"L,E"</formula1>
    </dataValidation>
    <dataValidation type="list" allowBlank="1" showInputMessage="1" showErrorMessage="1" sqref="C19:C26 C29:C37 C40:C47 C50:C57 C60:C67 C70:C78 C124:C131 C81:C91 BO70:BO78 AY70:AY78 AI70:AI78 AI81:AI91 AY81:AY91 S70:S78 S81:S91 S6:S16 S104:S111 S114:S121 BO6:BO16 S19:S26 CE70:CE78 S29:S37 CU60:CU67 CU70:CU78 BO29:BO37 CU94:CU101 CU104:CU111 CE29:CE37 AI6:AI16 AY104:AY111 AI104:AI111 AI114:AI121 AI19:AI26 AI29:AI37 AI134:AI164 S134:S164 AY114:AY121 AI40:AI47 CE6:CE16 AY29:AY37 AY134:AY164 AY40:AY47 BO19:BO26 BO104:BO111 BO114:BO121 CU50:CU57 CU134:CU164 BO134:BO164 CE19:CE26 BO124:BO131 BO40:BO47 AI124:AI131 AY124:AY131 S40:S47 C134:C164 CU6:CU16 C167:C183 AY50:AY57 S124:S131 CU19:CU26 CU124:CU131 AI50:AI57 BO167:BO183 CE167:CE183 C94:C101 S50:S57 CU29:CU37 CU114:CU121 AY167:AY183 AY60:AY67 CE60:CE67 C104:C111 C114:C121 AI167:AI183 CU40:CU47 S167:S183 AI60:AI67 AY94:AY101 BO94:BO101 S60:S67 S94:S101 CE50:CE57 AI94:AI101 CE81:CE91 CE94:CE101 BO81:BO91 CU81:CU91 CE104:CE111 CE114:CE121 AY19:AY26 CE40:CE47 CE134:CE164 AY6:AY16 CE124:CE131 BO50:BO57 CU167:CU183 BO60:BO67 C6:C16" xr:uid="{6A919B62-3CBE-4FB2-BC3E-4D87159CB95B}">
      <formula1>"OK"</formula1>
    </dataValidation>
    <dataValidation type="list" allowBlank="1" showInputMessage="1" showErrorMessage="1" sqref="O40:O47 O50:O57 O60:O67 O124:O131 I124:I131 I60:I67 I50:I57 I40:I47 I19:I26 O19:O26 K124:K131 K60:K67 K50:K57 K40:K47 K19:K26 G19:G26 G40:G47 G50:G57 G60:G67 G124:G131 BI81:BI91 BE19:BE26 BY81:BY91 BU19:BU26 BK19:BK26 BK50:BK57 BK40:BK47 BE40:BE47 AS81:AS91 AO19:AO26 AU19:AU26 BG19:BG26 M134:M164 M40:M47 M50:M57 M60:M67 CQ70:CQ78 M124:M131 M19:M26 M167:M178 AC81:AC91 Y19:Y26 M81:M91 M29:M37 DG60:DG67 AE19:AE26 AE50:AE57 AE40:AE47 Y40:Y47 AA19:AA26 AE124:AE131 Y124:Y131 AA124:AA131 W124:W131 AO167:AO178 W19:W26 AA40:AA47 Y50:Y57 AC29:AC37 AU167:AU178 AM167:AM178 AQ167:AQ178 AC94:AC101 W29:W37 AA29:AA37 Y29:Y37 AE29:AE37 DG40:DG47 DA40:DA47 DA60:DA67 G29:G37 K29:K37 I29:I37 DG50:DG57 DE29:DE37 DC60:DC67 DA50:DA57 DC50:DC57 Y94:Y101 AA94:AA101 O29:O37 W94:W101 CY50:CY57 CY60:CY67 DE6:DE16 M256:M1160 M94:M101 M104:M111 M114:M121 AU50:AU57 AU40:AU47 AO40:AO47 AQ19:AQ26 AU124:AU131 AO124:AO131 AQ124:AQ131 AM124:AM131 BE167:BE178 AM19:AM26 AQ40:AQ47 AO50:AO57 AS29:AS37 BK167:BK178 BC167:BC178 BG167:BG178 AS94:AS101 AM29:AM37 AQ29:AQ37 DC134:DC164 AO29:AO37 AU29:AU37 AO94:AO101 AQ94:AQ101 AM94:AM101 BK124:BK131 BE124:BE131 BG124:BG131 BC124:BC131 BU167:BU178 BC19:BC26 BG40:BG47 BE50:BE57 BI29:BI37 CA167:CA178 BS167:BS178 BW167:BW178 BI94:BI101 BC29:BC37 BG29:BG37 BE29:BE37 BK29:BK37 BE94:BE101 BG94:BG101 BC94:BC101 AS104:AS111 BI104:BI111 BI6:BI16 BC6:BC16 CA50:CA57 CA40:CA47 BU40:BU47 BW19:BW26 CA124:CA131 BU124:BU131 BW124:BW131 BS124:BS131 CK167:CK178 BS19:BS26 BW40:BW47 BU50:BU57 BY29:BY37 CQ167:CQ178 CI167:CI178 CM167:CM178 BY94:BY101 BS29:BS37 BW29:BW37 BU29:BU37 CQ19:CQ26 BU94:BU101 BW94:BW101 BS94:BS101 BY104:BY111 BY6:BY16 BS6:BS16 CA6:CA16 DA256:DA1160 BU6:BU16 I81:I91 I167:I178 AC104:AC111 M6:M16 AC6:AC16 AS6:AS16 O167:O178 G167:G178 K167:K178 CY6:CY16 DC40:DC47 CY29:CY37 DC29:DC37 DG6:DG16 DE114:DE121 W6:W16 AE6:AE16 DG114:DG121 AM6:AM16 AU6:AU16 AO6:AO16 BU104:BU111 BK6:BK16 BE6:BE16 BE104:BE111 BU81:BU91 BE81:BE91 CK256:CK1160 BU256:BU1160 BE256:BE1160 AO256:AO1160 Y256:Y1160 DG256:DG1160 CY256:CY1160 DC256:DC1160 CQ256:CQ1160 CI256:CI1160 CM256:CM1160 AU256:AU1160 AM256:AM1160 AQ256:AQ1160 G256:G1160 AE256:AE1160 CA256:CA1160 W256:W1160 AA256:AA1160 BS256:BS1160 BW256:BW1160 BK256:BK1160 BC256:BC1160 BG256:BG1160 K256:K1160 I256:I1160 O256:O1160 I94:I101 K94:K101 G94:G101 DA114:DA121 DC114:DC121 Y167:Y178 Y6:Y16 Y104:Y111 Y81:Y91 DA6:DA16 DA29:DA37 CY40:CY47 DA19:DA26 AE167:AE178 AO104:AO111 AO81:AO91 AU60:AU67 BK60:BK67 BG104:BG111 BC104:BC111 CA60:CA67 BW104:BW111 BS104:BS111 BY114:BY121 O94:O101 I104:I111 K104:K111 G104:G111 W167:W178 AA167:AA178 DE81:DE91 AE60:AE67 AA104:AA111 W104:W111 AC114:AC121 DG19:DG26 DC19:DC26 CY19:CY26 DE19:DE26 DA81:DA91 AQ104:AQ111 AM104:AM111 AS114:AS121 AU114:AU121 BI114:BI121 BK114:BK121 BE114:BE121 BG114:BG121 CA114:CA121 BU114:BU121 BW114:BW121 BY134:BY164 O104:O111 O114:O121 I114:I121 K114:K121 G114:G121 DG81:DG91 CY81:CY91 DE94:DE101 AE114:AE121 Y114:Y121 AA114:AA121 AC134:AC164 CK19:CK26 CO6:CO16 CO94:CO101 CO104:CO111 DA94:DA101 AO114:AO121 AQ114:AQ121 AS134:AS164 AM134:AM164 BI134:BI164 BC134:BC164 BK134:BK164 BE134:BE164 BS134:BS164 CA134:CA164 BU134:BU164 BW134:BW164 BY124:BY131 CO167:CO178 BS40:BS47 BG134:BG164 BI124:BI131 BY167:BY178 BC40:BC47 AU134:AU164 AO134:AO164 AQ134:AQ164 AS124:AS131 W134:W164 CA70:CA78 DE60:DE67 DE50:DE57 AE134:AE164 Y134:Y164 AA134:AA164 AC124:AC131 DC94:DC101 CY94:CY101 DE104:DE111 DA104:DA111 BW50:BW57 G6:G16 O6:O16 I6:I16 K6:K16 BY19:BY26 BW6:BW16 CA94:CA101 BG50:BG57 BI19:BI26 BG6:BG16 BI167:BI178 AM40:AM47 AQ50:AQ57 AS167:AS178 W40:W47 AA50:AA57 AC19:AC26 O81:O91 CA104:CA111 BK94:BK101 AS19:AS26 DC104:DC111 CY104:CY111 DG124:DG131 DA124:DA131 DC124:DC131 CY124:CY131 DE124:DE131 CY114:CY121 G81:G91 K81:K91 AC167:AC178 G134:G164 DG29:DG37 AA6:AA16 AQ6:AQ16 BK104:BK111 BS114:BS121 O134:O164 I134:I164 K134:K164 DE40:DE47 DC6:DC16 CO114:CO121 DC81:DC91 DG94:DG101 DG104:DG111 AE94:AE101 AE104:AE111 W114:W121 AU94:AU101 AU104:AU111 AM114:AM121 BC114:BC121 AE81:AE91 W50:W57 AC50:AC57 W81:W91 Y60:Y67 AC40:AC47 AA81:AA91 AA60:AA67 W60:W67 AC60:AC67 O70:O78 AU81:AU91 AM50:AM57 AS50:AS57 AM81:AM91 AO60:AO67 AS40:AS47 AQ81:AQ91 AQ60:AQ67 AM60:AM67 AS60:AS67 AE70:AE78 BK81:BK91 BC50:BC57 BI50:BI57 BC81:BC91 BE60:BE67 BI40:BI47 BG81:BG91 BG60:BG67 BC60:BC67 BI60:BI67 AU70:AU78 CA81:CA91 BS50:BS57 BY50:BY57 BS81:BS91 BU60:BU67 BY40:BY47 BW81:BW91 BW60:BW67 BS60:BS67 BY60:BY67 BK70:BK78 CO81:CO91 CQ50:CQ57 CK50:CK57 CK81:CK91 CQ60:CQ67 CQ40:CQ47 CQ81:CQ91 CK60:CK67 CM60:CM67 CI60:CI67 CI81:CI91 CA19:CA26 CM19:CM26 CM50:CM57 CK40:CK47 CM40:CM47 CI19:CI26 CQ124:CQ131 CK124:CK131 CM124:CM131 CI124:CI131 DA167:DA178 CO19:CO26 CI40:CI47 CI50:CI57 CO29:CO37 DG167:DG178 CY167:CY178 DC167:DC178 CK94:CK101 CI29:CI37 CM29:CM37 CK29:CK37 CA29:CA37 CM94:CM101 CI94:CI101 CQ94:CQ101 CK104:CK111 CI6:CI16 CQ6:CQ16 CK6:CK16 CM6:CM16 CM104:CM111 CM81:CM91 CQ29:CQ37 CO60:CO67 CI104:CI111 CQ104:CQ111 CQ114:CQ121 CK114:CK121 CM114:CM121 CI114:CI121 CO134:CO164 CI134:CI164 CQ134:CQ164 CK134:CK164 CM134:CM164 CO124:CO131 DE167:DE178 CO40:CO47 CO50:CO57 DE134:DE164 CY134:CY164 DG134:DG164 DA134:DA164 CO70:CO78 CI70:CI78 CM70:CM78 CK70:CK78 M70:M78 G70:G78 K70:K78 I70:I78 AC70:AC78 W70:W78 AA70:AA78 Y70:Y78 AS70:AS78 AM70:AM78 AQ70:AQ78 AO70:AO78 BI70:BI78 BC70:BC78 BG70:BG78 BE70:BE78 BY70:BY78 BS70:BS78 BW70:BW78 BU70:BU78 DE70:DE78 CY70:CY78 DC70:DC78 DA70:DA78 DG70:DG78" xr:uid="{1A211AA2-200B-4594-BB13-50EC97320717}">
      <formula1>"S,N"</formula1>
    </dataValidation>
  </dataValidations>
  <pageMargins left="0.23622047244094491" right="0.23622047244094491" top="0.74803149606299213" bottom="0.74803149606299213" header="0.31496062992125984" footer="0.31496062992125984"/>
  <pageSetup paperSize="9" orientation="landscape" horizontalDpi="300" verticalDpi="300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CEE9881-4B7F-4056-9BBD-A7C3751AE628}">
          <x14:formula1>
            <xm:f>BD!$B$11:$B$177</xm:f>
          </x14:formula1>
          <xm:sqref>D167:D183 CV134:CV164 AZ50:AZ57 BP81:BP91 AZ81:AZ91 AZ70:AZ78 AZ40:AZ47 AJ70:AJ78 AZ104:AZ111 CF167:CF183 AZ134:AZ164 BP29:BP37 AJ40:AJ47 T50:T57 AJ104:AJ111 BP167:BP183 AJ81:AJ91 AZ124:AZ131 AJ134:AJ164 AJ19:AJ26 T70:T78 T40:T47 T104:T111 AZ167:AZ183 T134:T164 AZ29:AZ37 AJ29:AJ37 CF40:CF47 CV40:CV47 CF70:CF78 CF60:CF67 T81:T91 D81:D91 CV29:CV37 D134:D164 AJ124:AJ131 CV60:CV67 CV19:CV26 CV94:CV101 AJ167:AJ183 CV124:CV131 CF94:CF101 T29:T37 T124:T131 T19:T26 BP19:BP26 T167:T183 AJ114:AJ121 D124:D131 AZ256:BB771 D70:D78 D60:D67 D50:D57 D40:D47 D29:D37 D19:D26 D114:D121 CV114:CV121 D256:F771 BP256:BR771 T256:V771 AJ256:AL771 CF256:CH771 CV256:CX771 CV6:CV16 CF134:CF164 T114:T121 CF124:CF131 CF19:CF26 CV104:CV111 D94:D101 BP114:BP121 AJ94:AJ101 T6:T16 CF114:CF121 CF6:CF16 AJ50:AJ57 D104:D111 AJ6:AJ16 AZ94:AZ101 AJ60:AJ67 T94:T101 CF104:CF111 BP60:BP67 CV70:CV78 D6:D16 CV81:CV91 AZ60:AZ67 CF50:CF57 CV50:CV57 T60:T67 BP50:BP57 CF81:CF91 BP70:BP78 BP40:BP47 BP104:BP111 CV167:CV183 BP134:BP164 CF29:CF37 BP124:BP131 AZ19:AZ26 AZ114:AZ121 AZ6:AZ16 BP94:BP101 BP6:BP16</xm:sqref>
        </x14:dataValidation>
        <x14:dataValidation type="list" allowBlank="1" showInputMessage="1" showErrorMessage="1" xr:uid="{8BEF5023-E72D-42A0-99E9-7FDC3F192118}">
          <x14:formula1>
            <xm:f>BD!$B$193:$B$197</xm:f>
          </x14:formula1>
          <xm:sqref>CP27 N17 N27 N38 N48 N58 N68 CV102 N132 N4 N79 N122 N92 N102 N112 CR68:CS68 DF102 P17:Q17 P27:Q27 P38:Q38 P48:Q48 P58:Q58 P68:Q68 CV4 CV27 CF68 AD38 AD48 AF112:AG112 CV17 AJ68 BJ27 BL68:BM68 BZ27 CB68:CC68 AT132 D17 DH79:DI79 DH132:DI132 AT122 AZ68 BP68 CP132 CP122 BZ132 AV27:AW27 BJ132 BZ122 CR27:CS27 D27 AF17:AG17 CR38:CS38 AV38:AW38 BJ122 CB27:CC27 CP102 P112:Q112 D112 AT102 BL27:BM27 CB38:CC38 CP112 D38 AV4:AW4 T48 AT112 BL38:BM38 BZ102 DF112 BJ102 T112 AJ4 BJ112 BZ112 CR79:CS79 D48 DF122 DH122:DI122 AV79:AW79 DH48:DI48 CB79:CC79 DH27:DI27 CF79 BL79:BM79 DH92:DI92 CV132 CV79 CR132:CS132 D58 AF58:AG58 AD17 AJ79 AZ79 BP79 CR48:CS48 T58 AD27 AV132:AW132 BL132:BM132 CB132:CC132 CF132 D68 AF68:AG68 CV122 AV48:AW48 BL48:BM48 CB48:CC48 CF17 T68 AD132 AJ132 AZ132 BP132 CR122:CS122 BP17 AD122 CV38 CR92:CS92 P132:Q132 D132 AF27:AG27 AF38:AG38 AD102 AJ17 AV122:AW122 AZ17 BL122:BM122 CB122:CC122 P4:Q4 D4 AF4:AG4 AD112 BL4:BM4 CB4:CC4 CR4:CS4 DH4:DI4 T4 CV92 AZ4 BP4 CF4 P79:Q79 D79 AF79:AG79 DH102:DI102 AV92:AW92 BL92:BM92 CB92:CC92 CF122 T79 AF132:AG132 AJ122 AZ122 BP122 P122:Q122 D122 AF48:AG48 T132 AJ92 AZ92 BP92 CF92 T17 AF122:AG122 AV102:AW102 BL102:BM102 CB102:CC102 CR102:CS102 P92:Q92 D92 AF92:AG92 T122 AJ27 AZ27 BP27 CF27 T92 AF102:AG102 AJ102 AZ102 BP102 CF102 P102:Q102 D102 T27 T102 AJ38 AZ38 BP38 CF38 T38 AT38 AT48 AV112:AW112 AV17:AW17 AJ48 AJ112 AV58:AW58 AT17 AJ58 AT27 AV68:AW68 BJ38 BJ48 BL112:BM112 BL17:BM17 AZ48 AZ112 BL58:BM58 BJ17 AZ58 BZ38 BZ48 CB112:CC112 CB17:CC17 BP48 BP112 CB58:CC58 BZ17 BP58 CP38 CP48 CR112:CS112 CR17:CS17 CF48 CF112 CR58:CS58 CP17 CF58 DF38 DF48 DH112:DI112 DH17:DI17 CV48 CV112 DH58:DI58 DF17 CV58 DF27 DH68:DI68 DH38:DI38 CV68 DF132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FF366-171E-4C8B-8036-1AF264F79DE4}">
  <sheetPr>
    <pageSetUpPr autoPageBreaks="0" fitToPage="1"/>
  </sheetPr>
  <dimension ref="A1:DJ187"/>
  <sheetViews>
    <sheetView zoomScale="80" zoomScaleNormal="80" workbookViewId="0">
      <pane xSplit="2" ySplit="3" topLeftCell="AY31" activePane="bottomRight" state="frozen"/>
      <selection activeCell="CF35" sqref="CF35"/>
      <selection pane="topRight" activeCell="CF35" sqref="CF35"/>
      <selection pane="bottomLeft" activeCell="CF35" sqref="CF35"/>
      <selection pane="bottomRight" activeCell="BP25" sqref="BP25"/>
    </sheetView>
  </sheetViews>
  <sheetFormatPr defaultRowHeight="15" x14ac:dyDescent="0.25"/>
  <cols>
    <col min="1" max="1" width="1.5703125" style="104" customWidth="1"/>
    <col min="2" max="2" width="10.7109375" style="104" customWidth="1"/>
    <col min="3" max="3" width="3.5703125" style="106" customWidth="1"/>
    <col min="4" max="4" width="17.7109375" style="104" customWidth="1"/>
    <col min="5" max="5" width="3.140625" style="104" customWidth="1"/>
    <col min="6" max="6" width="4.42578125" style="104" customWidth="1"/>
    <col min="7" max="7" width="3.5703125" style="134" customWidth="1"/>
    <col min="8" max="8" width="9.42578125" style="105" hidden="1" customWidth="1"/>
    <col min="9" max="9" width="3.42578125" style="134" customWidth="1"/>
    <col min="10" max="10" width="9.42578125" style="105" hidden="1" customWidth="1"/>
    <col min="11" max="11" width="3.42578125" style="134" customWidth="1"/>
    <col min="12" max="12" width="9.42578125" style="105" hidden="1" customWidth="1"/>
    <col min="13" max="13" width="3.42578125" style="134" customWidth="1"/>
    <col min="14" max="14" width="9.42578125" style="105" hidden="1" customWidth="1"/>
    <col min="15" max="15" width="3.42578125" style="134" customWidth="1"/>
    <col min="16" max="17" width="9.42578125" style="105" hidden="1" customWidth="1"/>
    <col min="18" max="18" width="9.140625" style="105" customWidth="1"/>
    <col min="19" max="19" width="3.5703125" style="106" customWidth="1"/>
    <col min="20" max="20" width="17.7109375" style="104" customWidth="1"/>
    <col min="21" max="21" width="3.140625" style="104" customWidth="1"/>
    <col min="22" max="22" width="4.42578125" style="104" customWidth="1"/>
    <col min="23" max="23" width="3.5703125" style="134" customWidth="1"/>
    <col min="24" max="24" width="9.42578125" style="105" hidden="1" customWidth="1"/>
    <col min="25" max="25" width="3.42578125" style="134" customWidth="1"/>
    <col min="26" max="26" width="9.42578125" style="105" hidden="1" customWidth="1"/>
    <col min="27" max="27" width="3.42578125" style="134" customWidth="1"/>
    <col min="28" max="28" width="9.42578125" style="105" hidden="1" customWidth="1"/>
    <col min="29" max="29" width="3.42578125" style="105" customWidth="1"/>
    <col min="30" max="30" width="9.42578125" style="105" hidden="1" customWidth="1"/>
    <col min="31" max="31" width="3.42578125" style="134" customWidth="1"/>
    <col min="32" max="33" width="9.42578125" style="105" hidden="1" customWidth="1"/>
    <col min="34" max="34" width="9.140625" style="105" customWidth="1"/>
    <col min="35" max="35" width="3.5703125" style="106" customWidth="1"/>
    <col min="36" max="36" width="17.7109375" style="104" customWidth="1"/>
    <col min="37" max="37" width="3.140625" style="104" customWidth="1"/>
    <col min="38" max="38" width="4.42578125" style="104" customWidth="1"/>
    <col min="39" max="39" width="3.5703125" style="134" customWidth="1"/>
    <col min="40" max="40" width="9.42578125" style="105" hidden="1" customWidth="1"/>
    <col min="41" max="41" width="3.42578125" style="134" customWidth="1"/>
    <col min="42" max="42" width="9.42578125" style="105" hidden="1" customWidth="1"/>
    <col min="43" max="43" width="3.42578125" style="134" customWidth="1"/>
    <col min="44" max="44" width="9.42578125" style="105" hidden="1" customWidth="1"/>
    <col min="45" max="45" width="3.28515625" style="105" customWidth="1"/>
    <col min="46" max="46" width="9.42578125" style="105" hidden="1" customWidth="1"/>
    <col min="47" max="47" width="3.42578125" style="134" customWidth="1"/>
    <col min="48" max="49" width="9.42578125" style="105" hidden="1" customWidth="1"/>
    <col min="50" max="50" width="9.140625" style="105" customWidth="1"/>
    <col min="51" max="51" width="3.5703125" style="106" customWidth="1"/>
    <col min="52" max="52" width="17.7109375" style="104" customWidth="1"/>
    <col min="53" max="53" width="3.140625" style="104" customWidth="1"/>
    <col min="54" max="54" width="4.42578125" style="104" customWidth="1"/>
    <col min="55" max="55" width="3.5703125" style="134" customWidth="1"/>
    <col min="56" max="56" width="9.42578125" style="105" hidden="1" customWidth="1"/>
    <col min="57" max="57" width="3.42578125" style="134" customWidth="1"/>
    <col min="58" max="58" width="9.42578125" style="105" hidden="1" customWidth="1"/>
    <col min="59" max="59" width="3.42578125" style="134" customWidth="1"/>
    <col min="60" max="60" width="9.42578125" style="105" hidden="1" customWidth="1"/>
    <col min="61" max="61" width="3.28515625" style="105" customWidth="1"/>
    <col min="62" max="62" width="9.42578125" style="105" hidden="1" customWidth="1"/>
    <col min="63" max="63" width="3.42578125" style="134" customWidth="1"/>
    <col min="64" max="65" width="9.42578125" style="105" hidden="1" customWidth="1"/>
    <col min="66" max="66" width="9.140625" style="105" customWidth="1"/>
    <col min="67" max="67" width="3.5703125" style="106" customWidth="1"/>
    <col min="68" max="68" width="15.28515625" style="104" bestFit="1" customWidth="1"/>
    <col min="69" max="69" width="3.140625" style="104" customWidth="1"/>
    <col min="70" max="70" width="4.42578125" style="104" customWidth="1"/>
    <col min="71" max="71" width="3.5703125" style="134" customWidth="1"/>
    <col min="72" max="72" width="9.42578125" style="105" hidden="1" customWidth="1"/>
    <col min="73" max="73" width="3.42578125" style="134" customWidth="1"/>
    <col min="74" max="74" width="9.42578125" style="105" hidden="1" customWidth="1"/>
    <col min="75" max="75" width="3.42578125" style="134" customWidth="1"/>
    <col min="76" max="76" width="9.42578125" style="105" hidden="1" customWidth="1"/>
    <col min="77" max="77" width="3.28515625" style="105" customWidth="1"/>
    <col min="78" max="78" width="9.42578125" style="105" hidden="1" customWidth="1"/>
    <col min="79" max="79" width="3.42578125" style="134" customWidth="1"/>
    <col min="80" max="81" width="9.42578125" style="105" hidden="1" customWidth="1"/>
    <col min="82" max="82" width="9.140625" style="105" customWidth="1"/>
    <col min="83" max="83" width="3.5703125" style="106" customWidth="1"/>
    <col min="84" max="84" width="20.140625" style="104" bestFit="1" customWidth="1"/>
    <col min="85" max="85" width="3.140625" style="104" customWidth="1"/>
    <col min="86" max="86" width="4.42578125" style="104" customWidth="1"/>
    <col min="87" max="87" width="3.5703125" style="134" customWidth="1"/>
    <col min="88" max="88" width="9.42578125" style="105" hidden="1" customWidth="1"/>
    <col min="89" max="89" width="3.42578125" style="134" customWidth="1"/>
    <col min="90" max="90" width="9.42578125" style="105" hidden="1" customWidth="1"/>
    <col min="91" max="91" width="3.42578125" style="134" customWidth="1"/>
    <col min="92" max="92" width="9.42578125" style="105" hidden="1" customWidth="1"/>
    <col min="93" max="93" width="3.28515625" style="105" customWidth="1"/>
    <col min="94" max="94" width="9.42578125" style="105" hidden="1" customWidth="1"/>
    <col min="95" max="95" width="3.42578125" style="134" customWidth="1"/>
    <col min="96" max="97" width="9.42578125" style="105" hidden="1" customWidth="1"/>
    <col min="98" max="98" width="9.140625" style="105"/>
    <col min="99" max="99" width="3.5703125" style="106" customWidth="1"/>
    <col min="100" max="100" width="17.7109375" style="104" customWidth="1"/>
    <col min="101" max="101" width="3.140625" style="104" customWidth="1"/>
    <col min="102" max="102" width="4.42578125" style="104" customWidth="1"/>
    <col min="103" max="103" width="3.5703125" style="134" customWidth="1"/>
    <col min="104" max="104" width="9.42578125" style="105" hidden="1" customWidth="1"/>
    <col min="105" max="105" width="3.42578125" style="134" customWidth="1"/>
    <col min="106" max="106" width="9.42578125" style="105" hidden="1" customWidth="1"/>
    <col min="107" max="107" width="3.42578125" style="134" customWidth="1"/>
    <col min="108" max="108" width="9.42578125" style="105" hidden="1" customWidth="1"/>
    <col min="109" max="109" width="3.28515625" style="105" customWidth="1"/>
    <col min="110" max="110" width="9.42578125" style="105" hidden="1" customWidth="1"/>
    <col min="111" max="111" width="3.42578125" style="134" customWidth="1"/>
    <col min="112" max="113" width="9.42578125" style="105" hidden="1" customWidth="1"/>
    <col min="114" max="114" width="9.140625" style="105"/>
    <col min="115" max="16384" width="9.140625" style="104"/>
  </cols>
  <sheetData>
    <row r="1" spans="1:114" ht="15.75" thickBot="1" x14ac:dyDescent="0.3">
      <c r="A1" s="131">
        <f ca="1">TODAY()</f>
        <v>44840</v>
      </c>
      <c r="B1" s="130"/>
      <c r="C1" s="139" t="str">
        <f ca="1">UPPER(TEXT($A$1,"DDD"))</f>
        <v>QUI</v>
      </c>
      <c r="D1" s="139"/>
      <c r="E1" s="139"/>
      <c r="F1" s="139"/>
      <c r="G1" s="139"/>
      <c r="H1" s="139"/>
      <c r="I1" s="139"/>
      <c r="J1" s="139"/>
      <c r="K1" s="139"/>
      <c r="L1" s="139"/>
      <c r="M1" s="139"/>
      <c r="N1" s="139"/>
      <c r="O1" s="139"/>
      <c r="P1" s="139"/>
      <c r="Q1" s="139"/>
      <c r="R1" s="139"/>
      <c r="S1" s="139" t="str">
        <f ca="1">UPPER(TEXT($A$1,"DDD"))</f>
        <v>QUI</v>
      </c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 t="str">
        <f ca="1">UPPER(TEXT($A$1,"DDD"))</f>
        <v>QUI</v>
      </c>
      <c r="AJ1" s="139"/>
      <c r="AK1" s="139"/>
      <c r="AL1" s="139"/>
      <c r="AM1" s="139"/>
      <c r="AN1" s="139"/>
      <c r="AO1" s="139"/>
      <c r="AP1" s="139"/>
      <c r="AQ1" s="139"/>
      <c r="AR1" s="139"/>
      <c r="AS1" s="139"/>
      <c r="AT1" s="139"/>
      <c r="AU1" s="139"/>
      <c r="AV1" s="139"/>
      <c r="AW1" s="139"/>
      <c r="AX1" s="139"/>
      <c r="AY1" s="139" t="str">
        <f ca="1">UPPER(TEXT($A$1,"DDD"))</f>
        <v>QUI</v>
      </c>
      <c r="AZ1" s="139"/>
      <c r="BA1" s="139"/>
      <c r="BB1" s="139"/>
      <c r="BC1" s="139"/>
      <c r="BD1" s="139"/>
      <c r="BE1" s="139"/>
      <c r="BF1" s="139"/>
      <c r="BG1" s="139"/>
      <c r="BH1" s="139"/>
      <c r="BI1" s="139"/>
      <c r="BJ1" s="139"/>
      <c r="BK1" s="139"/>
      <c r="BL1" s="139"/>
      <c r="BM1" s="139"/>
      <c r="BN1" s="139"/>
      <c r="BO1" s="139" t="str">
        <f ca="1">UPPER(TEXT($A$1,"DDD"))</f>
        <v>QUI</v>
      </c>
      <c r="BP1" s="139"/>
      <c r="BQ1" s="139"/>
      <c r="BR1" s="139"/>
      <c r="BS1" s="139"/>
      <c r="BT1" s="139"/>
      <c r="BU1" s="139"/>
      <c r="BV1" s="139"/>
      <c r="BW1" s="139"/>
      <c r="BX1" s="139"/>
      <c r="BY1" s="139"/>
      <c r="BZ1" s="139"/>
      <c r="CA1" s="139"/>
      <c r="CB1" s="139"/>
      <c r="CC1" s="139"/>
      <c r="CD1" s="139"/>
      <c r="CE1" s="139" t="str">
        <f ca="1">UPPER(TEXT($A$1,"DDD"))</f>
        <v>QUI</v>
      </c>
      <c r="CF1" s="139"/>
      <c r="CG1" s="139"/>
      <c r="CH1" s="139"/>
      <c r="CI1" s="139"/>
      <c r="CJ1" s="139"/>
      <c r="CK1" s="139"/>
      <c r="CL1" s="139"/>
      <c r="CM1" s="139"/>
      <c r="CN1" s="139"/>
      <c r="CO1" s="139"/>
      <c r="CP1" s="139"/>
      <c r="CQ1" s="139"/>
      <c r="CR1" s="139"/>
      <c r="CS1" s="139"/>
      <c r="CT1" s="139"/>
      <c r="CU1" s="139" t="str">
        <f ca="1">UPPER(TEXT($A$1,"DDD"))</f>
        <v>QUI</v>
      </c>
      <c r="CV1" s="139"/>
      <c r="CW1" s="139"/>
      <c r="CX1" s="139"/>
      <c r="CY1" s="139"/>
      <c r="CZ1" s="139"/>
      <c r="DA1" s="139"/>
      <c r="DB1" s="139"/>
      <c r="DC1" s="139"/>
      <c r="DD1" s="139"/>
      <c r="DE1" s="139"/>
      <c r="DF1" s="139"/>
      <c r="DG1" s="139"/>
      <c r="DH1" s="139"/>
      <c r="DI1" s="139"/>
      <c r="DJ1" s="139"/>
    </row>
    <row r="2" spans="1:114" ht="36" customHeight="1" thickTop="1" thickBot="1" x14ac:dyDescent="0.3">
      <c r="A2" s="130"/>
      <c r="B2" s="132"/>
      <c r="C2" s="140" t="s">
        <v>45</v>
      </c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 t="s">
        <v>46</v>
      </c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 t="s">
        <v>47</v>
      </c>
      <c r="AJ2" s="140"/>
      <c r="AK2" s="140"/>
      <c r="AL2" s="140"/>
      <c r="AM2" s="140"/>
      <c r="AN2" s="140"/>
      <c r="AO2" s="140"/>
      <c r="AP2" s="140"/>
      <c r="AQ2" s="140"/>
      <c r="AR2" s="140"/>
      <c r="AS2" s="140"/>
      <c r="AT2" s="140"/>
      <c r="AU2" s="140"/>
      <c r="AV2" s="140"/>
      <c r="AW2" s="140"/>
      <c r="AX2" s="140"/>
      <c r="AY2" s="140" t="s">
        <v>48</v>
      </c>
      <c r="AZ2" s="140"/>
      <c r="BA2" s="140"/>
      <c r="BB2" s="140"/>
      <c r="BC2" s="140"/>
      <c r="BD2" s="140"/>
      <c r="BE2" s="140"/>
      <c r="BF2" s="140"/>
      <c r="BG2" s="140"/>
      <c r="BH2" s="140"/>
      <c r="BI2" s="140"/>
      <c r="BJ2" s="140"/>
      <c r="BK2" s="140"/>
      <c r="BL2" s="140"/>
      <c r="BM2" s="140"/>
      <c r="BN2" s="140"/>
      <c r="BO2" s="140" t="s">
        <v>49</v>
      </c>
      <c r="BP2" s="140"/>
      <c r="BQ2" s="140"/>
      <c r="BR2" s="140"/>
      <c r="BS2" s="140"/>
      <c r="BT2" s="140"/>
      <c r="BU2" s="140"/>
      <c r="BV2" s="140"/>
      <c r="BW2" s="140"/>
      <c r="BX2" s="140"/>
      <c r="BY2" s="140"/>
      <c r="BZ2" s="140"/>
      <c r="CA2" s="140"/>
      <c r="CB2" s="140"/>
      <c r="CC2" s="140"/>
      <c r="CD2" s="140"/>
      <c r="CE2" s="140" t="s">
        <v>50</v>
      </c>
      <c r="CF2" s="140"/>
      <c r="CG2" s="140"/>
      <c r="CH2" s="140"/>
      <c r="CI2" s="140"/>
      <c r="CJ2" s="140"/>
      <c r="CK2" s="140"/>
      <c r="CL2" s="140"/>
      <c r="CM2" s="140"/>
      <c r="CN2" s="140"/>
      <c r="CO2" s="140"/>
      <c r="CP2" s="140"/>
      <c r="CQ2" s="140"/>
      <c r="CR2" s="140"/>
      <c r="CS2" s="140"/>
      <c r="CT2" s="140"/>
      <c r="CU2" s="140" t="s">
        <v>51</v>
      </c>
      <c r="CV2" s="140"/>
      <c r="CW2" s="140"/>
      <c r="CX2" s="140"/>
      <c r="CY2" s="140"/>
      <c r="CZ2" s="140"/>
      <c r="DA2" s="140"/>
      <c r="DB2" s="140"/>
      <c r="DC2" s="140"/>
      <c r="DD2" s="140"/>
      <c r="DE2" s="140"/>
      <c r="DF2" s="140"/>
      <c r="DG2" s="140"/>
      <c r="DH2" s="140"/>
      <c r="DI2" s="140"/>
      <c r="DJ2" s="140"/>
    </row>
    <row r="3" spans="1:114" ht="30.75" customHeight="1" thickBot="1" x14ac:dyDescent="0.3">
      <c r="A3" s="130"/>
      <c r="B3" s="130"/>
      <c r="C3" s="16" t="str">
        <f>IF(SUM(C4,C17,C28,C39,C49,C59,C69,C80,C93,C103,C113,C123,C133) = 0,"",SUM(C4,C17,C28,C39,C49,C59,C69,C80,C93,C103,C113,C123,C133))</f>
        <v/>
      </c>
      <c r="D3" s="15"/>
      <c r="E3" s="141">
        <v>26</v>
      </c>
      <c r="F3" s="141"/>
      <c r="G3" s="15"/>
      <c r="H3" s="15"/>
      <c r="I3" s="142" t="str">
        <f>IF(SUM(R4,R17,R28,R39,R49,R59,R69,R80,R123,R133,R166,R93,R103,R113) = 0,"",SUM(R4,R17,R28,R39,R49,R59,R69,R80,R123,R133,R166,R93,R103,R113))</f>
        <v/>
      </c>
      <c r="J3" s="142"/>
      <c r="K3" s="142"/>
      <c r="L3" s="142"/>
      <c r="M3" s="142"/>
      <c r="N3" s="142"/>
      <c r="O3" s="142"/>
      <c r="P3" s="142"/>
      <c r="Q3" s="142"/>
      <c r="R3" s="143"/>
      <c r="S3" s="16" t="str">
        <f>IF(SUM(S4,S17,S28,S39,S49,S59,S69,S80,S93,S103,S113,S123,S133) = 0,"",SUM(S4,S17,S28,S39,S49,S59,S69,S80,S93,S103,S113,S123,S133))</f>
        <v/>
      </c>
      <c r="T3" s="15"/>
      <c r="U3" s="141">
        <v>27</v>
      </c>
      <c r="V3" s="141"/>
      <c r="W3" s="15"/>
      <c r="X3" s="15"/>
      <c r="Y3" s="142" t="str">
        <f>IF(SUM(AH4,AH17,AH28,AH39,AH49,AH59,AH69,AH80,AH123,AH133,AH166,AH93,AH103,AH113) = 0,"",SUM(AH4,AH17,AH28,AH39,AH49,AH59,AH69,AH80,AH123,AH133,AH166,AH93,AH103,AH113))</f>
        <v/>
      </c>
      <c r="Z3" s="142"/>
      <c r="AA3" s="142"/>
      <c r="AB3" s="142"/>
      <c r="AC3" s="142"/>
      <c r="AD3" s="142"/>
      <c r="AE3" s="142"/>
      <c r="AF3" s="142"/>
      <c r="AG3" s="142"/>
      <c r="AH3" s="143"/>
      <c r="AI3" s="16" t="str">
        <f>IF(SUM(AI4,AI17,AI28,AI39,AI49,AI59,AI69,AI80,AI93,AI103,AI113,AI123,AI133) = 0,"",SUM(AI4,AI17,AI28,AI39,AI49,AI59,AI69,AI80,AI93,AI103,AI113,AI123,AI133))</f>
        <v/>
      </c>
      <c r="AJ3" s="15"/>
      <c r="AK3" s="141">
        <v>28</v>
      </c>
      <c r="AL3" s="141"/>
      <c r="AM3" s="15"/>
      <c r="AN3" s="15"/>
      <c r="AO3" s="142" t="str">
        <f>IF(SUM(AX4,AX17,AX28,AX39,AX49,AX59,AX69,AX80,AX123,AX133,AX166,AX93,AX103,AX113) = 0,"",SUM(AX4,AX17,AX28,AX39,AX49,AX59,AX69,AX80,AX123,AX133,AX166,AX93,AX103,AX113))</f>
        <v/>
      </c>
      <c r="AP3" s="142"/>
      <c r="AQ3" s="142"/>
      <c r="AR3" s="142"/>
      <c r="AS3" s="142"/>
      <c r="AT3" s="142"/>
      <c r="AU3" s="142"/>
      <c r="AV3" s="142"/>
      <c r="AW3" s="142"/>
      <c r="AX3" s="143"/>
      <c r="AY3" s="16"/>
      <c r="AZ3" s="15"/>
      <c r="BA3" s="141">
        <v>29</v>
      </c>
      <c r="BB3" s="141"/>
      <c r="BC3" s="15"/>
      <c r="BD3" s="15"/>
      <c r="BE3" s="142" t="str">
        <f>IF(SUM(BN4,BN17,BN28,BN39,BN49,BN59,BN69,BN80,BN123,BN133,BN166,BN93,BN103,BN113) = 0,"",SUM(BN4,BN17,BN28,BN39,BN49,BN59,BN69,BN80,BN123,BN133,BN166,BN93,BN103,BN113))</f>
        <v/>
      </c>
      <c r="BF3" s="142"/>
      <c r="BG3" s="142"/>
      <c r="BH3" s="142"/>
      <c r="BI3" s="142"/>
      <c r="BJ3" s="142"/>
      <c r="BK3" s="142"/>
      <c r="BL3" s="142"/>
      <c r="BM3" s="142"/>
      <c r="BN3" s="143"/>
      <c r="BO3" s="16"/>
      <c r="BP3" s="15"/>
      <c r="BQ3" s="141">
        <v>30</v>
      </c>
      <c r="BR3" s="141"/>
      <c r="BS3" s="15"/>
      <c r="BT3" s="15"/>
      <c r="BU3" s="142">
        <f>IF(SUM(CD4,CD17,CD28,CD39,CD49,CD59,CD69,CD80,CD123,CD133,CD166,CD93,CD103,CD113) = 0,"",SUM(CD4,CD17,CD28,CD39,CD49,CD59,CD69,CD80,CD123,CD133,CD166,CD93,CD103,CD113))</f>
        <v>1280</v>
      </c>
      <c r="BV3" s="142"/>
      <c r="BW3" s="142"/>
      <c r="BX3" s="142"/>
      <c r="BY3" s="142"/>
      <c r="BZ3" s="142"/>
      <c r="CA3" s="142"/>
      <c r="CB3" s="142"/>
      <c r="CC3" s="142"/>
      <c r="CD3" s="143"/>
      <c r="CE3" s="16"/>
      <c r="CF3" s="15"/>
      <c r="CG3" s="141">
        <v>1</v>
      </c>
      <c r="CH3" s="141"/>
      <c r="CI3" s="15"/>
      <c r="CJ3" s="15"/>
      <c r="CK3" s="142">
        <f>IF(SUM(CT4,CT17,CT28,CT39,CT49,CT59,CT69,CT80,CT123,CT133,CT166,CT93,CT103,CT113) = 0,"",SUM(CT4,CT17,CT28,CT39,CT49,CT59,CT69,CT80,CT123,CT133,CT166,CT93,CT103,CT113))</f>
        <v>6680</v>
      </c>
      <c r="CL3" s="142"/>
      <c r="CM3" s="142"/>
      <c r="CN3" s="142"/>
      <c r="CO3" s="142"/>
      <c r="CP3" s="142"/>
      <c r="CQ3" s="142"/>
      <c r="CR3" s="142"/>
      <c r="CS3" s="142"/>
      <c r="CT3" s="143"/>
      <c r="CU3" s="16" t="str">
        <f>IF(SUM(CU4,CU17,CU28,CU39,CU49,CU59,CU69,CU80,CU93,CU103,CU113,CU123,CU133) = 0,"",SUM(CU4,CU17,CU28,CU39,CU49,CU59,CU69,CU80,CU93,CU103,CU113,CU123,CU133))</f>
        <v/>
      </c>
      <c r="CV3" s="15"/>
      <c r="CW3" s="141">
        <v>2</v>
      </c>
      <c r="CX3" s="141"/>
      <c r="CY3" s="15"/>
      <c r="CZ3" s="15"/>
      <c r="DA3" s="142" t="str">
        <f>IF(SUM(DJ4,DJ17,DJ28,DJ39,DJ49,DJ59,DJ69,DJ80,DJ123,DJ133,DJ166,DJ93,DJ103,DJ113) = 0,"",SUM(DJ4,DJ17,DJ28,DJ39,DJ49,DJ59,DJ69,DJ80,DJ123,DJ133,DJ166,DJ93,DJ103,DJ113))</f>
        <v/>
      </c>
      <c r="DB3" s="142"/>
      <c r="DC3" s="142"/>
      <c r="DD3" s="142"/>
      <c r="DE3" s="142"/>
      <c r="DF3" s="142"/>
      <c r="DG3" s="142"/>
      <c r="DH3" s="142"/>
      <c r="DI3" s="142"/>
      <c r="DJ3" s="143"/>
    </row>
    <row r="4" spans="1:114" ht="15" customHeight="1" thickBot="1" x14ac:dyDescent="0.3">
      <c r="A4" s="130"/>
      <c r="B4" s="144" t="s">
        <v>433</v>
      </c>
      <c r="C4" s="60"/>
      <c r="D4" s="147"/>
      <c r="E4" s="147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61"/>
      <c r="Q4" s="61"/>
      <c r="R4" s="62" t="str">
        <f>IF(SUM(R6:R16)=0,"",SUM(R6:R16))</f>
        <v/>
      </c>
      <c r="S4" s="60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61"/>
      <c r="AG4" s="61"/>
      <c r="AH4" s="62" t="str">
        <f>IF(SUM(AH6:AH16)=0,"",SUM(AH6:AH16))</f>
        <v/>
      </c>
      <c r="AI4" s="60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61"/>
      <c r="AW4" s="61"/>
      <c r="AX4" s="62" t="str">
        <f>IF(SUM(AX6:AX16)=0,"",SUM(AX6:AX16))</f>
        <v/>
      </c>
      <c r="AY4" s="60"/>
      <c r="AZ4" s="147"/>
      <c r="BA4" s="147"/>
      <c r="BB4" s="147"/>
      <c r="BC4" s="147"/>
      <c r="BD4" s="147"/>
      <c r="BE4" s="147"/>
      <c r="BF4" s="147"/>
      <c r="BG4" s="147"/>
      <c r="BH4" s="147"/>
      <c r="BI4" s="147"/>
      <c r="BJ4" s="147"/>
      <c r="BK4" s="147"/>
      <c r="BL4" s="61"/>
      <c r="BM4" s="61"/>
      <c r="BN4" s="62" t="str">
        <f>IF(SUM(BN6:BN16)=0,"",SUM(BN6:BN16))</f>
        <v/>
      </c>
      <c r="BO4" s="27"/>
      <c r="BP4" s="175" t="s">
        <v>12</v>
      </c>
      <c r="BQ4" s="175"/>
      <c r="BR4" s="175"/>
      <c r="BS4" s="175"/>
      <c r="BT4" s="175"/>
      <c r="BU4" s="175"/>
      <c r="BV4" s="175"/>
      <c r="BW4" s="175"/>
      <c r="BX4" s="175"/>
      <c r="BY4" s="175"/>
      <c r="BZ4" s="175"/>
      <c r="CA4" s="175"/>
      <c r="CB4" s="28"/>
      <c r="CC4" s="28"/>
      <c r="CD4" s="29">
        <f>IF(SUM(CD6:CD16)=0,"",SUM(CD6:CD16))</f>
        <v>250</v>
      </c>
      <c r="CE4" s="27"/>
      <c r="CF4" s="175" t="s">
        <v>0</v>
      </c>
      <c r="CG4" s="175"/>
      <c r="CH4" s="175"/>
      <c r="CI4" s="175"/>
      <c r="CJ4" s="175"/>
      <c r="CK4" s="175"/>
      <c r="CL4" s="175"/>
      <c r="CM4" s="175"/>
      <c r="CN4" s="175"/>
      <c r="CO4" s="175"/>
      <c r="CP4" s="175"/>
      <c r="CQ4" s="175"/>
      <c r="CR4" s="28"/>
      <c r="CS4" s="28"/>
      <c r="CT4" s="29">
        <f>IF(SUM(CT6:CT16)=0,"",SUM(CT6:CT16))</f>
        <v>3320</v>
      </c>
      <c r="CU4" s="60"/>
      <c r="CV4" s="147"/>
      <c r="CW4" s="147"/>
      <c r="CX4" s="147"/>
      <c r="CY4" s="147"/>
      <c r="CZ4" s="147"/>
      <c r="DA4" s="147"/>
      <c r="DB4" s="147"/>
      <c r="DC4" s="147"/>
      <c r="DD4" s="147"/>
      <c r="DE4" s="147"/>
      <c r="DF4" s="147"/>
      <c r="DG4" s="147"/>
      <c r="DH4" s="61"/>
      <c r="DI4" s="61"/>
      <c r="DJ4" s="62" t="str">
        <f>IF(SUM(DJ6:DJ16)=0,"",SUM(DJ6:DJ16))</f>
        <v/>
      </c>
    </row>
    <row r="5" spans="1:114" ht="15.75" thickBot="1" x14ac:dyDescent="0.3">
      <c r="A5" s="130"/>
      <c r="B5" s="145"/>
      <c r="C5" s="148" t="s">
        <v>2</v>
      </c>
      <c r="D5" s="149"/>
      <c r="E5" s="63"/>
      <c r="F5" s="63"/>
      <c r="G5" s="64"/>
      <c r="H5" s="65"/>
      <c r="I5" s="64"/>
      <c r="J5" s="65"/>
      <c r="K5" s="64"/>
      <c r="L5" s="65"/>
      <c r="M5" s="64"/>
      <c r="N5" s="65"/>
      <c r="O5" s="64"/>
      <c r="P5" s="65"/>
      <c r="Q5" s="66"/>
      <c r="R5" s="67" t="s">
        <v>4</v>
      </c>
      <c r="S5" s="148" t="s">
        <v>2</v>
      </c>
      <c r="T5" s="149"/>
      <c r="U5" s="63"/>
      <c r="V5" s="63"/>
      <c r="W5" s="64"/>
      <c r="X5" s="65"/>
      <c r="Y5" s="64"/>
      <c r="Z5" s="65"/>
      <c r="AA5" s="64"/>
      <c r="AB5" s="65"/>
      <c r="AC5" s="64"/>
      <c r="AD5" s="65"/>
      <c r="AE5" s="64"/>
      <c r="AF5" s="65"/>
      <c r="AG5" s="66"/>
      <c r="AH5" s="67" t="s">
        <v>4</v>
      </c>
      <c r="AI5" s="148" t="s">
        <v>2</v>
      </c>
      <c r="AJ5" s="149"/>
      <c r="AK5" s="63"/>
      <c r="AL5" s="63"/>
      <c r="AM5" s="64"/>
      <c r="AN5" s="65"/>
      <c r="AO5" s="64"/>
      <c r="AP5" s="65"/>
      <c r="AQ5" s="64"/>
      <c r="AR5" s="65"/>
      <c r="AS5" s="64"/>
      <c r="AT5" s="65"/>
      <c r="AU5" s="64"/>
      <c r="AV5" s="65"/>
      <c r="AW5" s="66"/>
      <c r="AX5" s="67" t="s">
        <v>4</v>
      </c>
      <c r="AY5" s="148" t="s">
        <v>2</v>
      </c>
      <c r="AZ5" s="149"/>
      <c r="BA5" s="63"/>
      <c r="BB5" s="63"/>
      <c r="BC5" s="64"/>
      <c r="BD5" s="65"/>
      <c r="BE5" s="64"/>
      <c r="BF5" s="65"/>
      <c r="BG5" s="64"/>
      <c r="BH5" s="65"/>
      <c r="BI5" s="64"/>
      <c r="BJ5" s="65"/>
      <c r="BK5" s="64"/>
      <c r="BL5" s="65"/>
      <c r="BM5" s="66"/>
      <c r="BN5" s="67" t="s">
        <v>4</v>
      </c>
      <c r="BO5" s="176" t="s">
        <v>2</v>
      </c>
      <c r="BP5" s="177"/>
      <c r="BQ5" s="30"/>
      <c r="BR5" s="30"/>
      <c r="BS5" s="31"/>
      <c r="BT5" s="32"/>
      <c r="BU5" s="31"/>
      <c r="BV5" s="32"/>
      <c r="BW5" s="31"/>
      <c r="BX5" s="32"/>
      <c r="BY5" s="31"/>
      <c r="BZ5" s="32"/>
      <c r="CA5" s="31"/>
      <c r="CB5" s="32"/>
      <c r="CC5" s="33"/>
      <c r="CD5" s="34" t="s">
        <v>4</v>
      </c>
      <c r="CE5" s="176" t="s">
        <v>2</v>
      </c>
      <c r="CF5" s="177"/>
      <c r="CG5" s="30"/>
      <c r="CH5" s="30"/>
      <c r="CI5" s="31"/>
      <c r="CJ5" s="32"/>
      <c r="CK5" s="31"/>
      <c r="CL5" s="32"/>
      <c r="CM5" s="31"/>
      <c r="CN5" s="32"/>
      <c r="CO5" s="31"/>
      <c r="CP5" s="32"/>
      <c r="CQ5" s="31"/>
      <c r="CR5" s="32"/>
      <c r="CS5" s="33"/>
      <c r="CT5" s="34" t="s">
        <v>4</v>
      </c>
      <c r="CU5" s="148" t="s">
        <v>2</v>
      </c>
      <c r="CV5" s="149"/>
      <c r="CW5" s="63"/>
      <c r="CX5" s="63"/>
      <c r="CY5" s="64"/>
      <c r="CZ5" s="65"/>
      <c r="DA5" s="64"/>
      <c r="DB5" s="65"/>
      <c r="DC5" s="64"/>
      <c r="DD5" s="65"/>
      <c r="DE5" s="64"/>
      <c r="DF5" s="65"/>
      <c r="DG5" s="64"/>
      <c r="DH5" s="65"/>
      <c r="DI5" s="66"/>
      <c r="DJ5" s="67" t="s">
        <v>4</v>
      </c>
    </row>
    <row r="6" spans="1:114" ht="15.75" thickBot="1" x14ac:dyDescent="0.3">
      <c r="A6" s="130"/>
      <c r="B6" s="145"/>
      <c r="C6" s="68"/>
      <c r="D6" s="69"/>
      <c r="E6" s="70"/>
      <c r="F6" s="71"/>
      <c r="G6" s="72" t="s">
        <v>7</v>
      </c>
      <c r="H6" s="73">
        <f>IF(G6="N",0,IF(D$4="EVENTO",BD!$B$3,BD!$B$4))</f>
        <v>0</v>
      </c>
      <c r="I6" s="72" t="s">
        <v>7</v>
      </c>
      <c r="J6" s="73">
        <f>IF(I6="N",0,IF(D$4="EVENTO",BD!$B$1,0))</f>
        <v>0</v>
      </c>
      <c r="K6" s="72" t="s">
        <v>7</v>
      </c>
      <c r="L6" s="73">
        <f>IF(K6="N",0,IF(D$4="EVENTO",BD!$B$2,0))</f>
        <v>0</v>
      </c>
      <c r="M6" s="72" t="s">
        <v>7</v>
      </c>
      <c r="N6" s="73">
        <f>IF(M6="N",0,IF(D$4="EVENTO",BD!$B$5,0))</f>
        <v>0</v>
      </c>
      <c r="O6" s="72" t="s">
        <v>7</v>
      </c>
      <c r="P6" s="73">
        <f>IF(O6="S",BD!$B$8,0)</f>
        <v>0</v>
      </c>
      <c r="Q6" s="73" t="str">
        <f>IF(D6="","",VLOOKUP(D6,BD!$B$11:$R$179,5,))</f>
        <v/>
      </c>
      <c r="R6" s="74" t="str">
        <f t="shared" ref="R6:R16" si="0">IF($D$4="","",IF(D6="","",SUM(Q6,P6,L6,J6,N6,H6)))</f>
        <v/>
      </c>
      <c r="S6" s="68"/>
      <c r="T6" s="69"/>
      <c r="U6" s="70"/>
      <c r="V6" s="71"/>
      <c r="W6" s="72" t="s">
        <v>7</v>
      </c>
      <c r="X6" s="73">
        <f>IF(W6="N",0,IF(T$4="EVENTO",BD!$B$3,BD!$B$4))</f>
        <v>0</v>
      </c>
      <c r="Y6" s="72" t="s">
        <v>7</v>
      </c>
      <c r="Z6" s="73">
        <f>IF(Y6="N",0,IF(T$4="EVENTO",BD!$B$1,0))</f>
        <v>0</v>
      </c>
      <c r="AA6" s="72" t="s">
        <v>7</v>
      </c>
      <c r="AB6" s="73">
        <f>IF(AA6="N",0,IF(T$4="EVENTO",BD!$B$2,0))</f>
        <v>0</v>
      </c>
      <c r="AC6" s="72" t="s">
        <v>7</v>
      </c>
      <c r="AD6" s="73">
        <f>IF(AC6="N",0,IF(T$4="EVENTO",BD!$B$5,0))</f>
        <v>0</v>
      </c>
      <c r="AE6" s="72" t="s">
        <v>7</v>
      </c>
      <c r="AF6" s="73">
        <f>IF(AE6="S",BD!$B$8,0)</f>
        <v>0</v>
      </c>
      <c r="AG6" s="73" t="str">
        <f>IF(T6="","",VLOOKUP(T6,BD!$B$11:$R$179,5,))</f>
        <v/>
      </c>
      <c r="AH6" s="74" t="str">
        <f t="shared" ref="AH6:AH16" si="1">IF($T$4="","",IF(T6="","",SUM(AG6,AF6,AB6,Z6,AD6,X6)))</f>
        <v/>
      </c>
      <c r="AI6" s="68"/>
      <c r="AJ6" s="69"/>
      <c r="AK6" s="70"/>
      <c r="AL6" s="71"/>
      <c r="AM6" s="72" t="s">
        <v>7</v>
      </c>
      <c r="AN6" s="73">
        <f>IF(AM6="N",0,IF(AJ$4="EVENTO",BD!$B$3,BD!$B$4))</f>
        <v>0</v>
      </c>
      <c r="AO6" s="72" t="s">
        <v>7</v>
      </c>
      <c r="AP6" s="73">
        <f>IF(AO6="N",0,IF(AJ$4="EVENTO",BD!$B$1,0))</f>
        <v>0</v>
      </c>
      <c r="AQ6" s="72" t="s">
        <v>7</v>
      </c>
      <c r="AR6" s="73">
        <f>IF(AQ6="N",0,IF(AJ$4="EVENTO",BD!$B$2,0))</f>
        <v>0</v>
      </c>
      <c r="AS6" s="72" t="s">
        <v>7</v>
      </c>
      <c r="AT6" s="73">
        <f>IF(AS6="N",0,IF(AJ$4="EVENTO",BD!$B$5,0))</f>
        <v>0</v>
      </c>
      <c r="AU6" s="72" t="s">
        <v>7</v>
      </c>
      <c r="AV6" s="73">
        <f>IF(AU6="S",BD!$B$8,0)</f>
        <v>0</v>
      </c>
      <c r="AW6" s="73" t="str">
        <f>IF(AJ6="","",VLOOKUP(AJ6,BD!$B$11:$R$179,5,))</f>
        <v/>
      </c>
      <c r="AX6" s="74" t="str">
        <f t="shared" ref="AX6:AX16" si="2">IF($AJ$4="","",IF(AJ6="","",SUM(AW6,AV6,AR6,AP6,AT6,AN6)))</f>
        <v/>
      </c>
      <c r="AY6" s="68"/>
      <c r="AZ6" s="69"/>
      <c r="BA6" s="70"/>
      <c r="BB6" s="71"/>
      <c r="BC6" s="72" t="s">
        <v>7</v>
      </c>
      <c r="BD6" s="73">
        <f>IF(BC6="N",0,IF(AZ$4="EVENTO",BD!$B$3,BD!$B$4))</f>
        <v>0</v>
      </c>
      <c r="BE6" s="72" t="s">
        <v>7</v>
      </c>
      <c r="BF6" s="73">
        <f>IF(BE6="N",0,IF(AZ$4="EVENTO",BD!$B$1,0))</f>
        <v>0</v>
      </c>
      <c r="BG6" s="72" t="s">
        <v>7</v>
      </c>
      <c r="BH6" s="73">
        <f>IF(BG6="N",0,IF(AZ$4="EVENTO",BD!$B$2,0))</f>
        <v>0</v>
      </c>
      <c r="BI6" s="72" t="s">
        <v>7</v>
      </c>
      <c r="BJ6" s="73">
        <f>IF(BI6="N",0,IF(AZ$4="EVENTO",BD!$B$5,0))</f>
        <v>0</v>
      </c>
      <c r="BK6" s="72" t="s">
        <v>7</v>
      </c>
      <c r="BL6" s="73">
        <f>IF(BK6="S",BD!$B$8,0)</f>
        <v>0</v>
      </c>
      <c r="BM6" s="73" t="str">
        <f>IF(AZ6="","",VLOOKUP(AZ6,BD!$B$11:$R$179,5,))</f>
        <v/>
      </c>
      <c r="BN6" s="74" t="str">
        <f t="shared" ref="BN6:BN16" si="3">IF($AZ$4="","",IF(AZ6="","",SUM(BM6,BL6,BH6,BF6,BJ6,BD6)))</f>
        <v/>
      </c>
      <c r="BO6" s="35"/>
      <c r="BP6" s="42" t="s">
        <v>510</v>
      </c>
      <c r="BQ6" s="37"/>
      <c r="BR6" s="38"/>
      <c r="BS6" s="39" t="s">
        <v>7</v>
      </c>
      <c r="BT6" s="40">
        <v>80</v>
      </c>
      <c r="BU6" s="39" t="s">
        <v>7</v>
      </c>
      <c r="BV6" s="40">
        <v>100</v>
      </c>
      <c r="BW6" s="39" t="s">
        <v>7</v>
      </c>
      <c r="BX6" s="40">
        <v>0</v>
      </c>
      <c r="BY6" s="39" t="s">
        <v>7</v>
      </c>
      <c r="BZ6" s="40">
        <v>0</v>
      </c>
      <c r="CA6" s="39" t="s">
        <v>7</v>
      </c>
      <c r="CB6" s="40">
        <v>0</v>
      </c>
      <c r="CC6" s="40">
        <v>250</v>
      </c>
      <c r="CD6" s="41">
        <v>250</v>
      </c>
      <c r="CE6" s="35" t="s">
        <v>5</v>
      </c>
      <c r="CF6" s="42" t="s">
        <v>510</v>
      </c>
      <c r="CG6" s="43"/>
      <c r="CH6" s="38"/>
      <c r="CI6" s="39" t="s">
        <v>316</v>
      </c>
      <c r="CJ6" s="40">
        <f>IF(CI6="N",0,IF(CF$4="EVENTO",BD!$B$3,BD!$B$4))</f>
        <v>80</v>
      </c>
      <c r="CK6" s="39" t="s">
        <v>316</v>
      </c>
      <c r="CL6" s="40">
        <f>IF(CK6="N",0,IF(CF$4="EVENTO",BD!$B$1,0))</f>
        <v>100</v>
      </c>
      <c r="CM6" s="39" t="s">
        <v>7</v>
      </c>
      <c r="CN6" s="40">
        <f>IF(CM6="N",0,IF(CF$4="EVENTO",BD!$B$2,0))</f>
        <v>0</v>
      </c>
      <c r="CO6" s="39" t="s">
        <v>7</v>
      </c>
      <c r="CP6" s="40">
        <f>IF(CO6="N",0,IF(CF$4="EVENTO",BD!$B$5,0))</f>
        <v>0</v>
      </c>
      <c r="CQ6" s="39" t="s">
        <v>7</v>
      </c>
      <c r="CR6" s="40">
        <f>IF(CQ6="S",BD!$B$8,0)</f>
        <v>0</v>
      </c>
      <c r="CS6" s="40">
        <f>IF(CF6="","",VLOOKUP(CF6,BD!$B$11:$R$179,5,))</f>
        <v>250</v>
      </c>
      <c r="CT6" s="41">
        <f t="shared" ref="CT6" si="4">IF($CF$4="","",IF(CF6="","",SUM(CS6,CR6,CN6,CL6,CP6,CJ6)))</f>
        <v>430</v>
      </c>
      <c r="CU6" s="68"/>
      <c r="CV6" s="69" t="s">
        <v>18</v>
      </c>
      <c r="CW6" s="70"/>
      <c r="CX6" s="71"/>
      <c r="CY6" s="72" t="s">
        <v>7</v>
      </c>
      <c r="CZ6" s="73">
        <f>IF(CY6="N",0,IF(CV$4="EVENTO",BD!$B$3,BD!$B$4))</f>
        <v>0</v>
      </c>
      <c r="DA6" s="72" t="s">
        <v>7</v>
      </c>
      <c r="DB6" s="73">
        <f>IF(DA6="N",0,IF(CV$4="EVENTO",BD!$B$1,0))</f>
        <v>0</v>
      </c>
      <c r="DC6" s="72" t="s">
        <v>7</v>
      </c>
      <c r="DD6" s="73">
        <f>IF(DC6="N",0,IF(CV$4="EVENTO",BD!$B$2,0))</f>
        <v>0</v>
      </c>
      <c r="DE6" s="72" t="s">
        <v>7</v>
      </c>
      <c r="DF6" s="73">
        <f>IF(DE6="N",0,IF(CV$4="EVENTO",BD!$B$5,0))</f>
        <v>0</v>
      </c>
      <c r="DG6" s="72" t="s">
        <v>7</v>
      </c>
      <c r="DH6" s="73">
        <f>IF(DG6="S",BD!$B$8,0)</f>
        <v>0</v>
      </c>
      <c r="DI6" s="73">
        <f>IF(CV6="","",VLOOKUP(CV6,BD!$B$11:$R$179,5,))</f>
        <v>250</v>
      </c>
      <c r="DJ6" s="74" t="str">
        <f t="shared" ref="DJ6:DJ16" si="5">IF($CV$4="","",IF(CV6="","",SUM(DI6,DH6,DD6,DB6,DF6,CZ6)))</f>
        <v/>
      </c>
    </row>
    <row r="7" spans="1:114" ht="15.75" thickBot="1" x14ac:dyDescent="0.3">
      <c r="A7" s="130"/>
      <c r="B7" s="145"/>
      <c r="C7" s="68"/>
      <c r="D7" s="75"/>
      <c r="E7" s="76"/>
      <c r="F7" s="71"/>
      <c r="G7" s="72" t="s">
        <v>7</v>
      </c>
      <c r="H7" s="73">
        <f>IF(G7="N",0,IF(D$4="EVENTO",BD!$B$3,BD!$B$4))</f>
        <v>0</v>
      </c>
      <c r="I7" s="72" t="s">
        <v>7</v>
      </c>
      <c r="J7" s="73">
        <f>IF(I7="N",0,IF(D$4="EVENTO",BD!$B$1,0))</f>
        <v>0</v>
      </c>
      <c r="K7" s="72" t="s">
        <v>7</v>
      </c>
      <c r="L7" s="73">
        <f>IF(K7="N",0,IF(D$4="EVENTO",BD!$B$2,0))</f>
        <v>0</v>
      </c>
      <c r="M7" s="72" t="s">
        <v>7</v>
      </c>
      <c r="N7" s="73">
        <f>IF(M7="N",0,IF(D$4="EVENTO",BD!$B$5,0))</f>
        <v>0</v>
      </c>
      <c r="O7" s="72" t="s">
        <v>7</v>
      </c>
      <c r="P7" s="73">
        <f>IF(O7="S",BD!$B$8,0)</f>
        <v>0</v>
      </c>
      <c r="Q7" s="73" t="str">
        <f>IF(D7="","",VLOOKUP(D7,BD!$B$11:$R$179,5,))</f>
        <v/>
      </c>
      <c r="R7" s="74" t="str">
        <f t="shared" si="0"/>
        <v/>
      </c>
      <c r="S7" s="68"/>
      <c r="T7" s="75"/>
      <c r="U7" s="76"/>
      <c r="V7" s="71"/>
      <c r="W7" s="72" t="s">
        <v>7</v>
      </c>
      <c r="X7" s="73">
        <f>IF(W7="N",0,IF(T$4="EVENTO",BD!$B$3,BD!$B$4))</f>
        <v>0</v>
      </c>
      <c r="Y7" s="72" t="s">
        <v>7</v>
      </c>
      <c r="Z7" s="73">
        <f>IF(Y7="N",0,IF(T$4="EVENTO",BD!$B$1,0))</f>
        <v>0</v>
      </c>
      <c r="AA7" s="72" t="s">
        <v>7</v>
      </c>
      <c r="AB7" s="73">
        <f>IF(AA7="N",0,IF(T$4="EVENTO",BD!$B$2,0))</f>
        <v>0</v>
      </c>
      <c r="AC7" s="72" t="s">
        <v>7</v>
      </c>
      <c r="AD7" s="73">
        <f>IF(AC7="N",0,IF(T$4="EVENTO",BD!$B$5,0))</f>
        <v>0</v>
      </c>
      <c r="AE7" s="72" t="s">
        <v>7</v>
      </c>
      <c r="AF7" s="73">
        <f>IF(AE7="S",BD!$B$8,0)</f>
        <v>0</v>
      </c>
      <c r="AG7" s="73" t="str">
        <f>IF(T7="","",VLOOKUP(T7,BD!$B$11:$R$179,5,))</f>
        <v/>
      </c>
      <c r="AH7" s="74" t="str">
        <f t="shared" si="1"/>
        <v/>
      </c>
      <c r="AI7" s="68"/>
      <c r="AJ7" s="75"/>
      <c r="AK7" s="70"/>
      <c r="AL7" s="71"/>
      <c r="AM7" s="72" t="s">
        <v>7</v>
      </c>
      <c r="AN7" s="73">
        <f>IF(AM7="N",0,IF(AJ$4="EVENTO",BD!$B$3,BD!$B$4))</f>
        <v>0</v>
      </c>
      <c r="AO7" s="72" t="s">
        <v>7</v>
      </c>
      <c r="AP7" s="73">
        <f>IF(AO7="N",0,IF(AJ$4="EVENTO",BD!$B$1,0))</f>
        <v>0</v>
      </c>
      <c r="AQ7" s="72" t="s">
        <v>7</v>
      </c>
      <c r="AR7" s="73">
        <f>IF(AQ7="N",0,IF(AJ$4="EVENTO",BD!$B$2,0))</f>
        <v>0</v>
      </c>
      <c r="AS7" s="72" t="s">
        <v>7</v>
      </c>
      <c r="AT7" s="73">
        <f>IF(AS7="N",0,IF(AJ$4="EVENTO",BD!$B$5,0))</f>
        <v>0</v>
      </c>
      <c r="AU7" s="72" t="s">
        <v>7</v>
      </c>
      <c r="AV7" s="73">
        <f>IF(AU7="S",BD!$B$8,0)</f>
        <v>0</v>
      </c>
      <c r="AW7" s="73" t="str">
        <f>IF(AJ7="","",VLOOKUP(AJ7,BD!$B$11:$R$179,5,))</f>
        <v/>
      </c>
      <c r="AX7" s="74" t="str">
        <f t="shared" si="2"/>
        <v/>
      </c>
      <c r="AY7" s="68"/>
      <c r="AZ7" s="75"/>
      <c r="BA7" s="76"/>
      <c r="BB7" s="71"/>
      <c r="BC7" s="72" t="s">
        <v>7</v>
      </c>
      <c r="BD7" s="73">
        <f>IF(BC7="N",0,IF(AZ$4="EVENTO",BD!$B$3,BD!$B$4))</f>
        <v>0</v>
      </c>
      <c r="BE7" s="72" t="s">
        <v>7</v>
      </c>
      <c r="BF7" s="73">
        <f>IF(BE7="N",0,IF(AZ$4="EVENTO",BD!$B$1,0))</f>
        <v>0</v>
      </c>
      <c r="BG7" s="72" t="s">
        <v>7</v>
      </c>
      <c r="BH7" s="73">
        <f>IF(BG7="N",0,IF(AZ$4="EVENTO",BD!$B$2,0))</f>
        <v>0</v>
      </c>
      <c r="BI7" s="72" t="s">
        <v>7</v>
      </c>
      <c r="BJ7" s="73">
        <f>IF(BI7="N",0,IF(AZ$4="EVENTO",BD!$B$5,0))</f>
        <v>0</v>
      </c>
      <c r="BK7" s="72" t="s">
        <v>7</v>
      </c>
      <c r="BL7" s="73">
        <f>IF(BK7="S",BD!$B$8,0)</f>
        <v>0</v>
      </c>
      <c r="BM7" s="73" t="str">
        <f>IF(AZ7="","",VLOOKUP(AZ7,BD!$B$11:$R$179,5,))</f>
        <v/>
      </c>
      <c r="BN7" s="74" t="str">
        <f t="shared" si="3"/>
        <v/>
      </c>
      <c r="BO7" s="35"/>
      <c r="BP7" s="42"/>
      <c r="BQ7" s="43"/>
      <c r="BR7" s="38"/>
      <c r="BS7" s="39" t="s">
        <v>7</v>
      </c>
      <c r="BT7" s="40">
        <f>IF(BS7="N",0,IF(BP$4="EVENTO",BD!$B$3,BD!$B$4))</f>
        <v>0</v>
      </c>
      <c r="BU7" s="39" t="s">
        <v>7</v>
      </c>
      <c r="BV7" s="40">
        <f>IF(BU7="N",0,IF(BP$4="EVENTO",BD!$B$1,0))</f>
        <v>0</v>
      </c>
      <c r="BW7" s="39" t="s">
        <v>7</v>
      </c>
      <c r="BX7" s="40">
        <f>IF(BW7="N",0,IF(BP$4="EVENTO",BD!$B$2,0))</f>
        <v>0</v>
      </c>
      <c r="BY7" s="39" t="s">
        <v>7</v>
      </c>
      <c r="BZ7" s="40">
        <f>IF(BY7="N",0,IF(BP$4="EVENTO",BD!$B$5,0))</f>
        <v>0</v>
      </c>
      <c r="CA7" s="39" t="s">
        <v>7</v>
      </c>
      <c r="CB7" s="40">
        <f>IF(CA7="S",BD!$B$8,0)</f>
        <v>0</v>
      </c>
      <c r="CC7" s="40" t="str">
        <f>IF(BP7="","",VLOOKUP(BP7,BD!$B$11:$R$179,5,))</f>
        <v/>
      </c>
      <c r="CD7" s="41" t="str">
        <f t="shared" ref="CD7:CD16" si="6">IF($BP$4="","",IF(BP7="","",SUM(CC7,CB7,BX7,BV7,BZ7,BT7)))</f>
        <v/>
      </c>
      <c r="CE7" s="35" t="s">
        <v>5</v>
      </c>
      <c r="CF7" s="42" t="s">
        <v>517</v>
      </c>
      <c r="CG7" s="43"/>
      <c r="CH7" s="38"/>
      <c r="CI7" s="39" t="s">
        <v>7</v>
      </c>
      <c r="CJ7" s="40">
        <f>IF(CI7="N",0,IF(CF$4="EVENTO",BD!$B$3,BD!$B$4))</f>
        <v>0</v>
      </c>
      <c r="CK7" s="39" t="s">
        <v>7</v>
      </c>
      <c r="CL7" s="40">
        <f>IF(CK7="N",0,IF(CF$4="EVENTO",BD!$B$1,0))</f>
        <v>0</v>
      </c>
      <c r="CM7" s="39" t="s">
        <v>7</v>
      </c>
      <c r="CN7" s="40">
        <f>IF(CM7="N",0,IF(CF$4="EVENTO",BD!$B$2,0))</f>
        <v>0</v>
      </c>
      <c r="CO7" s="39" t="s">
        <v>7</v>
      </c>
      <c r="CP7" s="40">
        <f>IF(CO7="N",0,IF(CF$4="EVENTO",BD!$B$5,0))</f>
        <v>0</v>
      </c>
      <c r="CQ7" s="39" t="s">
        <v>7</v>
      </c>
      <c r="CR7" s="40">
        <f>IF(CQ7="S",BD!$B$8,0)</f>
        <v>0</v>
      </c>
      <c r="CS7" s="40">
        <f>IF(CF7="","",VLOOKUP(CF7,BD!$B$11:$R$179,5,))</f>
        <v>250</v>
      </c>
      <c r="CT7" s="41">
        <f t="shared" ref="CT7:CT16" si="7">IF($CF$4="","",IF(CF7="","",SUM(CS7,CR7,CN7,CL7,CP7,CJ7)))</f>
        <v>250</v>
      </c>
      <c r="CU7" s="68"/>
      <c r="CV7" s="75" t="s">
        <v>29</v>
      </c>
      <c r="CW7" s="76"/>
      <c r="CX7" s="71"/>
      <c r="CY7" s="72" t="s">
        <v>7</v>
      </c>
      <c r="CZ7" s="73">
        <f>IF(CY7="N",0,IF(CV$4="EVENTO",BD!$B$3,BD!$B$4))</f>
        <v>0</v>
      </c>
      <c r="DA7" s="72" t="s">
        <v>7</v>
      </c>
      <c r="DB7" s="73">
        <f>IF(DA7="N",0,IF(CV$4="EVENTO",BD!$B$1,0))</f>
        <v>0</v>
      </c>
      <c r="DC7" s="72" t="s">
        <v>7</v>
      </c>
      <c r="DD7" s="73">
        <f>IF(DC7="N",0,IF(CV$4="EVENTO",BD!$B$2,0))</f>
        <v>0</v>
      </c>
      <c r="DE7" s="72" t="s">
        <v>7</v>
      </c>
      <c r="DF7" s="73">
        <f>IF(DE7="N",0,IF(CV$4="EVENTO",BD!$B$5,0))</f>
        <v>0</v>
      </c>
      <c r="DG7" s="72" t="s">
        <v>7</v>
      </c>
      <c r="DH7" s="73">
        <f>IF(DG7="S",BD!$B$8,0)</f>
        <v>0</v>
      </c>
      <c r="DI7" s="73">
        <f>IF(CV7="","",VLOOKUP(CV7,BD!$B$11:$R$179,5,))</f>
        <v>250</v>
      </c>
      <c r="DJ7" s="74" t="str">
        <f t="shared" si="5"/>
        <v/>
      </c>
    </row>
    <row r="8" spans="1:114" ht="15.75" thickBot="1" x14ac:dyDescent="0.3">
      <c r="A8" s="130"/>
      <c r="B8" s="145"/>
      <c r="C8" s="68"/>
      <c r="D8" s="75"/>
      <c r="E8" s="76"/>
      <c r="F8" s="71"/>
      <c r="G8" s="72" t="s">
        <v>7</v>
      </c>
      <c r="H8" s="73">
        <f>IF(G8="N",0,IF(D$4="EVENTO",BD!$B$3,BD!$B$4))</f>
        <v>0</v>
      </c>
      <c r="I8" s="72" t="s">
        <v>7</v>
      </c>
      <c r="J8" s="73">
        <f>IF(I8="N",0,IF(D$4="EVENTO",BD!$B$1,0))</f>
        <v>0</v>
      </c>
      <c r="K8" s="72" t="s">
        <v>7</v>
      </c>
      <c r="L8" s="73">
        <f>IF(K8="N",0,IF(D$4="EVENTO",BD!$B$2,0))</f>
        <v>0</v>
      </c>
      <c r="M8" s="72" t="s">
        <v>7</v>
      </c>
      <c r="N8" s="73">
        <f>IF(M8="N",0,IF(D$4="EVENTO",BD!$B$5,0))</f>
        <v>0</v>
      </c>
      <c r="O8" s="72" t="s">
        <v>7</v>
      </c>
      <c r="P8" s="73">
        <f>IF(O8="S",BD!$B$8,0)</f>
        <v>0</v>
      </c>
      <c r="Q8" s="73" t="str">
        <f>IF(D8="","",VLOOKUP(D8,BD!$B$11:$R$179,5,))</f>
        <v/>
      </c>
      <c r="R8" s="74" t="str">
        <f t="shared" si="0"/>
        <v/>
      </c>
      <c r="S8" s="68"/>
      <c r="T8" s="75"/>
      <c r="U8" s="76"/>
      <c r="V8" s="71"/>
      <c r="W8" s="72" t="s">
        <v>7</v>
      </c>
      <c r="X8" s="73">
        <f>IF(W8="N",0,IF(T$4="EVENTO",BD!$B$3,BD!$B$4))</f>
        <v>0</v>
      </c>
      <c r="Y8" s="72" t="s">
        <v>7</v>
      </c>
      <c r="Z8" s="73">
        <f>IF(Y8="N",0,IF(T$4="EVENTO",BD!$B$1,0))</f>
        <v>0</v>
      </c>
      <c r="AA8" s="72" t="s">
        <v>7</v>
      </c>
      <c r="AB8" s="73">
        <f>IF(AA8="N",0,IF(T$4="EVENTO",BD!$B$2,0))</f>
        <v>0</v>
      </c>
      <c r="AC8" s="72" t="s">
        <v>7</v>
      </c>
      <c r="AD8" s="73">
        <f>IF(AC8="N",0,IF(T$4="EVENTO",BD!$B$5,0))</f>
        <v>0</v>
      </c>
      <c r="AE8" s="72" t="s">
        <v>7</v>
      </c>
      <c r="AF8" s="73">
        <f>IF(AE8="S",BD!$B$8,0)</f>
        <v>0</v>
      </c>
      <c r="AG8" s="73" t="str">
        <f>IF(T8="","",VLOOKUP(T8,BD!$B$11:$R$179,5,))</f>
        <v/>
      </c>
      <c r="AH8" s="74" t="str">
        <f t="shared" si="1"/>
        <v/>
      </c>
      <c r="AI8" s="68"/>
      <c r="AJ8" s="75"/>
      <c r="AK8" s="70"/>
      <c r="AL8" s="71"/>
      <c r="AM8" s="72" t="s">
        <v>7</v>
      </c>
      <c r="AN8" s="73">
        <f>IF(AM8="N",0,IF(AJ$4="EVENTO",BD!$B$3,BD!$B$4))</f>
        <v>0</v>
      </c>
      <c r="AO8" s="72" t="s">
        <v>7</v>
      </c>
      <c r="AP8" s="73">
        <f>IF(AO8="N",0,IF(AJ$4="EVENTO",BD!$B$1,0))</f>
        <v>0</v>
      </c>
      <c r="AQ8" s="72" t="s">
        <v>7</v>
      </c>
      <c r="AR8" s="73">
        <f>IF(AQ8="N",0,IF(AJ$4="EVENTO",BD!$B$2,0))</f>
        <v>0</v>
      </c>
      <c r="AS8" s="72" t="s">
        <v>7</v>
      </c>
      <c r="AT8" s="73">
        <f>IF(AS8="N",0,IF(AJ$4="EVENTO",BD!$B$5,0))</f>
        <v>0</v>
      </c>
      <c r="AU8" s="72" t="s">
        <v>7</v>
      </c>
      <c r="AV8" s="73">
        <f>IF(AU8="S",BD!$B$8,0)</f>
        <v>0</v>
      </c>
      <c r="AW8" s="73" t="str">
        <f>IF(AJ8="","",VLOOKUP(AJ8,BD!$B$11:$R$179,5,))</f>
        <v/>
      </c>
      <c r="AX8" s="74" t="str">
        <f t="shared" si="2"/>
        <v/>
      </c>
      <c r="AY8" s="68"/>
      <c r="AZ8" s="75"/>
      <c r="BA8" s="76"/>
      <c r="BB8" s="71"/>
      <c r="BC8" s="72" t="s">
        <v>7</v>
      </c>
      <c r="BD8" s="73">
        <f>IF(BC8="N",0,IF(AZ$4="EVENTO",BD!$B$3,BD!$B$4))</f>
        <v>0</v>
      </c>
      <c r="BE8" s="72" t="s">
        <v>7</v>
      </c>
      <c r="BF8" s="73">
        <f>IF(BE8="N",0,IF(AZ$4="EVENTO",BD!$B$1,0))</f>
        <v>0</v>
      </c>
      <c r="BG8" s="72" t="s">
        <v>7</v>
      </c>
      <c r="BH8" s="73">
        <f>IF(BG8="N",0,IF(AZ$4="EVENTO",BD!$B$2,0))</f>
        <v>0</v>
      </c>
      <c r="BI8" s="72" t="s">
        <v>7</v>
      </c>
      <c r="BJ8" s="73">
        <f>IF(BI8="N",0,IF(AZ$4="EVENTO",BD!$B$5,0))</f>
        <v>0</v>
      </c>
      <c r="BK8" s="72" t="s">
        <v>7</v>
      </c>
      <c r="BL8" s="73">
        <f>IF(BK8="S",BD!$B$8,0)</f>
        <v>0</v>
      </c>
      <c r="BM8" s="73" t="str">
        <f>IF(AZ8="","",VLOOKUP(AZ8,BD!$B$11:$R$179,5,))</f>
        <v/>
      </c>
      <c r="BN8" s="74" t="str">
        <f t="shared" si="3"/>
        <v/>
      </c>
      <c r="BO8" s="35"/>
      <c r="BP8" s="42"/>
      <c r="BQ8" s="43"/>
      <c r="BR8" s="38"/>
      <c r="BS8" s="39" t="s">
        <v>7</v>
      </c>
      <c r="BT8" s="40">
        <f>IF(BS8="N",0,IF(BP$4="EVENTO",BD!$B$3,BD!$B$4))</f>
        <v>0</v>
      </c>
      <c r="BU8" s="39" t="s">
        <v>7</v>
      </c>
      <c r="BV8" s="40">
        <f>IF(BU8="N",0,IF(BP$4="EVENTO",BD!$B$1,0))</f>
        <v>0</v>
      </c>
      <c r="BW8" s="39" t="s">
        <v>7</v>
      </c>
      <c r="BX8" s="40">
        <f>IF(BW8="N",0,IF(BP$4="EVENTO",BD!$B$2,0))</f>
        <v>0</v>
      </c>
      <c r="BY8" s="39" t="s">
        <v>7</v>
      </c>
      <c r="BZ8" s="40">
        <f>IF(BY8="N",0,IF(BP$4="EVENTO",BD!$B$5,0))</f>
        <v>0</v>
      </c>
      <c r="CA8" s="39" t="s">
        <v>7</v>
      </c>
      <c r="CB8" s="40">
        <f>IF(CA8="S",BD!$B$8,0)</f>
        <v>0</v>
      </c>
      <c r="CC8" s="40" t="str">
        <f>IF(BP8="","",VLOOKUP(BP8,BD!$B$11:$R$179,5,))</f>
        <v/>
      </c>
      <c r="CD8" s="41" t="str">
        <f t="shared" si="6"/>
        <v/>
      </c>
      <c r="CE8" s="35" t="s">
        <v>5</v>
      </c>
      <c r="CF8" s="42" t="s">
        <v>67</v>
      </c>
      <c r="CG8" s="43"/>
      <c r="CH8" s="38"/>
      <c r="CI8" s="39" t="s">
        <v>7</v>
      </c>
      <c r="CJ8" s="40">
        <f>IF(CI8="N",0,IF(CF$4="EVENTO",BD!$B$3,BD!$B$4))</f>
        <v>0</v>
      </c>
      <c r="CK8" s="39" t="s">
        <v>7</v>
      </c>
      <c r="CL8" s="40">
        <f>IF(CK8="N",0,IF(CF$4="EVENTO",BD!$B$1,0))</f>
        <v>0</v>
      </c>
      <c r="CM8" s="39" t="s">
        <v>7</v>
      </c>
      <c r="CN8" s="40">
        <f>IF(CM8="N",0,IF(CF$4="EVENTO",BD!$B$2,0))</f>
        <v>0</v>
      </c>
      <c r="CO8" s="39" t="s">
        <v>7</v>
      </c>
      <c r="CP8" s="40">
        <f>IF(CO8="N",0,IF(CF$4="EVENTO",BD!$B$5,0))</f>
        <v>0</v>
      </c>
      <c r="CQ8" s="39" t="s">
        <v>7</v>
      </c>
      <c r="CR8" s="40">
        <f>IF(CQ8="S",BD!$B$8,0)</f>
        <v>0</v>
      </c>
      <c r="CS8" s="40">
        <f>IF(CF8="","",VLOOKUP(CF8,BD!$B$11:$R$179,5,))</f>
        <v>230</v>
      </c>
      <c r="CT8" s="41">
        <f t="shared" si="7"/>
        <v>230</v>
      </c>
      <c r="CU8" s="68"/>
      <c r="CV8" s="75" t="s">
        <v>83</v>
      </c>
      <c r="CW8" s="76"/>
      <c r="CX8" s="71"/>
      <c r="CY8" s="72" t="s">
        <v>7</v>
      </c>
      <c r="CZ8" s="73">
        <f>IF(CY8="N",0,IF(CV$4="EVENTO",BD!$B$3,BD!$B$4))</f>
        <v>0</v>
      </c>
      <c r="DA8" s="72" t="s">
        <v>7</v>
      </c>
      <c r="DB8" s="73">
        <f>IF(DA8="N",0,IF(CV$4="EVENTO",BD!$B$1,0))</f>
        <v>0</v>
      </c>
      <c r="DC8" s="72" t="s">
        <v>7</v>
      </c>
      <c r="DD8" s="73">
        <f>IF(DC8="N",0,IF(CV$4="EVENTO",BD!$B$2,0))</f>
        <v>0</v>
      </c>
      <c r="DE8" s="72" t="s">
        <v>7</v>
      </c>
      <c r="DF8" s="73">
        <f>IF(DE8="N",0,IF(CV$4="EVENTO",BD!$B$5,0))</f>
        <v>0</v>
      </c>
      <c r="DG8" s="72" t="s">
        <v>7</v>
      </c>
      <c r="DH8" s="73">
        <f>IF(DG8="S",BD!$B$8,0)</f>
        <v>0</v>
      </c>
      <c r="DI8" s="73">
        <f>IF(CV8="","",VLOOKUP(CV8,BD!$B$11:$R$179,5,))</f>
        <v>250</v>
      </c>
      <c r="DJ8" s="74" t="str">
        <f t="shared" si="5"/>
        <v/>
      </c>
    </row>
    <row r="9" spans="1:114" ht="15.75" thickBot="1" x14ac:dyDescent="0.3">
      <c r="A9" s="130"/>
      <c r="B9" s="145"/>
      <c r="C9" s="68"/>
      <c r="D9" s="75"/>
      <c r="E9" s="76"/>
      <c r="F9" s="71"/>
      <c r="G9" s="72" t="s">
        <v>7</v>
      </c>
      <c r="H9" s="73">
        <f>IF(G9="N",0,IF(D$4="EVENTO",BD!$B$3,BD!$B$4))</f>
        <v>0</v>
      </c>
      <c r="I9" s="72" t="s">
        <v>7</v>
      </c>
      <c r="J9" s="73">
        <f>IF(I9="N",0,IF(D$4="EVENTO",BD!$B$1,0))</f>
        <v>0</v>
      </c>
      <c r="K9" s="72" t="s">
        <v>7</v>
      </c>
      <c r="L9" s="73">
        <f>IF(K9="N",0,IF(D$4="EVENTO",BD!$B$2,0))</f>
        <v>0</v>
      </c>
      <c r="M9" s="72" t="s">
        <v>7</v>
      </c>
      <c r="N9" s="73">
        <f>IF(M9="N",0,IF(D$4="EVENTO",BD!$B$5,0))</f>
        <v>0</v>
      </c>
      <c r="O9" s="72" t="s">
        <v>7</v>
      </c>
      <c r="P9" s="73">
        <f>IF(O9="S",BD!$B$8,0)</f>
        <v>0</v>
      </c>
      <c r="Q9" s="73" t="str">
        <f>IF(D9="","",VLOOKUP(D9,BD!$B$11:$R$179,5,))</f>
        <v/>
      </c>
      <c r="R9" s="74" t="str">
        <f t="shared" si="0"/>
        <v/>
      </c>
      <c r="S9" s="68"/>
      <c r="T9" s="75"/>
      <c r="U9" s="76"/>
      <c r="V9" s="71"/>
      <c r="W9" s="72" t="s">
        <v>7</v>
      </c>
      <c r="X9" s="73">
        <f>IF(W9="N",0,IF(T$4="EVENTO",BD!$B$3,BD!$B$4))</f>
        <v>0</v>
      </c>
      <c r="Y9" s="72" t="s">
        <v>7</v>
      </c>
      <c r="Z9" s="73">
        <f>IF(Y9="N",0,IF(T$4="EVENTO",BD!$B$1,0))</f>
        <v>0</v>
      </c>
      <c r="AA9" s="72" t="s">
        <v>7</v>
      </c>
      <c r="AB9" s="73">
        <f>IF(AA9="N",0,IF(T$4="EVENTO",BD!$B$2,0))</f>
        <v>0</v>
      </c>
      <c r="AC9" s="72" t="s">
        <v>7</v>
      </c>
      <c r="AD9" s="73">
        <f>IF(AC9="N",0,IF(T$4="EVENTO",BD!$B$5,0))</f>
        <v>0</v>
      </c>
      <c r="AE9" s="72" t="s">
        <v>7</v>
      </c>
      <c r="AF9" s="73">
        <f>IF(AE9="S",BD!$B$8,0)</f>
        <v>0</v>
      </c>
      <c r="AG9" s="73" t="str">
        <f>IF(T9="","",VLOOKUP(T9,BD!$B$11:$R$179,5,))</f>
        <v/>
      </c>
      <c r="AH9" s="74" t="str">
        <f t="shared" si="1"/>
        <v/>
      </c>
      <c r="AI9" s="68"/>
      <c r="AJ9" s="75"/>
      <c r="AK9" s="70"/>
      <c r="AL9" s="71"/>
      <c r="AM9" s="72" t="s">
        <v>7</v>
      </c>
      <c r="AN9" s="73">
        <f>IF(AM9="N",0,IF(AJ$4="EVENTO",BD!$B$3,BD!$B$4))</f>
        <v>0</v>
      </c>
      <c r="AO9" s="72" t="s">
        <v>7</v>
      </c>
      <c r="AP9" s="73">
        <f>IF(AO9="N",0,IF(AJ$4="EVENTO",BD!$B$1,0))</f>
        <v>0</v>
      </c>
      <c r="AQ9" s="72" t="s">
        <v>7</v>
      </c>
      <c r="AR9" s="73">
        <f>IF(AQ9="N",0,IF(AJ$4="EVENTO",BD!$B$2,0))</f>
        <v>0</v>
      </c>
      <c r="AS9" s="72" t="s">
        <v>7</v>
      </c>
      <c r="AT9" s="73">
        <f>IF(AS9="N",0,IF(AJ$4="EVENTO",BD!$B$5,0))</f>
        <v>0</v>
      </c>
      <c r="AU9" s="72" t="s">
        <v>7</v>
      </c>
      <c r="AV9" s="73">
        <f>IF(AU9="S",BD!$B$8,0)</f>
        <v>0</v>
      </c>
      <c r="AW9" s="73" t="str">
        <f>IF(AJ9="","",VLOOKUP(AJ9,BD!$B$11:$R$179,5,))</f>
        <v/>
      </c>
      <c r="AX9" s="74" t="str">
        <f t="shared" si="2"/>
        <v/>
      </c>
      <c r="AY9" s="68"/>
      <c r="AZ9" s="75"/>
      <c r="BA9" s="76"/>
      <c r="BB9" s="71"/>
      <c r="BC9" s="72" t="s">
        <v>7</v>
      </c>
      <c r="BD9" s="73">
        <f>IF(BC9="N",0,IF(AZ$4="EVENTO",BD!$B$3,BD!$B$4))</f>
        <v>0</v>
      </c>
      <c r="BE9" s="72" t="s">
        <v>7</v>
      </c>
      <c r="BF9" s="73">
        <f>IF(BE9="N",0,IF(AZ$4="EVENTO",BD!$B$1,0))</f>
        <v>0</v>
      </c>
      <c r="BG9" s="72" t="s">
        <v>7</v>
      </c>
      <c r="BH9" s="73">
        <f>IF(BG9="N",0,IF(AZ$4="EVENTO",BD!$B$2,0))</f>
        <v>0</v>
      </c>
      <c r="BI9" s="72" t="s">
        <v>7</v>
      </c>
      <c r="BJ9" s="73">
        <f>IF(BI9="N",0,IF(AZ$4="EVENTO",BD!$B$5,0))</f>
        <v>0</v>
      </c>
      <c r="BK9" s="72" t="s">
        <v>7</v>
      </c>
      <c r="BL9" s="73">
        <f>IF(BK9="S",BD!$B$8,0)</f>
        <v>0</v>
      </c>
      <c r="BM9" s="73" t="str">
        <f>IF(AZ9="","",VLOOKUP(AZ9,BD!$B$11:$R$179,5,))</f>
        <v/>
      </c>
      <c r="BN9" s="74" t="str">
        <f t="shared" si="3"/>
        <v/>
      </c>
      <c r="BO9" s="35"/>
      <c r="BP9" s="42"/>
      <c r="BQ9" s="43"/>
      <c r="BR9" s="38"/>
      <c r="BS9" s="39" t="s">
        <v>7</v>
      </c>
      <c r="BT9" s="40">
        <f>IF(BS9="N",0,IF(BP$4="EVENTO",BD!$B$3,BD!$B$4))</f>
        <v>0</v>
      </c>
      <c r="BU9" s="39" t="s">
        <v>7</v>
      </c>
      <c r="BV9" s="40">
        <f>IF(BU9="N",0,IF(BP$4="EVENTO",BD!$B$1,0))</f>
        <v>0</v>
      </c>
      <c r="BW9" s="39" t="s">
        <v>7</v>
      </c>
      <c r="BX9" s="40">
        <f>IF(BW9="N",0,IF(BP$4="EVENTO",BD!$B$2,0))</f>
        <v>0</v>
      </c>
      <c r="BY9" s="39" t="s">
        <v>7</v>
      </c>
      <c r="BZ9" s="40">
        <f>IF(BY9="N",0,IF(BP$4="EVENTO",BD!$B$5,0))</f>
        <v>0</v>
      </c>
      <c r="CA9" s="39" t="s">
        <v>7</v>
      </c>
      <c r="CB9" s="40">
        <f>IF(CA9="S",BD!$B$8,0)</f>
        <v>0</v>
      </c>
      <c r="CC9" s="40" t="str">
        <f>IF(BP9="","",VLOOKUP(BP9,BD!$B$11:$R$179,5,))</f>
        <v/>
      </c>
      <c r="CD9" s="41"/>
      <c r="CE9" s="35" t="s">
        <v>5</v>
      </c>
      <c r="CF9" s="42" t="s">
        <v>447</v>
      </c>
      <c r="CG9" s="43"/>
      <c r="CH9" s="38"/>
      <c r="CI9" s="39" t="s">
        <v>7</v>
      </c>
      <c r="CJ9" s="40">
        <f>IF(CI9="N",0,IF(CF$4="EVENTO",BD!$B$3,BD!$B$4))</f>
        <v>0</v>
      </c>
      <c r="CK9" s="39" t="s">
        <v>7</v>
      </c>
      <c r="CL9" s="40">
        <f>IF(CK9="N",0,IF(CF$4="EVENTO",BD!$B$1,0))</f>
        <v>0</v>
      </c>
      <c r="CM9" s="39" t="s">
        <v>7</v>
      </c>
      <c r="CN9" s="40">
        <f>IF(CM9="N",0,IF(CF$4="EVENTO",BD!$B$2,0))</f>
        <v>0</v>
      </c>
      <c r="CO9" s="39" t="s">
        <v>7</v>
      </c>
      <c r="CP9" s="40">
        <f>IF(CO9="N",0,IF(CF$4="EVENTO",BD!$B$5,0))</f>
        <v>0</v>
      </c>
      <c r="CQ9" s="39" t="s">
        <v>7</v>
      </c>
      <c r="CR9" s="40">
        <f>IF(CQ9="S",BD!$B$8,0)</f>
        <v>0</v>
      </c>
      <c r="CS9" s="40">
        <f>IF(CF9="","",VLOOKUP(CF9,BD!$B$11:$R$179,5,))</f>
        <v>230</v>
      </c>
      <c r="CT9" s="41">
        <f t="shared" si="7"/>
        <v>230</v>
      </c>
      <c r="CU9" s="68"/>
      <c r="CV9" s="75" t="s">
        <v>408</v>
      </c>
      <c r="CW9" s="76"/>
      <c r="CX9" s="71"/>
      <c r="CY9" s="72" t="s">
        <v>7</v>
      </c>
      <c r="CZ9" s="73">
        <f>IF(CY9="N",0,IF(CV$4="EVENTO",BD!$B$3,BD!$B$4))</f>
        <v>0</v>
      </c>
      <c r="DA9" s="72" t="s">
        <v>7</v>
      </c>
      <c r="DB9" s="73">
        <f>IF(DA9="N",0,IF(CV$4="EVENTO",BD!$B$1,0))</f>
        <v>0</v>
      </c>
      <c r="DC9" s="72" t="s">
        <v>7</v>
      </c>
      <c r="DD9" s="73">
        <f>IF(DC9="N",0,IF(CV$4="EVENTO",BD!$B$2,0))</f>
        <v>0</v>
      </c>
      <c r="DE9" s="72" t="s">
        <v>7</v>
      </c>
      <c r="DF9" s="73">
        <f>IF(DE9="N",0,IF(CV$4="EVENTO",BD!$B$5,0))</f>
        <v>0</v>
      </c>
      <c r="DG9" s="72" t="s">
        <v>7</v>
      </c>
      <c r="DH9" s="73">
        <f>IF(DG9="S",BD!$B$8,0)</f>
        <v>0</v>
      </c>
      <c r="DI9" s="73">
        <f>IF(CV9="","",VLOOKUP(CV9,BD!$B$11:$R$179,5,))</f>
        <v>230</v>
      </c>
      <c r="DJ9" s="74" t="str">
        <f t="shared" si="5"/>
        <v/>
      </c>
    </row>
    <row r="10" spans="1:114" ht="15.75" thickBot="1" x14ac:dyDescent="0.3">
      <c r="A10" s="130"/>
      <c r="B10" s="145"/>
      <c r="C10" s="68"/>
      <c r="D10" s="75"/>
      <c r="E10" s="76"/>
      <c r="F10" s="71"/>
      <c r="G10" s="72" t="s">
        <v>7</v>
      </c>
      <c r="H10" s="73">
        <f>IF(G10="N",0,IF(D$4="EVENTO",BD!$B$3,BD!$B$4))</f>
        <v>0</v>
      </c>
      <c r="I10" s="72" t="s">
        <v>7</v>
      </c>
      <c r="J10" s="73">
        <f>IF(I10="N",0,IF(D$4="EVENTO",BD!$B$1,0))</f>
        <v>0</v>
      </c>
      <c r="K10" s="72" t="s">
        <v>7</v>
      </c>
      <c r="L10" s="73">
        <f>IF(K10="N",0,IF(D$4="EVENTO",BD!$B$2,0))</f>
        <v>0</v>
      </c>
      <c r="M10" s="72" t="s">
        <v>7</v>
      </c>
      <c r="N10" s="73">
        <f>IF(M10="N",0,IF(D$4="EVENTO",BD!$B$5,0))</f>
        <v>0</v>
      </c>
      <c r="O10" s="72" t="s">
        <v>7</v>
      </c>
      <c r="P10" s="73">
        <f>IF(O10="S",BD!$B$8,0)</f>
        <v>0</v>
      </c>
      <c r="Q10" s="73" t="str">
        <f>IF(D10="","",VLOOKUP(D10,BD!$B$11:$R$179,5,))</f>
        <v/>
      </c>
      <c r="R10" s="74" t="str">
        <f t="shared" si="0"/>
        <v/>
      </c>
      <c r="S10" s="68"/>
      <c r="T10" s="75"/>
      <c r="U10" s="76"/>
      <c r="V10" s="71"/>
      <c r="W10" s="72" t="s">
        <v>7</v>
      </c>
      <c r="X10" s="73">
        <f>IF(W10="N",0,IF(T$4="EVENTO",BD!$B$3,BD!$B$4))</f>
        <v>0</v>
      </c>
      <c r="Y10" s="72" t="s">
        <v>7</v>
      </c>
      <c r="Z10" s="73">
        <f>IF(Y10="N",0,IF(T$4="EVENTO",BD!$B$1,0))</f>
        <v>0</v>
      </c>
      <c r="AA10" s="72" t="s">
        <v>7</v>
      </c>
      <c r="AB10" s="73">
        <f>IF(AA10="N",0,IF(T$4="EVENTO",BD!$B$2,0))</f>
        <v>0</v>
      </c>
      <c r="AC10" s="72" t="s">
        <v>7</v>
      </c>
      <c r="AD10" s="73">
        <f>IF(AC10="N",0,IF(T$4="EVENTO",BD!$B$5,0))</f>
        <v>0</v>
      </c>
      <c r="AE10" s="72" t="s">
        <v>7</v>
      </c>
      <c r="AF10" s="73">
        <f>IF(AE10="S",BD!$B$8,0)</f>
        <v>0</v>
      </c>
      <c r="AG10" s="73" t="str">
        <f>IF(T10="","",VLOOKUP(T10,BD!$B$11:$R$179,5,))</f>
        <v/>
      </c>
      <c r="AH10" s="74" t="str">
        <f t="shared" si="1"/>
        <v/>
      </c>
      <c r="AI10" s="68"/>
      <c r="AJ10" s="75"/>
      <c r="AK10" s="70"/>
      <c r="AL10" s="71"/>
      <c r="AM10" s="72" t="s">
        <v>7</v>
      </c>
      <c r="AN10" s="73">
        <f>IF(AM10="N",0,IF(AJ$4="EVENTO",BD!$B$3,BD!$B$4))</f>
        <v>0</v>
      </c>
      <c r="AO10" s="72" t="s">
        <v>7</v>
      </c>
      <c r="AP10" s="73">
        <f>IF(AO10="N",0,IF(AJ$4="EVENTO",BD!$B$1,0))</f>
        <v>0</v>
      </c>
      <c r="AQ10" s="72" t="s">
        <v>7</v>
      </c>
      <c r="AR10" s="73">
        <f>IF(AQ10="N",0,IF(AJ$4="EVENTO",BD!$B$2,0))</f>
        <v>0</v>
      </c>
      <c r="AS10" s="72" t="s">
        <v>7</v>
      </c>
      <c r="AT10" s="73">
        <f>IF(AS10="N",0,IF(AJ$4="EVENTO",BD!$B$5,0))</f>
        <v>0</v>
      </c>
      <c r="AU10" s="72" t="s">
        <v>7</v>
      </c>
      <c r="AV10" s="73">
        <f>IF(AU10="S",BD!$B$8,0)</f>
        <v>0</v>
      </c>
      <c r="AW10" s="73" t="str">
        <f>IF(AJ10="","",VLOOKUP(AJ10,BD!$B$11:$R$179,5,))</f>
        <v/>
      </c>
      <c r="AX10" s="74" t="str">
        <f t="shared" si="2"/>
        <v/>
      </c>
      <c r="AY10" s="68"/>
      <c r="AZ10" s="75"/>
      <c r="BA10" s="76"/>
      <c r="BB10" s="71"/>
      <c r="BC10" s="72" t="s">
        <v>7</v>
      </c>
      <c r="BD10" s="73">
        <f>IF(BC10="N",0,IF(AZ$4="EVENTO",BD!$B$3,BD!$B$4))</f>
        <v>0</v>
      </c>
      <c r="BE10" s="72" t="s">
        <v>7</v>
      </c>
      <c r="BF10" s="73">
        <f>IF(BE10="N",0,IF(AZ$4="EVENTO",BD!$B$1,0))</f>
        <v>0</v>
      </c>
      <c r="BG10" s="72" t="s">
        <v>7</v>
      </c>
      <c r="BH10" s="73">
        <f>IF(BG10="N",0,IF(AZ$4="EVENTO",BD!$B$2,0))</f>
        <v>0</v>
      </c>
      <c r="BI10" s="72" t="s">
        <v>7</v>
      </c>
      <c r="BJ10" s="73">
        <f>IF(BI10="N",0,IF(AZ$4="EVENTO",BD!$B$5,0))</f>
        <v>0</v>
      </c>
      <c r="BK10" s="72" t="s">
        <v>7</v>
      </c>
      <c r="BL10" s="73">
        <f>IF(BK10="S",BD!$B$8,0)</f>
        <v>0</v>
      </c>
      <c r="BM10" s="73" t="str">
        <f>IF(AZ10="","",VLOOKUP(AZ10,BD!$B$11:$R$179,5,))</f>
        <v/>
      </c>
      <c r="BN10" s="74" t="str">
        <f t="shared" si="3"/>
        <v/>
      </c>
      <c r="BO10" s="35"/>
      <c r="BP10" s="42"/>
      <c r="BQ10" s="43"/>
      <c r="BR10" s="38"/>
      <c r="BS10" s="39" t="s">
        <v>7</v>
      </c>
      <c r="BT10" s="40">
        <f>IF(BS10="N",0,IF(BP$4="EVENTO",BD!$B$3,BD!$B$4))</f>
        <v>0</v>
      </c>
      <c r="BU10" s="39" t="s">
        <v>7</v>
      </c>
      <c r="BV10" s="40">
        <f>IF(BU10="N",0,IF(BP$4="EVENTO",BD!$B$1,0))</f>
        <v>0</v>
      </c>
      <c r="BW10" s="39" t="s">
        <v>7</v>
      </c>
      <c r="BX10" s="40">
        <f>IF(BW10="N",0,IF(BP$4="EVENTO",BD!$B$2,0))</f>
        <v>0</v>
      </c>
      <c r="BY10" s="39" t="s">
        <v>7</v>
      </c>
      <c r="BZ10" s="40">
        <f>IF(BY10="N",0,IF(BP$4="EVENTO",BD!$B$5,0))</f>
        <v>0</v>
      </c>
      <c r="CA10" s="39" t="s">
        <v>7</v>
      </c>
      <c r="CB10" s="40">
        <f>IF(CA10="S",BD!$B$8,0)</f>
        <v>0</v>
      </c>
      <c r="CC10" s="40" t="str">
        <f>IF(BP10="","",VLOOKUP(BP10,BD!$B$11:$R$179,5,))</f>
        <v/>
      </c>
      <c r="CD10" s="41"/>
      <c r="CE10" s="35" t="s">
        <v>5</v>
      </c>
      <c r="CF10" s="42" t="s">
        <v>21</v>
      </c>
      <c r="CG10" s="43"/>
      <c r="CH10" s="38"/>
      <c r="CI10" s="39" t="s">
        <v>7</v>
      </c>
      <c r="CJ10" s="40">
        <f>IF(CI10="N",0,IF(CF$4="EVENTO",BD!$B$3,BD!$B$4))</f>
        <v>0</v>
      </c>
      <c r="CK10" s="39" t="s">
        <v>7</v>
      </c>
      <c r="CL10" s="40">
        <f>IF(CK10="N",0,IF(CF$4="EVENTO",BD!$B$1,0))</f>
        <v>0</v>
      </c>
      <c r="CM10" s="39" t="s">
        <v>7</v>
      </c>
      <c r="CN10" s="40">
        <f>IF(CM10="N",0,IF(CF$4="EVENTO",BD!$B$2,0))</f>
        <v>0</v>
      </c>
      <c r="CO10" s="39" t="s">
        <v>7</v>
      </c>
      <c r="CP10" s="40">
        <f>IF(CO10="N",0,IF(CF$4="EVENTO",BD!$B$5,0))</f>
        <v>0</v>
      </c>
      <c r="CQ10" s="39" t="s">
        <v>7</v>
      </c>
      <c r="CR10" s="40">
        <f>IF(CQ10="S",BD!$B$8,0)</f>
        <v>0</v>
      </c>
      <c r="CS10" s="40">
        <f>IF(CF10="","",VLOOKUP(CF10,BD!$B$11:$R$179,5,))</f>
        <v>250</v>
      </c>
      <c r="CT10" s="41">
        <f t="shared" si="7"/>
        <v>250</v>
      </c>
      <c r="CU10" s="68"/>
      <c r="CV10" s="75" t="s">
        <v>9</v>
      </c>
      <c r="CW10" s="76"/>
      <c r="CX10" s="71"/>
      <c r="CY10" s="72" t="s">
        <v>7</v>
      </c>
      <c r="CZ10" s="73">
        <f>IF(CY10="N",0,IF(CV$4="EVENTO",BD!$B$3,BD!$B$4))</f>
        <v>0</v>
      </c>
      <c r="DA10" s="72" t="s">
        <v>7</v>
      </c>
      <c r="DB10" s="73">
        <f>IF(DA10="N",0,IF(CV$4="EVENTO",BD!$B$1,0))</f>
        <v>0</v>
      </c>
      <c r="DC10" s="72" t="s">
        <v>7</v>
      </c>
      <c r="DD10" s="73">
        <f>IF(DC10="N",0,IF(CV$4="EVENTO",BD!$B$2,0))</f>
        <v>0</v>
      </c>
      <c r="DE10" s="72" t="s">
        <v>7</v>
      </c>
      <c r="DF10" s="73">
        <f>IF(DE10="N",0,IF(CV$4="EVENTO",BD!$B$5,0))</f>
        <v>0</v>
      </c>
      <c r="DG10" s="72" t="s">
        <v>7</v>
      </c>
      <c r="DH10" s="73">
        <f>IF(DG10="S",BD!$B$8,0)</f>
        <v>0</v>
      </c>
      <c r="DI10" s="73">
        <f>IF(CV10="","",VLOOKUP(CV10,BD!$B$11:$R$179,5,))</f>
        <v>150</v>
      </c>
      <c r="DJ10" s="74" t="str">
        <f t="shared" si="5"/>
        <v/>
      </c>
    </row>
    <row r="11" spans="1:114" ht="15.75" thickBot="1" x14ac:dyDescent="0.3">
      <c r="A11" s="130"/>
      <c r="B11" s="145"/>
      <c r="C11" s="68"/>
      <c r="D11" s="75"/>
      <c r="E11" s="76"/>
      <c r="F11" s="71"/>
      <c r="G11" s="72" t="s">
        <v>7</v>
      </c>
      <c r="H11" s="73">
        <f>IF(G11="N",0,IF(D$4="EVENTO",BD!$B$3,BD!$B$4))</f>
        <v>0</v>
      </c>
      <c r="I11" s="72" t="s">
        <v>7</v>
      </c>
      <c r="J11" s="73">
        <f>IF(I11="N",0,IF(D$4="EVENTO",BD!$B$1,0))</f>
        <v>0</v>
      </c>
      <c r="K11" s="72" t="s">
        <v>7</v>
      </c>
      <c r="L11" s="73">
        <f>IF(K11="N",0,IF(D$4="EVENTO",BD!$B$2,0))</f>
        <v>0</v>
      </c>
      <c r="M11" s="72" t="s">
        <v>7</v>
      </c>
      <c r="N11" s="73">
        <f>IF(M11="N",0,IF(D$4="EVENTO",BD!$B$5,0))</f>
        <v>0</v>
      </c>
      <c r="O11" s="72" t="s">
        <v>7</v>
      </c>
      <c r="P11" s="73">
        <f>IF(O11="S",BD!$B$8,0)</f>
        <v>0</v>
      </c>
      <c r="Q11" s="73" t="str">
        <f>IF(D11="","",VLOOKUP(D11,BD!$B$11:$R$179,5,))</f>
        <v/>
      </c>
      <c r="R11" s="74" t="str">
        <f t="shared" si="0"/>
        <v/>
      </c>
      <c r="S11" s="68"/>
      <c r="T11" s="75"/>
      <c r="U11" s="76"/>
      <c r="V11" s="71"/>
      <c r="W11" s="72" t="s">
        <v>7</v>
      </c>
      <c r="X11" s="73">
        <f>IF(W11="N",0,IF(T$4="EVENTO",BD!$B$3,BD!$B$4))</f>
        <v>0</v>
      </c>
      <c r="Y11" s="72" t="s">
        <v>7</v>
      </c>
      <c r="Z11" s="73">
        <f>IF(Y11="N",0,IF(T$4="EVENTO",BD!$B$1,0))</f>
        <v>0</v>
      </c>
      <c r="AA11" s="72" t="s">
        <v>7</v>
      </c>
      <c r="AB11" s="73">
        <f>IF(AA11="N",0,IF(T$4="EVENTO",BD!$B$2,0))</f>
        <v>0</v>
      </c>
      <c r="AC11" s="72" t="s">
        <v>7</v>
      </c>
      <c r="AD11" s="73">
        <f>IF(AC11="N",0,IF(T$4="EVENTO",BD!$B$5,0))</f>
        <v>0</v>
      </c>
      <c r="AE11" s="72" t="s">
        <v>7</v>
      </c>
      <c r="AF11" s="73">
        <f>IF(AE11="S",BD!$B$8,0)</f>
        <v>0</v>
      </c>
      <c r="AG11" s="73" t="str">
        <f>IF(T11="","",VLOOKUP(T11,BD!$B$11:$R$179,5,))</f>
        <v/>
      </c>
      <c r="AH11" s="74" t="str">
        <f t="shared" si="1"/>
        <v/>
      </c>
      <c r="AI11" s="68"/>
      <c r="AJ11" s="75"/>
      <c r="AK11" s="70"/>
      <c r="AL11" s="71"/>
      <c r="AM11" s="72" t="s">
        <v>7</v>
      </c>
      <c r="AN11" s="73">
        <f>IF(AM11="N",0,IF(AJ$4="EVENTO",BD!$B$3,BD!$B$4))</f>
        <v>0</v>
      </c>
      <c r="AO11" s="72" t="s">
        <v>7</v>
      </c>
      <c r="AP11" s="73">
        <f>IF(AO11="N",0,IF(AJ$4="EVENTO",BD!$B$1,0))</f>
        <v>0</v>
      </c>
      <c r="AQ11" s="72" t="s">
        <v>7</v>
      </c>
      <c r="AR11" s="73">
        <f>IF(AQ11="N",0,IF(AJ$4="EVENTO",BD!$B$2,0))</f>
        <v>0</v>
      </c>
      <c r="AS11" s="72" t="s">
        <v>7</v>
      </c>
      <c r="AT11" s="73">
        <f>IF(AS11="N",0,IF(AJ$4="EVENTO",BD!$B$5,0))</f>
        <v>0</v>
      </c>
      <c r="AU11" s="72" t="s">
        <v>7</v>
      </c>
      <c r="AV11" s="73">
        <f>IF(AU11="S",BD!$B$8,0)</f>
        <v>0</v>
      </c>
      <c r="AW11" s="73" t="str">
        <f>IF(AJ11="","",VLOOKUP(AJ11,BD!$B$11:$R$179,5,))</f>
        <v/>
      </c>
      <c r="AX11" s="74" t="str">
        <f t="shared" si="2"/>
        <v/>
      </c>
      <c r="AY11" s="68"/>
      <c r="AZ11" s="75"/>
      <c r="BA11" s="76"/>
      <c r="BB11" s="71"/>
      <c r="BC11" s="72" t="s">
        <v>7</v>
      </c>
      <c r="BD11" s="73">
        <f>IF(BC11="N",0,IF(AZ$4="EVENTO",BD!$B$3,BD!$B$4))</f>
        <v>0</v>
      </c>
      <c r="BE11" s="72" t="s">
        <v>7</v>
      </c>
      <c r="BF11" s="73">
        <f>IF(BE11="N",0,IF(AZ$4="EVENTO",BD!$B$1,0))</f>
        <v>0</v>
      </c>
      <c r="BG11" s="72" t="s">
        <v>7</v>
      </c>
      <c r="BH11" s="73">
        <f>IF(BG11="N",0,IF(AZ$4="EVENTO",BD!$B$2,0))</f>
        <v>0</v>
      </c>
      <c r="BI11" s="72" t="s">
        <v>7</v>
      </c>
      <c r="BJ11" s="73">
        <f>IF(BI11="N",0,IF(AZ$4="EVENTO",BD!$B$5,0))</f>
        <v>0</v>
      </c>
      <c r="BK11" s="72" t="s">
        <v>7</v>
      </c>
      <c r="BL11" s="73">
        <f>IF(BK11="S",BD!$B$8,0)</f>
        <v>0</v>
      </c>
      <c r="BM11" s="73" t="str">
        <f>IF(AZ11="","",VLOOKUP(AZ11,BD!$B$11:$R$179,5,))</f>
        <v/>
      </c>
      <c r="BN11" s="74" t="str">
        <f t="shared" si="3"/>
        <v/>
      </c>
      <c r="BO11" s="35"/>
      <c r="BP11" s="42"/>
      <c r="BQ11" s="43"/>
      <c r="BR11" s="38"/>
      <c r="BS11" s="39" t="s">
        <v>7</v>
      </c>
      <c r="BT11" s="40">
        <f>IF(BS11="N",0,IF(BP$4="EVENTO",BD!$B$3,BD!$B$4))</f>
        <v>0</v>
      </c>
      <c r="BU11" s="39" t="s">
        <v>7</v>
      </c>
      <c r="BV11" s="40">
        <f>IF(BU11="N",0,IF(BP$4="EVENTO",BD!$B$1,0))</f>
        <v>0</v>
      </c>
      <c r="BW11" s="39" t="s">
        <v>7</v>
      </c>
      <c r="BX11" s="40">
        <f>IF(BW11="N",0,IF(BP$4="EVENTO",BD!$B$2,0))</f>
        <v>0</v>
      </c>
      <c r="BY11" s="39" t="s">
        <v>7</v>
      </c>
      <c r="BZ11" s="40">
        <f>IF(BY11="N",0,IF(BP$4="EVENTO",BD!$B$5,0))</f>
        <v>0</v>
      </c>
      <c r="CA11" s="39" t="s">
        <v>7</v>
      </c>
      <c r="CB11" s="40">
        <f>IF(CA11="S",BD!$B$8,0)</f>
        <v>0</v>
      </c>
      <c r="CC11" s="40" t="str">
        <f>IF(BP11="","",VLOOKUP(BP11,BD!$B$11:$R$179,5,))</f>
        <v/>
      </c>
      <c r="CD11" s="41"/>
      <c r="CE11" s="35" t="s">
        <v>5</v>
      </c>
      <c r="CF11" s="42" t="s">
        <v>479</v>
      </c>
      <c r="CG11" s="43"/>
      <c r="CH11" s="38"/>
      <c r="CI11" s="39" t="s">
        <v>7</v>
      </c>
      <c r="CJ11" s="40">
        <f>IF(CI11="N",0,IF(CF$4="EVENTO",BD!$B$3,BD!$B$4))</f>
        <v>0</v>
      </c>
      <c r="CK11" s="39" t="s">
        <v>7</v>
      </c>
      <c r="CL11" s="40">
        <f>IF(CK11="N",0,IF(CF$4="EVENTO",BD!$B$1,0))</f>
        <v>0</v>
      </c>
      <c r="CM11" s="39" t="s">
        <v>7</v>
      </c>
      <c r="CN11" s="40">
        <f>IF(CM11="N",0,IF(CF$4="EVENTO",BD!$B$2,0))</f>
        <v>0</v>
      </c>
      <c r="CO11" s="39" t="s">
        <v>7</v>
      </c>
      <c r="CP11" s="40">
        <f>IF(CO11="N",0,IF(CF$4="EVENTO",BD!$B$5,0))</f>
        <v>0</v>
      </c>
      <c r="CQ11" s="39" t="s">
        <v>7</v>
      </c>
      <c r="CR11" s="40">
        <f>IF(CQ11="S",BD!$B$8,0)</f>
        <v>0</v>
      </c>
      <c r="CS11" s="40">
        <f>IF(CF11="","",VLOOKUP(CF11,BD!$B$11:$R$179,5,))</f>
        <v>230</v>
      </c>
      <c r="CT11" s="41">
        <f t="shared" si="7"/>
        <v>230</v>
      </c>
      <c r="CU11" s="68"/>
      <c r="CV11" s="75"/>
      <c r="CW11" s="76"/>
      <c r="CX11" s="71"/>
      <c r="CY11" s="72" t="s">
        <v>7</v>
      </c>
      <c r="CZ11" s="73">
        <f>IF(CY11="N",0,IF(CV$4="EVENTO",BD!$B$3,BD!$B$4))</f>
        <v>0</v>
      </c>
      <c r="DA11" s="72" t="s">
        <v>7</v>
      </c>
      <c r="DB11" s="73">
        <f>IF(DA11="N",0,IF(CV$4="EVENTO",BD!$B$1,0))</f>
        <v>0</v>
      </c>
      <c r="DC11" s="72" t="s">
        <v>7</v>
      </c>
      <c r="DD11" s="73">
        <f>IF(DC11="N",0,IF(CV$4="EVENTO",BD!$B$2,0))</f>
        <v>0</v>
      </c>
      <c r="DE11" s="72" t="s">
        <v>7</v>
      </c>
      <c r="DF11" s="73">
        <f>IF(DE11="N",0,IF(CV$4="EVENTO",BD!$B$5,0))</f>
        <v>0</v>
      </c>
      <c r="DG11" s="72" t="s">
        <v>7</v>
      </c>
      <c r="DH11" s="73">
        <f>IF(DG11="S",BD!$B$8,0)</f>
        <v>0</v>
      </c>
      <c r="DI11" s="73" t="str">
        <f>IF(CV11="","",VLOOKUP(CV11,BD!$B$11:$R$179,5,))</f>
        <v/>
      </c>
      <c r="DJ11" s="74" t="str">
        <f t="shared" si="5"/>
        <v/>
      </c>
    </row>
    <row r="12" spans="1:114" ht="15.75" thickBot="1" x14ac:dyDescent="0.3">
      <c r="A12" s="130"/>
      <c r="B12" s="145"/>
      <c r="C12" s="68"/>
      <c r="D12" s="75"/>
      <c r="E12" s="76"/>
      <c r="F12" s="71"/>
      <c r="G12" s="72" t="s">
        <v>7</v>
      </c>
      <c r="H12" s="73">
        <f>IF(G12="N",0,IF(D$4="EVENTO",BD!$B$3,BD!$B$4))</f>
        <v>0</v>
      </c>
      <c r="I12" s="72" t="s">
        <v>7</v>
      </c>
      <c r="J12" s="73">
        <f>IF(I12="N",0,IF(D$4="EVENTO",BD!$B$1,0))</f>
        <v>0</v>
      </c>
      <c r="K12" s="72" t="s">
        <v>7</v>
      </c>
      <c r="L12" s="73">
        <f>IF(K12="N",0,IF(D$4="EVENTO",BD!$B$2,0))</f>
        <v>0</v>
      </c>
      <c r="M12" s="72" t="s">
        <v>7</v>
      </c>
      <c r="N12" s="73">
        <f>IF(M12="N",0,IF(D$4="EVENTO",BD!$B$5,0))</f>
        <v>0</v>
      </c>
      <c r="O12" s="72" t="s">
        <v>7</v>
      </c>
      <c r="P12" s="73">
        <f>IF(O12="S",BD!$B$8,0)</f>
        <v>0</v>
      </c>
      <c r="Q12" s="73" t="str">
        <f>IF(D12="","",VLOOKUP(D12,BD!$B$11:$R$179,5,))</f>
        <v/>
      </c>
      <c r="R12" s="74" t="str">
        <f t="shared" si="0"/>
        <v/>
      </c>
      <c r="S12" s="68"/>
      <c r="T12" s="75"/>
      <c r="U12" s="76"/>
      <c r="V12" s="71"/>
      <c r="W12" s="72" t="s">
        <v>7</v>
      </c>
      <c r="X12" s="73">
        <f>IF(W12="N",0,IF(T$4="EVENTO",BD!$B$3,BD!$B$4))</f>
        <v>0</v>
      </c>
      <c r="Y12" s="72" t="s">
        <v>7</v>
      </c>
      <c r="Z12" s="73">
        <f>IF(Y12="N",0,IF(T$4="EVENTO",BD!$B$1,0))</f>
        <v>0</v>
      </c>
      <c r="AA12" s="72" t="s">
        <v>7</v>
      </c>
      <c r="AB12" s="73">
        <f>IF(AA12="N",0,IF(T$4="EVENTO",BD!$B$2,0))</f>
        <v>0</v>
      </c>
      <c r="AC12" s="72" t="s">
        <v>7</v>
      </c>
      <c r="AD12" s="73">
        <f>IF(AC12="N",0,IF(T$4="EVENTO",BD!$B$5,0))</f>
        <v>0</v>
      </c>
      <c r="AE12" s="72" t="s">
        <v>7</v>
      </c>
      <c r="AF12" s="73">
        <f>IF(AE12="S",BD!$B$8,0)</f>
        <v>0</v>
      </c>
      <c r="AG12" s="73" t="str">
        <f>IF(T12="","",VLOOKUP(T12,BD!$B$11:$R$179,5,))</f>
        <v/>
      </c>
      <c r="AH12" s="74" t="str">
        <f t="shared" si="1"/>
        <v/>
      </c>
      <c r="AI12" s="68"/>
      <c r="AJ12" s="75"/>
      <c r="AK12" s="76"/>
      <c r="AL12" s="71"/>
      <c r="AM12" s="72" t="s">
        <v>7</v>
      </c>
      <c r="AN12" s="73">
        <f>IF(AM12="N",0,IF(AJ$4="EVENTO",BD!$B$3,BD!$B$4))</f>
        <v>0</v>
      </c>
      <c r="AO12" s="72" t="s">
        <v>7</v>
      </c>
      <c r="AP12" s="73">
        <f>IF(AO12="N",0,IF(AJ$4="EVENTO",BD!$B$1,0))</f>
        <v>0</v>
      </c>
      <c r="AQ12" s="72" t="s">
        <v>7</v>
      </c>
      <c r="AR12" s="73">
        <f>IF(AQ12="N",0,IF(AJ$4="EVENTO",BD!$B$2,0))</f>
        <v>0</v>
      </c>
      <c r="AS12" s="72" t="s">
        <v>7</v>
      </c>
      <c r="AT12" s="73">
        <f>IF(AS12="N",0,IF(AJ$4="EVENTO",BD!$B$5,0))</f>
        <v>0</v>
      </c>
      <c r="AU12" s="72" t="s">
        <v>7</v>
      </c>
      <c r="AV12" s="73">
        <f>IF(AU12="S",BD!$B$8,0)</f>
        <v>0</v>
      </c>
      <c r="AW12" s="73" t="str">
        <f>IF(AJ12="","",VLOOKUP(AJ12,BD!$B$11:$R$179,5,))</f>
        <v/>
      </c>
      <c r="AX12" s="74" t="str">
        <f t="shared" si="2"/>
        <v/>
      </c>
      <c r="AY12" s="68"/>
      <c r="AZ12" s="75"/>
      <c r="BA12" s="76"/>
      <c r="BB12" s="71"/>
      <c r="BC12" s="72" t="s">
        <v>7</v>
      </c>
      <c r="BD12" s="73">
        <f>IF(BC12="N",0,IF(AZ$4="EVENTO",BD!$B$3,BD!$B$4))</f>
        <v>0</v>
      </c>
      <c r="BE12" s="72" t="s">
        <v>7</v>
      </c>
      <c r="BF12" s="73">
        <f>IF(BE12="N",0,IF(AZ$4="EVENTO",BD!$B$1,0))</f>
        <v>0</v>
      </c>
      <c r="BG12" s="72" t="s">
        <v>7</v>
      </c>
      <c r="BH12" s="73">
        <f>IF(BG12="N",0,IF(AZ$4="EVENTO",BD!$B$2,0))</f>
        <v>0</v>
      </c>
      <c r="BI12" s="72" t="s">
        <v>7</v>
      </c>
      <c r="BJ12" s="73">
        <f>IF(BI12="N",0,IF(AZ$4="EVENTO",BD!$B$5,0))</f>
        <v>0</v>
      </c>
      <c r="BK12" s="72" t="s">
        <v>7</v>
      </c>
      <c r="BL12" s="73">
        <f>IF(BK12="S",BD!$B$8,0)</f>
        <v>0</v>
      </c>
      <c r="BM12" s="73" t="str">
        <f>IF(AZ12="","",VLOOKUP(AZ12,BD!$B$11:$R$179,5,))</f>
        <v/>
      </c>
      <c r="BN12" s="74" t="str">
        <f t="shared" si="3"/>
        <v/>
      </c>
      <c r="BO12" s="35"/>
      <c r="BP12" s="42"/>
      <c r="BQ12" s="43"/>
      <c r="BR12" s="38"/>
      <c r="BS12" s="39" t="s">
        <v>7</v>
      </c>
      <c r="BT12" s="40">
        <f>IF(BS12="N",0,IF(BP$4="EVENTO",BD!$B$3,BD!$B$4))</f>
        <v>0</v>
      </c>
      <c r="BU12" s="39" t="s">
        <v>7</v>
      </c>
      <c r="BV12" s="40">
        <f>IF(BU12="N",0,IF(BP$4="EVENTO",BD!$B$1,0))</f>
        <v>0</v>
      </c>
      <c r="BW12" s="39" t="s">
        <v>7</v>
      </c>
      <c r="BX12" s="40">
        <f>IF(BW12="N",0,IF(BP$4="EVENTO",BD!$B$2,0))</f>
        <v>0</v>
      </c>
      <c r="BY12" s="39" t="s">
        <v>7</v>
      </c>
      <c r="BZ12" s="40">
        <f>IF(BY12="N",0,IF(BP$4="EVENTO",BD!$B$5,0))</f>
        <v>0</v>
      </c>
      <c r="CA12" s="39" t="s">
        <v>7</v>
      </c>
      <c r="CB12" s="40">
        <f>IF(CA12="S",BD!$B$8,0)</f>
        <v>0</v>
      </c>
      <c r="CC12" s="40" t="str">
        <f>IF(BP12="","",VLOOKUP(BP12,BD!$B$11:$R$179,5,))</f>
        <v/>
      </c>
      <c r="CD12" s="41"/>
      <c r="CE12" s="35" t="s">
        <v>5</v>
      </c>
      <c r="CF12" s="42" t="s">
        <v>6</v>
      </c>
      <c r="CG12" s="43"/>
      <c r="CH12" s="38"/>
      <c r="CI12" s="39" t="s">
        <v>7</v>
      </c>
      <c r="CJ12" s="40">
        <f>IF(CI12="N",0,IF(CF$4="EVENTO",BD!$B$3,BD!$B$4))</f>
        <v>0</v>
      </c>
      <c r="CK12" s="39" t="s">
        <v>7</v>
      </c>
      <c r="CL12" s="40">
        <f>IF(CK12="N",0,IF(CF$4="EVENTO",BD!$B$1,0))</f>
        <v>0</v>
      </c>
      <c r="CM12" s="39" t="s">
        <v>7</v>
      </c>
      <c r="CN12" s="40">
        <f>IF(CM12="N",0,IF(CF$4="EVENTO",BD!$B$2,0))</f>
        <v>0</v>
      </c>
      <c r="CO12" s="39" t="s">
        <v>316</v>
      </c>
      <c r="CP12" s="40">
        <f>IF(CO12="N",0,IF(CF$4="EVENTO",BD!$B$5,0))</f>
        <v>50</v>
      </c>
      <c r="CQ12" s="39" t="s">
        <v>7</v>
      </c>
      <c r="CR12" s="40">
        <f>IF(CQ12="S",BD!$B$8,0)</f>
        <v>0</v>
      </c>
      <c r="CS12" s="40">
        <f>IF(CF12="","",VLOOKUP(CF12,BD!$B$11:$R$179,5,))</f>
        <v>350</v>
      </c>
      <c r="CT12" s="41">
        <f t="shared" si="7"/>
        <v>400</v>
      </c>
      <c r="CU12" s="68"/>
      <c r="CV12" s="75"/>
      <c r="CW12" s="76"/>
      <c r="CX12" s="71"/>
      <c r="CY12" s="72" t="s">
        <v>7</v>
      </c>
      <c r="CZ12" s="73">
        <f>IF(CY12="N",0,IF(CV$4="EVENTO",BD!$B$3,BD!$B$4))</f>
        <v>0</v>
      </c>
      <c r="DA12" s="72" t="s">
        <v>7</v>
      </c>
      <c r="DB12" s="73">
        <f>IF(DA12="N",0,IF(CV$4="EVENTO",BD!$B$1,0))</f>
        <v>0</v>
      </c>
      <c r="DC12" s="72" t="s">
        <v>7</v>
      </c>
      <c r="DD12" s="73">
        <f>IF(DC12="N",0,IF(CV$4="EVENTO",BD!$B$2,0))</f>
        <v>0</v>
      </c>
      <c r="DE12" s="72" t="s">
        <v>7</v>
      </c>
      <c r="DF12" s="73">
        <f>IF(DE12="N",0,IF(CV$4="EVENTO",BD!$B$5,0))</f>
        <v>0</v>
      </c>
      <c r="DG12" s="72" t="s">
        <v>7</v>
      </c>
      <c r="DH12" s="73">
        <f>IF(DG12="S",BD!$B$8,0)</f>
        <v>0</v>
      </c>
      <c r="DI12" s="73" t="str">
        <f>IF(CV12="","",VLOOKUP(CV12,BD!$B$11:$R$179,5,))</f>
        <v/>
      </c>
      <c r="DJ12" s="74" t="str">
        <f t="shared" si="5"/>
        <v/>
      </c>
    </row>
    <row r="13" spans="1:114" ht="15.75" thickBot="1" x14ac:dyDescent="0.3">
      <c r="A13" s="130"/>
      <c r="B13" s="145"/>
      <c r="C13" s="68"/>
      <c r="D13" s="75"/>
      <c r="E13" s="76"/>
      <c r="F13" s="71"/>
      <c r="G13" s="72" t="s">
        <v>7</v>
      </c>
      <c r="H13" s="73">
        <f>IF(G13="N",0,IF(D$4="EVENTO",BD!$B$3,BD!$B$4))</f>
        <v>0</v>
      </c>
      <c r="I13" s="72" t="s">
        <v>7</v>
      </c>
      <c r="J13" s="73">
        <f>IF(I13="N",0,IF(D$4="EVENTO",BD!$B$1,0))</f>
        <v>0</v>
      </c>
      <c r="K13" s="72" t="s">
        <v>7</v>
      </c>
      <c r="L13" s="73">
        <f>IF(K13="N",0,IF(D$4="EVENTO",BD!$B$2,0))</f>
        <v>0</v>
      </c>
      <c r="M13" s="72" t="s">
        <v>7</v>
      </c>
      <c r="N13" s="73">
        <f>IF(M13="N",0,IF(D$4="EVENTO",BD!$B$5,0))</f>
        <v>0</v>
      </c>
      <c r="O13" s="72" t="s">
        <v>7</v>
      </c>
      <c r="P13" s="73">
        <f>IF(O13="S",BD!$B$8,0)</f>
        <v>0</v>
      </c>
      <c r="Q13" s="73" t="str">
        <f>IF(D13="","",VLOOKUP(D13,BD!$B$11:$R$179,5,))</f>
        <v/>
      </c>
      <c r="R13" s="74" t="str">
        <f t="shared" si="0"/>
        <v/>
      </c>
      <c r="S13" s="68"/>
      <c r="T13" s="75"/>
      <c r="U13" s="76"/>
      <c r="V13" s="71"/>
      <c r="W13" s="72" t="s">
        <v>7</v>
      </c>
      <c r="X13" s="73">
        <f>IF(W13="N",0,IF(T$4="EVENTO",BD!$B$3,BD!$B$4))</f>
        <v>0</v>
      </c>
      <c r="Y13" s="72" t="s">
        <v>7</v>
      </c>
      <c r="Z13" s="73">
        <f>IF(Y13="N",0,IF(T$4="EVENTO",BD!$B$1,0))</f>
        <v>0</v>
      </c>
      <c r="AA13" s="72" t="s">
        <v>7</v>
      </c>
      <c r="AB13" s="73">
        <f>IF(AA13="N",0,IF(T$4="EVENTO",BD!$B$2,0))</f>
        <v>0</v>
      </c>
      <c r="AC13" s="72" t="s">
        <v>7</v>
      </c>
      <c r="AD13" s="73">
        <f>IF(AC13="N",0,IF(T$4="EVENTO",BD!$B$5,0))</f>
        <v>0</v>
      </c>
      <c r="AE13" s="72" t="s">
        <v>7</v>
      </c>
      <c r="AF13" s="73">
        <f>IF(AE13="S",BD!$B$8,0)</f>
        <v>0</v>
      </c>
      <c r="AG13" s="73" t="str">
        <f>IF(T13="","",VLOOKUP(T13,BD!$B$11:$R$179,5,))</f>
        <v/>
      </c>
      <c r="AH13" s="74" t="str">
        <f t="shared" si="1"/>
        <v/>
      </c>
      <c r="AI13" s="68"/>
      <c r="AJ13" s="75"/>
      <c r="AK13" s="76"/>
      <c r="AL13" s="71"/>
      <c r="AM13" s="72" t="s">
        <v>7</v>
      </c>
      <c r="AN13" s="73">
        <f>IF(AM13="N",0,IF(AJ$4="EVENTO",BD!$B$3,BD!$B$4))</f>
        <v>0</v>
      </c>
      <c r="AO13" s="72" t="s">
        <v>7</v>
      </c>
      <c r="AP13" s="73">
        <f>IF(AO13="N",0,IF(AJ$4="EVENTO",BD!$B$1,0))</f>
        <v>0</v>
      </c>
      <c r="AQ13" s="72" t="s">
        <v>7</v>
      </c>
      <c r="AR13" s="73">
        <f>IF(AQ13="N",0,IF(AJ$4="EVENTO",BD!$B$2,0))</f>
        <v>0</v>
      </c>
      <c r="AS13" s="72" t="s">
        <v>7</v>
      </c>
      <c r="AT13" s="73">
        <f>IF(AS13="N",0,IF(AJ$4="EVENTO",BD!$B$5,0))</f>
        <v>0</v>
      </c>
      <c r="AU13" s="72" t="s">
        <v>7</v>
      </c>
      <c r="AV13" s="73">
        <f>IF(AU13="S",BD!$B$8,0)</f>
        <v>0</v>
      </c>
      <c r="AW13" s="73" t="str">
        <f>IF(AJ13="","",VLOOKUP(AJ13,BD!$B$11:$R$179,5,))</f>
        <v/>
      </c>
      <c r="AX13" s="74" t="str">
        <f t="shared" si="2"/>
        <v/>
      </c>
      <c r="AY13" s="68"/>
      <c r="AZ13" s="75"/>
      <c r="BA13" s="76"/>
      <c r="BB13" s="71"/>
      <c r="BC13" s="72" t="s">
        <v>7</v>
      </c>
      <c r="BD13" s="73">
        <f>IF(BC13="N",0,IF(AZ$4="EVENTO",BD!$B$3,BD!$B$4))</f>
        <v>0</v>
      </c>
      <c r="BE13" s="72" t="s">
        <v>7</v>
      </c>
      <c r="BF13" s="73">
        <f>IF(BE13="N",0,IF(AZ$4="EVENTO",BD!$B$1,0))</f>
        <v>0</v>
      </c>
      <c r="BG13" s="72" t="s">
        <v>7</v>
      </c>
      <c r="BH13" s="73">
        <f>IF(BG13="N",0,IF(AZ$4="EVENTO",BD!$B$2,0))</f>
        <v>0</v>
      </c>
      <c r="BI13" s="72" t="s">
        <v>7</v>
      </c>
      <c r="BJ13" s="73">
        <f>IF(BI13="N",0,IF(AZ$4="EVENTO",BD!$B$5,0))</f>
        <v>0</v>
      </c>
      <c r="BK13" s="72" t="s">
        <v>7</v>
      </c>
      <c r="BL13" s="73">
        <f>IF(BK13="S",BD!$B$8,0)</f>
        <v>0</v>
      </c>
      <c r="BM13" s="73" t="str">
        <f>IF(AZ13="","",VLOOKUP(AZ13,BD!$B$11:$R$179,5,))</f>
        <v/>
      </c>
      <c r="BN13" s="74" t="str">
        <f t="shared" si="3"/>
        <v/>
      </c>
      <c r="BO13" s="35"/>
      <c r="BP13" s="42"/>
      <c r="BQ13" s="43"/>
      <c r="BR13" s="38"/>
      <c r="BS13" s="39" t="s">
        <v>7</v>
      </c>
      <c r="BT13" s="40">
        <f>IF(BS13="N",0,IF(BP$4="EVENTO",BD!$B$3,BD!$B$4))</f>
        <v>0</v>
      </c>
      <c r="BU13" s="39" t="s">
        <v>7</v>
      </c>
      <c r="BV13" s="40">
        <f>IF(BU13="N",0,IF(BP$4="EVENTO",BD!$B$1,0))</f>
        <v>0</v>
      </c>
      <c r="BW13" s="39" t="s">
        <v>7</v>
      </c>
      <c r="BX13" s="40">
        <f>IF(BW13="N",0,IF(BP$4="EVENTO",BD!$B$2,0))</f>
        <v>0</v>
      </c>
      <c r="BY13" s="39" t="s">
        <v>7</v>
      </c>
      <c r="BZ13" s="40">
        <f>IF(BY13="N",0,IF(BP$4="EVENTO",BD!$B$5,0))</f>
        <v>0</v>
      </c>
      <c r="CA13" s="39" t="s">
        <v>7</v>
      </c>
      <c r="CB13" s="40">
        <f>IF(CA13="S",BD!$B$8,0)</f>
        <v>0</v>
      </c>
      <c r="CC13" s="40" t="str">
        <f>IF(BP13="","",VLOOKUP(BP13,BD!$B$11:$R$179,5,))</f>
        <v/>
      </c>
      <c r="CD13" s="41"/>
      <c r="CE13" s="35" t="s">
        <v>5</v>
      </c>
      <c r="CF13" s="42" t="s">
        <v>32</v>
      </c>
      <c r="CG13" s="43"/>
      <c r="CH13" s="38"/>
      <c r="CI13" s="39" t="s">
        <v>7</v>
      </c>
      <c r="CJ13" s="40">
        <f>IF(CI13="N",0,IF(CF$4="EVENTO",BD!$B$3,BD!$B$4))</f>
        <v>0</v>
      </c>
      <c r="CK13" s="39" t="s">
        <v>7</v>
      </c>
      <c r="CL13" s="40">
        <f>IF(CK13="N",0,IF(CF$4="EVENTO",BD!$B$1,0))</f>
        <v>0</v>
      </c>
      <c r="CM13" s="39" t="s">
        <v>7</v>
      </c>
      <c r="CN13" s="40">
        <f>IF(CM13="N",0,IF(CF$4="EVENTO",BD!$B$2,0))</f>
        <v>0</v>
      </c>
      <c r="CO13" s="39" t="s">
        <v>316</v>
      </c>
      <c r="CP13" s="40">
        <f>IF(CO13="N",0,IF(CF$4="EVENTO",BD!$B$5,0))</f>
        <v>50</v>
      </c>
      <c r="CQ13" s="39" t="s">
        <v>7</v>
      </c>
      <c r="CR13" s="40">
        <f>IF(CQ13="S",BD!$B$8,0)</f>
        <v>0</v>
      </c>
      <c r="CS13" s="40">
        <f>IF(CF13="","",VLOOKUP(CF13,BD!$B$11:$R$179,5,))</f>
        <v>350</v>
      </c>
      <c r="CT13" s="41">
        <f t="shared" si="7"/>
        <v>400</v>
      </c>
      <c r="CU13" s="68"/>
      <c r="CV13" s="75"/>
      <c r="CW13" s="76"/>
      <c r="CX13" s="71"/>
      <c r="CY13" s="72" t="s">
        <v>7</v>
      </c>
      <c r="CZ13" s="73">
        <f>IF(CY13="N",0,IF(CV$4="EVENTO",BD!$B$3,BD!$B$4))</f>
        <v>0</v>
      </c>
      <c r="DA13" s="72" t="s">
        <v>7</v>
      </c>
      <c r="DB13" s="73">
        <f>IF(DA13="N",0,IF(CV$4="EVENTO",BD!$B$1,0))</f>
        <v>0</v>
      </c>
      <c r="DC13" s="72" t="s">
        <v>7</v>
      </c>
      <c r="DD13" s="73">
        <f>IF(DC13="N",0,IF(CV$4="EVENTO",BD!$B$2,0))</f>
        <v>0</v>
      </c>
      <c r="DE13" s="72" t="s">
        <v>7</v>
      </c>
      <c r="DF13" s="73">
        <f>IF(DE13="N",0,IF(CV$4="EVENTO",BD!$B$5,0))</f>
        <v>0</v>
      </c>
      <c r="DG13" s="72" t="s">
        <v>7</v>
      </c>
      <c r="DH13" s="73">
        <f>IF(DG13="S",BD!$B$8,0)</f>
        <v>0</v>
      </c>
      <c r="DI13" s="73" t="str">
        <f>IF(CV13="","",VLOOKUP(CV13,BD!$B$11:$R$179,5,))</f>
        <v/>
      </c>
      <c r="DJ13" s="74" t="str">
        <f t="shared" si="5"/>
        <v/>
      </c>
    </row>
    <row r="14" spans="1:114" ht="15.75" thickBot="1" x14ac:dyDescent="0.3">
      <c r="A14" s="130"/>
      <c r="B14" s="145"/>
      <c r="C14" s="68"/>
      <c r="D14" s="75"/>
      <c r="E14" s="76"/>
      <c r="F14" s="71"/>
      <c r="G14" s="72" t="s">
        <v>7</v>
      </c>
      <c r="H14" s="73">
        <f>IF(G14="N",0,IF(D$4="EVENTO",BD!$B$3,BD!$B$4))</f>
        <v>0</v>
      </c>
      <c r="I14" s="72" t="s">
        <v>7</v>
      </c>
      <c r="J14" s="73">
        <f>IF(I14="N",0,IF(D$4="EVENTO",BD!$B$1,0))</f>
        <v>0</v>
      </c>
      <c r="K14" s="72" t="s">
        <v>7</v>
      </c>
      <c r="L14" s="73">
        <f>IF(K14="N",0,IF(D$4="EVENTO",BD!$B$2,0))</f>
        <v>0</v>
      </c>
      <c r="M14" s="72" t="s">
        <v>7</v>
      </c>
      <c r="N14" s="73">
        <f>IF(M14="N",0,IF(D$4="EVENTO",BD!$B$5,0))</f>
        <v>0</v>
      </c>
      <c r="O14" s="72" t="s">
        <v>7</v>
      </c>
      <c r="P14" s="73">
        <f>IF(O14="S",BD!$B$8,0)</f>
        <v>0</v>
      </c>
      <c r="Q14" s="73" t="str">
        <f>IF(D14="","",VLOOKUP(D14,BD!$B$11:$R$179,5,))</f>
        <v/>
      </c>
      <c r="R14" s="74" t="str">
        <f t="shared" si="0"/>
        <v/>
      </c>
      <c r="S14" s="68"/>
      <c r="T14" s="75"/>
      <c r="U14" s="76"/>
      <c r="V14" s="71"/>
      <c r="W14" s="72" t="s">
        <v>7</v>
      </c>
      <c r="X14" s="73">
        <f>IF(W14="N",0,IF(T$4="EVENTO",BD!$B$3,BD!$B$4))</f>
        <v>0</v>
      </c>
      <c r="Y14" s="72" t="s">
        <v>7</v>
      </c>
      <c r="Z14" s="73">
        <f>IF(Y14="N",0,IF(T$4="EVENTO",BD!$B$1,0))</f>
        <v>0</v>
      </c>
      <c r="AA14" s="72" t="s">
        <v>7</v>
      </c>
      <c r="AB14" s="73">
        <f>IF(AA14="N",0,IF(T$4="EVENTO",BD!$B$2,0))</f>
        <v>0</v>
      </c>
      <c r="AC14" s="72" t="s">
        <v>7</v>
      </c>
      <c r="AD14" s="73">
        <f>IF(AC14="N",0,IF(T$4="EVENTO",BD!$B$5,0))</f>
        <v>0</v>
      </c>
      <c r="AE14" s="72" t="s">
        <v>7</v>
      </c>
      <c r="AF14" s="73">
        <f>IF(AE14="S",BD!$B$8,0)</f>
        <v>0</v>
      </c>
      <c r="AG14" s="73" t="str">
        <f>IF(T14="","",VLOOKUP(T14,BD!$B$11:$R$179,5,))</f>
        <v/>
      </c>
      <c r="AH14" s="74" t="str">
        <f t="shared" si="1"/>
        <v/>
      </c>
      <c r="AI14" s="68"/>
      <c r="AJ14" s="75"/>
      <c r="AK14" s="76"/>
      <c r="AL14" s="71"/>
      <c r="AM14" s="72" t="s">
        <v>7</v>
      </c>
      <c r="AN14" s="73">
        <f>IF(AM14="N",0,IF(AJ$4="EVENTO",BD!$B$3,BD!$B$4))</f>
        <v>0</v>
      </c>
      <c r="AO14" s="72" t="s">
        <v>7</v>
      </c>
      <c r="AP14" s="73">
        <f>IF(AO14="N",0,IF(AJ$4="EVENTO",BD!$B$1,0))</f>
        <v>0</v>
      </c>
      <c r="AQ14" s="72" t="s">
        <v>7</v>
      </c>
      <c r="AR14" s="73">
        <f>IF(AQ14="N",0,IF(AJ$4="EVENTO",BD!$B$2,0))</f>
        <v>0</v>
      </c>
      <c r="AS14" s="72" t="s">
        <v>7</v>
      </c>
      <c r="AT14" s="73">
        <f>IF(AS14="N",0,IF(AJ$4="EVENTO",BD!$B$5,0))</f>
        <v>0</v>
      </c>
      <c r="AU14" s="72" t="s">
        <v>7</v>
      </c>
      <c r="AV14" s="73">
        <f>IF(AU14="S",BD!$B$8,0)</f>
        <v>0</v>
      </c>
      <c r="AW14" s="73" t="str">
        <f>IF(AJ14="","",VLOOKUP(AJ14,BD!$B$11:$R$179,5,))</f>
        <v/>
      </c>
      <c r="AX14" s="74" t="str">
        <f t="shared" si="2"/>
        <v/>
      </c>
      <c r="AY14" s="68"/>
      <c r="AZ14" s="75"/>
      <c r="BA14" s="76"/>
      <c r="BB14" s="71"/>
      <c r="BC14" s="72" t="s">
        <v>7</v>
      </c>
      <c r="BD14" s="73">
        <f>IF(BC14="N",0,IF(AZ$4="EVENTO",BD!$B$3,BD!$B$4))</f>
        <v>0</v>
      </c>
      <c r="BE14" s="72" t="s">
        <v>7</v>
      </c>
      <c r="BF14" s="73">
        <f>IF(BE14="N",0,IF(AZ$4="EVENTO",BD!$B$1,0))</f>
        <v>0</v>
      </c>
      <c r="BG14" s="72" t="s">
        <v>7</v>
      </c>
      <c r="BH14" s="73">
        <f>IF(BG14="N",0,IF(AZ$4="EVENTO",BD!$B$2,0))</f>
        <v>0</v>
      </c>
      <c r="BI14" s="72" t="s">
        <v>7</v>
      </c>
      <c r="BJ14" s="73">
        <f>IF(BI14="N",0,IF(AZ$4="EVENTO",BD!$B$5,0))</f>
        <v>0</v>
      </c>
      <c r="BK14" s="72" t="s">
        <v>7</v>
      </c>
      <c r="BL14" s="73">
        <f>IF(BK14="S",BD!$B$8,0)</f>
        <v>0</v>
      </c>
      <c r="BM14" s="73" t="str">
        <f>IF(AZ14="","",VLOOKUP(AZ14,BD!$B$11:$R$179,5,))</f>
        <v/>
      </c>
      <c r="BN14" s="74" t="str">
        <f t="shared" si="3"/>
        <v/>
      </c>
      <c r="BO14" s="35"/>
      <c r="BP14" s="42"/>
      <c r="BQ14" s="43"/>
      <c r="BR14" s="38"/>
      <c r="BS14" s="39" t="s">
        <v>7</v>
      </c>
      <c r="BT14" s="40">
        <f>IF(BS14="N",0,IF(BP$4="EVENTO",BD!$B$3,BD!$B$4))</f>
        <v>0</v>
      </c>
      <c r="BU14" s="39" t="s">
        <v>7</v>
      </c>
      <c r="BV14" s="40">
        <f>IF(BU14="N",0,IF(BP$4="EVENTO",BD!$B$1,0))</f>
        <v>0</v>
      </c>
      <c r="BW14" s="39" t="s">
        <v>7</v>
      </c>
      <c r="BX14" s="40">
        <f>IF(BW14="N",0,IF(BP$4="EVENTO",BD!$B$2,0))</f>
        <v>0</v>
      </c>
      <c r="BY14" s="39" t="s">
        <v>7</v>
      </c>
      <c r="BZ14" s="40">
        <f>IF(BY14="N",0,IF(BP$4="EVENTO",BD!$B$5,0))</f>
        <v>0</v>
      </c>
      <c r="CA14" s="39" t="s">
        <v>7</v>
      </c>
      <c r="CB14" s="40">
        <f>IF(CA14="S",BD!$B$8,0)</f>
        <v>0</v>
      </c>
      <c r="CC14" s="40" t="str">
        <f>IF(BP14="","",VLOOKUP(BP14,BD!$B$11:$R$179,5,))</f>
        <v/>
      </c>
      <c r="CD14" s="41" t="str">
        <f t="shared" si="6"/>
        <v/>
      </c>
      <c r="CE14" s="35" t="s">
        <v>5</v>
      </c>
      <c r="CF14" s="42" t="s">
        <v>483</v>
      </c>
      <c r="CG14" s="43"/>
      <c r="CH14" s="38"/>
      <c r="CI14" s="39" t="s">
        <v>7</v>
      </c>
      <c r="CJ14" s="40">
        <f>IF(CI14="N",0,IF(CF$4="EVENTO",BD!$B$3,BD!$B$4))</f>
        <v>0</v>
      </c>
      <c r="CK14" s="39" t="s">
        <v>7</v>
      </c>
      <c r="CL14" s="40">
        <f>IF(CK14="N",0,IF(CF$4="EVENTO",BD!$B$1,0))</f>
        <v>0</v>
      </c>
      <c r="CM14" s="39" t="s">
        <v>7</v>
      </c>
      <c r="CN14" s="40">
        <f>IF(CM14="N",0,IF(CF$4="EVENTO",BD!$B$2,0))</f>
        <v>0</v>
      </c>
      <c r="CO14" s="39" t="s">
        <v>7</v>
      </c>
      <c r="CP14" s="40">
        <f>IF(CO14="N",0,IF(CF$4="EVENTO",BD!$B$5,0))</f>
        <v>0</v>
      </c>
      <c r="CQ14" s="39" t="s">
        <v>7</v>
      </c>
      <c r="CR14" s="40">
        <f>IF(CQ14="S",BD!$B$8,0)</f>
        <v>0</v>
      </c>
      <c r="CS14" s="40">
        <f>IF(CF14="","",VLOOKUP(CF14,BD!$B$11:$R$179,5,))</f>
        <v>250</v>
      </c>
      <c r="CT14" s="41">
        <f t="shared" si="7"/>
        <v>250</v>
      </c>
      <c r="CU14" s="68"/>
      <c r="CV14" s="75"/>
      <c r="CW14" s="76"/>
      <c r="CX14" s="71"/>
      <c r="CY14" s="72" t="s">
        <v>7</v>
      </c>
      <c r="CZ14" s="73">
        <f>IF(CY14="N",0,IF(CV$4="EVENTO",BD!$B$3,BD!$B$4))</f>
        <v>0</v>
      </c>
      <c r="DA14" s="72" t="s">
        <v>7</v>
      </c>
      <c r="DB14" s="73">
        <f>IF(DA14="N",0,IF(CV$4="EVENTO",BD!$B$1,0))</f>
        <v>0</v>
      </c>
      <c r="DC14" s="72" t="s">
        <v>7</v>
      </c>
      <c r="DD14" s="73">
        <f>IF(DC14="N",0,IF(CV$4="EVENTO",BD!$B$2,0))</f>
        <v>0</v>
      </c>
      <c r="DE14" s="72" t="s">
        <v>7</v>
      </c>
      <c r="DF14" s="73">
        <f>IF(DE14="N",0,IF(CV$4="EVENTO",BD!$B$5,0))</f>
        <v>0</v>
      </c>
      <c r="DG14" s="72" t="s">
        <v>7</v>
      </c>
      <c r="DH14" s="73">
        <f>IF(DG14="S",BD!$B$8,0)</f>
        <v>0</v>
      </c>
      <c r="DI14" s="73" t="str">
        <f>IF(CV14="","",VLOOKUP(CV14,BD!$B$11:$R$179,5,))</f>
        <v/>
      </c>
      <c r="DJ14" s="74" t="str">
        <f t="shared" si="5"/>
        <v/>
      </c>
    </row>
    <row r="15" spans="1:114" ht="15.75" thickBot="1" x14ac:dyDescent="0.3">
      <c r="A15" s="130"/>
      <c r="B15" s="145"/>
      <c r="C15" s="68"/>
      <c r="D15" s="75"/>
      <c r="E15" s="76"/>
      <c r="F15" s="71"/>
      <c r="G15" s="72" t="s">
        <v>7</v>
      </c>
      <c r="H15" s="73">
        <f>IF(G15="N",0,IF(D$4="EVENTO",BD!$B$3,BD!$B$4))</f>
        <v>0</v>
      </c>
      <c r="I15" s="72" t="s">
        <v>7</v>
      </c>
      <c r="J15" s="73">
        <f>IF(I15="N",0,IF(D$4="EVENTO",BD!$B$1,0))</f>
        <v>0</v>
      </c>
      <c r="K15" s="72" t="s">
        <v>7</v>
      </c>
      <c r="L15" s="73">
        <f>IF(K15="N",0,IF(D$4="EVENTO",BD!$B$2,0))</f>
        <v>0</v>
      </c>
      <c r="M15" s="72" t="s">
        <v>7</v>
      </c>
      <c r="N15" s="73">
        <f>IF(M15="N",0,IF(D$4="EVENTO",BD!$B$5,0))</f>
        <v>0</v>
      </c>
      <c r="O15" s="72" t="s">
        <v>7</v>
      </c>
      <c r="P15" s="73">
        <f>IF(O15="S",BD!$B$8,0)</f>
        <v>0</v>
      </c>
      <c r="Q15" s="73" t="str">
        <f>IF(D15="","",VLOOKUP(D15,BD!$B$11:$R$179,5,))</f>
        <v/>
      </c>
      <c r="R15" s="79" t="str">
        <f t="shared" si="0"/>
        <v/>
      </c>
      <c r="S15" s="68"/>
      <c r="T15" s="75"/>
      <c r="U15" s="76"/>
      <c r="V15" s="71"/>
      <c r="W15" s="72" t="s">
        <v>7</v>
      </c>
      <c r="X15" s="73">
        <f>IF(W15="N",0,IF(T$4="EVENTO",BD!$B$3,BD!$B$4))</f>
        <v>0</v>
      </c>
      <c r="Y15" s="72" t="s">
        <v>7</v>
      </c>
      <c r="Z15" s="73">
        <f>IF(Y15="N",0,IF(T$4="EVENTO",BD!$B$1,0))</f>
        <v>0</v>
      </c>
      <c r="AA15" s="72" t="s">
        <v>7</v>
      </c>
      <c r="AB15" s="73">
        <f>IF(AA15="N",0,IF(T$4="EVENTO",BD!$B$2,0))</f>
        <v>0</v>
      </c>
      <c r="AC15" s="72" t="s">
        <v>7</v>
      </c>
      <c r="AD15" s="73">
        <f>IF(AC15="N",0,IF(T$4="EVENTO",BD!$B$5,0))</f>
        <v>0</v>
      </c>
      <c r="AE15" s="72" t="s">
        <v>7</v>
      </c>
      <c r="AF15" s="73">
        <f>IF(AE15="S",BD!$B$8,0)</f>
        <v>0</v>
      </c>
      <c r="AG15" s="73" t="str">
        <f>IF(T15="","",VLOOKUP(T15,BD!$B$11:$R$179,5,))</f>
        <v/>
      </c>
      <c r="AH15" s="79" t="str">
        <f t="shared" si="1"/>
        <v/>
      </c>
      <c r="AI15" s="68"/>
      <c r="AJ15" s="75"/>
      <c r="AK15" s="76"/>
      <c r="AL15" s="71"/>
      <c r="AM15" s="72" t="s">
        <v>7</v>
      </c>
      <c r="AN15" s="73">
        <f>IF(AM15="N",0,IF(AJ$4="EVENTO",BD!$B$3,BD!$B$4))</f>
        <v>0</v>
      </c>
      <c r="AO15" s="72" t="s">
        <v>7</v>
      </c>
      <c r="AP15" s="73">
        <f>IF(AO15="N",0,IF(AJ$4="EVENTO",BD!$B$1,0))</f>
        <v>0</v>
      </c>
      <c r="AQ15" s="72" t="s">
        <v>7</v>
      </c>
      <c r="AR15" s="73">
        <f>IF(AQ15="N",0,IF(AJ$4="EVENTO",BD!$B$2,0))</f>
        <v>0</v>
      </c>
      <c r="AS15" s="72" t="s">
        <v>7</v>
      </c>
      <c r="AT15" s="73">
        <f>IF(AS15="N",0,IF(AJ$4="EVENTO",BD!$B$5,0))</f>
        <v>0</v>
      </c>
      <c r="AU15" s="72" t="s">
        <v>7</v>
      </c>
      <c r="AV15" s="73">
        <f>IF(AU15="S",BD!$B$8,0)</f>
        <v>0</v>
      </c>
      <c r="AW15" s="73" t="str">
        <f>IF(AJ15="","",VLOOKUP(AJ15,BD!$B$11:$R$179,5,))</f>
        <v/>
      </c>
      <c r="AX15" s="79" t="str">
        <f t="shared" si="2"/>
        <v/>
      </c>
      <c r="AY15" s="68"/>
      <c r="AZ15" s="75"/>
      <c r="BA15" s="76"/>
      <c r="BB15" s="71"/>
      <c r="BC15" s="72" t="s">
        <v>7</v>
      </c>
      <c r="BD15" s="73">
        <f>IF(BC15="N",0,IF(AZ$4="EVENTO",BD!$B$3,BD!$B$4))</f>
        <v>0</v>
      </c>
      <c r="BE15" s="72" t="s">
        <v>7</v>
      </c>
      <c r="BF15" s="73">
        <f>IF(BE15="N",0,IF(AZ$4="EVENTO",BD!$B$1,0))</f>
        <v>0</v>
      </c>
      <c r="BG15" s="72" t="s">
        <v>7</v>
      </c>
      <c r="BH15" s="73">
        <f>IF(BG15="N",0,IF(AZ$4="EVENTO",BD!$B$2,0))</f>
        <v>0</v>
      </c>
      <c r="BI15" s="72" t="s">
        <v>7</v>
      </c>
      <c r="BJ15" s="73">
        <f>IF(BI15="N",0,IF(AZ$4="EVENTO",BD!$B$5,0))</f>
        <v>0</v>
      </c>
      <c r="BK15" s="72" t="s">
        <v>7</v>
      </c>
      <c r="BL15" s="73">
        <f>IF(BK15="S",BD!$B$8,0)</f>
        <v>0</v>
      </c>
      <c r="BM15" s="73" t="str">
        <f>IF(AZ15="","",VLOOKUP(AZ15,BD!$B$11:$R$179,5,))</f>
        <v/>
      </c>
      <c r="BN15" s="79" t="str">
        <f t="shared" si="3"/>
        <v/>
      </c>
      <c r="BO15" s="35"/>
      <c r="BP15" s="42"/>
      <c r="BQ15" s="43"/>
      <c r="BR15" s="38"/>
      <c r="BS15" s="39" t="s">
        <v>7</v>
      </c>
      <c r="BT15" s="40">
        <f>IF(BS15="N",0,IF(BP$4="EVENTO",BD!$B$3,BD!$B$4))</f>
        <v>0</v>
      </c>
      <c r="BU15" s="39" t="s">
        <v>7</v>
      </c>
      <c r="BV15" s="40">
        <f>IF(BU15="N",0,IF(BP$4="EVENTO",BD!$B$1,0))</f>
        <v>0</v>
      </c>
      <c r="BW15" s="39" t="s">
        <v>7</v>
      </c>
      <c r="BX15" s="40">
        <f>IF(BW15="N",0,IF(BP$4="EVENTO",BD!$B$2,0))</f>
        <v>0</v>
      </c>
      <c r="BY15" s="39" t="s">
        <v>7</v>
      </c>
      <c r="BZ15" s="40">
        <f>IF(BY15="N",0,IF(BP$4="EVENTO",BD!$B$5,0))</f>
        <v>0</v>
      </c>
      <c r="CA15" s="39" t="s">
        <v>7</v>
      </c>
      <c r="CB15" s="40">
        <f>IF(CA15="S",BD!$B$8,0)</f>
        <v>0</v>
      </c>
      <c r="CC15" s="40" t="str">
        <f>IF(BP15="","",VLOOKUP(BP15,BD!$B$11:$R$179,5,))</f>
        <v/>
      </c>
      <c r="CD15" s="46" t="str">
        <f t="shared" si="6"/>
        <v/>
      </c>
      <c r="CE15" s="35" t="s">
        <v>5</v>
      </c>
      <c r="CF15" s="42" t="s">
        <v>54</v>
      </c>
      <c r="CG15" s="43"/>
      <c r="CH15" s="38"/>
      <c r="CI15" s="39" t="s">
        <v>7</v>
      </c>
      <c r="CJ15" s="40">
        <f>IF(CI15="N",0,IF(CF$4="EVENTO",BD!$B$3,BD!$B$4))</f>
        <v>0</v>
      </c>
      <c r="CK15" s="39" t="s">
        <v>7</v>
      </c>
      <c r="CL15" s="40">
        <f>IF(CK15="N",0,IF(CF$4="EVENTO",BD!$B$1,0))</f>
        <v>0</v>
      </c>
      <c r="CM15" s="39" t="s">
        <v>7</v>
      </c>
      <c r="CN15" s="40">
        <f>IF(CM15="N",0,IF(CF$4="EVENTO",BD!$B$2,0))</f>
        <v>0</v>
      </c>
      <c r="CO15" s="39" t="s">
        <v>7</v>
      </c>
      <c r="CP15" s="40">
        <f>IF(CO15="N",0,IF(CF$4="EVENTO",BD!$B$5,0))</f>
        <v>0</v>
      </c>
      <c r="CQ15" s="39" t="s">
        <v>7</v>
      </c>
      <c r="CR15" s="40">
        <f>IF(CQ15="S",BD!$B$8,0)</f>
        <v>0</v>
      </c>
      <c r="CS15" s="40">
        <f>IF(CF15="","",VLOOKUP(CF15,BD!$B$11:$R$179,5,))</f>
        <v>650</v>
      </c>
      <c r="CT15" s="46">
        <f t="shared" si="7"/>
        <v>650</v>
      </c>
      <c r="CU15" s="68"/>
      <c r="CV15" s="75"/>
      <c r="CW15" s="76"/>
      <c r="CX15" s="71"/>
      <c r="CY15" s="72" t="s">
        <v>7</v>
      </c>
      <c r="CZ15" s="73">
        <f>IF(CY15="N",0,IF(CV$4="EVENTO",BD!$B$3,BD!$B$4))</f>
        <v>0</v>
      </c>
      <c r="DA15" s="72" t="s">
        <v>7</v>
      </c>
      <c r="DB15" s="73">
        <f>IF(DA15="N",0,IF(CV$4="EVENTO",BD!$B$1,0))</f>
        <v>0</v>
      </c>
      <c r="DC15" s="72" t="s">
        <v>7</v>
      </c>
      <c r="DD15" s="73">
        <f>IF(DC15="N",0,IF(CV$4="EVENTO",BD!$B$2,0))</f>
        <v>0</v>
      </c>
      <c r="DE15" s="72" t="s">
        <v>7</v>
      </c>
      <c r="DF15" s="73">
        <f>IF(DE15="N",0,IF(CV$4="EVENTO",BD!$B$5,0))</f>
        <v>0</v>
      </c>
      <c r="DG15" s="72" t="s">
        <v>7</v>
      </c>
      <c r="DH15" s="73">
        <f>IF(DG15="S",BD!$B$8,0)</f>
        <v>0</v>
      </c>
      <c r="DI15" s="73" t="str">
        <f>IF(CV15="","",VLOOKUP(CV15,BD!$B$11:$R$179,5,))</f>
        <v/>
      </c>
      <c r="DJ15" s="79" t="str">
        <f t="shared" si="5"/>
        <v/>
      </c>
    </row>
    <row r="16" spans="1:114" ht="15.75" thickBot="1" x14ac:dyDescent="0.3">
      <c r="A16" s="130"/>
      <c r="B16" s="146"/>
      <c r="C16" s="68"/>
      <c r="D16" s="81"/>
      <c r="E16" s="82"/>
      <c r="F16" s="71"/>
      <c r="G16" s="72" t="s">
        <v>7</v>
      </c>
      <c r="H16" s="73">
        <f>IF(G16="N",0,IF(D$4="EVENTO",BD!$B$3,BD!$B$4))</f>
        <v>0</v>
      </c>
      <c r="I16" s="72" t="s">
        <v>7</v>
      </c>
      <c r="J16" s="73">
        <f>IF(I16="N",0,IF(D$4="EVENTO",BD!$B$1,0))</f>
        <v>0</v>
      </c>
      <c r="K16" s="72" t="s">
        <v>7</v>
      </c>
      <c r="L16" s="73">
        <f>IF(K16="N",0,IF(D$4="EVENTO",BD!$B$2,0))</f>
        <v>0</v>
      </c>
      <c r="M16" s="72" t="s">
        <v>7</v>
      </c>
      <c r="N16" s="73">
        <f>IF(M16="N",0,IF(D$4="EVENTO",BD!$B$5,0))</f>
        <v>0</v>
      </c>
      <c r="O16" s="72" t="s">
        <v>7</v>
      </c>
      <c r="P16" s="73">
        <f>IF(O16="S",BD!$B$8,0)</f>
        <v>0</v>
      </c>
      <c r="Q16" s="83" t="str">
        <f>IF(D16="","",VLOOKUP(D16,BD!$B$11:$R$179,5,))</f>
        <v/>
      </c>
      <c r="R16" s="84" t="str">
        <f t="shared" si="0"/>
        <v/>
      </c>
      <c r="S16" s="68"/>
      <c r="T16" s="81"/>
      <c r="U16" s="82"/>
      <c r="V16" s="71"/>
      <c r="W16" s="72" t="s">
        <v>7</v>
      </c>
      <c r="X16" s="73">
        <f>IF(W16="N",0,IF(T$4="EVENTO",BD!$B$3,BD!$B$4))</f>
        <v>0</v>
      </c>
      <c r="Y16" s="72" t="s">
        <v>7</v>
      </c>
      <c r="Z16" s="73">
        <f>IF(Y16="N",0,IF(T$4="EVENTO",BD!$B$1,0))</f>
        <v>0</v>
      </c>
      <c r="AA16" s="72" t="s">
        <v>7</v>
      </c>
      <c r="AB16" s="73">
        <f>IF(AA16="N",0,IF(T$4="EVENTO",BD!$B$2,0))</f>
        <v>0</v>
      </c>
      <c r="AC16" s="72" t="s">
        <v>7</v>
      </c>
      <c r="AD16" s="73">
        <f>IF(AC16="N",0,IF(T$4="EVENTO",BD!$B$5,0))</f>
        <v>0</v>
      </c>
      <c r="AE16" s="72" t="s">
        <v>7</v>
      </c>
      <c r="AF16" s="73">
        <f>IF(AE16="S",BD!$B$8,0)</f>
        <v>0</v>
      </c>
      <c r="AG16" s="83" t="str">
        <f>IF(T16="","",VLOOKUP(T16,BD!$B$11:$R$179,5,))</f>
        <v/>
      </c>
      <c r="AH16" s="84" t="str">
        <f t="shared" si="1"/>
        <v/>
      </c>
      <c r="AI16" s="68"/>
      <c r="AJ16" s="81"/>
      <c r="AK16" s="82"/>
      <c r="AL16" s="71"/>
      <c r="AM16" s="72" t="s">
        <v>7</v>
      </c>
      <c r="AN16" s="73">
        <f>IF(AM16="N",0,IF(AJ$4="EVENTO",BD!$B$3,BD!$B$4))</f>
        <v>0</v>
      </c>
      <c r="AO16" s="72" t="s">
        <v>7</v>
      </c>
      <c r="AP16" s="73">
        <f>IF(AO16="N",0,IF(AJ$4="EVENTO",BD!$B$1,0))</f>
        <v>0</v>
      </c>
      <c r="AQ16" s="72" t="s">
        <v>7</v>
      </c>
      <c r="AR16" s="73">
        <f>IF(AQ16="N",0,IF(AJ$4="EVENTO",BD!$B$2,0))</f>
        <v>0</v>
      </c>
      <c r="AS16" s="72" t="s">
        <v>7</v>
      </c>
      <c r="AT16" s="73">
        <f>IF(AS16="N",0,IF(AJ$4="EVENTO",BD!$B$5,0))</f>
        <v>0</v>
      </c>
      <c r="AU16" s="72" t="s">
        <v>7</v>
      </c>
      <c r="AV16" s="73">
        <f>IF(AU16="S",BD!$B$8,0)</f>
        <v>0</v>
      </c>
      <c r="AW16" s="83" t="str">
        <f>IF(AJ16="","",VLOOKUP(AJ16,BD!$B$11:$R$179,5,))</f>
        <v/>
      </c>
      <c r="AX16" s="84" t="str">
        <f t="shared" si="2"/>
        <v/>
      </c>
      <c r="AY16" s="68"/>
      <c r="AZ16" s="81"/>
      <c r="BA16" s="82"/>
      <c r="BB16" s="71"/>
      <c r="BC16" s="72" t="s">
        <v>7</v>
      </c>
      <c r="BD16" s="73">
        <f>IF(BC16="N",0,IF(AZ$4="EVENTO",BD!$B$3,BD!$B$4))</f>
        <v>0</v>
      </c>
      <c r="BE16" s="72" t="s">
        <v>7</v>
      </c>
      <c r="BF16" s="73">
        <f>IF(BE16="N",0,IF(AZ$4="EVENTO",BD!$B$1,0))</f>
        <v>0</v>
      </c>
      <c r="BG16" s="72" t="s">
        <v>7</v>
      </c>
      <c r="BH16" s="73">
        <f>IF(BG16="N",0,IF(AZ$4="EVENTO",BD!$B$2,0))</f>
        <v>0</v>
      </c>
      <c r="BI16" s="72" t="s">
        <v>7</v>
      </c>
      <c r="BJ16" s="73">
        <f>IF(BI16="N",0,IF(AZ$4="EVENTO",BD!$B$5,0))</f>
        <v>0</v>
      </c>
      <c r="BK16" s="72" t="s">
        <v>7</v>
      </c>
      <c r="BL16" s="73">
        <f>IF(BK16="S",BD!$B$8,0)</f>
        <v>0</v>
      </c>
      <c r="BM16" s="83" t="str">
        <f>IF(AZ16="","",VLOOKUP(AZ16,BD!$B$11:$R$179,5,))</f>
        <v/>
      </c>
      <c r="BN16" s="84" t="str">
        <f t="shared" si="3"/>
        <v/>
      </c>
      <c r="BO16" s="35"/>
      <c r="BP16" s="48"/>
      <c r="BQ16" s="49"/>
      <c r="BR16" s="38"/>
      <c r="BS16" s="39" t="s">
        <v>7</v>
      </c>
      <c r="BT16" s="40">
        <f>IF(BS16="N",0,IF(BP$4="EVENTO",BD!$B$3,BD!$B$4))</f>
        <v>0</v>
      </c>
      <c r="BU16" s="39" t="s">
        <v>7</v>
      </c>
      <c r="BV16" s="40">
        <f>IF(BU16="N",0,IF(BP$4="EVENTO",BD!$B$1,0))</f>
        <v>0</v>
      </c>
      <c r="BW16" s="39" t="s">
        <v>7</v>
      </c>
      <c r="BX16" s="40">
        <f>IF(BW16="N",0,IF(BP$4="EVENTO",BD!$B$2,0))</f>
        <v>0</v>
      </c>
      <c r="BY16" s="39" t="s">
        <v>7</v>
      </c>
      <c r="BZ16" s="40">
        <f>IF(BY16="N",0,IF(BP$4="EVENTO",BD!$B$5,0))</f>
        <v>0</v>
      </c>
      <c r="CA16" s="39" t="s">
        <v>7</v>
      </c>
      <c r="CB16" s="40">
        <f>IF(CA16="S",BD!$B$8,0)</f>
        <v>0</v>
      </c>
      <c r="CC16" s="50" t="str">
        <f>IF(BP16="","",VLOOKUP(BP16,BD!$B$11:$R$179,5,))</f>
        <v/>
      </c>
      <c r="CD16" s="51" t="str">
        <f t="shared" si="6"/>
        <v/>
      </c>
      <c r="CE16" s="35"/>
      <c r="CF16" s="48"/>
      <c r="CG16" s="49"/>
      <c r="CH16" s="38"/>
      <c r="CI16" s="39" t="s">
        <v>7</v>
      </c>
      <c r="CJ16" s="40">
        <f>IF(CI16="N",0,IF(CF$4="EVENTO",BD!$B$3,BD!$B$4))</f>
        <v>0</v>
      </c>
      <c r="CK16" s="39" t="s">
        <v>7</v>
      </c>
      <c r="CL16" s="40">
        <f>IF(CK16="N",0,IF(CF$4="EVENTO",BD!$B$1,0))</f>
        <v>0</v>
      </c>
      <c r="CM16" s="39" t="s">
        <v>7</v>
      </c>
      <c r="CN16" s="40">
        <f>IF(CM16="N",0,IF(CF$4="EVENTO",BD!$B$2,0))</f>
        <v>0</v>
      </c>
      <c r="CO16" s="39" t="s">
        <v>7</v>
      </c>
      <c r="CP16" s="40">
        <f>IF(CO16="N",0,IF(CF$4="EVENTO",BD!$B$5,0))</f>
        <v>0</v>
      </c>
      <c r="CQ16" s="39" t="s">
        <v>7</v>
      </c>
      <c r="CR16" s="40">
        <f>IF(CQ16="S",BD!$B$8,0)</f>
        <v>0</v>
      </c>
      <c r="CS16" s="50" t="str">
        <f>IF(CF16="","",VLOOKUP(CF16,BD!$B$11:$R$179,5,))</f>
        <v/>
      </c>
      <c r="CT16" s="46" t="str">
        <f t="shared" si="7"/>
        <v/>
      </c>
      <c r="CU16" s="68"/>
      <c r="CV16" s="81"/>
      <c r="CW16" s="82"/>
      <c r="CX16" s="71"/>
      <c r="CY16" s="72" t="s">
        <v>7</v>
      </c>
      <c r="CZ16" s="73">
        <f>IF(CY16="N",0,IF(CV$4="EVENTO",BD!$B$3,BD!$B$4))</f>
        <v>0</v>
      </c>
      <c r="DA16" s="72" t="s">
        <v>7</v>
      </c>
      <c r="DB16" s="73">
        <f>IF(DA16="N",0,IF(CV$4="EVENTO",BD!$B$1,0))</f>
        <v>0</v>
      </c>
      <c r="DC16" s="72" t="s">
        <v>7</v>
      </c>
      <c r="DD16" s="73">
        <f>IF(DC16="N",0,IF(CV$4="EVENTO",BD!$B$2,0))</f>
        <v>0</v>
      </c>
      <c r="DE16" s="72" t="s">
        <v>7</v>
      </c>
      <c r="DF16" s="73">
        <f>IF(DE16="N",0,IF(CV$4="EVENTO",BD!$B$5,0))</f>
        <v>0</v>
      </c>
      <c r="DG16" s="72" t="s">
        <v>7</v>
      </c>
      <c r="DH16" s="73">
        <f>IF(DG16="S",BD!$B$8,0)</f>
        <v>0</v>
      </c>
      <c r="DI16" s="83" t="str">
        <f>IF(CV16="","",VLOOKUP(CV16,BD!$B$11:$R$179,5,))</f>
        <v/>
      </c>
      <c r="DJ16" s="84" t="str">
        <f t="shared" si="5"/>
        <v/>
      </c>
    </row>
    <row r="17" spans="1:114" ht="15" customHeight="1" thickBot="1" x14ac:dyDescent="0.3">
      <c r="A17" s="130"/>
      <c r="B17" s="144" t="s">
        <v>317</v>
      </c>
      <c r="C17" s="60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147"/>
      <c r="O17" s="147"/>
      <c r="P17" s="61"/>
      <c r="Q17" s="61"/>
      <c r="R17" s="62" t="str">
        <f>IF(SUM(R19:R27)=0,"",SUM(R19:R27))</f>
        <v/>
      </c>
      <c r="S17" s="60"/>
      <c r="T17" s="147"/>
      <c r="U17" s="147"/>
      <c r="V17" s="147"/>
      <c r="W17" s="147"/>
      <c r="X17" s="147"/>
      <c r="Y17" s="147"/>
      <c r="Z17" s="147"/>
      <c r="AA17" s="147"/>
      <c r="AB17" s="147"/>
      <c r="AC17" s="147"/>
      <c r="AD17" s="147"/>
      <c r="AE17" s="147"/>
      <c r="AF17" s="61"/>
      <c r="AG17" s="61"/>
      <c r="AH17" s="62" t="str">
        <f>IF(SUM(AH19:AH27)=0,"",SUM(AH19:AH27))</f>
        <v/>
      </c>
      <c r="AI17" s="60"/>
      <c r="AJ17" s="147"/>
      <c r="AK17" s="147"/>
      <c r="AL17" s="147"/>
      <c r="AM17" s="147"/>
      <c r="AN17" s="147"/>
      <c r="AO17" s="147"/>
      <c r="AP17" s="147"/>
      <c r="AQ17" s="147"/>
      <c r="AR17" s="147"/>
      <c r="AS17" s="147"/>
      <c r="AT17" s="147"/>
      <c r="AU17" s="147"/>
      <c r="AV17" s="61"/>
      <c r="AW17" s="61"/>
      <c r="AX17" s="62" t="str">
        <f>IF(SUM(AX19:AX27)=0,"",SUM(AX19:AX27))</f>
        <v/>
      </c>
      <c r="AY17" s="60"/>
      <c r="AZ17" s="147"/>
      <c r="BA17" s="147"/>
      <c r="BB17" s="147"/>
      <c r="BC17" s="147"/>
      <c r="BD17" s="147"/>
      <c r="BE17" s="147"/>
      <c r="BF17" s="147"/>
      <c r="BG17" s="147"/>
      <c r="BH17" s="147"/>
      <c r="BI17" s="147"/>
      <c r="BJ17" s="147"/>
      <c r="BK17" s="147"/>
      <c r="BL17" s="61"/>
      <c r="BM17" s="61"/>
      <c r="BN17" s="62" t="str">
        <f>IF(SUM(BN19:BN27)=0,"",SUM(BN19:BN27))</f>
        <v/>
      </c>
      <c r="BO17" s="27"/>
      <c r="BP17" s="175" t="s">
        <v>12</v>
      </c>
      <c r="BQ17" s="175"/>
      <c r="BR17" s="175"/>
      <c r="BS17" s="175"/>
      <c r="BT17" s="175"/>
      <c r="BU17" s="175"/>
      <c r="BV17" s="175"/>
      <c r="BW17" s="175"/>
      <c r="BX17" s="175"/>
      <c r="BY17" s="175"/>
      <c r="BZ17" s="175"/>
      <c r="CA17" s="175"/>
      <c r="CB17" s="28"/>
      <c r="CC17" s="28"/>
      <c r="CD17" s="29">
        <f>IF(SUM(CD19:CD27)=0,"",SUM(CD19:CD27))</f>
        <v>1030</v>
      </c>
      <c r="CE17" s="27"/>
      <c r="CF17" s="175" t="s">
        <v>0</v>
      </c>
      <c r="CG17" s="175"/>
      <c r="CH17" s="175"/>
      <c r="CI17" s="175"/>
      <c r="CJ17" s="175"/>
      <c r="CK17" s="175"/>
      <c r="CL17" s="175"/>
      <c r="CM17" s="175"/>
      <c r="CN17" s="175"/>
      <c r="CO17" s="175"/>
      <c r="CP17" s="175"/>
      <c r="CQ17" s="175"/>
      <c r="CR17" s="28"/>
      <c r="CS17" s="28"/>
      <c r="CT17" s="29">
        <f>IF(SUM(CT19:CT27)=0,"",SUM(CT19:CT27))</f>
        <v>1380</v>
      </c>
      <c r="CU17" s="60"/>
      <c r="CV17" s="147"/>
      <c r="CW17" s="147"/>
      <c r="CX17" s="147"/>
      <c r="CY17" s="147"/>
      <c r="CZ17" s="147"/>
      <c r="DA17" s="147"/>
      <c r="DB17" s="147"/>
      <c r="DC17" s="147"/>
      <c r="DD17" s="147"/>
      <c r="DE17" s="147"/>
      <c r="DF17" s="147"/>
      <c r="DG17" s="147"/>
      <c r="DH17" s="61"/>
      <c r="DI17" s="61"/>
      <c r="DJ17" s="62" t="str">
        <f>IF(SUM(DJ19:DJ27)=0,"",SUM(DJ19:DJ27))</f>
        <v/>
      </c>
    </row>
    <row r="18" spans="1:114" ht="15.75" thickBot="1" x14ac:dyDescent="0.3">
      <c r="A18" s="130"/>
      <c r="B18" s="145"/>
      <c r="C18" s="148" t="s">
        <v>2</v>
      </c>
      <c r="D18" s="149"/>
      <c r="E18" s="63"/>
      <c r="F18" s="63"/>
      <c r="G18" s="64"/>
      <c r="H18" s="65"/>
      <c r="I18" s="64"/>
      <c r="J18" s="65"/>
      <c r="K18" s="64"/>
      <c r="L18" s="65"/>
      <c r="M18" s="64"/>
      <c r="N18" s="65"/>
      <c r="O18" s="64"/>
      <c r="P18" s="65"/>
      <c r="Q18" s="66"/>
      <c r="R18" s="67" t="s">
        <v>4</v>
      </c>
      <c r="S18" s="148" t="s">
        <v>2</v>
      </c>
      <c r="T18" s="149"/>
      <c r="U18" s="63"/>
      <c r="V18" s="63"/>
      <c r="W18" s="64"/>
      <c r="X18" s="65"/>
      <c r="Y18" s="64"/>
      <c r="Z18" s="65"/>
      <c r="AA18" s="64"/>
      <c r="AB18" s="65"/>
      <c r="AC18" s="64"/>
      <c r="AD18" s="65"/>
      <c r="AE18" s="64"/>
      <c r="AF18" s="65"/>
      <c r="AG18" s="66"/>
      <c r="AH18" s="67" t="s">
        <v>4</v>
      </c>
      <c r="AI18" s="148" t="s">
        <v>2</v>
      </c>
      <c r="AJ18" s="149"/>
      <c r="AK18" s="63"/>
      <c r="AL18" s="63"/>
      <c r="AM18" s="64"/>
      <c r="AN18" s="65"/>
      <c r="AO18" s="64"/>
      <c r="AP18" s="65"/>
      <c r="AQ18" s="64"/>
      <c r="AR18" s="65"/>
      <c r="AS18" s="64"/>
      <c r="AT18" s="65"/>
      <c r="AU18" s="64"/>
      <c r="AV18" s="65"/>
      <c r="AW18" s="66"/>
      <c r="AX18" s="67" t="s">
        <v>4</v>
      </c>
      <c r="AY18" s="148" t="s">
        <v>2</v>
      </c>
      <c r="AZ18" s="149"/>
      <c r="BA18" s="63"/>
      <c r="BB18" s="63"/>
      <c r="BC18" s="64"/>
      <c r="BD18" s="65"/>
      <c r="BE18" s="64"/>
      <c r="BF18" s="65"/>
      <c r="BG18" s="64"/>
      <c r="BH18" s="65"/>
      <c r="BI18" s="64"/>
      <c r="BJ18" s="65"/>
      <c r="BK18" s="64"/>
      <c r="BL18" s="65"/>
      <c r="BM18" s="66"/>
      <c r="BN18" s="67" t="s">
        <v>4</v>
      </c>
      <c r="BO18" s="176" t="s">
        <v>2</v>
      </c>
      <c r="BP18" s="177"/>
      <c r="BQ18" s="30"/>
      <c r="BR18" s="30"/>
      <c r="BS18" s="31"/>
      <c r="BT18" s="32"/>
      <c r="BU18" s="31"/>
      <c r="BV18" s="32"/>
      <c r="BW18" s="31"/>
      <c r="BX18" s="32"/>
      <c r="BY18" s="31"/>
      <c r="BZ18" s="32"/>
      <c r="CA18" s="31"/>
      <c r="CB18" s="32"/>
      <c r="CC18" s="33"/>
      <c r="CD18" s="34" t="s">
        <v>4</v>
      </c>
      <c r="CE18" s="176" t="s">
        <v>2</v>
      </c>
      <c r="CF18" s="177"/>
      <c r="CG18" s="30"/>
      <c r="CH18" s="30"/>
      <c r="CI18" s="31"/>
      <c r="CJ18" s="32"/>
      <c r="CK18" s="31"/>
      <c r="CL18" s="32"/>
      <c r="CM18" s="31"/>
      <c r="CN18" s="32"/>
      <c r="CO18" s="31"/>
      <c r="CP18" s="32"/>
      <c r="CQ18" s="31"/>
      <c r="CR18" s="32"/>
      <c r="CS18" s="33"/>
      <c r="CT18" s="34" t="s">
        <v>4</v>
      </c>
      <c r="CU18" s="148" t="s">
        <v>2</v>
      </c>
      <c r="CV18" s="149"/>
      <c r="CW18" s="63"/>
      <c r="CX18" s="63"/>
      <c r="CY18" s="64"/>
      <c r="CZ18" s="65"/>
      <c r="DA18" s="64"/>
      <c r="DB18" s="65"/>
      <c r="DC18" s="64"/>
      <c r="DD18" s="65"/>
      <c r="DE18" s="64"/>
      <c r="DF18" s="65"/>
      <c r="DG18" s="64"/>
      <c r="DH18" s="65"/>
      <c r="DI18" s="66"/>
      <c r="DJ18" s="67" t="s">
        <v>4</v>
      </c>
    </row>
    <row r="19" spans="1:114" ht="15.75" thickBot="1" x14ac:dyDescent="0.3">
      <c r="A19" s="130"/>
      <c r="B19" s="145"/>
      <c r="C19" s="68"/>
      <c r="D19" s="88"/>
      <c r="E19" s="70"/>
      <c r="F19" s="71"/>
      <c r="G19" s="72" t="s">
        <v>7</v>
      </c>
      <c r="H19" s="73">
        <f>IF(G19="N",0,IF(D$17="EVENTO",BD!$B$3,BD!$B$4))</f>
        <v>0</v>
      </c>
      <c r="I19" s="72" t="s">
        <v>7</v>
      </c>
      <c r="J19" s="73">
        <f>IF(I19="N",0,IF(D$17="EVENTO",BD!$B$1,0))</f>
        <v>0</v>
      </c>
      <c r="K19" s="72" t="s">
        <v>7</v>
      </c>
      <c r="L19" s="73">
        <f>IF(K19="N",0,IF(D$17="EVENTO",BD!$B$2,0))</f>
        <v>0</v>
      </c>
      <c r="M19" s="72" t="s">
        <v>7</v>
      </c>
      <c r="N19" s="73">
        <f>IF(M19="N",0,IF(D$17="EVENTO",BD!$B$5,0))</f>
        <v>0</v>
      </c>
      <c r="O19" s="72" t="s">
        <v>7</v>
      </c>
      <c r="P19" s="73">
        <f>IF(O19="S",BD!$B$8,0)</f>
        <v>0</v>
      </c>
      <c r="Q19" s="73" t="str">
        <f>IF(D19="","",VLOOKUP(D19,BD!$B$11:$R$179,5,))</f>
        <v/>
      </c>
      <c r="R19" s="74"/>
      <c r="S19" s="68"/>
      <c r="T19" s="88"/>
      <c r="U19" s="70"/>
      <c r="V19" s="71"/>
      <c r="W19" s="72" t="s">
        <v>7</v>
      </c>
      <c r="X19" s="73">
        <f>IF(W19="N",0,IF(T$17="EVENTO",BD!$B$3,BD!$B$4))</f>
        <v>0</v>
      </c>
      <c r="Y19" s="72" t="s">
        <v>7</v>
      </c>
      <c r="Z19" s="73">
        <f>IF(Y19="N",0,IF(T$17="EVENTO",BD!$B$1,0))</f>
        <v>0</v>
      </c>
      <c r="AA19" s="72" t="s">
        <v>7</v>
      </c>
      <c r="AB19" s="73">
        <f>IF(AA19="N",0,IF(T$17="EVENTO",BD!$B$2,0))</f>
        <v>0</v>
      </c>
      <c r="AC19" s="72" t="s">
        <v>7</v>
      </c>
      <c r="AD19" s="73">
        <f>IF(AC19="N",0,IF(T$17="EVENTO",BD!$B$5,0))</f>
        <v>0</v>
      </c>
      <c r="AE19" s="72" t="s">
        <v>7</v>
      </c>
      <c r="AF19" s="73">
        <f>IF(AE19="S",BD!$B$8,0)</f>
        <v>0</v>
      </c>
      <c r="AG19" s="73" t="str">
        <f>IF(T19="","",VLOOKUP(T19,BD!$B$11:$R$179,5,))</f>
        <v/>
      </c>
      <c r="AH19" s="74" t="str">
        <f t="shared" ref="AH19:AH27" si="8">IF($T$17="","",IF(T19="","",SUM(AG19,AF19,AB19,Z19,AD19,X19)))</f>
        <v/>
      </c>
      <c r="AI19" s="68"/>
      <c r="AJ19" s="88"/>
      <c r="AK19" s="70"/>
      <c r="AL19" s="71"/>
      <c r="AM19" s="72" t="s">
        <v>7</v>
      </c>
      <c r="AN19" s="73">
        <f>IF(AM19="N",0,IF(AJ$17="EVENTO",BD!$B$3,BD!$B$4))</f>
        <v>0</v>
      </c>
      <c r="AO19" s="72" t="s">
        <v>7</v>
      </c>
      <c r="AP19" s="73">
        <f>IF(AO19="N",0,IF(AJ$17="EVENTO",BD!$B$1,0))</f>
        <v>0</v>
      </c>
      <c r="AQ19" s="72" t="s">
        <v>7</v>
      </c>
      <c r="AR19" s="73">
        <f>IF(AQ19="N",0,IF(AJ$17="EVENTO",BD!$B$2,0))</f>
        <v>0</v>
      </c>
      <c r="AS19" s="72" t="s">
        <v>7</v>
      </c>
      <c r="AT19" s="73">
        <f>IF(AS19="N",0,IF(AJ$17="EVENTO",BD!$B$5,0))</f>
        <v>0</v>
      </c>
      <c r="AU19" s="72" t="s">
        <v>7</v>
      </c>
      <c r="AV19" s="73">
        <f>IF(AU19="S",BD!$B$8,0)</f>
        <v>0</v>
      </c>
      <c r="AW19" s="73" t="str">
        <f>IF(AJ19="","",VLOOKUP(AJ19,BD!$B$11:$R$179,5,))</f>
        <v/>
      </c>
      <c r="AX19" s="74" t="str">
        <f t="shared" ref="AX19:AX27" si="9">IF($AJ$17="","",IF(AJ19="","",SUM(AW19,AV19,AR19,AP19,AT19,AN19)))</f>
        <v/>
      </c>
      <c r="AY19" s="68"/>
      <c r="AZ19" s="88"/>
      <c r="BA19" s="70"/>
      <c r="BB19" s="71"/>
      <c r="BC19" s="72" t="s">
        <v>7</v>
      </c>
      <c r="BD19" s="73">
        <f>IF(BC19="N",0,IF(AZ$17="EVENTO",BD!$B$3,BD!$B$4))</f>
        <v>0</v>
      </c>
      <c r="BE19" s="72" t="s">
        <v>7</v>
      </c>
      <c r="BF19" s="73">
        <f>IF(BE19="N",0,IF(AZ$17="EVENTO",BD!$B$1,0))</f>
        <v>0</v>
      </c>
      <c r="BG19" s="72" t="s">
        <v>7</v>
      </c>
      <c r="BH19" s="73">
        <f>IF(BG19="N",0,IF(AZ$17="EVENTO",BD!$B$2,0))</f>
        <v>0</v>
      </c>
      <c r="BI19" s="72" t="s">
        <v>7</v>
      </c>
      <c r="BJ19" s="73">
        <f>IF(BI19="N",0,IF(AZ$17="EVENTO",BD!$B$5,0))</f>
        <v>0</v>
      </c>
      <c r="BK19" s="72" t="s">
        <v>7</v>
      </c>
      <c r="BL19" s="73">
        <f>IF(BK19="S",BD!$B$8,0)</f>
        <v>0</v>
      </c>
      <c r="BM19" s="73" t="str">
        <f>IF(AZ19="","",VLOOKUP(AZ19,BD!$B$11:$R$179,5,))</f>
        <v/>
      </c>
      <c r="BN19" s="74" t="str">
        <f t="shared" ref="BN19:BN27" si="10">IF($AZ$17="","",IF(AZ19="","",SUM(BM19,BL19,BH19,BF19,BJ19,BD19)))</f>
        <v/>
      </c>
      <c r="BO19" s="35"/>
      <c r="BP19" s="55" t="s">
        <v>18</v>
      </c>
      <c r="BQ19" s="37"/>
      <c r="BR19" s="38"/>
      <c r="BS19" s="39" t="s">
        <v>316</v>
      </c>
      <c r="BT19" s="40">
        <f>IF(BS19="N",0,IF(BP$17="EVENTO",BD!$B$3,BD!$B$4))</f>
        <v>50</v>
      </c>
      <c r="BU19" s="39" t="s">
        <v>7</v>
      </c>
      <c r="BV19" s="40">
        <f>IF(BU19="N",0,IF(BP$17="EVENTO",BD!$B$1,0))</f>
        <v>0</v>
      </c>
      <c r="BW19" s="39" t="s">
        <v>7</v>
      </c>
      <c r="BX19" s="40">
        <f>IF(BW19="N",0,IF(BP$17="EVENTO",BD!$B$2,0))</f>
        <v>0</v>
      </c>
      <c r="BY19" s="39" t="s">
        <v>7</v>
      </c>
      <c r="BZ19" s="40">
        <f>IF(BY19="N",0,IF(BP$17="EVENTO",BD!$B$5,0))</f>
        <v>0</v>
      </c>
      <c r="CA19" s="39" t="s">
        <v>7</v>
      </c>
      <c r="CB19" s="40">
        <f>IF(CA19="S",BD!$B$8,0)</f>
        <v>0</v>
      </c>
      <c r="CC19" s="40">
        <f>IF(BP19="","",VLOOKUP(BP19,BD!$B$11:$R$179,5,))</f>
        <v>250</v>
      </c>
      <c r="CD19" s="41">
        <f t="shared" ref="CD19:CD27" si="11">IF($BP$17="","",IF(BP19="","",SUM(CC19,CB19,BX19,BV19,BZ19,BT19)))</f>
        <v>300</v>
      </c>
      <c r="CE19" s="35" t="s">
        <v>5</v>
      </c>
      <c r="CF19" s="55" t="s">
        <v>18</v>
      </c>
      <c r="CG19" s="37"/>
      <c r="CH19" s="38"/>
      <c r="CI19" s="39" t="s">
        <v>316</v>
      </c>
      <c r="CJ19" s="40">
        <f>IF(CI19="N",0,IF(CF$17="EVENTO",BD!$B$3,BD!$B$4))</f>
        <v>80</v>
      </c>
      <c r="CK19" s="39" t="s">
        <v>316</v>
      </c>
      <c r="CL19" s="40">
        <f>IF(CK19="N",0,IF(CF$17="EVENTO",BD!$B$1,0))</f>
        <v>100</v>
      </c>
      <c r="CM19" s="39" t="s">
        <v>7</v>
      </c>
      <c r="CN19" s="40">
        <f>IF(CM19="N",0,IF(CF$17="EVENTO",BD!$B$2,0))</f>
        <v>0</v>
      </c>
      <c r="CO19" s="39" t="s">
        <v>7</v>
      </c>
      <c r="CP19" s="40">
        <f>IF(CO19="N",0,IF(CF$17="EVENTO",BD!$B$5,0))</f>
        <v>0</v>
      </c>
      <c r="CQ19" s="39" t="s">
        <v>7</v>
      </c>
      <c r="CR19" s="40">
        <f>IF(CQ19="S",BD!$B$8,0)</f>
        <v>0</v>
      </c>
      <c r="CS19" s="40">
        <f>IF(CF19="","",VLOOKUP(CF19,BD!$B$11:$R$179,5,))</f>
        <v>250</v>
      </c>
      <c r="CT19" s="41">
        <f t="shared" ref="CT19:CT27" si="12">IF($CF$17="","",IF(CF19="","",SUM(CS19,CR19,CN19,CL19,CP19,CJ19)))</f>
        <v>430</v>
      </c>
      <c r="CU19" s="68"/>
      <c r="CV19" s="88"/>
      <c r="CW19" s="70"/>
      <c r="CX19" s="71"/>
      <c r="CY19" s="72" t="s">
        <v>7</v>
      </c>
      <c r="CZ19" s="73">
        <f>IF(CY19="N",0,IF(CV$17="EVENTO",BD!$B$3,BD!$B$4))</f>
        <v>0</v>
      </c>
      <c r="DA19" s="72" t="s">
        <v>7</v>
      </c>
      <c r="DB19" s="73">
        <f>IF(DA19="N",0,IF(CV$17="EVENTO",BD!$B$1,0))</f>
        <v>0</v>
      </c>
      <c r="DC19" s="72" t="s">
        <v>7</v>
      </c>
      <c r="DD19" s="73">
        <f>IF(DC19="N",0,IF(CV$17="EVENTO",BD!$B$2,0))</f>
        <v>0</v>
      </c>
      <c r="DE19" s="72" t="s">
        <v>7</v>
      </c>
      <c r="DF19" s="73">
        <f>IF(DE19="N",0,IF(CV$17="EVENTO",BD!$B$5,0))</f>
        <v>0</v>
      </c>
      <c r="DG19" s="72" t="s">
        <v>7</v>
      </c>
      <c r="DH19" s="73">
        <f>IF(DG19="S",BD!$B$8,0)</f>
        <v>0</v>
      </c>
      <c r="DI19" s="73" t="str">
        <f>IF(CV19="","",VLOOKUP(CV19,BD!$B$11:$R$179,5,))</f>
        <v/>
      </c>
      <c r="DJ19" s="74" t="str">
        <f t="shared" ref="DJ19:DJ27" si="13">IF($CV$17="","",IF(CV19="","",SUM(DI19,DH19,DD19,DB19,DF19,CZ19)))</f>
        <v/>
      </c>
    </row>
    <row r="20" spans="1:114" ht="15.75" thickBot="1" x14ac:dyDescent="0.3">
      <c r="A20" s="130"/>
      <c r="B20" s="145"/>
      <c r="C20" s="68"/>
      <c r="D20" s="80"/>
      <c r="E20" s="76"/>
      <c r="F20" s="71"/>
      <c r="G20" s="77" t="s">
        <v>7</v>
      </c>
      <c r="H20" s="78">
        <f>IF(G20="N",0,IF(D$17="EVENTO",BD!$B$3,BD!$B$4))</f>
        <v>0</v>
      </c>
      <c r="I20" s="77" t="s">
        <v>7</v>
      </c>
      <c r="J20" s="78">
        <f>IF(I20="N",0,IF(D$17="EVENTO",BD!$B$1,0))</f>
        <v>0</v>
      </c>
      <c r="K20" s="77" t="s">
        <v>7</v>
      </c>
      <c r="L20" s="78">
        <f>IF(K20="N",0,IF(D$17="EVENTO",BD!$B$2,0))</f>
        <v>0</v>
      </c>
      <c r="M20" s="77" t="s">
        <v>7</v>
      </c>
      <c r="N20" s="78">
        <f>IF(M20="N",0,IF(D$17="EVENTO",BD!$B$5,0))</f>
        <v>0</v>
      </c>
      <c r="O20" s="77" t="s">
        <v>7</v>
      </c>
      <c r="P20" s="78">
        <f>IF(O20="S",BD!$B$8,0)</f>
        <v>0</v>
      </c>
      <c r="Q20" s="73" t="str">
        <f>IF(D20="","",VLOOKUP(D20,BD!$B$11:$R$179,5,))</f>
        <v/>
      </c>
      <c r="R20" s="79"/>
      <c r="S20" s="68"/>
      <c r="T20" s="80"/>
      <c r="U20" s="76"/>
      <c r="V20" s="71"/>
      <c r="W20" s="77" t="s">
        <v>7</v>
      </c>
      <c r="X20" s="78">
        <f>IF(W20="N",0,IF(T$17="EVENTO",BD!$B$3,BD!$B$4))</f>
        <v>0</v>
      </c>
      <c r="Y20" s="77" t="s">
        <v>7</v>
      </c>
      <c r="Z20" s="78">
        <f>IF(Y20="N",0,IF(T$17="EVENTO",BD!$B$1,0))</f>
        <v>0</v>
      </c>
      <c r="AA20" s="77" t="s">
        <v>7</v>
      </c>
      <c r="AB20" s="78">
        <f>IF(AA20="N",0,IF(T$17="EVENTO",BD!$B$2,0))</f>
        <v>0</v>
      </c>
      <c r="AC20" s="77" t="s">
        <v>7</v>
      </c>
      <c r="AD20" s="78">
        <f>IF(AC20="N",0,IF(T$17="EVENTO",BD!$B$5,0))</f>
        <v>0</v>
      </c>
      <c r="AE20" s="77" t="s">
        <v>7</v>
      </c>
      <c r="AF20" s="78">
        <f>IF(AE20="S",BD!$B$8,0)</f>
        <v>0</v>
      </c>
      <c r="AG20" s="73" t="str">
        <f>IF(T20="","",VLOOKUP(T20,BD!$B$11:$R$179,5,))</f>
        <v/>
      </c>
      <c r="AH20" s="79" t="str">
        <f t="shared" si="8"/>
        <v/>
      </c>
      <c r="AI20" s="68"/>
      <c r="AJ20" s="80"/>
      <c r="AK20" s="76"/>
      <c r="AL20" s="71"/>
      <c r="AM20" s="77" t="s">
        <v>7</v>
      </c>
      <c r="AN20" s="78">
        <f>IF(AM20="N",0,IF(AJ$17="EVENTO",BD!$B$3,BD!$B$4))</f>
        <v>0</v>
      </c>
      <c r="AO20" s="77" t="s">
        <v>7</v>
      </c>
      <c r="AP20" s="78">
        <f>IF(AO20="N",0,IF(AJ$17="EVENTO",BD!$B$1,0))</f>
        <v>0</v>
      </c>
      <c r="AQ20" s="77" t="s">
        <v>7</v>
      </c>
      <c r="AR20" s="78">
        <f>IF(AQ20="N",0,IF(AJ$17="EVENTO",BD!$B$2,0))</f>
        <v>0</v>
      </c>
      <c r="AS20" s="77" t="s">
        <v>7</v>
      </c>
      <c r="AT20" s="78">
        <f>IF(AS20="N",0,IF(AJ$17="EVENTO",BD!$B$5,0))</f>
        <v>0</v>
      </c>
      <c r="AU20" s="77" t="s">
        <v>7</v>
      </c>
      <c r="AV20" s="78">
        <f>IF(AU20="S",BD!$B$8,0)</f>
        <v>0</v>
      </c>
      <c r="AW20" s="73" t="str">
        <f>IF(AJ20="","",VLOOKUP(AJ20,BD!$B$11:$R$179,5,))</f>
        <v/>
      </c>
      <c r="AX20" s="79" t="str">
        <f t="shared" si="9"/>
        <v/>
      </c>
      <c r="AY20" s="68"/>
      <c r="AZ20" s="80"/>
      <c r="BA20" s="76"/>
      <c r="BB20" s="71"/>
      <c r="BC20" s="77" t="s">
        <v>7</v>
      </c>
      <c r="BD20" s="78">
        <f>IF(BC20="N",0,IF(AZ$17="EVENTO",BD!$B$3,BD!$B$4))</f>
        <v>0</v>
      </c>
      <c r="BE20" s="77" t="s">
        <v>7</v>
      </c>
      <c r="BF20" s="78">
        <f>IF(BE20="N",0,IF(AZ$17="EVENTO",BD!$B$1,0))</f>
        <v>0</v>
      </c>
      <c r="BG20" s="77" t="s">
        <v>7</v>
      </c>
      <c r="BH20" s="78">
        <f>IF(BG20="N",0,IF(AZ$17="EVENTO",BD!$B$2,0))</f>
        <v>0</v>
      </c>
      <c r="BI20" s="77" t="s">
        <v>7</v>
      </c>
      <c r="BJ20" s="78">
        <f>IF(BI20="N",0,IF(AZ$17="EVENTO",BD!$B$5,0))</f>
        <v>0</v>
      </c>
      <c r="BK20" s="77" t="s">
        <v>7</v>
      </c>
      <c r="BL20" s="78">
        <f>IF(BK20="S",BD!$B$8,0)</f>
        <v>0</v>
      </c>
      <c r="BM20" s="73" t="str">
        <f>IF(AZ20="","",VLOOKUP(AZ20,BD!$B$11:$R$179,5,))</f>
        <v/>
      </c>
      <c r="BN20" s="79" t="str">
        <f t="shared" si="10"/>
        <v/>
      </c>
      <c r="BO20" s="35"/>
      <c r="BP20" s="47" t="s">
        <v>29</v>
      </c>
      <c r="BQ20" s="37"/>
      <c r="BR20" s="38"/>
      <c r="BS20" s="44" t="s">
        <v>7</v>
      </c>
      <c r="BT20" s="45">
        <f>IF(BS20="N",0,IF(BP$17="EVENTO",BD!$B$3,BD!$B$4))</f>
        <v>0</v>
      </c>
      <c r="BU20" s="44" t="s">
        <v>7</v>
      </c>
      <c r="BV20" s="45">
        <f>IF(BU20="N",0,IF(BP$17="EVENTO",BD!$B$1,0))</f>
        <v>0</v>
      </c>
      <c r="BW20" s="44" t="s">
        <v>7</v>
      </c>
      <c r="BX20" s="45">
        <f>IF(BW20="N",0,IF(BP$17="EVENTO",BD!$B$2,0))</f>
        <v>0</v>
      </c>
      <c r="BY20" s="44" t="s">
        <v>7</v>
      </c>
      <c r="BZ20" s="45">
        <f>IF(BY20="N",0,IF(BP$17="EVENTO",BD!$B$5,0))</f>
        <v>0</v>
      </c>
      <c r="CA20" s="44" t="s">
        <v>7</v>
      </c>
      <c r="CB20" s="45">
        <f>IF(CA20="S",BD!$B$8,0)</f>
        <v>0</v>
      </c>
      <c r="CC20" s="40" t="e">
        <f>IF(#REF!="","",VLOOKUP(#REF!,BD!$B$11:$R$179,5,))</f>
        <v>#REF!</v>
      </c>
      <c r="CD20" s="46">
        <f>IF($BP$17="","",IF(BP20="","",SUM(CC21,CB21,BX21,BV21,BZ21,BT21)))</f>
        <v>250</v>
      </c>
      <c r="CE20" s="35" t="s">
        <v>5</v>
      </c>
      <c r="CF20" s="47" t="s">
        <v>29</v>
      </c>
      <c r="CG20" s="37"/>
      <c r="CH20" s="38"/>
      <c r="CI20" s="44" t="s">
        <v>7</v>
      </c>
      <c r="CJ20" s="45">
        <f>IF(CI20="N",0,IF(CF$17="EVENTO",BD!$B$3,BD!$B$4))</f>
        <v>0</v>
      </c>
      <c r="CK20" s="44" t="s">
        <v>7</v>
      </c>
      <c r="CL20" s="45">
        <f>IF(CK20="N",0,IF(CF$17="EVENTO",BD!$B$1,0))</f>
        <v>0</v>
      </c>
      <c r="CM20" s="44" t="s">
        <v>7</v>
      </c>
      <c r="CN20" s="45">
        <f>IF(CM20="N",0,IF(CF$17="EVENTO",BD!$B$2,0))</f>
        <v>0</v>
      </c>
      <c r="CO20" s="44" t="s">
        <v>7</v>
      </c>
      <c r="CP20" s="45">
        <f>IF(CO20="N",0,IF(CF$17="EVENTO",BD!$B$5,0))</f>
        <v>0</v>
      </c>
      <c r="CQ20" s="39" t="s">
        <v>7</v>
      </c>
      <c r="CR20" s="45">
        <f>IF(CQ20="S",BD!$B$8,0)</f>
        <v>0</v>
      </c>
      <c r="CS20" s="40">
        <f>IF(CF20="","",VLOOKUP(CF20,BD!$B$11:$R$179,5,))</f>
        <v>250</v>
      </c>
      <c r="CT20" s="46">
        <f t="shared" si="12"/>
        <v>250</v>
      </c>
      <c r="CU20" s="68"/>
      <c r="CV20" s="80"/>
      <c r="CW20" s="76"/>
      <c r="CX20" s="71"/>
      <c r="CY20" s="77" t="s">
        <v>7</v>
      </c>
      <c r="CZ20" s="78">
        <f>IF(CY20="N",0,IF(CV$17="EVENTO",BD!$B$3,BD!$B$4))</f>
        <v>0</v>
      </c>
      <c r="DA20" s="77" t="s">
        <v>7</v>
      </c>
      <c r="DB20" s="78">
        <f>IF(DA20="N",0,IF(CV$17="EVENTO",BD!$B$1,0))</f>
        <v>0</v>
      </c>
      <c r="DC20" s="77" t="s">
        <v>7</v>
      </c>
      <c r="DD20" s="78">
        <f>IF(DC20="N",0,IF(CV$17="EVENTO",BD!$B$2,0))</f>
        <v>0</v>
      </c>
      <c r="DE20" s="77" t="s">
        <v>7</v>
      </c>
      <c r="DF20" s="78">
        <f>IF(DE20="N",0,IF(CV$17="EVENTO",BD!$B$5,0))</f>
        <v>0</v>
      </c>
      <c r="DG20" s="77" t="s">
        <v>7</v>
      </c>
      <c r="DH20" s="78">
        <f>IF(DG20="S",BD!$B$8,0)</f>
        <v>0</v>
      </c>
      <c r="DI20" s="73" t="str">
        <f>IF(CV20="","",VLOOKUP(CV20,BD!$B$11:$R$179,5,))</f>
        <v/>
      </c>
      <c r="DJ20" s="79" t="str">
        <f t="shared" si="13"/>
        <v/>
      </c>
    </row>
    <row r="21" spans="1:114" ht="15.75" thickBot="1" x14ac:dyDescent="0.3">
      <c r="A21" s="130"/>
      <c r="B21" s="145"/>
      <c r="C21" s="68"/>
      <c r="D21" s="80"/>
      <c r="E21" s="76"/>
      <c r="F21" s="71"/>
      <c r="G21" s="77" t="s">
        <v>7</v>
      </c>
      <c r="H21" s="78">
        <f>IF(G21="N",0,IF(D$17="EVENTO",BD!$B$3,BD!$B$4))</f>
        <v>0</v>
      </c>
      <c r="I21" s="77" t="s">
        <v>7</v>
      </c>
      <c r="J21" s="78">
        <f>IF(I21="N",0,IF(D$17="EVENTO",BD!$B$1,0))</f>
        <v>0</v>
      </c>
      <c r="K21" s="77" t="s">
        <v>7</v>
      </c>
      <c r="L21" s="78">
        <f>IF(K21="N",0,IF(D$17="EVENTO",BD!$B$2,0))</f>
        <v>0</v>
      </c>
      <c r="M21" s="77" t="s">
        <v>7</v>
      </c>
      <c r="N21" s="78">
        <f>IF(M21="N",0,IF(D$17="EVENTO",BD!$B$5,0))</f>
        <v>0</v>
      </c>
      <c r="O21" s="77" t="s">
        <v>7</v>
      </c>
      <c r="P21" s="78">
        <f>IF(O21="S",BD!$B$8,0)</f>
        <v>0</v>
      </c>
      <c r="Q21" s="73" t="str">
        <f>IF(D21="","",VLOOKUP(D21,BD!$B$11:$R$179,5,))</f>
        <v/>
      </c>
      <c r="R21" s="79" t="str">
        <f t="shared" ref="R21:R27" si="14">IF($D$17="","",IF(D21="","",SUM(Q21,P21,L21,J21,N21,H21)))</f>
        <v/>
      </c>
      <c r="S21" s="68"/>
      <c r="T21" s="80"/>
      <c r="U21" s="76"/>
      <c r="V21" s="71"/>
      <c r="W21" s="77" t="s">
        <v>7</v>
      </c>
      <c r="X21" s="78">
        <f>IF(W21="N",0,IF(T$17="EVENTO",BD!$B$3,BD!$B$4))</f>
        <v>0</v>
      </c>
      <c r="Y21" s="77" t="s">
        <v>7</v>
      </c>
      <c r="Z21" s="78">
        <f>IF(Y21="N",0,IF(T$17="EVENTO",BD!$B$1,0))</f>
        <v>0</v>
      </c>
      <c r="AA21" s="77" t="s">
        <v>7</v>
      </c>
      <c r="AB21" s="78">
        <f>IF(AA21="N",0,IF(T$17="EVENTO",BD!$B$2,0))</f>
        <v>0</v>
      </c>
      <c r="AC21" s="77" t="s">
        <v>7</v>
      </c>
      <c r="AD21" s="78">
        <f>IF(AC21="N",0,IF(T$17="EVENTO",BD!$B$5,0))</f>
        <v>0</v>
      </c>
      <c r="AE21" s="77" t="s">
        <v>7</v>
      </c>
      <c r="AF21" s="78">
        <f>IF(AE21="S",BD!$B$8,0)</f>
        <v>0</v>
      </c>
      <c r="AG21" s="73" t="str">
        <f>IF(T21="","",VLOOKUP(T21,BD!$B$11:$R$179,5,))</f>
        <v/>
      </c>
      <c r="AH21" s="79" t="str">
        <f t="shared" si="8"/>
        <v/>
      </c>
      <c r="AI21" s="68"/>
      <c r="AJ21" s="80"/>
      <c r="AK21" s="76"/>
      <c r="AL21" s="71"/>
      <c r="AM21" s="77" t="s">
        <v>7</v>
      </c>
      <c r="AN21" s="78">
        <f>IF(AM21="N",0,IF(AJ$17="EVENTO",BD!$B$3,BD!$B$4))</f>
        <v>0</v>
      </c>
      <c r="AO21" s="77" t="s">
        <v>7</v>
      </c>
      <c r="AP21" s="78">
        <f>IF(AO21="N",0,IF(AJ$17="EVENTO",BD!$B$1,0))</f>
        <v>0</v>
      </c>
      <c r="AQ21" s="77" t="s">
        <v>7</v>
      </c>
      <c r="AR21" s="78">
        <f>IF(AQ21="N",0,IF(AJ$17="EVENTO",BD!$B$2,0))</f>
        <v>0</v>
      </c>
      <c r="AS21" s="77" t="s">
        <v>7</v>
      </c>
      <c r="AT21" s="78">
        <f>IF(AS21="N",0,IF(AJ$17="EVENTO",BD!$B$5,0))</f>
        <v>0</v>
      </c>
      <c r="AU21" s="77" t="s">
        <v>7</v>
      </c>
      <c r="AV21" s="78">
        <f>IF(AU21="S",BD!$B$8,0)</f>
        <v>0</v>
      </c>
      <c r="AW21" s="73" t="str">
        <f>IF(AJ21="","",VLOOKUP(AJ21,BD!$B$11:$R$179,5,))</f>
        <v/>
      </c>
      <c r="AX21" s="79" t="str">
        <f t="shared" si="9"/>
        <v/>
      </c>
      <c r="AY21" s="68"/>
      <c r="AZ21" s="80"/>
      <c r="BA21" s="76"/>
      <c r="BB21" s="71"/>
      <c r="BC21" s="77" t="s">
        <v>7</v>
      </c>
      <c r="BD21" s="78">
        <f>IF(BC21="N",0,IF(AZ$17="EVENTO",BD!$B$3,BD!$B$4))</f>
        <v>0</v>
      </c>
      <c r="BE21" s="77" t="s">
        <v>7</v>
      </c>
      <c r="BF21" s="78">
        <f>IF(BE21="N",0,IF(AZ$17="EVENTO",BD!$B$1,0))</f>
        <v>0</v>
      </c>
      <c r="BG21" s="77" t="s">
        <v>7</v>
      </c>
      <c r="BH21" s="78">
        <f>IF(BG21="N",0,IF(AZ$17="EVENTO",BD!$B$2,0))</f>
        <v>0</v>
      </c>
      <c r="BI21" s="77" t="s">
        <v>7</v>
      </c>
      <c r="BJ21" s="78">
        <f>IF(BI21="N",0,IF(AZ$17="EVENTO",BD!$B$5,0))</f>
        <v>0</v>
      </c>
      <c r="BK21" s="77" t="s">
        <v>7</v>
      </c>
      <c r="BL21" s="78">
        <f>IF(BK21="S",BD!$B$8,0)</f>
        <v>0</v>
      </c>
      <c r="BM21" s="73" t="str">
        <f>IF(AZ21="","",VLOOKUP(AZ21,BD!$B$11:$R$179,5,))</f>
        <v/>
      </c>
      <c r="BN21" s="79" t="str">
        <f t="shared" si="10"/>
        <v/>
      </c>
      <c r="BO21" s="35"/>
      <c r="BP21" s="137" t="s">
        <v>83</v>
      </c>
      <c r="BQ21" s="37" t="s">
        <v>330</v>
      </c>
      <c r="BR21" s="38"/>
      <c r="BS21" s="44" t="s">
        <v>7</v>
      </c>
      <c r="BT21" s="45">
        <f>IF(BS21="N",0,IF(BP$17="EVENTO",BD!$B$3,BD!$B$4))</f>
        <v>0</v>
      </c>
      <c r="BU21" s="44" t="s">
        <v>7</v>
      </c>
      <c r="BV21" s="45">
        <f>IF(BU21="N",0,IF(BP$17="EVENTO",BD!$B$1,0))</f>
        <v>0</v>
      </c>
      <c r="BW21" s="44" t="s">
        <v>7</v>
      </c>
      <c r="BX21" s="45">
        <f>IF(BW21="N",0,IF(BP$17="EVENTO",BD!$B$2,0))</f>
        <v>0</v>
      </c>
      <c r="BY21" s="44" t="s">
        <v>7</v>
      </c>
      <c r="BZ21" s="45">
        <f>IF(BY21="N",0,IF(BP$17="EVENTO",BD!$B$5,0))</f>
        <v>0</v>
      </c>
      <c r="CA21" s="44" t="s">
        <v>7</v>
      </c>
      <c r="CB21" s="45">
        <f>IF(CA21="S",BD!$B$8,0)</f>
        <v>0</v>
      </c>
      <c r="CC21" s="40">
        <f>IF(BP20="","",VLOOKUP(BP20,BD!$B$11:$R$179,5,))</f>
        <v>250</v>
      </c>
      <c r="CD21" s="136">
        <v>250</v>
      </c>
      <c r="CE21" s="35" t="s">
        <v>5</v>
      </c>
      <c r="CF21" s="47" t="s">
        <v>83</v>
      </c>
      <c r="CG21" s="37"/>
      <c r="CH21" s="38"/>
      <c r="CI21" s="44" t="s">
        <v>7</v>
      </c>
      <c r="CJ21" s="45">
        <f>IF(CI21="N",0,IF(CF$17="EVENTO",BD!$B$3,BD!$B$4))</f>
        <v>0</v>
      </c>
      <c r="CK21" s="44" t="s">
        <v>7</v>
      </c>
      <c r="CL21" s="45">
        <f>IF(CK21="N",0,IF(CF$17="EVENTO",BD!$B$1,0))</f>
        <v>0</v>
      </c>
      <c r="CM21" s="44" t="s">
        <v>7</v>
      </c>
      <c r="CN21" s="45">
        <f>IF(CM21="N",0,IF(CF$17="EVENTO",BD!$B$2,0))</f>
        <v>0</v>
      </c>
      <c r="CO21" s="44" t="s">
        <v>7</v>
      </c>
      <c r="CP21" s="45">
        <f>IF(CO21="N",0,IF(CF$17="EVENTO",BD!$B$5,0))</f>
        <v>0</v>
      </c>
      <c r="CQ21" s="39" t="s">
        <v>7</v>
      </c>
      <c r="CR21" s="45">
        <f>IF(CQ21="S",BD!$B$8,0)</f>
        <v>0</v>
      </c>
      <c r="CS21" s="40">
        <f>IF(CF21="","",VLOOKUP(CF21,BD!$B$11:$R$179,5,))</f>
        <v>250</v>
      </c>
      <c r="CT21" s="46">
        <f t="shared" si="12"/>
        <v>250</v>
      </c>
      <c r="CU21" s="68"/>
      <c r="CV21" s="80"/>
      <c r="CW21" s="76"/>
      <c r="CX21" s="71"/>
      <c r="CY21" s="77" t="s">
        <v>7</v>
      </c>
      <c r="CZ21" s="78">
        <f>IF(CY21="N",0,IF(CV$17="EVENTO",BD!$B$3,BD!$B$4))</f>
        <v>0</v>
      </c>
      <c r="DA21" s="77" t="s">
        <v>7</v>
      </c>
      <c r="DB21" s="78">
        <f>IF(DA21="N",0,IF(CV$17="EVENTO",BD!$B$1,0))</f>
        <v>0</v>
      </c>
      <c r="DC21" s="77" t="s">
        <v>7</v>
      </c>
      <c r="DD21" s="78">
        <f>IF(DC21="N",0,IF(CV$17="EVENTO",BD!$B$2,0))</f>
        <v>0</v>
      </c>
      <c r="DE21" s="77" t="s">
        <v>7</v>
      </c>
      <c r="DF21" s="78">
        <f>IF(DE21="N",0,IF(CV$17="EVENTO",BD!$B$5,0))</f>
        <v>0</v>
      </c>
      <c r="DG21" s="77" t="s">
        <v>7</v>
      </c>
      <c r="DH21" s="78">
        <f>IF(DG21="S",BD!$B$8,0)</f>
        <v>0</v>
      </c>
      <c r="DI21" s="73" t="str">
        <f>IF(CV21="","",VLOOKUP(CV21,BD!$B$11:$R$179,5,))</f>
        <v/>
      </c>
      <c r="DJ21" s="79" t="str">
        <f t="shared" si="13"/>
        <v/>
      </c>
    </row>
    <row r="22" spans="1:114" ht="15.75" thickBot="1" x14ac:dyDescent="0.3">
      <c r="A22" s="130"/>
      <c r="B22" s="145"/>
      <c r="C22" s="68"/>
      <c r="D22" s="80"/>
      <c r="E22" s="76"/>
      <c r="F22" s="71"/>
      <c r="G22" s="77" t="s">
        <v>7</v>
      </c>
      <c r="H22" s="78">
        <f>IF(G22="N",0,IF(D$17="EVENTO",BD!$B$3,BD!$B$4))</f>
        <v>0</v>
      </c>
      <c r="I22" s="77" t="s">
        <v>7</v>
      </c>
      <c r="J22" s="78">
        <f>IF(I22="N",0,IF(D$17="EVENTO",BD!$B$1,0))</f>
        <v>0</v>
      </c>
      <c r="K22" s="77" t="s">
        <v>7</v>
      </c>
      <c r="L22" s="78">
        <f>IF(K22="N",0,IF(D$17="EVENTO",BD!$B$2,0))</f>
        <v>0</v>
      </c>
      <c r="M22" s="77" t="s">
        <v>7</v>
      </c>
      <c r="N22" s="78">
        <f>IF(M22="N",0,IF(D$17="EVENTO",BD!$B$5,0))</f>
        <v>0</v>
      </c>
      <c r="O22" s="77" t="s">
        <v>7</v>
      </c>
      <c r="P22" s="78">
        <f>IF(O22="S",BD!$B$8,0)</f>
        <v>0</v>
      </c>
      <c r="Q22" s="73" t="str">
        <f>IF(D22="","",VLOOKUP(D22,BD!$B$11:$R$179,5,))</f>
        <v/>
      </c>
      <c r="R22" s="79" t="str">
        <f t="shared" si="14"/>
        <v/>
      </c>
      <c r="S22" s="68"/>
      <c r="T22" s="80"/>
      <c r="U22" s="76"/>
      <c r="V22" s="71"/>
      <c r="W22" s="77" t="s">
        <v>7</v>
      </c>
      <c r="X22" s="78">
        <f>IF(W22="N",0,IF(T$17="EVENTO",BD!$B$3,BD!$B$4))</f>
        <v>0</v>
      </c>
      <c r="Y22" s="77" t="s">
        <v>7</v>
      </c>
      <c r="Z22" s="78">
        <f>IF(Y22="N",0,IF(T$17="EVENTO",BD!$B$1,0))</f>
        <v>0</v>
      </c>
      <c r="AA22" s="77" t="s">
        <v>7</v>
      </c>
      <c r="AB22" s="78">
        <f>IF(AA22="N",0,IF(T$17="EVENTO",BD!$B$2,0))</f>
        <v>0</v>
      </c>
      <c r="AC22" s="77" t="s">
        <v>7</v>
      </c>
      <c r="AD22" s="78">
        <f>IF(AC22="N",0,IF(T$17="EVENTO",BD!$B$5,0))</f>
        <v>0</v>
      </c>
      <c r="AE22" s="77" t="s">
        <v>7</v>
      </c>
      <c r="AF22" s="78">
        <f>IF(AE22="S",BD!$B$8,0)</f>
        <v>0</v>
      </c>
      <c r="AG22" s="73" t="str">
        <f>IF(T22="","",VLOOKUP(T22,BD!$B$11:$R$179,5,))</f>
        <v/>
      </c>
      <c r="AH22" s="79" t="str">
        <f t="shared" si="8"/>
        <v/>
      </c>
      <c r="AI22" s="68"/>
      <c r="AJ22" s="80"/>
      <c r="AK22" s="76"/>
      <c r="AL22" s="71"/>
      <c r="AM22" s="77" t="s">
        <v>7</v>
      </c>
      <c r="AN22" s="78">
        <f>IF(AM22="N",0,IF(AJ$17="EVENTO",BD!$B$3,BD!$B$4))</f>
        <v>0</v>
      </c>
      <c r="AO22" s="77" t="s">
        <v>7</v>
      </c>
      <c r="AP22" s="78">
        <f>IF(AO22="N",0,IF(AJ$17="EVENTO",BD!$B$1,0))</f>
        <v>0</v>
      </c>
      <c r="AQ22" s="77" t="s">
        <v>7</v>
      </c>
      <c r="AR22" s="78">
        <f>IF(AQ22="N",0,IF(AJ$17="EVENTO",BD!$B$2,0))</f>
        <v>0</v>
      </c>
      <c r="AS22" s="77" t="s">
        <v>7</v>
      </c>
      <c r="AT22" s="78">
        <f>IF(AS22="N",0,IF(AJ$17="EVENTO",BD!$B$5,0))</f>
        <v>0</v>
      </c>
      <c r="AU22" s="77" t="s">
        <v>7</v>
      </c>
      <c r="AV22" s="78">
        <f>IF(AU22="S",BD!$B$8,0)</f>
        <v>0</v>
      </c>
      <c r="AW22" s="73" t="str">
        <f>IF(AJ22="","",VLOOKUP(AJ22,BD!$B$11:$R$179,5,))</f>
        <v/>
      </c>
      <c r="AX22" s="79" t="str">
        <f t="shared" si="9"/>
        <v/>
      </c>
      <c r="AY22" s="68"/>
      <c r="AZ22" s="80"/>
      <c r="BA22" s="76"/>
      <c r="BB22" s="71"/>
      <c r="BC22" s="77" t="s">
        <v>7</v>
      </c>
      <c r="BD22" s="78">
        <f>IF(BC22="N",0,IF(AZ$17="EVENTO",BD!$B$3,BD!$B$4))</f>
        <v>0</v>
      </c>
      <c r="BE22" s="77" t="s">
        <v>7</v>
      </c>
      <c r="BF22" s="78">
        <f>IF(BE22="N",0,IF(AZ$17="EVENTO",BD!$B$1,0))</f>
        <v>0</v>
      </c>
      <c r="BG22" s="77" t="s">
        <v>7</v>
      </c>
      <c r="BH22" s="78">
        <f>IF(BG22="N",0,IF(AZ$17="EVENTO",BD!$B$2,0))</f>
        <v>0</v>
      </c>
      <c r="BI22" s="77" t="s">
        <v>7</v>
      </c>
      <c r="BJ22" s="78">
        <f>IF(BI22="N",0,IF(AZ$17="EVENTO",BD!$B$5,0))</f>
        <v>0</v>
      </c>
      <c r="BK22" s="77" t="s">
        <v>7</v>
      </c>
      <c r="BL22" s="78">
        <f>IF(BK22="S",BD!$B$8,0)</f>
        <v>0</v>
      </c>
      <c r="BM22" s="73" t="str">
        <f>IF(AZ22="","",VLOOKUP(AZ22,BD!$B$11:$R$179,5,))</f>
        <v/>
      </c>
      <c r="BN22" s="79" t="str">
        <f t="shared" si="10"/>
        <v/>
      </c>
      <c r="BO22" s="35"/>
      <c r="BP22" s="47" t="s">
        <v>408</v>
      </c>
      <c r="BQ22" s="37"/>
      <c r="BR22" s="38"/>
      <c r="BS22" s="44" t="s">
        <v>7</v>
      </c>
      <c r="BT22" s="45">
        <f>IF(BS22="N",0,IF(BP$17="EVENTO",BD!$B$3,BD!$B$4))</f>
        <v>0</v>
      </c>
      <c r="BU22" s="44" t="s">
        <v>7</v>
      </c>
      <c r="BV22" s="45">
        <f>IF(BU22="N",0,IF(BP$17="EVENTO",BD!$B$1,0))</f>
        <v>0</v>
      </c>
      <c r="BW22" s="44" t="s">
        <v>7</v>
      </c>
      <c r="BX22" s="45">
        <f>IF(BW22="N",0,IF(BP$17="EVENTO",BD!$B$2,0))</f>
        <v>0</v>
      </c>
      <c r="BY22" s="44" t="s">
        <v>7</v>
      </c>
      <c r="BZ22" s="45">
        <f>IF(BY22="N",0,IF(BP$17="EVENTO",BD!$B$5,0))</f>
        <v>0</v>
      </c>
      <c r="CA22" s="44" t="s">
        <v>7</v>
      </c>
      <c r="CB22" s="45">
        <f>IF(CA22="S",BD!$B$8,0)</f>
        <v>0</v>
      </c>
      <c r="CC22" s="40">
        <f>IF(BP22="","",VLOOKUP(BP22,BD!$B$11:$R$179,5,))</f>
        <v>230</v>
      </c>
      <c r="CD22" s="46">
        <f t="shared" si="11"/>
        <v>230</v>
      </c>
      <c r="CE22" s="35" t="s">
        <v>5</v>
      </c>
      <c r="CF22" s="47" t="s">
        <v>429</v>
      </c>
      <c r="CG22" s="37"/>
      <c r="CH22" s="38"/>
      <c r="CI22" s="44" t="s">
        <v>7</v>
      </c>
      <c r="CJ22" s="45">
        <f>IF(CI22="N",0,IF(CF$17="EVENTO",BD!$B$3,BD!$B$4))</f>
        <v>0</v>
      </c>
      <c r="CK22" s="44" t="s">
        <v>7</v>
      </c>
      <c r="CL22" s="45">
        <f>IF(CK22="N",0,IF(CF$17="EVENTO",BD!$B$1,0))</f>
        <v>0</v>
      </c>
      <c r="CM22" s="44" t="s">
        <v>7</v>
      </c>
      <c r="CN22" s="45">
        <f>IF(CM22="N",0,IF(CF$17="EVENTO",BD!$B$2,0))</f>
        <v>0</v>
      </c>
      <c r="CO22" s="44" t="s">
        <v>316</v>
      </c>
      <c r="CP22" s="45">
        <f>IF(CO22="N",0,IF(CF$17="EVENTO",BD!$B$5,0))</f>
        <v>50</v>
      </c>
      <c r="CQ22" s="39" t="s">
        <v>7</v>
      </c>
      <c r="CR22" s="45">
        <f>IF(CQ22="S",BD!$B$8,0)</f>
        <v>0</v>
      </c>
      <c r="CS22" s="40">
        <f>IF(CF22="","",VLOOKUP(CF22,BD!$B$11:$R$179,5,))</f>
        <v>250</v>
      </c>
      <c r="CT22" s="46">
        <f t="shared" si="12"/>
        <v>300</v>
      </c>
      <c r="CU22" s="68"/>
      <c r="CV22" s="80"/>
      <c r="CW22" s="76"/>
      <c r="CX22" s="71"/>
      <c r="CY22" s="77" t="s">
        <v>7</v>
      </c>
      <c r="CZ22" s="78">
        <f>IF(CY22="N",0,IF(CV$17="EVENTO",BD!$B$3,BD!$B$4))</f>
        <v>0</v>
      </c>
      <c r="DA22" s="77" t="s">
        <v>7</v>
      </c>
      <c r="DB22" s="78">
        <f>IF(DA22="N",0,IF(CV$17="EVENTO",BD!$B$1,0))</f>
        <v>0</v>
      </c>
      <c r="DC22" s="77" t="s">
        <v>7</v>
      </c>
      <c r="DD22" s="78">
        <f>IF(DC22="N",0,IF(CV$17="EVENTO",BD!$B$2,0))</f>
        <v>0</v>
      </c>
      <c r="DE22" s="77" t="s">
        <v>7</v>
      </c>
      <c r="DF22" s="78">
        <f>IF(DE22="N",0,IF(CV$17="EVENTO",BD!$B$5,0))</f>
        <v>0</v>
      </c>
      <c r="DG22" s="77" t="s">
        <v>7</v>
      </c>
      <c r="DH22" s="78">
        <f>IF(DG22="S",BD!$B$8,0)</f>
        <v>0</v>
      </c>
      <c r="DI22" s="73" t="str">
        <f>IF(CV22="","",VLOOKUP(CV22,BD!$B$11:$R$179,5,))</f>
        <v/>
      </c>
      <c r="DJ22" s="79" t="str">
        <f t="shared" si="13"/>
        <v/>
      </c>
    </row>
    <row r="23" spans="1:114" ht="15.75" thickBot="1" x14ac:dyDescent="0.3">
      <c r="A23" s="130"/>
      <c r="B23" s="145"/>
      <c r="C23" s="68"/>
      <c r="D23" s="80"/>
      <c r="E23" s="76"/>
      <c r="F23" s="71"/>
      <c r="G23" s="77" t="s">
        <v>7</v>
      </c>
      <c r="H23" s="78">
        <f>IF(G23="N",0,IF(D$17="EVENTO",BD!$B$3,BD!$B$4))</f>
        <v>0</v>
      </c>
      <c r="I23" s="77" t="s">
        <v>7</v>
      </c>
      <c r="J23" s="78">
        <f>IF(I23="N",0,IF(D$17="EVENTO",BD!$B$1,0))</f>
        <v>0</v>
      </c>
      <c r="K23" s="77" t="s">
        <v>7</v>
      </c>
      <c r="L23" s="78">
        <f>IF(K23="N",0,IF(D$17="EVENTO",BD!$B$2,0))</f>
        <v>0</v>
      </c>
      <c r="M23" s="77" t="s">
        <v>7</v>
      </c>
      <c r="N23" s="78">
        <f>IF(M23="N",0,IF(D$17="EVENTO",BD!$B$5,0))</f>
        <v>0</v>
      </c>
      <c r="O23" s="77" t="s">
        <v>7</v>
      </c>
      <c r="P23" s="78">
        <f>IF(O23="S",BD!$B$8,0)</f>
        <v>0</v>
      </c>
      <c r="Q23" s="73" t="str">
        <f>IF(D23="","",VLOOKUP(D23,BD!$B$11:$R$179,5,))</f>
        <v/>
      </c>
      <c r="R23" s="79" t="str">
        <f t="shared" si="14"/>
        <v/>
      </c>
      <c r="S23" s="68"/>
      <c r="T23" s="80"/>
      <c r="U23" s="76"/>
      <c r="V23" s="71"/>
      <c r="W23" s="77" t="s">
        <v>7</v>
      </c>
      <c r="X23" s="78">
        <f>IF(W23="N",0,IF(T$17="EVENTO",BD!$B$3,BD!$B$4))</f>
        <v>0</v>
      </c>
      <c r="Y23" s="77" t="s">
        <v>7</v>
      </c>
      <c r="Z23" s="78">
        <f>IF(Y23="N",0,IF(T$17="EVENTO",BD!$B$1,0))</f>
        <v>0</v>
      </c>
      <c r="AA23" s="77" t="s">
        <v>7</v>
      </c>
      <c r="AB23" s="78">
        <f>IF(AA23="N",0,IF(T$17="EVENTO",BD!$B$2,0))</f>
        <v>0</v>
      </c>
      <c r="AC23" s="77" t="s">
        <v>7</v>
      </c>
      <c r="AD23" s="78">
        <f>IF(AC23="N",0,IF(T$17="EVENTO",BD!$B$5,0))</f>
        <v>0</v>
      </c>
      <c r="AE23" s="77" t="s">
        <v>7</v>
      </c>
      <c r="AF23" s="78">
        <f>IF(AE23="S",BD!$B$8,0)</f>
        <v>0</v>
      </c>
      <c r="AG23" s="73" t="str">
        <f>IF(T23="","",VLOOKUP(T23,BD!$B$11:$R$179,5,))</f>
        <v/>
      </c>
      <c r="AH23" s="79" t="str">
        <f t="shared" si="8"/>
        <v/>
      </c>
      <c r="AI23" s="68"/>
      <c r="AJ23" s="80"/>
      <c r="AK23" s="76"/>
      <c r="AL23" s="71"/>
      <c r="AM23" s="77" t="s">
        <v>7</v>
      </c>
      <c r="AN23" s="78">
        <f>IF(AM23="N",0,IF(AJ$17="EVENTO",BD!$B$3,BD!$B$4))</f>
        <v>0</v>
      </c>
      <c r="AO23" s="77" t="s">
        <v>7</v>
      </c>
      <c r="AP23" s="78">
        <f>IF(AO23="N",0,IF(AJ$17="EVENTO",BD!$B$1,0))</f>
        <v>0</v>
      </c>
      <c r="AQ23" s="77" t="s">
        <v>7</v>
      </c>
      <c r="AR23" s="78">
        <f>IF(AQ23="N",0,IF(AJ$17="EVENTO",BD!$B$2,0))</f>
        <v>0</v>
      </c>
      <c r="AS23" s="77" t="s">
        <v>7</v>
      </c>
      <c r="AT23" s="78">
        <f>IF(AS23="N",0,IF(AJ$17="EVENTO",BD!$B$5,0))</f>
        <v>0</v>
      </c>
      <c r="AU23" s="77" t="s">
        <v>7</v>
      </c>
      <c r="AV23" s="78">
        <f>IF(AU23="S",BD!$B$8,0)</f>
        <v>0</v>
      </c>
      <c r="AW23" s="73" t="str">
        <f>IF(AJ23="","",VLOOKUP(AJ23,BD!$B$11:$R$179,5,))</f>
        <v/>
      </c>
      <c r="AX23" s="79" t="str">
        <f t="shared" si="9"/>
        <v/>
      </c>
      <c r="AY23" s="68"/>
      <c r="AZ23" s="80"/>
      <c r="BA23" s="76"/>
      <c r="BB23" s="71"/>
      <c r="BC23" s="77" t="s">
        <v>7</v>
      </c>
      <c r="BD23" s="78">
        <f>IF(BC23="N",0,IF(AZ$17="EVENTO",BD!$B$3,BD!$B$4))</f>
        <v>0</v>
      </c>
      <c r="BE23" s="77" t="s">
        <v>7</v>
      </c>
      <c r="BF23" s="78">
        <f>IF(BE23="N",0,IF(AZ$17="EVENTO",BD!$B$1,0))</f>
        <v>0</v>
      </c>
      <c r="BG23" s="77" t="s">
        <v>7</v>
      </c>
      <c r="BH23" s="78">
        <f>IF(BG23="N",0,IF(AZ$17="EVENTO",BD!$B$2,0))</f>
        <v>0</v>
      </c>
      <c r="BI23" s="77" t="s">
        <v>7</v>
      </c>
      <c r="BJ23" s="78">
        <f>IF(BI23="N",0,IF(AZ$17="EVENTO",BD!$B$5,0))</f>
        <v>0</v>
      </c>
      <c r="BK23" s="77" t="s">
        <v>7</v>
      </c>
      <c r="BL23" s="78">
        <f>IF(BK23="S",BD!$B$8,0)</f>
        <v>0</v>
      </c>
      <c r="BM23" s="73" t="str">
        <f>IF(AZ23="","",VLOOKUP(AZ23,BD!$B$11:$R$179,5,))</f>
        <v/>
      </c>
      <c r="BN23" s="79" t="str">
        <f t="shared" si="10"/>
        <v/>
      </c>
      <c r="BO23" s="35"/>
      <c r="BP23" s="47"/>
      <c r="BQ23" s="37"/>
      <c r="BR23" s="38"/>
      <c r="BS23" s="44" t="s">
        <v>7</v>
      </c>
      <c r="BT23" s="45">
        <f>IF(BS23="N",0,IF(BP$17="EVENTO",BD!$B$3,BD!$B$4))</f>
        <v>0</v>
      </c>
      <c r="BU23" s="44" t="s">
        <v>7</v>
      </c>
      <c r="BV23" s="45">
        <f>IF(BU23="N",0,IF(BP$17="EVENTO",BD!$B$1,0))</f>
        <v>0</v>
      </c>
      <c r="BW23" s="44" t="s">
        <v>7</v>
      </c>
      <c r="BX23" s="45">
        <f>IF(BW23="N",0,IF(BP$17="EVENTO",BD!$B$2,0))</f>
        <v>0</v>
      </c>
      <c r="BY23" s="44" t="s">
        <v>7</v>
      </c>
      <c r="BZ23" s="45">
        <f>IF(BY23="N",0,IF(BP$17="EVENTO",BD!$B$5,0))</f>
        <v>0</v>
      </c>
      <c r="CA23" s="44" t="s">
        <v>7</v>
      </c>
      <c r="CB23" s="45">
        <f>IF(CA23="S",BD!$B$8,0)</f>
        <v>0</v>
      </c>
      <c r="CC23" s="40" t="str">
        <f>IF(BP23="","",VLOOKUP(BP23,BD!$B$11:$R$179,5,))</f>
        <v/>
      </c>
      <c r="CD23" s="46" t="str">
        <f t="shared" si="11"/>
        <v/>
      </c>
      <c r="CE23" s="35" t="s">
        <v>5</v>
      </c>
      <c r="CF23" s="47" t="s">
        <v>9</v>
      </c>
      <c r="CG23" s="37"/>
      <c r="CH23" s="38"/>
      <c r="CI23" s="44" t="s">
        <v>7</v>
      </c>
      <c r="CJ23" s="45">
        <f>IF(CI23="N",0,IF(CF$17="EVENTO",BD!$B$3,BD!$B$4))</f>
        <v>0</v>
      </c>
      <c r="CK23" s="44" t="s">
        <v>7</v>
      </c>
      <c r="CL23" s="45">
        <f>IF(CK23="N",0,IF(CF$17="EVENTO",BD!$B$1,0))</f>
        <v>0</v>
      </c>
      <c r="CM23" s="44" t="s">
        <v>7</v>
      </c>
      <c r="CN23" s="45">
        <f>IF(CM23="N",0,IF(CF$17="EVENTO",BD!$B$2,0))</f>
        <v>0</v>
      </c>
      <c r="CO23" s="44" t="s">
        <v>7</v>
      </c>
      <c r="CP23" s="45">
        <f>IF(CO23="N",0,IF(CF$17="EVENTO",BD!$B$5,0))</f>
        <v>0</v>
      </c>
      <c r="CQ23" s="39" t="s">
        <v>7</v>
      </c>
      <c r="CR23" s="45">
        <f>IF(CQ23="S",BD!$B$8,0)</f>
        <v>0</v>
      </c>
      <c r="CS23" s="40">
        <f>IF(CF23="","",VLOOKUP(CF23,BD!$B$11:$R$179,5,))</f>
        <v>150</v>
      </c>
      <c r="CT23" s="46">
        <f t="shared" si="12"/>
        <v>150</v>
      </c>
      <c r="CU23" s="68"/>
      <c r="CV23" s="80"/>
      <c r="CW23" s="76"/>
      <c r="CX23" s="71"/>
      <c r="CY23" s="77" t="s">
        <v>7</v>
      </c>
      <c r="CZ23" s="78">
        <f>IF(CY23="N",0,IF(CV$17="EVENTO",BD!$B$3,BD!$B$4))</f>
        <v>0</v>
      </c>
      <c r="DA23" s="77" t="s">
        <v>7</v>
      </c>
      <c r="DB23" s="78">
        <f>IF(DA23="N",0,IF(CV$17="EVENTO",BD!$B$1,0))</f>
        <v>0</v>
      </c>
      <c r="DC23" s="77" t="s">
        <v>7</v>
      </c>
      <c r="DD23" s="78">
        <f>IF(DC23="N",0,IF(CV$17="EVENTO",BD!$B$2,0))</f>
        <v>0</v>
      </c>
      <c r="DE23" s="77" t="s">
        <v>7</v>
      </c>
      <c r="DF23" s="78">
        <f>IF(DE23="N",0,IF(CV$17="EVENTO",BD!$B$5,0))</f>
        <v>0</v>
      </c>
      <c r="DG23" s="77" t="s">
        <v>7</v>
      </c>
      <c r="DH23" s="78">
        <f>IF(DG23="S",BD!$B$8,0)</f>
        <v>0</v>
      </c>
      <c r="DI23" s="73" t="str">
        <f>IF(CV23="","",VLOOKUP(CV23,BD!$B$11:$R$179,5,))</f>
        <v/>
      </c>
      <c r="DJ23" s="79" t="str">
        <f t="shared" si="13"/>
        <v/>
      </c>
    </row>
    <row r="24" spans="1:114" ht="15.75" thickBot="1" x14ac:dyDescent="0.3">
      <c r="A24" s="130"/>
      <c r="B24" s="145"/>
      <c r="C24" s="68"/>
      <c r="D24" s="80"/>
      <c r="E24" s="76"/>
      <c r="F24" s="71"/>
      <c r="G24" s="77" t="s">
        <v>7</v>
      </c>
      <c r="H24" s="78">
        <f>IF(G24="N",0,IF(D$17="EVENTO",BD!$B$3,BD!$B$4))</f>
        <v>0</v>
      </c>
      <c r="I24" s="77" t="s">
        <v>7</v>
      </c>
      <c r="J24" s="78">
        <f>IF(I24="N",0,IF(D$17="EVENTO",BD!$B$1,0))</f>
        <v>0</v>
      </c>
      <c r="K24" s="77" t="s">
        <v>7</v>
      </c>
      <c r="L24" s="78">
        <f>IF(K24="N",0,IF(D$17="EVENTO",BD!$B$2,0))</f>
        <v>0</v>
      </c>
      <c r="M24" s="77" t="s">
        <v>7</v>
      </c>
      <c r="N24" s="78">
        <f>IF(M24="N",0,IF(D$17="EVENTO",BD!$B$5,0))</f>
        <v>0</v>
      </c>
      <c r="O24" s="77" t="s">
        <v>7</v>
      </c>
      <c r="P24" s="78">
        <f>IF(O24="S",BD!$B$8,0)</f>
        <v>0</v>
      </c>
      <c r="Q24" s="73" t="str">
        <f>IF(D24="","",VLOOKUP(D24,BD!$B$11:$R$179,5,))</f>
        <v/>
      </c>
      <c r="R24" s="79" t="str">
        <f t="shared" si="14"/>
        <v/>
      </c>
      <c r="S24" s="68"/>
      <c r="T24" s="80"/>
      <c r="U24" s="76"/>
      <c r="V24" s="71"/>
      <c r="W24" s="77" t="s">
        <v>7</v>
      </c>
      <c r="X24" s="78">
        <f>IF(W24="N",0,IF(T$17="EVENTO",BD!$B$3,BD!$B$4))</f>
        <v>0</v>
      </c>
      <c r="Y24" s="77" t="s">
        <v>7</v>
      </c>
      <c r="Z24" s="78">
        <f>IF(Y24="N",0,IF(T$17="EVENTO",BD!$B$1,0))</f>
        <v>0</v>
      </c>
      <c r="AA24" s="77" t="s">
        <v>7</v>
      </c>
      <c r="AB24" s="78">
        <f>IF(AA24="N",0,IF(T$17="EVENTO",BD!$B$2,0))</f>
        <v>0</v>
      </c>
      <c r="AC24" s="77" t="s">
        <v>7</v>
      </c>
      <c r="AD24" s="78">
        <f>IF(AC24="N",0,IF(T$17="EVENTO",BD!$B$5,0))</f>
        <v>0</v>
      </c>
      <c r="AE24" s="77" t="s">
        <v>7</v>
      </c>
      <c r="AF24" s="78">
        <f>IF(AE24="S",BD!$B$8,0)</f>
        <v>0</v>
      </c>
      <c r="AG24" s="73" t="str">
        <f>IF(T24="","",VLOOKUP(T24,BD!$B$11:$R$179,5,))</f>
        <v/>
      </c>
      <c r="AH24" s="79" t="str">
        <f t="shared" si="8"/>
        <v/>
      </c>
      <c r="AI24" s="68"/>
      <c r="AJ24" s="80"/>
      <c r="AK24" s="76"/>
      <c r="AL24" s="71"/>
      <c r="AM24" s="77" t="s">
        <v>7</v>
      </c>
      <c r="AN24" s="78">
        <f>IF(AM24="N",0,IF(AJ$17="EVENTO",BD!$B$3,BD!$B$4))</f>
        <v>0</v>
      </c>
      <c r="AO24" s="77" t="s">
        <v>7</v>
      </c>
      <c r="AP24" s="78">
        <f>IF(AO24="N",0,IF(AJ$17="EVENTO",BD!$B$1,0))</f>
        <v>0</v>
      </c>
      <c r="AQ24" s="77" t="s">
        <v>7</v>
      </c>
      <c r="AR24" s="78">
        <f>IF(AQ24="N",0,IF(AJ$17="EVENTO",BD!$B$2,0))</f>
        <v>0</v>
      </c>
      <c r="AS24" s="77" t="s">
        <v>7</v>
      </c>
      <c r="AT24" s="78">
        <f>IF(AS24="N",0,IF(AJ$17="EVENTO",BD!$B$5,0))</f>
        <v>0</v>
      </c>
      <c r="AU24" s="77" t="s">
        <v>7</v>
      </c>
      <c r="AV24" s="78">
        <f>IF(AU24="S",BD!$B$8,0)</f>
        <v>0</v>
      </c>
      <c r="AW24" s="73" t="str">
        <f>IF(AJ24="","",VLOOKUP(AJ24,BD!$B$11:$R$179,5,))</f>
        <v/>
      </c>
      <c r="AX24" s="79" t="str">
        <f t="shared" si="9"/>
        <v/>
      </c>
      <c r="AY24" s="68"/>
      <c r="AZ24" s="80"/>
      <c r="BA24" s="76"/>
      <c r="BB24" s="71"/>
      <c r="BC24" s="77" t="s">
        <v>7</v>
      </c>
      <c r="BD24" s="78">
        <f>IF(BC24="N",0,IF(AZ$17="EVENTO",BD!$B$3,BD!$B$4))</f>
        <v>0</v>
      </c>
      <c r="BE24" s="77" t="s">
        <v>7</v>
      </c>
      <c r="BF24" s="78">
        <f>IF(BE24="N",0,IF(AZ$17="EVENTO",BD!$B$1,0))</f>
        <v>0</v>
      </c>
      <c r="BG24" s="77" t="s">
        <v>7</v>
      </c>
      <c r="BH24" s="78">
        <f>IF(BG24="N",0,IF(AZ$17="EVENTO",BD!$B$2,0))</f>
        <v>0</v>
      </c>
      <c r="BI24" s="77" t="s">
        <v>7</v>
      </c>
      <c r="BJ24" s="78">
        <f>IF(BI24="N",0,IF(AZ$17="EVENTO",BD!$B$5,0))</f>
        <v>0</v>
      </c>
      <c r="BK24" s="77" t="s">
        <v>7</v>
      </c>
      <c r="BL24" s="78">
        <f>IF(BK24="S",BD!$B$8,0)</f>
        <v>0</v>
      </c>
      <c r="BM24" s="73" t="str">
        <f>IF(AZ24="","",VLOOKUP(AZ24,BD!$B$11:$R$179,5,))</f>
        <v/>
      </c>
      <c r="BN24" s="79" t="str">
        <f t="shared" si="10"/>
        <v/>
      </c>
      <c r="BO24" s="35"/>
      <c r="BP24" s="47"/>
      <c r="BQ24" s="43"/>
      <c r="BR24" s="38"/>
      <c r="BS24" s="44" t="s">
        <v>7</v>
      </c>
      <c r="BT24" s="45">
        <f>IF(BS24="N",0,IF(BP$17="EVENTO",BD!$B$3,BD!$B$4))</f>
        <v>0</v>
      </c>
      <c r="BU24" s="44" t="s">
        <v>7</v>
      </c>
      <c r="BV24" s="45">
        <f>IF(BU24="N",0,IF(BP$17="EVENTO",BD!$B$1,0))</f>
        <v>0</v>
      </c>
      <c r="BW24" s="44" t="s">
        <v>7</v>
      </c>
      <c r="BX24" s="45">
        <f>IF(BW24="N",0,IF(BP$17="EVENTO",BD!$B$2,0))</f>
        <v>0</v>
      </c>
      <c r="BY24" s="44" t="s">
        <v>7</v>
      </c>
      <c r="BZ24" s="45">
        <f>IF(BY24="N",0,IF(BP$17="EVENTO",BD!$B$5,0))</f>
        <v>0</v>
      </c>
      <c r="CA24" s="44" t="s">
        <v>7</v>
      </c>
      <c r="CB24" s="45">
        <f>IF(CA24="S",BD!$B$8,0)</f>
        <v>0</v>
      </c>
      <c r="CC24" s="40" t="str">
        <f>IF(BP24="","",VLOOKUP(BP24,BD!$B$11:$R$179,5,))</f>
        <v/>
      </c>
      <c r="CD24" s="46" t="str">
        <f t="shared" si="11"/>
        <v/>
      </c>
      <c r="CE24" s="35" t="s">
        <v>5</v>
      </c>
      <c r="CF24" s="47"/>
      <c r="CG24" s="43"/>
      <c r="CH24" s="38"/>
      <c r="CI24" s="44" t="s">
        <v>7</v>
      </c>
      <c r="CJ24" s="45">
        <f>IF(CI24="N",0,IF(CF$17="EVENTO",BD!$B$3,BD!$B$4))</f>
        <v>0</v>
      </c>
      <c r="CK24" s="44" t="s">
        <v>7</v>
      </c>
      <c r="CL24" s="45">
        <f>IF(CK24="N",0,IF(CF$17="EVENTO",BD!$B$1,0))</f>
        <v>0</v>
      </c>
      <c r="CM24" s="44" t="s">
        <v>7</v>
      </c>
      <c r="CN24" s="45">
        <f>IF(CM24="N",0,IF(CF$17="EVENTO",BD!$B$2,0))</f>
        <v>0</v>
      </c>
      <c r="CO24" s="44" t="s">
        <v>7</v>
      </c>
      <c r="CP24" s="45">
        <f>IF(CO24="N",0,IF(CF$17="EVENTO",BD!$B$5,0))</f>
        <v>0</v>
      </c>
      <c r="CQ24" s="44" t="s">
        <v>7</v>
      </c>
      <c r="CR24" s="45">
        <f>IF(CQ24="S",BD!$B$8,0)</f>
        <v>0</v>
      </c>
      <c r="CS24" s="40" t="str">
        <f>IF(CF24="","",VLOOKUP(CF24,BD!$B$11:$R$179,5,))</f>
        <v/>
      </c>
      <c r="CT24" s="46" t="str">
        <f t="shared" si="12"/>
        <v/>
      </c>
      <c r="CU24" s="68"/>
      <c r="CV24" s="80"/>
      <c r="CW24" s="76"/>
      <c r="CX24" s="71"/>
      <c r="CY24" s="77" t="s">
        <v>7</v>
      </c>
      <c r="CZ24" s="78">
        <f>IF(CY24="N",0,IF(CV$17="EVENTO",BD!$B$3,BD!$B$4))</f>
        <v>0</v>
      </c>
      <c r="DA24" s="77" t="s">
        <v>7</v>
      </c>
      <c r="DB24" s="78">
        <f>IF(DA24="N",0,IF(CV$17="EVENTO",BD!$B$1,0))</f>
        <v>0</v>
      </c>
      <c r="DC24" s="77" t="s">
        <v>7</v>
      </c>
      <c r="DD24" s="78">
        <f>IF(DC24="N",0,IF(CV$17="EVENTO",BD!$B$2,0))</f>
        <v>0</v>
      </c>
      <c r="DE24" s="77" t="s">
        <v>7</v>
      </c>
      <c r="DF24" s="78">
        <f>IF(DE24="N",0,IF(CV$17="EVENTO",BD!$B$5,0))</f>
        <v>0</v>
      </c>
      <c r="DG24" s="77" t="s">
        <v>7</v>
      </c>
      <c r="DH24" s="78">
        <f>IF(DG24="S",BD!$B$8,0)</f>
        <v>0</v>
      </c>
      <c r="DI24" s="73" t="str">
        <f>IF(CV24="","",VLOOKUP(CV24,BD!$B$11:$R$179,5,))</f>
        <v/>
      </c>
      <c r="DJ24" s="79" t="str">
        <f t="shared" si="13"/>
        <v/>
      </c>
    </row>
    <row r="25" spans="1:114" ht="15.75" thickBot="1" x14ac:dyDescent="0.3">
      <c r="A25" s="130"/>
      <c r="B25" s="145"/>
      <c r="C25" s="68"/>
      <c r="D25" s="80"/>
      <c r="E25" s="76"/>
      <c r="F25" s="71"/>
      <c r="G25" s="77" t="s">
        <v>7</v>
      </c>
      <c r="H25" s="78">
        <f>IF(G25="N",0,IF(D$17="EVENTO",BD!$B$3,BD!$B$4))</f>
        <v>0</v>
      </c>
      <c r="I25" s="77" t="s">
        <v>7</v>
      </c>
      <c r="J25" s="78">
        <f>IF(I25="N",0,IF(D$17="EVENTO",BD!$B$1,0))</f>
        <v>0</v>
      </c>
      <c r="K25" s="77" t="s">
        <v>7</v>
      </c>
      <c r="L25" s="78">
        <f>IF(K25="N",0,IF(D$17="EVENTO",BD!$B$2,0))</f>
        <v>0</v>
      </c>
      <c r="M25" s="77" t="s">
        <v>7</v>
      </c>
      <c r="N25" s="78">
        <f>IF(M25="N",0,IF(D$17="EVENTO",BD!$B$5,0))</f>
        <v>0</v>
      </c>
      <c r="O25" s="77" t="s">
        <v>7</v>
      </c>
      <c r="P25" s="78">
        <f>IF(O25="S",BD!$B$8,0)</f>
        <v>0</v>
      </c>
      <c r="Q25" s="73" t="str">
        <f>IF(D25="","",VLOOKUP(D25,BD!$B$11:$R$179,5,))</f>
        <v/>
      </c>
      <c r="R25" s="79" t="str">
        <f t="shared" si="14"/>
        <v/>
      </c>
      <c r="S25" s="68"/>
      <c r="T25" s="80"/>
      <c r="U25" s="76"/>
      <c r="V25" s="71"/>
      <c r="W25" s="77" t="s">
        <v>7</v>
      </c>
      <c r="X25" s="78">
        <f>IF(W25="N",0,IF(T$17="EVENTO",BD!$B$3,BD!$B$4))</f>
        <v>0</v>
      </c>
      <c r="Y25" s="77" t="s">
        <v>7</v>
      </c>
      <c r="Z25" s="78">
        <f>IF(Y25="N",0,IF(T$17="EVENTO",BD!$B$1,0))</f>
        <v>0</v>
      </c>
      <c r="AA25" s="77" t="s">
        <v>7</v>
      </c>
      <c r="AB25" s="78">
        <f>IF(AA25="N",0,IF(T$17="EVENTO",BD!$B$2,0))</f>
        <v>0</v>
      </c>
      <c r="AC25" s="77" t="s">
        <v>7</v>
      </c>
      <c r="AD25" s="78">
        <f>IF(AC25="N",0,IF(T$17="EVENTO",BD!$B$5,0))</f>
        <v>0</v>
      </c>
      <c r="AE25" s="77" t="s">
        <v>7</v>
      </c>
      <c r="AF25" s="78">
        <f>IF(AE25="S",BD!$B$8,0)</f>
        <v>0</v>
      </c>
      <c r="AG25" s="73" t="str">
        <f>IF(T25="","",VLOOKUP(T25,BD!$B$11:$R$179,5,))</f>
        <v/>
      </c>
      <c r="AH25" s="79" t="str">
        <f t="shared" si="8"/>
        <v/>
      </c>
      <c r="AI25" s="68"/>
      <c r="AJ25" s="80"/>
      <c r="AK25" s="76"/>
      <c r="AL25" s="71"/>
      <c r="AM25" s="77" t="s">
        <v>7</v>
      </c>
      <c r="AN25" s="78">
        <f>IF(AM25="N",0,IF(AJ$17="EVENTO",BD!$B$3,BD!$B$4))</f>
        <v>0</v>
      </c>
      <c r="AO25" s="77" t="s">
        <v>7</v>
      </c>
      <c r="AP25" s="78">
        <f>IF(AO25="N",0,IF(AJ$17="EVENTO",BD!$B$1,0))</f>
        <v>0</v>
      </c>
      <c r="AQ25" s="77" t="s">
        <v>7</v>
      </c>
      <c r="AR25" s="78">
        <f>IF(AQ25="N",0,IF(AJ$17="EVENTO",BD!$B$2,0))</f>
        <v>0</v>
      </c>
      <c r="AS25" s="77" t="s">
        <v>7</v>
      </c>
      <c r="AT25" s="78">
        <f>IF(AS25="N",0,IF(AJ$17="EVENTO",BD!$B$5,0))</f>
        <v>0</v>
      </c>
      <c r="AU25" s="77" t="s">
        <v>7</v>
      </c>
      <c r="AV25" s="78">
        <f>IF(AU25="S",BD!$B$8,0)</f>
        <v>0</v>
      </c>
      <c r="AW25" s="73" t="str">
        <f>IF(AJ25="","",VLOOKUP(AJ25,BD!$B$11:$R$179,5,))</f>
        <v/>
      </c>
      <c r="AX25" s="79" t="str">
        <f t="shared" si="9"/>
        <v/>
      </c>
      <c r="AY25" s="68"/>
      <c r="AZ25" s="80"/>
      <c r="BA25" s="76"/>
      <c r="BB25" s="71"/>
      <c r="BC25" s="77" t="s">
        <v>7</v>
      </c>
      <c r="BD25" s="78">
        <f>IF(BC25="N",0,IF(AZ$17="EVENTO",BD!$B$3,BD!$B$4))</f>
        <v>0</v>
      </c>
      <c r="BE25" s="77" t="s">
        <v>7</v>
      </c>
      <c r="BF25" s="78">
        <f>IF(BE25="N",0,IF(AZ$17="EVENTO",BD!$B$1,0))</f>
        <v>0</v>
      </c>
      <c r="BG25" s="77" t="s">
        <v>7</v>
      </c>
      <c r="BH25" s="78">
        <f>IF(BG25="N",0,IF(AZ$17="EVENTO",BD!$B$2,0))</f>
        <v>0</v>
      </c>
      <c r="BI25" s="77" t="s">
        <v>7</v>
      </c>
      <c r="BJ25" s="78">
        <f>IF(BI25="N",0,IF(AZ$17="EVENTO",BD!$B$5,0))</f>
        <v>0</v>
      </c>
      <c r="BK25" s="77" t="s">
        <v>7</v>
      </c>
      <c r="BL25" s="78">
        <f>IF(BK25="S",BD!$B$8,0)</f>
        <v>0</v>
      </c>
      <c r="BM25" s="73" t="str">
        <f>IF(AZ25="","",VLOOKUP(AZ25,BD!$B$11:$R$179,5,))</f>
        <v/>
      </c>
      <c r="BN25" s="79" t="str">
        <f t="shared" si="10"/>
        <v/>
      </c>
      <c r="BO25" s="35"/>
      <c r="BP25" s="47"/>
      <c r="BQ25" s="43"/>
      <c r="BR25" s="38"/>
      <c r="BS25" s="44" t="s">
        <v>7</v>
      </c>
      <c r="BT25" s="45">
        <f>IF(BS25="N",0,IF(BP$17="EVENTO",BD!$B$3,BD!$B$4))</f>
        <v>0</v>
      </c>
      <c r="BU25" s="44" t="s">
        <v>7</v>
      </c>
      <c r="BV25" s="45">
        <f>IF(BU25="N",0,IF(BP$17="EVENTO",BD!$B$1,0))</f>
        <v>0</v>
      </c>
      <c r="BW25" s="44" t="s">
        <v>7</v>
      </c>
      <c r="BX25" s="45">
        <f>IF(BW25="N",0,IF(BP$17="EVENTO",BD!$B$2,0))</f>
        <v>0</v>
      </c>
      <c r="BY25" s="44" t="s">
        <v>7</v>
      </c>
      <c r="BZ25" s="45">
        <f>IF(BY25="N",0,IF(BP$17="EVENTO",BD!$B$5,0))</f>
        <v>0</v>
      </c>
      <c r="CA25" s="44" t="s">
        <v>7</v>
      </c>
      <c r="CB25" s="45">
        <f>IF(CA25="S",BD!$B$8,0)</f>
        <v>0</v>
      </c>
      <c r="CC25" s="40" t="str">
        <f>IF(BP25="","",VLOOKUP(BP25,BD!$B$11:$R$179,5,))</f>
        <v/>
      </c>
      <c r="CD25" s="46" t="str">
        <f t="shared" si="11"/>
        <v/>
      </c>
      <c r="CE25" s="35" t="s">
        <v>5</v>
      </c>
      <c r="CF25" s="47"/>
      <c r="CG25" s="43"/>
      <c r="CH25" s="38"/>
      <c r="CI25" s="44" t="s">
        <v>7</v>
      </c>
      <c r="CJ25" s="45">
        <f>IF(CI25="N",0,IF(CF$17="EVENTO",BD!$B$3,BD!$B$4))</f>
        <v>0</v>
      </c>
      <c r="CK25" s="44" t="s">
        <v>7</v>
      </c>
      <c r="CL25" s="45">
        <f>IF(CK25="N",0,IF(CF$17="EVENTO",BD!$B$1,0))</f>
        <v>0</v>
      </c>
      <c r="CM25" s="44" t="s">
        <v>7</v>
      </c>
      <c r="CN25" s="45">
        <f>IF(CM25="N",0,IF(CF$17="EVENTO",BD!$B$2,0))</f>
        <v>0</v>
      </c>
      <c r="CO25" s="44" t="s">
        <v>7</v>
      </c>
      <c r="CP25" s="45">
        <f>IF(CO25="N",0,IF(CF$17="EVENTO",BD!$B$5,0))</f>
        <v>0</v>
      </c>
      <c r="CQ25" s="44" t="s">
        <v>7</v>
      </c>
      <c r="CR25" s="45">
        <f>IF(CQ25="S",BD!$B$8,0)</f>
        <v>0</v>
      </c>
      <c r="CS25" s="40" t="str">
        <f>IF(CF25="","",VLOOKUP(CF25,BD!$B$11:$R$179,5,))</f>
        <v/>
      </c>
      <c r="CT25" s="46" t="str">
        <f t="shared" si="12"/>
        <v/>
      </c>
      <c r="CU25" s="68"/>
      <c r="CV25" s="80"/>
      <c r="CW25" s="76"/>
      <c r="CX25" s="71"/>
      <c r="CY25" s="77" t="s">
        <v>7</v>
      </c>
      <c r="CZ25" s="78">
        <f>IF(CY25="N",0,IF(CV$17="EVENTO",BD!$B$3,BD!$B$4))</f>
        <v>0</v>
      </c>
      <c r="DA25" s="77" t="s">
        <v>7</v>
      </c>
      <c r="DB25" s="78">
        <f>IF(DA25="N",0,IF(CV$17="EVENTO",BD!$B$1,0))</f>
        <v>0</v>
      </c>
      <c r="DC25" s="77" t="s">
        <v>7</v>
      </c>
      <c r="DD25" s="78">
        <f>IF(DC25="N",0,IF(CV$17="EVENTO",BD!$B$2,0))</f>
        <v>0</v>
      </c>
      <c r="DE25" s="77" t="s">
        <v>7</v>
      </c>
      <c r="DF25" s="78">
        <f>IF(DE25="N",0,IF(CV$17="EVENTO",BD!$B$5,0))</f>
        <v>0</v>
      </c>
      <c r="DG25" s="77" t="s">
        <v>7</v>
      </c>
      <c r="DH25" s="78">
        <f>IF(DG25="S",BD!$B$8,0)</f>
        <v>0</v>
      </c>
      <c r="DI25" s="73" t="str">
        <f>IF(CV25="","",VLOOKUP(CV25,BD!$B$11:$R$179,5,))</f>
        <v/>
      </c>
      <c r="DJ25" s="79" t="str">
        <f t="shared" si="13"/>
        <v/>
      </c>
    </row>
    <row r="26" spans="1:114" ht="15.75" thickBot="1" x14ac:dyDescent="0.3">
      <c r="A26" s="130"/>
      <c r="B26" s="178"/>
      <c r="C26" s="68"/>
      <c r="D26" s="118"/>
      <c r="E26" s="97"/>
      <c r="F26" s="98"/>
      <c r="G26" s="99"/>
      <c r="H26" s="100"/>
      <c r="I26" s="99"/>
      <c r="J26" s="100"/>
      <c r="K26" s="99"/>
      <c r="L26" s="100"/>
      <c r="M26" s="99"/>
      <c r="N26" s="100"/>
      <c r="O26" s="99"/>
      <c r="P26" s="100"/>
      <c r="Q26" s="101"/>
      <c r="R26" s="102"/>
      <c r="S26" s="68"/>
      <c r="T26" s="118"/>
      <c r="U26" s="97"/>
      <c r="V26" s="98"/>
      <c r="W26" s="99"/>
      <c r="X26" s="100"/>
      <c r="Y26" s="99"/>
      <c r="Z26" s="100"/>
      <c r="AA26" s="99"/>
      <c r="AB26" s="100"/>
      <c r="AC26" s="99"/>
      <c r="AD26" s="100"/>
      <c r="AE26" s="99"/>
      <c r="AF26" s="100"/>
      <c r="AG26" s="101"/>
      <c r="AH26" s="102"/>
      <c r="AI26" s="68"/>
      <c r="AJ26" s="118"/>
      <c r="AK26" s="97"/>
      <c r="AL26" s="98"/>
      <c r="AM26" s="99"/>
      <c r="AN26" s="100"/>
      <c r="AO26" s="99"/>
      <c r="AP26" s="100"/>
      <c r="AQ26" s="99"/>
      <c r="AR26" s="100"/>
      <c r="AS26" s="99"/>
      <c r="AT26" s="100"/>
      <c r="AU26" s="99"/>
      <c r="AV26" s="100"/>
      <c r="AW26" s="101"/>
      <c r="AX26" s="102"/>
      <c r="AY26" s="68"/>
      <c r="AZ26" s="118"/>
      <c r="BA26" s="97"/>
      <c r="BB26" s="98"/>
      <c r="BC26" s="99"/>
      <c r="BD26" s="100"/>
      <c r="BE26" s="99"/>
      <c r="BF26" s="100"/>
      <c r="BG26" s="99"/>
      <c r="BH26" s="100"/>
      <c r="BI26" s="99"/>
      <c r="BJ26" s="100"/>
      <c r="BK26" s="99"/>
      <c r="BL26" s="100"/>
      <c r="BM26" s="101"/>
      <c r="BN26" s="102"/>
      <c r="BO26" s="35"/>
      <c r="BP26" s="119"/>
      <c r="BQ26" s="125"/>
      <c r="BR26" s="38"/>
      <c r="BS26" s="44" t="s">
        <v>7</v>
      </c>
      <c r="BT26" s="45">
        <f>IF(BS26="N",0,IF(BP$17="EVENTO",BD!$B$3,BD!$B$4))</f>
        <v>0</v>
      </c>
      <c r="BU26" s="44" t="s">
        <v>7</v>
      </c>
      <c r="BV26" s="45">
        <f>IF(BU26="N",0,IF(BP$17="EVENTO",BD!$B$1,0))</f>
        <v>0</v>
      </c>
      <c r="BW26" s="44" t="s">
        <v>7</v>
      </c>
      <c r="BX26" s="45">
        <f>IF(BW26="N",0,IF(BP$17="EVENTO",BD!$B$2,0))</f>
        <v>0</v>
      </c>
      <c r="BY26" s="44" t="s">
        <v>7</v>
      </c>
      <c r="BZ26" s="45">
        <f>IF(BY26="N",0,IF(BP$17="EVENTO",BD!$B$5,0))</f>
        <v>0</v>
      </c>
      <c r="CA26" s="44" t="s">
        <v>7</v>
      </c>
      <c r="CB26" s="126"/>
      <c r="CC26" s="127"/>
      <c r="CD26" s="128"/>
      <c r="CE26" s="35" t="s">
        <v>5</v>
      </c>
      <c r="CF26" s="47"/>
      <c r="CG26" s="43"/>
      <c r="CH26" s="38"/>
      <c r="CI26" s="44" t="s">
        <v>7</v>
      </c>
      <c r="CJ26" s="45">
        <f>IF(CI26="N",0,IF(CF$17="EVENTO",BD!$B$3,BD!$B$4))</f>
        <v>0</v>
      </c>
      <c r="CK26" s="44" t="s">
        <v>7</v>
      </c>
      <c r="CL26" s="45">
        <f>IF(CK26="N",0,IF(CF$17="EVENTO",BD!$B$1,0))</f>
        <v>0</v>
      </c>
      <c r="CM26" s="44" t="s">
        <v>7</v>
      </c>
      <c r="CN26" s="45">
        <f>IF(CM26="N",0,IF(CF$17="EVENTO",BD!$B$2,0))</f>
        <v>0</v>
      </c>
      <c r="CO26" s="44" t="s">
        <v>7</v>
      </c>
      <c r="CP26" s="45">
        <f>IF(CO26="N",0,IF(CF$17="EVENTO",BD!$B$5,0))</f>
        <v>0</v>
      </c>
      <c r="CQ26" s="44" t="s">
        <v>7</v>
      </c>
      <c r="CR26" s="45">
        <f>IF(CQ26="S",BD!$B$8,0)</f>
        <v>0</v>
      </c>
      <c r="CS26" s="40" t="str">
        <f>IF(CF26="","",VLOOKUP(CF26,BD!$B$11:$R$179,5,))</f>
        <v/>
      </c>
      <c r="CT26" s="46" t="str">
        <f t="shared" ref="CT26" si="15">IF($CF$17="","",IF(CF26="","",SUM(CS26,CR26,CN26,CL26,CP26,CJ26)))</f>
        <v/>
      </c>
      <c r="CU26" s="68"/>
      <c r="CV26" s="118"/>
      <c r="CW26" s="97"/>
      <c r="CX26" s="98"/>
      <c r="CY26" s="99"/>
      <c r="CZ26" s="100"/>
      <c r="DA26" s="99"/>
      <c r="DB26" s="100"/>
      <c r="DC26" s="99"/>
      <c r="DD26" s="100"/>
      <c r="DE26" s="99"/>
      <c r="DF26" s="100"/>
      <c r="DG26" s="99"/>
      <c r="DH26" s="100"/>
      <c r="DI26" s="101"/>
      <c r="DJ26" s="102"/>
    </row>
    <row r="27" spans="1:114" ht="15.75" thickBot="1" x14ac:dyDescent="0.3">
      <c r="A27" s="130"/>
      <c r="B27" s="146"/>
      <c r="C27" s="68"/>
      <c r="D27" s="89"/>
      <c r="E27" s="82"/>
      <c r="F27" s="85"/>
      <c r="G27" s="86" t="s">
        <v>7</v>
      </c>
      <c r="H27" s="87">
        <f>IF(G27="N",0,IF(D$17="EVENTO",BD!$B$3,BD!$B$4))</f>
        <v>0</v>
      </c>
      <c r="I27" s="86" t="s">
        <v>7</v>
      </c>
      <c r="J27" s="87">
        <f>IF(I27="N",0,IF(D$17="EVENTO",BD!$B$1,0))</f>
        <v>0</v>
      </c>
      <c r="K27" s="86" t="s">
        <v>7</v>
      </c>
      <c r="L27" s="87">
        <f>IF(K27="N",0,IF(D$17="EVENTO",BD!$B$2,0))</f>
        <v>0</v>
      </c>
      <c r="M27" s="86" t="s">
        <v>7</v>
      </c>
      <c r="N27" s="87">
        <f>IF(M27="N",0,IF(D$17="EVENTO",BD!$B$5,0))</f>
        <v>0</v>
      </c>
      <c r="O27" s="86" t="s">
        <v>7</v>
      </c>
      <c r="P27" s="87">
        <f>IF(O27="S",BD!$B$8,0)</f>
        <v>0</v>
      </c>
      <c r="Q27" s="83" t="str">
        <f>IF(D27="","",VLOOKUP(D27,BD!$B$11:$R$179,5,))</f>
        <v/>
      </c>
      <c r="R27" s="84" t="str">
        <f t="shared" si="14"/>
        <v/>
      </c>
      <c r="S27" s="68"/>
      <c r="T27" s="89"/>
      <c r="U27" s="82"/>
      <c r="V27" s="85"/>
      <c r="W27" s="86" t="s">
        <v>7</v>
      </c>
      <c r="X27" s="87">
        <f>IF(W27="N",0,IF(T$17="EVENTO",BD!$B$3,BD!$B$4))</f>
        <v>0</v>
      </c>
      <c r="Y27" s="86" t="s">
        <v>7</v>
      </c>
      <c r="Z27" s="87">
        <f>IF(Y27="N",0,IF(T$17="EVENTO",BD!$B$1,0))</f>
        <v>0</v>
      </c>
      <c r="AA27" s="86" t="s">
        <v>7</v>
      </c>
      <c r="AB27" s="87">
        <f>IF(AA27="N",0,IF(T$17="EVENTO",BD!$B$2,0))</f>
        <v>0</v>
      </c>
      <c r="AC27" s="86" t="s">
        <v>7</v>
      </c>
      <c r="AD27" s="87">
        <f>IF(AC27="N",0,IF(T$17="EVENTO",BD!$B$5,0))</f>
        <v>0</v>
      </c>
      <c r="AE27" s="86" t="s">
        <v>7</v>
      </c>
      <c r="AF27" s="87">
        <f>IF(AE27="S",BD!$B$8,0)</f>
        <v>0</v>
      </c>
      <c r="AG27" s="83" t="str">
        <f>IF(T27="","",VLOOKUP(T27,BD!$B$11:$R$179,5,))</f>
        <v/>
      </c>
      <c r="AH27" s="84" t="str">
        <f t="shared" si="8"/>
        <v/>
      </c>
      <c r="AI27" s="68"/>
      <c r="AJ27" s="89"/>
      <c r="AK27" s="82"/>
      <c r="AL27" s="85"/>
      <c r="AM27" s="86" t="s">
        <v>7</v>
      </c>
      <c r="AN27" s="87">
        <f>IF(AM27="N",0,IF(AJ$17="EVENTO",BD!$B$3,BD!$B$4))</f>
        <v>0</v>
      </c>
      <c r="AO27" s="86" t="s">
        <v>7</v>
      </c>
      <c r="AP27" s="87">
        <f>IF(AO27="N",0,IF(AJ$17="EVENTO",BD!$B$1,0))</f>
        <v>0</v>
      </c>
      <c r="AQ27" s="86" t="s">
        <v>7</v>
      </c>
      <c r="AR27" s="87">
        <f>IF(AQ27="N",0,IF(AJ$17="EVENTO",BD!$B$2,0))</f>
        <v>0</v>
      </c>
      <c r="AS27" s="86" t="s">
        <v>7</v>
      </c>
      <c r="AT27" s="87">
        <f>IF(AS27="N",0,IF(AJ$17="EVENTO",BD!$B$5,0))</f>
        <v>0</v>
      </c>
      <c r="AU27" s="86" t="s">
        <v>7</v>
      </c>
      <c r="AV27" s="87">
        <f>IF(AU27="S",BD!$B$8,0)</f>
        <v>0</v>
      </c>
      <c r="AW27" s="83" t="str">
        <f>IF(AJ27="","",VLOOKUP(AJ27,BD!$B$11:$R$179,5,))</f>
        <v/>
      </c>
      <c r="AX27" s="84" t="str">
        <f t="shared" si="9"/>
        <v/>
      </c>
      <c r="AY27" s="68"/>
      <c r="AZ27" s="89"/>
      <c r="BA27" s="82"/>
      <c r="BB27" s="85"/>
      <c r="BC27" s="86" t="s">
        <v>7</v>
      </c>
      <c r="BD27" s="87">
        <f>IF(BC27="N",0,IF(AZ$17="EVENTO",BD!$B$3,BD!$B$4))</f>
        <v>0</v>
      </c>
      <c r="BE27" s="86" t="s">
        <v>7</v>
      </c>
      <c r="BF27" s="87">
        <f>IF(BE27="N",0,IF(AZ$17="EVENTO",BD!$B$1,0))</f>
        <v>0</v>
      </c>
      <c r="BG27" s="86" t="s">
        <v>7</v>
      </c>
      <c r="BH27" s="87">
        <f>IF(BG27="N",0,IF(AZ$17="EVENTO",BD!$B$2,0))</f>
        <v>0</v>
      </c>
      <c r="BI27" s="86" t="s">
        <v>7</v>
      </c>
      <c r="BJ27" s="87">
        <f>IF(BI27="N",0,IF(AZ$17="EVENTO",BD!$B$5,0))</f>
        <v>0</v>
      </c>
      <c r="BK27" s="86" t="s">
        <v>7</v>
      </c>
      <c r="BL27" s="87">
        <f>IF(BK27="S",BD!$B$8,0)</f>
        <v>0</v>
      </c>
      <c r="BM27" s="83" t="str">
        <f>IF(AZ27="","",VLOOKUP(AZ27,BD!$B$11:$R$179,5,))</f>
        <v/>
      </c>
      <c r="BN27" s="84" t="str">
        <f t="shared" si="10"/>
        <v/>
      </c>
      <c r="BO27" s="35"/>
      <c r="BP27" s="56"/>
      <c r="BQ27" s="49"/>
      <c r="BR27" s="52"/>
      <c r="BS27" s="53" t="s">
        <v>7</v>
      </c>
      <c r="BT27" s="54">
        <f>IF(BS27="N",0,IF(BP$17="EVENTO",BD!$B$3,BD!$B$4))</f>
        <v>0</v>
      </c>
      <c r="BU27" s="53" t="s">
        <v>7</v>
      </c>
      <c r="BV27" s="54">
        <f>IF(BU27="N",0,IF(BP$17="EVENTO",BD!$B$1,0))</f>
        <v>0</v>
      </c>
      <c r="BW27" s="53" t="s">
        <v>7</v>
      </c>
      <c r="BX27" s="54">
        <f>IF(BW27="N",0,IF(BP$17="EVENTO",BD!$B$2,0))</f>
        <v>0</v>
      </c>
      <c r="BY27" s="53" t="s">
        <v>7</v>
      </c>
      <c r="BZ27" s="54">
        <f>IF(BY27="N",0,IF(BP$17="EVENTO",BD!$B$5,0))</f>
        <v>0</v>
      </c>
      <c r="CA27" s="44" t="s">
        <v>7</v>
      </c>
      <c r="CB27" s="54">
        <f>IF(CA27="S",BD!$B$8,0)</f>
        <v>0</v>
      </c>
      <c r="CC27" s="50" t="str">
        <f>IF(BP27="","",VLOOKUP(BP27,BD!$B$11:$R$179,5,))</f>
        <v/>
      </c>
      <c r="CD27" s="51" t="str">
        <f t="shared" si="11"/>
        <v/>
      </c>
      <c r="CE27" s="35" t="s">
        <v>5</v>
      </c>
      <c r="CF27" s="56"/>
      <c r="CG27" s="49"/>
      <c r="CH27" s="52"/>
      <c r="CI27" s="53" t="s">
        <v>7</v>
      </c>
      <c r="CJ27" s="54">
        <f>IF(CI27="N",0,IF(CF$17="EVENTO",BD!$B$3,BD!$B$4))</f>
        <v>0</v>
      </c>
      <c r="CK27" s="53" t="s">
        <v>7</v>
      </c>
      <c r="CL27" s="54">
        <f>IF(CK27="N",0,IF(CF$17="EVENTO",BD!$B$1,0))</f>
        <v>0</v>
      </c>
      <c r="CM27" s="53" t="s">
        <v>7</v>
      </c>
      <c r="CN27" s="54">
        <f>IF(CM27="N",0,IF(CF$17="EVENTO",BD!$B$2,0))</f>
        <v>0</v>
      </c>
      <c r="CO27" s="53" t="s">
        <v>7</v>
      </c>
      <c r="CP27" s="54">
        <f>IF(CO27="N",0,IF(CF$17="EVENTO",BD!$B$5,0))</f>
        <v>0</v>
      </c>
      <c r="CQ27" s="53" t="s">
        <v>7</v>
      </c>
      <c r="CR27" s="54">
        <f>IF(CQ27="S",BD!$B$8,0)</f>
        <v>0</v>
      </c>
      <c r="CS27" s="50" t="str">
        <f>IF(CF27="","",VLOOKUP(CF27,BD!$B$11:$R$179,5,))</f>
        <v/>
      </c>
      <c r="CT27" s="51" t="str">
        <f t="shared" si="12"/>
        <v/>
      </c>
      <c r="CU27" s="68"/>
      <c r="CV27" s="89"/>
      <c r="CW27" s="82"/>
      <c r="CX27" s="85"/>
      <c r="CY27" s="86" t="s">
        <v>7</v>
      </c>
      <c r="CZ27" s="87">
        <f>IF(CY27="N",0,IF(CV$17="EVENTO",BD!$B$3,BD!$B$4))</f>
        <v>0</v>
      </c>
      <c r="DA27" s="86" t="s">
        <v>7</v>
      </c>
      <c r="DB27" s="87">
        <f>IF(DA27="N",0,IF(CV$17="EVENTO",BD!$B$1,0))</f>
        <v>0</v>
      </c>
      <c r="DC27" s="86" t="s">
        <v>7</v>
      </c>
      <c r="DD27" s="87">
        <f>IF(DC27="N",0,IF(CV$17="EVENTO",BD!$B$2,0))</f>
        <v>0</v>
      </c>
      <c r="DE27" s="86" t="s">
        <v>7</v>
      </c>
      <c r="DF27" s="87">
        <f>IF(DE27="N",0,IF(CV$17="EVENTO",BD!$B$5,0))</f>
        <v>0</v>
      </c>
      <c r="DG27" s="86" t="s">
        <v>7</v>
      </c>
      <c r="DH27" s="87">
        <f>IF(DG27="S",BD!$B$8,0)</f>
        <v>0</v>
      </c>
      <c r="DI27" s="83" t="str">
        <f>IF(CV27="","",VLOOKUP(CV27,BD!$B$11:$R$179,5,))</f>
        <v/>
      </c>
      <c r="DJ27" s="84" t="str">
        <f t="shared" si="13"/>
        <v/>
      </c>
    </row>
    <row r="28" spans="1:114" ht="15" customHeight="1" thickBot="1" x14ac:dyDescent="0.3">
      <c r="A28" s="130"/>
      <c r="B28" s="144" t="s">
        <v>470</v>
      </c>
      <c r="C28" s="60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147"/>
      <c r="O28" s="147"/>
      <c r="P28" s="61"/>
      <c r="Q28" s="61"/>
      <c r="R28" s="62" t="str">
        <f>IF(SUM(R30:R38)=0,"",SUM(R30:R38))</f>
        <v/>
      </c>
      <c r="S28" s="60"/>
      <c r="T28" s="147"/>
      <c r="U28" s="147"/>
      <c r="V28" s="147"/>
      <c r="W28" s="147"/>
      <c r="X28" s="147"/>
      <c r="Y28" s="147"/>
      <c r="Z28" s="147"/>
      <c r="AA28" s="147"/>
      <c r="AB28" s="147"/>
      <c r="AC28" s="147"/>
      <c r="AD28" s="147"/>
      <c r="AE28" s="147"/>
      <c r="AF28" s="61"/>
      <c r="AG28" s="61"/>
      <c r="AH28" s="62" t="str">
        <f>IF(SUM(AH30:AH38)=0,"",SUM(AH30:AH38))</f>
        <v/>
      </c>
      <c r="AI28" s="60"/>
      <c r="AJ28" s="147"/>
      <c r="AK28" s="147"/>
      <c r="AL28" s="147"/>
      <c r="AM28" s="147"/>
      <c r="AN28" s="147"/>
      <c r="AO28" s="147"/>
      <c r="AP28" s="147"/>
      <c r="AQ28" s="147"/>
      <c r="AR28" s="147"/>
      <c r="AS28" s="147"/>
      <c r="AT28" s="147"/>
      <c r="AU28" s="147"/>
      <c r="AV28" s="61"/>
      <c r="AW28" s="61"/>
      <c r="AX28" s="62" t="str">
        <f>IF(SUM(AX30:AX38)=0,"",SUM(AX30:AX38))</f>
        <v/>
      </c>
      <c r="AY28" s="60"/>
      <c r="AZ28" s="147"/>
      <c r="BA28" s="147"/>
      <c r="BB28" s="147"/>
      <c r="BC28" s="147"/>
      <c r="BD28" s="147"/>
      <c r="BE28" s="147"/>
      <c r="BF28" s="147"/>
      <c r="BG28" s="147"/>
      <c r="BH28" s="147"/>
      <c r="BI28" s="147"/>
      <c r="BJ28" s="147"/>
      <c r="BK28" s="147"/>
      <c r="BL28" s="61"/>
      <c r="BM28" s="61"/>
      <c r="BN28" s="62" t="str">
        <f>IF(SUM(BN30:BN38)=0,"",SUM(BN30:BN38))</f>
        <v/>
      </c>
      <c r="BO28" s="60"/>
      <c r="BP28" s="147"/>
      <c r="BQ28" s="147"/>
      <c r="BR28" s="147"/>
      <c r="BS28" s="147"/>
      <c r="BT28" s="147"/>
      <c r="BU28" s="147"/>
      <c r="BV28" s="147"/>
      <c r="BW28" s="147"/>
      <c r="BX28" s="147"/>
      <c r="BY28" s="147"/>
      <c r="BZ28" s="147"/>
      <c r="CA28" s="147"/>
      <c r="CB28" s="61"/>
      <c r="CC28" s="61"/>
      <c r="CD28" s="62" t="str">
        <f>IF(SUM(CD30:CD38)=0,"",SUM(CD30:CD38))</f>
        <v/>
      </c>
      <c r="CE28" s="27"/>
      <c r="CF28" s="175" t="s">
        <v>0</v>
      </c>
      <c r="CG28" s="175"/>
      <c r="CH28" s="175"/>
      <c r="CI28" s="175"/>
      <c r="CJ28" s="175"/>
      <c r="CK28" s="175"/>
      <c r="CL28" s="175"/>
      <c r="CM28" s="175"/>
      <c r="CN28" s="175"/>
      <c r="CO28" s="175"/>
      <c r="CP28" s="175"/>
      <c r="CQ28" s="175"/>
      <c r="CR28" s="28"/>
      <c r="CS28" s="28"/>
      <c r="CT28" s="29">
        <f>IF(SUM(CT30:CT38)=0,"",SUM(CT30:CT38))</f>
        <v>1030</v>
      </c>
      <c r="CU28" s="60"/>
      <c r="CV28" s="147"/>
      <c r="CW28" s="147"/>
      <c r="CX28" s="147"/>
      <c r="CY28" s="147"/>
      <c r="CZ28" s="147"/>
      <c r="DA28" s="147"/>
      <c r="DB28" s="147"/>
      <c r="DC28" s="147"/>
      <c r="DD28" s="147"/>
      <c r="DE28" s="147"/>
      <c r="DF28" s="147"/>
      <c r="DG28" s="147"/>
      <c r="DH28" s="61"/>
      <c r="DI28" s="61"/>
      <c r="DJ28" s="62" t="str">
        <f>IF(SUM(DJ30:DJ38)=0,"",SUM(DJ30:DJ38))</f>
        <v/>
      </c>
    </row>
    <row r="29" spans="1:114" ht="15.75" thickBot="1" x14ac:dyDescent="0.3">
      <c r="A29" s="130"/>
      <c r="B29" s="145"/>
      <c r="C29" s="148" t="s">
        <v>2</v>
      </c>
      <c r="D29" s="149"/>
      <c r="E29" s="63"/>
      <c r="F29" s="63"/>
      <c r="G29" s="64"/>
      <c r="H29" s="65"/>
      <c r="I29" s="64"/>
      <c r="J29" s="65"/>
      <c r="K29" s="64"/>
      <c r="L29" s="65"/>
      <c r="M29" s="64"/>
      <c r="N29" s="65"/>
      <c r="O29" s="64"/>
      <c r="P29" s="65"/>
      <c r="Q29" s="66"/>
      <c r="R29" s="67" t="s">
        <v>4</v>
      </c>
      <c r="S29" s="148" t="s">
        <v>2</v>
      </c>
      <c r="T29" s="149"/>
      <c r="U29" s="63"/>
      <c r="V29" s="63"/>
      <c r="W29" s="64"/>
      <c r="X29" s="65"/>
      <c r="Y29" s="64"/>
      <c r="Z29" s="65"/>
      <c r="AA29" s="64"/>
      <c r="AB29" s="65"/>
      <c r="AC29" s="64"/>
      <c r="AD29" s="65"/>
      <c r="AE29" s="64"/>
      <c r="AF29" s="65"/>
      <c r="AG29" s="66"/>
      <c r="AH29" s="67" t="s">
        <v>4</v>
      </c>
      <c r="AI29" s="148" t="s">
        <v>2</v>
      </c>
      <c r="AJ29" s="149"/>
      <c r="AK29" s="63"/>
      <c r="AL29" s="63"/>
      <c r="AM29" s="64"/>
      <c r="AN29" s="65"/>
      <c r="AO29" s="64"/>
      <c r="AP29" s="65"/>
      <c r="AQ29" s="64"/>
      <c r="AR29" s="65"/>
      <c r="AS29" s="64"/>
      <c r="AT29" s="65"/>
      <c r="AU29" s="64"/>
      <c r="AV29" s="65"/>
      <c r="AW29" s="66"/>
      <c r="AX29" s="67" t="s">
        <v>4</v>
      </c>
      <c r="AY29" s="148" t="s">
        <v>2</v>
      </c>
      <c r="AZ29" s="149"/>
      <c r="BA29" s="63"/>
      <c r="BB29" s="63"/>
      <c r="BC29" s="64"/>
      <c r="BD29" s="65"/>
      <c r="BE29" s="64"/>
      <c r="BF29" s="65"/>
      <c r="BG29" s="64"/>
      <c r="BH29" s="65"/>
      <c r="BI29" s="64"/>
      <c r="BJ29" s="65"/>
      <c r="BK29" s="64"/>
      <c r="BL29" s="65"/>
      <c r="BM29" s="66"/>
      <c r="BN29" s="67" t="s">
        <v>4</v>
      </c>
      <c r="BO29" s="148" t="s">
        <v>2</v>
      </c>
      <c r="BP29" s="149"/>
      <c r="BQ29" s="63"/>
      <c r="BR29" s="63"/>
      <c r="BS29" s="64"/>
      <c r="BT29" s="65"/>
      <c r="BU29" s="64"/>
      <c r="BV29" s="65"/>
      <c r="BW29" s="64"/>
      <c r="BX29" s="65"/>
      <c r="BY29" s="64"/>
      <c r="BZ29" s="65"/>
      <c r="CA29" s="64"/>
      <c r="CB29" s="65"/>
      <c r="CC29" s="66"/>
      <c r="CD29" s="67" t="s">
        <v>4</v>
      </c>
      <c r="CE29" s="176" t="s">
        <v>2</v>
      </c>
      <c r="CF29" s="177"/>
      <c r="CG29" s="30"/>
      <c r="CH29" s="30"/>
      <c r="CI29" s="31"/>
      <c r="CJ29" s="32"/>
      <c r="CK29" s="31"/>
      <c r="CL29" s="32"/>
      <c r="CM29" s="31"/>
      <c r="CN29" s="32"/>
      <c r="CO29" s="31"/>
      <c r="CP29" s="32"/>
      <c r="CQ29" s="31"/>
      <c r="CR29" s="32"/>
      <c r="CS29" s="33"/>
      <c r="CT29" s="34" t="s">
        <v>4</v>
      </c>
      <c r="CU29" s="148" t="s">
        <v>2</v>
      </c>
      <c r="CV29" s="149"/>
      <c r="CW29" s="63"/>
      <c r="CX29" s="63"/>
      <c r="CY29" s="64"/>
      <c r="CZ29" s="65"/>
      <c r="DA29" s="64"/>
      <c r="DB29" s="65"/>
      <c r="DC29" s="64"/>
      <c r="DD29" s="65"/>
      <c r="DE29" s="64"/>
      <c r="DF29" s="65"/>
      <c r="DG29" s="64"/>
      <c r="DH29" s="65"/>
      <c r="DI29" s="66"/>
      <c r="DJ29" s="67" t="s">
        <v>4</v>
      </c>
    </row>
    <row r="30" spans="1:114" ht="15.75" thickBot="1" x14ac:dyDescent="0.3">
      <c r="A30" s="130"/>
      <c r="B30" s="145"/>
      <c r="C30" s="68"/>
      <c r="D30" s="69"/>
      <c r="E30" s="70"/>
      <c r="F30" s="71"/>
      <c r="G30" s="72" t="s">
        <v>7</v>
      </c>
      <c r="H30" s="73">
        <f>IF(G30="N",0,IF(D$28="EVENTO",BD!$B$3,BD!$B$4))</f>
        <v>0</v>
      </c>
      <c r="I30" s="72" t="s">
        <v>7</v>
      </c>
      <c r="J30" s="73">
        <f>IF(I30="N",0,IF(D$28="EVENTO",BD!$B$1,0))</f>
        <v>0</v>
      </c>
      <c r="K30" s="72" t="s">
        <v>7</v>
      </c>
      <c r="L30" s="73">
        <f>IF(K30="N",0,IF(D$28="EVENTO",BD!$B$2,0))</f>
        <v>0</v>
      </c>
      <c r="M30" s="72" t="s">
        <v>7</v>
      </c>
      <c r="N30" s="73">
        <f>IF(M30="N",0,IF(D$28="EVENTO",BD!$B$5,0))</f>
        <v>0</v>
      </c>
      <c r="O30" s="72" t="s">
        <v>7</v>
      </c>
      <c r="P30" s="73">
        <f>IF(O30="S",BD!$B$8,0)</f>
        <v>0</v>
      </c>
      <c r="Q30" s="73" t="str">
        <f>IF(D30="","",VLOOKUP(D30,BD!$B$11:$R$179,5,))</f>
        <v/>
      </c>
      <c r="R30" s="74" t="str">
        <f t="shared" ref="R30:R38" si="16">IF($D$28="","",IF(D30="","",SUM(Q30,P30,L30,J30,N30,H30)))</f>
        <v/>
      </c>
      <c r="S30" s="68"/>
      <c r="T30" s="69"/>
      <c r="U30" s="70"/>
      <c r="V30" s="71"/>
      <c r="W30" s="72" t="s">
        <v>7</v>
      </c>
      <c r="X30" s="73">
        <f>IF(W30="N",0,IF(T$28="EVENTO",BD!$B$3,BD!$B$4))</f>
        <v>0</v>
      </c>
      <c r="Y30" s="72" t="s">
        <v>7</v>
      </c>
      <c r="Z30" s="73">
        <f>IF(Y30="N",0,IF(T$28="EVENTO",BD!$B$1,0))</f>
        <v>0</v>
      </c>
      <c r="AA30" s="72" t="s">
        <v>7</v>
      </c>
      <c r="AB30" s="73">
        <f>IF(AA30="N",0,IF(T$28="EVENTO",BD!$B$2,0))</f>
        <v>0</v>
      </c>
      <c r="AC30" s="72" t="s">
        <v>7</v>
      </c>
      <c r="AD30" s="73">
        <f>IF(AC30="N",0,IF(T$28="EVENTO",BD!$B$5,0))</f>
        <v>0</v>
      </c>
      <c r="AE30" s="72" t="s">
        <v>7</v>
      </c>
      <c r="AF30" s="73">
        <f>IF(AE30="S",BD!$B$8,0)</f>
        <v>0</v>
      </c>
      <c r="AG30" s="73" t="str">
        <f>IF(T30="","",VLOOKUP(T30,BD!$B$11:$R$179,5,))</f>
        <v/>
      </c>
      <c r="AH30" s="74" t="str">
        <f t="shared" ref="AH30:AH38" si="17">IF($T$28="","",IF(T30="","",SUM(AG30,AF30,AB30,Z30,AD30,X30)))</f>
        <v/>
      </c>
      <c r="AI30" s="68"/>
      <c r="AJ30" s="69"/>
      <c r="AK30" s="70"/>
      <c r="AL30" s="71"/>
      <c r="AM30" s="72" t="s">
        <v>7</v>
      </c>
      <c r="AN30" s="73">
        <f>IF(AM30="N",0,IF(AJ$28="EVENTO",BD!$B$3,BD!$B$4))</f>
        <v>0</v>
      </c>
      <c r="AO30" s="72" t="s">
        <v>7</v>
      </c>
      <c r="AP30" s="73">
        <f>IF(AO30="N",0,IF(AJ$28="EVENTO",BD!$B$1,0))</f>
        <v>0</v>
      </c>
      <c r="AQ30" s="72" t="s">
        <v>7</v>
      </c>
      <c r="AR30" s="73">
        <f>IF(AQ30="N",0,IF(AJ$28="EVENTO",BD!$B$2,0))</f>
        <v>0</v>
      </c>
      <c r="AS30" s="72" t="s">
        <v>7</v>
      </c>
      <c r="AT30" s="73">
        <f>IF(AS30="N",0,IF(AJ$28="EVENTO",BD!$B$5,0))</f>
        <v>0</v>
      </c>
      <c r="AU30" s="72" t="s">
        <v>7</v>
      </c>
      <c r="AV30" s="73">
        <f>IF(AU30="S",BD!$B$8,0)</f>
        <v>0</v>
      </c>
      <c r="AW30" s="73" t="str">
        <f>IF(AJ30="","",VLOOKUP(AJ30,BD!$B$11:$R$179,5,))</f>
        <v/>
      </c>
      <c r="AX30" s="74" t="str">
        <f t="shared" ref="AX30:AX38" si="18">IF($AJ$28="","",IF(AJ30="","",SUM(AW30,AV30,AR30,AP30,AT30,AN30)))</f>
        <v/>
      </c>
      <c r="AY30" s="68"/>
      <c r="AZ30" s="69"/>
      <c r="BA30" s="70"/>
      <c r="BB30" s="71"/>
      <c r="BC30" s="72" t="s">
        <v>7</v>
      </c>
      <c r="BD30" s="73">
        <f>IF(BC30="N",0,IF(AZ$28="EVENTO",BD!$B$3,BD!$B$4))</f>
        <v>0</v>
      </c>
      <c r="BE30" s="72" t="s">
        <v>7</v>
      </c>
      <c r="BF30" s="73">
        <f>IF(BE30="N",0,IF(AZ$28="EVENTO",BD!$B$1,0))</f>
        <v>0</v>
      </c>
      <c r="BG30" s="72" t="s">
        <v>7</v>
      </c>
      <c r="BH30" s="73">
        <f>IF(BG30="N",0,IF(AZ$28="EVENTO",BD!$B$2,0))</f>
        <v>0</v>
      </c>
      <c r="BI30" s="72" t="s">
        <v>7</v>
      </c>
      <c r="BJ30" s="73">
        <f>IF(BI30="N",0,IF(AZ$28="EVENTO",BD!$B$5,0))</f>
        <v>0</v>
      </c>
      <c r="BK30" s="72" t="s">
        <v>7</v>
      </c>
      <c r="BL30" s="73">
        <f>IF(BK30="S",BD!$B$8,0)</f>
        <v>0</v>
      </c>
      <c r="BM30" s="73" t="str">
        <f>IF(AZ30="","",VLOOKUP(AZ30,BD!$B$11:$R$179,5,))</f>
        <v/>
      </c>
      <c r="BN30" s="74" t="str">
        <f t="shared" ref="BN30:BN38" si="19">IF($AZ$28="","",IF(AZ30="","",SUM(BM30,BL30,BH30,BF30,BJ30,BD30)))</f>
        <v/>
      </c>
      <c r="BO30" s="68"/>
      <c r="BP30" s="69"/>
      <c r="BQ30" s="70"/>
      <c r="BR30" s="71"/>
      <c r="BS30" s="72" t="s">
        <v>7</v>
      </c>
      <c r="BT30" s="73">
        <f>IF(BS30="N",0,IF(BP$28="EVENTO",BD!$B$3,BD!$B$4))</f>
        <v>0</v>
      </c>
      <c r="BU30" s="72" t="s">
        <v>7</v>
      </c>
      <c r="BV30" s="73">
        <f>IF(BU30="N",0,IF(BP$28="EVENTO",BD!$B$1,0))</f>
        <v>0</v>
      </c>
      <c r="BW30" s="72" t="s">
        <v>7</v>
      </c>
      <c r="BX30" s="73">
        <f>IF(BW30="N",0,IF(BP$28="EVENTO",BD!$B$2,0))</f>
        <v>0</v>
      </c>
      <c r="BY30" s="72" t="s">
        <v>7</v>
      </c>
      <c r="BZ30" s="73">
        <f>IF(BY30="N",0,IF(BP$28="EVENTO",BD!$B$5,0))</f>
        <v>0</v>
      </c>
      <c r="CA30" s="72" t="s">
        <v>7</v>
      </c>
      <c r="CB30" s="73">
        <f>IF(CA30="S",BD!$B$8,0)</f>
        <v>0</v>
      </c>
      <c r="CC30" s="73" t="str">
        <f>IF(BP30="","",VLOOKUP(BP30,BD!$B$11:$R$179,5,))</f>
        <v/>
      </c>
      <c r="CD30" s="74" t="str">
        <f t="shared" ref="CD30:CD38" si="20">IF($BP$28="","",IF(BP30="","",SUM(CC30,CB30,BX30,BV30,BZ30,BT30)))</f>
        <v/>
      </c>
      <c r="CE30" s="35" t="s">
        <v>5</v>
      </c>
      <c r="CF30" s="36" t="s">
        <v>33</v>
      </c>
      <c r="CG30" s="37"/>
      <c r="CH30" s="38"/>
      <c r="CI30" s="39" t="s">
        <v>316</v>
      </c>
      <c r="CJ30" s="40">
        <f>IF(CI30="N",0,IF(CF$28="EVENTO",BD!$B$3,BD!$B$4))</f>
        <v>80</v>
      </c>
      <c r="CK30" s="39" t="s">
        <v>7</v>
      </c>
      <c r="CL30" s="40">
        <f>IF(CK30="N",0,IF(CF$28="EVENTO",BD!$B$1,0))</f>
        <v>0</v>
      </c>
      <c r="CM30" s="39" t="s">
        <v>7</v>
      </c>
      <c r="CN30" s="40">
        <f>IF(CM30="N",0,IF(CF$28="EVENTO",BD!$B$2,0))</f>
        <v>0</v>
      </c>
      <c r="CO30" s="39" t="s">
        <v>316</v>
      </c>
      <c r="CP30" s="40">
        <f>IF(CO30="N",0,IF(CF$28="EVENTO",BD!$B$5,0))</f>
        <v>50</v>
      </c>
      <c r="CQ30" s="39" t="s">
        <v>7</v>
      </c>
      <c r="CR30" s="40">
        <f>IF(CQ30="S",BD!$B$8,0)</f>
        <v>0</v>
      </c>
      <c r="CS30" s="40">
        <f>IF(CF30="","",VLOOKUP(CF30,BD!$B$11:$R$179,5,))</f>
        <v>250</v>
      </c>
      <c r="CT30" s="41">
        <f>IF($CF$28="","",IF(CF30="","",SUM(CS30,CR30,CN30,CL30,CP30,CJ30)))</f>
        <v>380</v>
      </c>
      <c r="CU30" s="68"/>
      <c r="CV30" s="69"/>
      <c r="CW30" s="70"/>
      <c r="CX30" s="71"/>
      <c r="CY30" s="72" t="s">
        <v>7</v>
      </c>
      <c r="CZ30" s="73">
        <f>IF(CY30="N",0,IF(CV$28="EVENTO",BD!$B$3,BD!$B$4))</f>
        <v>0</v>
      </c>
      <c r="DA30" s="72" t="s">
        <v>7</v>
      </c>
      <c r="DB30" s="73">
        <f>IF(DA30="N",0,IF(CV$28="EVENTO",BD!$B$1,0))</f>
        <v>0</v>
      </c>
      <c r="DC30" s="72" t="s">
        <v>7</v>
      </c>
      <c r="DD30" s="73">
        <f>IF(DC30="N",0,IF(CV$28="EVENTO",BD!$B$2,0))</f>
        <v>0</v>
      </c>
      <c r="DE30" s="72" t="s">
        <v>7</v>
      </c>
      <c r="DF30" s="73">
        <f>IF(DE30="N",0,IF(CV$28="EVENTO",BD!$B$5,0))</f>
        <v>0</v>
      </c>
      <c r="DG30" s="72" t="s">
        <v>7</v>
      </c>
      <c r="DH30" s="73">
        <f>IF(DG30="S",BD!$B$8,0)</f>
        <v>0</v>
      </c>
      <c r="DI30" s="73" t="str">
        <f>IF(CV30="","",VLOOKUP(CV30,BD!$B$11:$R$179,5,))</f>
        <v/>
      </c>
      <c r="DJ30" s="74" t="str">
        <f t="shared" ref="DJ30:DJ38" si="21">IF($CV$28="","",IF(CV30="","",SUM(DI30,DH30,DD30,DB30,DF30,CZ30)))</f>
        <v/>
      </c>
    </row>
    <row r="31" spans="1:114" ht="15.75" thickBot="1" x14ac:dyDescent="0.3">
      <c r="A31" s="130"/>
      <c r="B31" s="145"/>
      <c r="C31" s="68"/>
      <c r="D31" s="75"/>
      <c r="E31" s="76"/>
      <c r="F31" s="71"/>
      <c r="G31" s="77" t="s">
        <v>7</v>
      </c>
      <c r="H31" s="78">
        <f>IF(G31="N",0,IF(D$28="EVENTO",BD!$B$3,BD!$B$4))</f>
        <v>0</v>
      </c>
      <c r="I31" s="77" t="s">
        <v>7</v>
      </c>
      <c r="J31" s="78">
        <f>IF(I31="N",0,IF(D$28="EVENTO",BD!$B$1,0))</f>
        <v>0</v>
      </c>
      <c r="K31" s="77" t="s">
        <v>7</v>
      </c>
      <c r="L31" s="78">
        <f>IF(K31="N",0,IF(D$28="EVENTO",BD!$B$2,0))</f>
        <v>0</v>
      </c>
      <c r="M31" s="77" t="s">
        <v>7</v>
      </c>
      <c r="N31" s="78">
        <f>IF(M31="N",0,IF(D$28="EVENTO",BD!$B$5,0))</f>
        <v>0</v>
      </c>
      <c r="O31" s="77" t="s">
        <v>7</v>
      </c>
      <c r="P31" s="78">
        <f>IF(O31="S",BD!$B$8,0)</f>
        <v>0</v>
      </c>
      <c r="Q31" s="73" t="str">
        <f>IF(D31="","",VLOOKUP(D31,BD!$B$11:$R$179,5,))</f>
        <v/>
      </c>
      <c r="R31" s="79" t="str">
        <f t="shared" si="16"/>
        <v/>
      </c>
      <c r="S31" s="68"/>
      <c r="T31" s="75"/>
      <c r="U31" s="76"/>
      <c r="V31" s="71"/>
      <c r="W31" s="77" t="s">
        <v>7</v>
      </c>
      <c r="X31" s="78">
        <f>IF(W31="N",0,IF(T$28="EVENTO",BD!$B$3,BD!$B$4))</f>
        <v>0</v>
      </c>
      <c r="Y31" s="77" t="s">
        <v>7</v>
      </c>
      <c r="Z31" s="78">
        <f>IF(Y31="N",0,IF(T$28="EVENTO",BD!$B$1,0))</f>
        <v>0</v>
      </c>
      <c r="AA31" s="77" t="s">
        <v>7</v>
      </c>
      <c r="AB31" s="78">
        <f>IF(AA31="N",0,IF(T$28="EVENTO",BD!$B$2,0))</f>
        <v>0</v>
      </c>
      <c r="AC31" s="77" t="s">
        <v>7</v>
      </c>
      <c r="AD31" s="78">
        <f>IF(AC31="N",0,IF(T$28="EVENTO",BD!$B$5,0))</f>
        <v>0</v>
      </c>
      <c r="AE31" s="77" t="s">
        <v>7</v>
      </c>
      <c r="AF31" s="78">
        <f>IF(AE31="S",BD!$B$8,0)</f>
        <v>0</v>
      </c>
      <c r="AG31" s="73" t="str">
        <f>IF(T31="","",VLOOKUP(T31,BD!$B$11:$R$179,5,))</f>
        <v/>
      </c>
      <c r="AH31" s="79" t="str">
        <f t="shared" si="17"/>
        <v/>
      </c>
      <c r="AI31" s="68"/>
      <c r="AJ31" s="75"/>
      <c r="AK31" s="76"/>
      <c r="AL31" s="71"/>
      <c r="AM31" s="77" t="s">
        <v>7</v>
      </c>
      <c r="AN31" s="78">
        <f>IF(AM31="N",0,IF(AJ$28="EVENTO",BD!$B$3,BD!$B$4))</f>
        <v>0</v>
      </c>
      <c r="AO31" s="77" t="s">
        <v>7</v>
      </c>
      <c r="AP31" s="78">
        <f>IF(AO31="N",0,IF(AJ$28="EVENTO",BD!$B$1,0))</f>
        <v>0</v>
      </c>
      <c r="AQ31" s="77" t="s">
        <v>7</v>
      </c>
      <c r="AR31" s="78">
        <f>IF(AQ31="N",0,IF(AJ$28="EVENTO",BD!$B$2,0))</f>
        <v>0</v>
      </c>
      <c r="AS31" s="77" t="s">
        <v>7</v>
      </c>
      <c r="AT31" s="78">
        <f>IF(AS31="N",0,IF(AJ$28="EVENTO",BD!$B$5,0))</f>
        <v>0</v>
      </c>
      <c r="AU31" s="77" t="s">
        <v>7</v>
      </c>
      <c r="AV31" s="78">
        <f>IF(AU31="S",BD!$B$8,0)</f>
        <v>0</v>
      </c>
      <c r="AW31" s="73" t="str">
        <f>IF(AJ31="","",VLOOKUP(AJ31,BD!$B$11:$R$179,5,))</f>
        <v/>
      </c>
      <c r="AX31" s="79" t="str">
        <f t="shared" si="18"/>
        <v/>
      </c>
      <c r="AY31" s="68"/>
      <c r="AZ31" s="75"/>
      <c r="BA31" s="76"/>
      <c r="BB31" s="71"/>
      <c r="BC31" s="77" t="s">
        <v>7</v>
      </c>
      <c r="BD31" s="78">
        <f>IF(BC31="N",0,IF(AZ$28="EVENTO",BD!$B$3,BD!$B$4))</f>
        <v>0</v>
      </c>
      <c r="BE31" s="77" t="s">
        <v>7</v>
      </c>
      <c r="BF31" s="78">
        <f>IF(BE31="N",0,IF(AZ$28="EVENTO",BD!$B$1,0))</f>
        <v>0</v>
      </c>
      <c r="BG31" s="77" t="s">
        <v>7</v>
      </c>
      <c r="BH31" s="78">
        <f>IF(BG31="N",0,IF(AZ$28="EVENTO",BD!$B$2,0))</f>
        <v>0</v>
      </c>
      <c r="BI31" s="77" t="s">
        <v>7</v>
      </c>
      <c r="BJ31" s="78">
        <f>IF(BI31="N",0,IF(AZ$28="EVENTO",BD!$B$5,0))</f>
        <v>0</v>
      </c>
      <c r="BK31" s="77" t="s">
        <v>7</v>
      </c>
      <c r="BL31" s="78">
        <f>IF(BK31="S",BD!$B$8,0)</f>
        <v>0</v>
      </c>
      <c r="BM31" s="73" t="str">
        <f>IF(AZ31="","",VLOOKUP(AZ31,BD!$B$11:$R$179,5,))</f>
        <v/>
      </c>
      <c r="BN31" s="79" t="str">
        <f t="shared" si="19"/>
        <v/>
      </c>
      <c r="BO31" s="68"/>
      <c r="BP31" s="75"/>
      <c r="BQ31" s="70"/>
      <c r="BR31" s="71"/>
      <c r="BS31" s="77" t="s">
        <v>7</v>
      </c>
      <c r="BT31" s="78">
        <f>IF(BS31="N",0,IF(BP$28="EVENTO",BD!$B$3,BD!$B$4))</f>
        <v>0</v>
      </c>
      <c r="BU31" s="77" t="s">
        <v>7</v>
      </c>
      <c r="BV31" s="78">
        <f>IF(BU31="N",0,IF(BP$28="EVENTO",BD!$B$1,0))</f>
        <v>0</v>
      </c>
      <c r="BW31" s="77" t="s">
        <v>7</v>
      </c>
      <c r="BX31" s="78">
        <f>IF(BW31="N",0,IF(BP$28="EVENTO",BD!$B$2,0))</f>
        <v>0</v>
      </c>
      <c r="BY31" s="77" t="s">
        <v>7</v>
      </c>
      <c r="BZ31" s="78">
        <f>IF(BY31="N",0,IF(BP$28="EVENTO",BD!$B$5,0))</f>
        <v>0</v>
      </c>
      <c r="CA31" s="72" t="s">
        <v>7</v>
      </c>
      <c r="CB31" s="78">
        <f>IF(CA31="S",BD!$B$8,0)</f>
        <v>0</v>
      </c>
      <c r="CC31" s="73" t="str">
        <f>IF(BP31="","",VLOOKUP(BP31,BD!$B$11:$R$179,5,))</f>
        <v/>
      </c>
      <c r="CD31" s="79" t="str">
        <f t="shared" si="20"/>
        <v/>
      </c>
      <c r="CE31" s="35" t="s">
        <v>5</v>
      </c>
      <c r="CF31" s="42" t="s">
        <v>39</v>
      </c>
      <c r="CG31" s="37"/>
      <c r="CH31" s="38"/>
      <c r="CI31" s="44" t="s">
        <v>7</v>
      </c>
      <c r="CJ31" s="45">
        <f>IF(CI31="N",0,IF(CF$28="EVENTO",BD!$B$3,BD!$B$4))</f>
        <v>0</v>
      </c>
      <c r="CK31" s="44" t="s">
        <v>7</v>
      </c>
      <c r="CL31" s="45">
        <f>IF(CK31="N",0,IF(CF$28="EVENTO",BD!$B$1,0))</f>
        <v>0</v>
      </c>
      <c r="CM31" s="44" t="s">
        <v>7</v>
      </c>
      <c r="CN31" s="45">
        <f>IF(CM31="N",0,IF(CF$28="EVENTO",BD!$B$2,0))</f>
        <v>0</v>
      </c>
      <c r="CO31" s="44" t="s">
        <v>7</v>
      </c>
      <c r="CP31" s="45">
        <f>IF(CO31="N",0,IF(CF$28="EVENTO",BD!$B$5,0))</f>
        <v>0</v>
      </c>
      <c r="CQ31" s="39" t="s">
        <v>7</v>
      </c>
      <c r="CR31" s="45">
        <f>IF(CQ31="S",BD!$B$8,0)</f>
        <v>0</v>
      </c>
      <c r="CS31" s="40">
        <f>IF(CF31="","",VLOOKUP(CF31,BD!$B$11:$R$179,5,))</f>
        <v>250</v>
      </c>
      <c r="CT31" s="41">
        <f>IF($CF$28="","",IF(CF31="","",SUM(CS31,CR31,CN31,CL31,CP31,CJ31)))</f>
        <v>250</v>
      </c>
      <c r="CU31" s="68"/>
      <c r="CV31" s="75"/>
      <c r="CW31" s="76"/>
      <c r="CX31" s="71"/>
      <c r="CY31" s="77" t="s">
        <v>7</v>
      </c>
      <c r="CZ31" s="78">
        <f>IF(CY31="N",0,IF(CV$28="EVENTO",BD!$B$3,BD!$B$4))</f>
        <v>0</v>
      </c>
      <c r="DA31" s="77" t="s">
        <v>7</v>
      </c>
      <c r="DB31" s="78">
        <f>IF(DA31="N",0,IF(CV$28="EVENTO",BD!$B$1,0))</f>
        <v>0</v>
      </c>
      <c r="DC31" s="77" t="s">
        <v>7</v>
      </c>
      <c r="DD31" s="78">
        <f>IF(DC31="N",0,IF(CV$28="EVENTO",BD!$B$2,0))</f>
        <v>0</v>
      </c>
      <c r="DE31" s="77" t="s">
        <v>7</v>
      </c>
      <c r="DF31" s="78">
        <f>IF(DE31="N",0,IF(CV$28="EVENTO",BD!$B$5,0))</f>
        <v>0</v>
      </c>
      <c r="DG31" s="77" t="s">
        <v>7</v>
      </c>
      <c r="DH31" s="78">
        <f>IF(DG31="S",BD!$B$8,0)</f>
        <v>0</v>
      </c>
      <c r="DI31" s="73" t="str">
        <f>IF(CV31="","",VLOOKUP(CV31,BD!$B$11:$R$179,5,))</f>
        <v/>
      </c>
      <c r="DJ31" s="79" t="str">
        <f t="shared" si="21"/>
        <v/>
      </c>
    </row>
    <row r="32" spans="1:114" ht="15.75" thickBot="1" x14ac:dyDescent="0.3">
      <c r="A32" s="130"/>
      <c r="B32" s="145"/>
      <c r="C32" s="68"/>
      <c r="D32" s="75"/>
      <c r="E32" s="76"/>
      <c r="F32" s="71"/>
      <c r="G32" s="77" t="s">
        <v>7</v>
      </c>
      <c r="H32" s="78">
        <f>IF(G32="N",0,IF(D$28="EVENTO",BD!$B$3,BD!$B$4))</f>
        <v>0</v>
      </c>
      <c r="I32" s="77" t="s">
        <v>7</v>
      </c>
      <c r="J32" s="78">
        <f>IF(I32="N",0,IF(D$28="EVENTO",BD!$B$1,0))</f>
        <v>0</v>
      </c>
      <c r="K32" s="77" t="s">
        <v>7</v>
      </c>
      <c r="L32" s="78">
        <f>IF(K32="N",0,IF(D$28="EVENTO",BD!$B$2,0))</f>
        <v>0</v>
      </c>
      <c r="M32" s="77" t="s">
        <v>7</v>
      </c>
      <c r="N32" s="78">
        <f>IF(M32="N",0,IF(D$28="EVENTO",BD!$B$5,0))</f>
        <v>0</v>
      </c>
      <c r="O32" s="77" t="s">
        <v>7</v>
      </c>
      <c r="P32" s="78">
        <f>IF(O32="S",BD!$B$8,0)</f>
        <v>0</v>
      </c>
      <c r="Q32" s="73" t="str">
        <f>IF(D32="","",VLOOKUP(D32,BD!$B$11:$R$179,5,))</f>
        <v/>
      </c>
      <c r="R32" s="79" t="str">
        <f t="shared" si="16"/>
        <v/>
      </c>
      <c r="S32" s="68"/>
      <c r="T32" s="75"/>
      <c r="U32" s="76"/>
      <c r="V32" s="71"/>
      <c r="W32" s="77" t="s">
        <v>7</v>
      </c>
      <c r="X32" s="78">
        <f>IF(W32="N",0,IF(T$28="EVENTO",BD!$B$3,BD!$B$4))</f>
        <v>0</v>
      </c>
      <c r="Y32" s="77" t="s">
        <v>7</v>
      </c>
      <c r="Z32" s="78">
        <f>IF(Y32="N",0,IF(T$28="EVENTO",BD!$B$1,0))</f>
        <v>0</v>
      </c>
      <c r="AA32" s="77" t="s">
        <v>7</v>
      </c>
      <c r="AB32" s="78">
        <f>IF(AA32="N",0,IF(T$28="EVENTO",BD!$B$2,0))</f>
        <v>0</v>
      </c>
      <c r="AC32" s="77" t="s">
        <v>7</v>
      </c>
      <c r="AD32" s="78">
        <f>IF(AC32="N",0,IF(T$28="EVENTO",BD!$B$5,0))</f>
        <v>0</v>
      </c>
      <c r="AE32" s="77" t="s">
        <v>7</v>
      </c>
      <c r="AF32" s="78">
        <f>IF(AE32="S",BD!$B$8,0)</f>
        <v>0</v>
      </c>
      <c r="AG32" s="73" t="str">
        <f>IF(T32="","",VLOOKUP(T32,BD!$B$11:$R$179,5,))</f>
        <v/>
      </c>
      <c r="AH32" s="79" t="str">
        <f t="shared" si="17"/>
        <v/>
      </c>
      <c r="AI32" s="68"/>
      <c r="AJ32" s="75"/>
      <c r="AK32" s="76"/>
      <c r="AL32" s="71"/>
      <c r="AM32" s="77" t="s">
        <v>7</v>
      </c>
      <c r="AN32" s="78">
        <f>IF(AM32="N",0,IF(AJ$28="EVENTO",BD!$B$3,BD!$B$4))</f>
        <v>0</v>
      </c>
      <c r="AO32" s="77" t="s">
        <v>7</v>
      </c>
      <c r="AP32" s="78">
        <f>IF(AO32="N",0,IF(AJ$28="EVENTO",BD!$B$1,0))</f>
        <v>0</v>
      </c>
      <c r="AQ32" s="77" t="s">
        <v>7</v>
      </c>
      <c r="AR32" s="78">
        <f>IF(AQ32="N",0,IF(AJ$28="EVENTO",BD!$B$2,0))</f>
        <v>0</v>
      </c>
      <c r="AS32" s="77" t="s">
        <v>7</v>
      </c>
      <c r="AT32" s="78">
        <f>IF(AS32="N",0,IF(AJ$28="EVENTO",BD!$B$5,0))</f>
        <v>0</v>
      </c>
      <c r="AU32" s="77" t="s">
        <v>7</v>
      </c>
      <c r="AV32" s="78">
        <f>IF(AU32="S",BD!$B$8,0)</f>
        <v>0</v>
      </c>
      <c r="AW32" s="73" t="str">
        <f>IF(AJ32="","",VLOOKUP(AJ32,BD!$B$11:$R$179,5,))</f>
        <v/>
      </c>
      <c r="AX32" s="79" t="str">
        <f t="shared" si="18"/>
        <v/>
      </c>
      <c r="AY32" s="68"/>
      <c r="AZ32" s="75"/>
      <c r="BA32" s="76"/>
      <c r="BB32" s="71"/>
      <c r="BC32" s="77" t="s">
        <v>7</v>
      </c>
      <c r="BD32" s="78">
        <f>IF(BC32="N",0,IF(AZ$28="EVENTO",BD!$B$3,BD!$B$4))</f>
        <v>0</v>
      </c>
      <c r="BE32" s="77" t="s">
        <v>7</v>
      </c>
      <c r="BF32" s="78">
        <f>IF(BE32="N",0,IF(AZ$28="EVENTO",BD!$B$1,0))</f>
        <v>0</v>
      </c>
      <c r="BG32" s="77" t="s">
        <v>7</v>
      </c>
      <c r="BH32" s="78">
        <f>IF(BG32="N",0,IF(AZ$28="EVENTO",BD!$B$2,0))</f>
        <v>0</v>
      </c>
      <c r="BI32" s="77" t="s">
        <v>7</v>
      </c>
      <c r="BJ32" s="78">
        <f>IF(BI32="N",0,IF(AZ$28="EVENTO",BD!$B$5,0))</f>
        <v>0</v>
      </c>
      <c r="BK32" s="77" t="s">
        <v>7</v>
      </c>
      <c r="BL32" s="78">
        <f>IF(BK32="S",BD!$B$8,0)</f>
        <v>0</v>
      </c>
      <c r="BM32" s="73" t="str">
        <f>IF(AZ32="","",VLOOKUP(AZ32,BD!$B$11:$R$179,5,))</f>
        <v/>
      </c>
      <c r="BN32" s="79" t="str">
        <f t="shared" si="19"/>
        <v/>
      </c>
      <c r="BO32" s="68"/>
      <c r="BP32" s="75"/>
      <c r="BQ32" s="70"/>
      <c r="BR32" s="71"/>
      <c r="BS32" s="77" t="s">
        <v>7</v>
      </c>
      <c r="BT32" s="78">
        <f>IF(BS32="N",0,IF(BP$28="EVENTO",BD!$B$3,BD!$B$4))</f>
        <v>0</v>
      </c>
      <c r="BU32" s="77" t="s">
        <v>7</v>
      </c>
      <c r="BV32" s="78">
        <f>IF(BU32="N",0,IF(BP$28="EVENTO",BD!$B$1,0))</f>
        <v>0</v>
      </c>
      <c r="BW32" s="77" t="s">
        <v>7</v>
      </c>
      <c r="BX32" s="78">
        <f>IF(BW32="N",0,IF(BP$28="EVENTO",BD!$B$2,0))</f>
        <v>0</v>
      </c>
      <c r="BY32" s="77" t="s">
        <v>7</v>
      </c>
      <c r="BZ32" s="78">
        <f>IF(BY32="N",0,IF(BP$28="EVENTO",BD!$B$5,0))</f>
        <v>0</v>
      </c>
      <c r="CA32" s="72" t="s">
        <v>7</v>
      </c>
      <c r="CB32" s="78">
        <f>IF(CA32="S",BD!$B$8,0)</f>
        <v>0</v>
      </c>
      <c r="CC32" s="73" t="str">
        <f>IF(BP32="","",VLOOKUP(BP32,BD!$B$11:$R$179,5,))</f>
        <v/>
      </c>
      <c r="CD32" s="79" t="str">
        <f t="shared" si="20"/>
        <v/>
      </c>
      <c r="CE32" s="35" t="s">
        <v>5</v>
      </c>
      <c r="CF32" s="42" t="s">
        <v>467</v>
      </c>
      <c r="CG32" s="37"/>
      <c r="CH32" s="38"/>
      <c r="CI32" s="44" t="s">
        <v>7</v>
      </c>
      <c r="CJ32" s="45">
        <f>IF(CI32="N",0,IF(CF$28="EVENTO",BD!$B$3,BD!$B$4))</f>
        <v>0</v>
      </c>
      <c r="CK32" s="44" t="s">
        <v>7</v>
      </c>
      <c r="CL32" s="45">
        <f>IF(CK32="N",0,IF(CF$28="EVENTO",BD!$B$1,0))</f>
        <v>0</v>
      </c>
      <c r="CM32" s="44" t="s">
        <v>7</v>
      </c>
      <c r="CN32" s="45">
        <f>IF(CM32="N",0,IF(CF$28="EVENTO",BD!$B$2,0))</f>
        <v>0</v>
      </c>
      <c r="CO32" s="44" t="s">
        <v>7</v>
      </c>
      <c r="CP32" s="45">
        <f>IF(CO32="N",0,IF(CF$28="EVENTO",BD!$B$5,0))</f>
        <v>0</v>
      </c>
      <c r="CQ32" s="39" t="s">
        <v>7</v>
      </c>
      <c r="CR32" s="45">
        <f>IF(CQ32="S",BD!$B$8,0)</f>
        <v>0</v>
      </c>
      <c r="CS32" s="40">
        <f>IF(CF32="","",VLOOKUP(CF32,BD!$B$11:$R$179,5,))</f>
        <v>250</v>
      </c>
      <c r="CT32" s="41">
        <f>IF($CF$28="","",IF(CF32="","",SUM(CS32,CR32,CN32,CL32,CP32,CJ32)))</f>
        <v>250</v>
      </c>
      <c r="CU32" s="68"/>
      <c r="CV32" s="75"/>
      <c r="CW32" s="76"/>
      <c r="CX32" s="71"/>
      <c r="CY32" s="77" t="s">
        <v>7</v>
      </c>
      <c r="CZ32" s="78">
        <f>IF(CY32="N",0,IF(CV$28="EVENTO",BD!$B$3,BD!$B$4))</f>
        <v>0</v>
      </c>
      <c r="DA32" s="77" t="s">
        <v>7</v>
      </c>
      <c r="DB32" s="78">
        <f>IF(DA32="N",0,IF(CV$28="EVENTO",BD!$B$1,0))</f>
        <v>0</v>
      </c>
      <c r="DC32" s="77" t="s">
        <v>7</v>
      </c>
      <c r="DD32" s="78">
        <f>IF(DC32="N",0,IF(CV$28="EVENTO",BD!$B$2,0))</f>
        <v>0</v>
      </c>
      <c r="DE32" s="77" t="s">
        <v>7</v>
      </c>
      <c r="DF32" s="78">
        <f>IF(DE32="N",0,IF(CV$28="EVENTO",BD!$B$5,0))</f>
        <v>0</v>
      </c>
      <c r="DG32" s="77" t="s">
        <v>7</v>
      </c>
      <c r="DH32" s="78">
        <f>IF(DG32="S",BD!$B$8,0)</f>
        <v>0</v>
      </c>
      <c r="DI32" s="73" t="str">
        <f>IF(CV32="","",VLOOKUP(CV32,BD!$B$11:$R$179,5,))</f>
        <v/>
      </c>
      <c r="DJ32" s="79" t="str">
        <f t="shared" si="21"/>
        <v/>
      </c>
    </row>
    <row r="33" spans="1:114" ht="15.75" thickBot="1" x14ac:dyDescent="0.3">
      <c r="A33" s="130"/>
      <c r="B33" s="145"/>
      <c r="C33" s="68"/>
      <c r="D33" s="75"/>
      <c r="E33" s="76"/>
      <c r="F33" s="71"/>
      <c r="G33" s="77" t="s">
        <v>7</v>
      </c>
      <c r="H33" s="78">
        <f>IF(G33="N",0,IF(D$28="EVENTO",BD!$B$3,BD!$B$4))</f>
        <v>0</v>
      </c>
      <c r="I33" s="77" t="s">
        <v>7</v>
      </c>
      <c r="J33" s="78">
        <f>IF(I33="N",0,IF(D$28="EVENTO",BD!$B$1,0))</f>
        <v>0</v>
      </c>
      <c r="K33" s="77" t="s">
        <v>7</v>
      </c>
      <c r="L33" s="78">
        <f>IF(K33="N",0,IF(D$28="EVENTO",BD!$B$2,0))</f>
        <v>0</v>
      </c>
      <c r="M33" s="77" t="s">
        <v>7</v>
      </c>
      <c r="N33" s="78">
        <f>IF(M33="N",0,IF(D$28="EVENTO",BD!$B$5,0))</f>
        <v>0</v>
      </c>
      <c r="O33" s="77" t="s">
        <v>7</v>
      </c>
      <c r="P33" s="78">
        <f>IF(O33="S",BD!$B$8,0)</f>
        <v>0</v>
      </c>
      <c r="Q33" s="73" t="str">
        <f>IF(D33="","",VLOOKUP(D33,BD!$B$11:$R$179,5,))</f>
        <v/>
      </c>
      <c r="R33" s="79" t="str">
        <f t="shared" si="16"/>
        <v/>
      </c>
      <c r="S33" s="68"/>
      <c r="T33" s="75"/>
      <c r="U33" s="76"/>
      <c r="V33" s="71"/>
      <c r="W33" s="77" t="s">
        <v>7</v>
      </c>
      <c r="X33" s="78">
        <f>IF(W33="N",0,IF(T$28="EVENTO",BD!$B$3,BD!$B$4))</f>
        <v>0</v>
      </c>
      <c r="Y33" s="77" t="s">
        <v>7</v>
      </c>
      <c r="Z33" s="78">
        <f>IF(Y33="N",0,IF(T$28="EVENTO",BD!$B$1,0))</f>
        <v>0</v>
      </c>
      <c r="AA33" s="77" t="s">
        <v>7</v>
      </c>
      <c r="AB33" s="78">
        <f>IF(AA33="N",0,IF(T$28="EVENTO",BD!$B$2,0))</f>
        <v>0</v>
      </c>
      <c r="AC33" s="77" t="s">
        <v>7</v>
      </c>
      <c r="AD33" s="78">
        <f>IF(AC33="N",0,IF(T$28="EVENTO",BD!$B$5,0))</f>
        <v>0</v>
      </c>
      <c r="AE33" s="77" t="s">
        <v>7</v>
      </c>
      <c r="AF33" s="78">
        <f>IF(AE33="S",BD!$B$8,0)</f>
        <v>0</v>
      </c>
      <c r="AG33" s="73" t="str">
        <f>IF(T33="","",VLOOKUP(T33,BD!$B$11:$R$179,5,))</f>
        <v/>
      </c>
      <c r="AH33" s="79" t="str">
        <f t="shared" si="17"/>
        <v/>
      </c>
      <c r="AI33" s="68"/>
      <c r="AJ33" s="75"/>
      <c r="AK33" s="76"/>
      <c r="AL33" s="71"/>
      <c r="AM33" s="77" t="s">
        <v>7</v>
      </c>
      <c r="AN33" s="78">
        <f>IF(AM33="N",0,IF(AJ$28="EVENTO",BD!$B$3,BD!$B$4))</f>
        <v>0</v>
      </c>
      <c r="AO33" s="77" t="s">
        <v>7</v>
      </c>
      <c r="AP33" s="78">
        <f>IF(AO33="N",0,IF(AJ$28="EVENTO",BD!$B$1,0))</f>
        <v>0</v>
      </c>
      <c r="AQ33" s="77" t="s">
        <v>7</v>
      </c>
      <c r="AR33" s="78">
        <f>IF(AQ33="N",0,IF(AJ$28="EVENTO",BD!$B$2,0))</f>
        <v>0</v>
      </c>
      <c r="AS33" s="77" t="s">
        <v>7</v>
      </c>
      <c r="AT33" s="78">
        <f>IF(AS33="N",0,IF(AJ$28="EVENTO",BD!$B$5,0))</f>
        <v>0</v>
      </c>
      <c r="AU33" s="77" t="s">
        <v>7</v>
      </c>
      <c r="AV33" s="78">
        <f>IF(AU33="S",BD!$B$8,0)</f>
        <v>0</v>
      </c>
      <c r="AW33" s="73" t="str">
        <f>IF(AJ33="","",VLOOKUP(AJ33,BD!$B$11:$R$179,5,))</f>
        <v/>
      </c>
      <c r="AX33" s="79" t="str">
        <f t="shared" si="18"/>
        <v/>
      </c>
      <c r="AY33" s="68"/>
      <c r="AZ33" s="75"/>
      <c r="BA33" s="76"/>
      <c r="BB33" s="71"/>
      <c r="BC33" s="77" t="s">
        <v>7</v>
      </c>
      <c r="BD33" s="78">
        <f>IF(BC33="N",0,IF(AZ$28="EVENTO",BD!$B$3,BD!$B$4))</f>
        <v>0</v>
      </c>
      <c r="BE33" s="77" t="s">
        <v>7</v>
      </c>
      <c r="BF33" s="78">
        <f>IF(BE33="N",0,IF(AZ$28="EVENTO",BD!$B$1,0))</f>
        <v>0</v>
      </c>
      <c r="BG33" s="77" t="s">
        <v>7</v>
      </c>
      <c r="BH33" s="78">
        <f>IF(BG33="N",0,IF(AZ$28="EVENTO",BD!$B$2,0))</f>
        <v>0</v>
      </c>
      <c r="BI33" s="77" t="s">
        <v>7</v>
      </c>
      <c r="BJ33" s="78">
        <f>IF(BI33="N",0,IF(AZ$28="EVENTO",BD!$B$5,0))</f>
        <v>0</v>
      </c>
      <c r="BK33" s="77" t="s">
        <v>7</v>
      </c>
      <c r="BL33" s="78">
        <f>IF(BK33="S",BD!$B$8,0)</f>
        <v>0</v>
      </c>
      <c r="BM33" s="73" t="str">
        <f>IF(AZ33="","",VLOOKUP(AZ33,BD!$B$11:$R$179,5,))</f>
        <v/>
      </c>
      <c r="BN33" s="79" t="str">
        <f t="shared" si="19"/>
        <v/>
      </c>
      <c r="BO33" s="68"/>
      <c r="BP33" s="75"/>
      <c r="BQ33" s="70"/>
      <c r="BR33" s="71"/>
      <c r="BS33" s="77" t="s">
        <v>7</v>
      </c>
      <c r="BT33" s="78">
        <f>IF(BS33="N",0,IF(BP$28="EVENTO",BD!$B$3,BD!$B$4))</f>
        <v>0</v>
      </c>
      <c r="BU33" s="77" t="s">
        <v>7</v>
      </c>
      <c r="BV33" s="78">
        <f>IF(BU33="N",0,IF(BP$28="EVENTO",BD!$B$1,0))</f>
        <v>0</v>
      </c>
      <c r="BW33" s="77" t="s">
        <v>7</v>
      </c>
      <c r="BX33" s="78">
        <f>IF(BW33="N",0,IF(BP$28="EVENTO",BD!$B$2,0))</f>
        <v>0</v>
      </c>
      <c r="BY33" s="77" t="s">
        <v>7</v>
      </c>
      <c r="BZ33" s="78">
        <f>IF(BY33="N",0,IF(BP$28="EVENTO",BD!$B$5,0))</f>
        <v>0</v>
      </c>
      <c r="CA33" s="72" t="s">
        <v>7</v>
      </c>
      <c r="CB33" s="78">
        <f>IF(CA33="S",BD!$B$8,0)</f>
        <v>0</v>
      </c>
      <c r="CC33" s="73" t="str">
        <f>IF(BP33="","",VLOOKUP(BP33,BD!$B$11:$R$179,5,))</f>
        <v/>
      </c>
      <c r="CD33" s="79" t="str">
        <f t="shared" si="20"/>
        <v/>
      </c>
      <c r="CE33" s="35" t="s">
        <v>5</v>
      </c>
      <c r="CF33" s="42" t="s">
        <v>293</v>
      </c>
      <c r="CG33" s="37"/>
      <c r="CH33" s="38"/>
      <c r="CI33" s="44" t="s">
        <v>7</v>
      </c>
      <c r="CJ33" s="45">
        <f>IF(CI33="N",0,IF(CF$28="EVENTO",BD!$B$3,BD!$B$4))</f>
        <v>0</v>
      </c>
      <c r="CK33" s="44" t="s">
        <v>7</v>
      </c>
      <c r="CL33" s="45">
        <f>IF(CK33="N",0,IF(CF$28="EVENTO",BD!$B$1,0))</f>
        <v>0</v>
      </c>
      <c r="CM33" s="44" t="s">
        <v>7</v>
      </c>
      <c r="CN33" s="45">
        <f>IF(CM33="N",0,IF(CF$28="EVENTO",BD!$B$2,0))</f>
        <v>0</v>
      </c>
      <c r="CO33" s="44" t="s">
        <v>7</v>
      </c>
      <c r="CP33" s="45">
        <f>IF(CO33="N",0,IF(CF$28="EVENTO",BD!$B$5,0))</f>
        <v>0</v>
      </c>
      <c r="CQ33" s="39" t="s">
        <v>7</v>
      </c>
      <c r="CR33" s="45">
        <f>IF(CQ33="S",BD!$B$8,0)</f>
        <v>0</v>
      </c>
      <c r="CS33" s="40">
        <f>IF(CF33="","",VLOOKUP(CF33,BD!$B$11:$R$179,5,))</f>
        <v>150</v>
      </c>
      <c r="CT33" s="41">
        <f>IF($CF$28="","",IF(CF33="","",SUM(CS33,CR33,CN33,CL33,CP33,CJ33)))</f>
        <v>150</v>
      </c>
      <c r="CU33" s="68"/>
      <c r="CV33" s="75"/>
      <c r="CW33" s="76"/>
      <c r="CX33" s="71"/>
      <c r="CY33" s="77" t="s">
        <v>7</v>
      </c>
      <c r="CZ33" s="78">
        <f>IF(CY33="N",0,IF(CV$28="EVENTO",BD!$B$3,BD!$B$4))</f>
        <v>0</v>
      </c>
      <c r="DA33" s="77" t="s">
        <v>7</v>
      </c>
      <c r="DB33" s="78">
        <f>IF(DA33="N",0,IF(CV$28="EVENTO",BD!$B$1,0))</f>
        <v>0</v>
      </c>
      <c r="DC33" s="77" t="s">
        <v>7</v>
      </c>
      <c r="DD33" s="78">
        <f>IF(DC33="N",0,IF(CV$28="EVENTO",BD!$B$2,0))</f>
        <v>0</v>
      </c>
      <c r="DE33" s="77" t="s">
        <v>7</v>
      </c>
      <c r="DF33" s="78">
        <f>IF(DE33="N",0,IF(CV$28="EVENTO",BD!$B$5,0))</f>
        <v>0</v>
      </c>
      <c r="DG33" s="77" t="s">
        <v>7</v>
      </c>
      <c r="DH33" s="78">
        <f>IF(DG33="S",BD!$B$8,0)</f>
        <v>0</v>
      </c>
      <c r="DI33" s="73" t="str">
        <f>IF(CV33="","",VLOOKUP(CV33,BD!$B$11:$R$179,5,))</f>
        <v/>
      </c>
      <c r="DJ33" s="79" t="str">
        <f t="shared" si="21"/>
        <v/>
      </c>
    </row>
    <row r="34" spans="1:114" ht="15.75" thickBot="1" x14ac:dyDescent="0.3">
      <c r="A34" s="130"/>
      <c r="B34" s="145"/>
      <c r="C34" s="68"/>
      <c r="D34" s="75"/>
      <c r="E34" s="76"/>
      <c r="F34" s="71"/>
      <c r="G34" s="77" t="s">
        <v>7</v>
      </c>
      <c r="H34" s="78">
        <f>IF(G34="N",0,IF(D$28="EVENTO",BD!$B$3,BD!$B$4))</f>
        <v>0</v>
      </c>
      <c r="I34" s="77" t="s">
        <v>7</v>
      </c>
      <c r="J34" s="78">
        <f>IF(I34="N",0,IF(D$28="EVENTO",BD!$B$1,0))</f>
        <v>0</v>
      </c>
      <c r="K34" s="77" t="s">
        <v>7</v>
      </c>
      <c r="L34" s="78">
        <f>IF(K34="N",0,IF(D$28="EVENTO",BD!$B$2,0))</f>
        <v>0</v>
      </c>
      <c r="M34" s="77" t="s">
        <v>7</v>
      </c>
      <c r="N34" s="78">
        <f>IF(M34="N",0,IF(D$28="EVENTO",BD!$B$5,0))</f>
        <v>0</v>
      </c>
      <c r="O34" s="77" t="s">
        <v>7</v>
      </c>
      <c r="P34" s="78">
        <f>IF(O34="S",BD!$B$8,0)</f>
        <v>0</v>
      </c>
      <c r="Q34" s="73"/>
      <c r="R34" s="79" t="str">
        <f t="shared" si="16"/>
        <v/>
      </c>
      <c r="S34" s="68"/>
      <c r="T34" s="75"/>
      <c r="U34" s="76"/>
      <c r="V34" s="71"/>
      <c r="W34" s="77" t="s">
        <v>7</v>
      </c>
      <c r="X34" s="78">
        <f>IF(W34="N",0,IF(T$28="EVENTO",BD!$B$3,BD!$B$4))</f>
        <v>0</v>
      </c>
      <c r="Y34" s="77" t="s">
        <v>7</v>
      </c>
      <c r="Z34" s="78">
        <f>IF(Y34="N",0,IF(T$28="EVENTO",BD!$B$1,0))</f>
        <v>0</v>
      </c>
      <c r="AA34" s="77" t="s">
        <v>7</v>
      </c>
      <c r="AB34" s="78">
        <f>IF(AA34="N",0,IF(T$28="EVENTO",BD!$B$2,0))</f>
        <v>0</v>
      </c>
      <c r="AC34" s="77" t="s">
        <v>7</v>
      </c>
      <c r="AD34" s="78">
        <f>IF(AC34="N",0,IF(T$28="EVENTO",BD!$B$5,0))</f>
        <v>0</v>
      </c>
      <c r="AE34" s="77" t="s">
        <v>7</v>
      </c>
      <c r="AF34" s="78">
        <f>IF(AE34="S",BD!$B$8,0)</f>
        <v>0</v>
      </c>
      <c r="AG34" s="73"/>
      <c r="AH34" s="79" t="str">
        <f t="shared" si="17"/>
        <v/>
      </c>
      <c r="AI34" s="68"/>
      <c r="AJ34" s="75"/>
      <c r="AK34" s="76"/>
      <c r="AL34" s="71"/>
      <c r="AM34" s="77" t="s">
        <v>7</v>
      </c>
      <c r="AN34" s="78">
        <f>IF(AM34="N",0,IF(AJ$28="EVENTO",BD!$B$3,BD!$B$4))</f>
        <v>0</v>
      </c>
      <c r="AO34" s="77" t="s">
        <v>7</v>
      </c>
      <c r="AP34" s="78">
        <f>IF(AO34="N",0,IF(AJ$28="EVENTO",BD!$B$1,0))</f>
        <v>0</v>
      </c>
      <c r="AQ34" s="77" t="s">
        <v>7</v>
      </c>
      <c r="AR34" s="78">
        <f>IF(AQ34="N",0,IF(AJ$28="EVENTO",BD!$B$2,0))</f>
        <v>0</v>
      </c>
      <c r="AS34" s="77" t="s">
        <v>7</v>
      </c>
      <c r="AT34" s="78">
        <f>IF(AS34="N",0,IF(AJ$28="EVENTO",BD!$B$5,0))</f>
        <v>0</v>
      </c>
      <c r="AU34" s="77" t="s">
        <v>7</v>
      </c>
      <c r="AV34" s="78">
        <f>IF(AU34="S",BD!$B$8,0)</f>
        <v>0</v>
      </c>
      <c r="AW34" s="73"/>
      <c r="AX34" s="79" t="str">
        <f t="shared" si="18"/>
        <v/>
      </c>
      <c r="AY34" s="68"/>
      <c r="AZ34" s="75"/>
      <c r="BA34" s="76"/>
      <c r="BB34" s="71"/>
      <c r="BC34" s="77" t="s">
        <v>7</v>
      </c>
      <c r="BD34" s="78">
        <f>IF(BC34="N",0,IF(AZ$28="EVENTO",BD!$B$3,BD!$B$4))</f>
        <v>0</v>
      </c>
      <c r="BE34" s="77" t="s">
        <v>7</v>
      </c>
      <c r="BF34" s="78">
        <f>IF(BE34="N",0,IF(AZ$28="EVENTO",BD!$B$1,0))</f>
        <v>0</v>
      </c>
      <c r="BG34" s="77" t="s">
        <v>7</v>
      </c>
      <c r="BH34" s="78">
        <f>IF(BG34="N",0,IF(AZ$28="EVENTO",BD!$B$2,0))</f>
        <v>0</v>
      </c>
      <c r="BI34" s="77" t="s">
        <v>7</v>
      </c>
      <c r="BJ34" s="78">
        <f>IF(BI34="N",0,IF(AZ$28="EVENTO",BD!$B$5,0))</f>
        <v>0</v>
      </c>
      <c r="BK34" s="77" t="s">
        <v>7</v>
      </c>
      <c r="BL34" s="78">
        <f>IF(BK34="S",BD!$B$8,0)</f>
        <v>0</v>
      </c>
      <c r="BM34" s="73"/>
      <c r="BN34" s="79" t="str">
        <f t="shared" si="19"/>
        <v/>
      </c>
      <c r="BO34" s="68"/>
      <c r="BP34" s="75"/>
      <c r="BQ34" s="76"/>
      <c r="BR34" s="71"/>
      <c r="BS34" s="77" t="s">
        <v>7</v>
      </c>
      <c r="BT34" s="78">
        <f>IF(BS34="N",0,IF(BP$28="EVENTO",BD!$B$3,BD!$B$4))</f>
        <v>0</v>
      </c>
      <c r="BU34" s="77" t="s">
        <v>7</v>
      </c>
      <c r="BV34" s="78">
        <f>IF(BU34="N",0,IF(BP$28="EVENTO",BD!$B$1,0))</f>
        <v>0</v>
      </c>
      <c r="BW34" s="77" t="s">
        <v>7</v>
      </c>
      <c r="BX34" s="78">
        <f>IF(BW34="N",0,IF(BP$28="EVENTO",BD!$B$2,0))</f>
        <v>0</v>
      </c>
      <c r="BY34" s="77" t="s">
        <v>7</v>
      </c>
      <c r="BZ34" s="78">
        <f>IF(BY34="N",0,IF(BP$28="EVENTO",BD!$B$5,0))</f>
        <v>0</v>
      </c>
      <c r="CA34" s="77" t="s">
        <v>7</v>
      </c>
      <c r="CB34" s="78">
        <f>IF(CA34="S",BD!$B$8,0)</f>
        <v>0</v>
      </c>
      <c r="CC34" s="73"/>
      <c r="CD34" s="79"/>
      <c r="CE34" s="35"/>
      <c r="CF34" s="36"/>
      <c r="CG34" s="37"/>
      <c r="CH34" s="38"/>
      <c r="CI34" s="39" t="s">
        <v>7</v>
      </c>
      <c r="CJ34" s="40">
        <f>IF(CI34="N",0,IF(CF$28="EVENTO",BD!$B$3,BD!$B$4))</f>
        <v>0</v>
      </c>
      <c r="CK34" s="39" t="s">
        <v>7</v>
      </c>
      <c r="CL34" s="40">
        <f>IF(CK34="N",0,IF(CF$28="EVENTO",BD!$B$1,0))</f>
        <v>0</v>
      </c>
      <c r="CM34" s="39" t="s">
        <v>7</v>
      </c>
      <c r="CN34" s="40">
        <f>IF(CM34="N",0,IF(CF$28="EVENTO",BD!$B$2,0))</f>
        <v>0</v>
      </c>
      <c r="CO34" s="39" t="s">
        <v>7</v>
      </c>
      <c r="CP34" s="40">
        <f>IF(CO34="N",0,IF(CF$28="EVENTO",BD!$B$5,0))</f>
        <v>0</v>
      </c>
      <c r="CQ34" s="39" t="s">
        <v>7</v>
      </c>
      <c r="CR34" s="40">
        <f>IF(CQ34="S",BD!$B$8,0)</f>
        <v>0</v>
      </c>
      <c r="CS34" s="40" t="str">
        <f>IF(CF34="","",VLOOKUP(CF34,BD!$B$11:$R$179,5,))</f>
        <v/>
      </c>
      <c r="CT34" s="41" t="str">
        <f t="shared" ref="CT34" si="22">IF($CF$28="","",IF(CF34="","",SUM(CS34,CR34,CN34,CL34,CP34,CJ34)))</f>
        <v/>
      </c>
      <c r="CU34" s="68"/>
      <c r="CV34" s="75"/>
      <c r="CW34" s="76"/>
      <c r="CX34" s="71"/>
      <c r="CY34" s="77" t="s">
        <v>7</v>
      </c>
      <c r="CZ34" s="78">
        <f>IF(CY34="N",0,IF(CV$28="EVENTO",BD!$B$3,BD!$B$4))</f>
        <v>0</v>
      </c>
      <c r="DA34" s="77" t="s">
        <v>7</v>
      </c>
      <c r="DB34" s="78">
        <f>IF(DA34="N",0,IF(CV$28="EVENTO",BD!$B$1,0))</f>
        <v>0</v>
      </c>
      <c r="DC34" s="77" t="s">
        <v>7</v>
      </c>
      <c r="DD34" s="78">
        <f>IF(DC34="N",0,IF(CV$28="EVENTO",BD!$B$2,0))</f>
        <v>0</v>
      </c>
      <c r="DE34" s="77" t="s">
        <v>7</v>
      </c>
      <c r="DF34" s="78">
        <f>IF(DE34="N",0,IF(CV$28="EVENTO",BD!$B$5,0))</f>
        <v>0</v>
      </c>
      <c r="DG34" s="77" t="s">
        <v>7</v>
      </c>
      <c r="DH34" s="78">
        <f>IF(DG34="S",BD!$B$8,0)</f>
        <v>0</v>
      </c>
      <c r="DI34" s="73"/>
      <c r="DJ34" s="79"/>
    </row>
    <row r="35" spans="1:114" ht="15.75" thickBot="1" x14ac:dyDescent="0.3">
      <c r="A35" s="130"/>
      <c r="B35" s="145"/>
      <c r="C35" s="68"/>
      <c r="D35" s="75"/>
      <c r="E35" s="76"/>
      <c r="F35" s="71"/>
      <c r="G35" s="77" t="s">
        <v>7</v>
      </c>
      <c r="H35" s="78">
        <f>IF(G35="N",0,IF(D$28="EVENTO",BD!$B$3,BD!$B$4))</f>
        <v>0</v>
      </c>
      <c r="I35" s="77" t="s">
        <v>7</v>
      </c>
      <c r="J35" s="78">
        <f>IF(I35="N",0,IF(D$28="EVENTO",BD!$B$1,0))</f>
        <v>0</v>
      </c>
      <c r="K35" s="77" t="s">
        <v>7</v>
      </c>
      <c r="L35" s="78">
        <f>IF(K35="N",0,IF(D$28="EVENTO",BD!$B$2,0))</f>
        <v>0</v>
      </c>
      <c r="M35" s="77" t="s">
        <v>7</v>
      </c>
      <c r="N35" s="78">
        <f>IF(M35="N",0,IF(D$28="EVENTO",BD!$B$5,0))</f>
        <v>0</v>
      </c>
      <c r="O35" s="77" t="s">
        <v>7</v>
      </c>
      <c r="P35" s="78">
        <f>IF(O35="S",BD!$B$8,0)</f>
        <v>0</v>
      </c>
      <c r="Q35" s="73" t="str">
        <f>IF(D35="","",VLOOKUP(D35,BD!$B$11:$R$179,5,))</f>
        <v/>
      </c>
      <c r="R35" s="79" t="str">
        <f t="shared" si="16"/>
        <v/>
      </c>
      <c r="S35" s="68"/>
      <c r="T35" s="75"/>
      <c r="U35" s="76"/>
      <c r="V35" s="71"/>
      <c r="W35" s="77" t="s">
        <v>7</v>
      </c>
      <c r="X35" s="78">
        <f>IF(W35="N",0,IF(T$28="EVENTO",BD!$B$3,BD!$B$4))</f>
        <v>0</v>
      </c>
      <c r="Y35" s="77" t="s">
        <v>7</v>
      </c>
      <c r="Z35" s="78">
        <f>IF(Y35="N",0,IF(T$28="EVENTO",BD!$B$1,0))</f>
        <v>0</v>
      </c>
      <c r="AA35" s="77" t="s">
        <v>7</v>
      </c>
      <c r="AB35" s="78">
        <f>IF(AA35="N",0,IF(T$28="EVENTO",BD!$B$2,0))</f>
        <v>0</v>
      </c>
      <c r="AC35" s="77" t="s">
        <v>7</v>
      </c>
      <c r="AD35" s="78">
        <f>IF(AC35="N",0,IF(T$28="EVENTO",BD!$B$5,0))</f>
        <v>0</v>
      </c>
      <c r="AE35" s="77" t="s">
        <v>7</v>
      </c>
      <c r="AF35" s="78">
        <f>IF(AE35="S",BD!$B$8,0)</f>
        <v>0</v>
      </c>
      <c r="AG35" s="73" t="str">
        <f>IF(T35="","",VLOOKUP(T35,BD!$B$11:$R$179,5,))</f>
        <v/>
      </c>
      <c r="AH35" s="79" t="str">
        <f t="shared" si="17"/>
        <v/>
      </c>
      <c r="AI35" s="68"/>
      <c r="AJ35" s="75"/>
      <c r="AK35" s="76"/>
      <c r="AL35" s="71"/>
      <c r="AM35" s="77" t="s">
        <v>7</v>
      </c>
      <c r="AN35" s="78">
        <f>IF(AM35="N",0,IF(AJ$28="EVENTO",BD!$B$3,BD!$B$4))</f>
        <v>0</v>
      </c>
      <c r="AO35" s="77" t="s">
        <v>7</v>
      </c>
      <c r="AP35" s="78">
        <f>IF(AO35="N",0,IF(AJ$28="EVENTO",BD!$B$1,0))</f>
        <v>0</v>
      </c>
      <c r="AQ35" s="77" t="s">
        <v>7</v>
      </c>
      <c r="AR35" s="78">
        <f>IF(AQ35="N",0,IF(AJ$28="EVENTO",BD!$B$2,0))</f>
        <v>0</v>
      </c>
      <c r="AS35" s="77" t="s">
        <v>7</v>
      </c>
      <c r="AT35" s="78">
        <f>IF(AS35="N",0,IF(AJ$28="EVENTO",BD!$B$5,0))</f>
        <v>0</v>
      </c>
      <c r="AU35" s="77" t="s">
        <v>7</v>
      </c>
      <c r="AV35" s="78">
        <f>IF(AU35="S",BD!$B$8,0)</f>
        <v>0</v>
      </c>
      <c r="AW35" s="73" t="str">
        <f>IF(AJ35="","",VLOOKUP(AJ35,BD!$B$11:$R$179,5,))</f>
        <v/>
      </c>
      <c r="AX35" s="79" t="str">
        <f t="shared" si="18"/>
        <v/>
      </c>
      <c r="AY35" s="68"/>
      <c r="AZ35" s="75"/>
      <c r="BA35" s="76"/>
      <c r="BB35" s="71"/>
      <c r="BC35" s="77" t="s">
        <v>7</v>
      </c>
      <c r="BD35" s="78">
        <f>IF(BC35="N",0,IF(AZ$28="EVENTO",BD!$B$3,BD!$B$4))</f>
        <v>0</v>
      </c>
      <c r="BE35" s="77" t="s">
        <v>7</v>
      </c>
      <c r="BF35" s="78">
        <f>IF(BE35="N",0,IF(AZ$28="EVENTO",BD!$B$1,0))</f>
        <v>0</v>
      </c>
      <c r="BG35" s="77" t="s">
        <v>7</v>
      </c>
      <c r="BH35" s="78">
        <f>IF(BG35="N",0,IF(AZ$28="EVENTO",BD!$B$2,0))</f>
        <v>0</v>
      </c>
      <c r="BI35" s="77" t="s">
        <v>7</v>
      </c>
      <c r="BJ35" s="78">
        <f>IF(BI35="N",0,IF(AZ$28="EVENTO",BD!$B$5,0))</f>
        <v>0</v>
      </c>
      <c r="BK35" s="77" t="s">
        <v>7</v>
      </c>
      <c r="BL35" s="78">
        <f>IF(BK35="S",BD!$B$8,0)</f>
        <v>0</v>
      </c>
      <c r="BM35" s="73" t="str">
        <f>IF(AZ35="","",VLOOKUP(AZ35,BD!$B$11:$R$179,5,))</f>
        <v/>
      </c>
      <c r="BN35" s="79" t="str">
        <f t="shared" si="19"/>
        <v/>
      </c>
      <c r="BO35" s="68"/>
      <c r="BP35" s="75"/>
      <c r="BQ35" s="76"/>
      <c r="BR35" s="71"/>
      <c r="BS35" s="77" t="s">
        <v>7</v>
      </c>
      <c r="BT35" s="78">
        <f>IF(BS35="N",0,IF(BP$28="EVENTO",BD!$B$3,BD!$B$4))</f>
        <v>0</v>
      </c>
      <c r="BU35" s="77" t="s">
        <v>7</v>
      </c>
      <c r="BV35" s="78">
        <f>IF(BU35="N",0,IF(BP$28="EVENTO",BD!$B$1,0))</f>
        <v>0</v>
      </c>
      <c r="BW35" s="77" t="s">
        <v>7</v>
      </c>
      <c r="BX35" s="78">
        <f>IF(BW35="N",0,IF(BP$28="EVENTO",BD!$B$2,0))</f>
        <v>0</v>
      </c>
      <c r="BY35" s="77" t="s">
        <v>7</v>
      </c>
      <c r="BZ35" s="78">
        <f>IF(BY35="N",0,IF(BP$28="EVENTO",BD!$B$5,0))</f>
        <v>0</v>
      </c>
      <c r="CA35" s="77" t="s">
        <v>7</v>
      </c>
      <c r="CB35" s="78">
        <f>IF(CA35="S",BD!$B$8,0)</f>
        <v>0</v>
      </c>
      <c r="CC35" s="73" t="str">
        <f>IF(BP35="","",VLOOKUP(BP35,BD!$B$11:$R$179,5,))</f>
        <v/>
      </c>
      <c r="CD35" s="79" t="str">
        <f t="shared" si="20"/>
        <v/>
      </c>
      <c r="CE35" s="35"/>
      <c r="CF35" s="42"/>
      <c r="CG35" s="43"/>
      <c r="CH35" s="38"/>
      <c r="CI35" s="44" t="s">
        <v>7</v>
      </c>
      <c r="CJ35" s="45">
        <f>IF(CI35="N",0,IF(CF$28="EVENTO",BD!$B$3,BD!$B$4))</f>
        <v>0</v>
      </c>
      <c r="CK35" s="44" t="s">
        <v>7</v>
      </c>
      <c r="CL35" s="45">
        <f>IF(CK35="N",0,IF(CF$28="EVENTO",BD!$B$1,0))</f>
        <v>0</v>
      </c>
      <c r="CM35" s="44" t="s">
        <v>7</v>
      </c>
      <c r="CN35" s="45">
        <f>IF(CM35="N",0,IF(CF$28="EVENTO",BD!$B$2,0))</f>
        <v>0</v>
      </c>
      <c r="CO35" s="44" t="s">
        <v>7</v>
      </c>
      <c r="CP35" s="45">
        <f>IF(CO35="N",0,IF(CF$28="EVENTO",BD!$B$5,0))</f>
        <v>0</v>
      </c>
      <c r="CQ35" s="44" t="s">
        <v>7</v>
      </c>
      <c r="CR35" s="45">
        <f>IF(CQ35="S",BD!$B$8,0)</f>
        <v>0</v>
      </c>
      <c r="CS35" s="40" t="str">
        <f>IF(CF35="","",VLOOKUP(CF35,BD!$B$11:$R$179,5,))</f>
        <v/>
      </c>
      <c r="CT35" s="46" t="str">
        <f>IF($CF$28="","",IF(CF35="","",SUM(CS35,CR35,CN35,CL35,CP35,CJ35)))</f>
        <v/>
      </c>
      <c r="CU35" s="68"/>
      <c r="CV35" s="75"/>
      <c r="CW35" s="76"/>
      <c r="CX35" s="71"/>
      <c r="CY35" s="77" t="s">
        <v>7</v>
      </c>
      <c r="CZ35" s="78">
        <f>IF(CY35="N",0,IF(CV$28="EVENTO",BD!$B$3,BD!$B$4))</f>
        <v>0</v>
      </c>
      <c r="DA35" s="77" t="s">
        <v>7</v>
      </c>
      <c r="DB35" s="78">
        <f>IF(DA35="N",0,IF(CV$28="EVENTO",BD!$B$1,0))</f>
        <v>0</v>
      </c>
      <c r="DC35" s="77" t="s">
        <v>7</v>
      </c>
      <c r="DD35" s="78">
        <f>IF(DC35="N",0,IF(CV$28="EVENTO",BD!$B$2,0))</f>
        <v>0</v>
      </c>
      <c r="DE35" s="77" t="s">
        <v>7</v>
      </c>
      <c r="DF35" s="78">
        <f>IF(DE35="N",0,IF(CV$28="EVENTO",BD!$B$5,0))</f>
        <v>0</v>
      </c>
      <c r="DG35" s="77" t="s">
        <v>7</v>
      </c>
      <c r="DH35" s="78">
        <f>IF(DG35="S",BD!$B$8,0)</f>
        <v>0</v>
      </c>
      <c r="DI35" s="73" t="str">
        <f>IF(CV35="","",VLOOKUP(CV35,BD!$B$11:$R$179,5,))</f>
        <v/>
      </c>
      <c r="DJ35" s="79" t="str">
        <f t="shared" si="21"/>
        <v/>
      </c>
    </row>
    <row r="36" spans="1:114" ht="15.75" thickBot="1" x14ac:dyDescent="0.3">
      <c r="A36" s="130"/>
      <c r="B36" s="145"/>
      <c r="C36" s="68"/>
      <c r="D36" s="75"/>
      <c r="E36" s="76"/>
      <c r="F36" s="71"/>
      <c r="G36" s="77" t="s">
        <v>7</v>
      </c>
      <c r="H36" s="78">
        <f>IF(G36="N",0,IF(D$28="EVENTO",BD!$B$3,BD!$B$4))</f>
        <v>0</v>
      </c>
      <c r="I36" s="77" t="s">
        <v>7</v>
      </c>
      <c r="J36" s="78">
        <f>IF(I36="N",0,IF(D$28="EVENTO",BD!$B$1,0))</f>
        <v>0</v>
      </c>
      <c r="K36" s="77" t="s">
        <v>7</v>
      </c>
      <c r="L36" s="78">
        <f>IF(K36="N",0,IF(D$28="EVENTO",BD!$B$2,0))</f>
        <v>0</v>
      </c>
      <c r="M36" s="77" t="s">
        <v>7</v>
      </c>
      <c r="N36" s="78">
        <f>IF(M36="N",0,IF(D$28="EVENTO",BD!$B$5,0))</f>
        <v>0</v>
      </c>
      <c r="O36" s="77" t="s">
        <v>7</v>
      </c>
      <c r="P36" s="78">
        <f>IF(O36="S",BD!$B$8,0)</f>
        <v>0</v>
      </c>
      <c r="Q36" s="73" t="str">
        <f>IF(D36="","",VLOOKUP(D36,BD!$B$11:$R$179,5,))</f>
        <v/>
      </c>
      <c r="R36" s="79" t="str">
        <f t="shared" si="16"/>
        <v/>
      </c>
      <c r="S36" s="68"/>
      <c r="T36" s="75"/>
      <c r="U36" s="76"/>
      <c r="V36" s="71"/>
      <c r="W36" s="77" t="s">
        <v>7</v>
      </c>
      <c r="X36" s="78">
        <f>IF(W36="N",0,IF(T$28="EVENTO",BD!$B$3,BD!$B$4))</f>
        <v>0</v>
      </c>
      <c r="Y36" s="77" t="s">
        <v>7</v>
      </c>
      <c r="Z36" s="78">
        <f>IF(Y36="N",0,IF(T$28="EVENTO",BD!$B$1,0))</f>
        <v>0</v>
      </c>
      <c r="AA36" s="77" t="s">
        <v>7</v>
      </c>
      <c r="AB36" s="78">
        <f>IF(AA36="N",0,IF(T$28="EVENTO",BD!$B$2,0))</f>
        <v>0</v>
      </c>
      <c r="AC36" s="77" t="s">
        <v>7</v>
      </c>
      <c r="AD36" s="78">
        <f>IF(AC36="N",0,IF(T$28="EVENTO",BD!$B$5,0))</f>
        <v>0</v>
      </c>
      <c r="AE36" s="77" t="s">
        <v>7</v>
      </c>
      <c r="AF36" s="78">
        <f>IF(AE36="S",BD!$B$8,0)</f>
        <v>0</v>
      </c>
      <c r="AG36" s="73" t="str">
        <f>IF(T36="","",VLOOKUP(T36,BD!$B$11:$R$179,5,))</f>
        <v/>
      </c>
      <c r="AH36" s="79" t="str">
        <f t="shared" si="17"/>
        <v/>
      </c>
      <c r="AI36" s="68"/>
      <c r="AJ36" s="75"/>
      <c r="AK36" s="76"/>
      <c r="AL36" s="71"/>
      <c r="AM36" s="77" t="s">
        <v>7</v>
      </c>
      <c r="AN36" s="78">
        <f>IF(AM36="N",0,IF(AJ$28="EVENTO",BD!$B$3,BD!$B$4))</f>
        <v>0</v>
      </c>
      <c r="AO36" s="77" t="s">
        <v>7</v>
      </c>
      <c r="AP36" s="78">
        <f>IF(AO36="N",0,IF(AJ$28="EVENTO",BD!$B$1,0))</f>
        <v>0</v>
      </c>
      <c r="AQ36" s="77" t="s">
        <v>7</v>
      </c>
      <c r="AR36" s="78">
        <f>IF(AQ36="N",0,IF(AJ$28="EVENTO",BD!$B$2,0))</f>
        <v>0</v>
      </c>
      <c r="AS36" s="77" t="s">
        <v>7</v>
      </c>
      <c r="AT36" s="78">
        <f>IF(AS36="N",0,IF(AJ$28="EVENTO",BD!$B$5,0))</f>
        <v>0</v>
      </c>
      <c r="AU36" s="77" t="s">
        <v>7</v>
      </c>
      <c r="AV36" s="78">
        <f>IF(AU36="S",BD!$B$8,0)</f>
        <v>0</v>
      </c>
      <c r="AW36" s="73" t="str">
        <f>IF(AJ36="","",VLOOKUP(AJ36,BD!$B$11:$R$179,5,))</f>
        <v/>
      </c>
      <c r="AX36" s="79" t="str">
        <f t="shared" si="18"/>
        <v/>
      </c>
      <c r="AY36" s="68"/>
      <c r="AZ36" s="75"/>
      <c r="BA36" s="76"/>
      <c r="BB36" s="71"/>
      <c r="BC36" s="77" t="s">
        <v>7</v>
      </c>
      <c r="BD36" s="78">
        <f>IF(BC36="N",0,IF(AZ$28="EVENTO",BD!$B$3,BD!$B$4))</f>
        <v>0</v>
      </c>
      <c r="BE36" s="77" t="s">
        <v>7</v>
      </c>
      <c r="BF36" s="78">
        <f>IF(BE36="N",0,IF(AZ$28="EVENTO",BD!$B$1,0))</f>
        <v>0</v>
      </c>
      <c r="BG36" s="77" t="s">
        <v>7</v>
      </c>
      <c r="BH36" s="78">
        <f>IF(BG36="N",0,IF(AZ$28="EVENTO",BD!$B$2,0))</f>
        <v>0</v>
      </c>
      <c r="BI36" s="77" t="s">
        <v>7</v>
      </c>
      <c r="BJ36" s="78">
        <f>IF(BI36="N",0,IF(AZ$28="EVENTO",BD!$B$5,0))</f>
        <v>0</v>
      </c>
      <c r="BK36" s="77" t="s">
        <v>7</v>
      </c>
      <c r="BL36" s="78">
        <f>IF(BK36="S",BD!$B$8,0)</f>
        <v>0</v>
      </c>
      <c r="BM36" s="73" t="str">
        <f>IF(AZ36="","",VLOOKUP(AZ36,BD!$B$11:$R$179,5,))</f>
        <v/>
      </c>
      <c r="BN36" s="79" t="str">
        <f t="shared" si="19"/>
        <v/>
      </c>
      <c r="BO36" s="68"/>
      <c r="BP36" s="75"/>
      <c r="BQ36" s="76"/>
      <c r="BR36" s="71"/>
      <c r="BS36" s="77" t="s">
        <v>7</v>
      </c>
      <c r="BT36" s="78">
        <f>IF(BS36="N",0,IF(BP$28="EVENTO",BD!$B$3,BD!$B$4))</f>
        <v>0</v>
      </c>
      <c r="BU36" s="77" t="s">
        <v>7</v>
      </c>
      <c r="BV36" s="78">
        <f>IF(BU36="N",0,IF(BP$28="EVENTO",BD!$B$1,0))</f>
        <v>0</v>
      </c>
      <c r="BW36" s="77" t="s">
        <v>7</v>
      </c>
      <c r="BX36" s="78">
        <f>IF(BW36="N",0,IF(BP$28="EVENTO",BD!$B$2,0))</f>
        <v>0</v>
      </c>
      <c r="BY36" s="77" t="s">
        <v>7</v>
      </c>
      <c r="BZ36" s="78">
        <f>IF(BY36="N",0,IF(BP$28="EVENTO",BD!$B$5,0))</f>
        <v>0</v>
      </c>
      <c r="CA36" s="77" t="s">
        <v>7</v>
      </c>
      <c r="CB36" s="78">
        <f>IF(CA36="S",BD!$B$8,0)</f>
        <v>0</v>
      </c>
      <c r="CC36" s="73" t="str">
        <f>IF(BP36="","",VLOOKUP(BP36,BD!$B$11:$R$179,5,))</f>
        <v/>
      </c>
      <c r="CD36" s="79" t="str">
        <f t="shared" si="20"/>
        <v/>
      </c>
      <c r="CE36" s="35"/>
      <c r="CF36" s="42"/>
      <c r="CG36" s="43"/>
      <c r="CH36" s="38"/>
      <c r="CI36" s="44" t="s">
        <v>7</v>
      </c>
      <c r="CJ36" s="45">
        <f>IF(CI36="N",0,IF(CF$28="EVENTO",BD!$B$3,BD!$B$4))</f>
        <v>0</v>
      </c>
      <c r="CK36" s="44" t="s">
        <v>7</v>
      </c>
      <c r="CL36" s="45">
        <f>IF(CK36="N",0,IF(CF$28="EVENTO",BD!$B$1,0))</f>
        <v>0</v>
      </c>
      <c r="CM36" s="44" t="s">
        <v>7</v>
      </c>
      <c r="CN36" s="45">
        <f>IF(CM36="N",0,IF(CF$28="EVENTO",BD!$B$2,0))</f>
        <v>0</v>
      </c>
      <c r="CO36" s="44" t="s">
        <v>7</v>
      </c>
      <c r="CP36" s="45">
        <f>IF(CO36="N",0,IF(CF$28="EVENTO",BD!$B$5,0))</f>
        <v>0</v>
      </c>
      <c r="CQ36" s="44" t="s">
        <v>7</v>
      </c>
      <c r="CR36" s="45">
        <f>IF(CQ36="S",BD!$B$8,0)</f>
        <v>0</v>
      </c>
      <c r="CS36" s="40" t="str">
        <f>IF(CF36="","",VLOOKUP(CF36,BD!$B$11:$R$179,5,))</f>
        <v/>
      </c>
      <c r="CT36" s="46" t="str">
        <f>IF($CF$28="","",IF(CF36="","",SUM(CS36,CR36,CN36,CL36,CP36,CJ36)))</f>
        <v/>
      </c>
      <c r="CU36" s="68"/>
      <c r="CV36" s="75"/>
      <c r="CW36" s="76"/>
      <c r="CX36" s="71"/>
      <c r="CY36" s="77" t="s">
        <v>7</v>
      </c>
      <c r="CZ36" s="78">
        <f>IF(CY36="N",0,IF(CV$28="EVENTO",BD!$B$3,BD!$B$4))</f>
        <v>0</v>
      </c>
      <c r="DA36" s="77" t="s">
        <v>7</v>
      </c>
      <c r="DB36" s="78">
        <f>IF(DA36="N",0,IF(CV$28="EVENTO",BD!$B$1,0))</f>
        <v>0</v>
      </c>
      <c r="DC36" s="77" t="s">
        <v>7</v>
      </c>
      <c r="DD36" s="78">
        <f>IF(DC36="N",0,IF(CV$28="EVENTO",BD!$B$2,0))</f>
        <v>0</v>
      </c>
      <c r="DE36" s="77" t="s">
        <v>7</v>
      </c>
      <c r="DF36" s="78">
        <f>IF(DE36="N",0,IF(CV$28="EVENTO",BD!$B$5,0))</f>
        <v>0</v>
      </c>
      <c r="DG36" s="77" t="s">
        <v>7</v>
      </c>
      <c r="DH36" s="78">
        <f>IF(DG36="S",BD!$B$8,0)</f>
        <v>0</v>
      </c>
      <c r="DI36" s="73" t="str">
        <f>IF(CV36="","",VLOOKUP(CV36,BD!$B$11:$R$179,5,))</f>
        <v/>
      </c>
      <c r="DJ36" s="79" t="str">
        <f t="shared" si="21"/>
        <v/>
      </c>
    </row>
    <row r="37" spans="1:114" ht="15.75" thickBot="1" x14ac:dyDescent="0.3">
      <c r="A37" s="130"/>
      <c r="B37" s="145"/>
      <c r="C37" s="68"/>
      <c r="D37" s="75"/>
      <c r="E37" s="76"/>
      <c r="F37" s="71"/>
      <c r="G37" s="77" t="s">
        <v>7</v>
      </c>
      <c r="H37" s="78">
        <f>IF(G37="N",0,IF(D$28="EVENTO",BD!$B$3,BD!$B$4))</f>
        <v>0</v>
      </c>
      <c r="I37" s="77" t="s">
        <v>7</v>
      </c>
      <c r="J37" s="78">
        <f>IF(I37="N",0,IF(D$28="EVENTO",BD!$B$1,0))</f>
        <v>0</v>
      </c>
      <c r="K37" s="77" t="s">
        <v>7</v>
      </c>
      <c r="L37" s="78">
        <f>IF(K37="N",0,IF(D$28="EVENTO",BD!$B$2,0))</f>
        <v>0</v>
      </c>
      <c r="M37" s="77" t="s">
        <v>7</v>
      </c>
      <c r="N37" s="78">
        <f>IF(M37="N",0,IF(D$28="EVENTO",BD!$B$5,0))</f>
        <v>0</v>
      </c>
      <c r="O37" s="77" t="s">
        <v>7</v>
      </c>
      <c r="P37" s="78">
        <f>IF(O37="S",BD!$B$8,0)</f>
        <v>0</v>
      </c>
      <c r="Q37" s="73" t="str">
        <f>IF(D37="","",VLOOKUP(D37,BD!$B$11:$R$179,5,))</f>
        <v/>
      </c>
      <c r="R37" s="79" t="str">
        <f t="shared" si="16"/>
        <v/>
      </c>
      <c r="S37" s="68"/>
      <c r="T37" s="75"/>
      <c r="U37" s="76"/>
      <c r="V37" s="71"/>
      <c r="W37" s="77" t="s">
        <v>7</v>
      </c>
      <c r="X37" s="78">
        <f>IF(W37="N",0,IF(T$28="EVENTO",BD!$B$3,BD!$B$4))</f>
        <v>0</v>
      </c>
      <c r="Y37" s="77" t="s">
        <v>7</v>
      </c>
      <c r="Z37" s="78">
        <f>IF(Y37="N",0,IF(T$28="EVENTO",BD!$B$1,0))</f>
        <v>0</v>
      </c>
      <c r="AA37" s="77" t="s">
        <v>7</v>
      </c>
      <c r="AB37" s="78">
        <f>IF(AA37="N",0,IF(T$28="EVENTO",BD!$B$2,0))</f>
        <v>0</v>
      </c>
      <c r="AC37" s="77" t="s">
        <v>7</v>
      </c>
      <c r="AD37" s="78">
        <f>IF(AC37="N",0,IF(T$28="EVENTO",BD!$B$5,0))</f>
        <v>0</v>
      </c>
      <c r="AE37" s="77" t="s">
        <v>7</v>
      </c>
      <c r="AF37" s="78">
        <f>IF(AE37="S",BD!$B$8,0)</f>
        <v>0</v>
      </c>
      <c r="AG37" s="73" t="str">
        <f>IF(T37="","",VLOOKUP(T37,BD!$B$11:$R$179,5,))</f>
        <v/>
      </c>
      <c r="AH37" s="79" t="str">
        <f t="shared" si="17"/>
        <v/>
      </c>
      <c r="AI37" s="68"/>
      <c r="AJ37" s="75"/>
      <c r="AK37" s="76"/>
      <c r="AL37" s="71"/>
      <c r="AM37" s="77" t="s">
        <v>7</v>
      </c>
      <c r="AN37" s="78">
        <f>IF(AM37="N",0,IF(AJ$28="EVENTO",BD!$B$3,BD!$B$4))</f>
        <v>0</v>
      </c>
      <c r="AO37" s="77" t="s">
        <v>7</v>
      </c>
      <c r="AP37" s="78">
        <f>IF(AO37="N",0,IF(AJ$28="EVENTO",BD!$B$1,0))</f>
        <v>0</v>
      </c>
      <c r="AQ37" s="77" t="s">
        <v>7</v>
      </c>
      <c r="AR37" s="78">
        <f>IF(AQ37="N",0,IF(AJ$28="EVENTO",BD!$B$2,0))</f>
        <v>0</v>
      </c>
      <c r="AS37" s="77" t="s">
        <v>7</v>
      </c>
      <c r="AT37" s="78">
        <f>IF(AS37="N",0,IF(AJ$28="EVENTO",BD!$B$5,0))</f>
        <v>0</v>
      </c>
      <c r="AU37" s="77" t="s">
        <v>7</v>
      </c>
      <c r="AV37" s="78">
        <f>IF(AU37="S",BD!$B$8,0)</f>
        <v>0</v>
      </c>
      <c r="AW37" s="73" t="str">
        <f>IF(AJ37="","",VLOOKUP(AJ37,BD!$B$11:$R$179,5,))</f>
        <v/>
      </c>
      <c r="AX37" s="79" t="str">
        <f t="shared" si="18"/>
        <v/>
      </c>
      <c r="AY37" s="68"/>
      <c r="AZ37" s="75"/>
      <c r="BA37" s="76"/>
      <c r="BB37" s="71"/>
      <c r="BC37" s="77" t="s">
        <v>7</v>
      </c>
      <c r="BD37" s="78">
        <f>IF(BC37="N",0,IF(AZ$28="EVENTO",BD!$B$3,BD!$B$4))</f>
        <v>0</v>
      </c>
      <c r="BE37" s="77" t="s">
        <v>7</v>
      </c>
      <c r="BF37" s="78">
        <f>IF(BE37="N",0,IF(AZ$28="EVENTO",BD!$B$1,0))</f>
        <v>0</v>
      </c>
      <c r="BG37" s="77" t="s">
        <v>7</v>
      </c>
      <c r="BH37" s="78">
        <f>IF(BG37="N",0,IF(AZ$28="EVENTO",BD!$B$2,0))</f>
        <v>0</v>
      </c>
      <c r="BI37" s="77" t="s">
        <v>7</v>
      </c>
      <c r="BJ37" s="78">
        <f>IF(BI37="N",0,IF(AZ$28="EVENTO",BD!$B$5,0))</f>
        <v>0</v>
      </c>
      <c r="BK37" s="77" t="s">
        <v>7</v>
      </c>
      <c r="BL37" s="78">
        <f>IF(BK37="S",BD!$B$8,0)</f>
        <v>0</v>
      </c>
      <c r="BM37" s="73" t="str">
        <f>IF(AZ37="","",VLOOKUP(AZ37,BD!$B$11:$R$179,5,))</f>
        <v/>
      </c>
      <c r="BN37" s="79" t="str">
        <f t="shared" si="19"/>
        <v/>
      </c>
      <c r="BO37" s="68"/>
      <c r="BP37" s="75"/>
      <c r="BQ37" s="76"/>
      <c r="BR37" s="71"/>
      <c r="BS37" s="77" t="s">
        <v>7</v>
      </c>
      <c r="BT37" s="78">
        <f>IF(BS37="N",0,IF(BP$28="EVENTO",BD!$B$3,BD!$B$4))</f>
        <v>0</v>
      </c>
      <c r="BU37" s="77" t="s">
        <v>7</v>
      </c>
      <c r="BV37" s="78">
        <f>IF(BU37="N",0,IF(BP$28="EVENTO",BD!$B$1,0))</f>
        <v>0</v>
      </c>
      <c r="BW37" s="77" t="s">
        <v>7</v>
      </c>
      <c r="BX37" s="78">
        <f>IF(BW37="N",0,IF(BP$28="EVENTO",BD!$B$2,0))</f>
        <v>0</v>
      </c>
      <c r="BY37" s="77" t="s">
        <v>7</v>
      </c>
      <c r="BZ37" s="78">
        <f>IF(BY37="N",0,IF(BP$28="EVENTO",BD!$B$5,0))</f>
        <v>0</v>
      </c>
      <c r="CA37" s="77" t="s">
        <v>7</v>
      </c>
      <c r="CB37" s="78">
        <f>IF(CA37="S",BD!$B$8,0)</f>
        <v>0</v>
      </c>
      <c r="CC37" s="73" t="str">
        <f>IF(BP37="","",VLOOKUP(BP37,BD!$B$11:$R$179,5,))</f>
        <v/>
      </c>
      <c r="CD37" s="79" t="str">
        <f t="shared" si="20"/>
        <v/>
      </c>
      <c r="CE37" s="35"/>
      <c r="CF37" s="42"/>
      <c r="CG37" s="43"/>
      <c r="CH37" s="38"/>
      <c r="CI37" s="44" t="s">
        <v>7</v>
      </c>
      <c r="CJ37" s="45">
        <f>IF(CI37="N",0,IF(CF$28="EVENTO",BD!$B$3,BD!$B$4))</f>
        <v>0</v>
      </c>
      <c r="CK37" s="44" t="s">
        <v>7</v>
      </c>
      <c r="CL37" s="45">
        <f>IF(CK37="N",0,IF(CF$28="EVENTO",BD!$B$1,0))</f>
        <v>0</v>
      </c>
      <c r="CM37" s="44" t="s">
        <v>7</v>
      </c>
      <c r="CN37" s="45">
        <f>IF(CM37="N",0,IF(CF$28="EVENTO",BD!$B$2,0))</f>
        <v>0</v>
      </c>
      <c r="CO37" s="44" t="s">
        <v>7</v>
      </c>
      <c r="CP37" s="45">
        <f>IF(CO37="N",0,IF(CF$28="EVENTO",BD!$B$5,0))</f>
        <v>0</v>
      </c>
      <c r="CQ37" s="44" t="s">
        <v>7</v>
      </c>
      <c r="CR37" s="45">
        <f>IF(CQ37="S",BD!$B$8,0)</f>
        <v>0</v>
      </c>
      <c r="CS37" s="40" t="str">
        <f>IF(CF37="","",VLOOKUP(CF37,BD!$B$11:$R$179,5,))</f>
        <v/>
      </c>
      <c r="CT37" s="46" t="str">
        <f>IF($CF$28="","",IF(CF37="","",SUM(CS37,CR37,CN37,CL37,CP37,CJ37)))</f>
        <v/>
      </c>
      <c r="CU37" s="68"/>
      <c r="CV37" s="75"/>
      <c r="CW37" s="76"/>
      <c r="CX37" s="71"/>
      <c r="CY37" s="77" t="s">
        <v>7</v>
      </c>
      <c r="CZ37" s="78">
        <f>IF(CY37="N",0,IF(CV$28="EVENTO",BD!$B$3,BD!$B$4))</f>
        <v>0</v>
      </c>
      <c r="DA37" s="77" t="s">
        <v>7</v>
      </c>
      <c r="DB37" s="78">
        <f>IF(DA37="N",0,IF(CV$28="EVENTO",BD!$B$1,0))</f>
        <v>0</v>
      </c>
      <c r="DC37" s="77" t="s">
        <v>7</v>
      </c>
      <c r="DD37" s="78">
        <f>IF(DC37="N",0,IF(CV$28="EVENTO",BD!$B$2,0))</f>
        <v>0</v>
      </c>
      <c r="DE37" s="77" t="s">
        <v>7</v>
      </c>
      <c r="DF37" s="78">
        <f>IF(DE37="N",0,IF(CV$28="EVENTO",BD!$B$5,0))</f>
        <v>0</v>
      </c>
      <c r="DG37" s="77" t="s">
        <v>7</v>
      </c>
      <c r="DH37" s="78">
        <f>IF(DG37="S",BD!$B$8,0)</f>
        <v>0</v>
      </c>
      <c r="DI37" s="73" t="str">
        <f>IF(CV37="","",VLOOKUP(CV37,BD!$B$11:$R$179,5,))</f>
        <v/>
      </c>
      <c r="DJ37" s="79" t="str">
        <f t="shared" si="21"/>
        <v/>
      </c>
    </row>
    <row r="38" spans="1:114" ht="15.75" thickBot="1" x14ac:dyDescent="0.3">
      <c r="A38" s="130"/>
      <c r="B38" s="146"/>
      <c r="C38" s="68"/>
      <c r="D38" s="81"/>
      <c r="E38" s="82"/>
      <c r="F38" s="85"/>
      <c r="G38" s="86" t="s">
        <v>7</v>
      </c>
      <c r="H38" s="87">
        <f>IF(G38="N",0,IF(D$28="EVENTO",BD!$B$3,BD!$B$4))</f>
        <v>0</v>
      </c>
      <c r="I38" s="86" t="s">
        <v>7</v>
      </c>
      <c r="J38" s="87">
        <f>IF(I38="N",0,IF(D$28="EVENTO",BD!$B$1,0))</f>
        <v>0</v>
      </c>
      <c r="K38" s="86" t="s">
        <v>7</v>
      </c>
      <c r="L38" s="87">
        <f>IF(K38="N",0,IF(D$28="EVENTO",BD!$B$2,0))</f>
        <v>0</v>
      </c>
      <c r="M38" s="86" t="s">
        <v>7</v>
      </c>
      <c r="N38" s="87">
        <f>IF(M38="N",0,IF(D$28="EVENTO",BD!$B$5,0))</f>
        <v>0</v>
      </c>
      <c r="O38" s="86" t="s">
        <v>7</v>
      </c>
      <c r="P38" s="87">
        <f>IF(O38="S",BD!$B$8,0)</f>
        <v>0</v>
      </c>
      <c r="Q38" s="83" t="str">
        <f>IF(D38="","",VLOOKUP(D38,BD!$B$11:$R$179,5,))</f>
        <v/>
      </c>
      <c r="R38" s="84" t="str">
        <f t="shared" si="16"/>
        <v/>
      </c>
      <c r="S38" s="68"/>
      <c r="T38" s="81"/>
      <c r="U38" s="82"/>
      <c r="V38" s="85"/>
      <c r="W38" s="86" t="s">
        <v>7</v>
      </c>
      <c r="X38" s="87">
        <f>IF(W38="N",0,IF(T$28="EVENTO",BD!$B$3,BD!$B$4))</f>
        <v>0</v>
      </c>
      <c r="Y38" s="86" t="s">
        <v>7</v>
      </c>
      <c r="Z38" s="87">
        <f>IF(Y38="N",0,IF(T$28="EVENTO",BD!$B$1,0))</f>
        <v>0</v>
      </c>
      <c r="AA38" s="86" t="s">
        <v>7</v>
      </c>
      <c r="AB38" s="87">
        <f>IF(AA38="N",0,IF(T$28="EVENTO",BD!$B$2,0))</f>
        <v>0</v>
      </c>
      <c r="AC38" s="86" t="s">
        <v>7</v>
      </c>
      <c r="AD38" s="87">
        <f>IF(AC38="N",0,IF(T$28="EVENTO",BD!$B$5,0))</f>
        <v>0</v>
      </c>
      <c r="AE38" s="86" t="s">
        <v>7</v>
      </c>
      <c r="AF38" s="87">
        <f>IF(AE38="S",BD!$B$8,0)</f>
        <v>0</v>
      </c>
      <c r="AG38" s="83" t="str">
        <f>IF(T38="","",VLOOKUP(T38,BD!$B$11:$R$179,5,))</f>
        <v/>
      </c>
      <c r="AH38" s="84" t="str">
        <f t="shared" si="17"/>
        <v/>
      </c>
      <c r="AI38" s="68"/>
      <c r="AJ38" s="81"/>
      <c r="AK38" s="82"/>
      <c r="AL38" s="85"/>
      <c r="AM38" s="86" t="s">
        <v>7</v>
      </c>
      <c r="AN38" s="87">
        <f>IF(AM38="N",0,IF(AJ$28="EVENTO",BD!$B$3,BD!$B$4))</f>
        <v>0</v>
      </c>
      <c r="AO38" s="86" t="s">
        <v>7</v>
      </c>
      <c r="AP38" s="87">
        <f>IF(AO38="N",0,IF(AJ$28="EVENTO",BD!$B$1,0))</f>
        <v>0</v>
      </c>
      <c r="AQ38" s="86" t="s">
        <v>7</v>
      </c>
      <c r="AR38" s="87">
        <f>IF(AQ38="N",0,IF(AJ$28="EVENTO",BD!$B$2,0))</f>
        <v>0</v>
      </c>
      <c r="AS38" s="86" t="s">
        <v>7</v>
      </c>
      <c r="AT38" s="87">
        <f>IF(AS38="N",0,IF(AJ$28="EVENTO",BD!$B$5,0))</f>
        <v>0</v>
      </c>
      <c r="AU38" s="86" t="s">
        <v>7</v>
      </c>
      <c r="AV38" s="87">
        <f>IF(AU38="S",BD!$B$8,0)</f>
        <v>0</v>
      </c>
      <c r="AW38" s="83" t="str">
        <f>IF(AJ38="","",VLOOKUP(AJ38,BD!$B$11:$R$179,5,))</f>
        <v/>
      </c>
      <c r="AX38" s="84" t="str">
        <f t="shared" si="18"/>
        <v/>
      </c>
      <c r="AY38" s="68"/>
      <c r="AZ38" s="81"/>
      <c r="BA38" s="82"/>
      <c r="BB38" s="85"/>
      <c r="BC38" s="86" t="s">
        <v>7</v>
      </c>
      <c r="BD38" s="87">
        <f>IF(BC38="N",0,IF(AZ$28="EVENTO",BD!$B$3,BD!$B$4))</f>
        <v>0</v>
      </c>
      <c r="BE38" s="86" t="s">
        <v>7</v>
      </c>
      <c r="BF38" s="87">
        <f>IF(BE38="N",0,IF(AZ$28="EVENTO",BD!$B$1,0))</f>
        <v>0</v>
      </c>
      <c r="BG38" s="86" t="s">
        <v>7</v>
      </c>
      <c r="BH38" s="87">
        <f>IF(BG38="N",0,IF(AZ$28="EVENTO",BD!$B$2,0))</f>
        <v>0</v>
      </c>
      <c r="BI38" s="86" t="s">
        <v>7</v>
      </c>
      <c r="BJ38" s="87">
        <f>IF(BI38="N",0,IF(AZ$28="EVENTO",BD!$B$5,0))</f>
        <v>0</v>
      </c>
      <c r="BK38" s="86" t="s">
        <v>7</v>
      </c>
      <c r="BL38" s="87">
        <f>IF(BK38="S",BD!$B$8,0)</f>
        <v>0</v>
      </c>
      <c r="BM38" s="83" t="str">
        <f>IF(AZ38="","",VLOOKUP(AZ38,BD!$B$11:$R$179,5,))</f>
        <v/>
      </c>
      <c r="BN38" s="84" t="str">
        <f t="shared" si="19"/>
        <v/>
      </c>
      <c r="BO38" s="68"/>
      <c r="BP38" s="81"/>
      <c r="BQ38" s="82"/>
      <c r="BR38" s="85"/>
      <c r="BS38" s="86" t="s">
        <v>7</v>
      </c>
      <c r="BT38" s="87">
        <f>IF(BS38="N",0,IF(BP$28="EVENTO",BD!$B$3,BD!$B$4))</f>
        <v>0</v>
      </c>
      <c r="BU38" s="86" t="s">
        <v>7</v>
      </c>
      <c r="BV38" s="87">
        <f>IF(BU38="N",0,IF(BP$28="EVENTO",BD!$B$1,0))</f>
        <v>0</v>
      </c>
      <c r="BW38" s="86" t="s">
        <v>7</v>
      </c>
      <c r="BX38" s="87">
        <f>IF(BW38="N",0,IF(BP$28="EVENTO",BD!$B$2,0))</f>
        <v>0</v>
      </c>
      <c r="BY38" s="86" t="s">
        <v>7</v>
      </c>
      <c r="BZ38" s="87">
        <f>IF(BY38="N",0,IF(BP$28="EVENTO",BD!$B$5,0))</f>
        <v>0</v>
      </c>
      <c r="CA38" s="86" t="s">
        <v>7</v>
      </c>
      <c r="CB38" s="87">
        <f>IF(CA38="S",BD!$B$8,0)</f>
        <v>0</v>
      </c>
      <c r="CC38" s="83" t="str">
        <f>IF(BP38="","",VLOOKUP(BP38,BD!$B$11:$R$179,5,))</f>
        <v/>
      </c>
      <c r="CD38" s="84" t="str">
        <f t="shared" si="20"/>
        <v/>
      </c>
      <c r="CE38" s="35"/>
      <c r="CF38" s="48"/>
      <c r="CG38" s="49"/>
      <c r="CH38" s="52"/>
      <c r="CI38" s="53" t="s">
        <v>7</v>
      </c>
      <c r="CJ38" s="54">
        <f>IF(CI38="N",0,IF(CF$28="EVENTO",BD!$B$3,BD!$B$4))</f>
        <v>0</v>
      </c>
      <c r="CK38" s="53" t="s">
        <v>7</v>
      </c>
      <c r="CL38" s="54">
        <f>IF(CK38="N",0,IF(CF$28="EVENTO",BD!$B$1,0))</f>
        <v>0</v>
      </c>
      <c r="CM38" s="53" t="s">
        <v>7</v>
      </c>
      <c r="CN38" s="54">
        <f>IF(CM38="N",0,IF(CF$28="EVENTO",BD!$B$2,0))</f>
        <v>0</v>
      </c>
      <c r="CO38" s="53" t="s">
        <v>7</v>
      </c>
      <c r="CP38" s="54">
        <f>IF(CO38="N",0,IF(CF$28="EVENTO",BD!$B$5,0))</f>
        <v>0</v>
      </c>
      <c r="CQ38" s="53" t="s">
        <v>7</v>
      </c>
      <c r="CR38" s="54">
        <f>IF(CQ38="S",BD!$B$8,0)</f>
        <v>0</v>
      </c>
      <c r="CS38" s="50" t="str">
        <f>IF(CF38="","",VLOOKUP(CF38,BD!$B$11:$R$179,5,))</f>
        <v/>
      </c>
      <c r="CT38" s="51" t="str">
        <f>IF($CF$28="","",IF(CF38="","",SUM(CS38,CR38,CN38,CL38,CP38,CJ38)))</f>
        <v/>
      </c>
      <c r="CU38" s="68"/>
      <c r="CV38" s="81"/>
      <c r="CW38" s="82"/>
      <c r="CX38" s="85"/>
      <c r="CY38" s="86" t="s">
        <v>7</v>
      </c>
      <c r="CZ38" s="87">
        <f>IF(CY38="N",0,IF(CV$28="EVENTO",BD!$B$3,BD!$B$4))</f>
        <v>0</v>
      </c>
      <c r="DA38" s="86" t="s">
        <v>7</v>
      </c>
      <c r="DB38" s="87">
        <f>IF(DA38="N",0,IF(CV$28="EVENTO",BD!$B$1,0))</f>
        <v>0</v>
      </c>
      <c r="DC38" s="86" t="s">
        <v>7</v>
      </c>
      <c r="DD38" s="87">
        <f>IF(DC38="N",0,IF(CV$28="EVENTO",BD!$B$2,0))</f>
        <v>0</v>
      </c>
      <c r="DE38" s="86" t="s">
        <v>7</v>
      </c>
      <c r="DF38" s="87">
        <f>IF(DE38="N",0,IF(CV$28="EVENTO",BD!$B$5,0))</f>
        <v>0</v>
      </c>
      <c r="DG38" s="86" t="s">
        <v>7</v>
      </c>
      <c r="DH38" s="87">
        <f>IF(DG38="S",BD!$B$8,0)</f>
        <v>0</v>
      </c>
      <c r="DI38" s="83" t="str">
        <f>IF(CV38="","",VLOOKUP(CV38,BD!$B$11:$R$179,5,))</f>
        <v/>
      </c>
      <c r="DJ38" s="84" t="str">
        <f t="shared" si="21"/>
        <v/>
      </c>
    </row>
    <row r="39" spans="1:114" ht="15" customHeight="1" thickBot="1" x14ac:dyDescent="0.3">
      <c r="A39" s="130"/>
      <c r="B39" s="144" t="s">
        <v>374</v>
      </c>
      <c r="C39" s="60"/>
      <c r="D39" s="147"/>
      <c r="E39" s="147"/>
      <c r="F39" s="147"/>
      <c r="G39" s="147"/>
      <c r="H39" s="147"/>
      <c r="I39" s="147"/>
      <c r="J39" s="147"/>
      <c r="K39" s="147"/>
      <c r="L39" s="147"/>
      <c r="M39" s="147"/>
      <c r="N39" s="147"/>
      <c r="O39" s="147"/>
      <c r="P39" s="61"/>
      <c r="Q39" s="61"/>
      <c r="R39" s="62" t="str">
        <f>IF(SUM(R41:R48)=0,"",SUM(R41:R48))</f>
        <v/>
      </c>
      <c r="S39" s="60"/>
      <c r="T39" s="147"/>
      <c r="U39" s="147"/>
      <c r="V39" s="147"/>
      <c r="W39" s="147"/>
      <c r="X39" s="147"/>
      <c r="Y39" s="147"/>
      <c r="Z39" s="147"/>
      <c r="AA39" s="147"/>
      <c r="AB39" s="147"/>
      <c r="AC39" s="147"/>
      <c r="AD39" s="147"/>
      <c r="AE39" s="147"/>
      <c r="AF39" s="61"/>
      <c r="AG39" s="61"/>
      <c r="AH39" s="62" t="str">
        <f>IF(SUM(AH41:AH48)=0,"",SUM(AH41:AH48))</f>
        <v/>
      </c>
      <c r="AI39" s="60"/>
      <c r="AJ39" s="147"/>
      <c r="AK39" s="147"/>
      <c r="AL39" s="147"/>
      <c r="AM39" s="147"/>
      <c r="AN39" s="147"/>
      <c r="AO39" s="147"/>
      <c r="AP39" s="147"/>
      <c r="AQ39" s="147"/>
      <c r="AR39" s="147"/>
      <c r="AS39" s="147"/>
      <c r="AT39" s="147"/>
      <c r="AU39" s="147"/>
      <c r="AV39" s="61"/>
      <c r="AW39" s="61"/>
      <c r="AX39" s="62" t="str">
        <f>IF(SUM(AX41:AX48)=0,"",SUM(AX41:AX48))</f>
        <v/>
      </c>
      <c r="AY39" s="60"/>
      <c r="AZ39" s="147"/>
      <c r="BA39" s="147"/>
      <c r="BB39" s="147"/>
      <c r="BC39" s="147"/>
      <c r="BD39" s="147"/>
      <c r="BE39" s="147"/>
      <c r="BF39" s="147"/>
      <c r="BG39" s="147"/>
      <c r="BH39" s="147"/>
      <c r="BI39" s="147"/>
      <c r="BJ39" s="147"/>
      <c r="BK39" s="147"/>
      <c r="BL39" s="61"/>
      <c r="BM39" s="61"/>
      <c r="BN39" s="62" t="str">
        <f>IF(SUM(BN41:BN48)=0,"",SUM(BN41:BN48))</f>
        <v/>
      </c>
      <c r="BO39" s="60"/>
      <c r="BP39" s="147"/>
      <c r="BQ39" s="147"/>
      <c r="BR39" s="147"/>
      <c r="BS39" s="147"/>
      <c r="BT39" s="147"/>
      <c r="BU39" s="147"/>
      <c r="BV39" s="147"/>
      <c r="BW39" s="147"/>
      <c r="BX39" s="147"/>
      <c r="BY39" s="147"/>
      <c r="BZ39" s="147"/>
      <c r="CA39" s="147"/>
      <c r="CB39" s="61"/>
      <c r="CC39" s="61"/>
      <c r="CD39" s="62" t="str">
        <f>IF(SUM(CD41:CD48)=0,"",SUM(CD41:CD48))</f>
        <v/>
      </c>
      <c r="CE39" s="27"/>
      <c r="CF39" s="175" t="s">
        <v>0</v>
      </c>
      <c r="CG39" s="175"/>
      <c r="CH39" s="175"/>
      <c r="CI39" s="175"/>
      <c r="CJ39" s="175"/>
      <c r="CK39" s="175"/>
      <c r="CL39" s="175"/>
      <c r="CM39" s="175"/>
      <c r="CN39" s="175"/>
      <c r="CO39" s="175"/>
      <c r="CP39" s="175"/>
      <c r="CQ39" s="175"/>
      <c r="CR39" s="28"/>
      <c r="CS39" s="28"/>
      <c r="CT39" s="29">
        <f>IF(SUM(CT41:CT48)=0,"",SUM(CT41:CT48))</f>
        <v>550</v>
      </c>
      <c r="CU39" s="60"/>
      <c r="CV39" s="147"/>
      <c r="CW39" s="147"/>
      <c r="CX39" s="147"/>
      <c r="CY39" s="147"/>
      <c r="CZ39" s="147"/>
      <c r="DA39" s="147"/>
      <c r="DB39" s="147"/>
      <c r="DC39" s="147"/>
      <c r="DD39" s="147"/>
      <c r="DE39" s="147"/>
      <c r="DF39" s="147"/>
      <c r="DG39" s="147"/>
      <c r="DH39" s="61"/>
      <c r="DI39" s="61"/>
      <c r="DJ39" s="62" t="str">
        <f>IF(SUM(DJ41:DJ48)=0,"",SUM(DJ41:DJ48))</f>
        <v/>
      </c>
    </row>
    <row r="40" spans="1:114" ht="15.75" thickBot="1" x14ac:dyDescent="0.3">
      <c r="A40" s="130"/>
      <c r="B40" s="145"/>
      <c r="C40" s="148" t="s">
        <v>2</v>
      </c>
      <c r="D40" s="149"/>
      <c r="E40" s="63"/>
      <c r="F40" s="63"/>
      <c r="G40" s="64"/>
      <c r="H40" s="65"/>
      <c r="I40" s="64"/>
      <c r="J40" s="65"/>
      <c r="K40" s="64"/>
      <c r="L40" s="65"/>
      <c r="M40" s="64"/>
      <c r="N40" s="65"/>
      <c r="O40" s="64"/>
      <c r="P40" s="65"/>
      <c r="Q40" s="66"/>
      <c r="R40" s="67" t="s">
        <v>4</v>
      </c>
      <c r="S40" s="148" t="s">
        <v>2</v>
      </c>
      <c r="T40" s="149"/>
      <c r="U40" s="63"/>
      <c r="V40" s="63"/>
      <c r="W40" s="64"/>
      <c r="X40" s="65"/>
      <c r="Y40" s="64"/>
      <c r="Z40" s="65"/>
      <c r="AA40" s="64"/>
      <c r="AB40" s="65"/>
      <c r="AC40" s="64"/>
      <c r="AD40" s="65"/>
      <c r="AE40" s="64"/>
      <c r="AF40" s="65"/>
      <c r="AG40" s="66"/>
      <c r="AH40" s="67" t="s">
        <v>4</v>
      </c>
      <c r="AI40" s="148" t="s">
        <v>2</v>
      </c>
      <c r="AJ40" s="149"/>
      <c r="AK40" s="63"/>
      <c r="AL40" s="63"/>
      <c r="AM40" s="64"/>
      <c r="AN40" s="65"/>
      <c r="AO40" s="64"/>
      <c r="AP40" s="65"/>
      <c r="AQ40" s="64"/>
      <c r="AR40" s="65"/>
      <c r="AS40" s="64"/>
      <c r="AT40" s="65"/>
      <c r="AU40" s="64"/>
      <c r="AV40" s="65"/>
      <c r="AW40" s="66"/>
      <c r="AX40" s="67" t="s">
        <v>4</v>
      </c>
      <c r="AY40" s="148" t="s">
        <v>2</v>
      </c>
      <c r="AZ40" s="149"/>
      <c r="BA40" s="63"/>
      <c r="BB40" s="63"/>
      <c r="BC40" s="64"/>
      <c r="BD40" s="65"/>
      <c r="BE40" s="64"/>
      <c r="BF40" s="65"/>
      <c r="BG40" s="64"/>
      <c r="BH40" s="65"/>
      <c r="BI40" s="64"/>
      <c r="BJ40" s="65"/>
      <c r="BK40" s="64"/>
      <c r="BL40" s="65"/>
      <c r="BM40" s="66"/>
      <c r="BN40" s="67" t="s">
        <v>4</v>
      </c>
      <c r="BO40" s="148" t="s">
        <v>2</v>
      </c>
      <c r="BP40" s="149"/>
      <c r="BQ40" s="63"/>
      <c r="BR40" s="63"/>
      <c r="BS40" s="64"/>
      <c r="BT40" s="65"/>
      <c r="BU40" s="64"/>
      <c r="BV40" s="65"/>
      <c r="BW40" s="64"/>
      <c r="BX40" s="65"/>
      <c r="BY40" s="64"/>
      <c r="BZ40" s="65"/>
      <c r="CA40" s="64"/>
      <c r="CB40" s="65"/>
      <c r="CC40" s="66"/>
      <c r="CD40" s="67" t="s">
        <v>4</v>
      </c>
      <c r="CE40" s="176" t="s">
        <v>2</v>
      </c>
      <c r="CF40" s="177"/>
      <c r="CG40" s="30"/>
      <c r="CH40" s="30"/>
      <c r="CI40" s="31"/>
      <c r="CJ40" s="32"/>
      <c r="CK40" s="31"/>
      <c r="CL40" s="32"/>
      <c r="CM40" s="31"/>
      <c r="CN40" s="32"/>
      <c r="CO40" s="31"/>
      <c r="CP40" s="32"/>
      <c r="CQ40" s="31"/>
      <c r="CR40" s="32"/>
      <c r="CS40" s="33"/>
      <c r="CT40" s="34" t="s">
        <v>4</v>
      </c>
      <c r="CU40" s="148" t="s">
        <v>2</v>
      </c>
      <c r="CV40" s="149"/>
      <c r="CW40" s="63"/>
      <c r="CX40" s="63"/>
      <c r="CY40" s="64"/>
      <c r="CZ40" s="65"/>
      <c r="DA40" s="64"/>
      <c r="DB40" s="65"/>
      <c r="DC40" s="64"/>
      <c r="DD40" s="65"/>
      <c r="DE40" s="64"/>
      <c r="DF40" s="65"/>
      <c r="DG40" s="64"/>
      <c r="DH40" s="65"/>
      <c r="DI40" s="66"/>
      <c r="DJ40" s="67" t="s">
        <v>4</v>
      </c>
    </row>
    <row r="41" spans="1:114" ht="15.75" thickBot="1" x14ac:dyDescent="0.3">
      <c r="A41" s="130"/>
      <c r="B41" s="145"/>
      <c r="C41" s="68"/>
      <c r="D41" s="69"/>
      <c r="E41" s="70"/>
      <c r="F41" s="71"/>
      <c r="G41" s="72" t="s">
        <v>7</v>
      </c>
      <c r="H41" s="73">
        <f>IF(G41="N",0,IF(D$39="EVENTO",BD!$B$3,BD!$B$4))</f>
        <v>0</v>
      </c>
      <c r="I41" s="72" t="s">
        <v>7</v>
      </c>
      <c r="J41" s="73">
        <f>IF(I41="N",0,IF(D$39="EVENTO",BD!$B$1,0))</f>
        <v>0</v>
      </c>
      <c r="K41" s="72" t="s">
        <v>7</v>
      </c>
      <c r="L41" s="73">
        <f>IF(K41="N",0,IF(D$39="EVENTO",BD!$B$2,0))</f>
        <v>0</v>
      </c>
      <c r="M41" s="72" t="s">
        <v>7</v>
      </c>
      <c r="N41" s="73">
        <f>IF(M41="N",0,IF(D$39="EVENTO",BD!$B$5,0))</f>
        <v>0</v>
      </c>
      <c r="O41" s="72" t="s">
        <v>7</v>
      </c>
      <c r="P41" s="73">
        <f>IF(O41="S",BD!$B$8,0)</f>
        <v>0</v>
      </c>
      <c r="Q41" s="73" t="str">
        <f>IF(D41="","",VLOOKUP(D41,BD!$B$11:$R$179,5,))</f>
        <v/>
      </c>
      <c r="R41" s="74" t="str">
        <f t="shared" ref="R41:R48" si="23">IF($D$39="","",IF(D41="","",SUM(Q41,P41,L41,J41,N41,H41)))</f>
        <v/>
      </c>
      <c r="S41" s="68"/>
      <c r="T41" s="69"/>
      <c r="U41" s="70"/>
      <c r="V41" s="71"/>
      <c r="W41" s="72" t="s">
        <v>7</v>
      </c>
      <c r="X41" s="73">
        <f>IF(W41="N",0,IF(T$39="EVENTO",BD!$B$3,BD!$B$4))</f>
        <v>0</v>
      </c>
      <c r="Y41" s="72" t="s">
        <v>7</v>
      </c>
      <c r="Z41" s="73">
        <f>IF(Y41="N",0,IF(T$39="EVENTO",BD!$B$1,0))</f>
        <v>0</v>
      </c>
      <c r="AA41" s="72" t="s">
        <v>7</v>
      </c>
      <c r="AB41" s="73">
        <f>IF(AA41="N",0,IF(T$39="EVENTO",BD!$B$2,0))</f>
        <v>0</v>
      </c>
      <c r="AC41" s="72" t="s">
        <v>7</v>
      </c>
      <c r="AD41" s="73">
        <f>IF(AC41="N",0,IF(T$39="EVENTO",BD!$B$5,0))</f>
        <v>0</v>
      </c>
      <c r="AE41" s="72" t="s">
        <v>7</v>
      </c>
      <c r="AF41" s="73">
        <f>IF(AE41="S",BD!$B$8,0)</f>
        <v>0</v>
      </c>
      <c r="AG41" s="73" t="str">
        <f>IF(T41="","",VLOOKUP(T41,BD!$B$11:$R$179,5,))</f>
        <v/>
      </c>
      <c r="AH41" s="74" t="str">
        <f t="shared" ref="AH41:AH48" si="24">IF($T$39="","",IF(T41="","",SUM(AG41,AF41,AB41,Z41,AD41,X41)))</f>
        <v/>
      </c>
      <c r="AI41" s="68"/>
      <c r="AJ41" s="69"/>
      <c r="AK41" s="70"/>
      <c r="AL41" s="71"/>
      <c r="AM41" s="72" t="s">
        <v>7</v>
      </c>
      <c r="AN41" s="73">
        <f>IF(AM41="N",0,IF(AJ$39="EVENTO",BD!$B$3,BD!$B$4))</f>
        <v>0</v>
      </c>
      <c r="AO41" s="72" t="s">
        <v>7</v>
      </c>
      <c r="AP41" s="73">
        <f>IF(AO41="N",0,IF(AJ$39="EVENTO",BD!$B$1,0))</f>
        <v>0</v>
      </c>
      <c r="AQ41" s="72" t="s">
        <v>7</v>
      </c>
      <c r="AR41" s="73">
        <f>IF(AQ41="N",0,IF(AJ$39="EVENTO",BD!$B$2,0))</f>
        <v>0</v>
      </c>
      <c r="AS41" s="72" t="s">
        <v>7</v>
      </c>
      <c r="AT41" s="73">
        <f>IF(AS41="N",0,IF(AJ$39="EVENTO",BD!$B$5,0))</f>
        <v>0</v>
      </c>
      <c r="AU41" s="72" t="s">
        <v>7</v>
      </c>
      <c r="AV41" s="73">
        <f>IF(AU41="S",BD!$B$8,0)</f>
        <v>0</v>
      </c>
      <c r="AW41" s="73" t="str">
        <f>IF(AJ41="","",VLOOKUP(AJ41,BD!$B$11:$R$179,5,))</f>
        <v/>
      </c>
      <c r="AX41" s="74" t="str">
        <f t="shared" ref="AX41:AX48" si="25">IF($AJ$39="","",IF(AJ41="","",SUM(AW41,AV41,AR41,AP41,AT41,AN41)))</f>
        <v/>
      </c>
      <c r="AY41" s="68"/>
      <c r="AZ41" s="69"/>
      <c r="BA41" s="70"/>
      <c r="BB41" s="71"/>
      <c r="BC41" s="72" t="s">
        <v>7</v>
      </c>
      <c r="BD41" s="73">
        <f>IF(BC41="N",0,IF(AZ$39="EVENTO",BD!$B$3,BD!$B$4))</f>
        <v>0</v>
      </c>
      <c r="BE41" s="72" t="s">
        <v>7</v>
      </c>
      <c r="BF41" s="73">
        <f>IF(BE41="N",0,IF(AZ$39="EVENTO",BD!$B$1,0))</f>
        <v>0</v>
      </c>
      <c r="BG41" s="72" t="s">
        <v>7</v>
      </c>
      <c r="BH41" s="73">
        <f>IF(BG41="N",0,IF(AZ$39="EVENTO",BD!$B$2,0))</f>
        <v>0</v>
      </c>
      <c r="BI41" s="72" t="s">
        <v>7</v>
      </c>
      <c r="BJ41" s="73">
        <f>IF(BI41="N",0,IF(AZ$39="EVENTO",BD!$B$5,0))</f>
        <v>0</v>
      </c>
      <c r="BK41" s="72" t="s">
        <v>7</v>
      </c>
      <c r="BL41" s="73">
        <f>IF(BK41="S",BD!$B$8,0)</f>
        <v>0</v>
      </c>
      <c r="BM41" s="73" t="str">
        <f>IF(AZ41="","",VLOOKUP(AZ41,BD!$B$11:$R$179,5,))</f>
        <v/>
      </c>
      <c r="BN41" s="74" t="str">
        <f t="shared" ref="BN41:BN48" si="26">IF($AZ$39="","",IF(AZ41="","",SUM(BM41,BL41,BH41,BF41,BJ41,BD41)))</f>
        <v/>
      </c>
      <c r="BO41" s="68"/>
      <c r="BP41" s="69"/>
      <c r="BQ41" s="70"/>
      <c r="BR41" s="71"/>
      <c r="BS41" s="72" t="s">
        <v>7</v>
      </c>
      <c r="BT41" s="73">
        <f>IF(BS41="N",0,IF(BP$39="EVENTO",BD!$B$3,BD!$B$4))</f>
        <v>0</v>
      </c>
      <c r="BU41" s="72" t="s">
        <v>7</v>
      </c>
      <c r="BV41" s="73">
        <f>IF(BU41="N",0,IF(BP$39="EVENTO",BD!$B$1,0))</f>
        <v>0</v>
      </c>
      <c r="BW41" s="72" t="s">
        <v>7</v>
      </c>
      <c r="BX41" s="73">
        <f>IF(BW41="N",0,IF(BP$39="EVENTO",BD!$B$2,0))</f>
        <v>0</v>
      </c>
      <c r="BY41" s="72" t="s">
        <v>7</v>
      </c>
      <c r="BZ41" s="73">
        <f>IF(BY41="N",0,IF(BP$39="EVENTO",BD!$B$5,0))</f>
        <v>0</v>
      </c>
      <c r="CA41" s="72" t="s">
        <v>7</v>
      </c>
      <c r="CB41" s="73">
        <f>IF(CA41="S",BD!$B$8,0)</f>
        <v>0</v>
      </c>
      <c r="CC41" s="73" t="str">
        <f>IF(BP41="","",VLOOKUP(BP41,BD!$B$11:$R$179,5,))</f>
        <v/>
      </c>
      <c r="CD41" s="74" t="str">
        <f t="shared" ref="CD41:CD48" si="27">IF($BP$39="","",IF(BP41="","",SUM(CC41,CB41,BX41,BV41,BZ41,BT41)))</f>
        <v/>
      </c>
      <c r="CE41" s="35" t="s">
        <v>5</v>
      </c>
      <c r="CF41" s="36" t="s">
        <v>37</v>
      </c>
      <c r="CG41" s="37"/>
      <c r="CH41" s="38"/>
      <c r="CI41" s="39" t="s">
        <v>7</v>
      </c>
      <c r="CJ41" s="40">
        <f>IF(CI41="N",0,IF(CF$39="EVENTO",BD!$B$3,BD!$B$4))</f>
        <v>0</v>
      </c>
      <c r="CK41" s="39" t="s">
        <v>7</v>
      </c>
      <c r="CL41" s="40">
        <f>IF(CK41="N",0,IF(CF$39="EVENTO",BD!$B$1,0))</f>
        <v>0</v>
      </c>
      <c r="CM41" s="39" t="s">
        <v>7</v>
      </c>
      <c r="CN41" s="40">
        <f>IF(CM41="N",0,IF(CF$39="EVENTO",BD!$B$2,0))</f>
        <v>0</v>
      </c>
      <c r="CO41" s="39" t="s">
        <v>316</v>
      </c>
      <c r="CP41" s="40">
        <f>IF(CO41="N",0,IF(CF$39="EVENTO",BD!$B$5,0))</f>
        <v>50</v>
      </c>
      <c r="CQ41" s="39" t="s">
        <v>7</v>
      </c>
      <c r="CR41" s="40">
        <f>IF(CQ41="S",BD!$B$8,0)</f>
        <v>0</v>
      </c>
      <c r="CS41" s="40">
        <f>IF(CF41="","",VLOOKUP(CF41,BD!$B$11:$R$179,5,))</f>
        <v>250</v>
      </c>
      <c r="CT41" s="41">
        <f t="shared" ref="CT41:CT48" si="28">IF($CF$39="","",IF(CF41="","",SUM(CS41,CR41,CN41,CL41,CP41,CJ41)))</f>
        <v>300</v>
      </c>
      <c r="CU41" s="68"/>
      <c r="CV41" s="69"/>
      <c r="CW41" s="70"/>
      <c r="CX41" s="71"/>
      <c r="CY41" s="72" t="s">
        <v>7</v>
      </c>
      <c r="CZ41" s="73">
        <f>IF(CY41="N",0,IF(CV$39="EVENTO",BD!$B$3,BD!$B$4))</f>
        <v>0</v>
      </c>
      <c r="DA41" s="72" t="s">
        <v>7</v>
      </c>
      <c r="DB41" s="73">
        <f>IF(DA41="N",0,IF(CV$39="EVENTO",BD!$B$1,0))</f>
        <v>0</v>
      </c>
      <c r="DC41" s="72" t="s">
        <v>7</v>
      </c>
      <c r="DD41" s="73">
        <f>IF(DC41="N",0,IF(CV$39="EVENTO",BD!$B$2,0))</f>
        <v>0</v>
      </c>
      <c r="DE41" s="72" t="s">
        <v>7</v>
      </c>
      <c r="DF41" s="73">
        <f>IF(DE41="N",0,IF(CV$39="EVENTO",BD!$B$5,0))</f>
        <v>0</v>
      </c>
      <c r="DG41" s="72" t="s">
        <v>7</v>
      </c>
      <c r="DH41" s="73">
        <f>IF(DG41="S",BD!$B$8,0)</f>
        <v>0</v>
      </c>
      <c r="DI41" s="73" t="str">
        <f>IF(CV41="","",VLOOKUP(CV41,BD!$B$11:$R$179,5,))</f>
        <v/>
      </c>
      <c r="DJ41" s="74" t="str">
        <f t="shared" ref="DJ41:DJ48" si="29">IF($CV$39="","",IF(CV41="","",SUM(DI41,DH41,DD41,DB41,DF41,CZ41)))</f>
        <v/>
      </c>
    </row>
    <row r="42" spans="1:114" ht="15.75" thickBot="1" x14ac:dyDescent="0.3">
      <c r="A42" s="130"/>
      <c r="B42" s="145"/>
      <c r="C42" s="68"/>
      <c r="D42" s="75"/>
      <c r="E42" s="76"/>
      <c r="F42" s="71"/>
      <c r="G42" s="77" t="s">
        <v>7</v>
      </c>
      <c r="H42" s="78">
        <f>IF(G42="N",0,IF(D$39="EVENTO",BD!$B$3,BD!$B$4))</f>
        <v>0</v>
      </c>
      <c r="I42" s="77" t="s">
        <v>7</v>
      </c>
      <c r="J42" s="78">
        <f>IF(I42="N",0,IF(D$39="EVENTO",BD!$B$1,0))</f>
        <v>0</v>
      </c>
      <c r="K42" s="77" t="s">
        <v>7</v>
      </c>
      <c r="L42" s="78">
        <f>IF(K42="N",0,IF(D$39="EVENTO",BD!$B$2,0))</f>
        <v>0</v>
      </c>
      <c r="M42" s="77" t="s">
        <v>7</v>
      </c>
      <c r="N42" s="78">
        <f>IF(M42="N",0,IF(D$39="EVENTO",BD!$B$5,0))</f>
        <v>0</v>
      </c>
      <c r="O42" s="77" t="s">
        <v>7</v>
      </c>
      <c r="P42" s="78">
        <f>IF(O42="S",BD!$B$8,0)</f>
        <v>0</v>
      </c>
      <c r="Q42" s="73" t="str">
        <f>IF(D42="","",VLOOKUP(D42,BD!$B$11:$R$179,5,))</f>
        <v/>
      </c>
      <c r="R42" s="79" t="str">
        <f t="shared" si="23"/>
        <v/>
      </c>
      <c r="S42" s="68"/>
      <c r="T42" s="75"/>
      <c r="U42" s="76"/>
      <c r="V42" s="71"/>
      <c r="W42" s="77" t="s">
        <v>7</v>
      </c>
      <c r="X42" s="78">
        <f>IF(W42="N",0,IF(T$39="EVENTO",BD!$B$3,BD!$B$4))</f>
        <v>0</v>
      </c>
      <c r="Y42" s="77" t="s">
        <v>7</v>
      </c>
      <c r="Z42" s="78">
        <f>IF(Y42="N",0,IF(T$39="EVENTO",BD!$B$1,0))</f>
        <v>0</v>
      </c>
      <c r="AA42" s="77" t="s">
        <v>7</v>
      </c>
      <c r="AB42" s="78">
        <f>IF(AA42="N",0,IF(T$39="EVENTO",BD!$B$2,0))</f>
        <v>0</v>
      </c>
      <c r="AC42" s="77" t="s">
        <v>7</v>
      </c>
      <c r="AD42" s="78">
        <f>IF(AC42="N",0,IF(T$39="EVENTO",BD!$B$5,0))</f>
        <v>0</v>
      </c>
      <c r="AE42" s="77" t="s">
        <v>7</v>
      </c>
      <c r="AF42" s="78">
        <f>IF(AE42="S",BD!$B$8,0)</f>
        <v>0</v>
      </c>
      <c r="AG42" s="73" t="str">
        <f>IF(T42="","",VLOOKUP(T42,BD!$B$11:$R$179,5,))</f>
        <v/>
      </c>
      <c r="AH42" s="79" t="str">
        <f t="shared" si="24"/>
        <v/>
      </c>
      <c r="AI42" s="68"/>
      <c r="AJ42" s="75"/>
      <c r="AK42" s="76"/>
      <c r="AL42" s="71"/>
      <c r="AM42" s="77" t="s">
        <v>7</v>
      </c>
      <c r="AN42" s="78">
        <f>IF(AM42="N",0,IF(AJ$39="EVENTO",BD!$B$3,BD!$B$4))</f>
        <v>0</v>
      </c>
      <c r="AO42" s="77" t="s">
        <v>7</v>
      </c>
      <c r="AP42" s="78">
        <f>IF(AO42="N",0,IF(AJ$39="EVENTO",BD!$B$1,0))</f>
        <v>0</v>
      </c>
      <c r="AQ42" s="77" t="s">
        <v>7</v>
      </c>
      <c r="AR42" s="78">
        <f>IF(AQ42="N",0,IF(AJ$39="EVENTO",BD!$B$2,0))</f>
        <v>0</v>
      </c>
      <c r="AS42" s="77" t="s">
        <v>7</v>
      </c>
      <c r="AT42" s="78">
        <f>IF(AS42="N",0,IF(AJ$39="EVENTO",BD!$B$5,0))</f>
        <v>0</v>
      </c>
      <c r="AU42" s="77" t="s">
        <v>7</v>
      </c>
      <c r="AV42" s="78">
        <f>IF(AU42="S",BD!$B$8,0)</f>
        <v>0</v>
      </c>
      <c r="AW42" s="73" t="str">
        <f>IF(AJ42="","",VLOOKUP(AJ42,BD!$B$11:$R$179,5,))</f>
        <v/>
      </c>
      <c r="AX42" s="79" t="str">
        <f t="shared" si="25"/>
        <v/>
      </c>
      <c r="AY42" s="68"/>
      <c r="AZ42" s="75"/>
      <c r="BA42" s="76"/>
      <c r="BB42" s="71"/>
      <c r="BC42" s="77" t="s">
        <v>7</v>
      </c>
      <c r="BD42" s="78">
        <f>IF(BC42="N",0,IF(AZ$39="EVENTO",BD!$B$3,BD!$B$4))</f>
        <v>0</v>
      </c>
      <c r="BE42" s="77" t="s">
        <v>7</v>
      </c>
      <c r="BF42" s="78">
        <f>IF(BE42="N",0,IF(AZ$39="EVENTO",BD!$B$1,0))</f>
        <v>0</v>
      </c>
      <c r="BG42" s="77" t="s">
        <v>7</v>
      </c>
      <c r="BH42" s="78">
        <f>IF(BG42="N",0,IF(AZ$39="EVENTO",BD!$B$2,0))</f>
        <v>0</v>
      </c>
      <c r="BI42" s="77" t="s">
        <v>7</v>
      </c>
      <c r="BJ42" s="78">
        <f>IF(BI42="N",0,IF(AZ$39="EVENTO",BD!$B$5,0))</f>
        <v>0</v>
      </c>
      <c r="BK42" s="77" t="s">
        <v>7</v>
      </c>
      <c r="BL42" s="78">
        <f>IF(BK42="S",BD!$B$8,0)</f>
        <v>0</v>
      </c>
      <c r="BM42" s="73" t="str">
        <f>IF(AZ42="","",VLOOKUP(AZ42,BD!$B$11:$R$179,5,))</f>
        <v/>
      </c>
      <c r="BN42" s="79" t="str">
        <f t="shared" si="26"/>
        <v/>
      </c>
      <c r="BO42" s="68"/>
      <c r="BP42" s="75"/>
      <c r="BQ42" s="76"/>
      <c r="BR42" s="71"/>
      <c r="BS42" s="77" t="s">
        <v>7</v>
      </c>
      <c r="BT42" s="78">
        <f>IF(BS42="N",0,IF(BP$39="EVENTO",BD!$B$3,BD!$B$4))</f>
        <v>0</v>
      </c>
      <c r="BU42" s="77" t="s">
        <v>7</v>
      </c>
      <c r="BV42" s="78">
        <f>IF(BU42="N",0,IF(BP$39="EVENTO",BD!$B$1,0))</f>
        <v>0</v>
      </c>
      <c r="BW42" s="77" t="s">
        <v>7</v>
      </c>
      <c r="BX42" s="78">
        <f>IF(BW42="N",0,IF(BP$39="EVENTO",BD!$B$2,0))</f>
        <v>0</v>
      </c>
      <c r="BY42" s="77" t="s">
        <v>7</v>
      </c>
      <c r="BZ42" s="78">
        <f>IF(BY42="N",0,IF(BP$39="EVENTO",BD!$B$5,0))</f>
        <v>0</v>
      </c>
      <c r="CA42" s="77" t="s">
        <v>7</v>
      </c>
      <c r="CB42" s="78">
        <f>IF(CA42="S",BD!$B$8,0)</f>
        <v>0</v>
      </c>
      <c r="CC42" s="73" t="str">
        <f>IF(BP42="","",VLOOKUP(BP42,BD!$B$11:$R$179,5,))</f>
        <v/>
      </c>
      <c r="CD42" s="79" t="str">
        <f t="shared" si="27"/>
        <v/>
      </c>
      <c r="CE42" s="35" t="s">
        <v>5</v>
      </c>
      <c r="CF42" s="42" t="s">
        <v>36</v>
      </c>
      <c r="CG42" s="37"/>
      <c r="CH42" s="38"/>
      <c r="CI42" s="44" t="s">
        <v>7</v>
      </c>
      <c r="CJ42" s="45">
        <f>IF(CI42="N",0,IF(CF$39="EVENTO",BD!$B$3,BD!$B$4))</f>
        <v>0</v>
      </c>
      <c r="CK42" s="44" t="s">
        <v>7</v>
      </c>
      <c r="CL42" s="45">
        <f>IF(CK42="N",0,IF(CF$39="EVENTO",BD!$B$1,0))</f>
        <v>0</v>
      </c>
      <c r="CM42" s="44" t="s">
        <v>7</v>
      </c>
      <c r="CN42" s="45">
        <f>IF(CM42="N",0,IF(CF$39="EVENTO",BD!$B$2,0))</f>
        <v>0</v>
      </c>
      <c r="CO42" s="44" t="s">
        <v>7</v>
      </c>
      <c r="CP42" s="45">
        <f>IF(CO42="N",0,IF(CF$39="EVENTO",BD!$B$5,0))</f>
        <v>0</v>
      </c>
      <c r="CQ42" s="44" t="s">
        <v>7</v>
      </c>
      <c r="CR42" s="45">
        <f>IF(CQ42="S",BD!$B$8,0)</f>
        <v>0</v>
      </c>
      <c r="CS42" s="40">
        <f>IF(CF42="","",VLOOKUP(CF42,BD!$B$11:$R$179,5,))</f>
        <v>250</v>
      </c>
      <c r="CT42" s="46">
        <f t="shared" si="28"/>
        <v>250</v>
      </c>
      <c r="CU42" s="68"/>
      <c r="CV42" s="75"/>
      <c r="CW42" s="76"/>
      <c r="CX42" s="71"/>
      <c r="CY42" s="77" t="s">
        <v>7</v>
      </c>
      <c r="CZ42" s="78">
        <f>IF(CY42="N",0,IF(CV$39="EVENTO",BD!$B$3,BD!$B$4))</f>
        <v>0</v>
      </c>
      <c r="DA42" s="77" t="s">
        <v>7</v>
      </c>
      <c r="DB42" s="78">
        <f>IF(DA42="N",0,IF(CV$39="EVENTO",BD!$B$1,0))</f>
        <v>0</v>
      </c>
      <c r="DC42" s="77" t="s">
        <v>7</v>
      </c>
      <c r="DD42" s="78">
        <f>IF(DC42="N",0,IF(CV$39="EVENTO",BD!$B$2,0))</f>
        <v>0</v>
      </c>
      <c r="DE42" s="77" t="s">
        <v>7</v>
      </c>
      <c r="DF42" s="78">
        <f>IF(DE42="N",0,IF(CV$39="EVENTO",BD!$B$5,0))</f>
        <v>0</v>
      </c>
      <c r="DG42" s="77" t="s">
        <v>7</v>
      </c>
      <c r="DH42" s="78">
        <f>IF(DG42="S",BD!$B$8,0)</f>
        <v>0</v>
      </c>
      <c r="DI42" s="73" t="str">
        <f>IF(CV42="","",VLOOKUP(CV42,BD!$B$11:$R$179,5,))</f>
        <v/>
      </c>
      <c r="DJ42" s="79" t="str">
        <f t="shared" si="29"/>
        <v/>
      </c>
    </row>
    <row r="43" spans="1:114" ht="15.75" thickBot="1" x14ac:dyDescent="0.3">
      <c r="A43" s="130"/>
      <c r="B43" s="145"/>
      <c r="C43" s="68"/>
      <c r="D43" s="75"/>
      <c r="E43" s="76"/>
      <c r="F43" s="71"/>
      <c r="G43" s="77" t="s">
        <v>7</v>
      </c>
      <c r="H43" s="78">
        <f>IF(G43="N",0,IF(D$39="EVENTO",BD!$B$3,BD!$B$4))</f>
        <v>0</v>
      </c>
      <c r="I43" s="77" t="s">
        <v>7</v>
      </c>
      <c r="J43" s="78">
        <f>IF(I43="N",0,IF(D$39="EVENTO",BD!$B$1,0))</f>
        <v>0</v>
      </c>
      <c r="K43" s="77" t="s">
        <v>7</v>
      </c>
      <c r="L43" s="78">
        <f>IF(K43="N",0,IF(D$39="EVENTO",BD!$B$2,0))</f>
        <v>0</v>
      </c>
      <c r="M43" s="77" t="s">
        <v>7</v>
      </c>
      <c r="N43" s="78">
        <f>IF(M43="N",0,IF(D$39="EVENTO",BD!$B$5,0))</f>
        <v>0</v>
      </c>
      <c r="O43" s="77" t="s">
        <v>7</v>
      </c>
      <c r="P43" s="78">
        <f>IF(O43="S",BD!$B$8,0)</f>
        <v>0</v>
      </c>
      <c r="Q43" s="73" t="str">
        <f>IF(D43="","",VLOOKUP(D43,BD!$B$11:$R$179,5,))</f>
        <v/>
      </c>
      <c r="R43" s="79" t="str">
        <f t="shared" si="23"/>
        <v/>
      </c>
      <c r="S43" s="68"/>
      <c r="T43" s="75"/>
      <c r="U43" s="76"/>
      <c r="V43" s="71"/>
      <c r="W43" s="77" t="s">
        <v>7</v>
      </c>
      <c r="X43" s="78">
        <f>IF(W43="N",0,IF(T$39="EVENTO",BD!$B$3,BD!$B$4))</f>
        <v>0</v>
      </c>
      <c r="Y43" s="77" t="s">
        <v>7</v>
      </c>
      <c r="Z43" s="78">
        <f>IF(Y43="N",0,IF(T$39="EVENTO",BD!$B$1,0))</f>
        <v>0</v>
      </c>
      <c r="AA43" s="77" t="s">
        <v>7</v>
      </c>
      <c r="AB43" s="78">
        <f>IF(AA43="N",0,IF(T$39="EVENTO",BD!$B$2,0))</f>
        <v>0</v>
      </c>
      <c r="AC43" s="77" t="s">
        <v>7</v>
      </c>
      <c r="AD43" s="78">
        <f>IF(AC43="N",0,IF(T$39="EVENTO",BD!$B$5,0))</f>
        <v>0</v>
      </c>
      <c r="AE43" s="77" t="s">
        <v>7</v>
      </c>
      <c r="AF43" s="78">
        <f>IF(AE43="S",BD!$B$8,0)</f>
        <v>0</v>
      </c>
      <c r="AG43" s="73" t="str">
        <f>IF(T43="","",VLOOKUP(T43,BD!$B$11:$R$179,5,))</f>
        <v/>
      </c>
      <c r="AH43" s="79" t="str">
        <f t="shared" si="24"/>
        <v/>
      </c>
      <c r="AI43" s="68"/>
      <c r="AJ43" s="75"/>
      <c r="AK43" s="76"/>
      <c r="AL43" s="71"/>
      <c r="AM43" s="77" t="s">
        <v>7</v>
      </c>
      <c r="AN43" s="78">
        <f>IF(AM43="N",0,IF(AJ$39="EVENTO",BD!$B$3,BD!$B$4))</f>
        <v>0</v>
      </c>
      <c r="AO43" s="77" t="s">
        <v>7</v>
      </c>
      <c r="AP43" s="78">
        <f>IF(AO43="N",0,IF(AJ$39="EVENTO",BD!$B$1,0))</f>
        <v>0</v>
      </c>
      <c r="AQ43" s="77" t="s">
        <v>7</v>
      </c>
      <c r="AR43" s="78">
        <f>IF(AQ43="N",0,IF(AJ$39="EVENTO",BD!$B$2,0))</f>
        <v>0</v>
      </c>
      <c r="AS43" s="77" t="s">
        <v>7</v>
      </c>
      <c r="AT43" s="78">
        <f>IF(AS43="N",0,IF(AJ$39="EVENTO",BD!$B$5,0))</f>
        <v>0</v>
      </c>
      <c r="AU43" s="77" t="s">
        <v>7</v>
      </c>
      <c r="AV43" s="78">
        <f>IF(AU43="S",BD!$B$8,0)</f>
        <v>0</v>
      </c>
      <c r="AW43" s="73" t="str">
        <f>IF(AJ43="","",VLOOKUP(AJ43,BD!$B$11:$R$179,5,))</f>
        <v/>
      </c>
      <c r="AX43" s="79" t="str">
        <f t="shared" si="25"/>
        <v/>
      </c>
      <c r="AY43" s="68"/>
      <c r="AZ43" s="75"/>
      <c r="BA43" s="76"/>
      <c r="BB43" s="71"/>
      <c r="BC43" s="77" t="s">
        <v>7</v>
      </c>
      <c r="BD43" s="78">
        <f>IF(BC43="N",0,IF(AZ$39="EVENTO",BD!$B$3,BD!$B$4))</f>
        <v>0</v>
      </c>
      <c r="BE43" s="77" t="s">
        <v>7</v>
      </c>
      <c r="BF43" s="78">
        <f>IF(BE43="N",0,IF(AZ$39="EVENTO",BD!$B$1,0))</f>
        <v>0</v>
      </c>
      <c r="BG43" s="77" t="s">
        <v>7</v>
      </c>
      <c r="BH43" s="78">
        <f>IF(BG43="N",0,IF(AZ$39="EVENTO",BD!$B$2,0))</f>
        <v>0</v>
      </c>
      <c r="BI43" s="77" t="s">
        <v>7</v>
      </c>
      <c r="BJ43" s="78">
        <f>IF(BI43="N",0,IF(AZ$39="EVENTO",BD!$B$5,0))</f>
        <v>0</v>
      </c>
      <c r="BK43" s="77" t="s">
        <v>7</v>
      </c>
      <c r="BL43" s="78">
        <f>IF(BK43="S",BD!$B$8,0)</f>
        <v>0</v>
      </c>
      <c r="BM43" s="73" t="str">
        <f>IF(AZ43="","",VLOOKUP(AZ43,BD!$B$11:$R$179,5,))</f>
        <v/>
      </c>
      <c r="BN43" s="79" t="str">
        <f t="shared" si="26"/>
        <v/>
      </c>
      <c r="BO43" s="68"/>
      <c r="BP43" s="75"/>
      <c r="BQ43" s="76"/>
      <c r="BR43" s="71"/>
      <c r="BS43" s="77" t="s">
        <v>7</v>
      </c>
      <c r="BT43" s="78">
        <f>IF(BS43="N",0,IF(BP$39="EVENTO",BD!$B$3,BD!$B$4))</f>
        <v>0</v>
      </c>
      <c r="BU43" s="77" t="s">
        <v>7</v>
      </c>
      <c r="BV43" s="78">
        <f>IF(BU43="N",0,IF(BP$39="EVENTO",BD!$B$1,0))</f>
        <v>0</v>
      </c>
      <c r="BW43" s="77" t="s">
        <v>7</v>
      </c>
      <c r="BX43" s="78">
        <f>IF(BW43="N",0,IF(BP$39="EVENTO",BD!$B$2,0))</f>
        <v>0</v>
      </c>
      <c r="BY43" s="77" t="s">
        <v>7</v>
      </c>
      <c r="BZ43" s="78">
        <f>IF(BY43="N",0,IF(BP$39="EVENTO",BD!$B$5,0))</f>
        <v>0</v>
      </c>
      <c r="CA43" s="77" t="s">
        <v>7</v>
      </c>
      <c r="CB43" s="78">
        <f>IF(CA43="S",BD!$B$8,0)</f>
        <v>0</v>
      </c>
      <c r="CC43" s="73" t="str">
        <f>IF(BP43="","",VLOOKUP(BP43,BD!$B$11:$R$179,5,))</f>
        <v/>
      </c>
      <c r="CD43" s="79" t="str">
        <f t="shared" si="27"/>
        <v/>
      </c>
      <c r="CE43" s="35"/>
      <c r="CF43" s="42"/>
      <c r="CG43" s="37"/>
      <c r="CH43" s="38"/>
      <c r="CI43" s="44" t="s">
        <v>7</v>
      </c>
      <c r="CJ43" s="45">
        <f>IF(CI43="N",0,IF(CF$39="EVENTO",BD!$B$3,BD!$B$4))</f>
        <v>0</v>
      </c>
      <c r="CK43" s="44" t="s">
        <v>7</v>
      </c>
      <c r="CL43" s="45">
        <f>IF(CK43="N",0,IF(CF$39="EVENTO",BD!$B$1,0))</f>
        <v>0</v>
      </c>
      <c r="CM43" s="44" t="s">
        <v>7</v>
      </c>
      <c r="CN43" s="45">
        <f>IF(CM43="N",0,IF(CF$39="EVENTO",BD!$B$2,0))</f>
        <v>0</v>
      </c>
      <c r="CO43" s="44" t="s">
        <v>7</v>
      </c>
      <c r="CP43" s="45">
        <f>IF(CO43="N",0,IF(CF$39="EVENTO",BD!$B$5,0))</f>
        <v>0</v>
      </c>
      <c r="CQ43" s="44" t="s">
        <v>7</v>
      </c>
      <c r="CR43" s="45">
        <f>IF(CQ43="S",BD!$B$8,0)</f>
        <v>0</v>
      </c>
      <c r="CS43" s="40" t="str">
        <f>IF(CF43="","",VLOOKUP(CF43,BD!$B$11:$R$179,5,))</f>
        <v/>
      </c>
      <c r="CT43" s="46" t="str">
        <f t="shared" si="28"/>
        <v/>
      </c>
      <c r="CU43" s="68"/>
      <c r="CV43" s="75"/>
      <c r="CW43" s="76"/>
      <c r="CX43" s="71"/>
      <c r="CY43" s="77" t="s">
        <v>7</v>
      </c>
      <c r="CZ43" s="78">
        <f>IF(CY43="N",0,IF(CV$39="EVENTO",BD!$B$3,BD!$B$4))</f>
        <v>0</v>
      </c>
      <c r="DA43" s="77" t="s">
        <v>7</v>
      </c>
      <c r="DB43" s="78">
        <f>IF(DA43="N",0,IF(CV$39="EVENTO",BD!$B$1,0))</f>
        <v>0</v>
      </c>
      <c r="DC43" s="77" t="s">
        <v>7</v>
      </c>
      <c r="DD43" s="78">
        <f>IF(DC43="N",0,IF(CV$39="EVENTO",BD!$B$2,0))</f>
        <v>0</v>
      </c>
      <c r="DE43" s="77" t="s">
        <v>7</v>
      </c>
      <c r="DF43" s="78">
        <f>IF(DE43="N",0,IF(CV$39="EVENTO",BD!$B$5,0))</f>
        <v>0</v>
      </c>
      <c r="DG43" s="77" t="s">
        <v>7</v>
      </c>
      <c r="DH43" s="78">
        <f>IF(DG43="S",BD!$B$8,0)</f>
        <v>0</v>
      </c>
      <c r="DI43" s="73" t="str">
        <f>IF(CV43="","",VLOOKUP(CV43,BD!$B$11:$R$179,5,))</f>
        <v/>
      </c>
      <c r="DJ43" s="79" t="str">
        <f t="shared" si="29"/>
        <v/>
      </c>
    </row>
    <row r="44" spans="1:114" ht="15.75" thickBot="1" x14ac:dyDescent="0.3">
      <c r="A44" s="130"/>
      <c r="B44" s="145"/>
      <c r="C44" s="68"/>
      <c r="D44" s="75"/>
      <c r="E44" s="76"/>
      <c r="F44" s="71"/>
      <c r="G44" s="77" t="s">
        <v>7</v>
      </c>
      <c r="H44" s="78">
        <f>IF(G44="N",0,IF(D$39="EVENTO",BD!$B$3,BD!$B$4))</f>
        <v>0</v>
      </c>
      <c r="I44" s="77" t="s">
        <v>7</v>
      </c>
      <c r="J44" s="78">
        <f>IF(I44="N",0,IF(D$39="EVENTO",BD!$B$1,0))</f>
        <v>0</v>
      </c>
      <c r="K44" s="77" t="s">
        <v>7</v>
      </c>
      <c r="L44" s="78">
        <f>IF(K44="N",0,IF(D$39="EVENTO",BD!$B$2,0))</f>
        <v>0</v>
      </c>
      <c r="M44" s="77" t="s">
        <v>7</v>
      </c>
      <c r="N44" s="78">
        <f>IF(M44="N",0,IF(D$39="EVENTO",BD!$B$5,0))</f>
        <v>0</v>
      </c>
      <c r="O44" s="77" t="s">
        <v>7</v>
      </c>
      <c r="P44" s="78">
        <f>IF(O44="S",BD!$B$8,0)</f>
        <v>0</v>
      </c>
      <c r="Q44" s="73" t="str">
        <f>IF(D44="","",VLOOKUP(D44,BD!$B$11:$R$179,5,))</f>
        <v/>
      </c>
      <c r="R44" s="79" t="str">
        <f t="shared" si="23"/>
        <v/>
      </c>
      <c r="S44" s="68"/>
      <c r="T44" s="75"/>
      <c r="U44" s="76"/>
      <c r="V44" s="71"/>
      <c r="W44" s="77" t="s">
        <v>7</v>
      </c>
      <c r="X44" s="78">
        <f>IF(W44="N",0,IF(T$39="EVENTO",BD!$B$3,BD!$B$4))</f>
        <v>0</v>
      </c>
      <c r="Y44" s="77" t="s">
        <v>7</v>
      </c>
      <c r="Z44" s="78">
        <f>IF(Y44="N",0,IF(T$39="EVENTO",BD!$B$1,0))</f>
        <v>0</v>
      </c>
      <c r="AA44" s="77" t="s">
        <v>7</v>
      </c>
      <c r="AB44" s="78">
        <f>IF(AA44="N",0,IF(T$39="EVENTO",BD!$B$2,0))</f>
        <v>0</v>
      </c>
      <c r="AC44" s="77" t="s">
        <v>7</v>
      </c>
      <c r="AD44" s="78">
        <f>IF(AC44="N",0,IF(T$39="EVENTO",BD!$B$5,0))</f>
        <v>0</v>
      </c>
      <c r="AE44" s="77" t="s">
        <v>7</v>
      </c>
      <c r="AF44" s="78">
        <f>IF(AE44="S",BD!$B$8,0)</f>
        <v>0</v>
      </c>
      <c r="AG44" s="73" t="str">
        <f>IF(T44="","",VLOOKUP(T44,BD!$B$11:$R$179,5,))</f>
        <v/>
      </c>
      <c r="AH44" s="79" t="str">
        <f t="shared" si="24"/>
        <v/>
      </c>
      <c r="AI44" s="68"/>
      <c r="AJ44" s="75"/>
      <c r="AK44" s="76"/>
      <c r="AL44" s="71"/>
      <c r="AM44" s="77" t="s">
        <v>7</v>
      </c>
      <c r="AN44" s="78">
        <f>IF(AM44="N",0,IF(AJ$39="EVENTO",BD!$B$3,BD!$B$4))</f>
        <v>0</v>
      </c>
      <c r="AO44" s="77" t="s">
        <v>7</v>
      </c>
      <c r="AP44" s="78">
        <f>IF(AO44="N",0,IF(AJ$39="EVENTO",BD!$B$1,0))</f>
        <v>0</v>
      </c>
      <c r="AQ44" s="77" t="s">
        <v>7</v>
      </c>
      <c r="AR44" s="78">
        <f>IF(AQ44="N",0,IF(AJ$39="EVENTO",BD!$B$2,0))</f>
        <v>0</v>
      </c>
      <c r="AS44" s="77" t="s">
        <v>7</v>
      </c>
      <c r="AT44" s="78">
        <f>IF(AS44="N",0,IF(AJ$39="EVENTO",BD!$B$5,0))</f>
        <v>0</v>
      </c>
      <c r="AU44" s="77" t="s">
        <v>7</v>
      </c>
      <c r="AV44" s="78">
        <f>IF(AU44="S",BD!$B$8,0)</f>
        <v>0</v>
      </c>
      <c r="AW44" s="73" t="str">
        <f>IF(AJ44="","",VLOOKUP(AJ44,BD!$B$11:$R$179,5,))</f>
        <v/>
      </c>
      <c r="AX44" s="79" t="str">
        <f t="shared" si="25"/>
        <v/>
      </c>
      <c r="AY44" s="68"/>
      <c r="AZ44" s="75"/>
      <c r="BA44" s="76"/>
      <c r="BB44" s="71"/>
      <c r="BC44" s="77" t="s">
        <v>7</v>
      </c>
      <c r="BD44" s="78">
        <f>IF(BC44="N",0,IF(AZ$39="EVENTO",BD!$B$3,BD!$B$4))</f>
        <v>0</v>
      </c>
      <c r="BE44" s="77" t="s">
        <v>7</v>
      </c>
      <c r="BF44" s="78">
        <f>IF(BE44="N",0,IF(AZ$39="EVENTO",BD!$B$1,0))</f>
        <v>0</v>
      </c>
      <c r="BG44" s="77" t="s">
        <v>7</v>
      </c>
      <c r="BH44" s="78">
        <f>IF(BG44="N",0,IF(AZ$39="EVENTO",BD!$B$2,0))</f>
        <v>0</v>
      </c>
      <c r="BI44" s="77" t="s">
        <v>7</v>
      </c>
      <c r="BJ44" s="78">
        <f>IF(BI44="N",0,IF(AZ$39="EVENTO",BD!$B$5,0))</f>
        <v>0</v>
      </c>
      <c r="BK44" s="77" t="s">
        <v>7</v>
      </c>
      <c r="BL44" s="78">
        <f>IF(BK44="S",BD!$B$8,0)</f>
        <v>0</v>
      </c>
      <c r="BM44" s="73" t="str">
        <f>IF(AZ44="","",VLOOKUP(AZ44,BD!$B$11:$R$179,5,))</f>
        <v/>
      </c>
      <c r="BN44" s="79" t="str">
        <f t="shared" si="26"/>
        <v/>
      </c>
      <c r="BO44" s="68"/>
      <c r="BP44" s="75"/>
      <c r="BQ44" s="76"/>
      <c r="BR44" s="71"/>
      <c r="BS44" s="77" t="s">
        <v>7</v>
      </c>
      <c r="BT44" s="78">
        <f>IF(BS44="N",0,IF(BP$39="EVENTO",BD!$B$3,BD!$B$4))</f>
        <v>0</v>
      </c>
      <c r="BU44" s="77" t="s">
        <v>7</v>
      </c>
      <c r="BV44" s="78">
        <f>IF(BU44="N",0,IF(BP$39="EVENTO",BD!$B$1,0))</f>
        <v>0</v>
      </c>
      <c r="BW44" s="77" t="s">
        <v>7</v>
      </c>
      <c r="BX44" s="78">
        <f>IF(BW44="N",0,IF(BP$39="EVENTO",BD!$B$2,0))</f>
        <v>0</v>
      </c>
      <c r="BY44" s="77" t="s">
        <v>7</v>
      </c>
      <c r="BZ44" s="78">
        <f>IF(BY44="N",0,IF(BP$39="EVENTO",BD!$B$5,0))</f>
        <v>0</v>
      </c>
      <c r="CA44" s="77" t="s">
        <v>7</v>
      </c>
      <c r="CB44" s="78">
        <f>IF(CA44="S",BD!$B$8,0)</f>
        <v>0</v>
      </c>
      <c r="CC44" s="73" t="str">
        <f>IF(BP44="","",VLOOKUP(BP44,BD!$B$11:$R$179,5,))</f>
        <v/>
      </c>
      <c r="CD44" s="79" t="str">
        <f t="shared" si="27"/>
        <v/>
      </c>
      <c r="CE44" s="35"/>
      <c r="CF44" s="42"/>
      <c r="CG44" s="37"/>
      <c r="CH44" s="38"/>
      <c r="CI44" s="44" t="s">
        <v>7</v>
      </c>
      <c r="CJ44" s="45">
        <f>IF(CI44="N",0,IF(CF$39="EVENTO",BD!$B$3,BD!$B$4))</f>
        <v>0</v>
      </c>
      <c r="CK44" s="44" t="s">
        <v>7</v>
      </c>
      <c r="CL44" s="45">
        <f>IF(CK44="N",0,IF(CF$39="EVENTO",BD!$B$1,0))</f>
        <v>0</v>
      </c>
      <c r="CM44" s="44" t="s">
        <v>7</v>
      </c>
      <c r="CN44" s="45">
        <f>IF(CM44="N",0,IF(CF$39="EVENTO",BD!$B$2,0))</f>
        <v>0</v>
      </c>
      <c r="CO44" s="44" t="s">
        <v>7</v>
      </c>
      <c r="CP44" s="45">
        <f>IF(CO44="N",0,IF(CF$39="EVENTO",BD!$B$5,0))</f>
        <v>0</v>
      </c>
      <c r="CQ44" s="44" t="s">
        <v>7</v>
      </c>
      <c r="CR44" s="45">
        <f>IF(CQ44="S",BD!$B$8,0)</f>
        <v>0</v>
      </c>
      <c r="CS44" s="40" t="str">
        <f>IF(CF44="","",VLOOKUP(CF44,BD!$B$11:$R$179,5,))</f>
        <v/>
      </c>
      <c r="CT44" s="46" t="str">
        <f t="shared" si="28"/>
        <v/>
      </c>
      <c r="CU44" s="68"/>
      <c r="CV44" s="75"/>
      <c r="CW44" s="76"/>
      <c r="CX44" s="71"/>
      <c r="CY44" s="77" t="s">
        <v>7</v>
      </c>
      <c r="CZ44" s="78">
        <f>IF(CY44="N",0,IF(CV$39="EVENTO",BD!$B$3,BD!$B$4))</f>
        <v>0</v>
      </c>
      <c r="DA44" s="77" t="s">
        <v>7</v>
      </c>
      <c r="DB44" s="78">
        <f>IF(DA44="N",0,IF(CV$39="EVENTO",BD!$B$1,0))</f>
        <v>0</v>
      </c>
      <c r="DC44" s="77" t="s">
        <v>7</v>
      </c>
      <c r="DD44" s="78">
        <f>IF(DC44="N",0,IF(CV$39="EVENTO",BD!$B$2,0))</f>
        <v>0</v>
      </c>
      <c r="DE44" s="77" t="s">
        <v>7</v>
      </c>
      <c r="DF44" s="78">
        <f>IF(DE44="N",0,IF(CV$39="EVENTO",BD!$B$5,0))</f>
        <v>0</v>
      </c>
      <c r="DG44" s="77" t="s">
        <v>7</v>
      </c>
      <c r="DH44" s="78">
        <f>IF(DG44="S",BD!$B$8,0)</f>
        <v>0</v>
      </c>
      <c r="DI44" s="73" t="str">
        <f>IF(CV44="","",VLOOKUP(CV44,BD!$B$11:$R$179,5,))</f>
        <v/>
      </c>
      <c r="DJ44" s="79" t="str">
        <f t="shared" si="29"/>
        <v/>
      </c>
    </row>
    <row r="45" spans="1:114" ht="15.75" thickBot="1" x14ac:dyDescent="0.3">
      <c r="A45" s="130"/>
      <c r="B45" s="145"/>
      <c r="C45" s="68"/>
      <c r="D45" s="75"/>
      <c r="E45" s="76"/>
      <c r="F45" s="71"/>
      <c r="G45" s="77" t="s">
        <v>7</v>
      </c>
      <c r="H45" s="78">
        <f>IF(G45="N",0,IF(D$39="EVENTO",BD!$B$3,BD!$B$4))</f>
        <v>0</v>
      </c>
      <c r="I45" s="77" t="s">
        <v>7</v>
      </c>
      <c r="J45" s="78">
        <f>IF(I45="N",0,IF(D$39="EVENTO",BD!$B$1,0))</f>
        <v>0</v>
      </c>
      <c r="K45" s="77" t="s">
        <v>7</v>
      </c>
      <c r="L45" s="78">
        <f>IF(K45="N",0,IF(D$39="EVENTO",BD!$B$2,0))</f>
        <v>0</v>
      </c>
      <c r="M45" s="77" t="s">
        <v>7</v>
      </c>
      <c r="N45" s="78">
        <f>IF(M45="N",0,IF(D$39="EVENTO",BD!$B$5,0))</f>
        <v>0</v>
      </c>
      <c r="O45" s="77" t="s">
        <v>7</v>
      </c>
      <c r="P45" s="78">
        <f>IF(O45="S",BD!$B$8,0)</f>
        <v>0</v>
      </c>
      <c r="Q45" s="73" t="str">
        <f>IF(D45="","",VLOOKUP(D45,BD!$B$11:$R$179,5,))</f>
        <v/>
      </c>
      <c r="R45" s="79" t="str">
        <f t="shared" si="23"/>
        <v/>
      </c>
      <c r="S45" s="68"/>
      <c r="T45" s="75"/>
      <c r="U45" s="76"/>
      <c r="V45" s="71"/>
      <c r="W45" s="77" t="s">
        <v>7</v>
      </c>
      <c r="X45" s="78">
        <f>IF(W45="N",0,IF(T$39="EVENTO",BD!$B$3,BD!$B$4))</f>
        <v>0</v>
      </c>
      <c r="Y45" s="77" t="s">
        <v>7</v>
      </c>
      <c r="Z45" s="78">
        <f>IF(Y45="N",0,IF(T$39="EVENTO",BD!$B$1,0))</f>
        <v>0</v>
      </c>
      <c r="AA45" s="77" t="s">
        <v>7</v>
      </c>
      <c r="AB45" s="78">
        <f>IF(AA45="N",0,IF(T$39="EVENTO",BD!$B$2,0))</f>
        <v>0</v>
      </c>
      <c r="AC45" s="77" t="s">
        <v>7</v>
      </c>
      <c r="AD45" s="78">
        <f>IF(AC45="N",0,IF(T$39="EVENTO",BD!$B$5,0))</f>
        <v>0</v>
      </c>
      <c r="AE45" s="77" t="s">
        <v>7</v>
      </c>
      <c r="AF45" s="78">
        <f>IF(AE45="S",BD!$B$8,0)</f>
        <v>0</v>
      </c>
      <c r="AG45" s="73" t="str">
        <f>IF(T45="","",VLOOKUP(T45,BD!$B$11:$R$179,5,))</f>
        <v/>
      </c>
      <c r="AH45" s="79" t="str">
        <f t="shared" si="24"/>
        <v/>
      </c>
      <c r="AI45" s="68"/>
      <c r="AJ45" s="75"/>
      <c r="AK45" s="76"/>
      <c r="AL45" s="71"/>
      <c r="AM45" s="77" t="s">
        <v>7</v>
      </c>
      <c r="AN45" s="78">
        <f>IF(AM45="N",0,IF(AJ$39="EVENTO",BD!$B$3,BD!$B$4))</f>
        <v>0</v>
      </c>
      <c r="AO45" s="77" t="s">
        <v>7</v>
      </c>
      <c r="AP45" s="78">
        <f>IF(AO45="N",0,IF(AJ$39="EVENTO",BD!$B$1,0))</f>
        <v>0</v>
      </c>
      <c r="AQ45" s="77" t="s">
        <v>7</v>
      </c>
      <c r="AR45" s="78">
        <f>IF(AQ45="N",0,IF(AJ$39="EVENTO",BD!$B$2,0))</f>
        <v>0</v>
      </c>
      <c r="AS45" s="77" t="s">
        <v>7</v>
      </c>
      <c r="AT45" s="78">
        <f>IF(AS45="N",0,IF(AJ$39="EVENTO",BD!$B$5,0))</f>
        <v>0</v>
      </c>
      <c r="AU45" s="77" t="s">
        <v>7</v>
      </c>
      <c r="AV45" s="78">
        <f>IF(AU45="S",BD!$B$8,0)</f>
        <v>0</v>
      </c>
      <c r="AW45" s="73" t="str">
        <f>IF(AJ45="","",VLOOKUP(AJ45,BD!$B$11:$R$179,5,))</f>
        <v/>
      </c>
      <c r="AX45" s="79" t="str">
        <f t="shared" si="25"/>
        <v/>
      </c>
      <c r="AY45" s="68"/>
      <c r="AZ45" s="75"/>
      <c r="BA45" s="76"/>
      <c r="BB45" s="71"/>
      <c r="BC45" s="77" t="s">
        <v>7</v>
      </c>
      <c r="BD45" s="78">
        <f>IF(BC45="N",0,IF(AZ$39="EVENTO",BD!$B$3,BD!$B$4))</f>
        <v>0</v>
      </c>
      <c r="BE45" s="77" t="s">
        <v>7</v>
      </c>
      <c r="BF45" s="78">
        <f>IF(BE45="N",0,IF(AZ$39="EVENTO",BD!$B$1,0))</f>
        <v>0</v>
      </c>
      <c r="BG45" s="77" t="s">
        <v>7</v>
      </c>
      <c r="BH45" s="78">
        <f>IF(BG45="N",0,IF(AZ$39="EVENTO",BD!$B$2,0))</f>
        <v>0</v>
      </c>
      <c r="BI45" s="77" t="s">
        <v>7</v>
      </c>
      <c r="BJ45" s="78">
        <f>IF(BI45="N",0,IF(AZ$39="EVENTO",BD!$B$5,0))</f>
        <v>0</v>
      </c>
      <c r="BK45" s="77" t="s">
        <v>7</v>
      </c>
      <c r="BL45" s="78">
        <f>IF(BK45="S",BD!$B$8,0)</f>
        <v>0</v>
      </c>
      <c r="BM45" s="73" t="str">
        <f>IF(AZ45="","",VLOOKUP(AZ45,BD!$B$11:$R$179,5,))</f>
        <v/>
      </c>
      <c r="BN45" s="79" t="str">
        <f t="shared" si="26"/>
        <v/>
      </c>
      <c r="BO45" s="68"/>
      <c r="BP45" s="75"/>
      <c r="BQ45" s="76"/>
      <c r="BR45" s="71"/>
      <c r="BS45" s="77" t="s">
        <v>7</v>
      </c>
      <c r="BT45" s="78">
        <f>IF(BS45="N",0,IF(BP$39="EVENTO",BD!$B$3,BD!$B$4))</f>
        <v>0</v>
      </c>
      <c r="BU45" s="77" t="s">
        <v>7</v>
      </c>
      <c r="BV45" s="78">
        <f>IF(BU45="N",0,IF(BP$39="EVENTO",BD!$B$1,0))</f>
        <v>0</v>
      </c>
      <c r="BW45" s="77" t="s">
        <v>7</v>
      </c>
      <c r="BX45" s="78">
        <f>IF(BW45="N",0,IF(BP$39="EVENTO",BD!$B$2,0))</f>
        <v>0</v>
      </c>
      <c r="BY45" s="77" t="s">
        <v>7</v>
      </c>
      <c r="BZ45" s="78">
        <f>IF(BY45="N",0,IF(BP$39="EVENTO",BD!$B$5,0))</f>
        <v>0</v>
      </c>
      <c r="CA45" s="77" t="s">
        <v>7</v>
      </c>
      <c r="CB45" s="78">
        <f>IF(CA45="S",BD!$B$8,0)</f>
        <v>0</v>
      </c>
      <c r="CC45" s="73" t="str">
        <f>IF(BP45="","",VLOOKUP(BP45,BD!$B$11:$R$179,5,))</f>
        <v/>
      </c>
      <c r="CD45" s="79" t="str">
        <f t="shared" si="27"/>
        <v/>
      </c>
      <c r="CE45" s="35"/>
      <c r="CF45" s="42"/>
      <c r="CG45" s="43"/>
      <c r="CH45" s="38"/>
      <c r="CI45" s="44" t="s">
        <v>7</v>
      </c>
      <c r="CJ45" s="45">
        <f>IF(CI45="N",0,IF(CF$39="EVENTO",BD!$B$3,BD!$B$4))</f>
        <v>0</v>
      </c>
      <c r="CK45" s="44" t="s">
        <v>7</v>
      </c>
      <c r="CL45" s="45">
        <f>IF(CK45="N",0,IF(CF$39="EVENTO",BD!$B$1,0))</f>
        <v>0</v>
      </c>
      <c r="CM45" s="44" t="s">
        <v>7</v>
      </c>
      <c r="CN45" s="45">
        <f>IF(CM45="N",0,IF(CF$39="EVENTO",BD!$B$2,0))</f>
        <v>0</v>
      </c>
      <c r="CO45" s="44" t="s">
        <v>7</v>
      </c>
      <c r="CP45" s="45">
        <f>IF(CO45="N",0,IF(CF$39="EVENTO",BD!$B$5,0))</f>
        <v>0</v>
      </c>
      <c r="CQ45" s="44" t="s">
        <v>7</v>
      </c>
      <c r="CR45" s="45">
        <f>IF(CQ45="S",BD!$B$8,0)</f>
        <v>0</v>
      </c>
      <c r="CS45" s="40" t="str">
        <f>IF(CF45="","",VLOOKUP(CF45,BD!$B$11:$R$179,5,))</f>
        <v/>
      </c>
      <c r="CT45" s="46" t="str">
        <f t="shared" si="28"/>
        <v/>
      </c>
      <c r="CU45" s="68"/>
      <c r="CV45" s="75"/>
      <c r="CW45" s="76"/>
      <c r="CX45" s="71"/>
      <c r="CY45" s="77" t="s">
        <v>7</v>
      </c>
      <c r="CZ45" s="78">
        <f>IF(CY45="N",0,IF(CV$39="EVENTO",BD!$B$3,BD!$B$4))</f>
        <v>0</v>
      </c>
      <c r="DA45" s="77" t="s">
        <v>7</v>
      </c>
      <c r="DB45" s="78">
        <f>IF(DA45="N",0,IF(CV$39="EVENTO",BD!$B$1,0))</f>
        <v>0</v>
      </c>
      <c r="DC45" s="77" t="s">
        <v>7</v>
      </c>
      <c r="DD45" s="78">
        <f>IF(DC45="N",0,IF(CV$39="EVENTO",BD!$B$2,0))</f>
        <v>0</v>
      </c>
      <c r="DE45" s="77" t="s">
        <v>7</v>
      </c>
      <c r="DF45" s="78">
        <f>IF(DE45="N",0,IF(CV$39="EVENTO",BD!$B$5,0))</f>
        <v>0</v>
      </c>
      <c r="DG45" s="77" t="s">
        <v>7</v>
      </c>
      <c r="DH45" s="78">
        <f>IF(DG45="S",BD!$B$8,0)</f>
        <v>0</v>
      </c>
      <c r="DI45" s="73" t="str">
        <f>IF(CV45="","",VLOOKUP(CV45,BD!$B$11:$R$179,5,))</f>
        <v/>
      </c>
      <c r="DJ45" s="79" t="str">
        <f t="shared" si="29"/>
        <v/>
      </c>
    </row>
    <row r="46" spans="1:114" ht="15.75" thickBot="1" x14ac:dyDescent="0.3">
      <c r="A46" s="130"/>
      <c r="B46" s="145"/>
      <c r="C46" s="68"/>
      <c r="D46" s="75"/>
      <c r="E46" s="76"/>
      <c r="F46" s="71"/>
      <c r="G46" s="77" t="s">
        <v>7</v>
      </c>
      <c r="H46" s="78">
        <f>IF(G46="N",0,IF(D$39="EVENTO",BD!$B$3,BD!$B$4))</f>
        <v>0</v>
      </c>
      <c r="I46" s="77" t="s">
        <v>7</v>
      </c>
      <c r="J46" s="78">
        <f>IF(I46="N",0,IF(D$39="EVENTO",BD!$B$1,0))</f>
        <v>0</v>
      </c>
      <c r="K46" s="77" t="s">
        <v>7</v>
      </c>
      <c r="L46" s="78">
        <f>IF(K46="N",0,IF(D$39="EVENTO",BD!$B$2,0))</f>
        <v>0</v>
      </c>
      <c r="M46" s="77" t="s">
        <v>7</v>
      </c>
      <c r="N46" s="78">
        <f>IF(M46="N",0,IF(D$39="EVENTO",BD!$B$5,0))</f>
        <v>0</v>
      </c>
      <c r="O46" s="77" t="s">
        <v>7</v>
      </c>
      <c r="P46" s="78">
        <f>IF(O46="S",BD!$B$8,0)</f>
        <v>0</v>
      </c>
      <c r="Q46" s="73" t="str">
        <f>IF(D46="","",VLOOKUP(D46,BD!$B$11:$R$179,5,))</f>
        <v/>
      </c>
      <c r="R46" s="79" t="str">
        <f t="shared" si="23"/>
        <v/>
      </c>
      <c r="S46" s="68"/>
      <c r="T46" s="75"/>
      <c r="U46" s="76"/>
      <c r="V46" s="71"/>
      <c r="W46" s="77" t="s">
        <v>7</v>
      </c>
      <c r="X46" s="78">
        <f>IF(W46="N",0,IF(T$39="EVENTO",BD!$B$3,BD!$B$4))</f>
        <v>0</v>
      </c>
      <c r="Y46" s="77" t="s">
        <v>7</v>
      </c>
      <c r="Z46" s="78">
        <f>IF(Y46="N",0,IF(T$39="EVENTO",BD!$B$1,0))</f>
        <v>0</v>
      </c>
      <c r="AA46" s="77" t="s">
        <v>7</v>
      </c>
      <c r="AB46" s="78">
        <f>IF(AA46="N",0,IF(T$39="EVENTO",BD!$B$2,0))</f>
        <v>0</v>
      </c>
      <c r="AC46" s="77" t="s">
        <v>7</v>
      </c>
      <c r="AD46" s="78">
        <f>IF(AC46="N",0,IF(T$39="EVENTO",BD!$B$5,0))</f>
        <v>0</v>
      </c>
      <c r="AE46" s="77" t="s">
        <v>7</v>
      </c>
      <c r="AF46" s="78">
        <f>IF(AE46="S",BD!$B$8,0)</f>
        <v>0</v>
      </c>
      <c r="AG46" s="73" t="str">
        <f>IF(T46="","",VLOOKUP(T46,BD!$B$11:$R$179,5,))</f>
        <v/>
      </c>
      <c r="AH46" s="79" t="str">
        <f t="shared" si="24"/>
        <v/>
      </c>
      <c r="AI46" s="68"/>
      <c r="AJ46" s="75"/>
      <c r="AK46" s="76"/>
      <c r="AL46" s="71"/>
      <c r="AM46" s="77" t="s">
        <v>7</v>
      </c>
      <c r="AN46" s="78">
        <f>IF(AM46="N",0,IF(AJ$39="EVENTO",BD!$B$3,BD!$B$4))</f>
        <v>0</v>
      </c>
      <c r="AO46" s="77" t="s">
        <v>7</v>
      </c>
      <c r="AP46" s="78">
        <f>IF(AO46="N",0,IF(AJ$39="EVENTO",BD!$B$1,0))</f>
        <v>0</v>
      </c>
      <c r="AQ46" s="77" t="s">
        <v>7</v>
      </c>
      <c r="AR46" s="78">
        <f>IF(AQ46="N",0,IF(AJ$39="EVENTO",BD!$B$2,0))</f>
        <v>0</v>
      </c>
      <c r="AS46" s="77" t="s">
        <v>7</v>
      </c>
      <c r="AT46" s="78">
        <f>IF(AS46="N",0,IF(AJ$39="EVENTO",BD!$B$5,0))</f>
        <v>0</v>
      </c>
      <c r="AU46" s="77" t="s">
        <v>7</v>
      </c>
      <c r="AV46" s="78">
        <f>IF(AU46="S",BD!$B$8,0)</f>
        <v>0</v>
      </c>
      <c r="AW46" s="73" t="str">
        <f>IF(AJ46="","",VLOOKUP(AJ46,BD!$B$11:$R$179,5,))</f>
        <v/>
      </c>
      <c r="AX46" s="79" t="str">
        <f t="shared" si="25"/>
        <v/>
      </c>
      <c r="AY46" s="68"/>
      <c r="AZ46" s="75"/>
      <c r="BA46" s="76"/>
      <c r="BB46" s="71"/>
      <c r="BC46" s="77" t="s">
        <v>7</v>
      </c>
      <c r="BD46" s="78">
        <f>IF(BC46="N",0,IF(AZ$39="EVENTO",BD!$B$3,BD!$B$4))</f>
        <v>0</v>
      </c>
      <c r="BE46" s="77" t="s">
        <v>7</v>
      </c>
      <c r="BF46" s="78">
        <f>IF(BE46="N",0,IF(AZ$39="EVENTO",BD!$B$1,0))</f>
        <v>0</v>
      </c>
      <c r="BG46" s="77" t="s">
        <v>7</v>
      </c>
      <c r="BH46" s="78">
        <f>IF(BG46="N",0,IF(AZ$39="EVENTO",BD!$B$2,0))</f>
        <v>0</v>
      </c>
      <c r="BI46" s="77" t="s">
        <v>7</v>
      </c>
      <c r="BJ46" s="78">
        <f>IF(BI46="N",0,IF(AZ$39="EVENTO",BD!$B$5,0))</f>
        <v>0</v>
      </c>
      <c r="BK46" s="77" t="s">
        <v>7</v>
      </c>
      <c r="BL46" s="78">
        <f>IF(BK46="S",BD!$B$8,0)</f>
        <v>0</v>
      </c>
      <c r="BM46" s="73" t="str">
        <f>IF(AZ46="","",VLOOKUP(AZ46,BD!$B$11:$R$179,5,))</f>
        <v/>
      </c>
      <c r="BN46" s="79" t="str">
        <f t="shared" si="26"/>
        <v/>
      </c>
      <c r="BO46" s="68"/>
      <c r="BP46" s="75"/>
      <c r="BQ46" s="76"/>
      <c r="BR46" s="71"/>
      <c r="BS46" s="77" t="s">
        <v>7</v>
      </c>
      <c r="BT46" s="78">
        <f>IF(BS46="N",0,IF(BP$39="EVENTO",BD!$B$3,BD!$B$4))</f>
        <v>0</v>
      </c>
      <c r="BU46" s="77" t="s">
        <v>7</v>
      </c>
      <c r="BV46" s="78">
        <f>IF(BU46="N",0,IF(BP$39="EVENTO",BD!$B$1,0))</f>
        <v>0</v>
      </c>
      <c r="BW46" s="77" t="s">
        <v>7</v>
      </c>
      <c r="BX46" s="78">
        <f>IF(BW46="N",0,IF(BP$39="EVENTO",BD!$B$2,0))</f>
        <v>0</v>
      </c>
      <c r="BY46" s="77" t="s">
        <v>7</v>
      </c>
      <c r="BZ46" s="78">
        <f>IF(BY46="N",0,IF(BP$39="EVENTO",BD!$B$5,0))</f>
        <v>0</v>
      </c>
      <c r="CA46" s="77" t="s">
        <v>7</v>
      </c>
      <c r="CB46" s="78">
        <f>IF(CA46="S",BD!$B$8,0)</f>
        <v>0</v>
      </c>
      <c r="CC46" s="73" t="str">
        <f>IF(BP46="","",VLOOKUP(BP46,BD!$B$11:$R$179,5,))</f>
        <v/>
      </c>
      <c r="CD46" s="79" t="str">
        <f t="shared" si="27"/>
        <v/>
      </c>
      <c r="CE46" s="35"/>
      <c r="CF46" s="42"/>
      <c r="CG46" s="43"/>
      <c r="CH46" s="38"/>
      <c r="CI46" s="44" t="s">
        <v>7</v>
      </c>
      <c r="CJ46" s="45">
        <f>IF(CI46="N",0,IF(CF$39="EVENTO",BD!$B$3,BD!$B$4))</f>
        <v>0</v>
      </c>
      <c r="CK46" s="44" t="s">
        <v>7</v>
      </c>
      <c r="CL46" s="45">
        <f>IF(CK46="N",0,IF(CF$39="EVENTO",BD!$B$1,0))</f>
        <v>0</v>
      </c>
      <c r="CM46" s="44" t="s">
        <v>7</v>
      </c>
      <c r="CN46" s="45">
        <f>IF(CM46="N",0,IF(CF$39="EVENTO",BD!$B$2,0))</f>
        <v>0</v>
      </c>
      <c r="CO46" s="44" t="s">
        <v>7</v>
      </c>
      <c r="CP46" s="45">
        <f>IF(CO46="N",0,IF(CF$39="EVENTO",BD!$B$5,0))</f>
        <v>0</v>
      </c>
      <c r="CQ46" s="44" t="s">
        <v>7</v>
      </c>
      <c r="CR46" s="45">
        <f>IF(CQ46="S",BD!$B$8,0)</f>
        <v>0</v>
      </c>
      <c r="CS46" s="40" t="str">
        <f>IF(CF46="","",VLOOKUP(CF46,BD!$B$11:$R$179,5,))</f>
        <v/>
      </c>
      <c r="CT46" s="46" t="str">
        <f t="shared" si="28"/>
        <v/>
      </c>
      <c r="CU46" s="68"/>
      <c r="CV46" s="75"/>
      <c r="CW46" s="76"/>
      <c r="CX46" s="71"/>
      <c r="CY46" s="77" t="s">
        <v>7</v>
      </c>
      <c r="CZ46" s="78">
        <f>IF(CY46="N",0,IF(CV$39="EVENTO",BD!$B$3,BD!$B$4))</f>
        <v>0</v>
      </c>
      <c r="DA46" s="77" t="s">
        <v>7</v>
      </c>
      <c r="DB46" s="78">
        <f>IF(DA46="N",0,IF(CV$39="EVENTO",BD!$B$1,0))</f>
        <v>0</v>
      </c>
      <c r="DC46" s="77" t="s">
        <v>7</v>
      </c>
      <c r="DD46" s="78">
        <f>IF(DC46="N",0,IF(CV$39="EVENTO",BD!$B$2,0))</f>
        <v>0</v>
      </c>
      <c r="DE46" s="77" t="s">
        <v>7</v>
      </c>
      <c r="DF46" s="78">
        <f>IF(DE46="N",0,IF(CV$39="EVENTO",BD!$B$5,0))</f>
        <v>0</v>
      </c>
      <c r="DG46" s="77" t="s">
        <v>7</v>
      </c>
      <c r="DH46" s="78">
        <f>IF(DG46="S",BD!$B$8,0)</f>
        <v>0</v>
      </c>
      <c r="DI46" s="73" t="str">
        <f>IF(CV46="","",VLOOKUP(CV46,BD!$B$11:$R$179,5,))</f>
        <v/>
      </c>
      <c r="DJ46" s="79" t="str">
        <f t="shared" si="29"/>
        <v/>
      </c>
    </row>
    <row r="47" spans="1:114" ht="15.75" thickBot="1" x14ac:dyDescent="0.3">
      <c r="A47" s="130"/>
      <c r="B47" s="145"/>
      <c r="C47" s="68"/>
      <c r="D47" s="75"/>
      <c r="E47" s="76"/>
      <c r="F47" s="71"/>
      <c r="G47" s="77" t="s">
        <v>7</v>
      </c>
      <c r="H47" s="78">
        <f>IF(G47="N",0,IF(D$39="EVENTO",BD!$B$3,BD!$B$4))</f>
        <v>0</v>
      </c>
      <c r="I47" s="77" t="s">
        <v>7</v>
      </c>
      <c r="J47" s="78">
        <f>IF(I47="N",0,IF(D$39="EVENTO",BD!$B$1,0))</f>
        <v>0</v>
      </c>
      <c r="K47" s="77" t="s">
        <v>7</v>
      </c>
      <c r="L47" s="78">
        <f>IF(K47="N",0,IF(D$39="EVENTO",BD!$B$2,0))</f>
        <v>0</v>
      </c>
      <c r="M47" s="77" t="s">
        <v>7</v>
      </c>
      <c r="N47" s="78">
        <f>IF(M47="N",0,IF(D$39="EVENTO",BD!$B$5,0))</f>
        <v>0</v>
      </c>
      <c r="O47" s="77" t="s">
        <v>7</v>
      </c>
      <c r="P47" s="78">
        <f>IF(O47="S",BD!$B$8,0)</f>
        <v>0</v>
      </c>
      <c r="Q47" s="73" t="str">
        <f>IF(D47="","",VLOOKUP(D47,BD!$B$11:$R$179,5,))</f>
        <v/>
      </c>
      <c r="R47" s="79" t="str">
        <f t="shared" si="23"/>
        <v/>
      </c>
      <c r="S47" s="68"/>
      <c r="T47" s="75"/>
      <c r="U47" s="76"/>
      <c r="V47" s="71"/>
      <c r="W47" s="77" t="s">
        <v>7</v>
      </c>
      <c r="X47" s="78">
        <f>IF(W47="N",0,IF(T$39="EVENTO",BD!$B$3,BD!$B$4))</f>
        <v>0</v>
      </c>
      <c r="Y47" s="77" t="s">
        <v>7</v>
      </c>
      <c r="Z47" s="78">
        <f>IF(Y47="N",0,IF(T$39="EVENTO",BD!$B$1,0))</f>
        <v>0</v>
      </c>
      <c r="AA47" s="77" t="s">
        <v>7</v>
      </c>
      <c r="AB47" s="78">
        <f>IF(AA47="N",0,IF(T$39="EVENTO",BD!$B$2,0))</f>
        <v>0</v>
      </c>
      <c r="AC47" s="77" t="s">
        <v>7</v>
      </c>
      <c r="AD47" s="78">
        <f>IF(AC47="N",0,IF(T$39="EVENTO",BD!$B$5,0))</f>
        <v>0</v>
      </c>
      <c r="AE47" s="77" t="s">
        <v>7</v>
      </c>
      <c r="AF47" s="78">
        <f>IF(AE47="S",BD!$B$8,0)</f>
        <v>0</v>
      </c>
      <c r="AG47" s="73" t="str">
        <f>IF(T47="","",VLOOKUP(T47,BD!$B$11:$R$179,5,))</f>
        <v/>
      </c>
      <c r="AH47" s="79" t="str">
        <f t="shared" si="24"/>
        <v/>
      </c>
      <c r="AI47" s="68"/>
      <c r="AJ47" s="75"/>
      <c r="AK47" s="76"/>
      <c r="AL47" s="71"/>
      <c r="AM47" s="77" t="s">
        <v>7</v>
      </c>
      <c r="AN47" s="78">
        <f>IF(AM47="N",0,IF(AJ$39="EVENTO",BD!$B$3,BD!$B$4))</f>
        <v>0</v>
      </c>
      <c r="AO47" s="77" t="s">
        <v>7</v>
      </c>
      <c r="AP47" s="78">
        <f>IF(AO47="N",0,IF(AJ$39="EVENTO",BD!$B$1,0))</f>
        <v>0</v>
      </c>
      <c r="AQ47" s="77" t="s">
        <v>7</v>
      </c>
      <c r="AR47" s="78">
        <f>IF(AQ47="N",0,IF(AJ$39="EVENTO",BD!$B$2,0))</f>
        <v>0</v>
      </c>
      <c r="AS47" s="77" t="s">
        <v>7</v>
      </c>
      <c r="AT47" s="78">
        <f>IF(AS47="N",0,IF(AJ$39="EVENTO",BD!$B$5,0))</f>
        <v>0</v>
      </c>
      <c r="AU47" s="77" t="s">
        <v>7</v>
      </c>
      <c r="AV47" s="78">
        <f>IF(AU47="S",BD!$B$8,0)</f>
        <v>0</v>
      </c>
      <c r="AW47" s="73" t="str">
        <f>IF(AJ47="","",VLOOKUP(AJ47,BD!$B$11:$R$179,5,))</f>
        <v/>
      </c>
      <c r="AX47" s="79" t="str">
        <f t="shared" si="25"/>
        <v/>
      </c>
      <c r="AY47" s="68"/>
      <c r="AZ47" s="75"/>
      <c r="BA47" s="76"/>
      <c r="BB47" s="71"/>
      <c r="BC47" s="77" t="s">
        <v>7</v>
      </c>
      <c r="BD47" s="78">
        <f>IF(BC47="N",0,IF(AZ$39="EVENTO",BD!$B$3,BD!$B$4))</f>
        <v>0</v>
      </c>
      <c r="BE47" s="77" t="s">
        <v>7</v>
      </c>
      <c r="BF47" s="78">
        <f>IF(BE47="N",0,IF(AZ$39="EVENTO",BD!$B$1,0))</f>
        <v>0</v>
      </c>
      <c r="BG47" s="77" t="s">
        <v>7</v>
      </c>
      <c r="BH47" s="78">
        <f>IF(BG47="N",0,IF(AZ$39="EVENTO",BD!$B$2,0))</f>
        <v>0</v>
      </c>
      <c r="BI47" s="77" t="s">
        <v>7</v>
      </c>
      <c r="BJ47" s="78">
        <f>IF(BI47="N",0,IF(AZ$39="EVENTO",BD!$B$5,0))</f>
        <v>0</v>
      </c>
      <c r="BK47" s="77" t="s">
        <v>7</v>
      </c>
      <c r="BL47" s="78">
        <f>IF(BK47="S",BD!$B$8,0)</f>
        <v>0</v>
      </c>
      <c r="BM47" s="73" t="str">
        <f>IF(AZ47="","",VLOOKUP(AZ47,BD!$B$11:$R$179,5,))</f>
        <v/>
      </c>
      <c r="BN47" s="79" t="str">
        <f t="shared" si="26"/>
        <v/>
      </c>
      <c r="BO47" s="68"/>
      <c r="BP47" s="75"/>
      <c r="BQ47" s="76"/>
      <c r="BR47" s="71"/>
      <c r="BS47" s="77" t="s">
        <v>7</v>
      </c>
      <c r="BT47" s="78">
        <f>IF(BS47="N",0,IF(BP$39="EVENTO",BD!$B$3,BD!$B$4))</f>
        <v>0</v>
      </c>
      <c r="BU47" s="77" t="s">
        <v>7</v>
      </c>
      <c r="BV47" s="78">
        <f>IF(BU47="N",0,IF(BP$39="EVENTO",BD!$B$1,0))</f>
        <v>0</v>
      </c>
      <c r="BW47" s="77" t="s">
        <v>7</v>
      </c>
      <c r="BX47" s="78">
        <f>IF(BW47="N",0,IF(BP$39="EVENTO",BD!$B$2,0))</f>
        <v>0</v>
      </c>
      <c r="BY47" s="77" t="s">
        <v>7</v>
      </c>
      <c r="BZ47" s="78">
        <f>IF(BY47="N",0,IF(BP$39="EVENTO",BD!$B$5,0))</f>
        <v>0</v>
      </c>
      <c r="CA47" s="77" t="s">
        <v>7</v>
      </c>
      <c r="CB47" s="78">
        <f>IF(CA47="S",BD!$B$8,0)</f>
        <v>0</v>
      </c>
      <c r="CC47" s="73" t="str">
        <f>IF(BP47="","",VLOOKUP(BP47,BD!$B$11:$R$179,5,))</f>
        <v/>
      </c>
      <c r="CD47" s="79" t="str">
        <f t="shared" si="27"/>
        <v/>
      </c>
      <c r="CE47" s="35"/>
      <c r="CF47" s="42"/>
      <c r="CG47" s="43"/>
      <c r="CH47" s="38"/>
      <c r="CI47" s="44" t="s">
        <v>7</v>
      </c>
      <c r="CJ47" s="45">
        <f>IF(CI47="N",0,IF(CF$39="EVENTO",BD!$B$3,BD!$B$4))</f>
        <v>0</v>
      </c>
      <c r="CK47" s="44" t="s">
        <v>7</v>
      </c>
      <c r="CL47" s="45">
        <f>IF(CK47="N",0,IF(CF$39="EVENTO",BD!$B$1,0))</f>
        <v>0</v>
      </c>
      <c r="CM47" s="44" t="s">
        <v>7</v>
      </c>
      <c r="CN47" s="45">
        <f>IF(CM47="N",0,IF(CF$39="EVENTO",BD!$B$2,0))</f>
        <v>0</v>
      </c>
      <c r="CO47" s="44" t="s">
        <v>7</v>
      </c>
      <c r="CP47" s="45">
        <f>IF(CO47="N",0,IF(CF$39="EVENTO",BD!$B$5,0))</f>
        <v>0</v>
      </c>
      <c r="CQ47" s="44" t="s">
        <v>7</v>
      </c>
      <c r="CR47" s="45">
        <f>IF(CQ47="S",BD!$B$8,0)</f>
        <v>0</v>
      </c>
      <c r="CS47" s="40" t="str">
        <f>IF(CF47="","",VLOOKUP(CF47,BD!$B$11:$R$179,5,))</f>
        <v/>
      </c>
      <c r="CT47" s="46" t="str">
        <f t="shared" si="28"/>
        <v/>
      </c>
      <c r="CU47" s="68"/>
      <c r="CV47" s="75"/>
      <c r="CW47" s="76"/>
      <c r="CX47" s="71"/>
      <c r="CY47" s="77" t="s">
        <v>7</v>
      </c>
      <c r="CZ47" s="78">
        <f>IF(CY47="N",0,IF(CV$39="EVENTO",BD!$B$3,BD!$B$4))</f>
        <v>0</v>
      </c>
      <c r="DA47" s="77" t="s">
        <v>7</v>
      </c>
      <c r="DB47" s="78">
        <f>IF(DA47="N",0,IF(CV$39="EVENTO",BD!$B$1,0))</f>
        <v>0</v>
      </c>
      <c r="DC47" s="77" t="s">
        <v>7</v>
      </c>
      <c r="DD47" s="78">
        <f>IF(DC47="N",0,IF(CV$39="EVENTO",BD!$B$2,0))</f>
        <v>0</v>
      </c>
      <c r="DE47" s="77" t="s">
        <v>7</v>
      </c>
      <c r="DF47" s="78">
        <f>IF(DE47="N",0,IF(CV$39="EVENTO",BD!$B$5,0))</f>
        <v>0</v>
      </c>
      <c r="DG47" s="77" t="s">
        <v>7</v>
      </c>
      <c r="DH47" s="78">
        <f>IF(DG47="S",BD!$B$8,0)</f>
        <v>0</v>
      </c>
      <c r="DI47" s="73" t="str">
        <f>IF(CV47="","",VLOOKUP(CV47,BD!$B$11:$R$179,5,))</f>
        <v/>
      </c>
      <c r="DJ47" s="79" t="str">
        <f t="shared" si="29"/>
        <v/>
      </c>
    </row>
    <row r="48" spans="1:114" ht="15.75" thickBot="1" x14ac:dyDescent="0.3">
      <c r="A48" s="130"/>
      <c r="B48" s="146"/>
      <c r="C48" s="68"/>
      <c r="D48" s="81"/>
      <c r="E48" s="82"/>
      <c r="F48" s="85"/>
      <c r="G48" s="86" t="s">
        <v>7</v>
      </c>
      <c r="H48" s="87">
        <f>IF(G48="N",0,IF(D$39="EVENTO",BD!$B$3,BD!$B$4))</f>
        <v>0</v>
      </c>
      <c r="I48" s="86" t="s">
        <v>7</v>
      </c>
      <c r="J48" s="87">
        <f>IF(I48="N",0,IF(D$39="EVENTO",BD!$B$1,0))</f>
        <v>0</v>
      </c>
      <c r="K48" s="86" t="s">
        <v>7</v>
      </c>
      <c r="L48" s="87">
        <f>IF(K48="N",0,IF(D$39="EVENTO",BD!$B$2,0))</f>
        <v>0</v>
      </c>
      <c r="M48" s="86" t="s">
        <v>7</v>
      </c>
      <c r="N48" s="87">
        <f>IF(M48="N",0,IF(D$39="EVENTO",BD!$B$5,0))</f>
        <v>0</v>
      </c>
      <c r="O48" s="86" t="s">
        <v>7</v>
      </c>
      <c r="P48" s="87">
        <f>IF(O48="S",BD!$B$8,0)</f>
        <v>0</v>
      </c>
      <c r="Q48" s="83" t="str">
        <f>IF(D48="","",VLOOKUP(D48,BD!$B$11:$R$179,5,))</f>
        <v/>
      </c>
      <c r="R48" s="84" t="str">
        <f t="shared" si="23"/>
        <v/>
      </c>
      <c r="S48" s="68"/>
      <c r="T48" s="81"/>
      <c r="U48" s="82"/>
      <c r="V48" s="85"/>
      <c r="W48" s="86" t="s">
        <v>7</v>
      </c>
      <c r="X48" s="87">
        <f>IF(W48="N",0,IF(T$39="EVENTO",BD!$B$3,BD!$B$4))</f>
        <v>0</v>
      </c>
      <c r="Y48" s="86" t="s">
        <v>7</v>
      </c>
      <c r="Z48" s="87">
        <f>IF(Y48="N",0,IF(T$39="EVENTO",BD!$B$1,0))</f>
        <v>0</v>
      </c>
      <c r="AA48" s="86" t="s">
        <v>7</v>
      </c>
      <c r="AB48" s="87">
        <f>IF(AA48="N",0,IF(T$39="EVENTO",BD!$B$2,0))</f>
        <v>0</v>
      </c>
      <c r="AC48" s="86" t="s">
        <v>7</v>
      </c>
      <c r="AD48" s="87">
        <f>IF(AC48="N",0,IF(T$39="EVENTO",BD!$B$5,0))</f>
        <v>0</v>
      </c>
      <c r="AE48" s="86" t="s">
        <v>7</v>
      </c>
      <c r="AF48" s="87">
        <f>IF(AE48="S",BD!$B$8,0)</f>
        <v>0</v>
      </c>
      <c r="AG48" s="83" t="str">
        <f>IF(T48="","",VLOOKUP(T48,BD!$B$11:$R$179,5,))</f>
        <v/>
      </c>
      <c r="AH48" s="84" t="str">
        <f t="shared" si="24"/>
        <v/>
      </c>
      <c r="AI48" s="68"/>
      <c r="AJ48" s="81"/>
      <c r="AK48" s="82"/>
      <c r="AL48" s="85"/>
      <c r="AM48" s="86" t="s">
        <v>7</v>
      </c>
      <c r="AN48" s="87">
        <f>IF(AM48="N",0,IF(AJ$39="EVENTO",BD!$B$3,BD!$B$4))</f>
        <v>0</v>
      </c>
      <c r="AO48" s="86" t="s">
        <v>7</v>
      </c>
      <c r="AP48" s="87">
        <f>IF(AO48="N",0,IF(AJ$39="EVENTO",BD!$B$1,0))</f>
        <v>0</v>
      </c>
      <c r="AQ48" s="86" t="s">
        <v>7</v>
      </c>
      <c r="AR48" s="87">
        <f>IF(AQ48="N",0,IF(AJ$39="EVENTO",BD!$B$2,0))</f>
        <v>0</v>
      </c>
      <c r="AS48" s="86" t="s">
        <v>7</v>
      </c>
      <c r="AT48" s="87">
        <f>IF(AS48="N",0,IF(AJ$39="EVENTO",BD!$B$5,0))</f>
        <v>0</v>
      </c>
      <c r="AU48" s="86" t="s">
        <v>7</v>
      </c>
      <c r="AV48" s="87">
        <f>IF(AU48="S",BD!$B$8,0)</f>
        <v>0</v>
      </c>
      <c r="AW48" s="83" t="str">
        <f>IF(AJ48="","",VLOOKUP(AJ48,BD!$B$11:$R$179,5,))</f>
        <v/>
      </c>
      <c r="AX48" s="84" t="str">
        <f t="shared" si="25"/>
        <v/>
      </c>
      <c r="AY48" s="68"/>
      <c r="AZ48" s="81"/>
      <c r="BA48" s="82"/>
      <c r="BB48" s="85"/>
      <c r="BC48" s="86" t="s">
        <v>7</v>
      </c>
      <c r="BD48" s="87">
        <f>IF(BC48="N",0,IF(AZ$39="EVENTO",BD!$B$3,BD!$B$4))</f>
        <v>0</v>
      </c>
      <c r="BE48" s="86" t="s">
        <v>7</v>
      </c>
      <c r="BF48" s="87">
        <f>IF(BE48="N",0,IF(AZ$39="EVENTO",BD!$B$1,0))</f>
        <v>0</v>
      </c>
      <c r="BG48" s="86" t="s">
        <v>7</v>
      </c>
      <c r="BH48" s="87">
        <f>IF(BG48="N",0,IF(AZ$39="EVENTO",BD!$B$2,0))</f>
        <v>0</v>
      </c>
      <c r="BI48" s="86" t="s">
        <v>7</v>
      </c>
      <c r="BJ48" s="87">
        <f>IF(BI48="N",0,IF(AZ$39="EVENTO",BD!$B$5,0))</f>
        <v>0</v>
      </c>
      <c r="BK48" s="86" t="s">
        <v>7</v>
      </c>
      <c r="BL48" s="87">
        <f>IF(BK48="S",BD!$B$8,0)</f>
        <v>0</v>
      </c>
      <c r="BM48" s="83" t="str">
        <f>IF(AZ48="","",VLOOKUP(AZ48,BD!$B$11:$R$179,5,))</f>
        <v/>
      </c>
      <c r="BN48" s="84" t="str">
        <f t="shared" si="26"/>
        <v/>
      </c>
      <c r="BO48" s="68"/>
      <c r="BP48" s="81"/>
      <c r="BQ48" s="82"/>
      <c r="BR48" s="85"/>
      <c r="BS48" s="86" t="s">
        <v>7</v>
      </c>
      <c r="BT48" s="87">
        <f>IF(BS48="N",0,IF(BP$39="EVENTO",BD!$B$3,BD!$B$4))</f>
        <v>0</v>
      </c>
      <c r="BU48" s="86" t="s">
        <v>7</v>
      </c>
      <c r="BV48" s="87">
        <f>IF(BU48="N",0,IF(BP$39="EVENTO",BD!$B$1,0))</f>
        <v>0</v>
      </c>
      <c r="BW48" s="86" t="s">
        <v>7</v>
      </c>
      <c r="BX48" s="87">
        <f>IF(BW48="N",0,IF(BP$39="EVENTO",BD!$B$2,0))</f>
        <v>0</v>
      </c>
      <c r="BY48" s="86" t="s">
        <v>7</v>
      </c>
      <c r="BZ48" s="87">
        <f>IF(BY48="N",0,IF(BP$39="EVENTO",BD!$B$5,0))</f>
        <v>0</v>
      </c>
      <c r="CA48" s="86" t="s">
        <v>7</v>
      </c>
      <c r="CB48" s="87">
        <f>IF(CA48="S",BD!$B$8,0)</f>
        <v>0</v>
      </c>
      <c r="CC48" s="83" t="str">
        <f>IF(BP48="","",VLOOKUP(BP48,BD!$B$11:$R$179,5,))</f>
        <v/>
      </c>
      <c r="CD48" s="84" t="str">
        <f t="shared" si="27"/>
        <v/>
      </c>
      <c r="CE48" s="35"/>
      <c r="CF48" s="48"/>
      <c r="CG48" s="49"/>
      <c r="CH48" s="52"/>
      <c r="CI48" s="53" t="s">
        <v>7</v>
      </c>
      <c r="CJ48" s="54">
        <f>IF(CI48="N",0,IF(CF$39="EVENTO",BD!$B$3,BD!$B$4))</f>
        <v>0</v>
      </c>
      <c r="CK48" s="53" t="s">
        <v>7</v>
      </c>
      <c r="CL48" s="54">
        <f>IF(CK48="N",0,IF(CF$39="EVENTO",BD!$B$1,0))</f>
        <v>0</v>
      </c>
      <c r="CM48" s="53" t="s">
        <v>7</v>
      </c>
      <c r="CN48" s="54">
        <f>IF(CM48="N",0,IF(CF$39="EVENTO",BD!$B$2,0))</f>
        <v>0</v>
      </c>
      <c r="CO48" s="53" t="s">
        <v>7</v>
      </c>
      <c r="CP48" s="54">
        <f>IF(CO48="N",0,IF(CF$39="EVENTO",BD!$B$5,0))</f>
        <v>0</v>
      </c>
      <c r="CQ48" s="53" t="s">
        <v>7</v>
      </c>
      <c r="CR48" s="54">
        <f>IF(CQ48="S",BD!$B$8,0)</f>
        <v>0</v>
      </c>
      <c r="CS48" s="50" t="str">
        <f>IF(CF48="","",VLOOKUP(CF48,BD!$B$11:$R$179,5,))</f>
        <v/>
      </c>
      <c r="CT48" s="51" t="str">
        <f t="shared" si="28"/>
        <v/>
      </c>
      <c r="CU48" s="68"/>
      <c r="CV48" s="81"/>
      <c r="CW48" s="82"/>
      <c r="CX48" s="85"/>
      <c r="CY48" s="86" t="s">
        <v>7</v>
      </c>
      <c r="CZ48" s="87">
        <f>IF(CY48="N",0,IF(CV$39="EVENTO",BD!$B$3,BD!$B$4))</f>
        <v>0</v>
      </c>
      <c r="DA48" s="86" t="s">
        <v>7</v>
      </c>
      <c r="DB48" s="87">
        <f>IF(DA48="N",0,IF(CV$39="EVENTO",BD!$B$1,0))</f>
        <v>0</v>
      </c>
      <c r="DC48" s="86" t="s">
        <v>7</v>
      </c>
      <c r="DD48" s="87">
        <f>IF(DC48="N",0,IF(CV$39="EVENTO",BD!$B$2,0))</f>
        <v>0</v>
      </c>
      <c r="DE48" s="86" t="s">
        <v>7</v>
      </c>
      <c r="DF48" s="87">
        <f>IF(DE48="N",0,IF(CV$39="EVENTO",BD!$B$5,0))</f>
        <v>0</v>
      </c>
      <c r="DG48" s="86" t="s">
        <v>7</v>
      </c>
      <c r="DH48" s="87">
        <f>IF(DG48="S",BD!$B$8,0)</f>
        <v>0</v>
      </c>
      <c r="DI48" s="83" t="str">
        <f>IF(CV48="","",VLOOKUP(CV48,BD!$B$11:$R$179,5,))</f>
        <v/>
      </c>
      <c r="DJ48" s="84" t="str">
        <f t="shared" si="29"/>
        <v/>
      </c>
    </row>
    <row r="49" spans="1:114" ht="15" customHeight="1" thickBot="1" x14ac:dyDescent="0.3">
      <c r="A49" s="130"/>
      <c r="B49" s="144"/>
      <c r="C49" s="60"/>
      <c r="D49" s="147"/>
      <c r="E49" s="147"/>
      <c r="F49" s="147"/>
      <c r="G49" s="147"/>
      <c r="H49" s="147"/>
      <c r="I49" s="147"/>
      <c r="J49" s="147"/>
      <c r="K49" s="147"/>
      <c r="L49" s="147"/>
      <c r="M49" s="147"/>
      <c r="N49" s="147"/>
      <c r="O49" s="147"/>
      <c r="P49" s="61"/>
      <c r="Q49" s="61"/>
      <c r="R49" s="62" t="str">
        <f>IF(SUM(R51:R58)=0,"",SUM(R51:R58))</f>
        <v/>
      </c>
      <c r="S49" s="60"/>
      <c r="T49" s="147"/>
      <c r="U49" s="147"/>
      <c r="V49" s="147"/>
      <c r="W49" s="147"/>
      <c r="X49" s="147"/>
      <c r="Y49" s="147"/>
      <c r="Z49" s="147"/>
      <c r="AA49" s="147"/>
      <c r="AB49" s="147"/>
      <c r="AC49" s="147"/>
      <c r="AD49" s="147"/>
      <c r="AE49" s="147"/>
      <c r="AF49" s="61"/>
      <c r="AG49" s="61"/>
      <c r="AH49" s="62" t="str">
        <f>IF(SUM(AH51:AH58)=0,"",SUM(AH51:AH58))</f>
        <v/>
      </c>
      <c r="AI49" s="60"/>
      <c r="AJ49" s="147"/>
      <c r="AK49" s="147"/>
      <c r="AL49" s="147"/>
      <c r="AM49" s="147"/>
      <c r="AN49" s="147"/>
      <c r="AO49" s="147"/>
      <c r="AP49" s="147"/>
      <c r="AQ49" s="147"/>
      <c r="AR49" s="147"/>
      <c r="AS49" s="147"/>
      <c r="AT49" s="147"/>
      <c r="AU49" s="147"/>
      <c r="AV49" s="61"/>
      <c r="AW49" s="61"/>
      <c r="AX49" s="62" t="str">
        <f>IF(SUM(AX51:AX58)=0,"",SUM(AX51:AX58))</f>
        <v/>
      </c>
      <c r="AY49" s="60"/>
      <c r="AZ49" s="147"/>
      <c r="BA49" s="147"/>
      <c r="BB49" s="147"/>
      <c r="BC49" s="147"/>
      <c r="BD49" s="147"/>
      <c r="BE49" s="147"/>
      <c r="BF49" s="147"/>
      <c r="BG49" s="147"/>
      <c r="BH49" s="147"/>
      <c r="BI49" s="147"/>
      <c r="BJ49" s="147"/>
      <c r="BK49" s="147"/>
      <c r="BL49" s="61"/>
      <c r="BM49" s="61"/>
      <c r="BN49" s="62" t="str">
        <f>IF(SUM(BN51:BN58)=0,"",SUM(BN51:BN58))</f>
        <v/>
      </c>
      <c r="BO49" s="60"/>
      <c r="BP49" s="147" t="s">
        <v>12</v>
      </c>
      <c r="BQ49" s="147"/>
      <c r="BR49" s="147"/>
      <c r="BS49" s="147"/>
      <c r="BT49" s="147"/>
      <c r="BU49" s="147"/>
      <c r="BV49" s="147"/>
      <c r="BW49" s="147"/>
      <c r="BX49" s="147"/>
      <c r="BY49" s="147"/>
      <c r="BZ49" s="147"/>
      <c r="CA49" s="147"/>
      <c r="CB49" s="61"/>
      <c r="CC49" s="61"/>
      <c r="CD49" s="62" t="str">
        <f>IF(SUM(CD51:CD58)=0,"",SUM(CD51:CD58))</f>
        <v/>
      </c>
      <c r="CE49" s="60"/>
      <c r="CF49" s="147"/>
      <c r="CG49" s="147"/>
      <c r="CH49" s="147"/>
      <c r="CI49" s="147"/>
      <c r="CJ49" s="147"/>
      <c r="CK49" s="147"/>
      <c r="CL49" s="147"/>
      <c r="CM49" s="147"/>
      <c r="CN49" s="147"/>
      <c r="CO49" s="147"/>
      <c r="CP49" s="147"/>
      <c r="CQ49" s="147"/>
      <c r="CR49" s="61"/>
      <c r="CS49" s="61"/>
      <c r="CT49" s="62" t="str">
        <f>IF(SUM(CT51:CT58)=0,"",SUM(CT51:CT58))</f>
        <v/>
      </c>
      <c r="CU49" s="60"/>
      <c r="CV49" s="147"/>
      <c r="CW49" s="147"/>
      <c r="CX49" s="147"/>
      <c r="CY49" s="147"/>
      <c r="CZ49" s="147"/>
      <c r="DA49" s="147"/>
      <c r="DB49" s="147"/>
      <c r="DC49" s="147"/>
      <c r="DD49" s="147"/>
      <c r="DE49" s="147"/>
      <c r="DF49" s="147"/>
      <c r="DG49" s="147"/>
      <c r="DH49" s="61"/>
      <c r="DI49" s="61"/>
      <c r="DJ49" s="62" t="str">
        <f>IF(SUM(DJ51:DJ58)=0,"",SUM(DJ51:DJ58))</f>
        <v/>
      </c>
    </row>
    <row r="50" spans="1:114" ht="15.75" thickBot="1" x14ac:dyDescent="0.3">
      <c r="A50" s="130"/>
      <c r="B50" s="145"/>
      <c r="C50" s="148" t="s">
        <v>2</v>
      </c>
      <c r="D50" s="149"/>
      <c r="E50" s="63"/>
      <c r="F50" s="63"/>
      <c r="G50" s="64"/>
      <c r="H50" s="65"/>
      <c r="I50" s="64"/>
      <c r="J50" s="65"/>
      <c r="K50" s="64"/>
      <c r="L50" s="65"/>
      <c r="M50" s="64"/>
      <c r="N50" s="65"/>
      <c r="O50" s="64"/>
      <c r="P50" s="65"/>
      <c r="Q50" s="66"/>
      <c r="R50" s="67" t="s">
        <v>4</v>
      </c>
      <c r="S50" s="148" t="s">
        <v>2</v>
      </c>
      <c r="T50" s="149"/>
      <c r="U50" s="63"/>
      <c r="V50" s="63"/>
      <c r="W50" s="64"/>
      <c r="X50" s="65"/>
      <c r="Y50" s="64"/>
      <c r="Z50" s="65"/>
      <c r="AA50" s="64"/>
      <c r="AB50" s="65"/>
      <c r="AC50" s="64"/>
      <c r="AD50" s="65"/>
      <c r="AE50" s="64"/>
      <c r="AF50" s="65"/>
      <c r="AG50" s="66"/>
      <c r="AH50" s="67" t="s">
        <v>4</v>
      </c>
      <c r="AI50" s="148" t="s">
        <v>2</v>
      </c>
      <c r="AJ50" s="149"/>
      <c r="AK50" s="63"/>
      <c r="AL50" s="63"/>
      <c r="AM50" s="64"/>
      <c r="AN50" s="65"/>
      <c r="AO50" s="64"/>
      <c r="AP50" s="65"/>
      <c r="AQ50" s="64"/>
      <c r="AR50" s="65"/>
      <c r="AS50" s="64"/>
      <c r="AT50" s="65"/>
      <c r="AU50" s="64"/>
      <c r="AV50" s="65"/>
      <c r="AW50" s="66"/>
      <c r="AX50" s="67" t="s">
        <v>4</v>
      </c>
      <c r="AY50" s="148" t="s">
        <v>2</v>
      </c>
      <c r="AZ50" s="149"/>
      <c r="BA50" s="63"/>
      <c r="BB50" s="63"/>
      <c r="BC50" s="64"/>
      <c r="BD50" s="65"/>
      <c r="BE50" s="64"/>
      <c r="BF50" s="65"/>
      <c r="BG50" s="64"/>
      <c r="BH50" s="65"/>
      <c r="BI50" s="64"/>
      <c r="BJ50" s="65"/>
      <c r="BK50" s="64"/>
      <c r="BL50" s="65"/>
      <c r="BM50" s="66"/>
      <c r="BN50" s="67" t="s">
        <v>4</v>
      </c>
      <c r="BO50" s="148" t="s">
        <v>2</v>
      </c>
      <c r="BP50" s="149"/>
      <c r="BQ50" s="63"/>
      <c r="BR50" s="63"/>
      <c r="BS50" s="64"/>
      <c r="BT50" s="65"/>
      <c r="BU50" s="64"/>
      <c r="BV50" s="65"/>
      <c r="BW50" s="64"/>
      <c r="BX50" s="65"/>
      <c r="BY50" s="64"/>
      <c r="BZ50" s="65"/>
      <c r="CA50" s="64"/>
      <c r="CB50" s="65"/>
      <c r="CC50" s="66"/>
      <c r="CD50" s="67" t="s">
        <v>4</v>
      </c>
      <c r="CE50" s="148" t="s">
        <v>2</v>
      </c>
      <c r="CF50" s="149"/>
      <c r="CG50" s="63"/>
      <c r="CH50" s="63"/>
      <c r="CI50" s="64"/>
      <c r="CJ50" s="65"/>
      <c r="CK50" s="64"/>
      <c r="CL50" s="65"/>
      <c r="CM50" s="64"/>
      <c r="CN50" s="65"/>
      <c r="CO50" s="64"/>
      <c r="CP50" s="65"/>
      <c r="CQ50" s="64"/>
      <c r="CR50" s="65"/>
      <c r="CS50" s="66"/>
      <c r="CT50" s="67" t="s">
        <v>4</v>
      </c>
      <c r="CU50" s="148" t="s">
        <v>2</v>
      </c>
      <c r="CV50" s="149"/>
      <c r="CW50" s="63"/>
      <c r="CX50" s="63"/>
      <c r="CY50" s="64"/>
      <c r="CZ50" s="65"/>
      <c r="DA50" s="64"/>
      <c r="DB50" s="65"/>
      <c r="DC50" s="64"/>
      <c r="DD50" s="65"/>
      <c r="DE50" s="64"/>
      <c r="DF50" s="65"/>
      <c r="DG50" s="64"/>
      <c r="DH50" s="65"/>
      <c r="DI50" s="66"/>
      <c r="DJ50" s="67" t="s">
        <v>4</v>
      </c>
    </row>
    <row r="51" spans="1:114" ht="15.75" thickBot="1" x14ac:dyDescent="0.3">
      <c r="A51" s="130"/>
      <c r="B51" s="145"/>
      <c r="C51" s="68"/>
      <c r="D51" s="69"/>
      <c r="E51" s="70"/>
      <c r="F51" s="71"/>
      <c r="G51" s="72" t="s">
        <v>7</v>
      </c>
      <c r="H51" s="73">
        <f>IF(G51="N",0,IF(D$49="EVENTO",BD!$B$3,BD!$B$4))</f>
        <v>0</v>
      </c>
      <c r="I51" s="72" t="s">
        <v>7</v>
      </c>
      <c r="J51" s="73">
        <f>IF(I51="N",0,IF(D$49="EVENTO",BD!$B$1,0))</f>
        <v>0</v>
      </c>
      <c r="K51" s="72" t="s">
        <v>7</v>
      </c>
      <c r="L51" s="73">
        <f>IF(K51="N",0,IF(D$49="EVENTO",BD!$B$2,0))</f>
        <v>0</v>
      </c>
      <c r="M51" s="72" t="s">
        <v>7</v>
      </c>
      <c r="N51" s="73">
        <f>IF(M51="N",0,IF(D$49="EVENTO",BD!$B$5,0))</f>
        <v>0</v>
      </c>
      <c r="O51" s="72" t="s">
        <v>7</v>
      </c>
      <c r="P51" s="73">
        <f>IF(O51="S",BD!$B$8,0)</f>
        <v>0</v>
      </c>
      <c r="Q51" s="73" t="str">
        <f>IF(D51="","",VLOOKUP(D51,BD!$B$11:$R$179,5,))</f>
        <v/>
      </c>
      <c r="R51" s="74" t="str">
        <f t="shared" ref="R51:R58" si="30">IF($D$49="","",IF(D51="","",SUM(Q51,P51,L51,J51,N51,H51)))</f>
        <v/>
      </c>
      <c r="S51" s="68"/>
      <c r="T51" s="69"/>
      <c r="U51" s="70"/>
      <c r="V51" s="71"/>
      <c r="W51" s="72" t="s">
        <v>7</v>
      </c>
      <c r="X51" s="73">
        <f>IF(W51="N",0,IF(T$49="EVENTO",BD!$B$3,BD!$B$4))</f>
        <v>0</v>
      </c>
      <c r="Y51" s="72" t="s">
        <v>7</v>
      </c>
      <c r="Z51" s="73">
        <f>IF(Y51="N",0,IF(T$49="EVENTO",BD!$B$1,0))</f>
        <v>0</v>
      </c>
      <c r="AA51" s="72" t="s">
        <v>7</v>
      </c>
      <c r="AB51" s="73">
        <f>IF(AA51="N",0,IF(T$49="EVENTO",BD!$B$2,0))</f>
        <v>0</v>
      </c>
      <c r="AC51" s="72" t="s">
        <v>7</v>
      </c>
      <c r="AD51" s="73">
        <f>IF(AC51="N",0,IF(T$49="EVENTO",BD!$B$5,0))</f>
        <v>0</v>
      </c>
      <c r="AE51" s="72" t="s">
        <v>7</v>
      </c>
      <c r="AF51" s="73">
        <f>IF(AE51="S",BD!$B$8,0)</f>
        <v>0</v>
      </c>
      <c r="AG51" s="73" t="str">
        <f>IF(T51="","",VLOOKUP(T51,BD!$B$11:$R$179,5,))</f>
        <v/>
      </c>
      <c r="AH51" s="74" t="str">
        <f t="shared" ref="AH51:AH58" si="31">IF($T$49="","",IF(T51="","",SUM(AG51,AF51,AB51,Z51,AD51,X51)))</f>
        <v/>
      </c>
      <c r="AI51" s="68"/>
      <c r="AJ51" s="69"/>
      <c r="AK51" s="70"/>
      <c r="AL51" s="71"/>
      <c r="AM51" s="72" t="s">
        <v>7</v>
      </c>
      <c r="AN51" s="73">
        <f>IF(AM51="N",0,IF(AJ$49="EVENTO",BD!$B$3,BD!$B$4))</f>
        <v>0</v>
      </c>
      <c r="AO51" s="72" t="s">
        <v>7</v>
      </c>
      <c r="AP51" s="73">
        <f>IF(AO51="N",0,IF(AJ$49="EVENTO",BD!$B$1,0))</f>
        <v>0</v>
      </c>
      <c r="AQ51" s="72" t="s">
        <v>7</v>
      </c>
      <c r="AR51" s="73">
        <f>IF(AQ51="N",0,IF(AJ$49="EVENTO",BD!$B$2,0))</f>
        <v>0</v>
      </c>
      <c r="AS51" s="72" t="s">
        <v>7</v>
      </c>
      <c r="AT51" s="73">
        <f>IF(AS51="N",0,IF(AJ$49="EVENTO",BD!$B$5,0))</f>
        <v>0</v>
      </c>
      <c r="AU51" s="72" t="s">
        <v>7</v>
      </c>
      <c r="AV51" s="73">
        <f>IF(AU51="S",BD!$B$8,0)</f>
        <v>0</v>
      </c>
      <c r="AW51" s="73" t="str">
        <f>IF(AJ51="","",VLOOKUP(AJ51,BD!$B$11:$R$179,5,))</f>
        <v/>
      </c>
      <c r="AX51" s="74" t="str">
        <f t="shared" ref="AX51:AX58" si="32">IF($AJ$49="","",IF(AJ51="","",SUM(AW51,AV51,AR51,AP51,AT51,AN51)))</f>
        <v/>
      </c>
      <c r="AY51" s="68"/>
      <c r="AZ51" s="69"/>
      <c r="BA51" s="70"/>
      <c r="BB51" s="71"/>
      <c r="BC51" s="72" t="s">
        <v>7</v>
      </c>
      <c r="BD51" s="73">
        <f>IF(BC51="N",0,IF(AZ$49="EVENTO",BD!$B$3,BD!$B$4))</f>
        <v>0</v>
      </c>
      <c r="BE51" s="72" t="s">
        <v>7</v>
      </c>
      <c r="BF51" s="73">
        <f>IF(BE51="N",0,IF(AZ$49="EVENTO",BD!$B$1,0))</f>
        <v>0</v>
      </c>
      <c r="BG51" s="72" t="s">
        <v>7</v>
      </c>
      <c r="BH51" s="73">
        <f>IF(BG51="N",0,IF(AZ$49="EVENTO",BD!$B$2,0))</f>
        <v>0</v>
      </c>
      <c r="BI51" s="72" t="s">
        <v>7</v>
      </c>
      <c r="BJ51" s="73">
        <f>IF(BI51="N",0,IF(AZ$49="EVENTO",BD!$B$5,0))</f>
        <v>0</v>
      </c>
      <c r="BK51" s="72" t="s">
        <v>7</v>
      </c>
      <c r="BL51" s="73">
        <f>IF(BK51="S",BD!$B$8,0)</f>
        <v>0</v>
      </c>
      <c r="BM51" s="73" t="str">
        <f>IF(AZ51="","",VLOOKUP(AZ51,BD!$B$11:$R$179,5,))</f>
        <v/>
      </c>
      <c r="BN51" s="74"/>
      <c r="BO51" s="68"/>
      <c r="BP51" s="69"/>
      <c r="BQ51" s="70"/>
      <c r="BR51" s="71"/>
      <c r="BS51" s="72" t="s">
        <v>7</v>
      </c>
      <c r="BT51" s="73">
        <f>IF(BS51="N",0,IF(BP$49="EVENTO",BD!$B$3,BD!$B$4))</f>
        <v>0</v>
      </c>
      <c r="BU51" s="72" t="s">
        <v>7</v>
      </c>
      <c r="BV51" s="73">
        <f>IF(BU51="N",0,IF(BP$49="EVENTO",BD!$B$1,0))</f>
        <v>0</v>
      </c>
      <c r="BW51" s="72" t="s">
        <v>7</v>
      </c>
      <c r="BX51" s="73">
        <f>IF(BW51="N",0,IF(BP$49="EVENTO",BD!$B$2,0))</f>
        <v>0</v>
      </c>
      <c r="BY51" s="72" t="s">
        <v>7</v>
      </c>
      <c r="BZ51" s="73">
        <f>IF(BY51="N",0,IF(BP$49="EVENTO",BD!$B$5,0))</f>
        <v>0</v>
      </c>
      <c r="CA51" s="72" t="s">
        <v>7</v>
      </c>
      <c r="CB51" s="73">
        <f>IF(CA51="S",BD!$B$8,0)</f>
        <v>0</v>
      </c>
      <c r="CC51" s="73" t="str">
        <f>IF(BP51="","",VLOOKUP(BP51,BD!$B$11:$R$179,5,))</f>
        <v/>
      </c>
      <c r="CD51" s="74" t="str">
        <f t="shared" ref="CD51:CD58" si="33">IF($BP$49="","",IF(BP51="","",SUM(CC51,CB51,BX51,BV51,BZ51,BT51)))</f>
        <v/>
      </c>
      <c r="CE51" s="68"/>
      <c r="CF51" s="69"/>
      <c r="CG51" s="70"/>
      <c r="CH51" s="71"/>
      <c r="CI51" s="72" t="s">
        <v>7</v>
      </c>
      <c r="CJ51" s="73">
        <f>IF(CI51="N",0,IF(CF$49="EVENTO",BD!$B$3,BD!$B$4))</f>
        <v>0</v>
      </c>
      <c r="CK51" s="72" t="s">
        <v>7</v>
      </c>
      <c r="CL51" s="73">
        <f>IF(CK51="N",0,IF(CF$49="EVENTO",BD!$B$1,0))</f>
        <v>0</v>
      </c>
      <c r="CM51" s="72" t="s">
        <v>7</v>
      </c>
      <c r="CN51" s="73">
        <f>IF(CM51="N",0,IF(CF$49="EVENTO",BD!$B$2,0))</f>
        <v>0</v>
      </c>
      <c r="CO51" s="72" t="s">
        <v>7</v>
      </c>
      <c r="CP51" s="73">
        <f>IF(CO51="N",0,IF(CF$49="EVENTO",BD!$B$5,0))</f>
        <v>0</v>
      </c>
      <c r="CQ51" s="72" t="s">
        <v>7</v>
      </c>
      <c r="CR51" s="73">
        <f>IF(CQ51="S",BD!$B$8,0)</f>
        <v>0</v>
      </c>
      <c r="CS51" s="73" t="str">
        <f>IF(CF51="","",VLOOKUP(CF51,BD!$B$11:$R$179,5,))</f>
        <v/>
      </c>
      <c r="CT51" s="74" t="str">
        <f t="shared" ref="CT51:CT58" si="34">IF($CF$49="","",IF(CF51="","",SUM(CS51,CR51,CN51,CL51,CP51,CJ51)))</f>
        <v/>
      </c>
      <c r="CU51" s="68"/>
      <c r="CV51" s="69"/>
      <c r="CW51" s="70"/>
      <c r="CX51" s="71"/>
      <c r="CY51" s="72" t="s">
        <v>7</v>
      </c>
      <c r="CZ51" s="73">
        <f>IF(CY51="N",0,IF(CV$49="EVENTO",BD!$B$3,BD!$B$4))</f>
        <v>0</v>
      </c>
      <c r="DA51" s="72" t="s">
        <v>7</v>
      </c>
      <c r="DB51" s="73">
        <f>IF(DA51="N",0,IF(CV$49="EVENTO",BD!$B$1,0))</f>
        <v>0</v>
      </c>
      <c r="DC51" s="72" t="s">
        <v>7</v>
      </c>
      <c r="DD51" s="73">
        <f>IF(DC51="N",0,IF(CV$49="EVENTO",BD!$B$2,0))</f>
        <v>0</v>
      </c>
      <c r="DE51" s="72" t="s">
        <v>7</v>
      </c>
      <c r="DF51" s="73">
        <f>IF(DE51="N",0,IF(CV$49="EVENTO",BD!$B$5,0))</f>
        <v>0</v>
      </c>
      <c r="DG51" s="72" t="s">
        <v>7</v>
      </c>
      <c r="DH51" s="73">
        <f>IF(DG51="S",BD!$B$8,0)</f>
        <v>0</v>
      </c>
      <c r="DI51" s="73" t="str">
        <f>IF(CV51="","",VLOOKUP(CV51,BD!$B$11:$R$179,5,))</f>
        <v/>
      </c>
      <c r="DJ51" s="74" t="str">
        <f t="shared" ref="DJ51:DJ58" si="35">IF($CV$49="","",IF(CV51="","",SUM(DI51,DH51,DD51,DB51,DF51,CZ51)))</f>
        <v/>
      </c>
    </row>
    <row r="52" spans="1:114" ht="15.75" thickBot="1" x14ac:dyDescent="0.3">
      <c r="A52" s="130"/>
      <c r="B52" s="145"/>
      <c r="C52" s="68"/>
      <c r="D52" s="75"/>
      <c r="E52" s="76"/>
      <c r="F52" s="71"/>
      <c r="G52" s="77" t="s">
        <v>7</v>
      </c>
      <c r="H52" s="78">
        <f>IF(G52="N",0,IF(D$49="EVENTO",BD!$B$3,BD!$B$4))</f>
        <v>0</v>
      </c>
      <c r="I52" s="77" t="s">
        <v>7</v>
      </c>
      <c r="J52" s="78">
        <f>IF(I52="N",0,IF(D$49="EVENTO",BD!$B$1,0))</f>
        <v>0</v>
      </c>
      <c r="K52" s="77" t="s">
        <v>7</v>
      </c>
      <c r="L52" s="78">
        <f>IF(K52="N",0,IF(D$49="EVENTO",BD!$B$2,0))</f>
        <v>0</v>
      </c>
      <c r="M52" s="77" t="s">
        <v>7</v>
      </c>
      <c r="N52" s="78">
        <f>IF(M52="N",0,IF(D$49="EVENTO",BD!$B$5,0))</f>
        <v>0</v>
      </c>
      <c r="O52" s="77" t="s">
        <v>7</v>
      </c>
      <c r="P52" s="78">
        <f>IF(O52="S",BD!$B$8,0)</f>
        <v>0</v>
      </c>
      <c r="Q52" s="73" t="str">
        <f>IF(D52="","",VLOOKUP(D52,BD!$B$11:$R$179,5,))</f>
        <v/>
      </c>
      <c r="R52" s="79" t="str">
        <f t="shared" si="30"/>
        <v/>
      </c>
      <c r="S52" s="68"/>
      <c r="T52" s="75"/>
      <c r="U52" s="76"/>
      <c r="V52" s="71"/>
      <c r="W52" s="77" t="s">
        <v>7</v>
      </c>
      <c r="X52" s="78">
        <f>IF(W52="N",0,IF(T$49="EVENTO",BD!$B$3,BD!$B$4))</f>
        <v>0</v>
      </c>
      <c r="Y52" s="77" t="s">
        <v>7</v>
      </c>
      <c r="Z52" s="78">
        <f>IF(Y52="N",0,IF(T$49="EVENTO",BD!$B$1,0))</f>
        <v>0</v>
      </c>
      <c r="AA52" s="77" t="s">
        <v>7</v>
      </c>
      <c r="AB52" s="78">
        <f>IF(AA52="N",0,IF(T$49="EVENTO",BD!$B$2,0))</f>
        <v>0</v>
      </c>
      <c r="AC52" s="77" t="s">
        <v>7</v>
      </c>
      <c r="AD52" s="78">
        <f>IF(AC52="N",0,IF(T$49="EVENTO",BD!$B$5,0))</f>
        <v>0</v>
      </c>
      <c r="AE52" s="77" t="s">
        <v>7</v>
      </c>
      <c r="AF52" s="78">
        <f>IF(AE52="S",BD!$B$8,0)</f>
        <v>0</v>
      </c>
      <c r="AG52" s="73" t="str">
        <f>IF(T52="","",VLOOKUP(T52,BD!$B$11:$R$179,5,))</f>
        <v/>
      </c>
      <c r="AH52" s="79" t="str">
        <f t="shared" si="31"/>
        <v/>
      </c>
      <c r="AI52" s="68"/>
      <c r="AJ52" s="75"/>
      <c r="AK52" s="76"/>
      <c r="AL52" s="71"/>
      <c r="AM52" s="77" t="s">
        <v>7</v>
      </c>
      <c r="AN52" s="78">
        <f>IF(AM52="N",0,IF(AJ$49="EVENTO",BD!$B$3,BD!$B$4))</f>
        <v>0</v>
      </c>
      <c r="AO52" s="77" t="s">
        <v>7</v>
      </c>
      <c r="AP52" s="78">
        <f>IF(AO52="N",0,IF(AJ$49="EVENTO",BD!$B$1,0))</f>
        <v>0</v>
      </c>
      <c r="AQ52" s="77" t="s">
        <v>7</v>
      </c>
      <c r="AR52" s="78">
        <f>IF(AQ52="N",0,IF(AJ$49="EVENTO",BD!$B$2,0))</f>
        <v>0</v>
      </c>
      <c r="AS52" s="77" t="s">
        <v>7</v>
      </c>
      <c r="AT52" s="78">
        <f>IF(AS52="N",0,IF(AJ$49="EVENTO",BD!$B$5,0))</f>
        <v>0</v>
      </c>
      <c r="AU52" s="77" t="s">
        <v>7</v>
      </c>
      <c r="AV52" s="78">
        <f>IF(AU52="S",BD!$B$8,0)</f>
        <v>0</v>
      </c>
      <c r="AW52" s="73" t="str">
        <f>IF(AJ52="","",VLOOKUP(AJ52,BD!$B$11:$R$179,5,))</f>
        <v/>
      </c>
      <c r="AX52" s="79" t="str">
        <f t="shared" si="32"/>
        <v/>
      </c>
      <c r="AY52" s="68"/>
      <c r="AZ52" s="75"/>
      <c r="BA52" s="76"/>
      <c r="BB52" s="71"/>
      <c r="BC52" s="77" t="s">
        <v>7</v>
      </c>
      <c r="BD52" s="78">
        <f>IF(BC52="N",0,IF(AZ$49="EVENTO",BD!$B$3,BD!$B$4))</f>
        <v>0</v>
      </c>
      <c r="BE52" s="77" t="s">
        <v>7</v>
      </c>
      <c r="BF52" s="78">
        <f>IF(BE52="N",0,IF(AZ$49="EVENTO",BD!$B$1,0))</f>
        <v>0</v>
      </c>
      <c r="BG52" s="77" t="s">
        <v>7</v>
      </c>
      <c r="BH52" s="78">
        <f>IF(BG52="N",0,IF(AZ$49="EVENTO",BD!$B$2,0))</f>
        <v>0</v>
      </c>
      <c r="BI52" s="77" t="s">
        <v>7</v>
      </c>
      <c r="BJ52" s="78">
        <f>IF(BI52="N",0,IF(AZ$49="EVENTO",BD!$B$5,0))</f>
        <v>0</v>
      </c>
      <c r="BK52" s="77" t="s">
        <v>7</v>
      </c>
      <c r="BL52" s="78">
        <f>IF(BK52="S",BD!$B$8,0)</f>
        <v>0</v>
      </c>
      <c r="BM52" s="73" t="str">
        <f>IF(AZ52="","",VLOOKUP(AZ52,BD!$B$11:$R$179,5,))</f>
        <v/>
      </c>
      <c r="BN52" s="79"/>
      <c r="BO52" s="68"/>
      <c r="BP52" s="75"/>
      <c r="BQ52" s="76"/>
      <c r="BR52" s="71"/>
      <c r="BS52" s="77" t="s">
        <v>7</v>
      </c>
      <c r="BT52" s="78">
        <f>IF(BS52="N",0,IF(BP$49="EVENTO",BD!$B$3,BD!$B$4))</f>
        <v>0</v>
      </c>
      <c r="BU52" s="77" t="s">
        <v>7</v>
      </c>
      <c r="BV52" s="78">
        <f>IF(BU52="N",0,IF(BP$49="EVENTO",BD!$B$1,0))</f>
        <v>0</v>
      </c>
      <c r="BW52" s="77" t="s">
        <v>7</v>
      </c>
      <c r="BX52" s="78">
        <f>IF(BW52="N",0,IF(BP$49="EVENTO",BD!$B$2,0))</f>
        <v>0</v>
      </c>
      <c r="BY52" s="77" t="s">
        <v>7</v>
      </c>
      <c r="BZ52" s="78">
        <f>IF(BY52="N",0,IF(BP$49="EVENTO",BD!$B$5,0))</f>
        <v>0</v>
      </c>
      <c r="CA52" s="77" t="s">
        <v>7</v>
      </c>
      <c r="CB52" s="78">
        <f>IF(CA52="S",BD!$B$8,0)</f>
        <v>0</v>
      </c>
      <c r="CC52" s="73" t="str">
        <f>IF(BP52="","",VLOOKUP(BP52,BD!$B$11:$R$179,5,))</f>
        <v/>
      </c>
      <c r="CD52" s="79" t="str">
        <f t="shared" si="33"/>
        <v/>
      </c>
      <c r="CE52" s="68"/>
      <c r="CF52" s="75"/>
      <c r="CG52" s="76"/>
      <c r="CH52" s="71"/>
      <c r="CI52" s="77" t="s">
        <v>7</v>
      </c>
      <c r="CJ52" s="78">
        <f>IF(CI52="N",0,IF(CF$49="EVENTO",BD!$B$3,BD!$B$4))</f>
        <v>0</v>
      </c>
      <c r="CK52" s="77" t="s">
        <v>7</v>
      </c>
      <c r="CL52" s="78">
        <f>IF(CK52="N",0,IF(CF$49="EVENTO",BD!$B$1,0))</f>
        <v>0</v>
      </c>
      <c r="CM52" s="77" t="s">
        <v>7</v>
      </c>
      <c r="CN52" s="78">
        <f>IF(CM52="N",0,IF(CF$49="EVENTO",BD!$B$2,0))</f>
        <v>0</v>
      </c>
      <c r="CO52" s="77" t="s">
        <v>7</v>
      </c>
      <c r="CP52" s="78">
        <f>IF(CO52="N",0,IF(CF$49="EVENTO",BD!$B$5,0))</f>
        <v>0</v>
      </c>
      <c r="CQ52" s="77" t="s">
        <v>7</v>
      </c>
      <c r="CR52" s="78">
        <f>IF(CQ52="S",BD!$B$8,0)</f>
        <v>0</v>
      </c>
      <c r="CS52" s="73" t="str">
        <f>IF(CF52="","",VLOOKUP(CF52,BD!$B$11:$R$179,5,))</f>
        <v/>
      </c>
      <c r="CT52" s="79" t="str">
        <f t="shared" si="34"/>
        <v/>
      </c>
      <c r="CU52" s="68"/>
      <c r="CV52" s="75"/>
      <c r="CW52" s="76"/>
      <c r="CX52" s="71"/>
      <c r="CY52" s="77" t="s">
        <v>7</v>
      </c>
      <c r="CZ52" s="78">
        <f>IF(CY52="N",0,IF(CV$49="EVENTO",BD!$B$3,BD!$B$4))</f>
        <v>0</v>
      </c>
      <c r="DA52" s="77" t="s">
        <v>7</v>
      </c>
      <c r="DB52" s="78">
        <f>IF(DA52="N",0,IF(CV$49="EVENTO",BD!$B$1,0))</f>
        <v>0</v>
      </c>
      <c r="DC52" s="77" t="s">
        <v>7</v>
      </c>
      <c r="DD52" s="78">
        <f>IF(DC52="N",0,IF(CV$49="EVENTO",BD!$B$2,0))</f>
        <v>0</v>
      </c>
      <c r="DE52" s="77" t="s">
        <v>7</v>
      </c>
      <c r="DF52" s="78">
        <f>IF(DE52="N",0,IF(CV$49="EVENTO",BD!$B$5,0))</f>
        <v>0</v>
      </c>
      <c r="DG52" s="77" t="s">
        <v>7</v>
      </c>
      <c r="DH52" s="78">
        <f>IF(DG52="S",BD!$B$8,0)</f>
        <v>0</v>
      </c>
      <c r="DI52" s="73" t="str">
        <f>IF(CV52="","",VLOOKUP(CV52,BD!$B$11:$R$179,5,))</f>
        <v/>
      </c>
      <c r="DJ52" s="79" t="str">
        <f t="shared" si="35"/>
        <v/>
      </c>
    </row>
    <row r="53" spans="1:114" ht="15.75" thickBot="1" x14ac:dyDescent="0.3">
      <c r="A53" s="130"/>
      <c r="B53" s="145"/>
      <c r="C53" s="68"/>
      <c r="D53" s="75"/>
      <c r="E53" s="76"/>
      <c r="F53" s="71"/>
      <c r="G53" s="77" t="s">
        <v>7</v>
      </c>
      <c r="H53" s="78">
        <f>IF(G53="N",0,IF(D$49="EVENTO",BD!$B$3,BD!$B$4))</f>
        <v>0</v>
      </c>
      <c r="I53" s="77" t="s">
        <v>7</v>
      </c>
      <c r="J53" s="78">
        <f>IF(I53="N",0,IF(D$49="EVENTO",BD!$B$1,0))</f>
        <v>0</v>
      </c>
      <c r="K53" s="77" t="s">
        <v>7</v>
      </c>
      <c r="L53" s="78">
        <f>IF(K53="N",0,IF(D$49="EVENTO",BD!$B$2,0))</f>
        <v>0</v>
      </c>
      <c r="M53" s="77" t="s">
        <v>7</v>
      </c>
      <c r="N53" s="78">
        <f>IF(M53="N",0,IF(D$49="EVENTO",BD!$B$5,0))</f>
        <v>0</v>
      </c>
      <c r="O53" s="77" t="s">
        <v>7</v>
      </c>
      <c r="P53" s="78">
        <f>IF(O53="S",BD!$B$8,0)</f>
        <v>0</v>
      </c>
      <c r="Q53" s="73" t="str">
        <f>IF(D53="","",VLOOKUP(D53,BD!$B$11:$R$179,5,))</f>
        <v/>
      </c>
      <c r="R53" s="79" t="str">
        <f t="shared" si="30"/>
        <v/>
      </c>
      <c r="S53" s="68"/>
      <c r="T53" s="75"/>
      <c r="U53" s="76"/>
      <c r="V53" s="71"/>
      <c r="W53" s="77" t="s">
        <v>7</v>
      </c>
      <c r="X53" s="78">
        <f>IF(W53="N",0,IF(T$49="EVENTO",BD!$B$3,BD!$B$4))</f>
        <v>0</v>
      </c>
      <c r="Y53" s="77" t="s">
        <v>7</v>
      </c>
      <c r="Z53" s="78">
        <f>IF(Y53="N",0,IF(T$49="EVENTO",BD!$B$1,0))</f>
        <v>0</v>
      </c>
      <c r="AA53" s="77" t="s">
        <v>7</v>
      </c>
      <c r="AB53" s="78">
        <f>IF(AA53="N",0,IF(T$49="EVENTO",BD!$B$2,0))</f>
        <v>0</v>
      </c>
      <c r="AC53" s="77" t="s">
        <v>7</v>
      </c>
      <c r="AD53" s="78">
        <f>IF(AC53="N",0,IF(T$49="EVENTO",BD!$B$5,0))</f>
        <v>0</v>
      </c>
      <c r="AE53" s="77" t="s">
        <v>7</v>
      </c>
      <c r="AF53" s="78">
        <f>IF(AE53="S",BD!$B$8,0)</f>
        <v>0</v>
      </c>
      <c r="AG53" s="73" t="str">
        <f>IF(T53="","",VLOOKUP(T53,BD!$B$11:$R$179,5,))</f>
        <v/>
      </c>
      <c r="AH53" s="79" t="str">
        <f t="shared" si="31"/>
        <v/>
      </c>
      <c r="AI53" s="68"/>
      <c r="AJ53" s="75"/>
      <c r="AK53" s="76"/>
      <c r="AL53" s="71"/>
      <c r="AM53" s="77" t="s">
        <v>7</v>
      </c>
      <c r="AN53" s="78">
        <f>IF(AM53="N",0,IF(AJ$49="EVENTO",BD!$B$3,BD!$B$4))</f>
        <v>0</v>
      </c>
      <c r="AO53" s="77" t="s">
        <v>7</v>
      </c>
      <c r="AP53" s="78">
        <f>IF(AO53="N",0,IF(AJ$49="EVENTO",BD!$B$1,0))</f>
        <v>0</v>
      </c>
      <c r="AQ53" s="77" t="s">
        <v>7</v>
      </c>
      <c r="AR53" s="78">
        <f>IF(AQ53="N",0,IF(AJ$49="EVENTO",BD!$B$2,0))</f>
        <v>0</v>
      </c>
      <c r="AS53" s="77" t="s">
        <v>7</v>
      </c>
      <c r="AT53" s="78">
        <f>IF(AS53="N",0,IF(AJ$49="EVENTO",BD!$B$5,0))</f>
        <v>0</v>
      </c>
      <c r="AU53" s="77" t="s">
        <v>7</v>
      </c>
      <c r="AV53" s="78">
        <f>IF(AU53="S",BD!$B$8,0)</f>
        <v>0</v>
      </c>
      <c r="AW53" s="73" t="str">
        <f>IF(AJ53="","",VLOOKUP(AJ53,BD!$B$11:$R$179,5,))</f>
        <v/>
      </c>
      <c r="AX53" s="79" t="str">
        <f t="shared" si="32"/>
        <v/>
      </c>
      <c r="AY53" s="68"/>
      <c r="AZ53" s="75"/>
      <c r="BA53" s="76"/>
      <c r="BB53" s="71"/>
      <c r="BC53" s="77" t="s">
        <v>7</v>
      </c>
      <c r="BD53" s="78">
        <f>IF(BC53="N",0,IF(AZ$49="EVENTO",BD!$B$3,BD!$B$4))</f>
        <v>0</v>
      </c>
      <c r="BE53" s="77" t="s">
        <v>7</v>
      </c>
      <c r="BF53" s="78">
        <f>IF(BE53="N",0,IF(AZ$49="EVENTO",BD!$B$1,0))</f>
        <v>0</v>
      </c>
      <c r="BG53" s="77" t="s">
        <v>7</v>
      </c>
      <c r="BH53" s="78">
        <f>IF(BG53="N",0,IF(AZ$49="EVENTO",BD!$B$2,0))</f>
        <v>0</v>
      </c>
      <c r="BI53" s="77" t="s">
        <v>7</v>
      </c>
      <c r="BJ53" s="78">
        <f>IF(BI53="N",0,IF(AZ$49="EVENTO",BD!$B$5,0))</f>
        <v>0</v>
      </c>
      <c r="BK53" s="77" t="s">
        <v>7</v>
      </c>
      <c r="BL53" s="78">
        <f>IF(BK53="S",BD!$B$8,0)</f>
        <v>0</v>
      </c>
      <c r="BM53" s="73" t="str">
        <f>IF(AZ53="","",VLOOKUP(AZ53,BD!$B$11:$R$179,5,))</f>
        <v/>
      </c>
      <c r="BN53" s="79"/>
      <c r="BO53" s="68"/>
      <c r="BP53" s="75"/>
      <c r="BQ53" s="76"/>
      <c r="BR53" s="71"/>
      <c r="BS53" s="77" t="s">
        <v>7</v>
      </c>
      <c r="BT53" s="78">
        <f>IF(BS53="N",0,IF(BP$49="EVENTO",BD!$B$3,BD!$B$4))</f>
        <v>0</v>
      </c>
      <c r="BU53" s="77" t="s">
        <v>7</v>
      </c>
      <c r="BV53" s="78">
        <f>IF(BU53="N",0,IF(BP$49="EVENTO",BD!$B$1,0))</f>
        <v>0</v>
      </c>
      <c r="BW53" s="77" t="s">
        <v>7</v>
      </c>
      <c r="BX53" s="78">
        <f>IF(BW53="N",0,IF(BP$49="EVENTO",BD!$B$2,0))</f>
        <v>0</v>
      </c>
      <c r="BY53" s="77" t="s">
        <v>7</v>
      </c>
      <c r="BZ53" s="78">
        <f>IF(BY53="N",0,IF(BP$49="EVENTO",BD!$B$5,0))</f>
        <v>0</v>
      </c>
      <c r="CA53" s="77" t="s">
        <v>7</v>
      </c>
      <c r="CB53" s="78">
        <f>IF(CA53="S",BD!$B$8,0)</f>
        <v>0</v>
      </c>
      <c r="CC53" s="73" t="str">
        <f>IF(BP53="","",VLOOKUP(BP53,BD!$B$11:$R$179,5,))</f>
        <v/>
      </c>
      <c r="CD53" s="79" t="str">
        <f t="shared" si="33"/>
        <v/>
      </c>
      <c r="CE53" s="68"/>
      <c r="CF53" s="75"/>
      <c r="CG53" s="76"/>
      <c r="CH53" s="71"/>
      <c r="CI53" s="77" t="s">
        <v>7</v>
      </c>
      <c r="CJ53" s="78">
        <f>IF(CI53="N",0,IF(CF$49="EVENTO",BD!$B$3,BD!$B$4))</f>
        <v>0</v>
      </c>
      <c r="CK53" s="77" t="s">
        <v>7</v>
      </c>
      <c r="CL53" s="78">
        <f>IF(CK53="N",0,IF(CF$49="EVENTO",BD!$B$1,0))</f>
        <v>0</v>
      </c>
      <c r="CM53" s="77" t="s">
        <v>7</v>
      </c>
      <c r="CN53" s="78">
        <f>IF(CM53="N",0,IF(CF$49="EVENTO",BD!$B$2,0))</f>
        <v>0</v>
      </c>
      <c r="CO53" s="77" t="s">
        <v>7</v>
      </c>
      <c r="CP53" s="78">
        <f>IF(CO53="N",0,IF(CF$49="EVENTO",BD!$B$5,0))</f>
        <v>0</v>
      </c>
      <c r="CQ53" s="77" t="s">
        <v>7</v>
      </c>
      <c r="CR53" s="78">
        <f>IF(CQ53="S",BD!$B$8,0)</f>
        <v>0</v>
      </c>
      <c r="CS53" s="73" t="str">
        <f>IF(CF53="","",VLOOKUP(CF53,BD!$B$11:$R$179,5,))</f>
        <v/>
      </c>
      <c r="CT53" s="79" t="str">
        <f t="shared" si="34"/>
        <v/>
      </c>
      <c r="CU53" s="68"/>
      <c r="CV53" s="75"/>
      <c r="CW53" s="76"/>
      <c r="CX53" s="71"/>
      <c r="CY53" s="77" t="s">
        <v>7</v>
      </c>
      <c r="CZ53" s="78">
        <f>IF(CY53="N",0,IF(CV$49="EVENTO",BD!$B$3,BD!$B$4))</f>
        <v>0</v>
      </c>
      <c r="DA53" s="77" t="s">
        <v>7</v>
      </c>
      <c r="DB53" s="78">
        <f>IF(DA53="N",0,IF(CV$49="EVENTO",BD!$B$1,0))</f>
        <v>0</v>
      </c>
      <c r="DC53" s="77" t="s">
        <v>7</v>
      </c>
      <c r="DD53" s="78">
        <f>IF(DC53="N",0,IF(CV$49="EVENTO",BD!$B$2,0))</f>
        <v>0</v>
      </c>
      <c r="DE53" s="77" t="s">
        <v>7</v>
      </c>
      <c r="DF53" s="78">
        <f>IF(DE53="N",0,IF(CV$49="EVENTO",BD!$B$5,0))</f>
        <v>0</v>
      </c>
      <c r="DG53" s="77" t="s">
        <v>7</v>
      </c>
      <c r="DH53" s="78">
        <f>IF(DG53="S",BD!$B$8,0)</f>
        <v>0</v>
      </c>
      <c r="DI53" s="73" t="str">
        <f>IF(CV53="","",VLOOKUP(CV53,BD!$B$11:$R$179,5,))</f>
        <v/>
      </c>
      <c r="DJ53" s="79" t="str">
        <f t="shared" si="35"/>
        <v/>
      </c>
    </row>
    <row r="54" spans="1:114" ht="15.75" thickBot="1" x14ac:dyDescent="0.3">
      <c r="A54" s="130"/>
      <c r="B54" s="145"/>
      <c r="C54" s="68"/>
      <c r="D54" s="75"/>
      <c r="E54" s="76"/>
      <c r="F54" s="71"/>
      <c r="G54" s="77" t="s">
        <v>7</v>
      </c>
      <c r="H54" s="78">
        <f>IF(G54="N",0,IF(D$49="EVENTO",BD!$B$3,BD!$B$4))</f>
        <v>0</v>
      </c>
      <c r="I54" s="77" t="s">
        <v>7</v>
      </c>
      <c r="J54" s="78">
        <f>IF(I54="N",0,IF(D$49="EVENTO",BD!$B$1,0))</f>
        <v>0</v>
      </c>
      <c r="K54" s="77" t="s">
        <v>7</v>
      </c>
      <c r="L54" s="78">
        <f>IF(K54="N",0,IF(D$49="EVENTO",BD!$B$2,0))</f>
        <v>0</v>
      </c>
      <c r="M54" s="77" t="s">
        <v>7</v>
      </c>
      <c r="N54" s="78">
        <f>IF(M54="N",0,IF(D$49="EVENTO",BD!$B$5,0))</f>
        <v>0</v>
      </c>
      <c r="O54" s="77" t="s">
        <v>7</v>
      </c>
      <c r="P54" s="78">
        <f>IF(O54="S",BD!$B$8,0)</f>
        <v>0</v>
      </c>
      <c r="Q54" s="73" t="str">
        <f>IF(D54="","",VLOOKUP(D54,BD!$B$11:$R$179,5,))</f>
        <v/>
      </c>
      <c r="R54" s="79" t="str">
        <f t="shared" si="30"/>
        <v/>
      </c>
      <c r="S54" s="68"/>
      <c r="T54" s="75"/>
      <c r="U54" s="76"/>
      <c r="V54" s="71"/>
      <c r="W54" s="77" t="s">
        <v>7</v>
      </c>
      <c r="X54" s="78">
        <f>IF(W54="N",0,IF(T$49="EVENTO",BD!$B$3,BD!$B$4))</f>
        <v>0</v>
      </c>
      <c r="Y54" s="77" t="s">
        <v>7</v>
      </c>
      <c r="Z54" s="78">
        <f>IF(Y54="N",0,IF(T$49="EVENTO",BD!$B$1,0))</f>
        <v>0</v>
      </c>
      <c r="AA54" s="77" t="s">
        <v>7</v>
      </c>
      <c r="AB54" s="78">
        <f>IF(AA54="N",0,IF(T$49="EVENTO",BD!$B$2,0))</f>
        <v>0</v>
      </c>
      <c r="AC54" s="77" t="s">
        <v>7</v>
      </c>
      <c r="AD54" s="78">
        <f>IF(AC54="N",0,IF(T$49="EVENTO",BD!$B$5,0))</f>
        <v>0</v>
      </c>
      <c r="AE54" s="77" t="s">
        <v>7</v>
      </c>
      <c r="AF54" s="78">
        <f>IF(AE54="S",BD!$B$8,0)</f>
        <v>0</v>
      </c>
      <c r="AG54" s="73" t="str">
        <f>IF(T54="","",VLOOKUP(T54,BD!$B$11:$R$179,5,))</f>
        <v/>
      </c>
      <c r="AH54" s="79" t="str">
        <f t="shared" si="31"/>
        <v/>
      </c>
      <c r="AI54" s="68"/>
      <c r="AJ54" s="75"/>
      <c r="AK54" s="76"/>
      <c r="AL54" s="71"/>
      <c r="AM54" s="77" t="s">
        <v>7</v>
      </c>
      <c r="AN54" s="78">
        <f>IF(AM54="N",0,IF(AJ$49="EVENTO",BD!$B$3,BD!$B$4))</f>
        <v>0</v>
      </c>
      <c r="AO54" s="77" t="s">
        <v>7</v>
      </c>
      <c r="AP54" s="78">
        <f>IF(AO54="N",0,IF(AJ$49="EVENTO",BD!$B$1,0))</f>
        <v>0</v>
      </c>
      <c r="AQ54" s="77" t="s">
        <v>7</v>
      </c>
      <c r="AR54" s="78">
        <f>IF(AQ54="N",0,IF(AJ$49="EVENTO",BD!$B$2,0))</f>
        <v>0</v>
      </c>
      <c r="AS54" s="77" t="s">
        <v>7</v>
      </c>
      <c r="AT54" s="78">
        <f>IF(AS54="N",0,IF(AJ$49="EVENTO",BD!$B$5,0))</f>
        <v>0</v>
      </c>
      <c r="AU54" s="77" t="s">
        <v>7</v>
      </c>
      <c r="AV54" s="78">
        <f>IF(AU54="S",BD!$B$8,0)</f>
        <v>0</v>
      </c>
      <c r="AW54" s="73" t="str">
        <f>IF(AJ54="","",VLOOKUP(AJ54,BD!$B$11:$R$179,5,))</f>
        <v/>
      </c>
      <c r="AX54" s="79" t="str">
        <f t="shared" si="32"/>
        <v/>
      </c>
      <c r="AY54" s="68"/>
      <c r="AZ54" s="75"/>
      <c r="BA54" s="76"/>
      <c r="BB54" s="71"/>
      <c r="BC54" s="77" t="s">
        <v>7</v>
      </c>
      <c r="BD54" s="78">
        <f>IF(BC54="N",0,IF(AZ$49="EVENTO",BD!$B$3,BD!$B$4))</f>
        <v>0</v>
      </c>
      <c r="BE54" s="77" t="s">
        <v>7</v>
      </c>
      <c r="BF54" s="78">
        <f>IF(BE54="N",0,IF(AZ$49="EVENTO",BD!$B$1,0))</f>
        <v>0</v>
      </c>
      <c r="BG54" s="77" t="s">
        <v>7</v>
      </c>
      <c r="BH54" s="78">
        <f>IF(BG54="N",0,IF(AZ$49="EVENTO",BD!$B$2,0))</f>
        <v>0</v>
      </c>
      <c r="BI54" s="77" t="s">
        <v>7</v>
      </c>
      <c r="BJ54" s="78">
        <f>IF(BI54="N",0,IF(AZ$49="EVENTO",BD!$B$5,0))</f>
        <v>0</v>
      </c>
      <c r="BK54" s="77" t="s">
        <v>7</v>
      </c>
      <c r="BL54" s="78">
        <f>IF(BK54="S",BD!$B$8,0)</f>
        <v>0</v>
      </c>
      <c r="BM54" s="73" t="str">
        <f>IF(AZ54="","",VLOOKUP(AZ54,BD!$B$11:$R$179,5,))</f>
        <v/>
      </c>
      <c r="BN54" s="79" t="str">
        <f>IF($AZ$49="","",IF(AZ54="","",SUM(BM54,BL54,BH54,BF54,BJ54,BD54)))</f>
        <v/>
      </c>
      <c r="BO54" s="68"/>
      <c r="BP54" s="75"/>
      <c r="BQ54" s="76"/>
      <c r="BR54" s="71"/>
      <c r="BS54" s="77" t="s">
        <v>7</v>
      </c>
      <c r="BT54" s="78">
        <f>IF(BS54="N",0,IF(BP$49="EVENTO",BD!$B$3,BD!$B$4))</f>
        <v>0</v>
      </c>
      <c r="BU54" s="77" t="s">
        <v>7</v>
      </c>
      <c r="BV54" s="78">
        <f>IF(BU54="N",0,IF(BP$49="EVENTO",BD!$B$1,0))</f>
        <v>0</v>
      </c>
      <c r="BW54" s="77" t="s">
        <v>7</v>
      </c>
      <c r="BX54" s="78">
        <f>IF(BW54="N",0,IF(BP$49="EVENTO",BD!$B$2,0))</f>
        <v>0</v>
      </c>
      <c r="BY54" s="77" t="s">
        <v>7</v>
      </c>
      <c r="BZ54" s="78">
        <f>IF(BY54="N",0,IF(BP$49="EVENTO",BD!$B$5,0))</f>
        <v>0</v>
      </c>
      <c r="CA54" s="77" t="s">
        <v>7</v>
      </c>
      <c r="CB54" s="78">
        <f>IF(CA54="S",BD!$B$8,0)</f>
        <v>0</v>
      </c>
      <c r="CC54" s="73" t="str">
        <f>IF(BP54="","",VLOOKUP(BP54,BD!$B$11:$R$179,5,))</f>
        <v/>
      </c>
      <c r="CD54" s="79" t="str">
        <f t="shared" si="33"/>
        <v/>
      </c>
      <c r="CE54" s="68"/>
      <c r="CF54" s="75"/>
      <c r="CG54" s="76"/>
      <c r="CH54" s="71"/>
      <c r="CI54" s="77" t="s">
        <v>7</v>
      </c>
      <c r="CJ54" s="78">
        <f>IF(CI54="N",0,IF(CF$49="EVENTO",BD!$B$3,BD!$B$4))</f>
        <v>0</v>
      </c>
      <c r="CK54" s="77" t="s">
        <v>7</v>
      </c>
      <c r="CL54" s="78">
        <f>IF(CK54="N",0,IF(CF$49="EVENTO",BD!$B$1,0))</f>
        <v>0</v>
      </c>
      <c r="CM54" s="77" t="s">
        <v>7</v>
      </c>
      <c r="CN54" s="78">
        <f>IF(CM54="N",0,IF(CF$49="EVENTO",BD!$B$2,0))</f>
        <v>0</v>
      </c>
      <c r="CO54" s="77" t="s">
        <v>7</v>
      </c>
      <c r="CP54" s="78">
        <f>IF(CO54="N",0,IF(CF$49="EVENTO",BD!$B$5,0))</f>
        <v>0</v>
      </c>
      <c r="CQ54" s="77" t="s">
        <v>7</v>
      </c>
      <c r="CR54" s="78">
        <f>IF(CQ54="S",BD!$B$8,0)</f>
        <v>0</v>
      </c>
      <c r="CS54" s="73" t="str">
        <f>IF(CF54="","",VLOOKUP(CF54,BD!$B$11:$R$179,5,))</f>
        <v/>
      </c>
      <c r="CT54" s="79" t="str">
        <f t="shared" si="34"/>
        <v/>
      </c>
      <c r="CU54" s="68"/>
      <c r="CV54" s="75"/>
      <c r="CW54" s="76"/>
      <c r="CX54" s="71"/>
      <c r="CY54" s="77" t="s">
        <v>7</v>
      </c>
      <c r="CZ54" s="78">
        <f>IF(CY54="N",0,IF(CV$49="EVENTO",BD!$B$3,BD!$B$4))</f>
        <v>0</v>
      </c>
      <c r="DA54" s="77" t="s">
        <v>7</v>
      </c>
      <c r="DB54" s="78">
        <f>IF(DA54="N",0,IF(CV$49="EVENTO",BD!$B$1,0))</f>
        <v>0</v>
      </c>
      <c r="DC54" s="77" t="s">
        <v>7</v>
      </c>
      <c r="DD54" s="78">
        <f>IF(DC54="N",0,IF(CV$49="EVENTO",BD!$B$2,0))</f>
        <v>0</v>
      </c>
      <c r="DE54" s="77" t="s">
        <v>7</v>
      </c>
      <c r="DF54" s="78">
        <f>IF(DE54="N",0,IF(CV$49="EVENTO",BD!$B$5,0))</f>
        <v>0</v>
      </c>
      <c r="DG54" s="77" t="s">
        <v>7</v>
      </c>
      <c r="DH54" s="78">
        <f>IF(DG54="S",BD!$B$8,0)</f>
        <v>0</v>
      </c>
      <c r="DI54" s="73" t="str">
        <f>IF(CV54="","",VLOOKUP(CV54,BD!$B$11:$R$179,5,))</f>
        <v/>
      </c>
      <c r="DJ54" s="79" t="str">
        <f t="shared" si="35"/>
        <v/>
      </c>
    </row>
    <row r="55" spans="1:114" ht="15.75" thickBot="1" x14ac:dyDescent="0.3">
      <c r="A55" s="130"/>
      <c r="B55" s="145"/>
      <c r="C55" s="68"/>
      <c r="D55" s="75"/>
      <c r="E55" s="76"/>
      <c r="F55" s="71"/>
      <c r="G55" s="77" t="s">
        <v>7</v>
      </c>
      <c r="H55" s="78">
        <f>IF(G55="N",0,IF(D$49="EVENTO",BD!$B$3,BD!$B$4))</f>
        <v>0</v>
      </c>
      <c r="I55" s="77" t="s">
        <v>7</v>
      </c>
      <c r="J55" s="78">
        <f>IF(I55="N",0,IF(D$49="EVENTO",BD!$B$1,0))</f>
        <v>0</v>
      </c>
      <c r="K55" s="77" t="s">
        <v>7</v>
      </c>
      <c r="L55" s="78">
        <f>IF(K55="N",0,IF(D$49="EVENTO",BD!$B$2,0))</f>
        <v>0</v>
      </c>
      <c r="M55" s="77" t="s">
        <v>7</v>
      </c>
      <c r="N55" s="78">
        <f>IF(M55="N",0,IF(D$49="EVENTO",BD!$B$5,0))</f>
        <v>0</v>
      </c>
      <c r="O55" s="77" t="s">
        <v>7</v>
      </c>
      <c r="P55" s="78">
        <f>IF(O55="S",BD!$B$8,0)</f>
        <v>0</v>
      </c>
      <c r="Q55" s="73" t="str">
        <f>IF(D55="","",VLOOKUP(D55,BD!$B$11:$R$179,5,))</f>
        <v/>
      </c>
      <c r="R55" s="79" t="str">
        <f t="shared" si="30"/>
        <v/>
      </c>
      <c r="S55" s="68"/>
      <c r="T55" s="75"/>
      <c r="U55" s="76"/>
      <c r="V55" s="71"/>
      <c r="W55" s="77" t="s">
        <v>7</v>
      </c>
      <c r="X55" s="78">
        <f>IF(W55="N",0,IF(T$49="EVENTO",BD!$B$3,BD!$B$4))</f>
        <v>0</v>
      </c>
      <c r="Y55" s="77" t="s">
        <v>7</v>
      </c>
      <c r="Z55" s="78">
        <f>IF(Y55="N",0,IF(T$49="EVENTO",BD!$B$1,0))</f>
        <v>0</v>
      </c>
      <c r="AA55" s="77" t="s">
        <v>7</v>
      </c>
      <c r="AB55" s="78">
        <f>IF(AA55="N",0,IF(T$49="EVENTO",BD!$B$2,0))</f>
        <v>0</v>
      </c>
      <c r="AC55" s="77" t="s">
        <v>7</v>
      </c>
      <c r="AD55" s="78">
        <f>IF(AC55="N",0,IF(T$49="EVENTO",BD!$B$5,0))</f>
        <v>0</v>
      </c>
      <c r="AE55" s="77" t="s">
        <v>7</v>
      </c>
      <c r="AF55" s="78">
        <f>IF(AE55="S",BD!$B$8,0)</f>
        <v>0</v>
      </c>
      <c r="AG55" s="73" t="str">
        <f>IF(T55="","",VLOOKUP(T55,BD!$B$11:$R$179,5,))</f>
        <v/>
      </c>
      <c r="AH55" s="79" t="str">
        <f t="shared" si="31"/>
        <v/>
      </c>
      <c r="AI55" s="68"/>
      <c r="AJ55" s="75"/>
      <c r="AK55" s="76"/>
      <c r="AL55" s="71"/>
      <c r="AM55" s="77" t="s">
        <v>7</v>
      </c>
      <c r="AN55" s="78">
        <f>IF(AM55="N",0,IF(AJ$49="EVENTO",BD!$B$3,BD!$B$4))</f>
        <v>0</v>
      </c>
      <c r="AO55" s="77" t="s">
        <v>7</v>
      </c>
      <c r="AP55" s="78">
        <f>IF(AO55="N",0,IF(AJ$49="EVENTO",BD!$B$1,0))</f>
        <v>0</v>
      </c>
      <c r="AQ55" s="77" t="s">
        <v>7</v>
      </c>
      <c r="AR55" s="78">
        <f>IF(AQ55="N",0,IF(AJ$49="EVENTO",BD!$B$2,0))</f>
        <v>0</v>
      </c>
      <c r="AS55" s="77" t="s">
        <v>7</v>
      </c>
      <c r="AT55" s="78">
        <f>IF(AS55="N",0,IF(AJ$49="EVENTO",BD!$B$5,0))</f>
        <v>0</v>
      </c>
      <c r="AU55" s="77" t="s">
        <v>7</v>
      </c>
      <c r="AV55" s="78">
        <f>IF(AU55="S",BD!$B$8,0)</f>
        <v>0</v>
      </c>
      <c r="AW55" s="73" t="str">
        <f>IF(AJ55="","",VLOOKUP(AJ55,BD!$B$11:$R$179,5,))</f>
        <v/>
      </c>
      <c r="AX55" s="79" t="str">
        <f t="shared" si="32"/>
        <v/>
      </c>
      <c r="AY55" s="68"/>
      <c r="AZ55" s="75"/>
      <c r="BA55" s="76"/>
      <c r="BB55" s="71"/>
      <c r="BC55" s="77" t="s">
        <v>7</v>
      </c>
      <c r="BD55" s="78">
        <f>IF(BC55="N",0,IF(AZ$49="EVENTO",BD!$B$3,BD!$B$4))</f>
        <v>0</v>
      </c>
      <c r="BE55" s="77" t="s">
        <v>7</v>
      </c>
      <c r="BF55" s="78">
        <f>IF(BE55="N",0,IF(AZ$49="EVENTO",BD!$B$1,0))</f>
        <v>0</v>
      </c>
      <c r="BG55" s="77" t="s">
        <v>7</v>
      </c>
      <c r="BH55" s="78">
        <f>IF(BG55="N",0,IF(AZ$49="EVENTO",BD!$B$2,0))</f>
        <v>0</v>
      </c>
      <c r="BI55" s="77" t="s">
        <v>7</v>
      </c>
      <c r="BJ55" s="78">
        <f>IF(BI55="N",0,IF(AZ$49="EVENTO",BD!$B$5,0))</f>
        <v>0</v>
      </c>
      <c r="BK55" s="77" t="s">
        <v>7</v>
      </c>
      <c r="BL55" s="78">
        <f>IF(BK55="S",BD!$B$8,0)</f>
        <v>0</v>
      </c>
      <c r="BM55" s="73" t="str">
        <f>IF(AZ55="","",VLOOKUP(AZ55,BD!$B$11:$R$179,5,))</f>
        <v/>
      </c>
      <c r="BN55" s="79" t="str">
        <f>IF($AZ$49="","",IF(AZ55="","",SUM(BM55,BL55,BH55,BF55,BJ55,BD55)))</f>
        <v/>
      </c>
      <c r="BO55" s="68"/>
      <c r="BP55" s="75"/>
      <c r="BQ55" s="76"/>
      <c r="BR55" s="71"/>
      <c r="BS55" s="77" t="s">
        <v>7</v>
      </c>
      <c r="BT55" s="78">
        <f>IF(BS55="N",0,IF(BP$49="EVENTO",BD!$B$3,BD!$B$4))</f>
        <v>0</v>
      </c>
      <c r="BU55" s="77" t="s">
        <v>7</v>
      </c>
      <c r="BV55" s="78">
        <f>IF(BU55="N",0,IF(BP$49="EVENTO",BD!$B$1,0))</f>
        <v>0</v>
      </c>
      <c r="BW55" s="77" t="s">
        <v>7</v>
      </c>
      <c r="BX55" s="78">
        <f>IF(BW55="N",0,IF(BP$49="EVENTO",BD!$B$2,0))</f>
        <v>0</v>
      </c>
      <c r="BY55" s="77" t="s">
        <v>7</v>
      </c>
      <c r="BZ55" s="78">
        <f>IF(BY55="N",0,IF(BP$49="EVENTO",BD!$B$5,0))</f>
        <v>0</v>
      </c>
      <c r="CA55" s="77" t="s">
        <v>7</v>
      </c>
      <c r="CB55" s="78">
        <f>IF(CA55="S",BD!$B$8,0)</f>
        <v>0</v>
      </c>
      <c r="CC55" s="73" t="str">
        <f>IF(BP55="","",VLOOKUP(BP55,BD!$B$11:$R$179,5,))</f>
        <v/>
      </c>
      <c r="CD55" s="79" t="str">
        <f t="shared" si="33"/>
        <v/>
      </c>
      <c r="CE55" s="68"/>
      <c r="CF55" s="75"/>
      <c r="CG55" s="76"/>
      <c r="CH55" s="71"/>
      <c r="CI55" s="77" t="s">
        <v>7</v>
      </c>
      <c r="CJ55" s="78">
        <f>IF(CI55="N",0,IF(CF$49="EVENTO",BD!$B$3,BD!$B$4))</f>
        <v>0</v>
      </c>
      <c r="CK55" s="77" t="s">
        <v>7</v>
      </c>
      <c r="CL55" s="78">
        <f>IF(CK55="N",0,IF(CF$49="EVENTO",BD!$B$1,0))</f>
        <v>0</v>
      </c>
      <c r="CM55" s="77" t="s">
        <v>7</v>
      </c>
      <c r="CN55" s="78">
        <f>IF(CM55="N",0,IF(CF$49="EVENTO",BD!$B$2,0))</f>
        <v>0</v>
      </c>
      <c r="CO55" s="77" t="s">
        <v>7</v>
      </c>
      <c r="CP55" s="78">
        <f>IF(CO55="N",0,IF(CF$49="EVENTO",BD!$B$5,0))</f>
        <v>0</v>
      </c>
      <c r="CQ55" s="77" t="s">
        <v>7</v>
      </c>
      <c r="CR55" s="78">
        <f>IF(CQ55="S",BD!$B$8,0)</f>
        <v>0</v>
      </c>
      <c r="CS55" s="73" t="str">
        <f>IF(CF55="","",VLOOKUP(CF55,BD!$B$11:$R$179,5,))</f>
        <v/>
      </c>
      <c r="CT55" s="79" t="str">
        <f t="shared" si="34"/>
        <v/>
      </c>
      <c r="CU55" s="68"/>
      <c r="CV55" s="75"/>
      <c r="CW55" s="76"/>
      <c r="CX55" s="71"/>
      <c r="CY55" s="77" t="s">
        <v>7</v>
      </c>
      <c r="CZ55" s="78">
        <f>IF(CY55="N",0,IF(CV$49="EVENTO",BD!$B$3,BD!$B$4))</f>
        <v>0</v>
      </c>
      <c r="DA55" s="77" t="s">
        <v>7</v>
      </c>
      <c r="DB55" s="78">
        <f>IF(DA55="N",0,IF(CV$49="EVENTO",BD!$B$1,0))</f>
        <v>0</v>
      </c>
      <c r="DC55" s="77" t="s">
        <v>7</v>
      </c>
      <c r="DD55" s="78">
        <f>IF(DC55="N",0,IF(CV$49="EVENTO",BD!$B$2,0))</f>
        <v>0</v>
      </c>
      <c r="DE55" s="77" t="s">
        <v>7</v>
      </c>
      <c r="DF55" s="78">
        <f>IF(DE55="N",0,IF(CV$49="EVENTO",BD!$B$5,0))</f>
        <v>0</v>
      </c>
      <c r="DG55" s="77" t="s">
        <v>7</v>
      </c>
      <c r="DH55" s="78">
        <f>IF(DG55="S",BD!$B$8,0)</f>
        <v>0</v>
      </c>
      <c r="DI55" s="73" t="str">
        <f>IF(CV55="","",VLOOKUP(CV55,BD!$B$11:$R$179,5,))</f>
        <v/>
      </c>
      <c r="DJ55" s="79" t="str">
        <f t="shared" si="35"/>
        <v/>
      </c>
    </row>
    <row r="56" spans="1:114" ht="15.75" thickBot="1" x14ac:dyDescent="0.3">
      <c r="A56" s="130"/>
      <c r="B56" s="145"/>
      <c r="C56" s="68"/>
      <c r="D56" s="75"/>
      <c r="E56" s="76"/>
      <c r="F56" s="71"/>
      <c r="G56" s="77" t="s">
        <v>7</v>
      </c>
      <c r="H56" s="78">
        <f>IF(G56="N",0,IF(D$49="EVENTO",BD!$B$3,BD!$B$4))</f>
        <v>0</v>
      </c>
      <c r="I56" s="77" t="s">
        <v>7</v>
      </c>
      <c r="J56" s="78">
        <f>IF(I56="N",0,IF(D$49="EVENTO",BD!$B$1,0))</f>
        <v>0</v>
      </c>
      <c r="K56" s="77" t="s">
        <v>7</v>
      </c>
      <c r="L56" s="78">
        <f>IF(K56="N",0,IF(D$49="EVENTO",BD!$B$2,0))</f>
        <v>0</v>
      </c>
      <c r="M56" s="77" t="s">
        <v>7</v>
      </c>
      <c r="N56" s="78">
        <f>IF(M56="N",0,IF(D$49="EVENTO",BD!$B$5,0))</f>
        <v>0</v>
      </c>
      <c r="O56" s="77" t="s">
        <v>7</v>
      </c>
      <c r="P56" s="78">
        <f>IF(O56="S",BD!$B$8,0)</f>
        <v>0</v>
      </c>
      <c r="Q56" s="73" t="str">
        <f>IF(D56="","",VLOOKUP(D56,BD!$B$11:$R$179,5,))</f>
        <v/>
      </c>
      <c r="R56" s="79" t="str">
        <f t="shared" si="30"/>
        <v/>
      </c>
      <c r="S56" s="68"/>
      <c r="T56" s="75"/>
      <c r="U56" s="76"/>
      <c r="V56" s="71"/>
      <c r="W56" s="77" t="s">
        <v>7</v>
      </c>
      <c r="X56" s="78">
        <f>IF(W56="N",0,IF(T$49="EVENTO",BD!$B$3,BD!$B$4))</f>
        <v>0</v>
      </c>
      <c r="Y56" s="77" t="s">
        <v>7</v>
      </c>
      <c r="Z56" s="78">
        <f>IF(Y56="N",0,IF(T$49="EVENTO",BD!$B$1,0))</f>
        <v>0</v>
      </c>
      <c r="AA56" s="77" t="s">
        <v>7</v>
      </c>
      <c r="AB56" s="78">
        <f>IF(AA56="N",0,IF(T$49="EVENTO",BD!$B$2,0))</f>
        <v>0</v>
      </c>
      <c r="AC56" s="77" t="s">
        <v>7</v>
      </c>
      <c r="AD56" s="78">
        <f>IF(AC56="N",0,IF(T$49="EVENTO",BD!$B$5,0))</f>
        <v>0</v>
      </c>
      <c r="AE56" s="77" t="s">
        <v>7</v>
      </c>
      <c r="AF56" s="78">
        <f>IF(AE56="S",BD!$B$8,0)</f>
        <v>0</v>
      </c>
      <c r="AG56" s="73" t="str">
        <f>IF(T56="","",VLOOKUP(T56,BD!$B$11:$R$179,5,))</f>
        <v/>
      </c>
      <c r="AH56" s="79" t="str">
        <f t="shared" si="31"/>
        <v/>
      </c>
      <c r="AI56" s="68"/>
      <c r="AJ56" s="75"/>
      <c r="AK56" s="76"/>
      <c r="AL56" s="71"/>
      <c r="AM56" s="77" t="s">
        <v>7</v>
      </c>
      <c r="AN56" s="78">
        <f>IF(AM56="N",0,IF(AJ$49="EVENTO",BD!$B$3,BD!$B$4))</f>
        <v>0</v>
      </c>
      <c r="AO56" s="77" t="s">
        <v>7</v>
      </c>
      <c r="AP56" s="78">
        <f>IF(AO56="N",0,IF(AJ$49="EVENTO",BD!$B$1,0))</f>
        <v>0</v>
      </c>
      <c r="AQ56" s="77" t="s">
        <v>7</v>
      </c>
      <c r="AR56" s="78">
        <f>IF(AQ56="N",0,IF(AJ$49="EVENTO",BD!$B$2,0))</f>
        <v>0</v>
      </c>
      <c r="AS56" s="77" t="s">
        <v>7</v>
      </c>
      <c r="AT56" s="78">
        <f>IF(AS56="N",0,IF(AJ$49="EVENTO",BD!$B$5,0))</f>
        <v>0</v>
      </c>
      <c r="AU56" s="77" t="s">
        <v>7</v>
      </c>
      <c r="AV56" s="78">
        <f>IF(AU56="S",BD!$B$8,0)</f>
        <v>0</v>
      </c>
      <c r="AW56" s="73" t="str">
        <f>IF(AJ56="","",VLOOKUP(AJ56,BD!$B$11:$R$179,5,))</f>
        <v/>
      </c>
      <c r="AX56" s="79" t="str">
        <f t="shared" si="32"/>
        <v/>
      </c>
      <c r="AY56" s="68"/>
      <c r="AZ56" s="75"/>
      <c r="BA56" s="76"/>
      <c r="BB56" s="71"/>
      <c r="BC56" s="77" t="s">
        <v>7</v>
      </c>
      <c r="BD56" s="78">
        <f>IF(BC56="N",0,IF(AZ$49="EVENTO",BD!$B$3,BD!$B$4))</f>
        <v>0</v>
      </c>
      <c r="BE56" s="77" t="s">
        <v>7</v>
      </c>
      <c r="BF56" s="78">
        <f>IF(BE56="N",0,IF(AZ$49="EVENTO",BD!$B$1,0))</f>
        <v>0</v>
      </c>
      <c r="BG56" s="77" t="s">
        <v>7</v>
      </c>
      <c r="BH56" s="78">
        <f>IF(BG56="N",0,IF(AZ$49="EVENTO",BD!$B$2,0))</f>
        <v>0</v>
      </c>
      <c r="BI56" s="77" t="s">
        <v>7</v>
      </c>
      <c r="BJ56" s="78">
        <f>IF(BI56="N",0,IF(AZ$49="EVENTO",BD!$B$5,0))</f>
        <v>0</v>
      </c>
      <c r="BK56" s="77" t="s">
        <v>7</v>
      </c>
      <c r="BL56" s="78">
        <f>IF(BK56="S",BD!$B$8,0)</f>
        <v>0</v>
      </c>
      <c r="BM56" s="73" t="str">
        <f>IF(AZ56="","",VLOOKUP(AZ56,BD!$B$11:$R$179,5,))</f>
        <v/>
      </c>
      <c r="BN56" s="79" t="str">
        <f>IF($AZ$49="","",IF(AZ56="","",SUM(BM56,BL56,BH56,BF56,BJ56,BD56)))</f>
        <v/>
      </c>
      <c r="BO56" s="68"/>
      <c r="BP56" s="75"/>
      <c r="BQ56" s="76"/>
      <c r="BR56" s="71"/>
      <c r="BS56" s="77" t="s">
        <v>7</v>
      </c>
      <c r="BT56" s="78">
        <f>IF(BS56="N",0,IF(BP$49="EVENTO",BD!$B$3,BD!$B$4))</f>
        <v>0</v>
      </c>
      <c r="BU56" s="77" t="s">
        <v>7</v>
      </c>
      <c r="BV56" s="78">
        <f>IF(BU56="N",0,IF(BP$49="EVENTO",BD!$B$1,0))</f>
        <v>0</v>
      </c>
      <c r="BW56" s="77" t="s">
        <v>7</v>
      </c>
      <c r="BX56" s="78">
        <f>IF(BW56="N",0,IF(BP$49="EVENTO",BD!$B$2,0))</f>
        <v>0</v>
      </c>
      <c r="BY56" s="77" t="s">
        <v>7</v>
      </c>
      <c r="BZ56" s="78">
        <f>IF(BY56="N",0,IF(BP$49="EVENTO",BD!$B$5,0))</f>
        <v>0</v>
      </c>
      <c r="CA56" s="77" t="s">
        <v>7</v>
      </c>
      <c r="CB56" s="78">
        <f>IF(CA56="S",BD!$B$8,0)</f>
        <v>0</v>
      </c>
      <c r="CC56" s="73" t="str">
        <f>IF(BP56="","",VLOOKUP(BP56,BD!$B$11:$R$179,5,))</f>
        <v/>
      </c>
      <c r="CD56" s="79" t="str">
        <f t="shared" si="33"/>
        <v/>
      </c>
      <c r="CE56" s="68"/>
      <c r="CF56" s="75"/>
      <c r="CG56" s="76"/>
      <c r="CH56" s="71"/>
      <c r="CI56" s="77" t="s">
        <v>7</v>
      </c>
      <c r="CJ56" s="78">
        <f>IF(CI56="N",0,IF(CF$49="EVENTO",BD!$B$3,BD!$B$4))</f>
        <v>0</v>
      </c>
      <c r="CK56" s="77" t="s">
        <v>7</v>
      </c>
      <c r="CL56" s="78">
        <f>IF(CK56="N",0,IF(CF$49="EVENTO",BD!$B$1,0))</f>
        <v>0</v>
      </c>
      <c r="CM56" s="77" t="s">
        <v>7</v>
      </c>
      <c r="CN56" s="78">
        <f>IF(CM56="N",0,IF(CF$49="EVENTO",BD!$B$2,0))</f>
        <v>0</v>
      </c>
      <c r="CO56" s="77" t="s">
        <v>7</v>
      </c>
      <c r="CP56" s="78">
        <f>IF(CO56="N",0,IF(CF$49="EVENTO",BD!$B$5,0))</f>
        <v>0</v>
      </c>
      <c r="CQ56" s="77" t="s">
        <v>7</v>
      </c>
      <c r="CR56" s="78">
        <f>IF(CQ56="S",BD!$B$8,0)</f>
        <v>0</v>
      </c>
      <c r="CS56" s="73" t="str">
        <f>IF(CF56="","",VLOOKUP(CF56,BD!$B$11:$R$179,5,))</f>
        <v/>
      </c>
      <c r="CT56" s="79" t="str">
        <f t="shared" si="34"/>
        <v/>
      </c>
      <c r="CU56" s="68"/>
      <c r="CV56" s="75"/>
      <c r="CW56" s="76"/>
      <c r="CX56" s="71"/>
      <c r="CY56" s="77" t="s">
        <v>7</v>
      </c>
      <c r="CZ56" s="78">
        <f>IF(CY56="N",0,IF(CV$49="EVENTO",BD!$B$3,BD!$B$4))</f>
        <v>0</v>
      </c>
      <c r="DA56" s="77" t="s">
        <v>7</v>
      </c>
      <c r="DB56" s="78">
        <f>IF(DA56="N",0,IF(CV$49="EVENTO",BD!$B$1,0))</f>
        <v>0</v>
      </c>
      <c r="DC56" s="77" t="s">
        <v>7</v>
      </c>
      <c r="DD56" s="78">
        <f>IF(DC56="N",0,IF(CV$49="EVENTO",BD!$B$2,0))</f>
        <v>0</v>
      </c>
      <c r="DE56" s="77" t="s">
        <v>7</v>
      </c>
      <c r="DF56" s="78">
        <f>IF(DE56="N",0,IF(CV$49="EVENTO",BD!$B$5,0))</f>
        <v>0</v>
      </c>
      <c r="DG56" s="77" t="s">
        <v>7</v>
      </c>
      <c r="DH56" s="78">
        <f>IF(DG56="S",BD!$B$8,0)</f>
        <v>0</v>
      </c>
      <c r="DI56" s="73" t="str">
        <f>IF(CV56="","",VLOOKUP(CV56,BD!$B$11:$R$179,5,))</f>
        <v/>
      </c>
      <c r="DJ56" s="79" t="str">
        <f t="shared" si="35"/>
        <v/>
      </c>
    </row>
    <row r="57" spans="1:114" ht="15.75" thickBot="1" x14ac:dyDescent="0.3">
      <c r="A57" s="130"/>
      <c r="B57" s="145"/>
      <c r="C57" s="68"/>
      <c r="D57" s="75"/>
      <c r="E57" s="76"/>
      <c r="F57" s="71"/>
      <c r="G57" s="77" t="s">
        <v>7</v>
      </c>
      <c r="H57" s="78">
        <f>IF(G57="N",0,IF(D$49="EVENTO",BD!$B$3,BD!$B$4))</f>
        <v>0</v>
      </c>
      <c r="I57" s="77" t="s">
        <v>7</v>
      </c>
      <c r="J57" s="78">
        <f>IF(I57="N",0,IF(D$49="EVENTO",BD!$B$1,0))</f>
        <v>0</v>
      </c>
      <c r="K57" s="77" t="s">
        <v>7</v>
      </c>
      <c r="L57" s="78">
        <f>IF(K57="N",0,IF(D$49="EVENTO",BD!$B$2,0))</f>
        <v>0</v>
      </c>
      <c r="M57" s="77" t="s">
        <v>7</v>
      </c>
      <c r="N57" s="78">
        <f>IF(M57="N",0,IF(D$49="EVENTO",BD!$B$5,0))</f>
        <v>0</v>
      </c>
      <c r="O57" s="77" t="s">
        <v>7</v>
      </c>
      <c r="P57" s="78">
        <f>IF(O57="S",BD!$B$8,0)</f>
        <v>0</v>
      </c>
      <c r="Q57" s="73" t="str">
        <f>IF(D57="","",VLOOKUP(D57,BD!$B$11:$R$179,5,))</f>
        <v/>
      </c>
      <c r="R57" s="79" t="str">
        <f t="shared" si="30"/>
        <v/>
      </c>
      <c r="S57" s="68"/>
      <c r="T57" s="75"/>
      <c r="U57" s="76"/>
      <c r="V57" s="71"/>
      <c r="W57" s="77" t="s">
        <v>7</v>
      </c>
      <c r="X57" s="78">
        <f>IF(W57="N",0,IF(T$49="EVENTO",BD!$B$3,BD!$B$4))</f>
        <v>0</v>
      </c>
      <c r="Y57" s="77" t="s">
        <v>7</v>
      </c>
      <c r="Z57" s="78">
        <f>IF(Y57="N",0,IF(T$49="EVENTO",BD!$B$1,0))</f>
        <v>0</v>
      </c>
      <c r="AA57" s="77" t="s">
        <v>7</v>
      </c>
      <c r="AB57" s="78">
        <f>IF(AA57="N",0,IF(T$49="EVENTO",BD!$B$2,0))</f>
        <v>0</v>
      </c>
      <c r="AC57" s="77" t="s">
        <v>7</v>
      </c>
      <c r="AD57" s="78">
        <f>IF(AC57="N",0,IF(T$49="EVENTO",BD!$B$5,0))</f>
        <v>0</v>
      </c>
      <c r="AE57" s="77" t="s">
        <v>7</v>
      </c>
      <c r="AF57" s="78">
        <f>IF(AE57="S",BD!$B$8,0)</f>
        <v>0</v>
      </c>
      <c r="AG57" s="73" t="str">
        <f>IF(T57="","",VLOOKUP(T57,BD!$B$11:$R$179,5,))</f>
        <v/>
      </c>
      <c r="AH57" s="79" t="str">
        <f t="shared" si="31"/>
        <v/>
      </c>
      <c r="AI57" s="68"/>
      <c r="AJ57" s="75"/>
      <c r="AK57" s="76"/>
      <c r="AL57" s="71"/>
      <c r="AM57" s="77" t="s">
        <v>7</v>
      </c>
      <c r="AN57" s="78">
        <f>IF(AM57="N",0,IF(AJ$49="EVENTO",BD!$B$3,BD!$B$4))</f>
        <v>0</v>
      </c>
      <c r="AO57" s="77" t="s">
        <v>7</v>
      </c>
      <c r="AP57" s="78">
        <f>IF(AO57="N",0,IF(AJ$49="EVENTO",BD!$B$1,0))</f>
        <v>0</v>
      </c>
      <c r="AQ57" s="77" t="s">
        <v>7</v>
      </c>
      <c r="AR57" s="78">
        <f>IF(AQ57="N",0,IF(AJ$49="EVENTO",BD!$B$2,0))</f>
        <v>0</v>
      </c>
      <c r="AS57" s="77" t="s">
        <v>7</v>
      </c>
      <c r="AT57" s="78">
        <f>IF(AS57="N",0,IF(AJ$49="EVENTO",BD!$B$5,0))</f>
        <v>0</v>
      </c>
      <c r="AU57" s="77" t="s">
        <v>7</v>
      </c>
      <c r="AV57" s="78">
        <f>IF(AU57="S",BD!$B$8,0)</f>
        <v>0</v>
      </c>
      <c r="AW57" s="73" t="str">
        <f>IF(AJ57="","",VLOOKUP(AJ57,BD!$B$11:$R$179,5,))</f>
        <v/>
      </c>
      <c r="AX57" s="79" t="str">
        <f t="shared" si="32"/>
        <v/>
      </c>
      <c r="AY57" s="68"/>
      <c r="AZ57" s="75"/>
      <c r="BA57" s="76"/>
      <c r="BB57" s="71"/>
      <c r="BC57" s="77" t="s">
        <v>7</v>
      </c>
      <c r="BD57" s="78">
        <f>IF(BC57="N",0,IF(AZ$49="EVENTO",BD!$B$3,BD!$B$4))</f>
        <v>0</v>
      </c>
      <c r="BE57" s="77" t="s">
        <v>7</v>
      </c>
      <c r="BF57" s="78">
        <f>IF(BE57="N",0,IF(AZ$49="EVENTO",BD!$B$1,0))</f>
        <v>0</v>
      </c>
      <c r="BG57" s="77" t="s">
        <v>7</v>
      </c>
      <c r="BH57" s="78">
        <f>IF(BG57="N",0,IF(AZ$49="EVENTO",BD!$B$2,0))</f>
        <v>0</v>
      </c>
      <c r="BI57" s="77" t="s">
        <v>7</v>
      </c>
      <c r="BJ57" s="78">
        <f>IF(BI57="N",0,IF(AZ$49="EVENTO",BD!$B$5,0))</f>
        <v>0</v>
      </c>
      <c r="BK57" s="77" t="s">
        <v>7</v>
      </c>
      <c r="BL57" s="78">
        <f>IF(BK57="S",BD!$B$8,0)</f>
        <v>0</v>
      </c>
      <c r="BM57" s="73" t="str">
        <f>IF(AZ57="","",VLOOKUP(AZ57,BD!$B$11:$R$179,5,))</f>
        <v/>
      </c>
      <c r="BN57" s="79" t="str">
        <f>IF($AZ$49="","",IF(AZ57="","",SUM(BM57,BL57,BH57,BF57,BJ57,BD57)))</f>
        <v/>
      </c>
      <c r="BO57" s="68"/>
      <c r="BP57" s="75"/>
      <c r="BQ57" s="76"/>
      <c r="BR57" s="71"/>
      <c r="BS57" s="77" t="s">
        <v>7</v>
      </c>
      <c r="BT57" s="78">
        <f>IF(BS57="N",0,IF(BP$49="EVENTO",BD!$B$3,BD!$B$4))</f>
        <v>0</v>
      </c>
      <c r="BU57" s="77" t="s">
        <v>7</v>
      </c>
      <c r="BV57" s="78">
        <f>IF(BU57="N",0,IF(BP$49="EVENTO",BD!$B$1,0))</f>
        <v>0</v>
      </c>
      <c r="BW57" s="77" t="s">
        <v>7</v>
      </c>
      <c r="BX57" s="78">
        <f>IF(BW57="N",0,IF(BP$49="EVENTO",BD!$B$2,0))</f>
        <v>0</v>
      </c>
      <c r="BY57" s="77" t="s">
        <v>7</v>
      </c>
      <c r="BZ57" s="78">
        <f>IF(BY57="N",0,IF(BP$49="EVENTO",BD!$B$5,0))</f>
        <v>0</v>
      </c>
      <c r="CA57" s="77" t="s">
        <v>7</v>
      </c>
      <c r="CB57" s="78">
        <f>IF(CA57="S",BD!$B$8,0)</f>
        <v>0</v>
      </c>
      <c r="CC57" s="73" t="str">
        <f>IF(BP57="","",VLOOKUP(BP57,BD!$B$11:$R$179,5,))</f>
        <v/>
      </c>
      <c r="CD57" s="79" t="str">
        <f t="shared" si="33"/>
        <v/>
      </c>
      <c r="CE57" s="68"/>
      <c r="CF57" s="75"/>
      <c r="CG57" s="76"/>
      <c r="CH57" s="71"/>
      <c r="CI57" s="77" t="s">
        <v>7</v>
      </c>
      <c r="CJ57" s="78">
        <f>IF(CI57="N",0,IF(CF$49="EVENTO",BD!$B$3,BD!$B$4))</f>
        <v>0</v>
      </c>
      <c r="CK57" s="77" t="s">
        <v>7</v>
      </c>
      <c r="CL57" s="78">
        <f>IF(CK57="N",0,IF(CF$49="EVENTO",BD!$B$1,0))</f>
        <v>0</v>
      </c>
      <c r="CM57" s="77" t="s">
        <v>7</v>
      </c>
      <c r="CN57" s="78">
        <f>IF(CM57="N",0,IF(CF$49="EVENTO",BD!$B$2,0))</f>
        <v>0</v>
      </c>
      <c r="CO57" s="77" t="s">
        <v>7</v>
      </c>
      <c r="CP57" s="78">
        <f>IF(CO57="N",0,IF(CF$49="EVENTO",BD!$B$5,0))</f>
        <v>0</v>
      </c>
      <c r="CQ57" s="77" t="s">
        <v>7</v>
      </c>
      <c r="CR57" s="78">
        <f>IF(CQ57="S",BD!$B$8,0)</f>
        <v>0</v>
      </c>
      <c r="CS57" s="73" t="str">
        <f>IF(CF57="","",VLOOKUP(CF57,BD!$B$11:$R$179,5,))</f>
        <v/>
      </c>
      <c r="CT57" s="79" t="str">
        <f t="shared" si="34"/>
        <v/>
      </c>
      <c r="CU57" s="68"/>
      <c r="CV57" s="75"/>
      <c r="CW57" s="76"/>
      <c r="CX57" s="71"/>
      <c r="CY57" s="77" t="s">
        <v>7</v>
      </c>
      <c r="CZ57" s="78">
        <f>IF(CY57="N",0,IF(CV$49="EVENTO",BD!$B$3,BD!$B$4))</f>
        <v>0</v>
      </c>
      <c r="DA57" s="77" t="s">
        <v>7</v>
      </c>
      <c r="DB57" s="78">
        <f>IF(DA57="N",0,IF(CV$49="EVENTO",BD!$B$1,0))</f>
        <v>0</v>
      </c>
      <c r="DC57" s="77" t="s">
        <v>7</v>
      </c>
      <c r="DD57" s="78">
        <f>IF(DC57="N",0,IF(CV$49="EVENTO",BD!$B$2,0))</f>
        <v>0</v>
      </c>
      <c r="DE57" s="77" t="s">
        <v>7</v>
      </c>
      <c r="DF57" s="78">
        <f>IF(DE57="N",0,IF(CV$49="EVENTO",BD!$B$5,0))</f>
        <v>0</v>
      </c>
      <c r="DG57" s="77" t="s">
        <v>7</v>
      </c>
      <c r="DH57" s="78">
        <f>IF(DG57="S",BD!$B$8,0)</f>
        <v>0</v>
      </c>
      <c r="DI57" s="73" t="str">
        <f>IF(CV57="","",VLOOKUP(CV57,BD!$B$11:$R$179,5,))</f>
        <v/>
      </c>
      <c r="DJ57" s="79" t="str">
        <f t="shared" si="35"/>
        <v/>
      </c>
    </row>
    <row r="58" spans="1:114" ht="15.75" thickBot="1" x14ac:dyDescent="0.3">
      <c r="A58" s="130"/>
      <c r="B58" s="146"/>
      <c r="C58" s="68"/>
      <c r="D58" s="81"/>
      <c r="E58" s="82"/>
      <c r="F58" s="85"/>
      <c r="G58" s="86" t="s">
        <v>7</v>
      </c>
      <c r="H58" s="87">
        <f>IF(G58="N",0,IF(D$49="EVENTO",BD!$B$3,BD!$B$4))</f>
        <v>0</v>
      </c>
      <c r="I58" s="86" t="s">
        <v>7</v>
      </c>
      <c r="J58" s="87">
        <f>IF(I58="N",0,IF(D$49="EVENTO",BD!$B$1,0))</f>
        <v>0</v>
      </c>
      <c r="K58" s="86" t="s">
        <v>7</v>
      </c>
      <c r="L58" s="87">
        <f>IF(K58="N",0,IF(D$49="EVENTO",BD!$B$2,0))</f>
        <v>0</v>
      </c>
      <c r="M58" s="86" t="s">
        <v>7</v>
      </c>
      <c r="N58" s="87">
        <f>IF(M58="N",0,IF(D$49="EVENTO",BD!$B$5,0))</f>
        <v>0</v>
      </c>
      <c r="O58" s="86" t="s">
        <v>7</v>
      </c>
      <c r="P58" s="87">
        <f>IF(O58="S",BD!$B$8,0)</f>
        <v>0</v>
      </c>
      <c r="Q58" s="83" t="str">
        <f>IF(D58="","",VLOOKUP(D58,BD!$B$11:$R$179,5,))</f>
        <v/>
      </c>
      <c r="R58" s="84" t="str">
        <f t="shared" si="30"/>
        <v/>
      </c>
      <c r="S58" s="68"/>
      <c r="T58" s="81"/>
      <c r="U58" s="82"/>
      <c r="V58" s="85"/>
      <c r="W58" s="86" t="s">
        <v>7</v>
      </c>
      <c r="X58" s="87">
        <f>IF(W58="N",0,IF(T$49="EVENTO",BD!$B$3,BD!$B$4))</f>
        <v>0</v>
      </c>
      <c r="Y58" s="86" t="s">
        <v>7</v>
      </c>
      <c r="Z58" s="87">
        <f>IF(Y58="N",0,IF(T$49="EVENTO",BD!$B$1,0))</f>
        <v>0</v>
      </c>
      <c r="AA58" s="86" t="s">
        <v>7</v>
      </c>
      <c r="AB58" s="87">
        <f>IF(AA58="N",0,IF(T$49="EVENTO",BD!$B$2,0))</f>
        <v>0</v>
      </c>
      <c r="AC58" s="86" t="s">
        <v>7</v>
      </c>
      <c r="AD58" s="87">
        <f>IF(AC58="N",0,IF(T$49="EVENTO",BD!$B$5,0))</f>
        <v>0</v>
      </c>
      <c r="AE58" s="86" t="s">
        <v>7</v>
      </c>
      <c r="AF58" s="87">
        <f>IF(AE58="S",BD!$B$8,0)</f>
        <v>0</v>
      </c>
      <c r="AG58" s="83" t="str">
        <f>IF(T58="","",VLOOKUP(T58,BD!$B$11:$R$179,5,))</f>
        <v/>
      </c>
      <c r="AH58" s="84" t="str">
        <f t="shared" si="31"/>
        <v/>
      </c>
      <c r="AI58" s="68"/>
      <c r="AJ58" s="81"/>
      <c r="AK58" s="82"/>
      <c r="AL58" s="85"/>
      <c r="AM58" s="86" t="s">
        <v>7</v>
      </c>
      <c r="AN58" s="87">
        <f>IF(AM58="N",0,IF(AJ$49="EVENTO",BD!$B$3,BD!$B$4))</f>
        <v>0</v>
      </c>
      <c r="AO58" s="86" t="s">
        <v>7</v>
      </c>
      <c r="AP58" s="87">
        <f>IF(AO58="N",0,IF(AJ$49="EVENTO",BD!$B$1,0))</f>
        <v>0</v>
      </c>
      <c r="AQ58" s="86" t="s">
        <v>7</v>
      </c>
      <c r="AR58" s="87">
        <f>IF(AQ58="N",0,IF(AJ$49="EVENTO",BD!$B$2,0))</f>
        <v>0</v>
      </c>
      <c r="AS58" s="86" t="s">
        <v>7</v>
      </c>
      <c r="AT58" s="87">
        <f>IF(AS58="N",0,IF(AJ$49="EVENTO",BD!$B$5,0))</f>
        <v>0</v>
      </c>
      <c r="AU58" s="86" t="s">
        <v>7</v>
      </c>
      <c r="AV58" s="87">
        <f>IF(AU58="S",BD!$B$8,0)</f>
        <v>0</v>
      </c>
      <c r="AW58" s="83" t="str">
        <f>IF(AJ58="","",VLOOKUP(AJ58,BD!$B$11:$R$179,5,))</f>
        <v/>
      </c>
      <c r="AX58" s="84" t="str">
        <f t="shared" si="32"/>
        <v/>
      </c>
      <c r="AY58" s="68"/>
      <c r="AZ58" s="81"/>
      <c r="BA58" s="82"/>
      <c r="BB58" s="85"/>
      <c r="BC58" s="86" t="s">
        <v>7</v>
      </c>
      <c r="BD58" s="87">
        <f>IF(BC58="N",0,IF(AZ$49="EVENTO",BD!$B$3,BD!$B$4))</f>
        <v>0</v>
      </c>
      <c r="BE58" s="86" t="s">
        <v>7</v>
      </c>
      <c r="BF58" s="87">
        <f>IF(BE58="N",0,IF(AZ$49="EVENTO",BD!$B$1,0))</f>
        <v>0</v>
      </c>
      <c r="BG58" s="86" t="s">
        <v>7</v>
      </c>
      <c r="BH58" s="87">
        <f>IF(BG58="N",0,IF(AZ$49="EVENTO",BD!$B$2,0))</f>
        <v>0</v>
      </c>
      <c r="BI58" s="86" t="s">
        <v>7</v>
      </c>
      <c r="BJ58" s="87">
        <f>IF(BI58="N",0,IF(AZ$49="EVENTO",BD!$B$5,0))</f>
        <v>0</v>
      </c>
      <c r="BK58" s="86" t="s">
        <v>7</v>
      </c>
      <c r="BL58" s="87">
        <f>IF(BK58="S",BD!$B$8,0)</f>
        <v>0</v>
      </c>
      <c r="BM58" s="83" t="str">
        <f>IF(AZ58="","",VLOOKUP(AZ58,BD!$B$11:$R$179,5,))</f>
        <v/>
      </c>
      <c r="BN58" s="84" t="str">
        <f>IF($AZ$49="","",IF(AZ58="","",SUM(BM58,BL58,BH58,BF58,BJ58,BD58)))</f>
        <v/>
      </c>
      <c r="BO58" s="68"/>
      <c r="BP58" s="81"/>
      <c r="BQ58" s="82"/>
      <c r="BR58" s="85"/>
      <c r="BS58" s="86" t="s">
        <v>7</v>
      </c>
      <c r="BT58" s="87">
        <f>IF(BS58="N",0,IF(BP$49="EVENTO",BD!$B$3,BD!$B$4))</f>
        <v>0</v>
      </c>
      <c r="BU58" s="86" t="s">
        <v>7</v>
      </c>
      <c r="BV58" s="87">
        <f>IF(BU58="N",0,IF(BP$49="EVENTO",BD!$B$1,0))</f>
        <v>0</v>
      </c>
      <c r="BW58" s="86" t="s">
        <v>7</v>
      </c>
      <c r="BX58" s="87">
        <f>IF(BW58="N",0,IF(BP$49="EVENTO",BD!$B$2,0))</f>
        <v>0</v>
      </c>
      <c r="BY58" s="86" t="s">
        <v>7</v>
      </c>
      <c r="BZ58" s="87">
        <f>IF(BY58="N",0,IF(BP$49="EVENTO",BD!$B$5,0))</f>
        <v>0</v>
      </c>
      <c r="CA58" s="86" t="s">
        <v>7</v>
      </c>
      <c r="CB58" s="87">
        <f>IF(CA58="S",BD!$B$8,0)</f>
        <v>0</v>
      </c>
      <c r="CC58" s="83" t="str">
        <f>IF(BP58="","",VLOOKUP(BP58,BD!$B$11:$R$179,5,))</f>
        <v/>
      </c>
      <c r="CD58" s="84" t="str">
        <f t="shared" si="33"/>
        <v/>
      </c>
      <c r="CE58" s="68"/>
      <c r="CF58" s="81"/>
      <c r="CG58" s="82"/>
      <c r="CH58" s="85"/>
      <c r="CI58" s="86" t="s">
        <v>7</v>
      </c>
      <c r="CJ58" s="87">
        <f>IF(CI58="N",0,IF(CF$49="EVENTO",BD!$B$3,BD!$B$4))</f>
        <v>0</v>
      </c>
      <c r="CK58" s="86" t="s">
        <v>7</v>
      </c>
      <c r="CL58" s="87">
        <f>IF(CK58="N",0,IF(CF$49="EVENTO",BD!$B$1,0))</f>
        <v>0</v>
      </c>
      <c r="CM58" s="86" t="s">
        <v>7</v>
      </c>
      <c r="CN58" s="87">
        <f>IF(CM58="N",0,IF(CF$49="EVENTO",BD!$B$2,0))</f>
        <v>0</v>
      </c>
      <c r="CO58" s="86" t="s">
        <v>7</v>
      </c>
      <c r="CP58" s="87">
        <f>IF(CO58="N",0,IF(CF$49="EVENTO",BD!$B$5,0))</f>
        <v>0</v>
      </c>
      <c r="CQ58" s="86" t="s">
        <v>7</v>
      </c>
      <c r="CR58" s="87">
        <f>IF(CQ58="S",BD!$B$8,0)</f>
        <v>0</v>
      </c>
      <c r="CS58" s="83" t="str">
        <f>IF(CF58="","",VLOOKUP(CF58,BD!$B$11:$R$179,5,))</f>
        <v/>
      </c>
      <c r="CT58" s="84" t="str">
        <f t="shared" si="34"/>
        <v/>
      </c>
      <c r="CU58" s="68"/>
      <c r="CV58" s="81"/>
      <c r="CW58" s="82"/>
      <c r="CX58" s="85"/>
      <c r="CY58" s="86" t="s">
        <v>7</v>
      </c>
      <c r="CZ58" s="87">
        <f>IF(CY58="N",0,IF(CV$49="EVENTO",BD!$B$3,BD!$B$4))</f>
        <v>0</v>
      </c>
      <c r="DA58" s="86" t="s">
        <v>7</v>
      </c>
      <c r="DB58" s="87">
        <f>IF(DA58="N",0,IF(CV$49="EVENTO",BD!$B$1,0))</f>
        <v>0</v>
      </c>
      <c r="DC58" s="86" t="s">
        <v>7</v>
      </c>
      <c r="DD58" s="87">
        <f>IF(DC58="N",0,IF(CV$49="EVENTO",BD!$B$2,0))</f>
        <v>0</v>
      </c>
      <c r="DE58" s="86" t="s">
        <v>7</v>
      </c>
      <c r="DF58" s="87">
        <f>IF(DE58="N",0,IF(CV$49="EVENTO",BD!$B$5,0))</f>
        <v>0</v>
      </c>
      <c r="DG58" s="86" t="s">
        <v>7</v>
      </c>
      <c r="DH58" s="87">
        <f>IF(DG58="S",BD!$B$8,0)</f>
        <v>0</v>
      </c>
      <c r="DI58" s="83" t="str">
        <f>IF(CV58="","",VLOOKUP(CV58,BD!$B$11:$R$179,5,))</f>
        <v/>
      </c>
      <c r="DJ58" s="84" t="str">
        <f t="shared" si="35"/>
        <v/>
      </c>
    </row>
    <row r="59" spans="1:114" ht="15" customHeight="1" thickBot="1" x14ac:dyDescent="0.3">
      <c r="A59" s="130"/>
      <c r="B59" s="144"/>
      <c r="C59" s="60"/>
      <c r="D59" s="147"/>
      <c r="E59" s="147"/>
      <c r="F59" s="147"/>
      <c r="G59" s="147"/>
      <c r="H59" s="147"/>
      <c r="I59" s="147"/>
      <c r="J59" s="147"/>
      <c r="K59" s="147"/>
      <c r="L59" s="147"/>
      <c r="M59" s="147"/>
      <c r="N59" s="147"/>
      <c r="O59" s="147"/>
      <c r="P59" s="61"/>
      <c r="Q59" s="61"/>
      <c r="R59" s="62" t="str">
        <f>IF(SUM(R61:R68)=0,"",SUM(R61:R68))</f>
        <v/>
      </c>
      <c r="S59" s="60"/>
      <c r="T59" s="147"/>
      <c r="U59" s="147"/>
      <c r="V59" s="147"/>
      <c r="W59" s="147"/>
      <c r="X59" s="147"/>
      <c r="Y59" s="147"/>
      <c r="Z59" s="147"/>
      <c r="AA59" s="147"/>
      <c r="AB59" s="147"/>
      <c r="AC59" s="147"/>
      <c r="AD59" s="147"/>
      <c r="AE59" s="147"/>
      <c r="AF59" s="61"/>
      <c r="AG59" s="61"/>
      <c r="AH59" s="62" t="str">
        <f>IF(SUM(AH61:AH68)=0,"",SUM(AH61:AH68))</f>
        <v/>
      </c>
      <c r="AI59" s="60"/>
      <c r="AJ59" s="147"/>
      <c r="AK59" s="147"/>
      <c r="AL59" s="147"/>
      <c r="AM59" s="147"/>
      <c r="AN59" s="147"/>
      <c r="AO59" s="147"/>
      <c r="AP59" s="147"/>
      <c r="AQ59" s="147"/>
      <c r="AR59" s="147"/>
      <c r="AS59" s="147"/>
      <c r="AT59" s="147"/>
      <c r="AU59" s="147"/>
      <c r="AV59" s="61"/>
      <c r="AW59" s="61"/>
      <c r="AX59" s="62" t="str">
        <f>IF(SUM(AX61:AX68)=0,"",SUM(AX61:AX68))</f>
        <v/>
      </c>
      <c r="AY59" s="60"/>
      <c r="AZ59" s="147"/>
      <c r="BA59" s="147"/>
      <c r="BB59" s="147"/>
      <c r="BC59" s="147"/>
      <c r="BD59" s="147"/>
      <c r="BE59" s="147"/>
      <c r="BF59" s="147"/>
      <c r="BG59" s="147"/>
      <c r="BH59" s="147"/>
      <c r="BI59" s="147"/>
      <c r="BJ59" s="147"/>
      <c r="BK59" s="147"/>
      <c r="BL59" s="61"/>
      <c r="BM59" s="61"/>
      <c r="BN59" s="62" t="str">
        <f>IF(SUM(BN61:BN68)=0,"",SUM(BN61:BN68))</f>
        <v/>
      </c>
      <c r="BO59" s="60"/>
      <c r="BP59" s="147"/>
      <c r="BQ59" s="147"/>
      <c r="BR59" s="147"/>
      <c r="BS59" s="147"/>
      <c r="BT59" s="147"/>
      <c r="BU59" s="147"/>
      <c r="BV59" s="147"/>
      <c r="BW59" s="147"/>
      <c r="BX59" s="147"/>
      <c r="BY59" s="147"/>
      <c r="BZ59" s="147"/>
      <c r="CA59" s="147"/>
      <c r="CB59" s="61"/>
      <c r="CC59" s="61"/>
      <c r="CD59" s="62" t="str">
        <f>IF(SUM(CD61:CD68)=0,"",SUM(CD61:CD68))</f>
        <v/>
      </c>
      <c r="CE59" s="60"/>
      <c r="CF59" s="147"/>
      <c r="CG59" s="147"/>
      <c r="CH59" s="147"/>
      <c r="CI59" s="147"/>
      <c r="CJ59" s="147"/>
      <c r="CK59" s="147"/>
      <c r="CL59" s="147"/>
      <c r="CM59" s="147"/>
      <c r="CN59" s="147"/>
      <c r="CO59" s="147"/>
      <c r="CP59" s="147"/>
      <c r="CQ59" s="147"/>
      <c r="CR59" s="61"/>
      <c r="CS59" s="61"/>
      <c r="CT59" s="62" t="str">
        <f>IF(SUM(CT61:CT68)=0,"",SUM(CT61:CT68))</f>
        <v/>
      </c>
      <c r="CU59" s="60"/>
      <c r="CV59" s="147"/>
      <c r="CW59" s="147"/>
      <c r="CX59" s="147"/>
      <c r="CY59" s="147"/>
      <c r="CZ59" s="147"/>
      <c r="DA59" s="147"/>
      <c r="DB59" s="147"/>
      <c r="DC59" s="147"/>
      <c r="DD59" s="147"/>
      <c r="DE59" s="147"/>
      <c r="DF59" s="147"/>
      <c r="DG59" s="147"/>
      <c r="DH59" s="61"/>
      <c r="DI59" s="61"/>
      <c r="DJ59" s="62" t="str">
        <f>IF(SUM(DJ61:DJ68)=0,"",SUM(DJ61:DJ68))</f>
        <v/>
      </c>
    </row>
    <row r="60" spans="1:114" ht="15.75" thickBot="1" x14ac:dyDescent="0.3">
      <c r="A60" s="130"/>
      <c r="B60" s="145"/>
      <c r="C60" s="148" t="s">
        <v>2</v>
      </c>
      <c r="D60" s="149"/>
      <c r="E60" s="63"/>
      <c r="F60" s="63"/>
      <c r="G60" s="64"/>
      <c r="H60" s="65"/>
      <c r="I60" s="64"/>
      <c r="J60" s="65"/>
      <c r="K60" s="64"/>
      <c r="L60" s="65"/>
      <c r="M60" s="64"/>
      <c r="N60" s="65"/>
      <c r="O60" s="64"/>
      <c r="P60" s="65"/>
      <c r="Q60" s="66"/>
      <c r="R60" s="67" t="s">
        <v>4</v>
      </c>
      <c r="S60" s="148" t="s">
        <v>2</v>
      </c>
      <c r="T60" s="149"/>
      <c r="U60" s="63"/>
      <c r="V60" s="63"/>
      <c r="W60" s="64"/>
      <c r="X60" s="65"/>
      <c r="Y60" s="64"/>
      <c r="Z60" s="65"/>
      <c r="AA60" s="64"/>
      <c r="AB60" s="65"/>
      <c r="AC60" s="64"/>
      <c r="AD60" s="65"/>
      <c r="AE60" s="64"/>
      <c r="AF60" s="65"/>
      <c r="AG60" s="66"/>
      <c r="AH60" s="67" t="s">
        <v>4</v>
      </c>
      <c r="AI60" s="148" t="s">
        <v>2</v>
      </c>
      <c r="AJ60" s="149"/>
      <c r="AK60" s="63"/>
      <c r="AL60" s="63"/>
      <c r="AM60" s="64"/>
      <c r="AN60" s="65"/>
      <c r="AO60" s="64"/>
      <c r="AP60" s="65"/>
      <c r="AQ60" s="64"/>
      <c r="AR60" s="65"/>
      <c r="AS60" s="64"/>
      <c r="AT60" s="65"/>
      <c r="AU60" s="64"/>
      <c r="AV60" s="65"/>
      <c r="AW60" s="66"/>
      <c r="AX60" s="67" t="s">
        <v>4</v>
      </c>
      <c r="AY60" s="148" t="s">
        <v>2</v>
      </c>
      <c r="AZ60" s="149"/>
      <c r="BA60" s="63"/>
      <c r="BB60" s="63"/>
      <c r="BC60" s="64"/>
      <c r="BD60" s="65"/>
      <c r="BE60" s="64"/>
      <c r="BF60" s="65"/>
      <c r="BG60" s="64"/>
      <c r="BH60" s="65"/>
      <c r="BI60" s="64"/>
      <c r="BJ60" s="65"/>
      <c r="BK60" s="64"/>
      <c r="BL60" s="65"/>
      <c r="BM60" s="66"/>
      <c r="BN60" s="67" t="s">
        <v>4</v>
      </c>
      <c r="BO60" s="148" t="s">
        <v>2</v>
      </c>
      <c r="BP60" s="149"/>
      <c r="BQ60" s="63"/>
      <c r="BR60" s="63"/>
      <c r="BS60" s="64"/>
      <c r="BT60" s="65"/>
      <c r="BU60" s="64"/>
      <c r="BV60" s="65"/>
      <c r="BW60" s="64"/>
      <c r="BX60" s="65"/>
      <c r="BY60" s="64"/>
      <c r="BZ60" s="65"/>
      <c r="CA60" s="64"/>
      <c r="CB60" s="65"/>
      <c r="CC60" s="66"/>
      <c r="CD60" s="67" t="s">
        <v>4</v>
      </c>
      <c r="CE60" s="148" t="s">
        <v>2</v>
      </c>
      <c r="CF60" s="149"/>
      <c r="CG60" s="63"/>
      <c r="CH60" s="63"/>
      <c r="CI60" s="64"/>
      <c r="CJ60" s="65"/>
      <c r="CK60" s="64"/>
      <c r="CL60" s="65"/>
      <c r="CM60" s="64"/>
      <c r="CN60" s="65"/>
      <c r="CO60" s="64"/>
      <c r="CP60" s="65"/>
      <c r="CQ60" s="64"/>
      <c r="CR60" s="65"/>
      <c r="CS60" s="66"/>
      <c r="CT60" s="67" t="s">
        <v>4</v>
      </c>
      <c r="CU60" s="148" t="s">
        <v>2</v>
      </c>
      <c r="CV60" s="149"/>
      <c r="CW60" s="63"/>
      <c r="CX60" s="63"/>
      <c r="CY60" s="64"/>
      <c r="CZ60" s="65"/>
      <c r="DA60" s="64"/>
      <c r="DB60" s="65"/>
      <c r="DC60" s="64"/>
      <c r="DD60" s="65"/>
      <c r="DE60" s="64"/>
      <c r="DF60" s="65"/>
      <c r="DG60" s="64"/>
      <c r="DH60" s="65"/>
      <c r="DI60" s="66"/>
      <c r="DJ60" s="67" t="s">
        <v>4</v>
      </c>
    </row>
    <row r="61" spans="1:114" ht="15.75" thickBot="1" x14ac:dyDescent="0.3">
      <c r="A61" s="130"/>
      <c r="B61" s="145"/>
      <c r="C61" s="68"/>
      <c r="D61" s="69"/>
      <c r="E61" s="70"/>
      <c r="F61" s="71"/>
      <c r="G61" s="72" t="s">
        <v>7</v>
      </c>
      <c r="H61" s="73">
        <f>IF(G61="N",0,IF(D$59="EVENTO",BD!$B$3,BD!$B$4))</f>
        <v>0</v>
      </c>
      <c r="I61" s="72" t="s">
        <v>7</v>
      </c>
      <c r="J61" s="73">
        <f>IF(I61="N",0,IF(D$59="EVENTO",BD!$B$1,0))</f>
        <v>0</v>
      </c>
      <c r="K61" s="72" t="s">
        <v>7</v>
      </c>
      <c r="L61" s="73">
        <f>IF(K61="N",0,IF(D$59="EVENTO",BD!$B$2,0))</f>
        <v>0</v>
      </c>
      <c r="M61" s="72" t="s">
        <v>7</v>
      </c>
      <c r="N61" s="73">
        <f>IF(M61="N",0,IF(D$59="EVENTO",BD!$B$5,0))</f>
        <v>0</v>
      </c>
      <c r="O61" s="72" t="s">
        <v>7</v>
      </c>
      <c r="P61" s="73">
        <f>IF(O61="S",BD!$B$8,0)</f>
        <v>0</v>
      </c>
      <c r="Q61" s="73" t="str">
        <f>IF(D61="","",VLOOKUP(D61,BD!$B$11:$R$179,5,))</f>
        <v/>
      </c>
      <c r="R61" s="74" t="str">
        <f t="shared" ref="R61:R68" si="36">IF($D$59="","",IF(D61="","",SUM(Q61,P61,L61,J61,N61,H61)))</f>
        <v/>
      </c>
      <c r="S61" s="68"/>
      <c r="T61" s="69"/>
      <c r="U61" s="70"/>
      <c r="V61" s="71"/>
      <c r="W61" s="72" t="s">
        <v>7</v>
      </c>
      <c r="X61" s="73">
        <f>IF(W61="N",0,IF(T$59="EVENTO",BD!$B$3,BD!$B$4))</f>
        <v>0</v>
      </c>
      <c r="Y61" s="72" t="s">
        <v>7</v>
      </c>
      <c r="Z61" s="73">
        <f>IF(Y61="N",0,IF(T$59="EVENTO",BD!$B$1,0))</f>
        <v>0</v>
      </c>
      <c r="AA61" s="72" t="s">
        <v>7</v>
      </c>
      <c r="AB61" s="73">
        <f>IF(AA61="N",0,IF(T$59="EVENTO",BD!$B$2,0))</f>
        <v>0</v>
      </c>
      <c r="AC61" s="72" t="s">
        <v>7</v>
      </c>
      <c r="AD61" s="73">
        <f>IF(AC61="N",0,IF(T$59="EVENTO",BD!$B$5,0))</f>
        <v>0</v>
      </c>
      <c r="AE61" s="72" t="s">
        <v>7</v>
      </c>
      <c r="AF61" s="73">
        <f>IF(AE61="S",BD!$B$8,0)</f>
        <v>0</v>
      </c>
      <c r="AG61" s="73" t="str">
        <f>IF(T61="","",VLOOKUP(T61,BD!$B$11:$R$179,5,))</f>
        <v/>
      </c>
      <c r="AH61" s="74" t="str">
        <f t="shared" ref="AH61:AH68" si="37">IF($T$59="","",IF(T61="","",SUM(AG61,AF61,AB61,Z61,AD61,X61)))</f>
        <v/>
      </c>
      <c r="AI61" s="68"/>
      <c r="AJ61" s="69"/>
      <c r="AK61" s="70"/>
      <c r="AL61" s="71"/>
      <c r="AM61" s="72" t="s">
        <v>7</v>
      </c>
      <c r="AN61" s="73">
        <f>IF(AM61="N",0,IF(AJ$59="EVENTO",BD!$B$3,BD!$B$4))</f>
        <v>0</v>
      </c>
      <c r="AO61" s="72" t="s">
        <v>7</v>
      </c>
      <c r="AP61" s="73">
        <f>IF(AO61="N",0,IF(AJ$59="EVENTO",BD!$B$1,0))</f>
        <v>0</v>
      </c>
      <c r="AQ61" s="72" t="s">
        <v>7</v>
      </c>
      <c r="AR61" s="73">
        <f>IF(AQ61="N",0,IF(AJ$59="EVENTO",BD!$B$2,0))</f>
        <v>0</v>
      </c>
      <c r="AS61" s="72" t="s">
        <v>7</v>
      </c>
      <c r="AT61" s="73">
        <f>IF(AS61="N",0,IF(AJ$59="EVENTO",BD!$B$5,0))</f>
        <v>0</v>
      </c>
      <c r="AU61" s="72" t="s">
        <v>7</v>
      </c>
      <c r="AV61" s="73">
        <f>IF(AU61="S",BD!$B$8,0)</f>
        <v>0</v>
      </c>
      <c r="AW61" s="73" t="str">
        <f>IF(AJ61="","",VLOOKUP(AJ61,BD!$B$11:$R$179,5,))</f>
        <v/>
      </c>
      <c r="AX61" s="74" t="str">
        <f t="shared" ref="AX61:AX68" si="38">IF($AJ$59="","",IF(AJ61="","",SUM(AW61,AV61,AR61,AP61,AT61,AN61)))</f>
        <v/>
      </c>
      <c r="AY61" s="68"/>
      <c r="AZ61" s="69"/>
      <c r="BA61" s="70"/>
      <c r="BB61" s="71"/>
      <c r="BC61" s="72" t="s">
        <v>7</v>
      </c>
      <c r="BD61" s="73">
        <f>IF(BC61="N",0,IF(AZ$59="EVENTO",BD!$B$3,BD!$B$4))</f>
        <v>0</v>
      </c>
      <c r="BE61" s="72" t="s">
        <v>7</v>
      </c>
      <c r="BF61" s="73">
        <f>IF(BE61="N",0,IF(AZ$59="EVENTO",BD!$B$1,0))</f>
        <v>0</v>
      </c>
      <c r="BG61" s="72" t="s">
        <v>7</v>
      </c>
      <c r="BH61" s="73">
        <f>IF(BG61="N",0,IF(AZ$59="EVENTO",BD!$B$2,0))</f>
        <v>0</v>
      </c>
      <c r="BI61" s="72" t="s">
        <v>7</v>
      </c>
      <c r="BJ61" s="73">
        <f>IF(BI61="N",0,IF(AZ$59="EVENTO",BD!$B$5,0))</f>
        <v>0</v>
      </c>
      <c r="BK61" s="72" t="s">
        <v>7</v>
      </c>
      <c r="BL61" s="73">
        <f>IF(BK61="S",BD!$B$8,0)</f>
        <v>0</v>
      </c>
      <c r="BM61" s="73" t="str">
        <f>IF(AZ61="","",VLOOKUP(AZ61,BD!$B$11:$R$179,5,))</f>
        <v/>
      </c>
      <c r="BN61" s="74" t="str">
        <f t="shared" ref="BN61:BN68" si="39">IF($AZ$59="","",IF(AZ61="","",SUM(BM61,BL61,BH61,BF61,BJ61,BD61)))</f>
        <v/>
      </c>
      <c r="BO61" s="68"/>
      <c r="BP61" s="69"/>
      <c r="BQ61" s="70"/>
      <c r="BR61" s="71"/>
      <c r="BS61" s="72" t="s">
        <v>7</v>
      </c>
      <c r="BT61" s="73">
        <f>IF(BS61="N",0,IF(BP$59="EVENTO",BD!$B$3,BD!$B$4))</f>
        <v>0</v>
      </c>
      <c r="BU61" s="72" t="s">
        <v>7</v>
      </c>
      <c r="BV61" s="73">
        <f>IF(BU61="N",0,IF(BP$59="EVENTO",BD!$B$1,0))</f>
        <v>0</v>
      </c>
      <c r="BW61" s="72" t="s">
        <v>7</v>
      </c>
      <c r="BX61" s="73">
        <f>IF(BW61="N",0,IF(BP$59="EVENTO",BD!$B$2,0))</f>
        <v>0</v>
      </c>
      <c r="BY61" s="72" t="s">
        <v>7</v>
      </c>
      <c r="BZ61" s="73">
        <f>IF(BY61="N",0,IF(BP$59="EVENTO",BD!$B$5,0))</f>
        <v>0</v>
      </c>
      <c r="CA61" s="72" t="s">
        <v>7</v>
      </c>
      <c r="CB61" s="73">
        <f>IF(CA61="S",BD!$B$8,0)</f>
        <v>0</v>
      </c>
      <c r="CC61" s="73" t="str">
        <f>IF(BP61="","",VLOOKUP(BP61,BD!$B$11:$R$179,5,))</f>
        <v/>
      </c>
      <c r="CD61" s="74" t="str">
        <f t="shared" ref="CD61:CD68" si="40">IF($BP$59="","",IF(BP61="","",SUM(CC61,CB61,BX61,BV61,BZ61,BT61)))</f>
        <v/>
      </c>
      <c r="CE61" s="68"/>
      <c r="CF61" s="69"/>
      <c r="CG61" s="70"/>
      <c r="CH61" s="71"/>
      <c r="CI61" s="72" t="s">
        <v>7</v>
      </c>
      <c r="CJ61" s="73">
        <f>IF(CI61="N",0,IF(CF$59="EVENTO",BD!$B$3,BD!$B$4))</f>
        <v>0</v>
      </c>
      <c r="CK61" s="72" t="s">
        <v>7</v>
      </c>
      <c r="CL61" s="73">
        <f>IF(CK61="N",0,IF(CF$59="EVENTO",BD!$B$1,0))</f>
        <v>0</v>
      </c>
      <c r="CM61" s="72" t="s">
        <v>7</v>
      </c>
      <c r="CN61" s="73">
        <f>IF(CM61="N",0,IF(CF$59="EVENTO",BD!$B$2,0))</f>
        <v>0</v>
      </c>
      <c r="CO61" s="72" t="s">
        <v>7</v>
      </c>
      <c r="CP61" s="73">
        <f>IF(CO61="N",0,IF(CF$59="EVENTO",BD!$B$5,0))</f>
        <v>0</v>
      </c>
      <c r="CQ61" s="72" t="s">
        <v>7</v>
      </c>
      <c r="CR61" s="73">
        <f>IF(CQ61="S",BD!$B$8,0)</f>
        <v>0</v>
      </c>
      <c r="CS61" s="73" t="str">
        <f>IF(CF61="","",VLOOKUP(CF61,BD!$B$11:$R$179,5,))</f>
        <v/>
      </c>
      <c r="CT61" s="74" t="str">
        <f t="shared" ref="CT61:CT68" si="41">IF($CF$59="","",IF(CF61="","",SUM(CS61,CR61,CN61,CL61,CP61,CJ61)))</f>
        <v/>
      </c>
      <c r="CU61" s="68"/>
      <c r="CV61" s="69"/>
      <c r="CW61" s="70"/>
      <c r="CX61" s="71"/>
      <c r="CY61" s="72" t="s">
        <v>7</v>
      </c>
      <c r="CZ61" s="73">
        <f>IF(CY61="N",0,IF(CV$59="EVENTO",BD!$B$3,BD!$B$4))</f>
        <v>0</v>
      </c>
      <c r="DA61" s="72" t="s">
        <v>7</v>
      </c>
      <c r="DB61" s="73">
        <f>IF(DA61="N",0,IF(CV$59="EVENTO",BD!$B$1,0))</f>
        <v>0</v>
      </c>
      <c r="DC61" s="72" t="s">
        <v>7</v>
      </c>
      <c r="DD61" s="73">
        <f>IF(DC61="N",0,IF(CV$59="EVENTO",BD!$B$2,0))</f>
        <v>0</v>
      </c>
      <c r="DE61" s="72" t="s">
        <v>7</v>
      </c>
      <c r="DF61" s="73">
        <f>IF(DE61="N",0,IF(CV$59="EVENTO",BD!$B$5,0))</f>
        <v>0</v>
      </c>
      <c r="DG61" s="72" t="s">
        <v>7</v>
      </c>
      <c r="DH61" s="73">
        <f>IF(DG61="S",BD!$B$8,0)</f>
        <v>0</v>
      </c>
      <c r="DI61" s="73" t="str">
        <f>IF(CV61="","",VLOOKUP(CV61,BD!$B$11:$R$179,5,))</f>
        <v/>
      </c>
      <c r="DJ61" s="74" t="str">
        <f t="shared" ref="DJ61:DJ68" si="42">IF($CV$59="","",IF(CV61="","",SUM(DI61,DH61,DD61,DB61,DF61,CZ61)))</f>
        <v/>
      </c>
    </row>
    <row r="62" spans="1:114" ht="15.75" thickBot="1" x14ac:dyDescent="0.3">
      <c r="A62" s="130"/>
      <c r="B62" s="145"/>
      <c r="C62" s="68"/>
      <c r="D62" s="75"/>
      <c r="E62" s="76"/>
      <c r="F62" s="71"/>
      <c r="G62" s="77" t="s">
        <v>7</v>
      </c>
      <c r="H62" s="78">
        <f>IF(G62="N",0,IF(D$59="EVENTO",BD!$B$3,BD!$B$4))</f>
        <v>0</v>
      </c>
      <c r="I62" s="77" t="s">
        <v>7</v>
      </c>
      <c r="J62" s="78">
        <f>IF(I62="N",0,IF(D$59="EVENTO",BD!$B$1,0))</f>
        <v>0</v>
      </c>
      <c r="K62" s="77" t="s">
        <v>7</v>
      </c>
      <c r="L62" s="78">
        <f>IF(K62="N",0,IF(D$59="EVENTO",BD!$B$2,0))</f>
        <v>0</v>
      </c>
      <c r="M62" s="77" t="s">
        <v>7</v>
      </c>
      <c r="N62" s="78">
        <f>IF(M62="N",0,IF(D$59="EVENTO",BD!$B$5,0))</f>
        <v>0</v>
      </c>
      <c r="O62" s="77" t="s">
        <v>7</v>
      </c>
      <c r="P62" s="78">
        <f>IF(O62="S",BD!$B$8,0)</f>
        <v>0</v>
      </c>
      <c r="Q62" s="73" t="str">
        <f>IF(D62="","",VLOOKUP(D62,BD!$B$11:$R$179,5,))</f>
        <v/>
      </c>
      <c r="R62" s="79" t="str">
        <f t="shared" si="36"/>
        <v/>
      </c>
      <c r="S62" s="68"/>
      <c r="T62" s="75"/>
      <c r="U62" s="76"/>
      <c r="V62" s="71"/>
      <c r="W62" s="77" t="s">
        <v>7</v>
      </c>
      <c r="X62" s="78">
        <f>IF(W62="N",0,IF(T$59="EVENTO",BD!$B$3,BD!$B$4))</f>
        <v>0</v>
      </c>
      <c r="Y62" s="77" t="s">
        <v>7</v>
      </c>
      <c r="Z62" s="78">
        <f>IF(Y62="N",0,IF(T$59="EVENTO",BD!$B$1,0))</f>
        <v>0</v>
      </c>
      <c r="AA62" s="77" t="s">
        <v>7</v>
      </c>
      <c r="AB62" s="78">
        <f>IF(AA62="N",0,IF(T$59="EVENTO",BD!$B$2,0))</f>
        <v>0</v>
      </c>
      <c r="AC62" s="77" t="s">
        <v>7</v>
      </c>
      <c r="AD62" s="78">
        <f>IF(AC62="N",0,IF(T$59="EVENTO",BD!$B$5,0))</f>
        <v>0</v>
      </c>
      <c r="AE62" s="77" t="s">
        <v>7</v>
      </c>
      <c r="AF62" s="78">
        <f>IF(AE62="S",BD!$B$8,0)</f>
        <v>0</v>
      </c>
      <c r="AG62" s="73" t="str">
        <f>IF(T62="","",VLOOKUP(T62,BD!$B$11:$R$179,5,))</f>
        <v/>
      </c>
      <c r="AH62" s="79" t="str">
        <f t="shared" si="37"/>
        <v/>
      </c>
      <c r="AI62" s="68"/>
      <c r="AJ62" s="75"/>
      <c r="AK62" s="76"/>
      <c r="AL62" s="71"/>
      <c r="AM62" s="77" t="s">
        <v>7</v>
      </c>
      <c r="AN62" s="78">
        <f>IF(AM62="N",0,IF(AJ$59="EVENTO",BD!$B$3,BD!$B$4))</f>
        <v>0</v>
      </c>
      <c r="AO62" s="77" t="s">
        <v>7</v>
      </c>
      <c r="AP62" s="78">
        <f>IF(AO62="N",0,IF(AJ$59="EVENTO",BD!$B$1,0))</f>
        <v>0</v>
      </c>
      <c r="AQ62" s="77" t="s">
        <v>7</v>
      </c>
      <c r="AR62" s="78">
        <f>IF(AQ62="N",0,IF(AJ$59="EVENTO",BD!$B$2,0))</f>
        <v>0</v>
      </c>
      <c r="AS62" s="77" t="s">
        <v>7</v>
      </c>
      <c r="AT62" s="78">
        <f>IF(AS62="N",0,IF(AJ$59="EVENTO",BD!$B$5,0))</f>
        <v>0</v>
      </c>
      <c r="AU62" s="77" t="s">
        <v>7</v>
      </c>
      <c r="AV62" s="78">
        <f>IF(AU62="S",BD!$B$8,0)</f>
        <v>0</v>
      </c>
      <c r="AW62" s="73" t="str">
        <f>IF(AJ62="","",VLOOKUP(AJ62,BD!$B$11:$R$179,5,))</f>
        <v/>
      </c>
      <c r="AX62" s="79" t="str">
        <f t="shared" si="38"/>
        <v/>
      </c>
      <c r="AY62" s="68"/>
      <c r="AZ62" s="75"/>
      <c r="BA62" s="76"/>
      <c r="BB62" s="71"/>
      <c r="BC62" s="77" t="s">
        <v>7</v>
      </c>
      <c r="BD62" s="78">
        <f>IF(BC62="N",0,IF(AZ$59="EVENTO",BD!$B$3,BD!$B$4))</f>
        <v>0</v>
      </c>
      <c r="BE62" s="77" t="s">
        <v>7</v>
      </c>
      <c r="BF62" s="78">
        <f>IF(BE62="N",0,IF(AZ$59="EVENTO",BD!$B$1,0))</f>
        <v>0</v>
      </c>
      <c r="BG62" s="77" t="s">
        <v>7</v>
      </c>
      <c r="BH62" s="78">
        <f>IF(BG62="N",0,IF(AZ$59="EVENTO",BD!$B$2,0))</f>
        <v>0</v>
      </c>
      <c r="BI62" s="77" t="s">
        <v>7</v>
      </c>
      <c r="BJ62" s="78">
        <f>IF(BI62="N",0,IF(AZ$59="EVENTO",BD!$B$5,0))</f>
        <v>0</v>
      </c>
      <c r="BK62" s="77" t="s">
        <v>7</v>
      </c>
      <c r="BL62" s="78">
        <f>IF(BK62="S",BD!$B$8,0)</f>
        <v>0</v>
      </c>
      <c r="BM62" s="73" t="str">
        <f>IF(AZ62="","",VLOOKUP(AZ62,BD!$B$11:$R$179,5,))</f>
        <v/>
      </c>
      <c r="BN62" s="79" t="str">
        <f t="shared" si="39"/>
        <v/>
      </c>
      <c r="BO62" s="68"/>
      <c r="BP62" s="75"/>
      <c r="BQ62" s="76"/>
      <c r="BR62" s="71"/>
      <c r="BS62" s="77" t="s">
        <v>7</v>
      </c>
      <c r="BT62" s="78">
        <f>IF(BS62="N",0,IF(BP$59="EVENTO",BD!$B$3,BD!$B$4))</f>
        <v>0</v>
      </c>
      <c r="BU62" s="77" t="s">
        <v>7</v>
      </c>
      <c r="BV62" s="78">
        <f>IF(BU62="N",0,IF(BP$59="EVENTO",BD!$B$1,0))</f>
        <v>0</v>
      </c>
      <c r="BW62" s="77" t="s">
        <v>7</v>
      </c>
      <c r="BX62" s="78">
        <f>IF(BW62="N",0,IF(BP$59="EVENTO",BD!$B$2,0))</f>
        <v>0</v>
      </c>
      <c r="BY62" s="77" t="s">
        <v>7</v>
      </c>
      <c r="BZ62" s="78">
        <f>IF(BY62="N",0,IF(BP$59="EVENTO",BD!$B$5,0))</f>
        <v>0</v>
      </c>
      <c r="CA62" s="77" t="s">
        <v>7</v>
      </c>
      <c r="CB62" s="78">
        <f>IF(CA62="S",BD!$B$8,0)</f>
        <v>0</v>
      </c>
      <c r="CC62" s="73" t="str">
        <f>IF(BP62="","",VLOOKUP(BP62,BD!$B$11:$R$179,5,))</f>
        <v/>
      </c>
      <c r="CD62" s="79" t="str">
        <f t="shared" si="40"/>
        <v/>
      </c>
      <c r="CE62" s="68"/>
      <c r="CF62" s="75"/>
      <c r="CG62" s="76"/>
      <c r="CH62" s="71"/>
      <c r="CI62" s="77" t="s">
        <v>7</v>
      </c>
      <c r="CJ62" s="78">
        <f>IF(CI62="N",0,IF(CF$59="EVENTO",BD!$B$3,BD!$B$4))</f>
        <v>0</v>
      </c>
      <c r="CK62" s="77" t="s">
        <v>7</v>
      </c>
      <c r="CL62" s="78">
        <f>IF(CK62="N",0,IF(CF$59="EVENTO",BD!$B$1,0))</f>
        <v>0</v>
      </c>
      <c r="CM62" s="77" t="s">
        <v>7</v>
      </c>
      <c r="CN62" s="78">
        <f>IF(CM62="N",0,IF(CF$59="EVENTO",BD!$B$2,0))</f>
        <v>0</v>
      </c>
      <c r="CO62" s="77" t="s">
        <v>7</v>
      </c>
      <c r="CP62" s="78">
        <f>IF(CO62="N",0,IF(CF$59="EVENTO",BD!$B$5,0))</f>
        <v>0</v>
      </c>
      <c r="CQ62" s="77" t="s">
        <v>7</v>
      </c>
      <c r="CR62" s="78">
        <f>IF(CQ62="S",BD!$B$8,0)</f>
        <v>0</v>
      </c>
      <c r="CS62" s="73" t="str">
        <f>IF(CF62="","",VLOOKUP(CF62,BD!$B$11:$R$179,5,))</f>
        <v/>
      </c>
      <c r="CT62" s="79" t="str">
        <f t="shared" si="41"/>
        <v/>
      </c>
      <c r="CU62" s="68"/>
      <c r="CV62" s="75"/>
      <c r="CW62" s="76"/>
      <c r="CX62" s="71"/>
      <c r="CY62" s="77" t="s">
        <v>7</v>
      </c>
      <c r="CZ62" s="78">
        <f>IF(CY62="N",0,IF(CV$59="EVENTO",BD!$B$3,BD!$B$4))</f>
        <v>0</v>
      </c>
      <c r="DA62" s="77" t="s">
        <v>7</v>
      </c>
      <c r="DB62" s="78">
        <f>IF(DA62="N",0,IF(CV$59="EVENTO",BD!$B$1,0))</f>
        <v>0</v>
      </c>
      <c r="DC62" s="77" t="s">
        <v>7</v>
      </c>
      <c r="DD62" s="78">
        <f>IF(DC62="N",0,IF(CV$59="EVENTO",BD!$B$2,0))</f>
        <v>0</v>
      </c>
      <c r="DE62" s="77" t="s">
        <v>7</v>
      </c>
      <c r="DF62" s="78">
        <f>IF(DE62="N",0,IF(CV$59="EVENTO",BD!$B$5,0))</f>
        <v>0</v>
      </c>
      <c r="DG62" s="77" t="s">
        <v>7</v>
      </c>
      <c r="DH62" s="78">
        <f>IF(DG62="S",BD!$B$8,0)</f>
        <v>0</v>
      </c>
      <c r="DI62" s="73" t="str">
        <f>IF(CV62="","",VLOOKUP(CV62,BD!$B$11:$R$179,5,))</f>
        <v/>
      </c>
      <c r="DJ62" s="79" t="str">
        <f t="shared" si="42"/>
        <v/>
      </c>
    </row>
    <row r="63" spans="1:114" ht="15.75" thickBot="1" x14ac:dyDescent="0.3">
      <c r="A63" s="130"/>
      <c r="B63" s="145"/>
      <c r="C63" s="68"/>
      <c r="D63" s="75"/>
      <c r="E63" s="76"/>
      <c r="F63" s="71"/>
      <c r="G63" s="77" t="s">
        <v>7</v>
      </c>
      <c r="H63" s="78">
        <f>IF(G63="N",0,IF(D$59="EVENTO",BD!$B$3,BD!$B$4))</f>
        <v>0</v>
      </c>
      <c r="I63" s="77" t="s">
        <v>7</v>
      </c>
      <c r="J63" s="78">
        <f>IF(I63="N",0,IF(D$59="EVENTO",BD!$B$1,0))</f>
        <v>0</v>
      </c>
      <c r="K63" s="77" t="s">
        <v>7</v>
      </c>
      <c r="L63" s="78">
        <f>IF(K63="N",0,IF(D$59="EVENTO",BD!$B$2,0))</f>
        <v>0</v>
      </c>
      <c r="M63" s="77" t="s">
        <v>7</v>
      </c>
      <c r="N63" s="78">
        <f>IF(M63="N",0,IF(D$59="EVENTO",BD!$B$5,0))</f>
        <v>0</v>
      </c>
      <c r="O63" s="77" t="s">
        <v>7</v>
      </c>
      <c r="P63" s="78">
        <f>IF(O63="S",BD!$B$8,0)</f>
        <v>0</v>
      </c>
      <c r="Q63" s="73" t="str">
        <f>IF(D63="","",VLOOKUP(D63,BD!$B$11:$R$179,5,))</f>
        <v/>
      </c>
      <c r="R63" s="79" t="str">
        <f t="shared" si="36"/>
        <v/>
      </c>
      <c r="S63" s="68"/>
      <c r="T63" s="75"/>
      <c r="U63" s="76"/>
      <c r="V63" s="71"/>
      <c r="W63" s="77" t="s">
        <v>7</v>
      </c>
      <c r="X63" s="78">
        <f>IF(W63="N",0,IF(T$59="EVENTO",BD!$B$3,BD!$B$4))</f>
        <v>0</v>
      </c>
      <c r="Y63" s="77" t="s">
        <v>7</v>
      </c>
      <c r="Z63" s="78">
        <f>IF(Y63="N",0,IF(T$59="EVENTO",BD!$B$1,0))</f>
        <v>0</v>
      </c>
      <c r="AA63" s="77" t="s">
        <v>7</v>
      </c>
      <c r="AB63" s="78">
        <f>IF(AA63="N",0,IF(T$59="EVENTO",BD!$B$2,0))</f>
        <v>0</v>
      </c>
      <c r="AC63" s="77" t="s">
        <v>7</v>
      </c>
      <c r="AD63" s="78">
        <f>IF(AC63="N",0,IF(T$59="EVENTO",BD!$B$5,0))</f>
        <v>0</v>
      </c>
      <c r="AE63" s="77" t="s">
        <v>7</v>
      </c>
      <c r="AF63" s="78">
        <f>IF(AE63="S",BD!$B$8,0)</f>
        <v>0</v>
      </c>
      <c r="AG63" s="73" t="str">
        <f>IF(T63="","",VLOOKUP(T63,BD!$B$11:$R$179,5,))</f>
        <v/>
      </c>
      <c r="AH63" s="79" t="str">
        <f t="shared" si="37"/>
        <v/>
      </c>
      <c r="AI63" s="68"/>
      <c r="AJ63" s="75"/>
      <c r="AK63" s="76"/>
      <c r="AL63" s="71"/>
      <c r="AM63" s="77" t="s">
        <v>7</v>
      </c>
      <c r="AN63" s="78">
        <f>IF(AM63="N",0,IF(AJ$59="EVENTO",BD!$B$3,BD!$B$4))</f>
        <v>0</v>
      </c>
      <c r="AO63" s="77" t="s">
        <v>7</v>
      </c>
      <c r="AP63" s="78">
        <f>IF(AO63="N",0,IF(AJ$59="EVENTO",BD!$B$1,0))</f>
        <v>0</v>
      </c>
      <c r="AQ63" s="77" t="s">
        <v>7</v>
      </c>
      <c r="AR63" s="78">
        <f>IF(AQ63="N",0,IF(AJ$59="EVENTO",BD!$B$2,0))</f>
        <v>0</v>
      </c>
      <c r="AS63" s="77" t="s">
        <v>7</v>
      </c>
      <c r="AT63" s="78">
        <f>IF(AS63="N",0,IF(AJ$59="EVENTO",BD!$B$5,0))</f>
        <v>0</v>
      </c>
      <c r="AU63" s="77" t="s">
        <v>7</v>
      </c>
      <c r="AV63" s="78">
        <f>IF(AU63="S",BD!$B$8,0)</f>
        <v>0</v>
      </c>
      <c r="AW63" s="73" t="str">
        <f>IF(AJ63="","",VLOOKUP(AJ63,BD!$B$11:$R$179,5,))</f>
        <v/>
      </c>
      <c r="AX63" s="79" t="str">
        <f t="shared" si="38"/>
        <v/>
      </c>
      <c r="AY63" s="68"/>
      <c r="AZ63" s="75"/>
      <c r="BA63" s="76"/>
      <c r="BB63" s="71"/>
      <c r="BC63" s="77" t="s">
        <v>7</v>
      </c>
      <c r="BD63" s="78">
        <f>IF(BC63="N",0,IF(AZ$59="EVENTO",BD!$B$3,BD!$B$4))</f>
        <v>0</v>
      </c>
      <c r="BE63" s="77" t="s">
        <v>7</v>
      </c>
      <c r="BF63" s="78">
        <f>IF(BE63="N",0,IF(AZ$59="EVENTO",BD!$B$1,0))</f>
        <v>0</v>
      </c>
      <c r="BG63" s="77" t="s">
        <v>7</v>
      </c>
      <c r="BH63" s="78">
        <f>IF(BG63="N",0,IF(AZ$59="EVENTO",BD!$B$2,0))</f>
        <v>0</v>
      </c>
      <c r="BI63" s="77" t="s">
        <v>7</v>
      </c>
      <c r="BJ63" s="78">
        <f>IF(BI63="N",0,IF(AZ$59="EVENTO",BD!$B$5,0))</f>
        <v>0</v>
      </c>
      <c r="BK63" s="77" t="s">
        <v>7</v>
      </c>
      <c r="BL63" s="78">
        <f>IF(BK63="S",BD!$B$8,0)</f>
        <v>0</v>
      </c>
      <c r="BM63" s="73" t="str">
        <f>IF(AZ63="","",VLOOKUP(AZ63,BD!$B$11:$R$179,5,))</f>
        <v/>
      </c>
      <c r="BN63" s="79" t="str">
        <f t="shared" si="39"/>
        <v/>
      </c>
      <c r="BO63" s="68"/>
      <c r="BP63" s="75"/>
      <c r="BQ63" s="76"/>
      <c r="BR63" s="71"/>
      <c r="BS63" s="77" t="s">
        <v>7</v>
      </c>
      <c r="BT63" s="78">
        <f>IF(BS63="N",0,IF(BP$59="EVENTO",BD!$B$3,BD!$B$4))</f>
        <v>0</v>
      </c>
      <c r="BU63" s="77" t="s">
        <v>7</v>
      </c>
      <c r="BV63" s="78">
        <f>IF(BU63="N",0,IF(BP$59="EVENTO",BD!$B$1,0))</f>
        <v>0</v>
      </c>
      <c r="BW63" s="77" t="s">
        <v>7</v>
      </c>
      <c r="BX63" s="78">
        <f>IF(BW63="N",0,IF(BP$59="EVENTO",BD!$B$2,0))</f>
        <v>0</v>
      </c>
      <c r="BY63" s="77" t="s">
        <v>7</v>
      </c>
      <c r="BZ63" s="78">
        <f>IF(BY63="N",0,IF(BP$59="EVENTO",BD!$B$5,0))</f>
        <v>0</v>
      </c>
      <c r="CA63" s="77" t="s">
        <v>7</v>
      </c>
      <c r="CB63" s="78">
        <f>IF(CA63="S",BD!$B$8,0)</f>
        <v>0</v>
      </c>
      <c r="CC63" s="73" t="str">
        <f>IF(BP63="","",VLOOKUP(BP63,BD!$B$11:$R$179,5,))</f>
        <v/>
      </c>
      <c r="CD63" s="79" t="str">
        <f t="shared" si="40"/>
        <v/>
      </c>
      <c r="CE63" s="68"/>
      <c r="CF63" s="75"/>
      <c r="CG63" s="76"/>
      <c r="CH63" s="71"/>
      <c r="CI63" s="77" t="s">
        <v>7</v>
      </c>
      <c r="CJ63" s="78">
        <f>IF(CI63="N",0,IF(CF$59="EVENTO",BD!$B$3,BD!$B$4))</f>
        <v>0</v>
      </c>
      <c r="CK63" s="77" t="s">
        <v>7</v>
      </c>
      <c r="CL63" s="78">
        <f>IF(CK63="N",0,IF(CF$59="EVENTO",BD!$B$1,0))</f>
        <v>0</v>
      </c>
      <c r="CM63" s="77" t="s">
        <v>7</v>
      </c>
      <c r="CN63" s="78">
        <f>IF(CM63="N",0,IF(CF$59="EVENTO",BD!$B$2,0))</f>
        <v>0</v>
      </c>
      <c r="CO63" s="77" t="s">
        <v>7</v>
      </c>
      <c r="CP63" s="78">
        <f>IF(CO63="N",0,IF(CF$59="EVENTO",BD!$B$5,0))</f>
        <v>0</v>
      </c>
      <c r="CQ63" s="77" t="s">
        <v>7</v>
      </c>
      <c r="CR63" s="78">
        <f>IF(CQ63="S",BD!$B$8,0)</f>
        <v>0</v>
      </c>
      <c r="CS63" s="73" t="str">
        <f>IF(CF63="","",VLOOKUP(CF63,BD!$B$11:$R$179,5,))</f>
        <v/>
      </c>
      <c r="CT63" s="79" t="str">
        <f t="shared" si="41"/>
        <v/>
      </c>
      <c r="CU63" s="68"/>
      <c r="CV63" s="75"/>
      <c r="CW63" s="76"/>
      <c r="CX63" s="71"/>
      <c r="CY63" s="77" t="s">
        <v>7</v>
      </c>
      <c r="CZ63" s="78">
        <f>IF(CY63="N",0,IF(CV$59="EVENTO",BD!$B$3,BD!$B$4))</f>
        <v>0</v>
      </c>
      <c r="DA63" s="77" t="s">
        <v>7</v>
      </c>
      <c r="DB63" s="78">
        <f>IF(DA63="N",0,IF(CV$59="EVENTO",BD!$B$1,0))</f>
        <v>0</v>
      </c>
      <c r="DC63" s="77" t="s">
        <v>7</v>
      </c>
      <c r="DD63" s="78">
        <f>IF(DC63="N",0,IF(CV$59="EVENTO",BD!$B$2,0))</f>
        <v>0</v>
      </c>
      <c r="DE63" s="77" t="s">
        <v>7</v>
      </c>
      <c r="DF63" s="78">
        <f>IF(DE63="N",0,IF(CV$59="EVENTO",BD!$B$5,0))</f>
        <v>0</v>
      </c>
      <c r="DG63" s="77" t="s">
        <v>7</v>
      </c>
      <c r="DH63" s="78">
        <f>IF(DG63="S",BD!$B$8,0)</f>
        <v>0</v>
      </c>
      <c r="DI63" s="73" t="str">
        <f>IF(CV63="","",VLOOKUP(CV63,BD!$B$11:$R$179,5,))</f>
        <v/>
      </c>
      <c r="DJ63" s="79" t="str">
        <f t="shared" si="42"/>
        <v/>
      </c>
    </row>
    <row r="64" spans="1:114" ht="15.75" thickBot="1" x14ac:dyDescent="0.3">
      <c r="A64" s="130"/>
      <c r="B64" s="145"/>
      <c r="C64" s="68"/>
      <c r="D64" s="75"/>
      <c r="E64" s="76"/>
      <c r="F64" s="71"/>
      <c r="G64" s="77" t="s">
        <v>7</v>
      </c>
      <c r="H64" s="78">
        <f>IF(G64="N",0,IF(D$59="EVENTO",BD!$B$3,BD!$B$4))</f>
        <v>0</v>
      </c>
      <c r="I64" s="77" t="s">
        <v>7</v>
      </c>
      <c r="J64" s="78">
        <f>IF(I64="N",0,IF(D$59="EVENTO",BD!$B$1,0))</f>
        <v>0</v>
      </c>
      <c r="K64" s="77" t="s">
        <v>7</v>
      </c>
      <c r="L64" s="78">
        <f>IF(K64="N",0,IF(D$59="EVENTO",BD!$B$2,0))</f>
        <v>0</v>
      </c>
      <c r="M64" s="77" t="s">
        <v>7</v>
      </c>
      <c r="N64" s="78">
        <f>IF(M64="N",0,IF(D$59="EVENTO",BD!$B$5,0))</f>
        <v>0</v>
      </c>
      <c r="O64" s="77" t="s">
        <v>7</v>
      </c>
      <c r="P64" s="78">
        <f>IF(O64="S",BD!$B$8,0)</f>
        <v>0</v>
      </c>
      <c r="Q64" s="73" t="str">
        <f>IF(D64="","",VLOOKUP(D64,BD!$B$11:$R$179,5,))</f>
        <v/>
      </c>
      <c r="R64" s="90" t="str">
        <f t="shared" si="36"/>
        <v/>
      </c>
      <c r="S64" s="68"/>
      <c r="T64" s="75"/>
      <c r="U64" s="76"/>
      <c r="V64" s="71"/>
      <c r="W64" s="77" t="s">
        <v>7</v>
      </c>
      <c r="X64" s="78">
        <f>IF(W64="N",0,IF(T$59="EVENTO",BD!$B$3,BD!$B$4))</f>
        <v>0</v>
      </c>
      <c r="Y64" s="77" t="s">
        <v>7</v>
      </c>
      <c r="Z64" s="78">
        <f>IF(Y64="N",0,IF(T$59="EVENTO",BD!$B$1,0))</f>
        <v>0</v>
      </c>
      <c r="AA64" s="77" t="s">
        <v>7</v>
      </c>
      <c r="AB64" s="78">
        <f>IF(AA64="N",0,IF(T$59="EVENTO",BD!$B$2,0))</f>
        <v>0</v>
      </c>
      <c r="AC64" s="77" t="s">
        <v>7</v>
      </c>
      <c r="AD64" s="78">
        <f>IF(AC64="N",0,IF(T$59="EVENTO",BD!$B$5,0))</f>
        <v>0</v>
      </c>
      <c r="AE64" s="77" t="s">
        <v>7</v>
      </c>
      <c r="AF64" s="78">
        <f>IF(AE64="S",BD!$B$8,0)</f>
        <v>0</v>
      </c>
      <c r="AG64" s="73" t="str">
        <f>IF(T64="","",VLOOKUP(T64,BD!$B$11:$R$179,5,))</f>
        <v/>
      </c>
      <c r="AH64" s="90" t="str">
        <f t="shared" si="37"/>
        <v/>
      </c>
      <c r="AI64" s="68"/>
      <c r="AJ64" s="75"/>
      <c r="AK64" s="76"/>
      <c r="AL64" s="71"/>
      <c r="AM64" s="77" t="s">
        <v>7</v>
      </c>
      <c r="AN64" s="78">
        <f>IF(AM64="N",0,IF(AJ$59="EVENTO",BD!$B$3,BD!$B$4))</f>
        <v>0</v>
      </c>
      <c r="AO64" s="77" t="s">
        <v>7</v>
      </c>
      <c r="AP64" s="78">
        <f>IF(AO64="N",0,IF(AJ$59="EVENTO",BD!$B$1,0))</f>
        <v>0</v>
      </c>
      <c r="AQ64" s="77" t="s">
        <v>7</v>
      </c>
      <c r="AR64" s="78">
        <f>IF(AQ64="N",0,IF(AJ$59="EVENTO",BD!$B$2,0))</f>
        <v>0</v>
      </c>
      <c r="AS64" s="77" t="s">
        <v>7</v>
      </c>
      <c r="AT64" s="78">
        <f>IF(AS64="N",0,IF(AJ$59="EVENTO",BD!$B$5,0))</f>
        <v>0</v>
      </c>
      <c r="AU64" s="77" t="s">
        <v>7</v>
      </c>
      <c r="AV64" s="78">
        <f>IF(AU64="S",BD!$B$8,0)</f>
        <v>0</v>
      </c>
      <c r="AW64" s="73" t="str">
        <f>IF(AJ64="","",VLOOKUP(AJ64,BD!$B$11:$R$179,5,))</f>
        <v/>
      </c>
      <c r="AX64" s="90" t="str">
        <f t="shared" si="38"/>
        <v/>
      </c>
      <c r="AY64" s="68"/>
      <c r="AZ64" s="75"/>
      <c r="BA64" s="76"/>
      <c r="BB64" s="71"/>
      <c r="BC64" s="77" t="s">
        <v>7</v>
      </c>
      <c r="BD64" s="78">
        <f>IF(BC64="N",0,IF(AZ$59="EVENTO",BD!$B$3,BD!$B$4))</f>
        <v>0</v>
      </c>
      <c r="BE64" s="77" t="s">
        <v>7</v>
      </c>
      <c r="BF64" s="78">
        <f>IF(BE64="N",0,IF(AZ$59="EVENTO",BD!$B$1,0))</f>
        <v>0</v>
      </c>
      <c r="BG64" s="77" t="s">
        <v>7</v>
      </c>
      <c r="BH64" s="78">
        <f>IF(BG64="N",0,IF(AZ$59="EVENTO",BD!$B$2,0))</f>
        <v>0</v>
      </c>
      <c r="BI64" s="77" t="s">
        <v>7</v>
      </c>
      <c r="BJ64" s="78">
        <f>IF(BI64="N",0,IF(AZ$59="EVENTO",BD!$B$5,0))</f>
        <v>0</v>
      </c>
      <c r="BK64" s="77" t="s">
        <v>7</v>
      </c>
      <c r="BL64" s="78">
        <f>IF(BK64="S",BD!$B$8,0)</f>
        <v>0</v>
      </c>
      <c r="BM64" s="73" t="str">
        <f>IF(AZ64="","",VLOOKUP(AZ64,BD!$B$11:$R$179,5,))</f>
        <v/>
      </c>
      <c r="BN64" s="90" t="str">
        <f t="shared" si="39"/>
        <v/>
      </c>
      <c r="BO64" s="68"/>
      <c r="BP64" s="75"/>
      <c r="BQ64" s="76"/>
      <c r="BR64" s="71"/>
      <c r="BS64" s="77" t="s">
        <v>7</v>
      </c>
      <c r="BT64" s="78">
        <f>IF(BS64="N",0,IF(BP$59="EVENTO",BD!$B$3,BD!$B$4))</f>
        <v>0</v>
      </c>
      <c r="BU64" s="77" t="s">
        <v>7</v>
      </c>
      <c r="BV64" s="78">
        <f>IF(BU64="N",0,IF(BP$59="EVENTO",BD!$B$1,0))</f>
        <v>0</v>
      </c>
      <c r="BW64" s="77" t="s">
        <v>7</v>
      </c>
      <c r="BX64" s="78">
        <f>IF(BW64="N",0,IF(BP$59="EVENTO",BD!$B$2,0))</f>
        <v>0</v>
      </c>
      <c r="BY64" s="77" t="s">
        <v>7</v>
      </c>
      <c r="BZ64" s="78">
        <f>IF(BY64="N",0,IF(BP$59="EVENTO",BD!$B$5,0))</f>
        <v>0</v>
      </c>
      <c r="CA64" s="77" t="s">
        <v>7</v>
      </c>
      <c r="CB64" s="78">
        <f>IF(CA64="S",BD!$B$8,0)</f>
        <v>0</v>
      </c>
      <c r="CC64" s="73" t="str">
        <f>IF(BP64="","",VLOOKUP(BP64,BD!$B$11:$R$179,5,))</f>
        <v/>
      </c>
      <c r="CD64" s="79" t="str">
        <f t="shared" si="40"/>
        <v/>
      </c>
      <c r="CE64" s="68"/>
      <c r="CF64" s="75"/>
      <c r="CG64" s="76"/>
      <c r="CH64" s="71"/>
      <c r="CI64" s="77" t="s">
        <v>7</v>
      </c>
      <c r="CJ64" s="78">
        <f>IF(CI64="N",0,IF(CF$59="EVENTO",BD!$B$3,BD!$B$4))</f>
        <v>0</v>
      </c>
      <c r="CK64" s="77" t="s">
        <v>7</v>
      </c>
      <c r="CL64" s="78">
        <f>IF(CK64="N",0,IF(CF$59="EVENTO",BD!$B$1,0))</f>
        <v>0</v>
      </c>
      <c r="CM64" s="77" t="s">
        <v>7</v>
      </c>
      <c r="CN64" s="78">
        <f>IF(CM64="N",0,IF(CF$59="EVENTO",BD!$B$2,0))</f>
        <v>0</v>
      </c>
      <c r="CO64" s="77" t="s">
        <v>7</v>
      </c>
      <c r="CP64" s="78">
        <f>IF(CO64="N",0,IF(CF$59="EVENTO",BD!$B$5,0))</f>
        <v>0</v>
      </c>
      <c r="CQ64" s="77" t="s">
        <v>7</v>
      </c>
      <c r="CR64" s="78">
        <f>IF(CQ64="S",BD!$B$8,0)</f>
        <v>0</v>
      </c>
      <c r="CS64" s="73" t="str">
        <f>IF(CF64="","",VLOOKUP(CF64,BD!$B$11:$R$179,5,))</f>
        <v/>
      </c>
      <c r="CT64" s="79" t="str">
        <f t="shared" si="41"/>
        <v/>
      </c>
      <c r="CU64" s="68"/>
      <c r="CV64" s="75"/>
      <c r="CW64" s="76"/>
      <c r="CX64" s="71"/>
      <c r="CY64" s="77" t="s">
        <v>7</v>
      </c>
      <c r="CZ64" s="78">
        <f>IF(CY64="N",0,IF(CV$59="EVENTO",BD!$B$3,BD!$B$4))</f>
        <v>0</v>
      </c>
      <c r="DA64" s="77" t="s">
        <v>7</v>
      </c>
      <c r="DB64" s="78">
        <f>IF(DA64="N",0,IF(CV$59="EVENTO",BD!$B$1,0))</f>
        <v>0</v>
      </c>
      <c r="DC64" s="77" t="s">
        <v>7</v>
      </c>
      <c r="DD64" s="78">
        <f>IF(DC64="N",0,IF(CV$59="EVENTO",BD!$B$2,0))</f>
        <v>0</v>
      </c>
      <c r="DE64" s="77" t="s">
        <v>7</v>
      </c>
      <c r="DF64" s="78">
        <f>IF(DE64="N",0,IF(CV$59="EVENTO",BD!$B$5,0))</f>
        <v>0</v>
      </c>
      <c r="DG64" s="77" t="s">
        <v>7</v>
      </c>
      <c r="DH64" s="78">
        <f>IF(DG64="S",BD!$B$8,0)</f>
        <v>0</v>
      </c>
      <c r="DI64" s="73" t="str">
        <f>IF(CV64="","",VLOOKUP(CV64,BD!$B$11:$R$179,5,))</f>
        <v/>
      </c>
      <c r="DJ64" s="90" t="str">
        <f t="shared" si="42"/>
        <v/>
      </c>
    </row>
    <row r="65" spans="1:114" ht="15.75" thickBot="1" x14ac:dyDescent="0.3">
      <c r="A65" s="130"/>
      <c r="B65" s="145"/>
      <c r="C65" s="68"/>
      <c r="D65" s="75"/>
      <c r="E65" s="76"/>
      <c r="F65" s="71"/>
      <c r="G65" s="77" t="s">
        <v>7</v>
      </c>
      <c r="H65" s="78">
        <f>IF(G65="N",0,IF(D$59="EVENTO",BD!$B$3,BD!$B$4))</f>
        <v>0</v>
      </c>
      <c r="I65" s="77" t="s">
        <v>7</v>
      </c>
      <c r="J65" s="78">
        <f>IF(I65="N",0,IF(D$59="EVENTO",BD!$B$1,0))</f>
        <v>0</v>
      </c>
      <c r="K65" s="77" t="s">
        <v>7</v>
      </c>
      <c r="L65" s="78">
        <f>IF(K65="N",0,IF(D$59="EVENTO",BD!$B$2,0))</f>
        <v>0</v>
      </c>
      <c r="M65" s="77" t="s">
        <v>7</v>
      </c>
      <c r="N65" s="78">
        <f>IF(M65="N",0,IF(D$59="EVENTO",BD!$B$5,0))</f>
        <v>0</v>
      </c>
      <c r="O65" s="77" t="s">
        <v>7</v>
      </c>
      <c r="P65" s="78">
        <f>IF(O65="S",BD!$B$8,0)</f>
        <v>0</v>
      </c>
      <c r="Q65" s="73" t="str">
        <f>IF(D65="","",VLOOKUP(D65,BD!$B$11:$R$179,5,))</f>
        <v/>
      </c>
      <c r="R65" s="90" t="str">
        <f t="shared" si="36"/>
        <v/>
      </c>
      <c r="S65" s="68"/>
      <c r="T65" s="75"/>
      <c r="U65" s="76"/>
      <c r="V65" s="71"/>
      <c r="W65" s="77" t="s">
        <v>7</v>
      </c>
      <c r="X65" s="78">
        <f>IF(W65="N",0,IF(T$59="EVENTO",BD!$B$3,BD!$B$4))</f>
        <v>0</v>
      </c>
      <c r="Y65" s="77" t="s">
        <v>7</v>
      </c>
      <c r="Z65" s="78">
        <f>IF(Y65="N",0,IF(T$59="EVENTO",BD!$B$1,0))</f>
        <v>0</v>
      </c>
      <c r="AA65" s="77" t="s">
        <v>7</v>
      </c>
      <c r="AB65" s="78">
        <f>IF(AA65="N",0,IF(T$59="EVENTO",BD!$B$2,0))</f>
        <v>0</v>
      </c>
      <c r="AC65" s="77" t="s">
        <v>7</v>
      </c>
      <c r="AD65" s="78">
        <f>IF(AC65="N",0,IF(T$59="EVENTO",BD!$B$5,0))</f>
        <v>0</v>
      </c>
      <c r="AE65" s="77" t="s">
        <v>7</v>
      </c>
      <c r="AF65" s="78">
        <f>IF(AE65="S",BD!$B$8,0)</f>
        <v>0</v>
      </c>
      <c r="AG65" s="73" t="str">
        <f>IF(T65="","",VLOOKUP(T65,BD!$B$11:$R$179,5,))</f>
        <v/>
      </c>
      <c r="AH65" s="90" t="str">
        <f t="shared" si="37"/>
        <v/>
      </c>
      <c r="AI65" s="68"/>
      <c r="AJ65" s="75"/>
      <c r="AK65" s="76"/>
      <c r="AL65" s="71"/>
      <c r="AM65" s="77" t="s">
        <v>7</v>
      </c>
      <c r="AN65" s="78">
        <f>IF(AM65="N",0,IF(AJ$59="EVENTO",BD!$B$3,BD!$B$4))</f>
        <v>0</v>
      </c>
      <c r="AO65" s="77" t="s">
        <v>7</v>
      </c>
      <c r="AP65" s="78">
        <f>IF(AO65="N",0,IF(AJ$59="EVENTO",BD!$B$1,0))</f>
        <v>0</v>
      </c>
      <c r="AQ65" s="77" t="s">
        <v>7</v>
      </c>
      <c r="AR65" s="78">
        <f>IF(AQ65="N",0,IF(AJ$59="EVENTO",BD!$B$2,0))</f>
        <v>0</v>
      </c>
      <c r="AS65" s="77" t="s">
        <v>7</v>
      </c>
      <c r="AT65" s="78">
        <f>IF(AS65="N",0,IF(AJ$59="EVENTO",BD!$B$5,0))</f>
        <v>0</v>
      </c>
      <c r="AU65" s="77" t="s">
        <v>7</v>
      </c>
      <c r="AV65" s="78">
        <f>IF(AU65="S",BD!$B$8,0)</f>
        <v>0</v>
      </c>
      <c r="AW65" s="73" t="str">
        <f>IF(AJ65="","",VLOOKUP(AJ65,BD!$B$11:$R$179,5,))</f>
        <v/>
      </c>
      <c r="AX65" s="90" t="str">
        <f t="shared" si="38"/>
        <v/>
      </c>
      <c r="AY65" s="68"/>
      <c r="AZ65" s="75"/>
      <c r="BA65" s="76"/>
      <c r="BB65" s="71"/>
      <c r="BC65" s="77" t="s">
        <v>7</v>
      </c>
      <c r="BD65" s="78">
        <f>IF(BC65="N",0,IF(AZ$59="EVENTO",BD!$B$3,BD!$B$4))</f>
        <v>0</v>
      </c>
      <c r="BE65" s="77" t="s">
        <v>7</v>
      </c>
      <c r="BF65" s="78">
        <f>IF(BE65="N",0,IF(AZ$59="EVENTO",BD!$B$1,0))</f>
        <v>0</v>
      </c>
      <c r="BG65" s="77" t="s">
        <v>7</v>
      </c>
      <c r="BH65" s="78">
        <f>IF(BG65="N",0,IF(AZ$59="EVENTO",BD!$B$2,0))</f>
        <v>0</v>
      </c>
      <c r="BI65" s="77" t="s">
        <v>7</v>
      </c>
      <c r="BJ65" s="78">
        <f>IF(BI65="N",0,IF(AZ$59="EVENTO",BD!$B$5,0))</f>
        <v>0</v>
      </c>
      <c r="BK65" s="77" t="s">
        <v>7</v>
      </c>
      <c r="BL65" s="78">
        <f>IF(BK65="S",BD!$B$8,0)</f>
        <v>0</v>
      </c>
      <c r="BM65" s="73" t="str">
        <f>IF(AZ65="","",VLOOKUP(AZ65,BD!$B$11:$R$179,5,))</f>
        <v/>
      </c>
      <c r="BN65" s="90" t="str">
        <f t="shared" si="39"/>
        <v/>
      </c>
      <c r="BO65" s="68"/>
      <c r="BP65" s="75"/>
      <c r="BQ65" s="76"/>
      <c r="BR65" s="71"/>
      <c r="BS65" s="77" t="s">
        <v>7</v>
      </c>
      <c r="BT65" s="78">
        <f>IF(BS65="N",0,IF(BP$59="EVENTO",BD!$B$3,BD!$B$4))</f>
        <v>0</v>
      </c>
      <c r="BU65" s="77" t="s">
        <v>7</v>
      </c>
      <c r="BV65" s="78">
        <f>IF(BU65="N",0,IF(BP$59="EVENTO",BD!$B$1,0))</f>
        <v>0</v>
      </c>
      <c r="BW65" s="77" t="s">
        <v>7</v>
      </c>
      <c r="BX65" s="78">
        <f>IF(BW65="N",0,IF(BP$59="EVENTO",BD!$B$2,0))</f>
        <v>0</v>
      </c>
      <c r="BY65" s="77" t="s">
        <v>7</v>
      </c>
      <c r="BZ65" s="78">
        <f>IF(BY65="N",0,IF(BP$59="EVENTO",BD!$B$5,0))</f>
        <v>0</v>
      </c>
      <c r="CA65" s="77" t="s">
        <v>7</v>
      </c>
      <c r="CB65" s="78">
        <f>IF(CA65="S",BD!$B$8,0)</f>
        <v>0</v>
      </c>
      <c r="CC65" s="73" t="str">
        <f>IF(BP65="","",VLOOKUP(BP65,BD!$B$11:$R$179,5,))</f>
        <v/>
      </c>
      <c r="CD65" s="90" t="str">
        <f t="shared" si="40"/>
        <v/>
      </c>
      <c r="CE65" s="68"/>
      <c r="CF65" s="75"/>
      <c r="CG65" s="76"/>
      <c r="CH65" s="71"/>
      <c r="CI65" s="77" t="s">
        <v>7</v>
      </c>
      <c r="CJ65" s="78">
        <f>IF(CI65="N",0,IF(CF$59="EVENTO",BD!$B$3,BD!$B$4))</f>
        <v>0</v>
      </c>
      <c r="CK65" s="77" t="s">
        <v>7</v>
      </c>
      <c r="CL65" s="78">
        <f>IF(CK65="N",0,IF(CF$59="EVENTO",BD!$B$1,0))</f>
        <v>0</v>
      </c>
      <c r="CM65" s="77" t="s">
        <v>7</v>
      </c>
      <c r="CN65" s="78">
        <f>IF(CM65="N",0,IF(CF$59="EVENTO",BD!$B$2,0))</f>
        <v>0</v>
      </c>
      <c r="CO65" s="77" t="s">
        <v>7</v>
      </c>
      <c r="CP65" s="78">
        <f>IF(CO65="N",0,IF(CF$59="EVENTO",BD!$B$5,0))</f>
        <v>0</v>
      </c>
      <c r="CQ65" s="77" t="s">
        <v>7</v>
      </c>
      <c r="CR65" s="78">
        <f>IF(CQ65="S",BD!$B$8,0)</f>
        <v>0</v>
      </c>
      <c r="CS65" s="73" t="str">
        <f>IF(CF65="","",VLOOKUP(CF65,BD!$B$11:$R$179,5,))</f>
        <v/>
      </c>
      <c r="CT65" s="79" t="str">
        <f t="shared" si="41"/>
        <v/>
      </c>
      <c r="CU65" s="68"/>
      <c r="CV65" s="75"/>
      <c r="CW65" s="76"/>
      <c r="CX65" s="71"/>
      <c r="CY65" s="77" t="s">
        <v>7</v>
      </c>
      <c r="CZ65" s="78">
        <f>IF(CY65="N",0,IF(CV$59="EVENTO",BD!$B$3,BD!$B$4))</f>
        <v>0</v>
      </c>
      <c r="DA65" s="77" t="s">
        <v>7</v>
      </c>
      <c r="DB65" s="78">
        <f>IF(DA65="N",0,IF(CV$59="EVENTO",BD!$B$1,0))</f>
        <v>0</v>
      </c>
      <c r="DC65" s="77" t="s">
        <v>7</v>
      </c>
      <c r="DD65" s="78">
        <f>IF(DC65="N",0,IF(CV$59="EVENTO",BD!$B$2,0))</f>
        <v>0</v>
      </c>
      <c r="DE65" s="77" t="s">
        <v>7</v>
      </c>
      <c r="DF65" s="78">
        <f>IF(DE65="N",0,IF(CV$59="EVENTO",BD!$B$5,0))</f>
        <v>0</v>
      </c>
      <c r="DG65" s="77" t="s">
        <v>7</v>
      </c>
      <c r="DH65" s="78">
        <f>IF(DG65="S",BD!$B$8,0)</f>
        <v>0</v>
      </c>
      <c r="DI65" s="73" t="str">
        <f>IF(CV65="","",VLOOKUP(CV65,BD!$B$11:$R$179,5,))</f>
        <v/>
      </c>
      <c r="DJ65" s="90" t="str">
        <f t="shared" si="42"/>
        <v/>
      </c>
    </row>
    <row r="66" spans="1:114" ht="15.75" thickBot="1" x14ac:dyDescent="0.3">
      <c r="A66" s="130"/>
      <c r="B66" s="145"/>
      <c r="C66" s="68"/>
      <c r="D66" s="75"/>
      <c r="E66" s="76"/>
      <c r="F66" s="71"/>
      <c r="G66" s="77" t="s">
        <v>7</v>
      </c>
      <c r="H66" s="78">
        <f>IF(G66="N",0,IF(D$59="EVENTO",BD!$B$3,BD!$B$4))</f>
        <v>0</v>
      </c>
      <c r="I66" s="77" t="s">
        <v>7</v>
      </c>
      <c r="J66" s="78">
        <f>IF(I66="N",0,IF(D$59="EVENTO",BD!$B$1,0))</f>
        <v>0</v>
      </c>
      <c r="K66" s="77" t="s">
        <v>7</v>
      </c>
      <c r="L66" s="78">
        <f>IF(K66="N",0,IF(D$59="EVENTO",BD!$B$2,0))</f>
        <v>0</v>
      </c>
      <c r="M66" s="77" t="s">
        <v>7</v>
      </c>
      <c r="N66" s="78">
        <f>IF(M66="N",0,IF(D$59="EVENTO",BD!$B$5,0))</f>
        <v>0</v>
      </c>
      <c r="O66" s="77" t="s">
        <v>7</v>
      </c>
      <c r="P66" s="78">
        <f>IF(O66="S",BD!$B$8,0)</f>
        <v>0</v>
      </c>
      <c r="Q66" s="73" t="str">
        <f>IF(D66="","",VLOOKUP(D66,BD!$B$11:$R$179,5,))</f>
        <v/>
      </c>
      <c r="R66" s="90" t="str">
        <f t="shared" si="36"/>
        <v/>
      </c>
      <c r="S66" s="68"/>
      <c r="T66" s="75"/>
      <c r="U66" s="76"/>
      <c r="V66" s="71"/>
      <c r="W66" s="77" t="s">
        <v>7</v>
      </c>
      <c r="X66" s="78">
        <f>IF(W66="N",0,IF(T$59="EVENTO",BD!$B$3,BD!$B$4))</f>
        <v>0</v>
      </c>
      <c r="Y66" s="77" t="s">
        <v>7</v>
      </c>
      <c r="Z66" s="78">
        <f>IF(Y66="N",0,IF(T$59="EVENTO",BD!$B$1,0))</f>
        <v>0</v>
      </c>
      <c r="AA66" s="77" t="s">
        <v>7</v>
      </c>
      <c r="AB66" s="78">
        <f>IF(AA66="N",0,IF(T$59="EVENTO",BD!$B$2,0))</f>
        <v>0</v>
      </c>
      <c r="AC66" s="77" t="s">
        <v>7</v>
      </c>
      <c r="AD66" s="78">
        <f>IF(AC66="N",0,IF(T$59="EVENTO",BD!$B$5,0))</f>
        <v>0</v>
      </c>
      <c r="AE66" s="77" t="s">
        <v>7</v>
      </c>
      <c r="AF66" s="78">
        <f>IF(AE66="S",BD!$B$8,0)</f>
        <v>0</v>
      </c>
      <c r="AG66" s="73" t="str">
        <f>IF(T66="","",VLOOKUP(T66,BD!$B$11:$R$179,5,))</f>
        <v/>
      </c>
      <c r="AH66" s="90" t="str">
        <f t="shared" si="37"/>
        <v/>
      </c>
      <c r="AI66" s="68"/>
      <c r="AJ66" s="75"/>
      <c r="AK66" s="76"/>
      <c r="AL66" s="71"/>
      <c r="AM66" s="77" t="s">
        <v>7</v>
      </c>
      <c r="AN66" s="78">
        <f>IF(AM66="N",0,IF(AJ$59="EVENTO",BD!$B$3,BD!$B$4))</f>
        <v>0</v>
      </c>
      <c r="AO66" s="77" t="s">
        <v>7</v>
      </c>
      <c r="AP66" s="78">
        <f>IF(AO66="N",0,IF(AJ$59="EVENTO",BD!$B$1,0))</f>
        <v>0</v>
      </c>
      <c r="AQ66" s="77" t="s">
        <v>7</v>
      </c>
      <c r="AR66" s="78">
        <f>IF(AQ66="N",0,IF(AJ$59="EVENTO",BD!$B$2,0))</f>
        <v>0</v>
      </c>
      <c r="AS66" s="77" t="s">
        <v>7</v>
      </c>
      <c r="AT66" s="78">
        <f>IF(AS66="N",0,IF(AJ$59="EVENTO",BD!$B$5,0))</f>
        <v>0</v>
      </c>
      <c r="AU66" s="77" t="s">
        <v>7</v>
      </c>
      <c r="AV66" s="78">
        <f>IF(AU66="S",BD!$B$8,0)</f>
        <v>0</v>
      </c>
      <c r="AW66" s="73" t="str">
        <f>IF(AJ66="","",VLOOKUP(AJ66,BD!$B$11:$R$179,5,))</f>
        <v/>
      </c>
      <c r="AX66" s="90" t="str">
        <f t="shared" si="38"/>
        <v/>
      </c>
      <c r="AY66" s="68"/>
      <c r="AZ66" s="75"/>
      <c r="BA66" s="76"/>
      <c r="BB66" s="71"/>
      <c r="BC66" s="77" t="s">
        <v>7</v>
      </c>
      <c r="BD66" s="78">
        <f>IF(BC66="N",0,IF(AZ$59="EVENTO",BD!$B$3,BD!$B$4))</f>
        <v>0</v>
      </c>
      <c r="BE66" s="77" t="s">
        <v>7</v>
      </c>
      <c r="BF66" s="78">
        <f>IF(BE66="N",0,IF(AZ$59="EVENTO",BD!$B$1,0))</f>
        <v>0</v>
      </c>
      <c r="BG66" s="77" t="s">
        <v>7</v>
      </c>
      <c r="BH66" s="78">
        <f>IF(BG66="N",0,IF(AZ$59="EVENTO",BD!$B$2,0))</f>
        <v>0</v>
      </c>
      <c r="BI66" s="77" t="s">
        <v>7</v>
      </c>
      <c r="BJ66" s="78">
        <f>IF(BI66="N",0,IF(AZ$59="EVENTO",BD!$B$5,0))</f>
        <v>0</v>
      </c>
      <c r="BK66" s="77" t="s">
        <v>7</v>
      </c>
      <c r="BL66" s="78">
        <f>IF(BK66="S",BD!$B$8,0)</f>
        <v>0</v>
      </c>
      <c r="BM66" s="73" t="str">
        <f>IF(AZ66="","",VLOOKUP(AZ66,BD!$B$11:$R$179,5,))</f>
        <v/>
      </c>
      <c r="BN66" s="90" t="str">
        <f t="shared" si="39"/>
        <v/>
      </c>
      <c r="BO66" s="68"/>
      <c r="BP66" s="75"/>
      <c r="BQ66" s="76"/>
      <c r="BR66" s="71"/>
      <c r="BS66" s="77" t="s">
        <v>7</v>
      </c>
      <c r="BT66" s="78">
        <f>IF(BS66="N",0,IF(BP$59="EVENTO",BD!$B$3,BD!$B$4))</f>
        <v>0</v>
      </c>
      <c r="BU66" s="77" t="s">
        <v>7</v>
      </c>
      <c r="BV66" s="78">
        <f>IF(BU66="N",0,IF(BP$59="EVENTO",BD!$B$1,0))</f>
        <v>0</v>
      </c>
      <c r="BW66" s="77" t="s">
        <v>7</v>
      </c>
      <c r="BX66" s="78">
        <f>IF(BW66="N",0,IF(BP$59="EVENTO",BD!$B$2,0))</f>
        <v>0</v>
      </c>
      <c r="BY66" s="77" t="s">
        <v>7</v>
      </c>
      <c r="BZ66" s="78">
        <f>IF(BY66="N",0,IF(BP$59="EVENTO",BD!$B$5,0))</f>
        <v>0</v>
      </c>
      <c r="CA66" s="77" t="s">
        <v>7</v>
      </c>
      <c r="CB66" s="78">
        <f>IF(CA66="S",BD!$B$8,0)</f>
        <v>0</v>
      </c>
      <c r="CC66" s="73" t="str">
        <f>IF(BP66="","",VLOOKUP(BP66,BD!$B$11:$R$179,5,))</f>
        <v/>
      </c>
      <c r="CD66" s="90" t="str">
        <f t="shared" si="40"/>
        <v/>
      </c>
      <c r="CE66" s="68"/>
      <c r="CF66" s="75"/>
      <c r="CG66" s="76"/>
      <c r="CH66" s="71"/>
      <c r="CI66" s="77" t="s">
        <v>7</v>
      </c>
      <c r="CJ66" s="78">
        <f>IF(CI66="N",0,IF(CF$59="EVENTO",BD!$B$3,BD!$B$4))</f>
        <v>0</v>
      </c>
      <c r="CK66" s="77" t="s">
        <v>7</v>
      </c>
      <c r="CL66" s="78">
        <f>IF(CK66="N",0,IF(CF$59="EVENTO",BD!$B$1,0))</f>
        <v>0</v>
      </c>
      <c r="CM66" s="77" t="s">
        <v>7</v>
      </c>
      <c r="CN66" s="78">
        <f>IF(CM66="N",0,IF(CF$59="EVENTO",BD!$B$2,0))</f>
        <v>0</v>
      </c>
      <c r="CO66" s="77" t="s">
        <v>7</v>
      </c>
      <c r="CP66" s="78">
        <f>IF(CO66="N",0,IF(CF$59="EVENTO",BD!$B$5,0))</f>
        <v>0</v>
      </c>
      <c r="CQ66" s="77" t="s">
        <v>7</v>
      </c>
      <c r="CR66" s="78">
        <f>IF(CQ66="S",BD!$B$8,0)</f>
        <v>0</v>
      </c>
      <c r="CS66" s="73" t="str">
        <f>IF(CF66="","",VLOOKUP(CF66,BD!$B$11:$R$179,5,))</f>
        <v/>
      </c>
      <c r="CT66" s="79" t="str">
        <f t="shared" si="41"/>
        <v/>
      </c>
      <c r="CU66" s="68"/>
      <c r="CV66" s="75"/>
      <c r="CW66" s="76"/>
      <c r="CX66" s="71"/>
      <c r="CY66" s="77" t="s">
        <v>7</v>
      </c>
      <c r="CZ66" s="78">
        <f>IF(CY66="N",0,IF(CV$59="EVENTO",BD!$B$3,BD!$B$4))</f>
        <v>0</v>
      </c>
      <c r="DA66" s="77" t="s">
        <v>7</v>
      </c>
      <c r="DB66" s="78">
        <f>IF(DA66="N",0,IF(CV$59="EVENTO",BD!$B$1,0))</f>
        <v>0</v>
      </c>
      <c r="DC66" s="77" t="s">
        <v>7</v>
      </c>
      <c r="DD66" s="78">
        <f>IF(DC66="N",0,IF(CV$59="EVENTO",BD!$B$2,0))</f>
        <v>0</v>
      </c>
      <c r="DE66" s="77" t="s">
        <v>7</v>
      </c>
      <c r="DF66" s="78">
        <f>IF(DE66="N",0,IF(CV$59="EVENTO",BD!$B$5,0))</f>
        <v>0</v>
      </c>
      <c r="DG66" s="77" t="s">
        <v>7</v>
      </c>
      <c r="DH66" s="78">
        <f>IF(DG66="S",BD!$B$8,0)</f>
        <v>0</v>
      </c>
      <c r="DI66" s="73" t="str">
        <f>IF(CV66="","",VLOOKUP(CV66,BD!$B$11:$R$179,5,))</f>
        <v/>
      </c>
      <c r="DJ66" s="90" t="str">
        <f t="shared" si="42"/>
        <v/>
      </c>
    </row>
    <row r="67" spans="1:114" ht="15.75" thickBot="1" x14ac:dyDescent="0.3">
      <c r="A67" s="130"/>
      <c r="B67" s="145"/>
      <c r="C67" s="68"/>
      <c r="D67" s="75"/>
      <c r="E67" s="76"/>
      <c r="F67" s="71"/>
      <c r="G67" s="77" t="s">
        <v>7</v>
      </c>
      <c r="H67" s="78">
        <f>IF(G67="N",0,IF(D$59="EVENTO",BD!$B$3,BD!$B$4))</f>
        <v>0</v>
      </c>
      <c r="I67" s="77" t="s">
        <v>7</v>
      </c>
      <c r="J67" s="78">
        <f>IF(I67="N",0,IF(D$59="EVENTO",BD!$B$1,0))</f>
        <v>0</v>
      </c>
      <c r="K67" s="77" t="s">
        <v>7</v>
      </c>
      <c r="L67" s="78">
        <f>IF(K67="N",0,IF(D$59="EVENTO",BD!$B$2,0))</f>
        <v>0</v>
      </c>
      <c r="M67" s="77" t="s">
        <v>7</v>
      </c>
      <c r="N67" s="78">
        <f>IF(M67="N",0,IF(D$59="EVENTO",BD!$B$5,0))</f>
        <v>0</v>
      </c>
      <c r="O67" s="77" t="s">
        <v>7</v>
      </c>
      <c r="P67" s="78">
        <f>IF(O67="S",BD!$B$8,0)</f>
        <v>0</v>
      </c>
      <c r="Q67" s="73" t="str">
        <f>IF(D67="","",VLOOKUP(D67,BD!$B$11:$R$179,5,))</f>
        <v/>
      </c>
      <c r="R67" s="90" t="str">
        <f t="shared" si="36"/>
        <v/>
      </c>
      <c r="S67" s="68"/>
      <c r="T67" s="75"/>
      <c r="U67" s="76"/>
      <c r="V67" s="71"/>
      <c r="W67" s="77" t="s">
        <v>7</v>
      </c>
      <c r="X67" s="78">
        <f>IF(W67="N",0,IF(T$59="EVENTO",BD!$B$3,BD!$B$4))</f>
        <v>0</v>
      </c>
      <c r="Y67" s="77" t="s">
        <v>7</v>
      </c>
      <c r="Z67" s="78">
        <f>IF(Y67="N",0,IF(T$59="EVENTO",BD!$B$1,0))</f>
        <v>0</v>
      </c>
      <c r="AA67" s="77" t="s">
        <v>7</v>
      </c>
      <c r="AB67" s="78">
        <f>IF(AA67="N",0,IF(T$59="EVENTO",BD!$B$2,0))</f>
        <v>0</v>
      </c>
      <c r="AC67" s="77" t="s">
        <v>7</v>
      </c>
      <c r="AD67" s="78">
        <f>IF(AC67="N",0,IF(T$59="EVENTO",BD!$B$5,0))</f>
        <v>0</v>
      </c>
      <c r="AE67" s="77" t="s">
        <v>7</v>
      </c>
      <c r="AF67" s="78">
        <f>IF(AE67="S",BD!$B$8,0)</f>
        <v>0</v>
      </c>
      <c r="AG67" s="73" t="str">
        <f>IF(T67="","",VLOOKUP(T67,BD!$B$11:$R$179,5,))</f>
        <v/>
      </c>
      <c r="AH67" s="90" t="str">
        <f t="shared" si="37"/>
        <v/>
      </c>
      <c r="AI67" s="68"/>
      <c r="AJ67" s="75"/>
      <c r="AK67" s="76"/>
      <c r="AL67" s="71"/>
      <c r="AM67" s="77" t="s">
        <v>7</v>
      </c>
      <c r="AN67" s="78">
        <f>IF(AM67="N",0,IF(AJ$59="EVENTO",BD!$B$3,BD!$B$4))</f>
        <v>0</v>
      </c>
      <c r="AO67" s="77" t="s">
        <v>7</v>
      </c>
      <c r="AP67" s="78">
        <f>IF(AO67="N",0,IF(AJ$59="EVENTO",BD!$B$1,0))</f>
        <v>0</v>
      </c>
      <c r="AQ67" s="77" t="s">
        <v>7</v>
      </c>
      <c r="AR67" s="78">
        <f>IF(AQ67="N",0,IF(AJ$59="EVENTO",BD!$B$2,0))</f>
        <v>0</v>
      </c>
      <c r="AS67" s="77" t="s">
        <v>7</v>
      </c>
      <c r="AT67" s="78">
        <f>IF(AS67="N",0,IF(AJ$59="EVENTO",BD!$B$5,0))</f>
        <v>0</v>
      </c>
      <c r="AU67" s="77" t="s">
        <v>7</v>
      </c>
      <c r="AV67" s="78">
        <f>IF(AU67="S",BD!$B$8,0)</f>
        <v>0</v>
      </c>
      <c r="AW67" s="73" t="str">
        <f>IF(AJ67="","",VLOOKUP(AJ67,BD!$B$11:$R$179,5,))</f>
        <v/>
      </c>
      <c r="AX67" s="90" t="str">
        <f t="shared" si="38"/>
        <v/>
      </c>
      <c r="AY67" s="68"/>
      <c r="AZ67" s="75"/>
      <c r="BA67" s="76"/>
      <c r="BB67" s="71"/>
      <c r="BC67" s="77" t="s">
        <v>7</v>
      </c>
      <c r="BD67" s="78">
        <f>IF(BC67="N",0,IF(AZ$59="EVENTO",BD!$B$3,BD!$B$4))</f>
        <v>0</v>
      </c>
      <c r="BE67" s="77" t="s">
        <v>7</v>
      </c>
      <c r="BF67" s="78">
        <f>IF(BE67="N",0,IF(AZ$59="EVENTO",BD!$B$1,0))</f>
        <v>0</v>
      </c>
      <c r="BG67" s="77" t="s">
        <v>7</v>
      </c>
      <c r="BH67" s="78">
        <f>IF(BG67="N",0,IF(AZ$59="EVENTO",BD!$B$2,0))</f>
        <v>0</v>
      </c>
      <c r="BI67" s="77" t="s">
        <v>7</v>
      </c>
      <c r="BJ67" s="78">
        <f>IF(BI67="N",0,IF(AZ$59="EVENTO",BD!$B$5,0))</f>
        <v>0</v>
      </c>
      <c r="BK67" s="77" t="s">
        <v>7</v>
      </c>
      <c r="BL67" s="78">
        <f>IF(BK67="S",BD!$B$8,0)</f>
        <v>0</v>
      </c>
      <c r="BM67" s="73" t="str">
        <f>IF(AZ67="","",VLOOKUP(AZ67,BD!$B$11:$R$179,5,))</f>
        <v/>
      </c>
      <c r="BN67" s="90" t="str">
        <f t="shared" si="39"/>
        <v/>
      </c>
      <c r="BO67" s="68"/>
      <c r="BP67" s="75"/>
      <c r="BQ67" s="76"/>
      <c r="BR67" s="71"/>
      <c r="BS67" s="77" t="s">
        <v>7</v>
      </c>
      <c r="BT67" s="78">
        <f>IF(BS67="N",0,IF(BP$59="EVENTO",BD!$B$3,BD!$B$4))</f>
        <v>0</v>
      </c>
      <c r="BU67" s="77" t="s">
        <v>7</v>
      </c>
      <c r="BV67" s="78">
        <f>IF(BU67="N",0,IF(BP$59="EVENTO",BD!$B$1,0))</f>
        <v>0</v>
      </c>
      <c r="BW67" s="77" t="s">
        <v>7</v>
      </c>
      <c r="BX67" s="78">
        <f>IF(BW67="N",0,IF(BP$59="EVENTO",BD!$B$2,0))</f>
        <v>0</v>
      </c>
      <c r="BY67" s="77" t="s">
        <v>7</v>
      </c>
      <c r="BZ67" s="78">
        <f>IF(BY67="N",0,IF(BP$59="EVENTO",BD!$B$5,0))</f>
        <v>0</v>
      </c>
      <c r="CA67" s="77" t="s">
        <v>7</v>
      </c>
      <c r="CB67" s="78">
        <f>IF(CA67="S",BD!$B$8,0)</f>
        <v>0</v>
      </c>
      <c r="CC67" s="73" t="str">
        <f>IF(BP67="","",VLOOKUP(BP67,BD!$B$11:$R$179,5,))</f>
        <v/>
      </c>
      <c r="CD67" s="90" t="str">
        <f t="shared" si="40"/>
        <v/>
      </c>
      <c r="CE67" s="68"/>
      <c r="CF67" s="75"/>
      <c r="CG67" s="76"/>
      <c r="CH67" s="71"/>
      <c r="CI67" s="77" t="s">
        <v>7</v>
      </c>
      <c r="CJ67" s="78">
        <f>IF(CI67="N",0,IF(CF$59="EVENTO",BD!$B$3,BD!$B$4))</f>
        <v>0</v>
      </c>
      <c r="CK67" s="77" t="s">
        <v>7</v>
      </c>
      <c r="CL67" s="78">
        <f>IF(CK67="N",0,IF(CF$59="EVENTO",BD!$B$1,0))</f>
        <v>0</v>
      </c>
      <c r="CM67" s="77" t="s">
        <v>7</v>
      </c>
      <c r="CN67" s="78">
        <f>IF(CM67="N",0,IF(CF$59="EVENTO",BD!$B$2,0))</f>
        <v>0</v>
      </c>
      <c r="CO67" s="77" t="s">
        <v>7</v>
      </c>
      <c r="CP67" s="78">
        <f>IF(CO67="N",0,IF(CF$59="EVENTO",BD!$B$5,0))</f>
        <v>0</v>
      </c>
      <c r="CQ67" s="77" t="s">
        <v>7</v>
      </c>
      <c r="CR67" s="78">
        <f>IF(CQ67="S",BD!$B$8,0)</f>
        <v>0</v>
      </c>
      <c r="CS67" s="73" t="str">
        <f>IF(CF67="","",VLOOKUP(CF67,BD!$B$11:$R$179,5,))</f>
        <v/>
      </c>
      <c r="CT67" s="90" t="str">
        <f t="shared" si="41"/>
        <v/>
      </c>
      <c r="CU67" s="68"/>
      <c r="CV67" s="75"/>
      <c r="CW67" s="76"/>
      <c r="CX67" s="71"/>
      <c r="CY67" s="77" t="s">
        <v>7</v>
      </c>
      <c r="CZ67" s="78">
        <f>IF(CY67="N",0,IF(CV$59="EVENTO",BD!$B$3,BD!$B$4))</f>
        <v>0</v>
      </c>
      <c r="DA67" s="77" t="s">
        <v>7</v>
      </c>
      <c r="DB67" s="78">
        <f>IF(DA67="N",0,IF(CV$59="EVENTO",BD!$B$1,0))</f>
        <v>0</v>
      </c>
      <c r="DC67" s="77" t="s">
        <v>7</v>
      </c>
      <c r="DD67" s="78">
        <f>IF(DC67="N",0,IF(CV$59="EVENTO",BD!$B$2,0))</f>
        <v>0</v>
      </c>
      <c r="DE67" s="77" t="s">
        <v>7</v>
      </c>
      <c r="DF67" s="78">
        <f>IF(DE67="N",0,IF(CV$59="EVENTO",BD!$B$5,0))</f>
        <v>0</v>
      </c>
      <c r="DG67" s="77" t="s">
        <v>7</v>
      </c>
      <c r="DH67" s="78">
        <f>IF(DG67="S",BD!$B$8,0)</f>
        <v>0</v>
      </c>
      <c r="DI67" s="73" t="str">
        <f>IF(CV67="","",VLOOKUP(CV67,BD!$B$11:$R$179,5,))</f>
        <v/>
      </c>
      <c r="DJ67" s="90" t="str">
        <f t="shared" si="42"/>
        <v/>
      </c>
    </row>
    <row r="68" spans="1:114" ht="15.75" thickBot="1" x14ac:dyDescent="0.3">
      <c r="A68" s="130"/>
      <c r="B68" s="146"/>
      <c r="C68" s="68"/>
      <c r="D68" s="81"/>
      <c r="E68" s="82"/>
      <c r="F68" s="71"/>
      <c r="G68" s="86" t="s">
        <v>7</v>
      </c>
      <c r="H68" s="87">
        <f>IF(G68="N",0,IF(D$59="EVENTO",BD!$B$3,BD!$B$4))</f>
        <v>0</v>
      </c>
      <c r="I68" s="86" t="s">
        <v>7</v>
      </c>
      <c r="J68" s="87">
        <f>IF(I68="N",0,IF(D$59="EVENTO",BD!$B$1,0))</f>
        <v>0</v>
      </c>
      <c r="K68" s="86" t="s">
        <v>7</v>
      </c>
      <c r="L68" s="87">
        <f>IF(K68="N",0,IF(D$59="EVENTO",BD!$B$2,0))</f>
        <v>0</v>
      </c>
      <c r="M68" s="86" t="s">
        <v>7</v>
      </c>
      <c r="N68" s="87">
        <f>IF(M68="N",0,IF(D$59="EVENTO",BD!$B$5,0))</f>
        <v>0</v>
      </c>
      <c r="O68" s="86" t="s">
        <v>7</v>
      </c>
      <c r="P68" s="87">
        <f>IF(O68="S",BD!$B$8,0)</f>
        <v>0</v>
      </c>
      <c r="Q68" s="73" t="str">
        <f>IF(D68="","",VLOOKUP(D68,BD!$B$11:$R$179,5,))</f>
        <v/>
      </c>
      <c r="R68" s="91" t="str">
        <f t="shared" si="36"/>
        <v/>
      </c>
      <c r="S68" s="68"/>
      <c r="T68" s="81"/>
      <c r="U68" s="82"/>
      <c r="V68" s="71"/>
      <c r="W68" s="86" t="s">
        <v>7</v>
      </c>
      <c r="X68" s="87">
        <f>IF(W68="N",0,IF(T$59="EVENTO",BD!$B$3,BD!$B$4))</f>
        <v>0</v>
      </c>
      <c r="Y68" s="86" t="s">
        <v>7</v>
      </c>
      <c r="Z68" s="87">
        <f>IF(Y68="N",0,IF(T$59="EVENTO",BD!$B$1,0))</f>
        <v>0</v>
      </c>
      <c r="AA68" s="86" t="s">
        <v>7</v>
      </c>
      <c r="AB68" s="87">
        <f>IF(AA68="N",0,IF(T$59="EVENTO",BD!$B$2,0))</f>
        <v>0</v>
      </c>
      <c r="AC68" s="86" t="s">
        <v>7</v>
      </c>
      <c r="AD68" s="87">
        <f>IF(AC68="N",0,IF(T$59="EVENTO",BD!$B$5,0))</f>
        <v>0</v>
      </c>
      <c r="AE68" s="86" t="s">
        <v>7</v>
      </c>
      <c r="AF68" s="87">
        <f>IF(AE68="S",BD!$B$8,0)</f>
        <v>0</v>
      </c>
      <c r="AG68" s="73" t="str">
        <f>IF(T68="","",VLOOKUP(T68,BD!$B$11:$R$179,5,))</f>
        <v/>
      </c>
      <c r="AH68" s="91" t="str">
        <f t="shared" si="37"/>
        <v/>
      </c>
      <c r="AI68" s="68"/>
      <c r="AJ68" s="81"/>
      <c r="AK68" s="82"/>
      <c r="AL68" s="71"/>
      <c r="AM68" s="86" t="s">
        <v>7</v>
      </c>
      <c r="AN68" s="87">
        <f>IF(AM68="N",0,IF(AJ$59="EVENTO",BD!$B$3,BD!$B$4))</f>
        <v>0</v>
      </c>
      <c r="AO68" s="86" t="s">
        <v>7</v>
      </c>
      <c r="AP68" s="87">
        <f>IF(AO68="N",0,IF(AJ$59="EVENTO",BD!$B$1,0))</f>
        <v>0</v>
      </c>
      <c r="AQ68" s="86" t="s">
        <v>7</v>
      </c>
      <c r="AR68" s="87">
        <f>IF(AQ68="N",0,IF(AJ$59="EVENTO",BD!$B$2,0))</f>
        <v>0</v>
      </c>
      <c r="AS68" s="86" t="s">
        <v>7</v>
      </c>
      <c r="AT68" s="87">
        <f>IF(AS68="N",0,IF(AJ$59="EVENTO",BD!$B$5,0))</f>
        <v>0</v>
      </c>
      <c r="AU68" s="86" t="s">
        <v>7</v>
      </c>
      <c r="AV68" s="87">
        <f>IF(AU68="S",BD!$B$8,0)</f>
        <v>0</v>
      </c>
      <c r="AW68" s="73" t="str">
        <f>IF(AJ68="","",VLOOKUP(AJ68,BD!$B$11:$R$179,5,))</f>
        <v/>
      </c>
      <c r="AX68" s="91" t="str">
        <f t="shared" si="38"/>
        <v/>
      </c>
      <c r="AY68" s="68"/>
      <c r="AZ68" s="81"/>
      <c r="BA68" s="82"/>
      <c r="BB68" s="71"/>
      <c r="BC68" s="86" t="s">
        <v>7</v>
      </c>
      <c r="BD68" s="87">
        <f>IF(BC68="N",0,IF(AZ$59="EVENTO",BD!$B$3,BD!$B$4))</f>
        <v>0</v>
      </c>
      <c r="BE68" s="86" t="s">
        <v>7</v>
      </c>
      <c r="BF68" s="87">
        <f>IF(BE68="N",0,IF(AZ$59="EVENTO",BD!$B$1,0))</f>
        <v>0</v>
      </c>
      <c r="BG68" s="86" t="s">
        <v>7</v>
      </c>
      <c r="BH68" s="87">
        <f>IF(BG68="N",0,IF(AZ$59="EVENTO",BD!$B$2,0))</f>
        <v>0</v>
      </c>
      <c r="BI68" s="86" t="s">
        <v>7</v>
      </c>
      <c r="BJ68" s="87">
        <f>IF(BI68="N",0,IF(AZ$59="EVENTO",BD!$B$5,0))</f>
        <v>0</v>
      </c>
      <c r="BK68" s="86" t="s">
        <v>7</v>
      </c>
      <c r="BL68" s="87">
        <f>IF(BK68="S",BD!$B$8,0)</f>
        <v>0</v>
      </c>
      <c r="BM68" s="73" t="str">
        <f>IF(AZ68="","",VLOOKUP(AZ68,BD!$B$11:$R$179,5,))</f>
        <v/>
      </c>
      <c r="BN68" s="91" t="str">
        <f t="shared" si="39"/>
        <v/>
      </c>
      <c r="BO68" s="68"/>
      <c r="BP68" s="81"/>
      <c r="BQ68" s="82"/>
      <c r="BR68" s="71"/>
      <c r="BS68" s="86" t="s">
        <v>7</v>
      </c>
      <c r="BT68" s="87">
        <f>IF(BS68="N",0,IF(BP$59="EVENTO",BD!$B$3,BD!$B$4))</f>
        <v>0</v>
      </c>
      <c r="BU68" s="86" t="s">
        <v>7</v>
      </c>
      <c r="BV68" s="87">
        <f>IF(BU68="N",0,IF(BP$59="EVENTO",BD!$B$1,0))</f>
        <v>0</v>
      </c>
      <c r="BW68" s="86" t="s">
        <v>7</v>
      </c>
      <c r="BX68" s="87">
        <f>IF(BW68="N",0,IF(BP$59="EVENTO",BD!$B$2,0))</f>
        <v>0</v>
      </c>
      <c r="BY68" s="86" t="s">
        <v>7</v>
      </c>
      <c r="BZ68" s="87">
        <f>IF(BY68="N",0,IF(BP$59="EVENTO",BD!$B$5,0))</f>
        <v>0</v>
      </c>
      <c r="CA68" s="86" t="s">
        <v>7</v>
      </c>
      <c r="CB68" s="87">
        <f>IF(CA68="S",BD!$B$8,0)</f>
        <v>0</v>
      </c>
      <c r="CC68" s="73" t="str">
        <f>IF(BP68="","",VLOOKUP(BP68,BD!$B$11:$R$179,5,))</f>
        <v/>
      </c>
      <c r="CD68" s="91" t="str">
        <f t="shared" si="40"/>
        <v/>
      </c>
      <c r="CE68" s="68"/>
      <c r="CF68" s="81"/>
      <c r="CG68" s="82"/>
      <c r="CH68" s="71"/>
      <c r="CI68" s="86" t="s">
        <v>7</v>
      </c>
      <c r="CJ68" s="87">
        <f>IF(CI68="N",0,IF(CF$59="EVENTO",BD!$B$3,BD!$B$4))</f>
        <v>0</v>
      </c>
      <c r="CK68" s="86" t="s">
        <v>7</v>
      </c>
      <c r="CL68" s="87">
        <f>IF(CK68="N",0,IF(CF$59="EVENTO",BD!$B$1,0))</f>
        <v>0</v>
      </c>
      <c r="CM68" s="86" t="s">
        <v>7</v>
      </c>
      <c r="CN68" s="87">
        <f>IF(CM68="N",0,IF(CF$59="EVENTO",BD!$B$2,0))</f>
        <v>0</v>
      </c>
      <c r="CO68" s="86" t="s">
        <v>7</v>
      </c>
      <c r="CP68" s="87">
        <f>IF(CO68="N",0,IF(CF$59="EVENTO",BD!$B$5,0))</f>
        <v>0</v>
      </c>
      <c r="CQ68" s="86" t="s">
        <v>7</v>
      </c>
      <c r="CR68" s="87">
        <f>IF(CQ68="S",BD!$B$8,0)</f>
        <v>0</v>
      </c>
      <c r="CS68" s="73" t="str">
        <f>IF(CF68="","",VLOOKUP(CF68,BD!$B$11:$R$179,5,))</f>
        <v/>
      </c>
      <c r="CT68" s="91" t="str">
        <f t="shared" si="41"/>
        <v/>
      </c>
      <c r="CU68" s="68"/>
      <c r="CV68" s="81"/>
      <c r="CW68" s="82"/>
      <c r="CX68" s="71"/>
      <c r="CY68" s="86" t="s">
        <v>7</v>
      </c>
      <c r="CZ68" s="87">
        <f>IF(CY68="N",0,IF(CV$59="EVENTO",BD!$B$3,BD!$B$4))</f>
        <v>0</v>
      </c>
      <c r="DA68" s="86" t="s">
        <v>7</v>
      </c>
      <c r="DB68" s="87">
        <f>IF(DA68="N",0,IF(CV$59="EVENTO",BD!$B$1,0))</f>
        <v>0</v>
      </c>
      <c r="DC68" s="86" t="s">
        <v>7</v>
      </c>
      <c r="DD68" s="87">
        <f>IF(DC68="N",0,IF(CV$59="EVENTO",BD!$B$2,0))</f>
        <v>0</v>
      </c>
      <c r="DE68" s="86" t="s">
        <v>7</v>
      </c>
      <c r="DF68" s="87">
        <f>IF(DE68="N",0,IF(CV$59="EVENTO",BD!$B$5,0))</f>
        <v>0</v>
      </c>
      <c r="DG68" s="86" t="s">
        <v>7</v>
      </c>
      <c r="DH68" s="87">
        <f>IF(DG68="S",BD!$B$8,0)</f>
        <v>0</v>
      </c>
      <c r="DI68" s="73" t="str">
        <f>IF(CV68="","",VLOOKUP(CV68,BD!$B$11:$R$179,5,))</f>
        <v/>
      </c>
      <c r="DJ68" s="91" t="str">
        <f t="shared" si="42"/>
        <v/>
      </c>
    </row>
    <row r="69" spans="1:114" ht="15" customHeight="1" thickBot="1" x14ac:dyDescent="0.3">
      <c r="A69" s="130"/>
      <c r="B69" s="144"/>
      <c r="C69" s="60"/>
      <c r="D69" s="147"/>
      <c r="E69" s="147"/>
      <c r="F69" s="147"/>
      <c r="G69" s="147"/>
      <c r="H69" s="147"/>
      <c r="I69" s="147"/>
      <c r="J69" s="147"/>
      <c r="K69" s="147"/>
      <c r="L69" s="147"/>
      <c r="M69" s="147"/>
      <c r="N69" s="147"/>
      <c r="O69" s="147"/>
      <c r="P69" s="61"/>
      <c r="Q69" s="61"/>
      <c r="R69" s="62" t="str">
        <f>IF(SUM(R71:R79)=0,"",SUM(R71:R79))</f>
        <v/>
      </c>
      <c r="S69" s="60"/>
      <c r="T69" s="147"/>
      <c r="U69" s="147"/>
      <c r="V69" s="147"/>
      <c r="W69" s="147"/>
      <c r="X69" s="147"/>
      <c r="Y69" s="147"/>
      <c r="Z69" s="147"/>
      <c r="AA69" s="147"/>
      <c r="AB69" s="147"/>
      <c r="AC69" s="147"/>
      <c r="AD69" s="147"/>
      <c r="AE69" s="147"/>
      <c r="AF69" s="61"/>
      <c r="AG69" s="61"/>
      <c r="AH69" s="62" t="str">
        <f>IF(SUM(AH71:AH79)=0,"",SUM(AH71:AH79))</f>
        <v/>
      </c>
      <c r="AI69" s="60"/>
      <c r="AJ69" s="147"/>
      <c r="AK69" s="147"/>
      <c r="AL69" s="147"/>
      <c r="AM69" s="147"/>
      <c r="AN69" s="147"/>
      <c r="AO69" s="147"/>
      <c r="AP69" s="147"/>
      <c r="AQ69" s="147"/>
      <c r="AR69" s="147"/>
      <c r="AS69" s="147"/>
      <c r="AT69" s="147"/>
      <c r="AU69" s="147"/>
      <c r="AV69" s="61"/>
      <c r="AW69" s="61"/>
      <c r="AX69" s="62" t="str">
        <f>IF(SUM(AX71:AX79)=0,"",SUM(AX71:AX79))</f>
        <v/>
      </c>
      <c r="AY69" s="60"/>
      <c r="AZ69" s="147"/>
      <c r="BA69" s="147"/>
      <c r="BB69" s="147"/>
      <c r="BC69" s="147"/>
      <c r="BD69" s="147"/>
      <c r="BE69" s="147"/>
      <c r="BF69" s="147"/>
      <c r="BG69" s="147"/>
      <c r="BH69" s="147"/>
      <c r="BI69" s="147"/>
      <c r="BJ69" s="147"/>
      <c r="BK69" s="147"/>
      <c r="BL69" s="61"/>
      <c r="BM69" s="61"/>
      <c r="BN69" s="62" t="str">
        <f>IF(SUM(BN71:BN79)=0,"",SUM(BN71:BN79))</f>
        <v/>
      </c>
      <c r="BO69" s="60"/>
      <c r="BP69" s="147"/>
      <c r="BQ69" s="147"/>
      <c r="BR69" s="147"/>
      <c r="BS69" s="147"/>
      <c r="BT69" s="147"/>
      <c r="BU69" s="147"/>
      <c r="BV69" s="147"/>
      <c r="BW69" s="147"/>
      <c r="BX69" s="147"/>
      <c r="BY69" s="147"/>
      <c r="BZ69" s="147"/>
      <c r="CA69" s="147"/>
      <c r="CB69" s="61"/>
      <c r="CC69" s="61"/>
      <c r="CD69" s="62" t="str">
        <f>IF(SUM(CD71:CD79)=0,"",SUM(CD71:CD79))</f>
        <v/>
      </c>
      <c r="CE69" s="60"/>
      <c r="CF69" s="147"/>
      <c r="CG69" s="147"/>
      <c r="CH69" s="147"/>
      <c r="CI69" s="147"/>
      <c r="CJ69" s="147"/>
      <c r="CK69" s="147"/>
      <c r="CL69" s="147"/>
      <c r="CM69" s="147"/>
      <c r="CN69" s="147"/>
      <c r="CO69" s="147"/>
      <c r="CP69" s="147"/>
      <c r="CQ69" s="147"/>
      <c r="CR69" s="61"/>
      <c r="CS69" s="61"/>
      <c r="CT69" s="62" t="str">
        <f>IF(SUM(CT71:CT79)=0,"",SUM(CT71:CT79))</f>
        <v/>
      </c>
      <c r="CU69" s="60"/>
      <c r="CV69" s="147"/>
      <c r="CW69" s="147"/>
      <c r="CX69" s="147"/>
      <c r="CY69" s="147"/>
      <c r="CZ69" s="147"/>
      <c r="DA69" s="147"/>
      <c r="DB69" s="147"/>
      <c r="DC69" s="147"/>
      <c r="DD69" s="147"/>
      <c r="DE69" s="147"/>
      <c r="DF69" s="147"/>
      <c r="DG69" s="147"/>
      <c r="DH69" s="61"/>
      <c r="DI69" s="61"/>
      <c r="DJ69" s="62" t="str">
        <f>IF(SUM(DJ71:DJ79)=0,"",SUM(DJ71:DJ79))</f>
        <v/>
      </c>
    </row>
    <row r="70" spans="1:114" ht="15.75" thickBot="1" x14ac:dyDescent="0.3">
      <c r="A70" s="130"/>
      <c r="B70" s="145"/>
      <c r="C70" s="148" t="s">
        <v>2</v>
      </c>
      <c r="D70" s="149"/>
      <c r="E70" s="63"/>
      <c r="F70" s="63"/>
      <c r="G70" s="64"/>
      <c r="H70" s="65"/>
      <c r="I70" s="64"/>
      <c r="J70" s="65"/>
      <c r="K70" s="64"/>
      <c r="L70" s="65"/>
      <c r="M70" s="64"/>
      <c r="N70" s="65"/>
      <c r="O70" s="64"/>
      <c r="P70" s="65"/>
      <c r="Q70" s="66"/>
      <c r="R70" s="67" t="s">
        <v>4</v>
      </c>
      <c r="S70" s="148" t="s">
        <v>2</v>
      </c>
      <c r="T70" s="149"/>
      <c r="U70" s="63"/>
      <c r="V70" s="63"/>
      <c r="W70" s="64"/>
      <c r="X70" s="65"/>
      <c r="Y70" s="64"/>
      <c r="Z70" s="65"/>
      <c r="AA70" s="64"/>
      <c r="AB70" s="65"/>
      <c r="AC70" s="64"/>
      <c r="AD70" s="65"/>
      <c r="AE70" s="64"/>
      <c r="AF70" s="65"/>
      <c r="AG70" s="66"/>
      <c r="AH70" s="67" t="s">
        <v>4</v>
      </c>
      <c r="AI70" s="148" t="s">
        <v>2</v>
      </c>
      <c r="AJ70" s="149"/>
      <c r="AK70" s="63"/>
      <c r="AL70" s="63"/>
      <c r="AM70" s="64"/>
      <c r="AN70" s="65"/>
      <c r="AO70" s="64"/>
      <c r="AP70" s="65"/>
      <c r="AQ70" s="64"/>
      <c r="AR70" s="65"/>
      <c r="AS70" s="64"/>
      <c r="AT70" s="65"/>
      <c r="AU70" s="64"/>
      <c r="AV70" s="65"/>
      <c r="AW70" s="66"/>
      <c r="AX70" s="67" t="s">
        <v>4</v>
      </c>
      <c r="AY70" s="148" t="s">
        <v>2</v>
      </c>
      <c r="AZ70" s="149"/>
      <c r="BA70" s="63"/>
      <c r="BB70" s="63"/>
      <c r="BC70" s="64"/>
      <c r="BD70" s="65"/>
      <c r="BE70" s="64"/>
      <c r="BF70" s="65"/>
      <c r="BG70" s="64"/>
      <c r="BH70" s="65"/>
      <c r="BI70" s="64"/>
      <c r="BJ70" s="65"/>
      <c r="BK70" s="64"/>
      <c r="BL70" s="65"/>
      <c r="BM70" s="66"/>
      <c r="BN70" s="67" t="s">
        <v>4</v>
      </c>
      <c r="BO70" s="148" t="s">
        <v>2</v>
      </c>
      <c r="BP70" s="149"/>
      <c r="BQ70" s="63"/>
      <c r="BR70" s="63"/>
      <c r="BS70" s="64"/>
      <c r="BT70" s="65"/>
      <c r="BU70" s="64"/>
      <c r="BV70" s="65"/>
      <c r="BW70" s="64"/>
      <c r="BX70" s="65"/>
      <c r="BY70" s="64"/>
      <c r="BZ70" s="65"/>
      <c r="CA70" s="64"/>
      <c r="CB70" s="65"/>
      <c r="CC70" s="66"/>
      <c r="CD70" s="67" t="s">
        <v>4</v>
      </c>
      <c r="CE70" s="148" t="s">
        <v>2</v>
      </c>
      <c r="CF70" s="149"/>
      <c r="CG70" s="63"/>
      <c r="CH70" s="63"/>
      <c r="CI70" s="64"/>
      <c r="CJ70" s="65"/>
      <c r="CK70" s="64"/>
      <c r="CL70" s="65"/>
      <c r="CM70" s="64"/>
      <c r="CN70" s="65"/>
      <c r="CO70" s="64"/>
      <c r="CP70" s="65"/>
      <c r="CQ70" s="64"/>
      <c r="CR70" s="65"/>
      <c r="CS70" s="66"/>
      <c r="CT70" s="67" t="s">
        <v>4</v>
      </c>
      <c r="CU70" s="148" t="s">
        <v>2</v>
      </c>
      <c r="CV70" s="149"/>
      <c r="CW70" s="63"/>
      <c r="CX70" s="63"/>
      <c r="CY70" s="64"/>
      <c r="CZ70" s="65"/>
      <c r="DA70" s="64"/>
      <c r="DB70" s="65"/>
      <c r="DC70" s="64"/>
      <c r="DD70" s="65"/>
      <c r="DE70" s="64"/>
      <c r="DF70" s="65"/>
      <c r="DG70" s="64"/>
      <c r="DH70" s="65"/>
      <c r="DI70" s="66"/>
      <c r="DJ70" s="67" t="s">
        <v>4</v>
      </c>
    </row>
    <row r="71" spans="1:114" ht="15.75" thickBot="1" x14ac:dyDescent="0.3">
      <c r="A71" s="130"/>
      <c r="B71" s="145"/>
      <c r="C71" s="68"/>
      <c r="D71" s="69"/>
      <c r="E71" s="70"/>
      <c r="F71" s="71"/>
      <c r="G71" s="72" t="s">
        <v>7</v>
      </c>
      <c r="H71" s="73">
        <f>IF(G71="N",0,IF(D$69="EVENTO",BD!$B$3,BD!$B$4))</f>
        <v>0</v>
      </c>
      <c r="I71" s="72" t="s">
        <v>7</v>
      </c>
      <c r="J71" s="73">
        <f>IF(I71="N",0,IF(D$69="EVENTO",BD!$B$1,0))</f>
        <v>0</v>
      </c>
      <c r="K71" s="72" t="s">
        <v>7</v>
      </c>
      <c r="L71" s="73">
        <f>IF(K71="N",0,IF(D$69="EVENTO",BD!$B$2,0))</f>
        <v>0</v>
      </c>
      <c r="M71" s="72" t="s">
        <v>7</v>
      </c>
      <c r="N71" s="73">
        <f>IF(M71="N",0,IF(D$69="EVENTO",BD!$B$5,0))</f>
        <v>0</v>
      </c>
      <c r="O71" s="72" t="s">
        <v>7</v>
      </c>
      <c r="P71" s="73">
        <f>IF(O71="S",BD!$B$8,0)</f>
        <v>0</v>
      </c>
      <c r="Q71" s="73" t="str">
        <f>IF(D71="","",VLOOKUP(D71,BD!$B$11:$R$179,5,))</f>
        <v/>
      </c>
      <c r="R71" s="74" t="str">
        <f t="shared" ref="R71:R79" si="43">IF($D$69="","",IF(D71="","",SUM(Q71,P71,L71,J71,N71,H71)))</f>
        <v/>
      </c>
      <c r="S71" s="68"/>
      <c r="T71" s="69"/>
      <c r="U71" s="70"/>
      <c r="V71" s="71"/>
      <c r="W71" s="72" t="s">
        <v>7</v>
      </c>
      <c r="X71" s="73">
        <f>IF(W71="N",0,IF(T$69="EVENTO",BD!$B$3,BD!$B$4))</f>
        <v>0</v>
      </c>
      <c r="Y71" s="72" t="s">
        <v>7</v>
      </c>
      <c r="Z71" s="73">
        <f>IF(Y71="N",0,IF(T$69="EVENTO",BD!$B$1,0))</f>
        <v>0</v>
      </c>
      <c r="AA71" s="72" t="s">
        <v>7</v>
      </c>
      <c r="AB71" s="73">
        <f>IF(AA71="N",0,IF(T$69="EVENTO",BD!$B$2,0))</f>
        <v>0</v>
      </c>
      <c r="AC71" s="72" t="s">
        <v>7</v>
      </c>
      <c r="AD71" s="73">
        <f>IF(AC71="N",0,IF(T$69="EVENTO",BD!$B$5,0))</f>
        <v>0</v>
      </c>
      <c r="AE71" s="72" t="s">
        <v>7</v>
      </c>
      <c r="AF71" s="73">
        <f>IF(AE71="S",BD!$B$8,0)</f>
        <v>0</v>
      </c>
      <c r="AG71" s="73" t="str">
        <f>IF(T71="","",VLOOKUP(T71,BD!$B$11:$R$179,5,))</f>
        <v/>
      </c>
      <c r="AH71" s="74" t="str">
        <f t="shared" ref="AH71:AH79" si="44">IF($T$69="","",IF(T71="","",SUM(AG71,AF71,AB71,Z71,AD71,X71)))</f>
        <v/>
      </c>
      <c r="AI71" s="68"/>
      <c r="AJ71" s="69"/>
      <c r="AK71" s="70"/>
      <c r="AL71" s="71"/>
      <c r="AM71" s="72" t="s">
        <v>7</v>
      </c>
      <c r="AN71" s="73">
        <f>IF(AM71="N",0,IF(AJ$69="EVENTO",BD!$B$3,BD!$B$4))</f>
        <v>0</v>
      </c>
      <c r="AO71" s="72" t="s">
        <v>7</v>
      </c>
      <c r="AP71" s="73">
        <f>IF(AO71="N",0,IF(AJ$69="EVENTO",BD!$B$1,0))</f>
        <v>0</v>
      </c>
      <c r="AQ71" s="72" t="s">
        <v>7</v>
      </c>
      <c r="AR71" s="73">
        <f>IF(AQ71="N",0,IF(AJ$69="EVENTO",BD!$B$2,0))</f>
        <v>0</v>
      </c>
      <c r="AS71" s="72" t="s">
        <v>7</v>
      </c>
      <c r="AT71" s="73">
        <f>IF(AS71="N",0,IF(AJ$69="EVENTO",BD!$B$5,0))</f>
        <v>0</v>
      </c>
      <c r="AU71" s="72" t="s">
        <v>7</v>
      </c>
      <c r="AV71" s="73">
        <f>IF(AU71="S",BD!$B$8,0)</f>
        <v>0</v>
      </c>
      <c r="AW71" s="73" t="str">
        <f>IF(AJ71="","",VLOOKUP(AJ71,BD!$B$11:$R$179,5,))</f>
        <v/>
      </c>
      <c r="AX71" s="74" t="str">
        <f t="shared" ref="AX71:AX79" si="45">IF($AJ$69="","",IF(AJ71="","",SUM(AW71,AV71,AR71,AP71,AT71,AN71)))</f>
        <v/>
      </c>
      <c r="AY71" s="68"/>
      <c r="AZ71" s="69"/>
      <c r="BA71" s="70"/>
      <c r="BB71" s="71"/>
      <c r="BC71" s="72" t="s">
        <v>7</v>
      </c>
      <c r="BD71" s="73">
        <f>IF(BC71="N",0,IF(AZ$69="EVENTO",BD!$B$3,BD!$B$4))</f>
        <v>0</v>
      </c>
      <c r="BE71" s="72" t="s">
        <v>7</v>
      </c>
      <c r="BF71" s="73">
        <f>IF(BE71="N",0,IF(AZ$69="EVENTO",BD!$B$1,0))</f>
        <v>0</v>
      </c>
      <c r="BG71" s="72" t="s">
        <v>7</v>
      </c>
      <c r="BH71" s="73">
        <f>IF(BG71="N",0,IF(AZ$69="EVENTO",BD!$B$2,0))</f>
        <v>0</v>
      </c>
      <c r="BI71" s="72" t="s">
        <v>7</v>
      </c>
      <c r="BJ71" s="73">
        <f>IF(BI71="N",0,IF(AZ$69="EVENTO",BD!$B$5,0))</f>
        <v>0</v>
      </c>
      <c r="BK71" s="72" t="s">
        <v>7</v>
      </c>
      <c r="BL71" s="73">
        <f>IF(BK71="S",BD!$B$8,0)</f>
        <v>0</v>
      </c>
      <c r="BM71" s="73" t="str">
        <f>IF(AZ71="","",VLOOKUP(AZ71,BD!$B$11:$R$179,5,))</f>
        <v/>
      </c>
      <c r="BN71" s="74" t="str">
        <f t="shared" ref="BN71:BN79" si="46">IF($AZ$69="","",IF(AZ71="","",SUM(BM71,BL71,BH71,BF71,BJ71,BD71)))</f>
        <v/>
      </c>
      <c r="BO71" s="68"/>
      <c r="BP71" s="69"/>
      <c r="BQ71" s="70"/>
      <c r="BR71" s="71"/>
      <c r="BS71" s="72" t="s">
        <v>7</v>
      </c>
      <c r="BT71" s="73">
        <f>IF(BS71="N",0,IF(BP$69="EVENTO",BD!$B$3,BD!$B$4))</f>
        <v>0</v>
      </c>
      <c r="BU71" s="72" t="s">
        <v>7</v>
      </c>
      <c r="BV71" s="73">
        <f>IF(BU71="N",0,IF(BP$69="EVENTO",BD!$B$1,0))</f>
        <v>0</v>
      </c>
      <c r="BW71" s="72" t="s">
        <v>7</v>
      </c>
      <c r="BX71" s="73">
        <f>IF(BW71="N",0,IF(BP$69="EVENTO",BD!$B$2,0))</f>
        <v>0</v>
      </c>
      <c r="BY71" s="72" t="s">
        <v>7</v>
      </c>
      <c r="BZ71" s="73">
        <f>IF(BY71="N",0,IF(BP$69="EVENTO",BD!$B$5,0))</f>
        <v>0</v>
      </c>
      <c r="CA71" s="72" t="s">
        <v>7</v>
      </c>
      <c r="CB71" s="73">
        <f>IF(CA71="S",BD!$B$8,0)</f>
        <v>0</v>
      </c>
      <c r="CC71" s="73" t="str">
        <f>IF(BP71="","",VLOOKUP(BP71,BD!$B$11:$R$179,5,))</f>
        <v/>
      </c>
      <c r="CD71" s="74" t="str">
        <f t="shared" ref="CD71:CD79" si="47">IF($BP$69="","",IF(BP71="","",SUM(CC71,CB71,BX71,BV71,BZ71,BT71)))</f>
        <v/>
      </c>
      <c r="CE71" s="68"/>
      <c r="CF71" s="69"/>
      <c r="CG71" s="70"/>
      <c r="CH71" s="71"/>
      <c r="CI71" s="72" t="s">
        <v>7</v>
      </c>
      <c r="CJ71" s="73">
        <f>IF(CI71="N",0,IF(CF$69="EVENTO",BD!$B$3,BD!$B$4))</f>
        <v>0</v>
      </c>
      <c r="CK71" s="72" t="s">
        <v>7</v>
      </c>
      <c r="CL71" s="73">
        <f>IF(CK71="N",0,IF(CF$69="EVENTO",BD!$B$1,0))</f>
        <v>0</v>
      </c>
      <c r="CM71" s="72" t="s">
        <v>7</v>
      </c>
      <c r="CN71" s="73">
        <f>IF(CM71="N",0,IF(CF$69="EVENTO",BD!$B$2,0))</f>
        <v>0</v>
      </c>
      <c r="CO71" s="72" t="s">
        <v>7</v>
      </c>
      <c r="CP71" s="73">
        <f>IF(CO71="N",0,IF(CF$69="EVENTO",BD!$B$5,0))</f>
        <v>0</v>
      </c>
      <c r="CQ71" s="72" t="s">
        <v>7</v>
      </c>
      <c r="CR71" s="73">
        <f>IF(CQ71="S",BD!$B$8,0)</f>
        <v>0</v>
      </c>
      <c r="CS71" s="73" t="str">
        <f>IF(CF71="","",VLOOKUP(CF71,BD!$B$11:$R$179,5,))</f>
        <v/>
      </c>
      <c r="CT71" s="74" t="str">
        <f t="shared" ref="CT71:CT79" si="48">IF($CF$69="","",IF(CF71="","",SUM(CS71,CR71,CN71,CL71,CP71,CJ71)))</f>
        <v/>
      </c>
      <c r="CU71" s="68"/>
      <c r="CV71" s="69"/>
      <c r="CW71" s="70"/>
      <c r="CX71" s="71"/>
      <c r="CY71" s="72" t="s">
        <v>7</v>
      </c>
      <c r="CZ71" s="73">
        <f>IF(CY71="N",0,IF(CV$69="EVENTO",BD!$B$3,BD!$B$4))</f>
        <v>0</v>
      </c>
      <c r="DA71" s="72" t="s">
        <v>7</v>
      </c>
      <c r="DB71" s="73">
        <f>IF(DA71="N",0,IF(CV$69="EVENTO",BD!$B$1,0))</f>
        <v>0</v>
      </c>
      <c r="DC71" s="72" t="s">
        <v>7</v>
      </c>
      <c r="DD71" s="73">
        <f>IF(DC71="N",0,IF(CV$69="EVENTO",BD!$B$2,0))</f>
        <v>0</v>
      </c>
      <c r="DE71" s="72" t="s">
        <v>7</v>
      </c>
      <c r="DF71" s="73">
        <f>IF(DE71="N",0,IF(CV$69="EVENTO",BD!$B$5,0))</f>
        <v>0</v>
      </c>
      <c r="DG71" s="72" t="s">
        <v>7</v>
      </c>
      <c r="DH71" s="73">
        <f>IF(DG71="S",BD!$B$8,0)</f>
        <v>0</v>
      </c>
      <c r="DI71" s="73" t="str">
        <f>IF(CV71="","",VLOOKUP(CV71,BD!$B$11:$R$179,5,))</f>
        <v/>
      </c>
      <c r="DJ71" s="74" t="str">
        <f t="shared" ref="DJ71:DJ79" si="49">IF($CV$69="","",IF(CV71="","",SUM(DI71,DH71,DD71,DB71,DF71,CZ71)))</f>
        <v/>
      </c>
    </row>
    <row r="72" spans="1:114" ht="15.75" thickBot="1" x14ac:dyDescent="0.3">
      <c r="A72" s="130"/>
      <c r="B72" s="145"/>
      <c r="C72" s="68"/>
      <c r="D72" s="75"/>
      <c r="E72" s="76"/>
      <c r="F72" s="71"/>
      <c r="G72" s="77" t="s">
        <v>7</v>
      </c>
      <c r="H72" s="78">
        <f>IF(G72="N",0,IF(D$69="EVENTO",BD!$B$3,BD!$B$4))</f>
        <v>0</v>
      </c>
      <c r="I72" s="77" t="s">
        <v>7</v>
      </c>
      <c r="J72" s="78">
        <f>IF(I72="N",0,IF(D$69="EVENTO",BD!$B$1,0))</f>
        <v>0</v>
      </c>
      <c r="K72" s="77" t="s">
        <v>7</v>
      </c>
      <c r="L72" s="78">
        <f>IF(K72="N",0,IF(D$69="EVENTO",BD!$B$2,0))</f>
        <v>0</v>
      </c>
      <c r="M72" s="77" t="s">
        <v>7</v>
      </c>
      <c r="N72" s="78">
        <f>IF(M72="N",0,IF(D$69="EVENTO",BD!$B$5,0))</f>
        <v>0</v>
      </c>
      <c r="O72" s="77" t="s">
        <v>7</v>
      </c>
      <c r="P72" s="78">
        <f>IF(O72="S",BD!$B$8,0)</f>
        <v>0</v>
      </c>
      <c r="Q72" s="73" t="str">
        <f>IF(D72="","",VLOOKUP(D72,BD!$B$11:$R$179,5,))</f>
        <v/>
      </c>
      <c r="R72" s="79" t="str">
        <f t="shared" si="43"/>
        <v/>
      </c>
      <c r="S72" s="68"/>
      <c r="T72" s="75"/>
      <c r="U72" s="76"/>
      <c r="V72" s="71"/>
      <c r="W72" s="77" t="s">
        <v>7</v>
      </c>
      <c r="X72" s="78">
        <f>IF(W72="N",0,IF(T$69="EVENTO",BD!$B$3,BD!$B$4))</f>
        <v>0</v>
      </c>
      <c r="Y72" s="77" t="s">
        <v>7</v>
      </c>
      <c r="Z72" s="78">
        <f>IF(Y72="N",0,IF(T$69="EVENTO",BD!$B$1,0))</f>
        <v>0</v>
      </c>
      <c r="AA72" s="77" t="s">
        <v>7</v>
      </c>
      <c r="AB72" s="78">
        <f>IF(AA72="N",0,IF(T$69="EVENTO",BD!$B$2,0))</f>
        <v>0</v>
      </c>
      <c r="AC72" s="77" t="s">
        <v>7</v>
      </c>
      <c r="AD72" s="78">
        <f>IF(AC72="N",0,IF(T$69="EVENTO",BD!$B$5,0))</f>
        <v>0</v>
      </c>
      <c r="AE72" s="77" t="s">
        <v>7</v>
      </c>
      <c r="AF72" s="78">
        <f>IF(AE72="S",BD!$B$8,0)</f>
        <v>0</v>
      </c>
      <c r="AG72" s="73" t="str">
        <f>IF(T72="","",VLOOKUP(T72,BD!$B$11:$R$179,5,))</f>
        <v/>
      </c>
      <c r="AH72" s="79" t="str">
        <f t="shared" si="44"/>
        <v/>
      </c>
      <c r="AI72" s="68"/>
      <c r="AJ72" s="75"/>
      <c r="AK72" s="76"/>
      <c r="AL72" s="71"/>
      <c r="AM72" s="77" t="s">
        <v>7</v>
      </c>
      <c r="AN72" s="78">
        <f>IF(AM72="N",0,IF(AJ$69="EVENTO",BD!$B$3,BD!$B$4))</f>
        <v>0</v>
      </c>
      <c r="AO72" s="77" t="s">
        <v>7</v>
      </c>
      <c r="AP72" s="78">
        <f>IF(AO72="N",0,IF(AJ$69="EVENTO",BD!$B$1,0))</f>
        <v>0</v>
      </c>
      <c r="AQ72" s="77" t="s">
        <v>7</v>
      </c>
      <c r="AR72" s="78">
        <f>IF(AQ72="N",0,IF(AJ$69="EVENTO",BD!$B$2,0))</f>
        <v>0</v>
      </c>
      <c r="AS72" s="77" t="s">
        <v>7</v>
      </c>
      <c r="AT72" s="78">
        <f>IF(AS72="N",0,IF(AJ$69="EVENTO",BD!$B$5,0))</f>
        <v>0</v>
      </c>
      <c r="AU72" s="77" t="s">
        <v>7</v>
      </c>
      <c r="AV72" s="78">
        <f>IF(AU72="S",BD!$B$8,0)</f>
        <v>0</v>
      </c>
      <c r="AW72" s="73" t="str">
        <f>IF(AJ72="","",VLOOKUP(AJ72,BD!$B$11:$R$179,5,))</f>
        <v/>
      </c>
      <c r="AX72" s="79" t="str">
        <f t="shared" si="45"/>
        <v/>
      </c>
      <c r="AY72" s="68"/>
      <c r="AZ72" s="75"/>
      <c r="BA72" s="76"/>
      <c r="BB72" s="71"/>
      <c r="BC72" s="77" t="s">
        <v>7</v>
      </c>
      <c r="BD72" s="78">
        <f>IF(BC72="N",0,IF(AZ$69="EVENTO",BD!$B$3,BD!$B$4))</f>
        <v>0</v>
      </c>
      <c r="BE72" s="77" t="s">
        <v>7</v>
      </c>
      <c r="BF72" s="78">
        <f>IF(BE72="N",0,IF(AZ$69="EVENTO",BD!$B$1,0))</f>
        <v>0</v>
      </c>
      <c r="BG72" s="77" t="s">
        <v>7</v>
      </c>
      <c r="BH72" s="78">
        <f>IF(BG72="N",0,IF(AZ$69="EVENTO",BD!$B$2,0))</f>
        <v>0</v>
      </c>
      <c r="BI72" s="77" t="s">
        <v>7</v>
      </c>
      <c r="BJ72" s="78">
        <f>IF(BI72="N",0,IF(AZ$69="EVENTO",BD!$B$5,0))</f>
        <v>0</v>
      </c>
      <c r="BK72" s="77" t="s">
        <v>7</v>
      </c>
      <c r="BL72" s="78">
        <f>IF(BK72="S",BD!$B$8,0)</f>
        <v>0</v>
      </c>
      <c r="BM72" s="73" t="str">
        <f>IF(AZ72="","",VLOOKUP(AZ72,BD!$B$11:$R$179,5,))</f>
        <v/>
      </c>
      <c r="BN72" s="79" t="str">
        <f t="shared" si="46"/>
        <v/>
      </c>
      <c r="BO72" s="68"/>
      <c r="BP72" s="75"/>
      <c r="BQ72" s="76"/>
      <c r="BR72" s="71"/>
      <c r="BS72" s="77" t="s">
        <v>7</v>
      </c>
      <c r="BT72" s="78">
        <f>IF(BS72="N",0,IF(BP$69="EVENTO",BD!$B$3,BD!$B$4))</f>
        <v>0</v>
      </c>
      <c r="BU72" s="77" t="s">
        <v>7</v>
      </c>
      <c r="BV72" s="78">
        <f>IF(BU72="N",0,IF(BP$69="EVENTO",BD!$B$1,0))</f>
        <v>0</v>
      </c>
      <c r="BW72" s="77" t="s">
        <v>7</v>
      </c>
      <c r="BX72" s="78">
        <f>IF(BW72="N",0,IF(BP$69="EVENTO",BD!$B$2,0))</f>
        <v>0</v>
      </c>
      <c r="BY72" s="77" t="s">
        <v>7</v>
      </c>
      <c r="BZ72" s="78">
        <f>IF(BY72="N",0,IF(BP$69="EVENTO",BD!$B$5,0))</f>
        <v>0</v>
      </c>
      <c r="CA72" s="77" t="s">
        <v>7</v>
      </c>
      <c r="CB72" s="78">
        <f>IF(CA72="S",BD!$B$8,0)</f>
        <v>0</v>
      </c>
      <c r="CC72" s="73" t="str">
        <f>IF(BP72="","",VLOOKUP(BP72,BD!$B$11:$R$179,5,))</f>
        <v/>
      </c>
      <c r="CD72" s="79" t="str">
        <f t="shared" si="47"/>
        <v/>
      </c>
      <c r="CE72" s="68"/>
      <c r="CF72" s="75"/>
      <c r="CG72" s="76"/>
      <c r="CH72" s="71"/>
      <c r="CI72" s="77" t="s">
        <v>7</v>
      </c>
      <c r="CJ72" s="78">
        <f>IF(CI72="N",0,IF(CF$69="EVENTO",BD!$B$3,BD!$B$4))</f>
        <v>0</v>
      </c>
      <c r="CK72" s="77" t="s">
        <v>7</v>
      </c>
      <c r="CL72" s="78">
        <f>IF(CK72="N",0,IF(CF$69="EVENTO",BD!$B$1,0))</f>
        <v>0</v>
      </c>
      <c r="CM72" s="77" t="s">
        <v>7</v>
      </c>
      <c r="CN72" s="78">
        <f>IF(CM72="N",0,IF(CF$69="EVENTO",BD!$B$2,0))</f>
        <v>0</v>
      </c>
      <c r="CO72" s="77" t="s">
        <v>7</v>
      </c>
      <c r="CP72" s="78">
        <f>IF(CO72="N",0,IF(CF$69="EVENTO",BD!$B$5,0))</f>
        <v>0</v>
      </c>
      <c r="CQ72" s="77" t="s">
        <v>7</v>
      </c>
      <c r="CR72" s="78">
        <f>IF(CQ72="S",BD!$B$8,0)</f>
        <v>0</v>
      </c>
      <c r="CS72" s="73" t="str">
        <f>IF(CF72="","",VLOOKUP(CF72,BD!$B$11:$R$179,5,))</f>
        <v/>
      </c>
      <c r="CT72" s="79" t="str">
        <f t="shared" si="48"/>
        <v/>
      </c>
      <c r="CU72" s="68"/>
      <c r="CV72" s="75"/>
      <c r="CW72" s="76"/>
      <c r="CX72" s="71"/>
      <c r="CY72" s="77" t="s">
        <v>7</v>
      </c>
      <c r="CZ72" s="78">
        <f>IF(CY72="N",0,IF(CV$69="EVENTO",BD!$B$3,BD!$B$4))</f>
        <v>0</v>
      </c>
      <c r="DA72" s="77" t="s">
        <v>7</v>
      </c>
      <c r="DB72" s="78">
        <f>IF(DA72="N",0,IF(CV$69="EVENTO",BD!$B$1,0))</f>
        <v>0</v>
      </c>
      <c r="DC72" s="77" t="s">
        <v>7</v>
      </c>
      <c r="DD72" s="78">
        <f>IF(DC72="N",0,IF(CV$69="EVENTO",BD!$B$2,0))</f>
        <v>0</v>
      </c>
      <c r="DE72" s="77" t="s">
        <v>7</v>
      </c>
      <c r="DF72" s="78">
        <f>IF(DE72="N",0,IF(CV$69="EVENTO",BD!$B$5,0))</f>
        <v>0</v>
      </c>
      <c r="DG72" s="77" t="s">
        <v>7</v>
      </c>
      <c r="DH72" s="78">
        <f>IF(DG72="S",BD!$B$8,0)</f>
        <v>0</v>
      </c>
      <c r="DI72" s="73" t="str">
        <f>IF(CV72="","",VLOOKUP(CV72,BD!$B$11:$R$179,5,))</f>
        <v/>
      </c>
      <c r="DJ72" s="79" t="str">
        <f t="shared" si="49"/>
        <v/>
      </c>
    </row>
    <row r="73" spans="1:114" ht="15.75" thickBot="1" x14ac:dyDescent="0.3">
      <c r="A73" s="130"/>
      <c r="B73" s="145"/>
      <c r="C73" s="68"/>
      <c r="D73" s="75"/>
      <c r="E73" s="76"/>
      <c r="F73" s="71"/>
      <c r="G73" s="77" t="s">
        <v>7</v>
      </c>
      <c r="H73" s="78">
        <f>IF(G73="N",0,IF(D$69="EVENTO",BD!$B$3,BD!$B$4))</f>
        <v>0</v>
      </c>
      <c r="I73" s="77" t="s">
        <v>7</v>
      </c>
      <c r="J73" s="78">
        <f>IF(I73="N",0,IF(D$69="EVENTO",BD!$B$1,0))</f>
        <v>0</v>
      </c>
      <c r="K73" s="77" t="s">
        <v>7</v>
      </c>
      <c r="L73" s="78">
        <f>IF(K73="N",0,IF(D$69="EVENTO",BD!$B$2,0))</f>
        <v>0</v>
      </c>
      <c r="M73" s="77" t="s">
        <v>7</v>
      </c>
      <c r="N73" s="78">
        <f>IF(M73="N",0,IF(D$69="EVENTO",BD!$B$5,0))</f>
        <v>0</v>
      </c>
      <c r="O73" s="77" t="s">
        <v>7</v>
      </c>
      <c r="P73" s="78">
        <f>IF(O73="S",BD!$B$8,0)</f>
        <v>0</v>
      </c>
      <c r="Q73" s="73" t="str">
        <f>IF(D73="","",VLOOKUP(D73,BD!$B$11:$R$179,5,))</f>
        <v/>
      </c>
      <c r="R73" s="79" t="str">
        <f t="shared" si="43"/>
        <v/>
      </c>
      <c r="S73" s="68"/>
      <c r="T73" s="75"/>
      <c r="U73" s="76"/>
      <c r="V73" s="71"/>
      <c r="W73" s="77" t="s">
        <v>7</v>
      </c>
      <c r="X73" s="78">
        <f>IF(W73="N",0,IF(T$69="EVENTO",BD!$B$3,BD!$B$4))</f>
        <v>0</v>
      </c>
      <c r="Y73" s="77" t="s">
        <v>7</v>
      </c>
      <c r="Z73" s="78">
        <f>IF(Y73="N",0,IF(T$69="EVENTO",BD!$B$1,0))</f>
        <v>0</v>
      </c>
      <c r="AA73" s="77" t="s">
        <v>7</v>
      </c>
      <c r="AB73" s="78">
        <f>IF(AA73="N",0,IF(T$69="EVENTO",BD!$B$2,0))</f>
        <v>0</v>
      </c>
      <c r="AC73" s="77" t="s">
        <v>7</v>
      </c>
      <c r="AD73" s="78">
        <f>IF(AC73="N",0,IF(T$69="EVENTO",BD!$B$5,0))</f>
        <v>0</v>
      </c>
      <c r="AE73" s="77" t="s">
        <v>7</v>
      </c>
      <c r="AF73" s="78">
        <f>IF(AE73="S",BD!$B$8,0)</f>
        <v>0</v>
      </c>
      <c r="AG73" s="73" t="str">
        <f>IF(T73="","",VLOOKUP(T73,BD!$B$11:$R$179,5,))</f>
        <v/>
      </c>
      <c r="AH73" s="79" t="str">
        <f t="shared" si="44"/>
        <v/>
      </c>
      <c r="AI73" s="68"/>
      <c r="AJ73" s="75"/>
      <c r="AK73" s="76"/>
      <c r="AL73" s="71"/>
      <c r="AM73" s="77" t="s">
        <v>7</v>
      </c>
      <c r="AN73" s="78">
        <f>IF(AM73="N",0,IF(AJ$69="EVENTO",BD!$B$3,BD!$B$4))</f>
        <v>0</v>
      </c>
      <c r="AO73" s="77" t="s">
        <v>7</v>
      </c>
      <c r="AP73" s="78">
        <f>IF(AO73="N",0,IF(AJ$69="EVENTO",BD!$B$1,0))</f>
        <v>0</v>
      </c>
      <c r="AQ73" s="77" t="s">
        <v>7</v>
      </c>
      <c r="AR73" s="78">
        <f>IF(AQ73="N",0,IF(AJ$69="EVENTO",BD!$B$2,0))</f>
        <v>0</v>
      </c>
      <c r="AS73" s="77" t="s">
        <v>7</v>
      </c>
      <c r="AT73" s="78">
        <f>IF(AS73="N",0,IF(AJ$69="EVENTO",BD!$B$5,0))</f>
        <v>0</v>
      </c>
      <c r="AU73" s="77" t="s">
        <v>7</v>
      </c>
      <c r="AV73" s="78">
        <f>IF(AU73="S",BD!$B$8,0)</f>
        <v>0</v>
      </c>
      <c r="AW73" s="73" t="str">
        <f>IF(AJ73="","",VLOOKUP(AJ73,BD!$B$11:$R$179,5,))</f>
        <v/>
      </c>
      <c r="AX73" s="79" t="str">
        <f t="shared" si="45"/>
        <v/>
      </c>
      <c r="AY73" s="68"/>
      <c r="AZ73" s="75"/>
      <c r="BA73" s="76"/>
      <c r="BB73" s="71"/>
      <c r="BC73" s="77" t="s">
        <v>7</v>
      </c>
      <c r="BD73" s="78">
        <f>IF(BC73="N",0,IF(AZ$69="EVENTO",BD!$B$3,BD!$B$4))</f>
        <v>0</v>
      </c>
      <c r="BE73" s="77" t="s">
        <v>7</v>
      </c>
      <c r="BF73" s="78">
        <f>IF(BE73="N",0,IF(AZ$69="EVENTO",BD!$B$1,0))</f>
        <v>0</v>
      </c>
      <c r="BG73" s="77" t="s">
        <v>7</v>
      </c>
      <c r="BH73" s="78">
        <f>IF(BG73="N",0,IF(AZ$69="EVENTO",BD!$B$2,0))</f>
        <v>0</v>
      </c>
      <c r="BI73" s="77" t="s">
        <v>7</v>
      </c>
      <c r="BJ73" s="78">
        <f>IF(BI73="N",0,IF(AZ$69="EVENTO",BD!$B$5,0))</f>
        <v>0</v>
      </c>
      <c r="BK73" s="77" t="s">
        <v>7</v>
      </c>
      <c r="BL73" s="78">
        <f>IF(BK73="S",BD!$B$8,0)</f>
        <v>0</v>
      </c>
      <c r="BM73" s="73" t="str">
        <f>IF(AZ73="","",VLOOKUP(AZ73,BD!$B$11:$R$179,5,))</f>
        <v/>
      </c>
      <c r="BN73" s="79" t="str">
        <f t="shared" si="46"/>
        <v/>
      </c>
      <c r="BO73" s="68"/>
      <c r="BP73" s="75"/>
      <c r="BQ73" s="76"/>
      <c r="BR73" s="71"/>
      <c r="BS73" s="77" t="s">
        <v>7</v>
      </c>
      <c r="BT73" s="78">
        <f>IF(BS73="N",0,IF(BP$69="EVENTO",BD!$B$3,BD!$B$4))</f>
        <v>0</v>
      </c>
      <c r="BU73" s="77" t="s">
        <v>7</v>
      </c>
      <c r="BV73" s="78">
        <f>IF(BU73="N",0,IF(BP$69="EVENTO",BD!$B$1,0))</f>
        <v>0</v>
      </c>
      <c r="BW73" s="77" t="s">
        <v>7</v>
      </c>
      <c r="BX73" s="78">
        <f>IF(BW73="N",0,IF(BP$69="EVENTO",BD!$B$2,0))</f>
        <v>0</v>
      </c>
      <c r="BY73" s="77" t="s">
        <v>7</v>
      </c>
      <c r="BZ73" s="78">
        <f>IF(BY73="N",0,IF(BP$69="EVENTO",BD!$B$5,0))</f>
        <v>0</v>
      </c>
      <c r="CA73" s="77" t="s">
        <v>7</v>
      </c>
      <c r="CB73" s="78">
        <f>IF(CA73="S",BD!$B$8,0)</f>
        <v>0</v>
      </c>
      <c r="CC73" s="73" t="str">
        <f>IF(BP73="","",VLOOKUP(BP73,BD!$B$11:$R$179,5,))</f>
        <v/>
      </c>
      <c r="CD73" s="79" t="str">
        <f t="shared" si="47"/>
        <v/>
      </c>
      <c r="CE73" s="68"/>
      <c r="CF73" s="75"/>
      <c r="CG73" s="76"/>
      <c r="CH73" s="71"/>
      <c r="CI73" s="77" t="s">
        <v>7</v>
      </c>
      <c r="CJ73" s="78">
        <f>IF(CI73="N",0,IF(CF$69="EVENTO",BD!$B$3,BD!$B$4))</f>
        <v>0</v>
      </c>
      <c r="CK73" s="77" t="s">
        <v>7</v>
      </c>
      <c r="CL73" s="78">
        <f>IF(CK73="N",0,IF(CF$69="EVENTO",BD!$B$1,0))</f>
        <v>0</v>
      </c>
      <c r="CM73" s="77" t="s">
        <v>7</v>
      </c>
      <c r="CN73" s="78">
        <f>IF(CM73="N",0,IF(CF$69="EVENTO",BD!$B$2,0))</f>
        <v>0</v>
      </c>
      <c r="CO73" s="77" t="s">
        <v>7</v>
      </c>
      <c r="CP73" s="78">
        <f>IF(CO73="N",0,IF(CF$69="EVENTO",BD!$B$5,0))</f>
        <v>0</v>
      </c>
      <c r="CQ73" s="77" t="s">
        <v>7</v>
      </c>
      <c r="CR73" s="78">
        <f>IF(CQ73="S",BD!$B$8,0)</f>
        <v>0</v>
      </c>
      <c r="CS73" s="73" t="str">
        <f>IF(CF73="","",VLOOKUP(CF73,BD!$B$11:$R$179,5,))</f>
        <v/>
      </c>
      <c r="CT73" s="79" t="str">
        <f t="shared" si="48"/>
        <v/>
      </c>
      <c r="CU73" s="68"/>
      <c r="CV73" s="75"/>
      <c r="CW73" s="76"/>
      <c r="CX73" s="71"/>
      <c r="CY73" s="77" t="s">
        <v>7</v>
      </c>
      <c r="CZ73" s="78">
        <f>IF(CY73="N",0,IF(CV$69="EVENTO",BD!$B$3,BD!$B$4))</f>
        <v>0</v>
      </c>
      <c r="DA73" s="77" t="s">
        <v>7</v>
      </c>
      <c r="DB73" s="78">
        <f>IF(DA73="N",0,IF(CV$69="EVENTO",BD!$B$1,0))</f>
        <v>0</v>
      </c>
      <c r="DC73" s="77" t="s">
        <v>7</v>
      </c>
      <c r="DD73" s="78">
        <f>IF(DC73="N",0,IF(CV$69="EVENTO",BD!$B$2,0))</f>
        <v>0</v>
      </c>
      <c r="DE73" s="77" t="s">
        <v>7</v>
      </c>
      <c r="DF73" s="78">
        <f>IF(DE73="N",0,IF(CV$69="EVENTO",BD!$B$5,0))</f>
        <v>0</v>
      </c>
      <c r="DG73" s="77" t="s">
        <v>7</v>
      </c>
      <c r="DH73" s="78">
        <f>IF(DG73="S",BD!$B$8,0)</f>
        <v>0</v>
      </c>
      <c r="DI73" s="73" t="str">
        <f>IF(CV73="","",VLOOKUP(CV73,BD!$B$11:$R$179,5,))</f>
        <v/>
      </c>
      <c r="DJ73" s="79" t="str">
        <f t="shared" si="49"/>
        <v/>
      </c>
    </row>
    <row r="74" spans="1:114" ht="15.75" thickBot="1" x14ac:dyDescent="0.3">
      <c r="A74" s="130"/>
      <c r="B74" s="145"/>
      <c r="C74" s="68"/>
      <c r="D74" s="75"/>
      <c r="E74" s="76"/>
      <c r="F74" s="71"/>
      <c r="G74" s="77" t="s">
        <v>7</v>
      </c>
      <c r="H74" s="78">
        <f>IF(G74="N",0,IF(D$69="EVENTO",BD!$B$3,BD!$B$4))</f>
        <v>0</v>
      </c>
      <c r="I74" s="77" t="s">
        <v>7</v>
      </c>
      <c r="J74" s="78">
        <f>IF(I74="N",0,IF(D$69="EVENTO",BD!$B$1,0))</f>
        <v>0</v>
      </c>
      <c r="K74" s="77" t="s">
        <v>7</v>
      </c>
      <c r="L74" s="78">
        <f>IF(K74="N",0,IF(D$69="EVENTO",BD!$B$2,0))</f>
        <v>0</v>
      </c>
      <c r="M74" s="77" t="s">
        <v>7</v>
      </c>
      <c r="N74" s="78">
        <f>IF(M74="N",0,IF(D$69="EVENTO",BD!$B$5,0))</f>
        <v>0</v>
      </c>
      <c r="O74" s="77" t="s">
        <v>7</v>
      </c>
      <c r="P74" s="78">
        <f>IF(O74="S",BD!$B$8,0)</f>
        <v>0</v>
      </c>
      <c r="Q74" s="73" t="str">
        <f>IF(D74="","",VLOOKUP(D74,BD!$B$11:$R$179,5,))</f>
        <v/>
      </c>
      <c r="R74" s="79" t="str">
        <f t="shared" si="43"/>
        <v/>
      </c>
      <c r="S74" s="68"/>
      <c r="T74" s="75"/>
      <c r="U74" s="76"/>
      <c r="V74" s="71"/>
      <c r="W74" s="77" t="s">
        <v>7</v>
      </c>
      <c r="X74" s="78">
        <f>IF(W74="N",0,IF(T$69="EVENTO",BD!$B$3,BD!$B$4))</f>
        <v>0</v>
      </c>
      <c r="Y74" s="77" t="s">
        <v>7</v>
      </c>
      <c r="Z74" s="78">
        <f>IF(Y74="N",0,IF(T$69="EVENTO",BD!$B$1,0))</f>
        <v>0</v>
      </c>
      <c r="AA74" s="77" t="s">
        <v>7</v>
      </c>
      <c r="AB74" s="78">
        <f>IF(AA74="N",0,IF(T$69="EVENTO",BD!$B$2,0))</f>
        <v>0</v>
      </c>
      <c r="AC74" s="77" t="s">
        <v>7</v>
      </c>
      <c r="AD74" s="78">
        <f>IF(AC74="N",0,IF(T$69="EVENTO",BD!$B$5,0))</f>
        <v>0</v>
      </c>
      <c r="AE74" s="77" t="s">
        <v>7</v>
      </c>
      <c r="AF74" s="78">
        <f>IF(AE74="S",BD!$B$8,0)</f>
        <v>0</v>
      </c>
      <c r="AG74" s="73" t="str">
        <f>IF(T74="","",VLOOKUP(T74,BD!$B$11:$R$179,5,))</f>
        <v/>
      </c>
      <c r="AH74" s="79" t="str">
        <f t="shared" si="44"/>
        <v/>
      </c>
      <c r="AI74" s="68"/>
      <c r="AJ74" s="75"/>
      <c r="AK74" s="76"/>
      <c r="AL74" s="71"/>
      <c r="AM74" s="77" t="s">
        <v>7</v>
      </c>
      <c r="AN74" s="78">
        <f>IF(AM74="N",0,IF(AJ$69="EVENTO",BD!$B$3,BD!$B$4))</f>
        <v>0</v>
      </c>
      <c r="AO74" s="77" t="s">
        <v>7</v>
      </c>
      <c r="AP74" s="78">
        <f>IF(AO74="N",0,IF(AJ$69="EVENTO",BD!$B$1,0))</f>
        <v>0</v>
      </c>
      <c r="AQ74" s="77" t="s">
        <v>7</v>
      </c>
      <c r="AR74" s="78">
        <f>IF(AQ74="N",0,IF(AJ$69="EVENTO",BD!$B$2,0))</f>
        <v>0</v>
      </c>
      <c r="AS74" s="77" t="s">
        <v>7</v>
      </c>
      <c r="AT74" s="78">
        <f>IF(AS74="N",0,IF(AJ$69="EVENTO",BD!$B$5,0))</f>
        <v>0</v>
      </c>
      <c r="AU74" s="77" t="s">
        <v>7</v>
      </c>
      <c r="AV74" s="78">
        <f>IF(AU74="S",BD!$B$8,0)</f>
        <v>0</v>
      </c>
      <c r="AW74" s="73" t="str">
        <f>IF(AJ74="","",VLOOKUP(AJ74,BD!$B$11:$R$179,5,))</f>
        <v/>
      </c>
      <c r="AX74" s="79" t="str">
        <f t="shared" si="45"/>
        <v/>
      </c>
      <c r="AY74" s="68"/>
      <c r="AZ74" s="75"/>
      <c r="BA74" s="76"/>
      <c r="BB74" s="71"/>
      <c r="BC74" s="77" t="s">
        <v>7</v>
      </c>
      <c r="BD74" s="78">
        <f>IF(BC74="N",0,IF(AZ$69="EVENTO",BD!$B$3,BD!$B$4))</f>
        <v>0</v>
      </c>
      <c r="BE74" s="77" t="s">
        <v>7</v>
      </c>
      <c r="BF74" s="78">
        <f>IF(BE74="N",0,IF(AZ$69="EVENTO",BD!$B$1,0))</f>
        <v>0</v>
      </c>
      <c r="BG74" s="77" t="s">
        <v>7</v>
      </c>
      <c r="BH74" s="78">
        <f>IF(BG74="N",0,IF(AZ$69="EVENTO",BD!$B$2,0))</f>
        <v>0</v>
      </c>
      <c r="BI74" s="77" t="s">
        <v>7</v>
      </c>
      <c r="BJ74" s="78">
        <f>IF(BI74="N",0,IF(AZ$69="EVENTO",BD!$B$5,0))</f>
        <v>0</v>
      </c>
      <c r="BK74" s="77" t="s">
        <v>7</v>
      </c>
      <c r="BL74" s="78">
        <f>IF(BK74="S",BD!$B$8,0)</f>
        <v>0</v>
      </c>
      <c r="BM74" s="73" t="str">
        <f>IF(AZ74="","",VLOOKUP(AZ74,BD!$B$11:$R$179,5,))</f>
        <v/>
      </c>
      <c r="BN74" s="79" t="str">
        <f t="shared" si="46"/>
        <v/>
      </c>
      <c r="BO74" s="68"/>
      <c r="BP74" s="75"/>
      <c r="BQ74" s="76"/>
      <c r="BR74" s="71"/>
      <c r="BS74" s="77" t="s">
        <v>7</v>
      </c>
      <c r="BT74" s="78">
        <f>IF(BS74="N",0,IF(BP$69="EVENTO",BD!$B$3,BD!$B$4))</f>
        <v>0</v>
      </c>
      <c r="BU74" s="77" t="s">
        <v>7</v>
      </c>
      <c r="BV74" s="78">
        <f>IF(BU74="N",0,IF(BP$69="EVENTO",BD!$B$1,0))</f>
        <v>0</v>
      </c>
      <c r="BW74" s="77" t="s">
        <v>7</v>
      </c>
      <c r="BX74" s="78">
        <f>IF(BW74="N",0,IF(BP$69="EVENTO",BD!$B$2,0))</f>
        <v>0</v>
      </c>
      <c r="BY74" s="77" t="s">
        <v>7</v>
      </c>
      <c r="BZ74" s="78">
        <f>IF(BY74="N",0,IF(BP$69="EVENTO",BD!$B$5,0))</f>
        <v>0</v>
      </c>
      <c r="CA74" s="77" t="s">
        <v>7</v>
      </c>
      <c r="CB74" s="78">
        <f>IF(CA74="S",BD!$B$8,0)</f>
        <v>0</v>
      </c>
      <c r="CC74" s="73" t="str">
        <f>IF(BP74="","",VLOOKUP(BP74,BD!$B$11:$R$179,5,))</f>
        <v/>
      </c>
      <c r="CD74" s="79" t="str">
        <f t="shared" si="47"/>
        <v/>
      </c>
      <c r="CE74" s="68"/>
      <c r="CF74" s="75"/>
      <c r="CG74" s="76"/>
      <c r="CH74" s="71"/>
      <c r="CI74" s="77" t="s">
        <v>7</v>
      </c>
      <c r="CJ74" s="78">
        <f>IF(CI74="N",0,IF(CF$69="EVENTO",BD!$B$3,BD!$B$4))</f>
        <v>0</v>
      </c>
      <c r="CK74" s="77" t="s">
        <v>7</v>
      </c>
      <c r="CL74" s="78">
        <f>IF(CK74="N",0,IF(CF$69="EVENTO",BD!$B$1,0))</f>
        <v>0</v>
      </c>
      <c r="CM74" s="77" t="s">
        <v>7</v>
      </c>
      <c r="CN74" s="78">
        <f>IF(CM74="N",0,IF(CF$69="EVENTO",BD!$B$2,0))</f>
        <v>0</v>
      </c>
      <c r="CO74" s="77" t="s">
        <v>7</v>
      </c>
      <c r="CP74" s="78">
        <f>IF(CO74="N",0,IF(CF$69="EVENTO",BD!$B$5,0))</f>
        <v>0</v>
      </c>
      <c r="CQ74" s="77" t="s">
        <v>7</v>
      </c>
      <c r="CR74" s="78">
        <f>IF(CQ74="S",BD!$B$8,0)</f>
        <v>0</v>
      </c>
      <c r="CS74" s="73" t="str">
        <f>IF(CF74="","",VLOOKUP(CF74,BD!$B$11:$R$179,5,))</f>
        <v/>
      </c>
      <c r="CT74" s="79" t="str">
        <f t="shared" si="48"/>
        <v/>
      </c>
      <c r="CU74" s="68"/>
      <c r="CV74" s="75"/>
      <c r="CW74" s="76"/>
      <c r="CX74" s="71"/>
      <c r="CY74" s="77" t="s">
        <v>7</v>
      </c>
      <c r="CZ74" s="78">
        <f>IF(CY74="N",0,IF(CV$69="EVENTO",BD!$B$3,BD!$B$4))</f>
        <v>0</v>
      </c>
      <c r="DA74" s="77" t="s">
        <v>7</v>
      </c>
      <c r="DB74" s="78">
        <f>IF(DA74="N",0,IF(CV$69="EVENTO",BD!$B$1,0))</f>
        <v>0</v>
      </c>
      <c r="DC74" s="77" t="s">
        <v>7</v>
      </c>
      <c r="DD74" s="78">
        <f>IF(DC74="N",0,IF(CV$69="EVENTO",BD!$B$2,0))</f>
        <v>0</v>
      </c>
      <c r="DE74" s="77" t="s">
        <v>7</v>
      </c>
      <c r="DF74" s="78">
        <f>IF(DE74="N",0,IF(CV$69="EVENTO",BD!$B$5,0))</f>
        <v>0</v>
      </c>
      <c r="DG74" s="77" t="s">
        <v>7</v>
      </c>
      <c r="DH74" s="78">
        <f>IF(DG74="S",BD!$B$8,0)</f>
        <v>0</v>
      </c>
      <c r="DI74" s="73" t="str">
        <f>IF(CV74="","",VLOOKUP(CV74,BD!$B$11:$R$179,5,))</f>
        <v/>
      </c>
      <c r="DJ74" s="79" t="str">
        <f t="shared" si="49"/>
        <v/>
      </c>
    </row>
    <row r="75" spans="1:114" ht="15.75" thickBot="1" x14ac:dyDescent="0.3">
      <c r="A75" s="130"/>
      <c r="B75" s="145"/>
      <c r="C75" s="68"/>
      <c r="D75" s="75"/>
      <c r="E75" s="76"/>
      <c r="F75" s="71"/>
      <c r="G75" s="77" t="s">
        <v>7</v>
      </c>
      <c r="H75" s="78">
        <f>IF(G75="N",0,IF(D$69="EVENTO",BD!$B$3,BD!$B$4))</f>
        <v>0</v>
      </c>
      <c r="I75" s="77" t="s">
        <v>7</v>
      </c>
      <c r="J75" s="78">
        <f>IF(I75="N",0,IF(D$69="EVENTO",BD!$B$1,0))</f>
        <v>0</v>
      </c>
      <c r="K75" s="77" t="s">
        <v>7</v>
      </c>
      <c r="L75" s="78">
        <f>IF(K75="N",0,IF(D$69="EVENTO",BD!$B$2,0))</f>
        <v>0</v>
      </c>
      <c r="M75" s="77" t="s">
        <v>7</v>
      </c>
      <c r="N75" s="78">
        <f>IF(M75="N",0,IF(D$69="EVENTO",BD!$B$5,0))</f>
        <v>0</v>
      </c>
      <c r="O75" s="77" t="s">
        <v>7</v>
      </c>
      <c r="P75" s="78">
        <f>IF(O75="S",BD!$B$8,0)</f>
        <v>0</v>
      </c>
      <c r="Q75" s="73" t="str">
        <f>IF(D75="","",VLOOKUP(D75,BD!$B$11:$R$179,5,))</f>
        <v/>
      </c>
      <c r="R75" s="79" t="str">
        <f t="shared" si="43"/>
        <v/>
      </c>
      <c r="S75" s="68"/>
      <c r="T75" s="75"/>
      <c r="U75" s="76"/>
      <c r="V75" s="71"/>
      <c r="W75" s="77" t="s">
        <v>7</v>
      </c>
      <c r="X75" s="78">
        <f>IF(W75="N",0,IF(T$69="EVENTO",BD!$B$3,BD!$B$4))</f>
        <v>0</v>
      </c>
      <c r="Y75" s="77" t="s">
        <v>7</v>
      </c>
      <c r="Z75" s="78">
        <f>IF(Y75="N",0,IF(T$69="EVENTO",BD!$B$1,0))</f>
        <v>0</v>
      </c>
      <c r="AA75" s="77" t="s">
        <v>7</v>
      </c>
      <c r="AB75" s="78">
        <f>IF(AA75="N",0,IF(T$69="EVENTO",BD!$B$2,0))</f>
        <v>0</v>
      </c>
      <c r="AC75" s="77" t="s">
        <v>7</v>
      </c>
      <c r="AD75" s="78">
        <f>IF(AC75="N",0,IF(T$69="EVENTO",BD!$B$5,0))</f>
        <v>0</v>
      </c>
      <c r="AE75" s="77" t="s">
        <v>7</v>
      </c>
      <c r="AF75" s="78">
        <f>IF(AE75="S",BD!$B$8,0)</f>
        <v>0</v>
      </c>
      <c r="AG75" s="73" t="str">
        <f>IF(T75="","",VLOOKUP(T75,BD!$B$11:$R$179,5,))</f>
        <v/>
      </c>
      <c r="AH75" s="79" t="str">
        <f t="shared" si="44"/>
        <v/>
      </c>
      <c r="AI75" s="68"/>
      <c r="AJ75" s="75"/>
      <c r="AK75" s="76"/>
      <c r="AL75" s="71"/>
      <c r="AM75" s="77" t="s">
        <v>7</v>
      </c>
      <c r="AN75" s="78">
        <f>IF(AM75="N",0,IF(AJ$69="EVENTO",BD!$B$3,BD!$B$4))</f>
        <v>0</v>
      </c>
      <c r="AO75" s="77" t="s">
        <v>7</v>
      </c>
      <c r="AP75" s="78">
        <f>IF(AO75="N",0,IF(AJ$69="EVENTO",BD!$B$1,0))</f>
        <v>0</v>
      </c>
      <c r="AQ75" s="77" t="s">
        <v>7</v>
      </c>
      <c r="AR75" s="78">
        <f>IF(AQ75="N",0,IF(AJ$69="EVENTO",BD!$B$2,0))</f>
        <v>0</v>
      </c>
      <c r="AS75" s="77" t="s">
        <v>7</v>
      </c>
      <c r="AT75" s="78">
        <f>IF(AS75="N",0,IF(AJ$69="EVENTO",BD!$B$5,0))</f>
        <v>0</v>
      </c>
      <c r="AU75" s="77" t="s">
        <v>7</v>
      </c>
      <c r="AV75" s="78">
        <f>IF(AU75="S",BD!$B$8,0)</f>
        <v>0</v>
      </c>
      <c r="AW75" s="73" t="str">
        <f>IF(AJ75="","",VLOOKUP(AJ75,BD!$B$11:$R$179,5,))</f>
        <v/>
      </c>
      <c r="AX75" s="79" t="str">
        <f t="shared" si="45"/>
        <v/>
      </c>
      <c r="AY75" s="68"/>
      <c r="AZ75" s="75"/>
      <c r="BA75" s="76"/>
      <c r="BB75" s="71"/>
      <c r="BC75" s="77" t="s">
        <v>7</v>
      </c>
      <c r="BD75" s="78">
        <f>IF(BC75="N",0,IF(AZ$69="EVENTO",BD!$B$3,BD!$B$4))</f>
        <v>0</v>
      </c>
      <c r="BE75" s="77" t="s">
        <v>7</v>
      </c>
      <c r="BF75" s="78">
        <f>IF(BE75="N",0,IF(AZ$69="EVENTO",BD!$B$1,0))</f>
        <v>0</v>
      </c>
      <c r="BG75" s="77" t="s">
        <v>7</v>
      </c>
      <c r="BH75" s="78">
        <f>IF(BG75="N",0,IF(AZ$69="EVENTO",BD!$B$2,0))</f>
        <v>0</v>
      </c>
      <c r="BI75" s="77" t="s">
        <v>7</v>
      </c>
      <c r="BJ75" s="78">
        <f>IF(BI75="N",0,IF(AZ$69="EVENTO",BD!$B$5,0))</f>
        <v>0</v>
      </c>
      <c r="BK75" s="77" t="s">
        <v>7</v>
      </c>
      <c r="BL75" s="78">
        <f>IF(BK75="S",BD!$B$8,0)</f>
        <v>0</v>
      </c>
      <c r="BM75" s="73" t="str">
        <f>IF(AZ75="","",VLOOKUP(AZ75,BD!$B$11:$R$179,5,))</f>
        <v/>
      </c>
      <c r="BN75" s="79" t="str">
        <f t="shared" si="46"/>
        <v/>
      </c>
      <c r="BO75" s="68"/>
      <c r="BP75" s="75"/>
      <c r="BQ75" s="76"/>
      <c r="BR75" s="71"/>
      <c r="BS75" s="77" t="s">
        <v>7</v>
      </c>
      <c r="BT75" s="78">
        <f>IF(BS75="N",0,IF(BP$69="EVENTO",BD!$B$3,BD!$B$4))</f>
        <v>0</v>
      </c>
      <c r="BU75" s="77" t="s">
        <v>7</v>
      </c>
      <c r="BV75" s="78">
        <f>IF(BU75="N",0,IF(BP$69="EVENTO",BD!$B$1,0))</f>
        <v>0</v>
      </c>
      <c r="BW75" s="77" t="s">
        <v>7</v>
      </c>
      <c r="BX75" s="78">
        <f>IF(BW75="N",0,IF(BP$69="EVENTO",BD!$B$2,0))</f>
        <v>0</v>
      </c>
      <c r="BY75" s="77" t="s">
        <v>7</v>
      </c>
      <c r="BZ75" s="78">
        <f>IF(BY75="N",0,IF(BP$69="EVENTO",BD!$B$5,0))</f>
        <v>0</v>
      </c>
      <c r="CA75" s="77" t="s">
        <v>7</v>
      </c>
      <c r="CB75" s="78">
        <f>IF(CA75="S",BD!$B$8,0)</f>
        <v>0</v>
      </c>
      <c r="CC75" s="73" t="str">
        <f>IF(BP75="","",VLOOKUP(BP75,BD!$B$11:$R$179,5,))</f>
        <v/>
      </c>
      <c r="CD75" s="79" t="str">
        <f t="shared" si="47"/>
        <v/>
      </c>
      <c r="CE75" s="68"/>
      <c r="CF75" s="75"/>
      <c r="CG75" s="76"/>
      <c r="CH75" s="71"/>
      <c r="CI75" s="77" t="s">
        <v>7</v>
      </c>
      <c r="CJ75" s="78">
        <f>IF(CI75="N",0,IF(CF$69="EVENTO",BD!$B$3,BD!$B$4))</f>
        <v>0</v>
      </c>
      <c r="CK75" s="77" t="s">
        <v>7</v>
      </c>
      <c r="CL75" s="78">
        <f>IF(CK75="N",0,IF(CF$69="EVENTO",BD!$B$1,0))</f>
        <v>0</v>
      </c>
      <c r="CM75" s="77" t="s">
        <v>7</v>
      </c>
      <c r="CN75" s="78">
        <f>IF(CM75="N",0,IF(CF$69="EVENTO",BD!$B$2,0))</f>
        <v>0</v>
      </c>
      <c r="CO75" s="77" t="s">
        <v>7</v>
      </c>
      <c r="CP75" s="78">
        <f>IF(CO75="N",0,IF(CF$69="EVENTO",BD!$B$5,0))</f>
        <v>0</v>
      </c>
      <c r="CQ75" s="77" t="s">
        <v>7</v>
      </c>
      <c r="CR75" s="78">
        <f>IF(CQ75="S",BD!$B$8,0)</f>
        <v>0</v>
      </c>
      <c r="CS75" s="73" t="str">
        <f>IF(CF75="","",VLOOKUP(CF75,BD!$B$11:$R$179,5,))</f>
        <v/>
      </c>
      <c r="CT75" s="79" t="str">
        <f t="shared" si="48"/>
        <v/>
      </c>
      <c r="CU75" s="68"/>
      <c r="CV75" s="75"/>
      <c r="CW75" s="76"/>
      <c r="CX75" s="71"/>
      <c r="CY75" s="77" t="s">
        <v>7</v>
      </c>
      <c r="CZ75" s="78">
        <f>IF(CY75="N",0,IF(CV$69="EVENTO",BD!$B$3,BD!$B$4))</f>
        <v>0</v>
      </c>
      <c r="DA75" s="77" t="s">
        <v>7</v>
      </c>
      <c r="DB75" s="78">
        <f>IF(DA75="N",0,IF(CV$69="EVENTO",BD!$B$1,0))</f>
        <v>0</v>
      </c>
      <c r="DC75" s="77" t="s">
        <v>7</v>
      </c>
      <c r="DD75" s="78">
        <f>IF(DC75="N",0,IF(CV$69="EVENTO",BD!$B$2,0))</f>
        <v>0</v>
      </c>
      <c r="DE75" s="77" t="s">
        <v>7</v>
      </c>
      <c r="DF75" s="78">
        <f>IF(DE75="N",0,IF(CV$69="EVENTO",BD!$B$5,0))</f>
        <v>0</v>
      </c>
      <c r="DG75" s="77" t="s">
        <v>7</v>
      </c>
      <c r="DH75" s="78">
        <f>IF(DG75="S",BD!$B$8,0)</f>
        <v>0</v>
      </c>
      <c r="DI75" s="73" t="str">
        <f>IF(CV75="","",VLOOKUP(CV75,BD!$B$11:$R$179,5,))</f>
        <v/>
      </c>
      <c r="DJ75" s="79" t="str">
        <f t="shared" si="49"/>
        <v/>
      </c>
    </row>
    <row r="76" spans="1:114" ht="15.75" thickBot="1" x14ac:dyDescent="0.3">
      <c r="A76" s="130"/>
      <c r="B76" s="145"/>
      <c r="C76" s="68"/>
      <c r="D76" s="75"/>
      <c r="E76" s="76"/>
      <c r="F76" s="71"/>
      <c r="G76" s="77" t="s">
        <v>7</v>
      </c>
      <c r="H76" s="78">
        <f>IF(G76="N",0,IF(D$69="EVENTO",BD!$B$3,BD!$B$4))</f>
        <v>0</v>
      </c>
      <c r="I76" s="77" t="s">
        <v>7</v>
      </c>
      <c r="J76" s="78">
        <f>IF(I76="N",0,IF(D$69="EVENTO",BD!$B$1,0))</f>
        <v>0</v>
      </c>
      <c r="K76" s="77" t="s">
        <v>7</v>
      </c>
      <c r="L76" s="78">
        <f>IF(K76="N",0,IF(D$69="EVENTO",BD!$B$2,0))</f>
        <v>0</v>
      </c>
      <c r="M76" s="77" t="s">
        <v>7</v>
      </c>
      <c r="N76" s="78">
        <f>IF(M76="N",0,IF(D$69="EVENTO",BD!$B$5,0))</f>
        <v>0</v>
      </c>
      <c r="O76" s="77" t="s">
        <v>7</v>
      </c>
      <c r="P76" s="78">
        <f>IF(O76="S",BD!$B$8,0)</f>
        <v>0</v>
      </c>
      <c r="Q76" s="73" t="str">
        <f>IF(D76="","",VLOOKUP(D76,BD!$B$11:$R$179,5,))</f>
        <v/>
      </c>
      <c r="R76" s="79" t="str">
        <f t="shared" si="43"/>
        <v/>
      </c>
      <c r="S76" s="68"/>
      <c r="T76" s="75"/>
      <c r="U76" s="76"/>
      <c r="V76" s="71"/>
      <c r="W76" s="77" t="s">
        <v>7</v>
      </c>
      <c r="X76" s="78">
        <f>IF(W76="N",0,IF(T$69="EVENTO",BD!$B$3,BD!$B$4))</f>
        <v>0</v>
      </c>
      <c r="Y76" s="77" t="s">
        <v>7</v>
      </c>
      <c r="Z76" s="78">
        <f>IF(Y76="N",0,IF(T$69="EVENTO",BD!$B$1,0))</f>
        <v>0</v>
      </c>
      <c r="AA76" s="77" t="s">
        <v>7</v>
      </c>
      <c r="AB76" s="78">
        <f>IF(AA76="N",0,IF(T$69="EVENTO",BD!$B$2,0))</f>
        <v>0</v>
      </c>
      <c r="AC76" s="77" t="s">
        <v>7</v>
      </c>
      <c r="AD76" s="78">
        <f>IF(AC76="N",0,IF(T$69="EVENTO",BD!$B$5,0))</f>
        <v>0</v>
      </c>
      <c r="AE76" s="77" t="s">
        <v>7</v>
      </c>
      <c r="AF76" s="78">
        <f>IF(AE76="S",BD!$B$8,0)</f>
        <v>0</v>
      </c>
      <c r="AG76" s="73" t="str">
        <f>IF(T76="","",VLOOKUP(T76,BD!$B$11:$R$179,5,))</f>
        <v/>
      </c>
      <c r="AH76" s="79" t="str">
        <f t="shared" si="44"/>
        <v/>
      </c>
      <c r="AI76" s="68"/>
      <c r="AJ76" s="75"/>
      <c r="AK76" s="76"/>
      <c r="AL76" s="71"/>
      <c r="AM76" s="77" t="s">
        <v>7</v>
      </c>
      <c r="AN76" s="78">
        <f>IF(AM76="N",0,IF(AJ$69="EVENTO",BD!$B$3,BD!$B$4))</f>
        <v>0</v>
      </c>
      <c r="AO76" s="77" t="s">
        <v>7</v>
      </c>
      <c r="AP76" s="78">
        <f>IF(AO76="N",0,IF(AJ$69="EVENTO",BD!$B$1,0))</f>
        <v>0</v>
      </c>
      <c r="AQ76" s="77" t="s">
        <v>7</v>
      </c>
      <c r="AR76" s="78">
        <f>IF(AQ76="N",0,IF(AJ$69="EVENTO",BD!$B$2,0))</f>
        <v>0</v>
      </c>
      <c r="AS76" s="77" t="s">
        <v>7</v>
      </c>
      <c r="AT76" s="78">
        <f>IF(AS76="N",0,IF(AJ$69="EVENTO",BD!$B$5,0))</f>
        <v>0</v>
      </c>
      <c r="AU76" s="77" t="s">
        <v>7</v>
      </c>
      <c r="AV76" s="78">
        <f>IF(AU76="S",BD!$B$8,0)</f>
        <v>0</v>
      </c>
      <c r="AW76" s="73" t="str">
        <f>IF(AJ76="","",VLOOKUP(AJ76,BD!$B$11:$R$179,5,))</f>
        <v/>
      </c>
      <c r="AX76" s="79" t="str">
        <f t="shared" si="45"/>
        <v/>
      </c>
      <c r="AY76" s="68"/>
      <c r="AZ76" s="75"/>
      <c r="BA76" s="76"/>
      <c r="BB76" s="71"/>
      <c r="BC76" s="77" t="s">
        <v>7</v>
      </c>
      <c r="BD76" s="78">
        <f>IF(BC76="N",0,IF(AZ$69="EVENTO",BD!$B$3,BD!$B$4))</f>
        <v>0</v>
      </c>
      <c r="BE76" s="77" t="s">
        <v>7</v>
      </c>
      <c r="BF76" s="78">
        <f>IF(BE76="N",0,IF(AZ$69="EVENTO",BD!$B$1,0))</f>
        <v>0</v>
      </c>
      <c r="BG76" s="77" t="s">
        <v>7</v>
      </c>
      <c r="BH76" s="78">
        <f>IF(BG76="N",0,IF(AZ$69="EVENTO",BD!$B$2,0))</f>
        <v>0</v>
      </c>
      <c r="BI76" s="77" t="s">
        <v>7</v>
      </c>
      <c r="BJ76" s="78">
        <f>IF(BI76="N",0,IF(AZ$69="EVENTO",BD!$B$5,0))</f>
        <v>0</v>
      </c>
      <c r="BK76" s="77" t="s">
        <v>7</v>
      </c>
      <c r="BL76" s="78">
        <f>IF(BK76="S",BD!$B$8,0)</f>
        <v>0</v>
      </c>
      <c r="BM76" s="73" t="str">
        <f>IF(AZ76="","",VLOOKUP(AZ76,BD!$B$11:$R$179,5,))</f>
        <v/>
      </c>
      <c r="BN76" s="79" t="str">
        <f t="shared" si="46"/>
        <v/>
      </c>
      <c r="BO76" s="68"/>
      <c r="BP76" s="75"/>
      <c r="BQ76" s="76"/>
      <c r="BR76" s="71"/>
      <c r="BS76" s="77" t="s">
        <v>7</v>
      </c>
      <c r="BT76" s="78">
        <f>IF(BS76="N",0,IF(BP$69="EVENTO",BD!$B$3,BD!$B$4))</f>
        <v>0</v>
      </c>
      <c r="BU76" s="77" t="s">
        <v>7</v>
      </c>
      <c r="BV76" s="78">
        <f>IF(BU76="N",0,IF(BP$69="EVENTO",BD!$B$1,0))</f>
        <v>0</v>
      </c>
      <c r="BW76" s="77" t="s">
        <v>7</v>
      </c>
      <c r="BX76" s="78">
        <f>IF(BW76="N",0,IF(BP$69="EVENTO",BD!$B$2,0))</f>
        <v>0</v>
      </c>
      <c r="BY76" s="77" t="s">
        <v>7</v>
      </c>
      <c r="BZ76" s="78">
        <f>IF(BY76="N",0,IF(BP$69="EVENTO",BD!$B$5,0))</f>
        <v>0</v>
      </c>
      <c r="CA76" s="77" t="s">
        <v>7</v>
      </c>
      <c r="CB76" s="78">
        <f>IF(CA76="S",BD!$B$8,0)</f>
        <v>0</v>
      </c>
      <c r="CC76" s="73" t="str">
        <f>IF(BP76="","",VLOOKUP(BP76,BD!$B$11:$R$179,5,))</f>
        <v/>
      </c>
      <c r="CD76" s="79" t="str">
        <f t="shared" si="47"/>
        <v/>
      </c>
      <c r="CE76" s="68"/>
      <c r="CF76" s="75"/>
      <c r="CG76" s="76"/>
      <c r="CH76" s="71"/>
      <c r="CI76" s="77" t="s">
        <v>7</v>
      </c>
      <c r="CJ76" s="78">
        <f>IF(CI76="N",0,IF(CF$69="EVENTO",BD!$B$3,BD!$B$4))</f>
        <v>0</v>
      </c>
      <c r="CK76" s="77" t="s">
        <v>7</v>
      </c>
      <c r="CL76" s="78">
        <f>IF(CK76="N",0,IF(CF$69="EVENTO",BD!$B$1,0))</f>
        <v>0</v>
      </c>
      <c r="CM76" s="77" t="s">
        <v>7</v>
      </c>
      <c r="CN76" s="78">
        <f>IF(CM76="N",0,IF(CF$69="EVENTO",BD!$B$2,0))</f>
        <v>0</v>
      </c>
      <c r="CO76" s="77" t="s">
        <v>7</v>
      </c>
      <c r="CP76" s="78">
        <f>IF(CO76="N",0,IF(CF$69="EVENTO",BD!$B$5,0))</f>
        <v>0</v>
      </c>
      <c r="CQ76" s="77" t="s">
        <v>7</v>
      </c>
      <c r="CR76" s="78">
        <f>IF(CQ76="S",BD!$B$8,0)</f>
        <v>0</v>
      </c>
      <c r="CS76" s="73" t="str">
        <f>IF(CF76="","",VLOOKUP(CF76,BD!$B$11:$R$179,5,))</f>
        <v/>
      </c>
      <c r="CT76" s="79" t="str">
        <f t="shared" si="48"/>
        <v/>
      </c>
      <c r="CU76" s="68"/>
      <c r="CV76" s="75"/>
      <c r="CW76" s="76"/>
      <c r="CX76" s="71"/>
      <c r="CY76" s="77" t="s">
        <v>7</v>
      </c>
      <c r="CZ76" s="78">
        <f>IF(CY76="N",0,IF(CV$69="EVENTO",BD!$B$3,BD!$B$4))</f>
        <v>0</v>
      </c>
      <c r="DA76" s="77" t="s">
        <v>7</v>
      </c>
      <c r="DB76" s="78">
        <f>IF(DA76="N",0,IF(CV$69="EVENTO",BD!$B$1,0))</f>
        <v>0</v>
      </c>
      <c r="DC76" s="77" t="s">
        <v>7</v>
      </c>
      <c r="DD76" s="78">
        <f>IF(DC76="N",0,IF(CV$69="EVENTO",BD!$B$2,0))</f>
        <v>0</v>
      </c>
      <c r="DE76" s="77" t="s">
        <v>7</v>
      </c>
      <c r="DF76" s="78">
        <f>IF(DE76="N",0,IF(CV$69="EVENTO",BD!$B$5,0))</f>
        <v>0</v>
      </c>
      <c r="DG76" s="77" t="s">
        <v>7</v>
      </c>
      <c r="DH76" s="78">
        <f>IF(DG76="S",BD!$B$8,0)</f>
        <v>0</v>
      </c>
      <c r="DI76" s="73" t="str">
        <f>IF(CV76="","",VLOOKUP(CV76,BD!$B$11:$R$179,5,))</f>
        <v/>
      </c>
      <c r="DJ76" s="79" t="str">
        <f t="shared" si="49"/>
        <v/>
      </c>
    </row>
    <row r="77" spans="1:114" ht="15.75" thickBot="1" x14ac:dyDescent="0.3">
      <c r="A77" s="130"/>
      <c r="B77" s="145"/>
      <c r="C77" s="68"/>
      <c r="D77" s="75"/>
      <c r="E77" s="76"/>
      <c r="F77" s="71"/>
      <c r="G77" s="77" t="s">
        <v>7</v>
      </c>
      <c r="H77" s="78">
        <f>IF(G77="N",0,IF(D$69="EVENTO",BD!$B$3,BD!$B$4))</f>
        <v>0</v>
      </c>
      <c r="I77" s="77" t="s">
        <v>7</v>
      </c>
      <c r="J77" s="78">
        <f>IF(I77="N",0,IF(D$69="EVENTO",BD!$B$1,0))</f>
        <v>0</v>
      </c>
      <c r="K77" s="77" t="s">
        <v>7</v>
      </c>
      <c r="L77" s="78">
        <f>IF(K77="N",0,IF(D$69="EVENTO",BD!$B$2,0))</f>
        <v>0</v>
      </c>
      <c r="M77" s="77" t="s">
        <v>7</v>
      </c>
      <c r="N77" s="78">
        <f>IF(M77="N",0,IF(D$69="EVENTO",BD!$B$5,0))</f>
        <v>0</v>
      </c>
      <c r="O77" s="77" t="s">
        <v>7</v>
      </c>
      <c r="P77" s="78"/>
      <c r="Q77" s="73"/>
      <c r="R77" s="79"/>
      <c r="S77" s="68"/>
      <c r="T77" s="75"/>
      <c r="U77" s="76"/>
      <c r="V77" s="71"/>
      <c r="W77" s="77" t="s">
        <v>7</v>
      </c>
      <c r="X77" s="78">
        <f>IF(W77="N",0,IF(T$69="EVENTO",BD!$B$3,BD!$B$4))</f>
        <v>0</v>
      </c>
      <c r="Y77" s="77" t="s">
        <v>7</v>
      </c>
      <c r="Z77" s="78">
        <f>IF(Y77="N",0,IF(T$69="EVENTO",BD!$B$1,0))</f>
        <v>0</v>
      </c>
      <c r="AA77" s="77" t="s">
        <v>7</v>
      </c>
      <c r="AB77" s="78">
        <f>IF(AA77="N",0,IF(T$69="EVENTO",BD!$B$2,0))</f>
        <v>0</v>
      </c>
      <c r="AC77" s="77" t="s">
        <v>7</v>
      </c>
      <c r="AD77" s="78">
        <f>IF(AC77="N",0,IF(T$69="EVENTO",BD!$B$5,0))</f>
        <v>0</v>
      </c>
      <c r="AE77" s="77" t="s">
        <v>7</v>
      </c>
      <c r="AF77" s="78"/>
      <c r="AG77" s="73"/>
      <c r="AH77" s="79"/>
      <c r="AI77" s="68"/>
      <c r="AJ77" s="75"/>
      <c r="AK77" s="76"/>
      <c r="AL77" s="71"/>
      <c r="AM77" s="77" t="s">
        <v>7</v>
      </c>
      <c r="AN77" s="78">
        <f>IF(AM77="N",0,IF(AJ$69="EVENTO",BD!$B$3,BD!$B$4))</f>
        <v>0</v>
      </c>
      <c r="AO77" s="77" t="s">
        <v>7</v>
      </c>
      <c r="AP77" s="78">
        <f>IF(AO77="N",0,IF(AJ$69="EVENTO",BD!$B$1,0))</f>
        <v>0</v>
      </c>
      <c r="AQ77" s="77" t="s">
        <v>7</v>
      </c>
      <c r="AR77" s="78">
        <f>IF(AQ77="N",0,IF(AJ$69="EVENTO",BD!$B$2,0))</f>
        <v>0</v>
      </c>
      <c r="AS77" s="77" t="s">
        <v>7</v>
      </c>
      <c r="AT77" s="78">
        <f>IF(AS77="N",0,IF(AJ$69="EVENTO",BD!$B$5,0))</f>
        <v>0</v>
      </c>
      <c r="AU77" s="77" t="s">
        <v>7</v>
      </c>
      <c r="AV77" s="78"/>
      <c r="AW77" s="73"/>
      <c r="AX77" s="79"/>
      <c r="AY77" s="68"/>
      <c r="AZ77" s="75"/>
      <c r="BA77" s="76"/>
      <c r="BB77" s="71"/>
      <c r="BC77" s="77" t="s">
        <v>7</v>
      </c>
      <c r="BD77" s="78">
        <f>IF(BC77="N",0,IF(AZ$69="EVENTO",BD!$B$3,BD!$B$4))</f>
        <v>0</v>
      </c>
      <c r="BE77" s="77" t="s">
        <v>7</v>
      </c>
      <c r="BF77" s="78">
        <f>IF(BE77="N",0,IF(AZ$69="EVENTO",BD!$B$1,0))</f>
        <v>0</v>
      </c>
      <c r="BG77" s="77" t="s">
        <v>7</v>
      </c>
      <c r="BH77" s="78">
        <f>IF(BG77="N",0,IF(AZ$69="EVENTO",BD!$B$2,0))</f>
        <v>0</v>
      </c>
      <c r="BI77" s="77" t="s">
        <v>7</v>
      </c>
      <c r="BJ77" s="78">
        <f>IF(BI77="N",0,IF(AZ$69="EVENTO",BD!$B$5,0))</f>
        <v>0</v>
      </c>
      <c r="BK77" s="77" t="s">
        <v>7</v>
      </c>
      <c r="BL77" s="78"/>
      <c r="BM77" s="73"/>
      <c r="BN77" s="79"/>
      <c r="BO77" s="68"/>
      <c r="BP77" s="75"/>
      <c r="BQ77" s="76"/>
      <c r="BR77" s="71"/>
      <c r="BS77" s="77" t="s">
        <v>7</v>
      </c>
      <c r="BT77" s="78">
        <f>IF(BS77="N",0,IF(BP$69="EVENTO",BD!$B$3,BD!$B$4))</f>
        <v>0</v>
      </c>
      <c r="BU77" s="77" t="s">
        <v>7</v>
      </c>
      <c r="BV77" s="78">
        <f>IF(BU77="N",0,IF(BP$69="EVENTO",BD!$B$1,0))</f>
        <v>0</v>
      </c>
      <c r="BW77" s="77" t="s">
        <v>7</v>
      </c>
      <c r="BX77" s="78">
        <f>IF(BW77="N",0,IF(BP$69="EVENTO",BD!$B$2,0))</f>
        <v>0</v>
      </c>
      <c r="BY77" s="77" t="s">
        <v>7</v>
      </c>
      <c r="BZ77" s="78">
        <f>IF(BY77="N",0,IF(BP$69="EVENTO",BD!$B$5,0))</f>
        <v>0</v>
      </c>
      <c r="CA77" s="77" t="s">
        <v>7</v>
      </c>
      <c r="CB77" s="78"/>
      <c r="CC77" s="73"/>
      <c r="CD77" s="79"/>
      <c r="CE77" s="68"/>
      <c r="CF77" s="75"/>
      <c r="CG77" s="76"/>
      <c r="CH77" s="71"/>
      <c r="CI77" s="77" t="s">
        <v>7</v>
      </c>
      <c r="CJ77" s="78">
        <f>IF(CI77="N",0,IF(CF$69="EVENTO",BD!$B$3,BD!$B$4))</f>
        <v>0</v>
      </c>
      <c r="CK77" s="77" t="s">
        <v>7</v>
      </c>
      <c r="CL77" s="78">
        <f>IF(CK77="N",0,IF(CF$69="EVENTO",BD!$B$1,0))</f>
        <v>0</v>
      </c>
      <c r="CM77" s="77" t="s">
        <v>7</v>
      </c>
      <c r="CN77" s="78">
        <f>IF(CM77="N",0,IF(CF$69="EVENTO",BD!$B$2,0))</f>
        <v>0</v>
      </c>
      <c r="CO77" s="77" t="s">
        <v>7</v>
      </c>
      <c r="CP77" s="78">
        <f>IF(CO77="N",0,IF(CF$69="EVENTO",BD!$B$5,0))</f>
        <v>0</v>
      </c>
      <c r="CQ77" s="77" t="s">
        <v>7</v>
      </c>
      <c r="CR77" s="78">
        <f>IF(CQ77="S",BD!$B$8,0)</f>
        <v>0</v>
      </c>
      <c r="CS77" s="73" t="str">
        <f>IF(CF77="","",VLOOKUP(CF77,BD!$B$11:$R$179,5,))</f>
        <v/>
      </c>
      <c r="CT77" s="79" t="str">
        <f t="shared" si="48"/>
        <v/>
      </c>
      <c r="CU77" s="68"/>
      <c r="CV77" s="75"/>
      <c r="CW77" s="76"/>
      <c r="CX77" s="71"/>
      <c r="CY77" s="77" t="s">
        <v>7</v>
      </c>
      <c r="CZ77" s="78">
        <f>IF(CY77="N",0,IF(CV$69="EVENTO",BD!$B$3,BD!$B$4))</f>
        <v>0</v>
      </c>
      <c r="DA77" s="77" t="s">
        <v>7</v>
      </c>
      <c r="DB77" s="78">
        <f>IF(DA77="N",0,IF(CV$69="EVENTO",BD!$B$1,0))</f>
        <v>0</v>
      </c>
      <c r="DC77" s="77" t="s">
        <v>7</v>
      </c>
      <c r="DD77" s="78">
        <f>IF(DC77="N",0,IF(CV$69="EVENTO",BD!$B$2,0))</f>
        <v>0</v>
      </c>
      <c r="DE77" s="77" t="s">
        <v>7</v>
      </c>
      <c r="DF77" s="78">
        <f>IF(DE77="N",0,IF(CV$69="EVENTO",BD!$B$5,0))</f>
        <v>0</v>
      </c>
      <c r="DG77" s="77" t="s">
        <v>7</v>
      </c>
      <c r="DH77" s="78"/>
      <c r="DI77" s="73"/>
      <c r="DJ77" s="79"/>
    </row>
    <row r="78" spans="1:114" ht="15.75" thickBot="1" x14ac:dyDescent="0.3">
      <c r="A78" s="130"/>
      <c r="B78" s="145"/>
      <c r="C78" s="68"/>
      <c r="D78" s="75"/>
      <c r="E78" s="76"/>
      <c r="F78" s="71"/>
      <c r="G78" s="77" t="s">
        <v>7</v>
      </c>
      <c r="H78" s="78">
        <f>IF(G78="N",0,IF(D$69="EVENTO",BD!$B$3,BD!$B$4))</f>
        <v>0</v>
      </c>
      <c r="I78" s="77" t="s">
        <v>7</v>
      </c>
      <c r="J78" s="78">
        <f>IF(I78="N",0,IF(D$69="EVENTO",BD!$B$1,0))</f>
        <v>0</v>
      </c>
      <c r="K78" s="77" t="s">
        <v>7</v>
      </c>
      <c r="L78" s="78">
        <f>IF(K78="N",0,IF(D$69="EVENTO",BD!$B$2,0))</f>
        <v>0</v>
      </c>
      <c r="M78" s="77" t="s">
        <v>7</v>
      </c>
      <c r="N78" s="78">
        <f>IF(M78="N",0,IF(D$69="EVENTO",BD!$B$5,0))</f>
        <v>0</v>
      </c>
      <c r="O78" s="77" t="s">
        <v>7</v>
      </c>
      <c r="P78" s="78">
        <f>IF(O78="S",BD!$B$8,0)</f>
        <v>0</v>
      </c>
      <c r="Q78" s="73" t="str">
        <f>IF(D78="","",VLOOKUP(D78,BD!$B$11:$R$179,5,))</f>
        <v/>
      </c>
      <c r="R78" s="79" t="str">
        <f t="shared" si="43"/>
        <v/>
      </c>
      <c r="S78" s="68"/>
      <c r="T78" s="75"/>
      <c r="U78" s="76"/>
      <c r="V78" s="71"/>
      <c r="W78" s="77" t="s">
        <v>7</v>
      </c>
      <c r="X78" s="78">
        <f>IF(W78="N",0,IF(T$69="EVENTO",BD!$B$3,BD!$B$4))</f>
        <v>0</v>
      </c>
      <c r="Y78" s="77" t="s">
        <v>7</v>
      </c>
      <c r="Z78" s="78">
        <f>IF(Y78="N",0,IF(T$69="EVENTO",BD!$B$1,0))</f>
        <v>0</v>
      </c>
      <c r="AA78" s="77" t="s">
        <v>7</v>
      </c>
      <c r="AB78" s="78">
        <f>IF(AA78="N",0,IF(T$69="EVENTO",BD!$B$2,0))</f>
        <v>0</v>
      </c>
      <c r="AC78" s="77" t="s">
        <v>7</v>
      </c>
      <c r="AD78" s="78">
        <f>IF(AC78="N",0,IF(T$69="EVENTO",BD!$B$5,0))</f>
        <v>0</v>
      </c>
      <c r="AE78" s="77" t="s">
        <v>7</v>
      </c>
      <c r="AF78" s="78">
        <f>IF(AE78="S",BD!$B$8,0)</f>
        <v>0</v>
      </c>
      <c r="AG78" s="73" t="str">
        <f>IF(T78="","",VLOOKUP(T78,BD!$B$11:$R$179,5,))</f>
        <v/>
      </c>
      <c r="AH78" s="79" t="str">
        <f t="shared" si="44"/>
        <v/>
      </c>
      <c r="AI78" s="68"/>
      <c r="AJ78" s="75"/>
      <c r="AK78" s="76"/>
      <c r="AL78" s="71"/>
      <c r="AM78" s="77" t="s">
        <v>7</v>
      </c>
      <c r="AN78" s="78">
        <f>IF(AM78="N",0,IF(AJ$69="EVENTO",BD!$B$3,BD!$B$4))</f>
        <v>0</v>
      </c>
      <c r="AO78" s="77" t="s">
        <v>7</v>
      </c>
      <c r="AP78" s="78">
        <f>IF(AO78="N",0,IF(AJ$69="EVENTO",BD!$B$1,0))</f>
        <v>0</v>
      </c>
      <c r="AQ78" s="77" t="s">
        <v>7</v>
      </c>
      <c r="AR78" s="78">
        <f>IF(AQ78="N",0,IF(AJ$69="EVENTO",BD!$B$2,0))</f>
        <v>0</v>
      </c>
      <c r="AS78" s="77" t="s">
        <v>7</v>
      </c>
      <c r="AT78" s="78">
        <f>IF(AS78="N",0,IF(AJ$69="EVENTO",BD!$B$5,0))</f>
        <v>0</v>
      </c>
      <c r="AU78" s="77" t="s">
        <v>7</v>
      </c>
      <c r="AV78" s="78">
        <f>IF(AU78="S",BD!$B$8,0)</f>
        <v>0</v>
      </c>
      <c r="AW78" s="73" t="str">
        <f>IF(AJ78="","",VLOOKUP(AJ78,BD!$B$11:$R$179,5,))</f>
        <v/>
      </c>
      <c r="AX78" s="79" t="str">
        <f t="shared" si="45"/>
        <v/>
      </c>
      <c r="AY78" s="68"/>
      <c r="AZ78" s="75"/>
      <c r="BA78" s="76"/>
      <c r="BB78" s="71"/>
      <c r="BC78" s="77" t="s">
        <v>7</v>
      </c>
      <c r="BD78" s="78">
        <f>IF(BC78="N",0,IF(AZ$69="EVENTO",BD!$B$3,BD!$B$4))</f>
        <v>0</v>
      </c>
      <c r="BE78" s="77" t="s">
        <v>7</v>
      </c>
      <c r="BF78" s="78">
        <f>IF(BE78="N",0,IF(AZ$69="EVENTO",BD!$B$1,0))</f>
        <v>0</v>
      </c>
      <c r="BG78" s="77" t="s">
        <v>7</v>
      </c>
      <c r="BH78" s="78">
        <f>IF(BG78="N",0,IF(AZ$69="EVENTO",BD!$B$2,0))</f>
        <v>0</v>
      </c>
      <c r="BI78" s="77" t="s">
        <v>7</v>
      </c>
      <c r="BJ78" s="78">
        <f>IF(BI78="N",0,IF(AZ$69="EVENTO",BD!$B$5,0))</f>
        <v>0</v>
      </c>
      <c r="BK78" s="77" t="s">
        <v>7</v>
      </c>
      <c r="BL78" s="78">
        <f>IF(BK78="S",BD!$B$8,0)</f>
        <v>0</v>
      </c>
      <c r="BM78" s="73" t="str">
        <f>IF(AZ78="","",VLOOKUP(AZ78,BD!$B$11:$R$179,5,))</f>
        <v/>
      </c>
      <c r="BN78" s="79" t="str">
        <f t="shared" si="46"/>
        <v/>
      </c>
      <c r="BO78" s="68"/>
      <c r="BP78" s="75"/>
      <c r="BQ78" s="76"/>
      <c r="BR78" s="71"/>
      <c r="BS78" s="77" t="s">
        <v>7</v>
      </c>
      <c r="BT78" s="78">
        <f>IF(BS78="N",0,IF(BP$69="EVENTO",BD!$B$3,BD!$B$4))</f>
        <v>0</v>
      </c>
      <c r="BU78" s="77" t="s">
        <v>7</v>
      </c>
      <c r="BV78" s="78">
        <f>IF(BU78="N",0,IF(BP$69="EVENTO",BD!$B$1,0))</f>
        <v>0</v>
      </c>
      <c r="BW78" s="77" t="s">
        <v>7</v>
      </c>
      <c r="BX78" s="78">
        <f>IF(BW78="N",0,IF(BP$69="EVENTO",BD!$B$2,0))</f>
        <v>0</v>
      </c>
      <c r="BY78" s="77" t="s">
        <v>7</v>
      </c>
      <c r="BZ78" s="78">
        <f>IF(BY78="N",0,IF(BP$69="EVENTO",BD!$B$5,0))</f>
        <v>0</v>
      </c>
      <c r="CA78" s="77" t="s">
        <v>7</v>
      </c>
      <c r="CB78" s="78">
        <f>IF(CA78="S",BD!$B$8,0)</f>
        <v>0</v>
      </c>
      <c r="CC78" s="73" t="str">
        <f>IF(BP78="","",VLOOKUP(BP78,BD!$B$11:$R$179,5,))</f>
        <v/>
      </c>
      <c r="CD78" s="79" t="str">
        <f t="shared" si="47"/>
        <v/>
      </c>
      <c r="CE78" s="68"/>
      <c r="CF78" s="75"/>
      <c r="CG78" s="76"/>
      <c r="CH78" s="71"/>
      <c r="CI78" s="77" t="s">
        <v>7</v>
      </c>
      <c r="CJ78" s="78">
        <f>IF(CI78="N",0,IF(CF$69="EVENTO",BD!$B$3,BD!$B$4))</f>
        <v>0</v>
      </c>
      <c r="CK78" s="77" t="s">
        <v>7</v>
      </c>
      <c r="CL78" s="78">
        <f>IF(CK78="N",0,IF(CF$69="EVENTO",BD!$B$1,0))</f>
        <v>0</v>
      </c>
      <c r="CM78" s="77" t="s">
        <v>7</v>
      </c>
      <c r="CN78" s="78">
        <f>IF(CM78="N",0,IF(CF$69="EVENTO",BD!$B$2,0))</f>
        <v>0</v>
      </c>
      <c r="CO78" s="77" t="s">
        <v>7</v>
      </c>
      <c r="CP78" s="78">
        <f>IF(CO78="N",0,IF(CF$69="EVENTO",BD!$B$5,0))</f>
        <v>0</v>
      </c>
      <c r="CQ78" s="77" t="s">
        <v>7</v>
      </c>
      <c r="CR78" s="78">
        <f>IF(CQ78="S",BD!$B$8,0)</f>
        <v>0</v>
      </c>
      <c r="CS78" s="73" t="str">
        <f>IF(CF78="","",VLOOKUP(CF78,BD!$B$11:$R$179,5,))</f>
        <v/>
      </c>
      <c r="CT78" s="79" t="str">
        <f t="shared" si="48"/>
        <v/>
      </c>
      <c r="CU78" s="68"/>
      <c r="CV78" s="75"/>
      <c r="CW78" s="76"/>
      <c r="CX78" s="71"/>
      <c r="CY78" s="77" t="s">
        <v>7</v>
      </c>
      <c r="CZ78" s="78">
        <f>IF(CY78="N",0,IF(CV$69="EVENTO",BD!$B$3,BD!$B$4))</f>
        <v>0</v>
      </c>
      <c r="DA78" s="77" t="s">
        <v>7</v>
      </c>
      <c r="DB78" s="78">
        <f>IF(DA78="N",0,IF(CV$69="EVENTO",BD!$B$1,0))</f>
        <v>0</v>
      </c>
      <c r="DC78" s="77" t="s">
        <v>7</v>
      </c>
      <c r="DD78" s="78">
        <f>IF(DC78="N",0,IF(CV$69="EVENTO",BD!$B$2,0))</f>
        <v>0</v>
      </c>
      <c r="DE78" s="77" t="s">
        <v>7</v>
      </c>
      <c r="DF78" s="78">
        <f>IF(DE78="N",0,IF(CV$69="EVENTO",BD!$B$5,0))</f>
        <v>0</v>
      </c>
      <c r="DG78" s="77" t="s">
        <v>7</v>
      </c>
      <c r="DH78" s="78">
        <f>IF(DG78="S",BD!$B$8,0)</f>
        <v>0</v>
      </c>
      <c r="DI78" s="73" t="str">
        <f>IF(CV78="","",VLOOKUP(CV78,BD!$B$11:$R$179,5,))</f>
        <v/>
      </c>
      <c r="DJ78" s="79" t="str">
        <f t="shared" si="49"/>
        <v/>
      </c>
    </row>
    <row r="79" spans="1:114" ht="15.75" thickBot="1" x14ac:dyDescent="0.3">
      <c r="A79" s="130"/>
      <c r="B79" s="146"/>
      <c r="C79" s="68"/>
      <c r="D79" s="81"/>
      <c r="E79" s="82"/>
      <c r="F79" s="85"/>
      <c r="G79" s="86" t="s">
        <v>7</v>
      </c>
      <c r="H79" s="87">
        <f>IF(G79="N",0,IF(D$69="EVENTO",BD!$B$3,BD!$B$4))</f>
        <v>0</v>
      </c>
      <c r="I79" s="86" t="s">
        <v>7</v>
      </c>
      <c r="J79" s="87">
        <f>IF(I79="N",0,IF(D$69="EVENTO",BD!$B$1,0))</f>
        <v>0</v>
      </c>
      <c r="K79" s="86" t="s">
        <v>7</v>
      </c>
      <c r="L79" s="87">
        <f>IF(K79="N",0,IF(D$69="EVENTO",BD!$B$2,0))</f>
        <v>0</v>
      </c>
      <c r="M79" s="86" t="s">
        <v>7</v>
      </c>
      <c r="N79" s="87">
        <f>IF(M79="N",0,IF(D$69="EVENTO",BD!$B$5,0))</f>
        <v>0</v>
      </c>
      <c r="O79" s="86" t="s">
        <v>7</v>
      </c>
      <c r="P79" s="87">
        <f>IF(O79="S",BD!$B$8,0)</f>
        <v>0</v>
      </c>
      <c r="Q79" s="83" t="str">
        <f>IF(D79="","",VLOOKUP(D79,BD!$B$11:$R$179,5,))</f>
        <v/>
      </c>
      <c r="R79" s="84" t="str">
        <f t="shared" si="43"/>
        <v/>
      </c>
      <c r="S79" s="68"/>
      <c r="T79" s="81"/>
      <c r="U79" s="82"/>
      <c r="V79" s="85"/>
      <c r="W79" s="86" t="s">
        <v>7</v>
      </c>
      <c r="X79" s="87">
        <f>IF(W79="N",0,IF(T$69="EVENTO",BD!$B$3,BD!$B$4))</f>
        <v>0</v>
      </c>
      <c r="Y79" s="86" t="s">
        <v>7</v>
      </c>
      <c r="Z79" s="87">
        <f>IF(Y79="N",0,IF(T$69="EVENTO",BD!$B$1,0))</f>
        <v>0</v>
      </c>
      <c r="AA79" s="86" t="s">
        <v>7</v>
      </c>
      <c r="AB79" s="87">
        <f>IF(AA79="N",0,IF(T$69="EVENTO",BD!$B$2,0))</f>
        <v>0</v>
      </c>
      <c r="AC79" s="86" t="s">
        <v>7</v>
      </c>
      <c r="AD79" s="87">
        <f>IF(AC79="N",0,IF(T$69="EVENTO",BD!$B$5,0))</f>
        <v>0</v>
      </c>
      <c r="AE79" s="86" t="s">
        <v>7</v>
      </c>
      <c r="AF79" s="87">
        <f>IF(AE79="S",BD!$B$8,0)</f>
        <v>0</v>
      </c>
      <c r="AG79" s="83" t="str">
        <f>IF(T79="","",VLOOKUP(T79,BD!$B$11:$R$179,5,))</f>
        <v/>
      </c>
      <c r="AH79" s="84" t="str">
        <f t="shared" si="44"/>
        <v/>
      </c>
      <c r="AI79" s="68"/>
      <c r="AJ79" s="81"/>
      <c r="AK79" s="82"/>
      <c r="AL79" s="85"/>
      <c r="AM79" s="86" t="s">
        <v>7</v>
      </c>
      <c r="AN79" s="87">
        <f>IF(AM79="N",0,IF(AJ$69="EVENTO",BD!$B$3,BD!$B$4))</f>
        <v>0</v>
      </c>
      <c r="AO79" s="86" t="s">
        <v>7</v>
      </c>
      <c r="AP79" s="87">
        <f>IF(AO79="N",0,IF(AJ$69="EVENTO",BD!$B$1,0))</f>
        <v>0</v>
      </c>
      <c r="AQ79" s="86" t="s">
        <v>7</v>
      </c>
      <c r="AR79" s="87">
        <f>IF(AQ79="N",0,IF(AJ$69="EVENTO",BD!$B$2,0))</f>
        <v>0</v>
      </c>
      <c r="AS79" s="86" t="s">
        <v>7</v>
      </c>
      <c r="AT79" s="87">
        <f>IF(AS79="N",0,IF(AJ$69="EVENTO",BD!$B$5,0))</f>
        <v>0</v>
      </c>
      <c r="AU79" s="86" t="s">
        <v>7</v>
      </c>
      <c r="AV79" s="87">
        <f>IF(AU79="S",BD!$B$8,0)</f>
        <v>0</v>
      </c>
      <c r="AW79" s="83" t="str">
        <f>IF(AJ79="","",VLOOKUP(AJ79,BD!$B$11:$R$179,5,))</f>
        <v/>
      </c>
      <c r="AX79" s="84" t="str">
        <f t="shared" si="45"/>
        <v/>
      </c>
      <c r="AY79" s="68"/>
      <c r="AZ79" s="81"/>
      <c r="BA79" s="82"/>
      <c r="BB79" s="85"/>
      <c r="BC79" s="86" t="s">
        <v>7</v>
      </c>
      <c r="BD79" s="87">
        <f>IF(BC79="N",0,IF(AZ$69="EVENTO",BD!$B$3,BD!$B$4))</f>
        <v>0</v>
      </c>
      <c r="BE79" s="86" t="s">
        <v>7</v>
      </c>
      <c r="BF79" s="87">
        <f>IF(BE79="N",0,IF(AZ$69="EVENTO",BD!$B$1,0))</f>
        <v>0</v>
      </c>
      <c r="BG79" s="86" t="s">
        <v>7</v>
      </c>
      <c r="BH79" s="87">
        <f>IF(BG79="N",0,IF(AZ$69="EVENTO",BD!$B$2,0))</f>
        <v>0</v>
      </c>
      <c r="BI79" s="86" t="s">
        <v>7</v>
      </c>
      <c r="BJ79" s="87">
        <f>IF(BI79="N",0,IF(AZ$69="EVENTO",BD!$B$5,0))</f>
        <v>0</v>
      </c>
      <c r="BK79" s="86" t="s">
        <v>7</v>
      </c>
      <c r="BL79" s="87">
        <f>IF(BK79="S",BD!$B$8,0)</f>
        <v>0</v>
      </c>
      <c r="BM79" s="83" t="str">
        <f>IF(AZ79="","",VLOOKUP(AZ79,BD!$B$11:$R$179,5,))</f>
        <v/>
      </c>
      <c r="BN79" s="84" t="str">
        <f t="shared" si="46"/>
        <v/>
      </c>
      <c r="BO79" s="68"/>
      <c r="BP79" s="81"/>
      <c r="BQ79" s="82"/>
      <c r="BR79" s="85"/>
      <c r="BS79" s="86" t="s">
        <v>7</v>
      </c>
      <c r="BT79" s="87">
        <f>IF(BS79="N",0,IF(BP$69="EVENTO",BD!$B$3,BD!$B$4))</f>
        <v>0</v>
      </c>
      <c r="BU79" s="86" t="s">
        <v>7</v>
      </c>
      <c r="BV79" s="87">
        <f>IF(BU79="N",0,IF(BP$69="EVENTO",BD!$B$1,0))</f>
        <v>0</v>
      </c>
      <c r="BW79" s="86" t="s">
        <v>7</v>
      </c>
      <c r="BX79" s="87">
        <f>IF(BW79="N",0,IF(BP$69="EVENTO",BD!$B$2,0))</f>
        <v>0</v>
      </c>
      <c r="BY79" s="86" t="s">
        <v>7</v>
      </c>
      <c r="BZ79" s="87">
        <f>IF(BY79="N",0,IF(BP$69="EVENTO",BD!$B$5,0))</f>
        <v>0</v>
      </c>
      <c r="CA79" s="86" t="s">
        <v>7</v>
      </c>
      <c r="CB79" s="87">
        <f>IF(CA79="S",BD!$B$8,0)</f>
        <v>0</v>
      </c>
      <c r="CC79" s="83" t="str">
        <f>IF(BP79="","",VLOOKUP(BP79,BD!$B$11:$R$179,5,))</f>
        <v/>
      </c>
      <c r="CD79" s="84" t="str">
        <f t="shared" si="47"/>
        <v/>
      </c>
      <c r="CE79" s="68"/>
      <c r="CF79" s="81"/>
      <c r="CG79" s="82"/>
      <c r="CH79" s="85"/>
      <c r="CI79" s="86" t="s">
        <v>7</v>
      </c>
      <c r="CJ79" s="87">
        <f>IF(CI79="N",0,IF(CF$69="EVENTO",BD!$B$3,BD!$B$4))</f>
        <v>0</v>
      </c>
      <c r="CK79" s="86" t="s">
        <v>7</v>
      </c>
      <c r="CL79" s="87">
        <f>IF(CK79="N",0,IF(CF$69="EVENTO",BD!$B$1,0))</f>
        <v>0</v>
      </c>
      <c r="CM79" s="86" t="s">
        <v>7</v>
      </c>
      <c r="CN79" s="87">
        <f>IF(CM79="N",0,IF(CF$69="EVENTO",BD!$B$2,0))</f>
        <v>0</v>
      </c>
      <c r="CO79" s="86" t="s">
        <v>7</v>
      </c>
      <c r="CP79" s="87">
        <f>IF(CO79="N",0,IF(CF$69="EVENTO",BD!$B$5,0))</f>
        <v>0</v>
      </c>
      <c r="CQ79" s="86" t="s">
        <v>7</v>
      </c>
      <c r="CR79" s="87">
        <f>IF(CQ79="S",BD!$B$8,0)</f>
        <v>0</v>
      </c>
      <c r="CS79" s="83" t="str">
        <f>IF(CF79="","",VLOOKUP(CF79,BD!$B$11:$R$179,5,))</f>
        <v/>
      </c>
      <c r="CT79" s="84" t="str">
        <f t="shared" si="48"/>
        <v/>
      </c>
      <c r="CU79" s="68"/>
      <c r="CV79" s="81"/>
      <c r="CW79" s="82"/>
      <c r="CX79" s="85"/>
      <c r="CY79" s="86" t="s">
        <v>7</v>
      </c>
      <c r="CZ79" s="87">
        <f>IF(CY79="N",0,IF(CV$69="EVENTO",BD!$B$3,BD!$B$4))</f>
        <v>0</v>
      </c>
      <c r="DA79" s="86" t="s">
        <v>7</v>
      </c>
      <c r="DB79" s="87">
        <f>IF(DA79="N",0,IF(CV$69="EVENTO",BD!$B$1,0))</f>
        <v>0</v>
      </c>
      <c r="DC79" s="86" t="s">
        <v>7</v>
      </c>
      <c r="DD79" s="87">
        <f>IF(DC79="N",0,IF(CV$69="EVENTO",BD!$B$2,0))</f>
        <v>0</v>
      </c>
      <c r="DE79" s="86" t="s">
        <v>7</v>
      </c>
      <c r="DF79" s="87">
        <f>IF(DE79="N",0,IF(CV$69="EVENTO",BD!$B$5,0))</f>
        <v>0</v>
      </c>
      <c r="DG79" s="86" t="s">
        <v>7</v>
      </c>
      <c r="DH79" s="87">
        <f>IF(DG79="S",BD!$B$8,0)</f>
        <v>0</v>
      </c>
      <c r="DI79" s="83" t="str">
        <f>IF(CV79="","",VLOOKUP(CV79,BD!$B$11:$R$179,5,))</f>
        <v/>
      </c>
      <c r="DJ79" s="84" t="str">
        <f t="shared" si="49"/>
        <v/>
      </c>
    </row>
    <row r="80" spans="1:114" ht="15" customHeight="1" thickBot="1" x14ac:dyDescent="0.3">
      <c r="A80" s="130"/>
      <c r="B80" s="144"/>
      <c r="C80" s="60"/>
      <c r="D80" s="147"/>
      <c r="E80" s="147"/>
      <c r="F80" s="147"/>
      <c r="G80" s="147"/>
      <c r="H80" s="147"/>
      <c r="I80" s="147"/>
      <c r="J80" s="147"/>
      <c r="K80" s="147"/>
      <c r="L80" s="147"/>
      <c r="M80" s="147"/>
      <c r="N80" s="147"/>
      <c r="O80" s="147"/>
      <c r="P80" s="61"/>
      <c r="Q80" s="61"/>
      <c r="R80" s="62" t="str">
        <f>IF(SUM(R82:R92)=0,"",SUM(R82:R92))</f>
        <v/>
      </c>
      <c r="S80" s="60"/>
      <c r="T80" s="147"/>
      <c r="U80" s="147"/>
      <c r="V80" s="147"/>
      <c r="W80" s="147"/>
      <c r="X80" s="147"/>
      <c r="Y80" s="147"/>
      <c r="Z80" s="147"/>
      <c r="AA80" s="147"/>
      <c r="AB80" s="147"/>
      <c r="AC80" s="147"/>
      <c r="AD80" s="147"/>
      <c r="AE80" s="147"/>
      <c r="AF80" s="61"/>
      <c r="AG80" s="61"/>
      <c r="AH80" s="62" t="str">
        <f>IF(SUM(AH82:AH92)=0,"",SUM(AH82:AH92))</f>
        <v/>
      </c>
      <c r="AI80" s="60"/>
      <c r="AJ80" s="147"/>
      <c r="AK80" s="147"/>
      <c r="AL80" s="147"/>
      <c r="AM80" s="147"/>
      <c r="AN80" s="147"/>
      <c r="AO80" s="147"/>
      <c r="AP80" s="147"/>
      <c r="AQ80" s="147"/>
      <c r="AR80" s="147"/>
      <c r="AS80" s="147"/>
      <c r="AT80" s="147"/>
      <c r="AU80" s="147"/>
      <c r="AV80" s="61"/>
      <c r="AW80" s="61"/>
      <c r="AX80" s="62" t="str">
        <f>IF(SUM(AX82:AX92)=0,"",SUM(AX82:AX92))</f>
        <v/>
      </c>
      <c r="AY80" s="60"/>
      <c r="AZ80" s="147"/>
      <c r="BA80" s="147"/>
      <c r="BB80" s="147"/>
      <c r="BC80" s="147"/>
      <c r="BD80" s="147"/>
      <c r="BE80" s="147"/>
      <c r="BF80" s="147"/>
      <c r="BG80" s="147"/>
      <c r="BH80" s="147"/>
      <c r="BI80" s="147"/>
      <c r="BJ80" s="147"/>
      <c r="BK80" s="147"/>
      <c r="BL80" s="61"/>
      <c r="BM80" s="61"/>
      <c r="BN80" s="62" t="str">
        <f>IF(SUM(BN82:BN92)=0,"",SUM(BN82:BN92))</f>
        <v/>
      </c>
      <c r="BO80" s="60"/>
      <c r="BP80" s="147"/>
      <c r="BQ80" s="147"/>
      <c r="BR80" s="147"/>
      <c r="BS80" s="147"/>
      <c r="BT80" s="147"/>
      <c r="BU80" s="147"/>
      <c r="BV80" s="147"/>
      <c r="BW80" s="147"/>
      <c r="BX80" s="147"/>
      <c r="BY80" s="147"/>
      <c r="BZ80" s="147"/>
      <c r="CA80" s="147"/>
      <c r="CB80" s="61"/>
      <c r="CC80" s="61"/>
      <c r="CD80" s="62" t="str">
        <f>IF(SUM(CD82:CD92)=0,"",SUM(CD82:CD92))</f>
        <v/>
      </c>
      <c r="CE80" s="60"/>
      <c r="CF80" s="147"/>
      <c r="CG80" s="147"/>
      <c r="CH80" s="147"/>
      <c r="CI80" s="147"/>
      <c r="CJ80" s="147"/>
      <c r="CK80" s="147"/>
      <c r="CL80" s="147"/>
      <c r="CM80" s="147"/>
      <c r="CN80" s="147"/>
      <c r="CO80" s="147"/>
      <c r="CP80" s="147"/>
      <c r="CQ80" s="147"/>
      <c r="CR80" s="61"/>
      <c r="CS80" s="61"/>
      <c r="CT80" s="62" t="str">
        <f>IF(SUM(CT82:CT92)=0,"",SUM(CT82:CT92))</f>
        <v/>
      </c>
      <c r="CU80" s="60"/>
      <c r="CV80" s="147"/>
      <c r="CW80" s="147"/>
      <c r="CX80" s="147"/>
      <c r="CY80" s="147"/>
      <c r="CZ80" s="147"/>
      <c r="DA80" s="147"/>
      <c r="DB80" s="147"/>
      <c r="DC80" s="147"/>
      <c r="DD80" s="147"/>
      <c r="DE80" s="147"/>
      <c r="DF80" s="147"/>
      <c r="DG80" s="147"/>
      <c r="DH80" s="61"/>
      <c r="DI80" s="61"/>
      <c r="DJ80" s="62" t="str">
        <f>IF(SUM(DJ82:DJ92)=0,"",SUM(DJ82:DJ92))</f>
        <v/>
      </c>
    </row>
    <row r="81" spans="1:114" ht="15.75" thickBot="1" x14ac:dyDescent="0.3">
      <c r="A81" s="130"/>
      <c r="B81" s="145"/>
      <c r="C81" s="148" t="s">
        <v>2</v>
      </c>
      <c r="D81" s="149"/>
      <c r="E81" s="63"/>
      <c r="F81" s="63"/>
      <c r="G81" s="64"/>
      <c r="H81" s="65"/>
      <c r="I81" s="64"/>
      <c r="J81" s="65"/>
      <c r="K81" s="64"/>
      <c r="L81" s="65"/>
      <c r="M81" s="64"/>
      <c r="N81" s="65"/>
      <c r="O81" s="64"/>
      <c r="P81" s="65"/>
      <c r="Q81" s="66"/>
      <c r="R81" s="67" t="s">
        <v>4</v>
      </c>
      <c r="S81" s="148" t="s">
        <v>2</v>
      </c>
      <c r="T81" s="149"/>
      <c r="U81" s="63"/>
      <c r="V81" s="63"/>
      <c r="W81" s="64"/>
      <c r="X81" s="65"/>
      <c r="Y81" s="64"/>
      <c r="Z81" s="65"/>
      <c r="AA81" s="64"/>
      <c r="AB81" s="65"/>
      <c r="AC81" s="64"/>
      <c r="AD81" s="65"/>
      <c r="AE81" s="64"/>
      <c r="AF81" s="65"/>
      <c r="AG81" s="66"/>
      <c r="AH81" s="67" t="s">
        <v>4</v>
      </c>
      <c r="AI81" s="148" t="s">
        <v>2</v>
      </c>
      <c r="AJ81" s="149"/>
      <c r="AK81" s="63"/>
      <c r="AL81" s="63"/>
      <c r="AM81" s="64"/>
      <c r="AN81" s="65"/>
      <c r="AO81" s="64"/>
      <c r="AP81" s="65"/>
      <c r="AQ81" s="64"/>
      <c r="AR81" s="65"/>
      <c r="AS81" s="64"/>
      <c r="AT81" s="65"/>
      <c r="AU81" s="64"/>
      <c r="AV81" s="65"/>
      <c r="AW81" s="66"/>
      <c r="AX81" s="67" t="s">
        <v>4</v>
      </c>
      <c r="AY81" s="148" t="s">
        <v>2</v>
      </c>
      <c r="AZ81" s="149"/>
      <c r="BA81" s="63"/>
      <c r="BB81" s="63"/>
      <c r="BC81" s="64"/>
      <c r="BD81" s="65"/>
      <c r="BE81" s="64"/>
      <c r="BF81" s="65"/>
      <c r="BG81" s="64"/>
      <c r="BH81" s="65"/>
      <c r="BI81" s="64"/>
      <c r="BJ81" s="65"/>
      <c r="BK81" s="64"/>
      <c r="BL81" s="65"/>
      <c r="BM81" s="66"/>
      <c r="BN81" s="67" t="s">
        <v>4</v>
      </c>
      <c r="BO81" s="148" t="s">
        <v>2</v>
      </c>
      <c r="BP81" s="149"/>
      <c r="BQ81" s="63"/>
      <c r="BR81" s="63"/>
      <c r="BS81" s="64"/>
      <c r="BT81" s="65"/>
      <c r="BU81" s="64"/>
      <c r="BV81" s="65"/>
      <c r="BW81" s="64"/>
      <c r="BX81" s="65"/>
      <c r="BY81" s="64"/>
      <c r="BZ81" s="65"/>
      <c r="CA81" s="64"/>
      <c r="CB81" s="65"/>
      <c r="CC81" s="66"/>
      <c r="CD81" s="67" t="s">
        <v>4</v>
      </c>
      <c r="CE81" s="148" t="s">
        <v>2</v>
      </c>
      <c r="CF81" s="149"/>
      <c r="CG81" s="63"/>
      <c r="CH81" s="63"/>
      <c r="CI81" s="64"/>
      <c r="CJ81" s="65"/>
      <c r="CK81" s="64"/>
      <c r="CL81" s="65"/>
      <c r="CM81" s="64"/>
      <c r="CN81" s="65"/>
      <c r="CO81" s="64"/>
      <c r="CP81" s="65"/>
      <c r="CQ81" s="64"/>
      <c r="CR81" s="65"/>
      <c r="CS81" s="66"/>
      <c r="CT81" s="67" t="s">
        <v>4</v>
      </c>
      <c r="CU81" s="148" t="s">
        <v>2</v>
      </c>
      <c r="CV81" s="149"/>
      <c r="CW81" s="63"/>
      <c r="CX81" s="63"/>
      <c r="CY81" s="64"/>
      <c r="CZ81" s="65"/>
      <c r="DA81" s="64"/>
      <c r="DB81" s="65"/>
      <c r="DC81" s="64"/>
      <c r="DD81" s="65"/>
      <c r="DE81" s="64"/>
      <c r="DF81" s="65"/>
      <c r="DG81" s="64"/>
      <c r="DH81" s="65"/>
      <c r="DI81" s="66"/>
      <c r="DJ81" s="67" t="s">
        <v>4</v>
      </c>
    </row>
    <row r="82" spans="1:114" ht="15.75" thickBot="1" x14ac:dyDescent="0.3">
      <c r="A82" s="130"/>
      <c r="B82" s="145"/>
      <c r="C82" s="68"/>
      <c r="D82" s="69"/>
      <c r="E82" s="70"/>
      <c r="F82" s="71"/>
      <c r="G82" s="72" t="s">
        <v>7</v>
      </c>
      <c r="H82" s="73">
        <f>IF(G82="N",0,IF(D$80="EVENTO",BD!$B$3,BD!$B$4))</f>
        <v>0</v>
      </c>
      <c r="I82" s="72" t="s">
        <v>7</v>
      </c>
      <c r="J82" s="73">
        <f>IF(I82="N",0,IF(D$80="EVENTO",BD!$B$1,0))</f>
        <v>0</v>
      </c>
      <c r="K82" s="72" t="s">
        <v>7</v>
      </c>
      <c r="L82" s="73">
        <f>IF(K82="N",0,IF(D$80="EVENTO",BD!$B$2,0))</f>
        <v>0</v>
      </c>
      <c r="M82" s="72" t="s">
        <v>7</v>
      </c>
      <c r="N82" s="73">
        <f>IF(M82="N",0,IF(D$80="EVENTO",BD!$B$5,0))</f>
        <v>0</v>
      </c>
      <c r="O82" s="72" t="s">
        <v>7</v>
      </c>
      <c r="P82" s="73">
        <f>IF(O82="S",BD!$B$8,0)</f>
        <v>0</v>
      </c>
      <c r="Q82" s="73" t="str">
        <f>IF(D82="","",VLOOKUP(D82,BD!$B$11:$R$179,5,))</f>
        <v/>
      </c>
      <c r="R82" s="74" t="str">
        <f t="shared" ref="R82:R92" si="50">IF($D$80="","",IF(D82="","",SUM(Q82,P82,L82,J82,N82,H82)))</f>
        <v/>
      </c>
      <c r="S82" s="68"/>
      <c r="T82" s="69"/>
      <c r="U82" s="70"/>
      <c r="V82" s="71"/>
      <c r="W82" s="72" t="s">
        <v>7</v>
      </c>
      <c r="X82" s="73">
        <f>IF(W82="N",0,IF(T$80="EVENTO",BD!$B$3,BD!$B$4))</f>
        <v>0</v>
      </c>
      <c r="Y82" s="72" t="s">
        <v>7</v>
      </c>
      <c r="Z82" s="73">
        <f>IF(Y82="N",0,IF(T$80="EVENTO",BD!$B$1,0))</f>
        <v>0</v>
      </c>
      <c r="AA82" s="72" t="s">
        <v>7</v>
      </c>
      <c r="AB82" s="73">
        <f>IF(AA82="N",0,IF(T$80="EVENTO",BD!$B$2,0))</f>
        <v>0</v>
      </c>
      <c r="AC82" s="72" t="s">
        <v>7</v>
      </c>
      <c r="AD82" s="73">
        <f>IF(AC82="N",0,IF(T$80="EVENTO",BD!$B$5,0))</f>
        <v>0</v>
      </c>
      <c r="AE82" s="72" t="s">
        <v>7</v>
      </c>
      <c r="AF82" s="73">
        <f>IF(AE82="S",BD!$B$8,0)</f>
        <v>0</v>
      </c>
      <c r="AG82" s="73" t="str">
        <f>IF(T82="","",VLOOKUP(T82,BD!$B$11:$R$179,5,))</f>
        <v/>
      </c>
      <c r="AH82" s="74" t="str">
        <f t="shared" ref="AH82:AH92" si="51">IF($T$80="","",IF(T82="","",SUM(AG82,AF82,AB82,Z82,AD82,X82)))</f>
        <v/>
      </c>
      <c r="AI82" s="68"/>
      <c r="AJ82" s="69"/>
      <c r="AK82" s="70"/>
      <c r="AL82" s="71"/>
      <c r="AM82" s="72" t="s">
        <v>7</v>
      </c>
      <c r="AN82" s="73">
        <f>IF(AM82="N",0,IF(AJ$80="EVENTO",BD!$B$3,BD!$B$4))</f>
        <v>0</v>
      </c>
      <c r="AO82" s="72" t="s">
        <v>7</v>
      </c>
      <c r="AP82" s="73">
        <f>IF(AO82="N",0,IF(AJ$80="EVENTO",BD!$B$1,0))</f>
        <v>0</v>
      </c>
      <c r="AQ82" s="72" t="s">
        <v>7</v>
      </c>
      <c r="AR82" s="73">
        <f>IF(AQ82="N",0,IF(AJ$80="EVENTO",BD!$B$2,0))</f>
        <v>0</v>
      </c>
      <c r="AS82" s="72" t="s">
        <v>7</v>
      </c>
      <c r="AT82" s="73">
        <f>IF(AS82="N",0,IF(AJ$80="EVENTO",BD!$B$5,0))</f>
        <v>0</v>
      </c>
      <c r="AU82" s="72" t="s">
        <v>7</v>
      </c>
      <c r="AV82" s="73">
        <f>IF(AU82="S",BD!$B$8,0)</f>
        <v>0</v>
      </c>
      <c r="AW82" s="73" t="str">
        <f>IF(AJ82="","",VLOOKUP(AJ82,BD!$B$11:$R$179,5,))</f>
        <v/>
      </c>
      <c r="AX82" s="74" t="str">
        <f t="shared" ref="AX82:AX92" si="52">IF($AJ$80="","",IF(AJ82="","",SUM(AW82,AV82,AR82,AP82,AT82,AN82)))</f>
        <v/>
      </c>
      <c r="AY82" s="68"/>
      <c r="AZ82" s="69"/>
      <c r="BA82" s="70"/>
      <c r="BB82" s="71"/>
      <c r="BC82" s="72" t="s">
        <v>7</v>
      </c>
      <c r="BD82" s="73">
        <f>IF(BC82="N",0,IF(AZ$80="EVENTO",BD!$B$3,BD!$B$4))</f>
        <v>0</v>
      </c>
      <c r="BE82" s="72" t="s">
        <v>7</v>
      </c>
      <c r="BF82" s="73">
        <f>IF(BE82="N",0,IF(AZ$80="EVENTO",BD!$B$1,0))</f>
        <v>0</v>
      </c>
      <c r="BG82" s="72" t="s">
        <v>7</v>
      </c>
      <c r="BH82" s="73">
        <f>IF(BG82="N",0,IF(AZ$80="EVENTO",BD!$B$2,0))</f>
        <v>0</v>
      </c>
      <c r="BI82" s="72" t="s">
        <v>7</v>
      </c>
      <c r="BJ82" s="73">
        <f>IF(BI82="N",0,IF(AZ$80="EVENTO",BD!$B$5,0))</f>
        <v>0</v>
      </c>
      <c r="BK82" s="72" t="s">
        <v>7</v>
      </c>
      <c r="BL82" s="73">
        <f>IF(BK82="S",BD!$B$8,0)</f>
        <v>0</v>
      </c>
      <c r="BM82" s="73" t="str">
        <f>IF(AZ82="","",VLOOKUP(AZ82,BD!$B$11:$R$179,5,))</f>
        <v/>
      </c>
      <c r="BN82" s="74" t="str">
        <f t="shared" ref="BN82:BN92" si="53">IF($AZ$80="","",IF(AZ82="","",SUM(BM82,BL82,BH82,BF82,BJ82,BD82)))</f>
        <v/>
      </c>
      <c r="BO82" s="68"/>
      <c r="BP82" s="69"/>
      <c r="BQ82" s="70"/>
      <c r="BR82" s="71"/>
      <c r="BS82" s="72" t="s">
        <v>7</v>
      </c>
      <c r="BT82" s="73">
        <f>IF(BS82="N",0,IF(BP$80="EVENTO",BD!$B$3,BD!$B$4))</f>
        <v>0</v>
      </c>
      <c r="BU82" s="72" t="s">
        <v>7</v>
      </c>
      <c r="BV82" s="73">
        <f>IF(BU82="N",0,IF(BP$80="EVENTO",BD!$B$1,0))</f>
        <v>0</v>
      </c>
      <c r="BW82" s="72" t="s">
        <v>7</v>
      </c>
      <c r="BX82" s="73">
        <f>IF(BW82="N",0,IF(BP$80="EVENTO",BD!$B$2,0))</f>
        <v>0</v>
      </c>
      <c r="BY82" s="72" t="s">
        <v>7</v>
      </c>
      <c r="BZ82" s="73">
        <f>IF(BY82="N",0,IF(BP$80="EVENTO",BD!$B$5,0))</f>
        <v>0</v>
      </c>
      <c r="CA82" s="72" t="s">
        <v>7</v>
      </c>
      <c r="CB82" s="73">
        <f>IF(CA82="S",BD!$B$8,0)</f>
        <v>0</v>
      </c>
      <c r="CC82" s="73" t="str">
        <f>IF(BP82="","",VLOOKUP(BP82,BD!$B$11:$R$179,5,))</f>
        <v/>
      </c>
      <c r="CD82" s="74" t="str">
        <f t="shared" ref="CD82:CD92" si="54">IF($BP$80="","",IF(BP82="","",SUM(CC82,CB82,BX82,BV82,BZ82,BT82)))</f>
        <v/>
      </c>
      <c r="CE82" s="68"/>
      <c r="CF82" s="69"/>
      <c r="CG82" s="70"/>
      <c r="CH82" s="71"/>
      <c r="CI82" s="72" t="s">
        <v>7</v>
      </c>
      <c r="CJ82" s="73">
        <f>IF(CI82="N",0,IF(CF$80="EVENTO",BD!$B$3,BD!$B$4))</f>
        <v>0</v>
      </c>
      <c r="CK82" s="72" t="s">
        <v>7</v>
      </c>
      <c r="CL82" s="73">
        <f>IF(CK82="N",0,IF(CF$80="EVENTO",BD!$B$1,0))</f>
        <v>0</v>
      </c>
      <c r="CM82" s="72" t="s">
        <v>7</v>
      </c>
      <c r="CN82" s="73">
        <f>IF(CM82="N",0,IF(CF$80="EVENTO",BD!$B$2,0))</f>
        <v>0</v>
      </c>
      <c r="CO82" s="72" t="s">
        <v>7</v>
      </c>
      <c r="CP82" s="73">
        <f>IF(CO82="N",0,IF(CF$80="EVENTO",BD!$B$5,0))</f>
        <v>0</v>
      </c>
      <c r="CQ82" s="72" t="s">
        <v>7</v>
      </c>
      <c r="CR82" s="73">
        <f>IF(CQ82="S",BD!$B$8,0)</f>
        <v>0</v>
      </c>
      <c r="CS82" s="73" t="str">
        <f>IF(CF82="","",VLOOKUP(CF82,BD!$B$11:$R$179,5,))</f>
        <v/>
      </c>
      <c r="CT82" s="74" t="str">
        <f t="shared" ref="CT82:CT92" si="55">IF($CF$80="","",IF(CF82="","",SUM(CS82,CR82,CN82,CL82,CP82,CJ82)))</f>
        <v/>
      </c>
      <c r="CU82" s="68"/>
      <c r="CV82" s="69"/>
      <c r="CW82" s="70"/>
      <c r="CX82" s="71"/>
      <c r="CY82" s="72" t="s">
        <v>7</v>
      </c>
      <c r="CZ82" s="73">
        <f>IF(CY82="N",0,IF(CV$80="EVENTO",BD!$B$3,BD!$B$4))</f>
        <v>0</v>
      </c>
      <c r="DA82" s="72" t="s">
        <v>7</v>
      </c>
      <c r="DB82" s="73">
        <f>IF(DA82="N",0,IF(CV$80="EVENTO",BD!$B$1,0))</f>
        <v>0</v>
      </c>
      <c r="DC82" s="72" t="s">
        <v>7</v>
      </c>
      <c r="DD82" s="73">
        <f>IF(DC82="N",0,IF(CV$80="EVENTO",BD!$B$2,0))</f>
        <v>0</v>
      </c>
      <c r="DE82" s="72" t="s">
        <v>7</v>
      </c>
      <c r="DF82" s="73">
        <f>IF(DE82="N",0,IF(CV$80="EVENTO",BD!$B$5,0))</f>
        <v>0</v>
      </c>
      <c r="DG82" s="72" t="s">
        <v>7</v>
      </c>
      <c r="DH82" s="73">
        <f>IF(DG82="S",BD!$B$8,0)</f>
        <v>0</v>
      </c>
      <c r="DI82" s="73" t="str">
        <f>IF(CV82="","",VLOOKUP(CV82,BD!$B$11:$R$179,5,))</f>
        <v/>
      </c>
      <c r="DJ82" s="74" t="str">
        <f t="shared" ref="DJ82:DJ92" si="56">IF($CV$80="","",IF(CV82="","",SUM(DI82,DH82,DD82,DB82,DF82,CZ82)))</f>
        <v/>
      </c>
    </row>
    <row r="83" spans="1:114" ht="15.75" thickBot="1" x14ac:dyDescent="0.3">
      <c r="A83" s="130"/>
      <c r="B83" s="145"/>
      <c r="C83" s="68"/>
      <c r="D83" s="75"/>
      <c r="E83" s="76"/>
      <c r="F83" s="71"/>
      <c r="G83" s="77" t="s">
        <v>7</v>
      </c>
      <c r="H83" s="78">
        <f>IF(G83="N",0,IF(D$80="EVENTO",BD!$B$3,BD!$B$4))</f>
        <v>0</v>
      </c>
      <c r="I83" s="77" t="s">
        <v>7</v>
      </c>
      <c r="J83" s="78">
        <f>IF(I83="N",0,IF(D$80="EVENTO",BD!$B$1,0))</f>
        <v>0</v>
      </c>
      <c r="K83" s="77" t="s">
        <v>7</v>
      </c>
      <c r="L83" s="78">
        <f>IF(K83="N",0,IF(D$80="EVENTO",BD!$B$2,0))</f>
        <v>0</v>
      </c>
      <c r="M83" s="77" t="s">
        <v>7</v>
      </c>
      <c r="N83" s="78">
        <f>IF(M83="N",0,IF(D$80="EVENTO",BD!$B$5,0))</f>
        <v>0</v>
      </c>
      <c r="O83" s="77" t="s">
        <v>7</v>
      </c>
      <c r="P83" s="78">
        <f>IF(O83="S",BD!$B$8,0)</f>
        <v>0</v>
      </c>
      <c r="Q83" s="73" t="str">
        <f>IF(D83="","",VLOOKUP(D83,BD!$B$11:$R$179,5,))</f>
        <v/>
      </c>
      <c r="R83" s="79" t="str">
        <f t="shared" si="50"/>
        <v/>
      </c>
      <c r="S83" s="68"/>
      <c r="T83" s="75"/>
      <c r="U83" s="76"/>
      <c r="V83" s="71"/>
      <c r="W83" s="77" t="s">
        <v>7</v>
      </c>
      <c r="X83" s="78">
        <f>IF(W83="N",0,IF(T$80="EVENTO",BD!$B$3,BD!$B$4))</f>
        <v>0</v>
      </c>
      <c r="Y83" s="77" t="s">
        <v>7</v>
      </c>
      <c r="Z83" s="78">
        <f>IF(Y83="N",0,IF(T$80="EVENTO",BD!$B$1,0))</f>
        <v>0</v>
      </c>
      <c r="AA83" s="77" t="s">
        <v>7</v>
      </c>
      <c r="AB83" s="78">
        <f>IF(AA83="N",0,IF(T$80="EVENTO",BD!$B$2,0))</f>
        <v>0</v>
      </c>
      <c r="AC83" s="77" t="s">
        <v>7</v>
      </c>
      <c r="AD83" s="78">
        <f>IF(AC83="N",0,IF(T$80="EVENTO",BD!$B$5,0))</f>
        <v>0</v>
      </c>
      <c r="AE83" s="77" t="s">
        <v>7</v>
      </c>
      <c r="AF83" s="78">
        <f>IF(AE83="S",BD!$B$8,0)</f>
        <v>0</v>
      </c>
      <c r="AG83" s="73" t="str">
        <f>IF(T83="","",VLOOKUP(T83,BD!$B$11:$R$179,5,))</f>
        <v/>
      </c>
      <c r="AH83" s="79" t="str">
        <f t="shared" si="51"/>
        <v/>
      </c>
      <c r="AI83" s="68"/>
      <c r="AJ83" s="75"/>
      <c r="AK83" s="76"/>
      <c r="AL83" s="71"/>
      <c r="AM83" s="77" t="s">
        <v>7</v>
      </c>
      <c r="AN83" s="78">
        <f>IF(AM83="N",0,IF(AJ$80="EVENTO",BD!$B$3,BD!$B$4))</f>
        <v>0</v>
      </c>
      <c r="AO83" s="77" t="s">
        <v>7</v>
      </c>
      <c r="AP83" s="78">
        <f>IF(AO83="N",0,IF(AJ$80="EVENTO",BD!$B$1,0))</f>
        <v>0</v>
      </c>
      <c r="AQ83" s="77" t="s">
        <v>7</v>
      </c>
      <c r="AR83" s="78">
        <f>IF(AQ83="N",0,IF(AJ$80="EVENTO",BD!$B$2,0))</f>
        <v>0</v>
      </c>
      <c r="AS83" s="77" t="s">
        <v>7</v>
      </c>
      <c r="AT83" s="78">
        <f>IF(AS83="N",0,IF(AJ$80="EVENTO",BD!$B$5,0))</f>
        <v>0</v>
      </c>
      <c r="AU83" s="77" t="s">
        <v>7</v>
      </c>
      <c r="AV83" s="78">
        <f>IF(AU83="S",BD!$B$8,0)</f>
        <v>0</v>
      </c>
      <c r="AW83" s="73" t="str">
        <f>IF(AJ83="","",VLOOKUP(AJ83,BD!$B$11:$R$179,5,))</f>
        <v/>
      </c>
      <c r="AX83" s="79" t="str">
        <f t="shared" si="52"/>
        <v/>
      </c>
      <c r="AY83" s="68"/>
      <c r="AZ83" s="75"/>
      <c r="BA83" s="76"/>
      <c r="BB83" s="71"/>
      <c r="BC83" s="77" t="s">
        <v>7</v>
      </c>
      <c r="BD83" s="78">
        <f>IF(BC83="N",0,IF(AZ$80="EVENTO",BD!$B$3,BD!$B$4))</f>
        <v>0</v>
      </c>
      <c r="BE83" s="77" t="s">
        <v>7</v>
      </c>
      <c r="BF83" s="78">
        <f>IF(BE83="N",0,IF(AZ$80="EVENTO",BD!$B$1,0))</f>
        <v>0</v>
      </c>
      <c r="BG83" s="77" t="s">
        <v>7</v>
      </c>
      <c r="BH83" s="78">
        <f>IF(BG83="N",0,IF(AZ$80="EVENTO",BD!$B$2,0))</f>
        <v>0</v>
      </c>
      <c r="BI83" s="77" t="s">
        <v>7</v>
      </c>
      <c r="BJ83" s="78">
        <f>IF(BI83="N",0,IF(AZ$80="EVENTO",BD!$B$5,0))</f>
        <v>0</v>
      </c>
      <c r="BK83" s="77" t="s">
        <v>7</v>
      </c>
      <c r="BL83" s="78">
        <f>IF(BK83="S",BD!$B$8,0)</f>
        <v>0</v>
      </c>
      <c r="BM83" s="73" t="str">
        <f>IF(AZ83="","",VLOOKUP(AZ83,BD!$B$11:$R$179,5,))</f>
        <v/>
      </c>
      <c r="BN83" s="79" t="str">
        <f t="shared" si="53"/>
        <v/>
      </c>
      <c r="BO83" s="68"/>
      <c r="BP83" s="75"/>
      <c r="BQ83" s="76"/>
      <c r="BR83" s="71"/>
      <c r="BS83" s="77" t="s">
        <v>7</v>
      </c>
      <c r="BT83" s="78">
        <f>IF(BS83="N",0,IF(BP$80="EVENTO",BD!$B$3,BD!$B$4))</f>
        <v>0</v>
      </c>
      <c r="BU83" s="77" t="s">
        <v>7</v>
      </c>
      <c r="BV83" s="78">
        <f>IF(BU83="N",0,IF(BP$80="EVENTO",BD!$B$1,0))</f>
        <v>0</v>
      </c>
      <c r="BW83" s="77" t="s">
        <v>7</v>
      </c>
      <c r="BX83" s="78">
        <f>IF(BW83="N",0,IF(BP$80="EVENTO",BD!$B$2,0))</f>
        <v>0</v>
      </c>
      <c r="BY83" s="77" t="s">
        <v>7</v>
      </c>
      <c r="BZ83" s="78">
        <f>IF(BY83="N",0,IF(BP$80="EVENTO",BD!$B$5,0))</f>
        <v>0</v>
      </c>
      <c r="CA83" s="77" t="s">
        <v>7</v>
      </c>
      <c r="CB83" s="78">
        <f>IF(CA83="S",BD!$B$8,0)</f>
        <v>0</v>
      </c>
      <c r="CC83" s="73" t="str">
        <f>IF(BP83="","",VLOOKUP(BP83,BD!$B$11:$R$179,5,))</f>
        <v/>
      </c>
      <c r="CD83" s="79" t="str">
        <f t="shared" si="54"/>
        <v/>
      </c>
      <c r="CE83" s="68"/>
      <c r="CF83" s="75"/>
      <c r="CG83" s="76"/>
      <c r="CH83" s="71"/>
      <c r="CI83" s="77" t="s">
        <v>7</v>
      </c>
      <c r="CJ83" s="78">
        <f>IF(CI83="N",0,IF(CF$80="EVENTO",BD!$B$3,BD!$B$4))</f>
        <v>0</v>
      </c>
      <c r="CK83" s="77" t="s">
        <v>7</v>
      </c>
      <c r="CL83" s="78">
        <f>IF(CK83="N",0,IF(CF$80="EVENTO",BD!$B$1,0))</f>
        <v>0</v>
      </c>
      <c r="CM83" s="77" t="s">
        <v>7</v>
      </c>
      <c r="CN83" s="78">
        <f>IF(CM83="N",0,IF(CF$80="EVENTO",BD!$B$2,0))</f>
        <v>0</v>
      </c>
      <c r="CO83" s="77" t="s">
        <v>7</v>
      </c>
      <c r="CP83" s="78">
        <f>IF(CO83="N",0,IF(CF$80="EVENTO",BD!$B$5,0))</f>
        <v>0</v>
      </c>
      <c r="CQ83" s="77" t="s">
        <v>7</v>
      </c>
      <c r="CR83" s="78">
        <f>IF(CQ83="S",BD!$B$8,0)</f>
        <v>0</v>
      </c>
      <c r="CS83" s="73" t="str">
        <f>IF(CF83="","",VLOOKUP(CF83,BD!$B$11:$R$179,5,))</f>
        <v/>
      </c>
      <c r="CT83" s="79" t="str">
        <f t="shared" si="55"/>
        <v/>
      </c>
      <c r="CU83" s="68"/>
      <c r="CV83" s="75"/>
      <c r="CW83" s="76"/>
      <c r="CX83" s="71"/>
      <c r="CY83" s="77" t="s">
        <v>7</v>
      </c>
      <c r="CZ83" s="78">
        <f>IF(CY83="N",0,IF(CV$80="EVENTO",BD!$B$3,BD!$B$4))</f>
        <v>0</v>
      </c>
      <c r="DA83" s="77" t="s">
        <v>7</v>
      </c>
      <c r="DB83" s="78">
        <f>IF(DA83="N",0,IF(CV$80="EVENTO",BD!$B$1,0))</f>
        <v>0</v>
      </c>
      <c r="DC83" s="77" t="s">
        <v>7</v>
      </c>
      <c r="DD83" s="78">
        <f>IF(DC83="N",0,IF(CV$80="EVENTO",BD!$B$2,0))</f>
        <v>0</v>
      </c>
      <c r="DE83" s="77" t="s">
        <v>7</v>
      </c>
      <c r="DF83" s="78">
        <f>IF(DE83="N",0,IF(CV$80="EVENTO",BD!$B$5,0))</f>
        <v>0</v>
      </c>
      <c r="DG83" s="77" t="s">
        <v>7</v>
      </c>
      <c r="DH83" s="78">
        <f>IF(DG83="S",BD!$B$8,0)</f>
        <v>0</v>
      </c>
      <c r="DI83" s="73" t="str">
        <f>IF(CV83="","",VLOOKUP(CV83,BD!$B$11:$R$179,5,))</f>
        <v/>
      </c>
      <c r="DJ83" s="79" t="str">
        <f t="shared" si="56"/>
        <v/>
      </c>
    </row>
    <row r="84" spans="1:114" ht="15.75" thickBot="1" x14ac:dyDescent="0.3">
      <c r="A84" s="130"/>
      <c r="B84" s="145"/>
      <c r="C84" s="68"/>
      <c r="D84" s="75"/>
      <c r="E84" s="76"/>
      <c r="F84" s="71"/>
      <c r="G84" s="77" t="s">
        <v>7</v>
      </c>
      <c r="H84" s="78">
        <f>IF(G84="N",0,IF(D$80="EVENTO",BD!$B$3,BD!$B$4))</f>
        <v>0</v>
      </c>
      <c r="I84" s="77" t="s">
        <v>7</v>
      </c>
      <c r="J84" s="78">
        <f>IF(I84="N",0,IF(D$80="EVENTO",BD!$B$1,0))</f>
        <v>0</v>
      </c>
      <c r="K84" s="77" t="s">
        <v>7</v>
      </c>
      <c r="L84" s="78">
        <f>IF(K84="N",0,IF(D$80="EVENTO",BD!$B$2,0))</f>
        <v>0</v>
      </c>
      <c r="M84" s="77" t="s">
        <v>7</v>
      </c>
      <c r="N84" s="78">
        <f>IF(M84="N",0,IF(D$80="EVENTO",BD!$B$5,0))</f>
        <v>0</v>
      </c>
      <c r="O84" s="77" t="s">
        <v>7</v>
      </c>
      <c r="P84" s="78">
        <f>IF(O84="S",BD!$B$8,0)</f>
        <v>0</v>
      </c>
      <c r="Q84" s="73" t="str">
        <f>IF(D84="","",VLOOKUP(D84,BD!$B$11:$R$179,5,))</f>
        <v/>
      </c>
      <c r="R84" s="79" t="str">
        <f t="shared" si="50"/>
        <v/>
      </c>
      <c r="S84" s="68"/>
      <c r="T84" s="75"/>
      <c r="U84" s="76"/>
      <c r="V84" s="71"/>
      <c r="W84" s="77" t="s">
        <v>7</v>
      </c>
      <c r="X84" s="78">
        <f>IF(W84="N",0,IF(T$80="EVENTO",BD!$B$3,BD!$B$4))</f>
        <v>0</v>
      </c>
      <c r="Y84" s="77" t="s">
        <v>7</v>
      </c>
      <c r="Z84" s="78">
        <f>IF(Y84="N",0,IF(T$80="EVENTO",BD!$B$1,0))</f>
        <v>0</v>
      </c>
      <c r="AA84" s="77" t="s">
        <v>7</v>
      </c>
      <c r="AB84" s="78">
        <f>IF(AA84="N",0,IF(T$80="EVENTO",BD!$B$2,0))</f>
        <v>0</v>
      </c>
      <c r="AC84" s="77" t="s">
        <v>7</v>
      </c>
      <c r="AD84" s="78">
        <f>IF(AC84="N",0,IF(T$80="EVENTO",BD!$B$5,0))</f>
        <v>0</v>
      </c>
      <c r="AE84" s="77" t="s">
        <v>7</v>
      </c>
      <c r="AF84" s="78">
        <f>IF(AE84="S",BD!$B$8,0)</f>
        <v>0</v>
      </c>
      <c r="AG84" s="73" t="str">
        <f>IF(T84="","",VLOOKUP(T84,BD!$B$11:$R$179,5,))</f>
        <v/>
      </c>
      <c r="AH84" s="79" t="str">
        <f t="shared" si="51"/>
        <v/>
      </c>
      <c r="AI84" s="68"/>
      <c r="AJ84" s="75"/>
      <c r="AK84" s="76"/>
      <c r="AL84" s="71"/>
      <c r="AM84" s="77" t="s">
        <v>7</v>
      </c>
      <c r="AN84" s="78">
        <f>IF(AM84="N",0,IF(AJ$80="EVENTO",BD!$B$3,BD!$B$4))</f>
        <v>0</v>
      </c>
      <c r="AO84" s="77" t="s">
        <v>7</v>
      </c>
      <c r="AP84" s="78">
        <f>IF(AO84="N",0,IF(AJ$80="EVENTO",BD!$B$1,0))</f>
        <v>0</v>
      </c>
      <c r="AQ84" s="77" t="s">
        <v>7</v>
      </c>
      <c r="AR84" s="78">
        <f>IF(AQ84="N",0,IF(AJ$80="EVENTO",BD!$B$2,0))</f>
        <v>0</v>
      </c>
      <c r="AS84" s="77" t="s">
        <v>7</v>
      </c>
      <c r="AT84" s="78">
        <f>IF(AS84="N",0,IF(AJ$80="EVENTO",BD!$B$5,0))</f>
        <v>0</v>
      </c>
      <c r="AU84" s="77" t="s">
        <v>7</v>
      </c>
      <c r="AV84" s="78">
        <f>IF(AU84="S",BD!$B$8,0)</f>
        <v>0</v>
      </c>
      <c r="AW84" s="73" t="str">
        <f>IF(AJ84="","",VLOOKUP(AJ84,BD!$B$11:$R$179,5,))</f>
        <v/>
      </c>
      <c r="AX84" s="79" t="str">
        <f t="shared" si="52"/>
        <v/>
      </c>
      <c r="AY84" s="68"/>
      <c r="AZ84" s="75"/>
      <c r="BA84" s="76"/>
      <c r="BB84" s="71"/>
      <c r="BC84" s="77" t="s">
        <v>7</v>
      </c>
      <c r="BD84" s="78">
        <f>IF(BC84="N",0,IF(AZ$80="EVENTO",BD!$B$3,BD!$B$4))</f>
        <v>0</v>
      </c>
      <c r="BE84" s="77" t="s">
        <v>7</v>
      </c>
      <c r="BF84" s="78">
        <f>IF(BE84="N",0,IF(AZ$80="EVENTO",BD!$B$1,0))</f>
        <v>0</v>
      </c>
      <c r="BG84" s="77" t="s">
        <v>7</v>
      </c>
      <c r="BH84" s="78">
        <f>IF(BG84="N",0,IF(AZ$80="EVENTO",BD!$B$2,0))</f>
        <v>0</v>
      </c>
      <c r="BI84" s="77" t="s">
        <v>7</v>
      </c>
      <c r="BJ84" s="78">
        <f>IF(BI84="N",0,IF(AZ$80="EVENTO",BD!$B$5,0))</f>
        <v>0</v>
      </c>
      <c r="BK84" s="77" t="s">
        <v>7</v>
      </c>
      <c r="BL84" s="78">
        <f>IF(BK84="S",BD!$B$8,0)</f>
        <v>0</v>
      </c>
      <c r="BM84" s="73" t="str">
        <f>IF(AZ84="","",VLOOKUP(AZ84,BD!$B$11:$R$179,5,))</f>
        <v/>
      </c>
      <c r="BN84" s="79" t="str">
        <f t="shared" si="53"/>
        <v/>
      </c>
      <c r="BO84" s="68"/>
      <c r="BP84" s="75"/>
      <c r="BQ84" s="76"/>
      <c r="BR84" s="71"/>
      <c r="BS84" s="77" t="s">
        <v>7</v>
      </c>
      <c r="BT84" s="78">
        <f>IF(BS84="N",0,IF(BP$80="EVENTO",BD!$B$3,BD!$B$4))</f>
        <v>0</v>
      </c>
      <c r="BU84" s="77" t="s">
        <v>7</v>
      </c>
      <c r="BV84" s="78">
        <f>IF(BU84="N",0,IF(BP$80="EVENTO",BD!$B$1,0))</f>
        <v>0</v>
      </c>
      <c r="BW84" s="77" t="s">
        <v>7</v>
      </c>
      <c r="BX84" s="78">
        <f>IF(BW84="N",0,IF(BP$80="EVENTO",BD!$B$2,0))</f>
        <v>0</v>
      </c>
      <c r="BY84" s="77" t="s">
        <v>7</v>
      </c>
      <c r="BZ84" s="78">
        <f>IF(BY84="N",0,IF(BP$80="EVENTO",BD!$B$5,0))</f>
        <v>0</v>
      </c>
      <c r="CA84" s="77" t="s">
        <v>7</v>
      </c>
      <c r="CB84" s="78">
        <f>IF(CA84="S",BD!$B$8,0)</f>
        <v>0</v>
      </c>
      <c r="CC84" s="73" t="str">
        <f>IF(BP84="","",VLOOKUP(BP84,BD!$B$11:$R$179,5,))</f>
        <v/>
      </c>
      <c r="CD84" s="79" t="str">
        <f t="shared" si="54"/>
        <v/>
      </c>
      <c r="CE84" s="68"/>
      <c r="CF84" s="75"/>
      <c r="CG84" s="76"/>
      <c r="CH84" s="71"/>
      <c r="CI84" s="77" t="s">
        <v>7</v>
      </c>
      <c r="CJ84" s="78">
        <f>IF(CI84="N",0,IF(CF$80="EVENTO",BD!$B$3,BD!$B$4))</f>
        <v>0</v>
      </c>
      <c r="CK84" s="77" t="s">
        <v>7</v>
      </c>
      <c r="CL84" s="78">
        <f>IF(CK84="N",0,IF(CF$80="EVENTO",BD!$B$1,0))</f>
        <v>0</v>
      </c>
      <c r="CM84" s="77" t="s">
        <v>7</v>
      </c>
      <c r="CN84" s="78">
        <f>IF(CM84="N",0,IF(CF$80="EVENTO",BD!$B$2,0))</f>
        <v>0</v>
      </c>
      <c r="CO84" s="77" t="s">
        <v>7</v>
      </c>
      <c r="CP84" s="78">
        <f>IF(CO84="N",0,IF(CF$80="EVENTO",BD!$B$5,0))</f>
        <v>0</v>
      </c>
      <c r="CQ84" s="77" t="s">
        <v>7</v>
      </c>
      <c r="CR84" s="78">
        <f>IF(CQ84="S",BD!$B$8,0)</f>
        <v>0</v>
      </c>
      <c r="CS84" s="73" t="str">
        <f>IF(CF84="","",VLOOKUP(CF84,BD!$B$11:$R$179,5,))</f>
        <v/>
      </c>
      <c r="CT84" s="79" t="str">
        <f t="shared" si="55"/>
        <v/>
      </c>
      <c r="CU84" s="68"/>
      <c r="CV84" s="75"/>
      <c r="CW84" s="76"/>
      <c r="CX84" s="71"/>
      <c r="CY84" s="77" t="s">
        <v>7</v>
      </c>
      <c r="CZ84" s="78">
        <f>IF(CY84="N",0,IF(CV$80="EVENTO",BD!$B$3,BD!$B$4))</f>
        <v>0</v>
      </c>
      <c r="DA84" s="77" t="s">
        <v>7</v>
      </c>
      <c r="DB84" s="78">
        <f>IF(DA84="N",0,IF(CV$80="EVENTO",BD!$B$1,0))</f>
        <v>0</v>
      </c>
      <c r="DC84" s="77" t="s">
        <v>7</v>
      </c>
      <c r="DD84" s="78">
        <f>IF(DC84="N",0,IF(CV$80="EVENTO",BD!$B$2,0))</f>
        <v>0</v>
      </c>
      <c r="DE84" s="77" t="s">
        <v>7</v>
      </c>
      <c r="DF84" s="78">
        <f>IF(DE84="N",0,IF(CV$80="EVENTO",BD!$B$5,0))</f>
        <v>0</v>
      </c>
      <c r="DG84" s="77" t="s">
        <v>7</v>
      </c>
      <c r="DH84" s="78">
        <f>IF(DG84="S",BD!$B$8,0)</f>
        <v>0</v>
      </c>
      <c r="DI84" s="73" t="str">
        <f>IF(CV84="","",VLOOKUP(CV84,BD!$B$11:$R$179,5,))</f>
        <v/>
      </c>
      <c r="DJ84" s="79" t="str">
        <f t="shared" si="56"/>
        <v/>
      </c>
    </row>
    <row r="85" spans="1:114" ht="15.75" thickBot="1" x14ac:dyDescent="0.3">
      <c r="A85" s="130"/>
      <c r="B85" s="145"/>
      <c r="C85" s="68"/>
      <c r="D85" s="75"/>
      <c r="E85" s="76"/>
      <c r="F85" s="71"/>
      <c r="G85" s="77" t="s">
        <v>7</v>
      </c>
      <c r="H85" s="78">
        <f>IF(G85="N",0,IF(D$80="EVENTO",BD!$B$3,BD!$B$4))</f>
        <v>0</v>
      </c>
      <c r="I85" s="77" t="s">
        <v>7</v>
      </c>
      <c r="J85" s="78">
        <f>IF(I85="N",0,IF(D$80="EVENTO",BD!$B$1,0))</f>
        <v>0</v>
      </c>
      <c r="K85" s="77" t="s">
        <v>7</v>
      </c>
      <c r="L85" s="78">
        <f>IF(K85="N",0,IF(D$80="EVENTO",BD!$B$2,0))</f>
        <v>0</v>
      </c>
      <c r="M85" s="77" t="s">
        <v>7</v>
      </c>
      <c r="N85" s="78">
        <f>IF(M85="N",0,IF(D$80="EVENTO",BD!$B$5,0))</f>
        <v>0</v>
      </c>
      <c r="O85" s="77" t="s">
        <v>7</v>
      </c>
      <c r="P85" s="78">
        <f>IF(O85="S",BD!$B$8,0)</f>
        <v>0</v>
      </c>
      <c r="Q85" s="73" t="str">
        <f>IF(D85="","",VLOOKUP(D85,BD!$B$11:$R$179,5,))</f>
        <v/>
      </c>
      <c r="R85" s="79" t="str">
        <f t="shared" si="50"/>
        <v/>
      </c>
      <c r="S85" s="68"/>
      <c r="T85" s="75"/>
      <c r="U85" s="76"/>
      <c r="V85" s="71"/>
      <c r="W85" s="77" t="s">
        <v>7</v>
      </c>
      <c r="X85" s="78">
        <f>IF(W85="N",0,IF(T$80="EVENTO",BD!$B$3,BD!$B$4))</f>
        <v>0</v>
      </c>
      <c r="Y85" s="77" t="s">
        <v>7</v>
      </c>
      <c r="Z85" s="78">
        <f>IF(Y85="N",0,IF(T$80="EVENTO",BD!$B$1,0))</f>
        <v>0</v>
      </c>
      <c r="AA85" s="77" t="s">
        <v>7</v>
      </c>
      <c r="AB85" s="78">
        <f>IF(AA85="N",0,IF(T$80="EVENTO",BD!$B$2,0))</f>
        <v>0</v>
      </c>
      <c r="AC85" s="77" t="s">
        <v>7</v>
      </c>
      <c r="AD85" s="78">
        <f>IF(AC85="N",0,IF(T$80="EVENTO",BD!$B$5,0))</f>
        <v>0</v>
      </c>
      <c r="AE85" s="77" t="s">
        <v>7</v>
      </c>
      <c r="AF85" s="78">
        <f>IF(AE85="S",BD!$B$8,0)</f>
        <v>0</v>
      </c>
      <c r="AG85" s="73" t="str">
        <f>IF(T85="","",VLOOKUP(T85,BD!$B$11:$R$179,5,))</f>
        <v/>
      </c>
      <c r="AH85" s="79" t="str">
        <f t="shared" si="51"/>
        <v/>
      </c>
      <c r="AI85" s="68"/>
      <c r="AJ85" s="75"/>
      <c r="AK85" s="76"/>
      <c r="AL85" s="71"/>
      <c r="AM85" s="77" t="s">
        <v>7</v>
      </c>
      <c r="AN85" s="78">
        <f>IF(AM85="N",0,IF(AJ$80="EVENTO",BD!$B$3,BD!$B$4))</f>
        <v>0</v>
      </c>
      <c r="AO85" s="77" t="s">
        <v>7</v>
      </c>
      <c r="AP85" s="78">
        <f>IF(AO85="N",0,IF(AJ$80="EVENTO",BD!$B$1,0))</f>
        <v>0</v>
      </c>
      <c r="AQ85" s="77" t="s">
        <v>7</v>
      </c>
      <c r="AR85" s="78">
        <f>IF(AQ85="N",0,IF(AJ$80="EVENTO",BD!$B$2,0))</f>
        <v>0</v>
      </c>
      <c r="AS85" s="77" t="s">
        <v>7</v>
      </c>
      <c r="AT85" s="78">
        <f>IF(AS85="N",0,IF(AJ$80="EVENTO",BD!$B$5,0))</f>
        <v>0</v>
      </c>
      <c r="AU85" s="77" t="s">
        <v>7</v>
      </c>
      <c r="AV85" s="78">
        <f>IF(AU85="S",BD!$B$8,0)</f>
        <v>0</v>
      </c>
      <c r="AW85" s="73" t="str">
        <f>IF(AJ85="","",VLOOKUP(AJ85,BD!$B$11:$R$179,5,))</f>
        <v/>
      </c>
      <c r="AX85" s="79" t="str">
        <f t="shared" si="52"/>
        <v/>
      </c>
      <c r="AY85" s="68"/>
      <c r="AZ85" s="75"/>
      <c r="BA85" s="76"/>
      <c r="BB85" s="71"/>
      <c r="BC85" s="77" t="s">
        <v>7</v>
      </c>
      <c r="BD85" s="78">
        <f>IF(BC85="N",0,IF(AZ$80="EVENTO",BD!$B$3,BD!$B$4))</f>
        <v>0</v>
      </c>
      <c r="BE85" s="77" t="s">
        <v>7</v>
      </c>
      <c r="BF85" s="78">
        <f>IF(BE85="N",0,IF(AZ$80="EVENTO",BD!$B$1,0))</f>
        <v>0</v>
      </c>
      <c r="BG85" s="77" t="s">
        <v>7</v>
      </c>
      <c r="BH85" s="78">
        <f>IF(BG85="N",0,IF(AZ$80="EVENTO",BD!$B$2,0))</f>
        <v>0</v>
      </c>
      <c r="BI85" s="77" t="s">
        <v>7</v>
      </c>
      <c r="BJ85" s="78">
        <f>IF(BI85="N",0,IF(AZ$80="EVENTO",BD!$B$5,0))</f>
        <v>0</v>
      </c>
      <c r="BK85" s="77" t="s">
        <v>7</v>
      </c>
      <c r="BL85" s="78">
        <f>IF(BK85="S",BD!$B$8,0)</f>
        <v>0</v>
      </c>
      <c r="BM85" s="73" t="str">
        <f>IF(AZ85="","",VLOOKUP(AZ85,BD!$B$11:$R$179,5,))</f>
        <v/>
      </c>
      <c r="BN85" s="79" t="str">
        <f t="shared" si="53"/>
        <v/>
      </c>
      <c r="BO85" s="68"/>
      <c r="BP85" s="75"/>
      <c r="BQ85" s="76"/>
      <c r="BR85" s="71"/>
      <c r="BS85" s="77" t="s">
        <v>7</v>
      </c>
      <c r="BT85" s="78">
        <f>IF(BS85="N",0,IF(BP$80="EVENTO",BD!$B$3,BD!$B$4))</f>
        <v>0</v>
      </c>
      <c r="BU85" s="77" t="s">
        <v>7</v>
      </c>
      <c r="BV85" s="78">
        <f>IF(BU85="N",0,IF(BP$80="EVENTO",BD!$B$1,0))</f>
        <v>0</v>
      </c>
      <c r="BW85" s="77" t="s">
        <v>7</v>
      </c>
      <c r="BX85" s="78">
        <f>IF(BW85="N",0,IF(BP$80="EVENTO",BD!$B$2,0))</f>
        <v>0</v>
      </c>
      <c r="BY85" s="77" t="s">
        <v>7</v>
      </c>
      <c r="BZ85" s="78">
        <f>IF(BY85="N",0,IF(BP$80="EVENTO",BD!$B$5,0))</f>
        <v>0</v>
      </c>
      <c r="CA85" s="77" t="s">
        <v>7</v>
      </c>
      <c r="CB85" s="78">
        <f>IF(CA85="S",BD!$B$8,0)</f>
        <v>0</v>
      </c>
      <c r="CC85" s="73" t="str">
        <f>IF(BP85="","",VLOOKUP(BP85,BD!$B$11:$R$179,5,))</f>
        <v/>
      </c>
      <c r="CD85" s="79" t="str">
        <f t="shared" si="54"/>
        <v/>
      </c>
      <c r="CE85" s="68"/>
      <c r="CF85" s="75"/>
      <c r="CG85" s="76"/>
      <c r="CH85" s="71"/>
      <c r="CI85" s="77" t="s">
        <v>7</v>
      </c>
      <c r="CJ85" s="78">
        <f>IF(CI85="N",0,IF(CF$80="EVENTO",BD!$B$3,BD!$B$4))</f>
        <v>0</v>
      </c>
      <c r="CK85" s="77" t="s">
        <v>7</v>
      </c>
      <c r="CL85" s="78">
        <f>IF(CK85="N",0,IF(CF$80="EVENTO",BD!$B$1,0))</f>
        <v>0</v>
      </c>
      <c r="CM85" s="77" t="s">
        <v>7</v>
      </c>
      <c r="CN85" s="78">
        <f>IF(CM85="N",0,IF(CF$80="EVENTO",BD!$B$2,0))</f>
        <v>0</v>
      </c>
      <c r="CO85" s="77" t="s">
        <v>7</v>
      </c>
      <c r="CP85" s="78">
        <f>IF(CO85="N",0,IF(CF$80="EVENTO",BD!$B$5,0))</f>
        <v>0</v>
      </c>
      <c r="CQ85" s="77" t="s">
        <v>7</v>
      </c>
      <c r="CR85" s="78">
        <f>IF(CQ85="S",BD!$B$8,0)</f>
        <v>0</v>
      </c>
      <c r="CS85" s="73" t="str">
        <f>IF(CF85="","",VLOOKUP(CF85,BD!$B$11:$R$179,5,))</f>
        <v/>
      </c>
      <c r="CT85" s="79" t="str">
        <f t="shared" si="55"/>
        <v/>
      </c>
      <c r="CU85" s="68"/>
      <c r="CV85" s="75"/>
      <c r="CW85" s="76"/>
      <c r="CX85" s="71"/>
      <c r="CY85" s="77" t="s">
        <v>7</v>
      </c>
      <c r="CZ85" s="78">
        <f>IF(CY85="N",0,IF(CV$80="EVENTO",BD!$B$3,BD!$B$4))</f>
        <v>0</v>
      </c>
      <c r="DA85" s="77" t="s">
        <v>7</v>
      </c>
      <c r="DB85" s="78">
        <f>IF(DA85="N",0,IF(CV$80="EVENTO",BD!$B$1,0))</f>
        <v>0</v>
      </c>
      <c r="DC85" s="77" t="s">
        <v>7</v>
      </c>
      <c r="DD85" s="78">
        <f>IF(DC85="N",0,IF(CV$80="EVENTO",BD!$B$2,0))</f>
        <v>0</v>
      </c>
      <c r="DE85" s="77" t="s">
        <v>7</v>
      </c>
      <c r="DF85" s="78">
        <f>IF(DE85="N",0,IF(CV$80="EVENTO",BD!$B$5,0))</f>
        <v>0</v>
      </c>
      <c r="DG85" s="77" t="s">
        <v>7</v>
      </c>
      <c r="DH85" s="78">
        <f>IF(DG85="S",BD!$B$8,0)</f>
        <v>0</v>
      </c>
      <c r="DI85" s="73" t="str">
        <f>IF(CV85="","",VLOOKUP(CV85,BD!$B$11:$R$179,5,))</f>
        <v/>
      </c>
      <c r="DJ85" s="79" t="str">
        <f t="shared" si="56"/>
        <v/>
      </c>
    </row>
    <row r="86" spans="1:114" ht="15.75" thickBot="1" x14ac:dyDescent="0.3">
      <c r="A86" s="130"/>
      <c r="B86" s="145"/>
      <c r="C86" s="68"/>
      <c r="D86" s="75"/>
      <c r="E86" s="76"/>
      <c r="F86" s="71"/>
      <c r="G86" s="77" t="s">
        <v>7</v>
      </c>
      <c r="H86" s="78">
        <f>IF(G86="N",0,IF(D$80="EVENTO",BD!$B$3,BD!$B$4))</f>
        <v>0</v>
      </c>
      <c r="I86" s="77" t="s">
        <v>7</v>
      </c>
      <c r="J86" s="78">
        <f>IF(I86="N",0,IF(D$80="EVENTO",BD!$B$1,0))</f>
        <v>0</v>
      </c>
      <c r="K86" s="77" t="s">
        <v>7</v>
      </c>
      <c r="L86" s="78">
        <f>IF(K86="N",0,IF(D$80="EVENTO",BD!$B$2,0))</f>
        <v>0</v>
      </c>
      <c r="M86" s="77" t="s">
        <v>7</v>
      </c>
      <c r="N86" s="78">
        <f>IF(M86="N",0,IF(D$80="EVENTO",BD!$B$5,0))</f>
        <v>0</v>
      </c>
      <c r="O86" s="77" t="s">
        <v>7</v>
      </c>
      <c r="P86" s="78">
        <f>IF(O86="S",BD!$B$8,0)</f>
        <v>0</v>
      </c>
      <c r="Q86" s="73" t="str">
        <f>IF(D86="","",VLOOKUP(D86,BD!$B$11:$R$179,5,))</f>
        <v/>
      </c>
      <c r="R86" s="79" t="str">
        <f t="shared" si="50"/>
        <v/>
      </c>
      <c r="S86" s="68"/>
      <c r="T86" s="75"/>
      <c r="U86" s="76"/>
      <c r="V86" s="71"/>
      <c r="W86" s="77" t="s">
        <v>7</v>
      </c>
      <c r="X86" s="78">
        <f>IF(W86="N",0,IF(T$80="EVENTO",BD!$B$3,BD!$B$4))</f>
        <v>0</v>
      </c>
      <c r="Y86" s="77" t="s">
        <v>7</v>
      </c>
      <c r="Z86" s="78">
        <f>IF(Y86="N",0,IF(T$80="EVENTO",BD!$B$1,0))</f>
        <v>0</v>
      </c>
      <c r="AA86" s="77" t="s">
        <v>7</v>
      </c>
      <c r="AB86" s="78">
        <f>IF(AA86="N",0,IF(T$80="EVENTO",BD!$B$2,0))</f>
        <v>0</v>
      </c>
      <c r="AC86" s="77" t="s">
        <v>7</v>
      </c>
      <c r="AD86" s="78">
        <f>IF(AC86="N",0,IF(T$80="EVENTO",BD!$B$5,0))</f>
        <v>0</v>
      </c>
      <c r="AE86" s="77" t="s">
        <v>7</v>
      </c>
      <c r="AF86" s="78">
        <f>IF(AE86="S",BD!$B$8,0)</f>
        <v>0</v>
      </c>
      <c r="AG86" s="73" t="str">
        <f>IF(T86="","",VLOOKUP(T86,BD!$B$11:$R$179,5,))</f>
        <v/>
      </c>
      <c r="AH86" s="79" t="str">
        <f t="shared" si="51"/>
        <v/>
      </c>
      <c r="AI86" s="68"/>
      <c r="AJ86" s="75"/>
      <c r="AK86" s="76"/>
      <c r="AL86" s="71"/>
      <c r="AM86" s="77" t="s">
        <v>7</v>
      </c>
      <c r="AN86" s="78">
        <f>IF(AM86="N",0,IF(AJ$80="EVENTO",BD!$B$3,BD!$B$4))</f>
        <v>0</v>
      </c>
      <c r="AO86" s="77" t="s">
        <v>7</v>
      </c>
      <c r="AP86" s="78">
        <f>IF(AO86="N",0,IF(AJ$80="EVENTO",BD!$B$1,0))</f>
        <v>0</v>
      </c>
      <c r="AQ86" s="77" t="s">
        <v>7</v>
      </c>
      <c r="AR86" s="78">
        <f>IF(AQ86="N",0,IF(AJ$80="EVENTO",BD!$B$2,0))</f>
        <v>0</v>
      </c>
      <c r="AS86" s="77" t="s">
        <v>7</v>
      </c>
      <c r="AT86" s="78">
        <f>IF(AS86="N",0,IF(AJ$80="EVENTO",BD!$B$5,0))</f>
        <v>0</v>
      </c>
      <c r="AU86" s="77" t="s">
        <v>7</v>
      </c>
      <c r="AV86" s="78">
        <f>IF(AU86="S",BD!$B$8,0)</f>
        <v>0</v>
      </c>
      <c r="AW86" s="73" t="str">
        <f>IF(AJ86="","",VLOOKUP(AJ86,BD!$B$11:$R$179,5,))</f>
        <v/>
      </c>
      <c r="AX86" s="79" t="str">
        <f t="shared" si="52"/>
        <v/>
      </c>
      <c r="AY86" s="68"/>
      <c r="AZ86" s="75"/>
      <c r="BA86" s="76"/>
      <c r="BB86" s="71"/>
      <c r="BC86" s="77" t="s">
        <v>7</v>
      </c>
      <c r="BD86" s="78">
        <f>IF(BC86="N",0,IF(AZ$80="EVENTO",BD!$B$3,BD!$B$4))</f>
        <v>0</v>
      </c>
      <c r="BE86" s="77" t="s">
        <v>7</v>
      </c>
      <c r="BF86" s="78">
        <f>IF(BE86="N",0,IF(AZ$80="EVENTO",BD!$B$1,0))</f>
        <v>0</v>
      </c>
      <c r="BG86" s="77" t="s">
        <v>7</v>
      </c>
      <c r="BH86" s="78">
        <f>IF(BG86="N",0,IF(AZ$80="EVENTO",BD!$B$2,0))</f>
        <v>0</v>
      </c>
      <c r="BI86" s="77" t="s">
        <v>7</v>
      </c>
      <c r="BJ86" s="78">
        <f>IF(BI86="N",0,IF(AZ$80="EVENTO",BD!$B$5,0))</f>
        <v>0</v>
      </c>
      <c r="BK86" s="77" t="s">
        <v>7</v>
      </c>
      <c r="BL86" s="78">
        <f>IF(BK86="S",BD!$B$8,0)</f>
        <v>0</v>
      </c>
      <c r="BM86" s="73" t="str">
        <f>IF(AZ86="","",VLOOKUP(AZ86,BD!$B$11:$R$179,5,))</f>
        <v/>
      </c>
      <c r="BN86" s="79" t="str">
        <f t="shared" si="53"/>
        <v/>
      </c>
      <c r="BO86" s="68"/>
      <c r="BP86" s="75"/>
      <c r="BQ86" s="76"/>
      <c r="BR86" s="71"/>
      <c r="BS86" s="77" t="s">
        <v>7</v>
      </c>
      <c r="BT86" s="78">
        <f>IF(BS86="N",0,IF(BP$80="EVENTO",BD!$B$3,BD!$B$4))</f>
        <v>0</v>
      </c>
      <c r="BU86" s="77" t="s">
        <v>7</v>
      </c>
      <c r="BV86" s="78">
        <f>IF(BU86="N",0,IF(BP$80="EVENTO",BD!$B$1,0))</f>
        <v>0</v>
      </c>
      <c r="BW86" s="77" t="s">
        <v>7</v>
      </c>
      <c r="BX86" s="78">
        <f>IF(BW86="N",0,IF(BP$80="EVENTO",BD!$B$2,0))</f>
        <v>0</v>
      </c>
      <c r="BY86" s="77" t="s">
        <v>7</v>
      </c>
      <c r="BZ86" s="78">
        <f>IF(BY86="N",0,IF(BP$80="EVENTO",BD!$B$5,0))</f>
        <v>0</v>
      </c>
      <c r="CA86" s="77" t="s">
        <v>7</v>
      </c>
      <c r="CB86" s="78">
        <f>IF(CA86="S",BD!$B$8,0)</f>
        <v>0</v>
      </c>
      <c r="CC86" s="73" t="str">
        <f>IF(BP86="","",VLOOKUP(BP86,BD!$B$11:$R$179,5,))</f>
        <v/>
      </c>
      <c r="CD86" s="79" t="str">
        <f t="shared" si="54"/>
        <v/>
      </c>
      <c r="CE86" s="68"/>
      <c r="CF86" s="75"/>
      <c r="CG86" s="76"/>
      <c r="CH86" s="71"/>
      <c r="CI86" s="77" t="s">
        <v>7</v>
      </c>
      <c r="CJ86" s="78">
        <f>IF(CI86="N",0,IF(CF$80="EVENTO",BD!$B$3,BD!$B$4))</f>
        <v>0</v>
      </c>
      <c r="CK86" s="77" t="s">
        <v>7</v>
      </c>
      <c r="CL86" s="78">
        <f>IF(CK86="N",0,IF(CF$80="EVENTO",BD!$B$1,0))</f>
        <v>0</v>
      </c>
      <c r="CM86" s="77" t="s">
        <v>7</v>
      </c>
      <c r="CN86" s="78">
        <f>IF(CM86="N",0,IF(CF$80="EVENTO",BD!$B$2,0))</f>
        <v>0</v>
      </c>
      <c r="CO86" s="77" t="s">
        <v>7</v>
      </c>
      <c r="CP86" s="78">
        <f>IF(CO86="N",0,IF(CF$80="EVENTO",BD!$B$5,0))</f>
        <v>0</v>
      </c>
      <c r="CQ86" s="77" t="s">
        <v>7</v>
      </c>
      <c r="CR86" s="78">
        <f>IF(CQ86="S",BD!$B$8,0)</f>
        <v>0</v>
      </c>
      <c r="CS86" s="73" t="str">
        <f>IF(CF86="","",VLOOKUP(CF86,BD!$B$11:$R$179,5,))</f>
        <v/>
      </c>
      <c r="CT86" s="79" t="str">
        <f t="shared" si="55"/>
        <v/>
      </c>
      <c r="CU86" s="68"/>
      <c r="CV86" s="75"/>
      <c r="CW86" s="76"/>
      <c r="CX86" s="71"/>
      <c r="CY86" s="77" t="s">
        <v>7</v>
      </c>
      <c r="CZ86" s="78">
        <f>IF(CY86="N",0,IF(CV$80="EVENTO",BD!$B$3,BD!$B$4))</f>
        <v>0</v>
      </c>
      <c r="DA86" s="77" t="s">
        <v>7</v>
      </c>
      <c r="DB86" s="78">
        <f>IF(DA86="N",0,IF(CV$80="EVENTO",BD!$B$1,0))</f>
        <v>0</v>
      </c>
      <c r="DC86" s="77" t="s">
        <v>7</v>
      </c>
      <c r="DD86" s="78">
        <f>IF(DC86="N",0,IF(CV$80="EVENTO",BD!$B$2,0))</f>
        <v>0</v>
      </c>
      <c r="DE86" s="77" t="s">
        <v>7</v>
      </c>
      <c r="DF86" s="78">
        <f>IF(DE86="N",0,IF(CV$80="EVENTO",BD!$B$5,0))</f>
        <v>0</v>
      </c>
      <c r="DG86" s="77" t="s">
        <v>7</v>
      </c>
      <c r="DH86" s="78">
        <f>IF(DG86="S",BD!$B$8,0)</f>
        <v>0</v>
      </c>
      <c r="DI86" s="73" t="str">
        <f>IF(CV86="","",VLOOKUP(CV86,BD!$B$11:$R$179,5,))</f>
        <v/>
      </c>
      <c r="DJ86" s="79" t="str">
        <f t="shared" si="56"/>
        <v/>
      </c>
    </row>
    <row r="87" spans="1:114" ht="15.75" thickBot="1" x14ac:dyDescent="0.3">
      <c r="A87" s="130"/>
      <c r="B87" s="145"/>
      <c r="C87" s="68"/>
      <c r="D87" s="75"/>
      <c r="E87" s="76"/>
      <c r="F87" s="71"/>
      <c r="G87" s="77" t="s">
        <v>7</v>
      </c>
      <c r="H87" s="78">
        <f>IF(G87="N",0,IF(D$80="EVENTO",BD!$B$3,BD!$B$4))</f>
        <v>0</v>
      </c>
      <c r="I87" s="77" t="s">
        <v>7</v>
      </c>
      <c r="J87" s="78">
        <f>IF(I87="N",0,IF(D$80="EVENTO",BD!$B$1,0))</f>
        <v>0</v>
      </c>
      <c r="K87" s="77" t="s">
        <v>7</v>
      </c>
      <c r="L87" s="78">
        <f>IF(K87="N",0,IF(D$80="EVENTO",BD!$B$2,0))</f>
        <v>0</v>
      </c>
      <c r="M87" s="77" t="s">
        <v>7</v>
      </c>
      <c r="N87" s="78">
        <f>IF(M87="N",0,IF(D$80="EVENTO",BD!$B$5,0))</f>
        <v>0</v>
      </c>
      <c r="O87" s="77" t="s">
        <v>7</v>
      </c>
      <c r="P87" s="78">
        <f>IF(O87="S",BD!$B$8,0)</f>
        <v>0</v>
      </c>
      <c r="Q87" s="73" t="str">
        <f>IF(D87="","",VLOOKUP(D87,BD!$B$11:$R$179,5,))</f>
        <v/>
      </c>
      <c r="R87" s="79" t="str">
        <f t="shared" si="50"/>
        <v/>
      </c>
      <c r="S87" s="68"/>
      <c r="T87" s="75"/>
      <c r="U87" s="76"/>
      <c r="V87" s="71"/>
      <c r="W87" s="77" t="s">
        <v>7</v>
      </c>
      <c r="X87" s="78">
        <f>IF(W87="N",0,IF(T$80="EVENTO",BD!$B$3,BD!$B$4))</f>
        <v>0</v>
      </c>
      <c r="Y87" s="77" t="s">
        <v>7</v>
      </c>
      <c r="Z87" s="78">
        <f>IF(Y87="N",0,IF(T$80="EVENTO",BD!$B$1,0))</f>
        <v>0</v>
      </c>
      <c r="AA87" s="77" t="s">
        <v>7</v>
      </c>
      <c r="AB87" s="78">
        <f>IF(AA87="N",0,IF(T$80="EVENTO",BD!$B$2,0))</f>
        <v>0</v>
      </c>
      <c r="AC87" s="77" t="s">
        <v>7</v>
      </c>
      <c r="AD87" s="78">
        <f>IF(AC87="N",0,IF(T$80="EVENTO",BD!$B$5,0))</f>
        <v>0</v>
      </c>
      <c r="AE87" s="77" t="s">
        <v>7</v>
      </c>
      <c r="AF87" s="78">
        <f>IF(AE87="S",BD!$B$8,0)</f>
        <v>0</v>
      </c>
      <c r="AG87" s="73" t="str">
        <f>IF(T87="","",VLOOKUP(T87,BD!$B$11:$R$179,5,))</f>
        <v/>
      </c>
      <c r="AH87" s="79" t="str">
        <f t="shared" si="51"/>
        <v/>
      </c>
      <c r="AI87" s="68"/>
      <c r="AJ87" s="75"/>
      <c r="AK87" s="76"/>
      <c r="AL87" s="71"/>
      <c r="AM87" s="77" t="s">
        <v>7</v>
      </c>
      <c r="AN87" s="78">
        <f>IF(AM87="N",0,IF(AJ$80="EVENTO",BD!$B$3,BD!$B$4))</f>
        <v>0</v>
      </c>
      <c r="AO87" s="77" t="s">
        <v>7</v>
      </c>
      <c r="AP87" s="78">
        <f>IF(AO87="N",0,IF(AJ$80="EVENTO",BD!$B$1,0))</f>
        <v>0</v>
      </c>
      <c r="AQ87" s="77" t="s">
        <v>7</v>
      </c>
      <c r="AR87" s="78">
        <f>IF(AQ87="N",0,IF(AJ$80="EVENTO",BD!$B$2,0))</f>
        <v>0</v>
      </c>
      <c r="AS87" s="77" t="s">
        <v>7</v>
      </c>
      <c r="AT87" s="78">
        <f>IF(AS87="N",0,IF(AJ$80="EVENTO",BD!$B$5,0))</f>
        <v>0</v>
      </c>
      <c r="AU87" s="77" t="s">
        <v>7</v>
      </c>
      <c r="AV87" s="78">
        <f>IF(AU87="S",BD!$B$8,0)</f>
        <v>0</v>
      </c>
      <c r="AW87" s="73" t="str">
        <f>IF(AJ87="","",VLOOKUP(AJ87,BD!$B$11:$R$179,5,))</f>
        <v/>
      </c>
      <c r="AX87" s="79" t="str">
        <f t="shared" si="52"/>
        <v/>
      </c>
      <c r="AY87" s="68"/>
      <c r="AZ87" s="75"/>
      <c r="BA87" s="76"/>
      <c r="BB87" s="71"/>
      <c r="BC87" s="77" t="s">
        <v>7</v>
      </c>
      <c r="BD87" s="78">
        <f>IF(BC87="N",0,IF(AZ$80="EVENTO",BD!$B$3,BD!$B$4))</f>
        <v>0</v>
      </c>
      <c r="BE87" s="77" t="s">
        <v>7</v>
      </c>
      <c r="BF87" s="78">
        <f>IF(BE87="N",0,IF(AZ$80="EVENTO",BD!$B$1,0))</f>
        <v>0</v>
      </c>
      <c r="BG87" s="77" t="s">
        <v>7</v>
      </c>
      <c r="BH87" s="78">
        <f>IF(BG87="N",0,IF(AZ$80="EVENTO",BD!$B$2,0))</f>
        <v>0</v>
      </c>
      <c r="BI87" s="77" t="s">
        <v>7</v>
      </c>
      <c r="BJ87" s="78">
        <f>IF(BI87="N",0,IF(AZ$80="EVENTO",BD!$B$5,0))</f>
        <v>0</v>
      </c>
      <c r="BK87" s="77" t="s">
        <v>7</v>
      </c>
      <c r="BL87" s="78">
        <f>IF(BK87="S",BD!$B$8,0)</f>
        <v>0</v>
      </c>
      <c r="BM87" s="73" t="str">
        <f>IF(AZ87="","",VLOOKUP(AZ87,BD!$B$11:$R$179,5,))</f>
        <v/>
      </c>
      <c r="BN87" s="79" t="str">
        <f t="shared" si="53"/>
        <v/>
      </c>
      <c r="BO87" s="68"/>
      <c r="BP87" s="75"/>
      <c r="BQ87" s="76"/>
      <c r="BR87" s="71"/>
      <c r="BS87" s="77" t="s">
        <v>7</v>
      </c>
      <c r="BT87" s="78">
        <f>IF(BS87="N",0,IF(BP$80="EVENTO",BD!$B$3,BD!$B$4))</f>
        <v>0</v>
      </c>
      <c r="BU87" s="77" t="s">
        <v>7</v>
      </c>
      <c r="BV87" s="78">
        <f>IF(BU87="N",0,IF(BP$80="EVENTO",BD!$B$1,0))</f>
        <v>0</v>
      </c>
      <c r="BW87" s="77" t="s">
        <v>7</v>
      </c>
      <c r="BX87" s="78">
        <f>IF(BW87="N",0,IF(BP$80="EVENTO",BD!$B$2,0))</f>
        <v>0</v>
      </c>
      <c r="BY87" s="77" t="s">
        <v>7</v>
      </c>
      <c r="BZ87" s="78">
        <f>IF(BY87="N",0,IF(BP$80="EVENTO",BD!$B$5,0))</f>
        <v>0</v>
      </c>
      <c r="CA87" s="77" t="s">
        <v>7</v>
      </c>
      <c r="CB87" s="78">
        <f>IF(CA87="S",BD!$B$8,0)</f>
        <v>0</v>
      </c>
      <c r="CC87" s="73" t="str">
        <f>IF(BP87="","",VLOOKUP(BP87,BD!$B$11:$R$179,5,))</f>
        <v/>
      </c>
      <c r="CD87" s="79" t="str">
        <f t="shared" si="54"/>
        <v/>
      </c>
      <c r="CE87" s="68"/>
      <c r="CF87" s="75"/>
      <c r="CG87" s="76"/>
      <c r="CH87" s="71"/>
      <c r="CI87" s="77" t="s">
        <v>7</v>
      </c>
      <c r="CJ87" s="78">
        <f>IF(CI87="N",0,IF(CF$80="EVENTO",BD!$B$3,BD!$B$4))</f>
        <v>0</v>
      </c>
      <c r="CK87" s="77" t="s">
        <v>7</v>
      </c>
      <c r="CL87" s="78">
        <f>IF(CK87="N",0,IF(CF$80="EVENTO",BD!$B$1,0))</f>
        <v>0</v>
      </c>
      <c r="CM87" s="77" t="s">
        <v>7</v>
      </c>
      <c r="CN87" s="78">
        <f>IF(CM87="N",0,IF(CF$80="EVENTO",BD!$B$2,0))</f>
        <v>0</v>
      </c>
      <c r="CO87" s="77" t="s">
        <v>7</v>
      </c>
      <c r="CP87" s="78">
        <f>IF(CO87="N",0,IF(CF$80="EVENTO",BD!$B$5,0))</f>
        <v>0</v>
      </c>
      <c r="CQ87" s="77" t="s">
        <v>7</v>
      </c>
      <c r="CR87" s="78">
        <f>IF(CQ87="S",BD!$B$8,0)</f>
        <v>0</v>
      </c>
      <c r="CS87" s="73" t="str">
        <f>IF(CF87="","",VLOOKUP(CF87,BD!$B$11:$R$179,5,))</f>
        <v/>
      </c>
      <c r="CT87" s="79" t="str">
        <f t="shared" si="55"/>
        <v/>
      </c>
      <c r="CU87" s="68"/>
      <c r="CV87" s="75"/>
      <c r="CW87" s="76"/>
      <c r="CX87" s="71"/>
      <c r="CY87" s="77" t="s">
        <v>7</v>
      </c>
      <c r="CZ87" s="78">
        <f>IF(CY87="N",0,IF(CV$80="EVENTO",BD!$B$3,BD!$B$4))</f>
        <v>0</v>
      </c>
      <c r="DA87" s="77" t="s">
        <v>7</v>
      </c>
      <c r="DB87" s="78">
        <f>IF(DA87="N",0,IF(CV$80="EVENTO",BD!$B$1,0))</f>
        <v>0</v>
      </c>
      <c r="DC87" s="77" t="s">
        <v>7</v>
      </c>
      <c r="DD87" s="78">
        <f>IF(DC87="N",0,IF(CV$80="EVENTO",BD!$B$2,0))</f>
        <v>0</v>
      </c>
      <c r="DE87" s="77" t="s">
        <v>7</v>
      </c>
      <c r="DF87" s="78">
        <f>IF(DE87="N",0,IF(CV$80="EVENTO",BD!$B$5,0))</f>
        <v>0</v>
      </c>
      <c r="DG87" s="77" t="s">
        <v>7</v>
      </c>
      <c r="DH87" s="78">
        <f>IF(DG87="S",BD!$B$8,0)</f>
        <v>0</v>
      </c>
      <c r="DI87" s="73" t="str">
        <f>IF(CV87="","",VLOOKUP(CV87,BD!$B$11:$R$179,5,))</f>
        <v/>
      </c>
      <c r="DJ87" s="79" t="str">
        <f t="shared" si="56"/>
        <v/>
      </c>
    </row>
    <row r="88" spans="1:114" ht="15.75" thickBot="1" x14ac:dyDescent="0.3">
      <c r="A88" s="130"/>
      <c r="B88" s="145"/>
      <c r="C88" s="68"/>
      <c r="D88" s="75"/>
      <c r="E88" s="76"/>
      <c r="F88" s="71"/>
      <c r="G88" s="77" t="s">
        <v>7</v>
      </c>
      <c r="H88" s="78">
        <f>IF(G88="N",0,IF(D$80="EVENTO",BD!$B$3,BD!$B$4))</f>
        <v>0</v>
      </c>
      <c r="I88" s="77" t="s">
        <v>7</v>
      </c>
      <c r="J88" s="78">
        <f>IF(I88="N",0,IF(D$80="EVENTO",BD!$B$1,0))</f>
        <v>0</v>
      </c>
      <c r="K88" s="77" t="s">
        <v>7</v>
      </c>
      <c r="L88" s="78">
        <f>IF(K88="N",0,IF(D$80="EVENTO",BD!$B$2,0))</f>
        <v>0</v>
      </c>
      <c r="M88" s="77" t="s">
        <v>7</v>
      </c>
      <c r="N88" s="78">
        <f>IF(M88="N",0,IF(D$80="EVENTO",BD!$B$5,0))</f>
        <v>0</v>
      </c>
      <c r="O88" s="77" t="s">
        <v>7</v>
      </c>
      <c r="P88" s="78">
        <f>IF(O88="S",BD!$B$8,0)</f>
        <v>0</v>
      </c>
      <c r="Q88" s="73" t="str">
        <f>IF(D88="","",VLOOKUP(D88,BD!$B$11:$R$179,5,))</f>
        <v/>
      </c>
      <c r="R88" s="79" t="str">
        <f t="shared" si="50"/>
        <v/>
      </c>
      <c r="S88" s="68"/>
      <c r="T88" s="75"/>
      <c r="U88" s="76"/>
      <c r="V88" s="71"/>
      <c r="W88" s="77" t="s">
        <v>7</v>
      </c>
      <c r="X88" s="78">
        <f>IF(W88="N",0,IF(T$80="EVENTO",BD!$B$3,BD!$B$4))</f>
        <v>0</v>
      </c>
      <c r="Y88" s="77" t="s">
        <v>7</v>
      </c>
      <c r="Z88" s="78">
        <f>IF(Y88="N",0,IF(T$80="EVENTO",BD!$B$1,0))</f>
        <v>0</v>
      </c>
      <c r="AA88" s="77" t="s">
        <v>7</v>
      </c>
      <c r="AB88" s="78">
        <f>IF(AA88="N",0,IF(T$80="EVENTO",BD!$B$2,0))</f>
        <v>0</v>
      </c>
      <c r="AC88" s="77" t="s">
        <v>7</v>
      </c>
      <c r="AD88" s="78">
        <f>IF(AC88="N",0,IF(T$80="EVENTO",BD!$B$5,0))</f>
        <v>0</v>
      </c>
      <c r="AE88" s="77" t="s">
        <v>7</v>
      </c>
      <c r="AF88" s="78">
        <f>IF(AE88="S",BD!$B$8,0)</f>
        <v>0</v>
      </c>
      <c r="AG88" s="73" t="str">
        <f>IF(T88="","",VLOOKUP(T88,BD!$B$11:$R$179,5,))</f>
        <v/>
      </c>
      <c r="AH88" s="79" t="str">
        <f t="shared" si="51"/>
        <v/>
      </c>
      <c r="AI88" s="68"/>
      <c r="AJ88" s="75"/>
      <c r="AK88" s="76"/>
      <c r="AL88" s="71"/>
      <c r="AM88" s="77" t="s">
        <v>7</v>
      </c>
      <c r="AN88" s="78">
        <f>IF(AM88="N",0,IF(AJ$80="EVENTO",BD!$B$3,BD!$B$4))</f>
        <v>0</v>
      </c>
      <c r="AO88" s="77" t="s">
        <v>7</v>
      </c>
      <c r="AP88" s="78">
        <f>IF(AO88="N",0,IF(AJ$80="EVENTO",BD!$B$1,0))</f>
        <v>0</v>
      </c>
      <c r="AQ88" s="77" t="s">
        <v>7</v>
      </c>
      <c r="AR88" s="78">
        <f>IF(AQ88="N",0,IF(AJ$80="EVENTO",BD!$B$2,0))</f>
        <v>0</v>
      </c>
      <c r="AS88" s="77" t="s">
        <v>7</v>
      </c>
      <c r="AT88" s="78">
        <f>IF(AS88="N",0,IF(AJ$80="EVENTO",BD!$B$5,0))</f>
        <v>0</v>
      </c>
      <c r="AU88" s="77" t="s">
        <v>7</v>
      </c>
      <c r="AV88" s="78">
        <f>IF(AU88="S",BD!$B$8,0)</f>
        <v>0</v>
      </c>
      <c r="AW88" s="73" t="str">
        <f>IF(AJ88="","",VLOOKUP(AJ88,BD!$B$11:$R$179,5,))</f>
        <v/>
      </c>
      <c r="AX88" s="79" t="str">
        <f t="shared" si="52"/>
        <v/>
      </c>
      <c r="AY88" s="68"/>
      <c r="AZ88" s="75"/>
      <c r="BA88" s="76"/>
      <c r="BB88" s="71"/>
      <c r="BC88" s="77" t="s">
        <v>7</v>
      </c>
      <c r="BD88" s="78">
        <f>IF(BC88="N",0,IF(AZ$80="EVENTO",BD!$B$3,BD!$B$4))</f>
        <v>0</v>
      </c>
      <c r="BE88" s="77" t="s">
        <v>7</v>
      </c>
      <c r="BF88" s="78">
        <f>IF(BE88="N",0,IF(AZ$80="EVENTO",BD!$B$1,0))</f>
        <v>0</v>
      </c>
      <c r="BG88" s="77" t="s">
        <v>7</v>
      </c>
      <c r="BH88" s="78">
        <f>IF(BG88="N",0,IF(AZ$80="EVENTO",BD!$B$2,0))</f>
        <v>0</v>
      </c>
      <c r="BI88" s="77" t="s">
        <v>7</v>
      </c>
      <c r="BJ88" s="78">
        <f>IF(BI88="N",0,IF(AZ$80="EVENTO",BD!$B$5,0))</f>
        <v>0</v>
      </c>
      <c r="BK88" s="77" t="s">
        <v>7</v>
      </c>
      <c r="BL88" s="78">
        <f>IF(BK88="S",BD!$B$8,0)</f>
        <v>0</v>
      </c>
      <c r="BM88" s="73" t="str">
        <f>IF(AZ88="","",VLOOKUP(AZ88,BD!$B$11:$R$179,5,))</f>
        <v/>
      </c>
      <c r="BN88" s="79" t="str">
        <f t="shared" si="53"/>
        <v/>
      </c>
      <c r="BO88" s="68"/>
      <c r="BP88" s="75"/>
      <c r="BQ88" s="76"/>
      <c r="BR88" s="71"/>
      <c r="BS88" s="77" t="s">
        <v>7</v>
      </c>
      <c r="BT88" s="78">
        <f>IF(BS88="N",0,IF(BP$80="EVENTO",BD!$B$3,BD!$B$4))</f>
        <v>0</v>
      </c>
      <c r="BU88" s="77" t="s">
        <v>7</v>
      </c>
      <c r="BV88" s="78">
        <f>IF(BU88="N",0,IF(BP$80="EVENTO",BD!$B$1,0))</f>
        <v>0</v>
      </c>
      <c r="BW88" s="77" t="s">
        <v>7</v>
      </c>
      <c r="BX88" s="78">
        <f>IF(BW88="N",0,IF(BP$80="EVENTO",BD!$B$2,0))</f>
        <v>0</v>
      </c>
      <c r="BY88" s="77" t="s">
        <v>7</v>
      </c>
      <c r="BZ88" s="78">
        <f>IF(BY88="N",0,IF(BP$80="EVENTO",BD!$B$5,0))</f>
        <v>0</v>
      </c>
      <c r="CA88" s="77" t="s">
        <v>7</v>
      </c>
      <c r="CB88" s="78">
        <f>IF(CA88="S",BD!$B$8,0)</f>
        <v>0</v>
      </c>
      <c r="CC88" s="73" t="str">
        <f>IF(BP88="","",VLOOKUP(BP88,BD!$B$11:$R$179,5,))</f>
        <v/>
      </c>
      <c r="CD88" s="79" t="str">
        <f t="shared" si="54"/>
        <v/>
      </c>
      <c r="CE88" s="68"/>
      <c r="CF88" s="75"/>
      <c r="CG88" s="76"/>
      <c r="CH88" s="71"/>
      <c r="CI88" s="77" t="s">
        <v>7</v>
      </c>
      <c r="CJ88" s="78">
        <f>IF(CI88="N",0,IF(CF$80="EVENTO",BD!$B$3,BD!$B$4))</f>
        <v>0</v>
      </c>
      <c r="CK88" s="77" t="s">
        <v>7</v>
      </c>
      <c r="CL88" s="78">
        <f>IF(CK88="N",0,IF(CF$80="EVENTO",BD!$B$1,0))</f>
        <v>0</v>
      </c>
      <c r="CM88" s="77" t="s">
        <v>7</v>
      </c>
      <c r="CN88" s="78">
        <f>IF(CM88="N",0,IF(CF$80="EVENTO",BD!$B$2,0))</f>
        <v>0</v>
      </c>
      <c r="CO88" s="77" t="s">
        <v>7</v>
      </c>
      <c r="CP88" s="78">
        <f>IF(CO88="N",0,IF(CF$80="EVENTO",BD!$B$5,0))</f>
        <v>0</v>
      </c>
      <c r="CQ88" s="77" t="s">
        <v>7</v>
      </c>
      <c r="CR88" s="78">
        <f>IF(CQ88="S",BD!$B$8,0)</f>
        <v>0</v>
      </c>
      <c r="CS88" s="73" t="str">
        <f>IF(CF88="","",VLOOKUP(CF88,BD!$B$11:$R$179,5,))</f>
        <v/>
      </c>
      <c r="CT88" s="79" t="str">
        <f t="shared" si="55"/>
        <v/>
      </c>
      <c r="CU88" s="68"/>
      <c r="CV88" s="75"/>
      <c r="CW88" s="76"/>
      <c r="CX88" s="71"/>
      <c r="CY88" s="77" t="s">
        <v>7</v>
      </c>
      <c r="CZ88" s="78">
        <f>IF(CY88="N",0,IF(CV$80="EVENTO",BD!$B$3,BD!$B$4))</f>
        <v>0</v>
      </c>
      <c r="DA88" s="77" t="s">
        <v>7</v>
      </c>
      <c r="DB88" s="78">
        <f>IF(DA88="N",0,IF(CV$80="EVENTO",BD!$B$1,0))</f>
        <v>0</v>
      </c>
      <c r="DC88" s="77" t="s">
        <v>7</v>
      </c>
      <c r="DD88" s="78">
        <f>IF(DC88="N",0,IF(CV$80="EVENTO",BD!$B$2,0))</f>
        <v>0</v>
      </c>
      <c r="DE88" s="77" t="s">
        <v>7</v>
      </c>
      <c r="DF88" s="78">
        <f>IF(DE88="N",0,IF(CV$80="EVENTO",BD!$B$5,0))</f>
        <v>0</v>
      </c>
      <c r="DG88" s="77" t="s">
        <v>7</v>
      </c>
      <c r="DH88" s="78">
        <f>IF(DG88="S",BD!$B$8,0)</f>
        <v>0</v>
      </c>
      <c r="DI88" s="73" t="str">
        <f>IF(CV88="","",VLOOKUP(CV88,BD!$B$11:$R$179,5,))</f>
        <v/>
      </c>
      <c r="DJ88" s="79" t="str">
        <f t="shared" si="56"/>
        <v/>
      </c>
    </row>
    <row r="89" spans="1:114" ht="15.75" thickBot="1" x14ac:dyDescent="0.3">
      <c r="A89" s="130"/>
      <c r="B89" s="145"/>
      <c r="C89" s="68"/>
      <c r="D89" s="75"/>
      <c r="E89" s="76"/>
      <c r="F89" s="71"/>
      <c r="G89" s="77" t="s">
        <v>7</v>
      </c>
      <c r="H89" s="78">
        <f>IF(G89="N",0,IF(D$80="EVENTO",BD!$B$3,BD!$B$4))</f>
        <v>0</v>
      </c>
      <c r="I89" s="77" t="s">
        <v>7</v>
      </c>
      <c r="J89" s="78">
        <f>IF(I89="N",0,IF(D$80="EVENTO",BD!$B$1,0))</f>
        <v>0</v>
      </c>
      <c r="K89" s="77" t="s">
        <v>7</v>
      </c>
      <c r="L89" s="78">
        <f>IF(K89="N",0,IF(D$80="EVENTO",BD!$B$2,0))</f>
        <v>0</v>
      </c>
      <c r="M89" s="77" t="s">
        <v>7</v>
      </c>
      <c r="N89" s="78">
        <f>IF(M89="N",0,IF(D$80="EVENTO",BD!$B$5,0))</f>
        <v>0</v>
      </c>
      <c r="O89" s="77" t="s">
        <v>7</v>
      </c>
      <c r="P89" s="78">
        <f>IF(O89="S",BD!$B$8,0)</f>
        <v>0</v>
      </c>
      <c r="Q89" s="73" t="str">
        <f>IF(D89="","",VLOOKUP(D89,BD!$B$11:$R$179,5,))</f>
        <v/>
      </c>
      <c r="R89" s="79" t="str">
        <f t="shared" si="50"/>
        <v/>
      </c>
      <c r="S89" s="68"/>
      <c r="T89" s="75"/>
      <c r="U89" s="76"/>
      <c r="V89" s="71"/>
      <c r="W89" s="77" t="s">
        <v>7</v>
      </c>
      <c r="X89" s="78">
        <f>IF(W89="N",0,IF(T$80="EVENTO",BD!$B$3,BD!$B$4))</f>
        <v>0</v>
      </c>
      <c r="Y89" s="77" t="s">
        <v>7</v>
      </c>
      <c r="Z89" s="78">
        <f>IF(Y89="N",0,IF(T$80="EVENTO",BD!$B$1,0))</f>
        <v>0</v>
      </c>
      <c r="AA89" s="77" t="s">
        <v>7</v>
      </c>
      <c r="AB89" s="78">
        <f>IF(AA89="N",0,IF(T$80="EVENTO",BD!$B$2,0))</f>
        <v>0</v>
      </c>
      <c r="AC89" s="77" t="s">
        <v>7</v>
      </c>
      <c r="AD89" s="78">
        <f>IF(AC89="N",0,IF(T$80="EVENTO",BD!$B$5,0))</f>
        <v>0</v>
      </c>
      <c r="AE89" s="77" t="s">
        <v>7</v>
      </c>
      <c r="AF89" s="78">
        <f>IF(AE89="S",BD!$B$8,0)</f>
        <v>0</v>
      </c>
      <c r="AG89" s="73" t="str">
        <f>IF(T89="","",VLOOKUP(T89,BD!$B$11:$R$179,5,))</f>
        <v/>
      </c>
      <c r="AH89" s="79" t="str">
        <f t="shared" si="51"/>
        <v/>
      </c>
      <c r="AI89" s="68"/>
      <c r="AJ89" s="75"/>
      <c r="AK89" s="76"/>
      <c r="AL89" s="71"/>
      <c r="AM89" s="77" t="s">
        <v>7</v>
      </c>
      <c r="AN89" s="78">
        <f>IF(AM89="N",0,IF(AJ$80="EVENTO",BD!$B$3,BD!$B$4))</f>
        <v>0</v>
      </c>
      <c r="AO89" s="77" t="s">
        <v>7</v>
      </c>
      <c r="AP89" s="78">
        <f>IF(AO89="N",0,IF(AJ$80="EVENTO",BD!$B$1,0))</f>
        <v>0</v>
      </c>
      <c r="AQ89" s="77" t="s">
        <v>7</v>
      </c>
      <c r="AR89" s="78">
        <f>IF(AQ89="N",0,IF(AJ$80="EVENTO",BD!$B$2,0))</f>
        <v>0</v>
      </c>
      <c r="AS89" s="77" t="s">
        <v>7</v>
      </c>
      <c r="AT89" s="78">
        <f>IF(AS89="N",0,IF(AJ$80="EVENTO",BD!$B$5,0))</f>
        <v>0</v>
      </c>
      <c r="AU89" s="77" t="s">
        <v>7</v>
      </c>
      <c r="AV89" s="78">
        <f>IF(AU89="S",BD!$B$8,0)</f>
        <v>0</v>
      </c>
      <c r="AW89" s="73" t="str">
        <f>IF(AJ89="","",VLOOKUP(AJ89,BD!$B$11:$R$179,5,))</f>
        <v/>
      </c>
      <c r="AX89" s="79" t="str">
        <f t="shared" si="52"/>
        <v/>
      </c>
      <c r="AY89" s="68"/>
      <c r="AZ89" s="75"/>
      <c r="BA89" s="76"/>
      <c r="BB89" s="71"/>
      <c r="BC89" s="77" t="s">
        <v>7</v>
      </c>
      <c r="BD89" s="78">
        <f>IF(BC89="N",0,IF(AZ$80="EVENTO",BD!$B$3,BD!$B$4))</f>
        <v>0</v>
      </c>
      <c r="BE89" s="77" t="s">
        <v>7</v>
      </c>
      <c r="BF89" s="78">
        <f>IF(BE89="N",0,IF(AZ$80="EVENTO",BD!$B$1,0))</f>
        <v>0</v>
      </c>
      <c r="BG89" s="77" t="s">
        <v>7</v>
      </c>
      <c r="BH89" s="78">
        <f>IF(BG89="N",0,IF(AZ$80="EVENTO",BD!$B$2,0))</f>
        <v>0</v>
      </c>
      <c r="BI89" s="77" t="s">
        <v>7</v>
      </c>
      <c r="BJ89" s="78">
        <f>IF(BI89="N",0,IF(AZ$80="EVENTO",BD!$B$5,0))</f>
        <v>0</v>
      </c>
      <c r="BK89" s="77" t="s">
        <v>7</v>
      </c>
      <c r="BL89" s="78">
        <f>IF(BK89="S",BD!$B$8,0)</f>
        <v>0</v>
      </c>
      <c r="BM89" s="73" t="str">
        <f>IF(AZ89="","",VLOOKUP(AZ89,BD!$B$11:$R$179,5,))</f>
        <v/>
      </c>
      <c r="BN89" s="79" t="str">
        <f t="shared" si="53"/>
        <v/>
      </c>
      <c r="BO89" s="68"/>
      <c r="BP89" s="75"/>
      <c r="BQ89" s="76"/>
      <c r="BR89" s="71"/>
      <c r="BS89" s="77" t="s">
        <v>7</v>
      </c>
      <c r="BT89" s="78">
        <f>IF(BS89="N",0,IF(BP$80="EVENTO",BD!$B$3,BD!$B$4))</f>
        <v>0</v>
      </c>
      <c r="BU89" s="77" t="s">
        <v>7</v>
      </c>
      <c r="BV89" s="78">
        <f>IF(BU89="N",0,IF(BP$80="EVENTO",BD!$B$1,0))</f>
        <v>0</v>
      </c>
      <c r="BW89" s="77" t="s">
        <v>7</v>
      </c>
      <c r="BX89" s="78">
        <f>IF(BW89="N",0,IF(BP$80="EVENTO",BD!$B$2,0))</f>
        <v>0</v>
      </c>
      <c r="BY89" s="77" t="s">
        <v>7</v>
      </c>
      <c r="BZ89" s="78">
        <f>IF(BY89="N",0,IF(BP$80="EVENTO",BD!$B$5,0))</f>
        <v>0</v>
      </c>
      <c r="CA89" s="77" t="s">
        <v>7</v>
      </c>
      <c r="CB89" s="78">
        <f>IF(CA89="S",BD!$B$8,0)</f>
        <v>0</v>
      </c>
      <c r="CC89" s="73" t="str">
        <f>IF(BP89="","",VLOOKUP(BP89,BD!$B$11:$R$179,5,))</f>
        <v/>
      </c>
      <c r="CD89" s="79" t="str">
        <f t="shared" si="54"/>
        <v/>
      </c>
      <c r="CE89" s="68"/>
      <c r="CF89" s="75"/>
      <c r="CG89" s="76"/>
      <c r="CH89" s="71"/>
      <c r="CI89" s="77" t="s">
        <v>7</v>
      </c>
      <c r="CJ89" s="78">
        <f>IF(CI89="N",0,IF(CF$80="EVENTO",BD!$B$3,BD!$B$4))</f>
        <v>0</v>
      </c>
      <c r="CK89" s="77" t="s">
        <v>7</v>
      </c>
      <c r="CL89" s="78">
        <f>IF(CK89="N",0,IF(CF$80="EVENTO",BD!$B$1,0))</f>
        <v>0</v>
      </c>
      <c r="CM89" s="77" t="s">
        <v>7</v>
      </c>
      <c r="CN89" s="78">
        <f>IF(CM89="N",0,IF(CF$80="EVENTO",BD!$B$2,0))</f>
        <v>0</v>
      </c>
      <c r="CO89" s="77" t="s">
        <v>7</v>
      </c>
      <c r="CP89" s="78">
        <f>IF(CO89="N",0,IF(CF$80="EVENTO",BD!$B$5,0))</f>
        <v>0</v>
      </c>
      <c r="CQ89" s="77" t="s">
        <v>7</v>
      </c>
      <c r="CR89" s="78">
        <f>IF(CQ89="S",BD!$B$8,0)</f>
        <v>0</v>
      </c>
      <c r="CS89" s="73" t="str">
        <f>IF(CF89="","",VLOOKUP(CF89,BD!$B$11:$R$179,5,))</f>
        <v/>
      </c>
      <c r="CT89" s="79" t="str">
        <f t="shared" si="55"/>
        <v/>
      </c>
      <c r="CU89" s="68"/>
      <c r="CV89" s="75"/>
      <c r="CW89" s="76"/>
      <c r="CX89" s="71"/>
      <c r="CY89" s="77" t="s">
        <v>7</v>
      </c>
      <c r="CZ89" s="78">
        <f>IF(CY89="N",0,IF(CV$80="EVENTO",BD!$B$3,BD!$B$4))</f>
        <v>0</v>
      </c>
      <c r="DA89" s="77" t="s">
        <v>7</v>
      </c>
      <c r="DB89" s="78">
        <f>IF(DA89="N",0,IF(CV$80="EVENTO",BD!$B$1,0))</f>
        <v>0</v>
      </c>
      <c r="DC89" s="77" t="s">
        <v>7</v>
      </c>
      <c r="DD89" s="78">
        <f>IF(DC89="N",0,IF(CV$80="EVENTO",BD!$B$2,0))</f>
        <v>0</v>
      </c>
      <c r="DE89" s="77" t="s">
        <v>7</v>
      </c>
      <c r="DF89" s="78">
        <f>IF(DE89="N",0,IF(CV$80="EVENTO",BD!$B$5,0))</f>
        <v>0</v>
      </c>
      <c r="DG89" s="77" t="s">
        <v>7</v>
      </c>
      <c r="DH89" s="78">
        <f>IF(DG89="S",BD!$B$8,0)</f>
        <v>0</v>
      </c>
      <c r="DI89" s="73" t="str">
        <f>IF(CV89="","",VLOOKUP(CV89,BD!$B$11:$R$179,5,))</f>
        <v/>
      </c>
      <c r="DJ89" s="79" t="str">
        <f t="shared" si="56"/>
        <v/>
      </c>
    </row>
    <row r="90" spans="1:114" ht="15.75" thickBot="1" x14ac:dyDescent="0.3">
      <c r="A90" s="130"/>
      <c r="B90" s="145"/>
      <c r="C90" s="68"/>
      <c r="D90" s="75"/>
      <c r="E90" s="76"/>
      <c r="F90" s="71"/>
      <c r="G90" s="77" t="s">
        <v>7</v>
      </c>
      <c r="H90" s="78">
        <f>IF(G90="N",0,IF(D$80="EVENTO",BD!$B$3,BD!$B$4))</f>
        <v>0</v>
      </c>
      <c r="I90" s="77" t="s">
        <v>7</v>
      </c>
      <c r="J90" s="78">
        <f>IF(I90="N",0,IF(D$80="EVENTO",BD!$B$1,0))</f>
        <v>0</v>
      </c>
      <c r="K90" s="77" t="s">
        <v>7</v>
      </c>
      <c r="L90" s="78">
        <f>IF(K90="N",0,IF(D$80="EVENTO",BD!$B$2,0))</f>
        <v>0</v>
      </c>
      <c r="M90" s="77" t="s">
        <v>7</v>
      </c>
      <c r="N90" s="78">
        <f>IF(M90="N",0,IF(D$80="EVENTO",BD!$B$5,0))</f>
        <v>0</v>
      </c>
      <c r="O90" s="77" t="s">
        <v>7</v>
      </c>
      <c r="P90" s="78">
        <f>IF(O90="S",BD!$B$8,0)</f>
        <v>0</v>
      </c>
      <c r="Q90" s="73" t="str">
        <f>IF(D90="","",VLOOKUP(D90,BD!$B$11:$R$179,5,))</f>
        <v/>
      </c>
      <c r="R90" s="79" t="str">
        <f t="shared" si="50"/>
        <v/>
      </c>
      <c r="S90" s="68"/>
      <c r="T90" s="75"/>
      <c r="U90" s="76"/>
      <c r="V90" s="71"/>
      <c r="W90" s="77" t="s">
        <v>7</v>
      </c>
      <c r="X90" s="78">
        <f>IF(W90="N",0,IF(T$80="EVENTO",BD!$B$3,BD!$B$4))</f>
        <v>0</v>
      </c>
      <c r="Y90" s="77" t="s">
        <v>7</v>
      </c>
      <c r="Z90" s="78">
        <f>IF(Y90="N",0,IF(T$80="EVENTO",BD!$B$1,0))</f>
        <v>0</v>
      </c>
      <c r="AA90" s="77" t="s">
        <v>7</v>
      </c>
      <c r="AB90" s="78">
        <f>IF(AA90="N",0,IF(T$80="EVENTO",BD!$B$2,0))</f>
        <v>0</v>
      </c>
      <c r="AC90" s="77" t="s">
        <v>7</v>
      </c>
      <c r="AD90" s="78">
        <f>IF(AC90="N",0,IF(T$80="EVENTO",BD!$B$5,0))</f>
        <v>0</v>
      </c>
      <c r="AE90" s="77" t="s">
        <v>7</v>
      </c>
      <c r="AF90" s="78">
        <f>IF(AE90="S",BD!$B$8,0)</f>
        <v>0</v>
      </c>
      <c r="AG90" s="73" t="str">
        <f>IF(T90="","",VLOOKUP(T90,BD!$B$11:$R$179,5,))</f>
        <v/>
      </c>
      <c r="AH90" s="79" t="str">
        <f t="shared" si="51"/>
        <v/>
      </c>
      <c r="AI90" s="68"/>
      <c r="AJ90" s="75"/>
      <c r="AK90" s="76"/>
      <c r="AL90" s="71"/>
      <c r="AM90" s="77" t="s">
        <v>7</v>
      </c>
      <c r="AN90" s="78">
        <f>IF(AM90="N",0,IF(AJ$80="EVENTO",BD!$B$3,BD!$B$4))</f>
        <v>0</v>
      </c>
      <c r="AO90" s="77" t="s">
        <v>7</v>
      </c>
      <c r="AP90" s="78">
        <f>IF(AO90="N",0,IF(AJ$80="EVENTO",BD!$B$1,0))</f>
        <v>0</v>
      </c>
      <c r="AQ90" s="77" t="s">
        <v>7</v>
      </c>
      <c r="AR90" s="78">
        <f>IF(AQ90="N",0,IF(AJ$80="EVENTO",BD!$B$2,0))</f>
        <v>0</v>
      </c>
      <c r="AS90" s="77" t="s">
        <v>7</v>
      </c>
      <c r="AT90" s="78">
        <f>IF(AS90="N",0,IF(AJ$80="EVENTO",BD!$B$5,0))</f>
        <v>0</v>
      </c>
      <c r="AU90" s="77" t="s">
        <v>7</v>
      </c>
      <c r="AV90" s="78">
        <f>IF(AU90="S",BD!$B$8,0)</f>
        <v>0</v>
      </c>
      <c r="AW90" s="73" t="str">
        <f>IF(AJ90="","",VLOOKUP(AJ90,BD!$B$11:$R$179,5,))</f>
        <v/>
      </c>
      <c r="AX90" s="79" t="str">
        <f t="shared" si="52"/>
        <v/>
      </c>
      <c r="AY90" s="68"/>
      <c r="AZ90" s="75"/>
      <c r="BA90" s="76"/>
      <c r="BB90" s="71"/>
      <c r="BC90" s="77" t="s">
        <v>7</v>
      </c>
      <c r="BD90" s="78">
        <f>IF(BC90="N",0,IF(AZ$80="EVENTO",BD!$B$3,BD!$B$4))</f>
        <v>0</v>
      </c>
      <c r="BE90" s="77" t="s">
        <v>7</v>
      </c>
      <c r="BF90" s="78">
        <f>IF(BE90="N",0,IF(AZ$80="EVENTO",BD!$B$1,0))</f>
        <v>0</v>
      </c>
      <c r="BG90" s="77" t="s">
        <v>7</v>
      </c>
      <c r="BH90" s="78">
        <f>IF(BG90="N",0,IF(AZ$80="EVENTO",BD!$B$2,0))</f>
        <v>0</v>
      </c>
      <c r="BI90" s="77" t="s">
        <v>7</v>
      </c>
      <c r="BJ90" s="78">
        <f>IF(BI90="N",0,IF(AZ$80="EVENTO",BD!$B$5,0))</f>
        <v>0</v>
      </c>
      <c r="BK90" s="77" t="s">
        <v>7</v>
      </c>
      <c r="BL90" s="78">
        <f>IF(BK90="S",BD!$B$8,0)</f>
        <v>0</v>
      </c>
      <c r="BM90" s="73" t="str">
        <f>IF(AZ90="","",VLOOKUP(AZ90,BD!$B$11:$R$179,5,))</f>
        <v/>
      </c>
      <c r="BN90" s="79" t="str">
        <f t="shared" si="53"/>
        <v/>
      </c>
      <c r="BO90" s="68"/>
      <c r="BP90" s="75"/>
      <c r="BQ90" s="76"/>
      <c r="BR90" s="71"/>
      <c r="BS90" s="77" t="s">
        <v>7</v>
      </c>
      <c r="BT90" s="78">
        <f>IF(BS90="N",0,IF(BP$80="EVENTO",BD!$B$3,BD!$B$4))</f>
        <v>0</v>
      </c>
      <c r="BU90" s="77" t="s">
        <v>7</v>
      </c>
      <c r="BV90" s="78">
        <f>IF(BU90="N",0,IF(BP$80="EVENTO",BD!$B$1,0))</f>
        <v>0</v>
      </c>
      <c r="BW90" s="77" t="s">
        <v>7</v>
      </c>
      <c r="BX90" s="78">
        <f>IF(BW90="N",0,IF(BP$80="EVENTO",BD!$B$2,0))</f>
        <v>0</v>
      </c>
      <c r="BY90" s="77" t="s">
        <v>7</v>
      </c>
      <c r="BZ90" s="78">
        <f>IF(BY90="N",0,IF(BP$80="EVENTO",BD!$B$5,0))</f>
        <v>0</v>
      </c>
      <c r="CA90" s="77" t="s">
        <v>7</v>
      </c>
      <c r="CB90" s="78">
        <f>IF(CA90="S",BD!$B$8,0)</f>
        <v>0</v>
      </c>
      <c r="CC90" s="73" t="str">
        <f>IF(BP90="","",VLOOKUP(BP90,BD!$B$11:$R$179,5,))</f>
        <v/>
      </c>
      <c r="CD90" s="79" t="str">
        <f t="shared" si="54"/>
        <v/>
      </c>
      <c r="CE90" s="68"/>
      <c r="CF90" s="75"/>
      <c r="CG90" s="76"/>
      <c r="CH90" s="71"/>
      <c r="CI90" s="77" t="s">
        <v>7</v>
      </c>
      <c r="CJ90" s="78">
        <f>IF(CI90="N",0,IF(CF$80="EVENTO",BD!$B$3,BD!$B$4))</f>
        <v>0</v>
      </c>
      <c r="CK90" s="77" t="s">
        <v>7</v>
      </c>
      <c r="CL90" s="78">
        <f>IF(CK90="N",0,IF(CF$80="EVENTO",BD!$B$1,0))</f>
        <v>0</v>
      </c>
      <c r="CM90" s="77" t="s">
        <v>7</v>
      </c>
      <c r="CN90" s="78">
        <f>IF(CM90="N",0,IF(CF$80="EVENTO",BD!$B$2,0))</f>
        <v>0</v>
      </c>
      <c r="CO90" s="77" t="s">
        <v>7</v>
      </c>
      <c r="CP90" s="78">
        <f>IF(CO90="N",0,IF(CF$80="EVENTO",BD!$B$5,0))</f>
        <v>0</v>
      </c>
      <c r="CQ90" s="77" t="s">
        <v>7</v>
      </c>
      <c r="CR90" s="78">
        <f>IF(CQ90="S",BD!$B$8,0)</f>
        <v>0</v>
      </c>
      <c r="CS90" s="73" t="str">
        <f>IF(CF90="","",VLOOKUP(CF90,BD!$B$11:$R$179,5,))</f>
        <v/>
      </c>
      <c r="CT90" s="79" t="str">
        <f t="shared" si="55"/>
        <v/>
      </c>
      <c r="CU90" s="68"/>
      <c r="CV90" s="75"/>
      <c r="CW90" s="76"/>
      <c r="CX90" s="71"/>
      <c r="CY90" s="77" t="s">
        <v>7</v>
      </c>
      <c r="CZ90" s="78">
        <f>IF(CY90="N",0,IF(CV$80="EVENTO",BD!$B$3,BD!$B$4))</f>
        <v>0</v>
      </c>
      <c r="DA90" s="77" t="s">
        <v>7</v>
      </c>
      <c r="DB90" s="78">
        <f>IF(DA90="N",0,IF(CV$80="EVENTO",BD!$B$1,0))</f>
        <v>0</v>
      </c>
      <c r="DC90" s="77" t="s">
        <v>7</v>
      </c>
      <c r="DD90" s="78">
        <f>IF(DC90="N",0,IF(CV$80="EVENTO",BD!$B$2,0))</f>
        <v>0</v>
      </c>
      <c r="DE90" s="77" t="s">
        <v>7</v>
      </c>
      <c r="DF90" s="78">
        <f>IF(DE90="N",0,IF(CV$80="EVENTO",BD!$B$5,0))</f>
        <v>0</v>
      </c>
      <c r="DG90" s="77" t="s">
        <v>7</v>
      </c>
      <c r="DH90" s="78">
        <f>IF(DG90="S",BD!$B$8,0)</f>
        <v>0</v>
      </c>
      <c r="DI90" s="73" t="str">
        <f>IF(CV90="","",VLOOKUP(CV90,BD!$B$11:$R$179,5,))</f>
        <v/>
      </c>
      <c r="DJ90" s="79" t="str">
        <f t="shared" si="56"/>
        <v/>
      </c>
    </row>
    <row r="91" spans="1:114" ht="15.75" thickBot="1" x14ac:dyDescent="0.3">
      <c r="A91" s="130"/>
      <c r="B91" s="145"/>
      <c r="C91" s="68"/>
      <c r="D91" s="75"/>
      <c r="E91" s="76"/>
      <c r="F91" s="71"/>
      <c r="G91" s="77" t="s">
        <v>7</v>
      </c>
      <c r="H91" s="78">
        <f>IF(G91="N",0,IF(D$80="EVENTO",BD!$B$3,BD!$B$4))</f>
        <v>0</v>
      </c>
      <c r="I91" s="77" t="s">
        <v>7</v>
      </c>
      <c r="J91" s="78">
        <f>IF(I91="N",0,IF(D$80="EVENTO",BD!$B$1,0))</f>
        <v>0</v>
      </c>
      <c r="K91" s="77" t="s">
        <v>7</v>
      </c>
      <c r="L91" s="78">
        <f>IF(K91="N",0,IF(D$80="EVENTO",BD!$B$2,0))</f>
        <v>0</v>
      </c>
      <c r="M91" s="77" t="s">
        <v>7</v>
      </c>
      <c r="N91" s="78">
        <f>IF(M91="N",0,IF(D$80="EVENTO",BD!$B$5,0))</f>
        <v>0</v>
      </c>
      <c r="O91" s="77" t="s">
        <v>7</v>
      </c>
      <c r="P91" s="78">
        <f>IF(O91="S",BD!$B$8,0)</f>
        <v>0</v>
      </c>
      <c r="Q91" s="73" t="str">
        <f>IF(D91="","",VLOOKUP(D91,BD!$B$11:$R$179,5,))</f>
        <v/>
      </c>
      <c r="R91" s="79" t="str">
        <f t="shared" si="50"/>
        <v/>
      </c>
      <c r="S91" s="68"/>
      <c r="T91" s="75"/>
      <c r="U91" s="76"/>
      <c r="V91" s="71"/>
      <c r="W91" s="77" t="s">
        <v>7</v>
      </c>
      <c r="X91" s="78">
        <f>IF(W91="N",0,IF(T$80="EVENTO",BD!$B$3,BD!$B$4))</f>
        <v>0</v>
      </c>
      <c r="Y91" s="77" t="s">
        <v>7</v>
      </c>
      <c r="Z91" s="78">
        <f>IF(Y91="N",0,IF(T$80="EVENTO",BD!$B$1,0))</f>
        <v>0</v>
      </c>
      <c r="AA91" s="77" t="s">
        <v>7</v>
      </c>
      <c r="AB91" s="78">
        <f>IF(AA91="N",0,IF(T$80="EVENTO",BD!$B$2,0))</f>
        <v>0</v>
      </c>
      <c r="AC91" s="77" t="s">
        <v>7</v>
      </c>
      <c r="AD91" s="78">
        <f>IF(AC91="N",0,IF(T$80="EVENTO",BD!$B$5,0))</f>
        <v>0</v>
      </c>
      <c r="AE91" s="77" t="s">
        <v>7</v>
      </c>
      <c r="AF91" s="78">
        <f>IF(AE91="S",BD!$B$8,0)</f>
        <v>0</v>
      </c>
      <c r="AG91" s="73" t="str">
        <f>IF(T91="","",VLOOKUP(T91,BD!$B$11:$R$179,5,))</f>
        <v/>
      </c>
      <c r="AH91" s="79" t="str">
        <f t="shared" si="51"/>
        <v/>
      </c>
      <c r="AI91" s="68"/>
      <c r="AJ91" s="75"/>
      <c r="AK91" s="76"/>
      <c r="AL91" s="71"/>
      <c r="AM91" s="77" t="s">
        <v>7</v>
      </c>
      <c r="AN91" s="78">
        <f>IF(AM91="N",0,IF(AJ$80="EVENTO",BD!$B$3,BD!$B$4))</f>
        <v>0</v>
      </c>
      <c r="AO91" s="77" t="s">
        <v>7</v>
      </c>
      <c r="AP91" s="78">
        <f>IF(AO91="N",0,IF(AJ$80="EVENTO",BD!$B$1,0))</f>
        <v>0</v>
      </c>
      <c r="AQ91" s="77" t="s">
        <v>7</v>
      </c>
      <c r="AR91" s="78">
        <f>IF(AQ91="N",0,IF(AJ$80="EVENTO",BD!$B$2,0))</f>
        <v>0</v>
      </c>
      <c r="AS91" s="77" t="s">
        <v>7</v>
      </c>
      <c r="AT91" s="78">
        <f>IF(AS91="N",0,IF(AJ$80="EVENTO",BD!$B$5,0))</f>
        <v>0</v>
      </c>
      <c r="AU91" s="77" t="s">
        <v>7</v>
      </c>
      <c r="AV91" s="78">
        <f>IF(AU91="S",BD!$B$8,0)</f>
        <v>0</v>
      </c>
      <c r="AW91" s="73" t="str">
        <f>IF(AJ91="","",VLOOKUP(AJ91,BD!$B$11:$R$179,5,))</f>
        <v/>
      </c>
      <c r="AX91" s="79" t="str">
        <f t="shared" si="52"/>
        <v/>
      </c>
      <c r="AY91" s="68"/>
      <c r="AZ91" s="75"/>
      <c r="BA91" s="76"/>
      <c r="BB91" s="71"/>
      <c r="BC91" s="77" t="s">
        <v>7</v>
      </c>
      <c r="BD91" s="78">
        <f>IF(BC91="N",0,IF(AZ$80="EVENTO",BD!$B$3,BD!$B$4))</f>
        <v>0</v>
      </c>
      <c r="BE91" s="77" t="s">
        <v>7</v>
      </c>
      <c r="BF91" s="78">
        <f>IF(BE91="N",0,IF(AZ$80="EVENTO",BD!$B$1,0))</f>
        <v>0</v>
      </c>
      <c r="BG91" s="77" t="s">
        <v>7</v>
      </c>
      <c r="BH91" s="78">
        <f>IF(BG91="N",0,IF(AZ$80="EVENTO",BD!$B$2,0))</f>
        <v>0</v>
      </c>
      <c r="BI91" s="77" t="s">
        <v>7</v>
      </c>
      <c r="BJ91" s="78">
        <f>IF(BI91="N",0,IF(AZ$80="EVENTO",BD!$B$5,0))</f>
        <v>0</v>
      </c>
      <c r="BK91" s="77" t="s">
        <v>7</v>
      </c>
      <c r="BL91" s="78">
        <f>IF(BK91="S",BD!$B$8,0)</f>
        <v>0</v>
      </c>
      <c r="BM91" s="73" t="str">
        <f>IF(AZ91="","",VLOOKUP(AZ91,BD!$B$11:$R$179,5,))</f>
        <v/>
      </c>
      <c r="BN91" s="79" t="str">
        <f t="shared" si="53"/>
        <v/>
      </c>
      <c r="BO91" s="68"/>
      <c r="BP91" s="75"/>
      <c r="BQ91" s="76"/>
      <c r="BR91" s="71"/>
      <c r="BS91" s="77" t="s">
        <v>7</v>
      </c>
      <c r="BT91" s="78">
        <f>IF(BS91="N",0,IF(BP$80="EVENTO",BD!$B$3,BD!$B$4))</f>
        <v>0</v>
      </c>
      <c r="BU91" s="77" t="s">
        <v>7</v>
      </c>
      <c r="BV91" s="78">
        <f>IF(BU91="N",0,IF(BP$80="EVENTO",BD!$B$1,0))</f>
        <v>0</v>
      </c>
      <c r="BW91" s="77" t="s">
        <v>7</v>
      </c>
      <c r="BX91" s="78">
        <f>IF(BW91="N",0,IF(BP$80="EVENTO",BD!$B$2,0))</f>
        <v>0</v>
      </c>
      <c r="BY91" s="77" t="s">
        <v>7</v>
      </c>
      <c r="BZ91" s="78">
        <f>IF(BY91="N",0,IF(BP$80="EVENTO",BD!$B$5,0))</f>
        <v>0</v>
      </c>
      <c r="CA91" s="77" t="s">
        <v>7</v>
      </c>
      <c r="CB91" s="78">
        <f>IF(CA91="S",BD!$B$8,0)</f>
        <v>0</v>
      </c>
      <c r="CC91" s="73" t="str">
        <f>IF(BP91="","",VLOOKUP(BP91,BD!$B$11:$R$179,5,))</f>
        <v/>
      </c>
      <c r="CD91" s="79" t="str">
        <f t="shared" si="54"/>
        <v/>
      </c>
      <c r="CE91" s="68"/>
      <c r="CF91" s="75"/>
      <c r="CG91" s="76"/>
      <c r="CH91" s="71"/>
      <c r="CI91" s="77" t="s">
        <v>7</v>
      </c>
      <c r="CJ91" s="78">
        <f>IF(CI91="N",0,IF(CF$80="EVENTO",BD!$B$3,BD!$B$4))</f>
        <v>0</v>
      </c>
      <c r="CK91" s="77" t="s">
        <v>7</v>
      </c>
      <c r="CL91" s="78">
        <f>IF(CK91="N",0,IF(CF$80="EVENTO",BD!$B$1,0))</f>
        <v>0</v>
      </c>
      <c r="CM91" s="77" t="s">
        <v>7</v>
      </c>
      <c r="CN91" s="78">
        <f>IF(CM91="N",0,IF(CF$80="EVENTO",BD!$B$2,0))</f>
        <v>0</v>
      </c>
      <c r="CO91" s="77" t="s">
        <v>7</v>
      </c>
      <c r="CP91" s="78">
        <f>IF(CO91="N",0,IF(CF$80="EVENTO",BD!$B$5,0))</f>
        <v>0</v>
      </c>
      <c r="CQ91" s="77" t="s">
        <v>7</v>
      </c>
      <c r="CR91" s="78">
        <f>IF(CQ91="S",BD!$B$8,0)</f>
        <v>0</v>
      </c>
      <c r="CS91" s="73" t="str">
        <f>IF(CF91="","",VLOOKUP(CF91,BD!$B$11:$R$179,5,))</f>
        <v/>
      </c>
      <c r="CT91" s="79" t="str">
        <f t="shared" si="55"/>
        <v/>
      </c>
      <c r="CU91" s="68"/>
      <c r="CV91" s="75"/>
      <c r="CW91" s="76"/>
      <c r="CX91" s="71"/>
      <c r="CY91" s="77" t="s">
        <v>7</v>
      </c>
      <c r="CZ91" s="78">
        <f>IF(CY91="N",0,IF(CV$80="EVENTO",BD!$B$3,BD!$B$4))</f>
        <v>0</v>
      </c>
      <c r="DA91" s="77" t="s">
        <v>7</v>
      </c>
      <c r="DB91" s="78">
        <f>IF(DA91="N",0,IF(CV$80="EVENTO",BD!$B$1,0))</f>
        <v>0</v>
      </c>
      <c r="DC91" s="77" t="s">
        <v>7</v>
      </c>
      <c r="DD91" s="78">
        <f>IF(DC91="N",0,IF(CV$80="EVENTO",BD!$B$2,0))</f>
        <v>0</v>
      </c>
      <c r="DE91" s="77" t="s">
        <v>7</v>
      </c>
      <c r="DF91" s="78">
        <f>IF(DE91="N",0,IF(CV$80="EVENTO",BD!$B$5,0))</f>
        <v>0</v>
      </c>
      <c r="DG91" s="77" t="s">
        <v>7</v>
      </c>
      <c r="DH91" s="78">
        <f>IF(DG91="S",BD!$B$8,0)</f>
        <v>0</v>
      </c>
      <c r="DI91" s="73" t="str">
        <f>IF(CV91="","",VLOOKUP(CV91,BD!$B$11:$R$179,5,))</f>
        <v/>
      </c>
      <c r="DJ91" s="79" t="str">
        <f t="shared" si="56"/>
        <v/>
      </c>
    </row>
    <row r="92" spans="1:114" ht="15.75" thickBot="1" x14ac:dyDescent="0.3">
      <c r="A92" s="130"/>
      <c r="B92" s="146"/>
      <c r="C92" s="68"/>
      <c r="D92" s="81"/>
      <c r="E92" s="82"/>
      <c r="F92" s="85"/>
      <c r="G92" s="86" t="s">
        <v>7</v>
      </c>
      <c r="H92" s="87">
        <f>IF(G92="N",0,IF(D$80="EVENTO",BD!$B$3,BD!$B$4))</f>
        <v>0</v>
      </c>
      <c r="I92" s="86" t="s">
        <v>7</v>
      </c>
      <c r="J92" s="87">
        <f>IF(I92="N",0,IF(D$80="EVENTO",BD!$B$1,0))</f>
        <v>0</v>
      </c>
      <c r="K92" s="86" t="s">
        <v>7</v>
      </c>
      <c r="L92" s="87">
        <f>IF(K92="N",0,IF(D$80="EVENTO",BD!$B$2,0))</f>
        <v>0</v>
      </c>
      <c r="M92" s="86" t="s">
        <v>7</v>
      </c>
      <c r="N92" s="87">
        <f>IF(M92="N",0,IF(D$80="EVENTO",BD!$B$5,0))</f>
        <v>0</v>
      </c>
      <c r="O92" s="86" t="s">
        <v>7</v>
      </c>
      <c r="P92" s="87">
        <f>IF(O92="S",BD!$B$8,0)</f>
        <v>0</v>
      </c>
      <c r="Q92" s="83" t="str">
        <f>IF(D92="","",VLOOKUP(D92,BD!$B$11:$R$179,5,))</f>
        <v/>
      </c>
      <c r="R92" s="84" t="str">
        <f t="shared" si="50"/>
        <v/>
      </c>
      <c r="S92" s="68"/>
      <c r="T92" s="81"/>
      <c r="U92" s="82"/>
      <c r="V92" s="85"/>
      <c r="W92" s="86" t="s">
        <v>7</v>
      </c>
      <c r="X92" s="87">
        <f>IF(W92="N",0,IF(T$80="EVENTO",BD!$B$3,BD!$B$4))</f>
        <v>0</v>
      </c>
      <c r="Y92" s="86" t="s">
        <v>7</v>
      </c>
      <c r="Z92" s="87">
        <f>IF(Y92="N",0,IF(T$80="EVENTO",BD!$B$1,0))</f>
        <v>0</v>
      </c>
      <c r="AA92" s="86" t="s">
        <v>7</v>
      </c>
      <c r="AB92" s="87">
        <f>IF(AA92="N",0,IF(T$80="EVENTO",BD!$B$2,0))</f>
        <v>0</v>
      </c>
      <c r="AC92" s="86" t="s">
        <v>7</v>
      </c>
      <c r="AD92" s="87">
        <f>IF(AC92="N",0,IF(T$80="EVENTO",BD!$B$5,0))</f>
        <v>0</v>
      </c>
      <c r="AE92" s="86" t="s">
        <v>7</v>
      </c>
      <c r="AF92" s="87">
        <f>IF(AE92="S",BD!$B$8,0)</f>
        <v>0</v>
      </c>
      <c r="AG92" s="83" t="str">
        <f>IF(T92="","",VLOOKUP(T92,BD!$B$11:$R$179,5,))</f>
        <v/>
      </c>
      <c r="AH92" s="84" t="str">
        <f t="shared" si="51"/>
        <v/>
      </c>
      <c r="AI92" s="68"/>
      <c r="AJ92" s="81"/>
      <c r="AK92" s="82"/>
      <c r="AL92" s="85"/>
      <c r="AM92" s="86" t="s">
        <v>7</v>
      </c>
      <c r="AN92" s="87">
        <f>IF(AM92="N",0,IF(AJ$80="EVENTO",BD!$B$3,BD!$B$4))</f>
        <v>0</v>
      </c>
      <c r="AO92" s="86" t="s">
        <v>7</v>
      </c>
      <c r="AP92" s="87">
        <f>IF(AO92="N",0,IF(AJ$80="EVENTO",BD!$B$1,0))</f>
        <v>0</v>
      </c>
      <c r="AQ92" s="86" t="s">
        <v>7</v>
      </c>
      <c r="AR92" s="87">
        <f>IF(AQ92="N",0,IF(AJ$80="EVENTO",BD!$B$2,0))</f>
        <v>0</v>
      </c>
      <c r="AS92" s="86" t="s">
        <v>7</v>
      </c>
      <c r="AT92" s="87">
        <f>IF(AS92="N",0,IF(AJ$80="EVENTO",BD!$B$5,0))</f>
        <v>0</v>
      </c>
      <c r="AU92" s="86" t="s">
        <v>7</v>
      </c>
      <c r="AV92" s="87">
        <f>IF(AU92="S",BD!$B$8,0)</f>
        <v>0</v>
      </c>
      <c r="AW92" s="83" t="str">
        <f>IF(AJ92="","",VLOOKUP(AJ92,BD!$B$11:$R$179,5,))</f>
        <v/>
      </c>
      <c r="AX92" s="84" t="str">
        <f t="shared" si="52"/>
        <v/>
      </c>
      <c r="AY92" s="68"/>
      <c r="AZ92" s="81"/>
      <c r="BA92" s="82"/>
      <c r="BB92" s="85"/>
      <c r="BC92" s="86" t="s">
        <v>7</v>
      </c>
      <c r="BD92" s="87">
        <f>IF(BC92="N",0,IF(AZ$80="EVENTO",BD!$B$3,BD!$B$4))</f>
        <v>0</v>
      </c>
      <c r="BE92" s="86" t="s">
        <v>7</v>
      </c>
      <c r="BF92" s="87">
        <f>IF(BE92="N",0,IF(AZ$80="EVENTO",BD!$B$1,0))</f>
        <v>0</v>
      </c>
      <c r="BG92" s="86" t="s">
        <v>7</v>
      </c>
      <c r="BH92" s="87">
        <f>IF(BG92="N",0,IF(AZ$80="EVENTO",BD!$B$2,0))</f>
        <v>0</v>
      </c>
      <c r="BI92" s="86" t="s">
        <v>7</v>
      </c>
      <c r="BJ92" s="87">
        <f>IF(BI92="N",0,IF(AZ$80="EVENTO",BD!$B$5,0))</f>
        <v>0</v>
      </c>
      <c r="BK92" s="86" t="s">
        <v>7</v>
      </c>
      <c r="BL92" s="87">
        <f>IF(BK92="S",BD!$B$8,0)</f>
        <v>0</v>
      </c>
      <c r="BM92" s="83" t="str">
        <f>IF(AZ92="","",VLOOKUP(AZ92,BD!$B$11:$R$179,5,))</f>
        <v/>
      </c>
      <c r="BN92" s="84" t="str">
        <f t="shared" si="53"/>
        <v/>
      </c>
      <c r="BO92" s="68"/>
      <c r="BP92" s="81"/>
      <c r="BQ92" s="82"/>
      <c r="BR92" s="85"/>
      <c r="BS92" s="86" t="s">
        <v>7</v>
      </c>
      <c r="BT92" s="87">
        <f>IF(BS92="N",0,IF(BP$80="EVENTO",BD!$B$3,BD!$B$4))</f>
        <v>0</v>
      </c>
      <c r="BU92" s="86" t="s">
        <v>7</v>
      </c>
      <c r="BV92" s="87">
        <f>IF(BU92="N",0,IF(BP$80="EVENTO",BD!$B$1,0))</f>
        <v>0</v>
      </c>
      <c r="BW92" s="86" t="s">
        <v>7</v>
      </c>
      <c r="BX92" s="87">
        <f>IF(BW92="N",0,IF(BP$80="EVENTO",BD!$B$2,0))</f>
        <v>0</v>
      </c>
      <c r="BY92" s="86" t="s">
        <v>7</v>
      </c>
      <c r="BZ92" s="87">
        <f>IF(BY92="N",0,IF(BP$80="EVENTO",BD!$B$5,0))</f>
        <v>0</v>
      </c>
      <c r="CA92" s="86" t="s">
        <v>7</v>
      </c>
      <c r="CB92" s="87">
        <f>IF(CA92="S",BD!$B$8,0)</f>
        <v>0</v>
      </c>
      <c r="CC92" s="83" t="str">
        <f>IF(BP92="","",VLOOKUP(BP92,BD!$B$11:$R$179,5,))</f>
        <v/>
      </c>
      <c r="CD92" s="84" t="str">
        <f t="shared" si="54"/>
        <v/>
      </c>
      <c r="CE92" s="68"/>
      <c r="CF92" s="81"/>
      <c r="CG92" s="82"/>
      <c r="CH92" s="85"/>
      <c r="CI92" s="86" t="s">
        <v>7</v>
      </c>
      <c r="CJ92" s="87">
        <f>IF(CI92="N",0,IF(CF$80="EVENTO",BD!$B$3,BD!$B$4))</f>
        <v>0</v>
      </c>
      <c r="CK92" s="86" t="s">
        <v>7</v>
      </c>
      <c r="CL92" s="87">
        <f>IF(CK92="N",0,IF(CF$80="EVENTO",BD!$B$1,0))</f>
        <v>0</v>
      </c>
      <c r="CM92" s="86" t="s">
        <v>7</v>
      </c>
      <c r="CN92" s="87">
        <f>IF(CM92="N",0,IF(CF$80="EVENTO",BD!$B$2,0))</f>
        <v>0</v>
      </c>
      <c r="CO92" s="86" t="s">
        <v>7</v>
      </c>
      <c r="CP92" s="87">
        <f>IF(CO92="N",0,IF(CF$80="EVENTO",BD!$B$5,0))</f>
        <v>0</v>
      </c>
      <c r="CQ92" s="86" t="s">
        <v>7</v>
      </c>
      <c r="CR92" s="87">
        <f>IF(CQ92="S",BD!$B$8,0)</f>
        <v>0</v>
      </c>
      <c r="CS92" s="83" t="str">
        <f>IF(CF92="","",VLOOKUP(CF92,BD!$B$11:$R$179,5,))</f>
        <v/>
      </c>
      <c r="CT92" s="84" t="str">
        <f t="shared" si="55"/>
        <v/>
      </c>
      <c r="CU92" s="68"/>
      <c r="CV92" s="81"/>
      <c r="CW92" s="82"/>
      <c r="CX92" s="85"/>
      <c r="CY92" s="86" t="s">
        <v>7</v>
      </c>
      <c r="CZ92" s="87">
        <f>IF(CY92="N",0,IF(CV$80="EVENTO",BD!$B$3,BD!$B$4))</f>
        <v>0</v>
      </c>
      <c r="DA92" s="86" t="s">
        <v>7</v>
      </c>
      <c r="DB92" s="87">
        <f>IF(DA92="N",0,IF(CV$80="EVENTO",BD!$B$1,0))</f>
        <v>0</v>
      </c>
      <c r="DC92" s="86" t="s">
        <v>7</v>
      </c>
      <c r="DD92" s="87">
        <f>IF(DC92="N",0,IF(CV$80="EVENTO",BD!$B$2,0))</f>
        <v>0</v>
      </c>
      <c r="DE92" s="86" t="s">
        <v>7</v>
      </c>
      <c r="DF92" s="87">
        <f>IF(DE92="N",0,IF(CV$80="EVENTO",BD!$B$5,0))</f>
        <v>0</v>
      </c>
      <c r="DG92" s="86" t="s">
        <v>7</v>
      </c>
      <c r="DH92" s="87">
        <f>IF(DG92="S",BD!$B$8,0)</f>
        <v>0</v>
      </c>
      <c r="DI92" s="83" t="str">
        <f>IF(CV92="","",VLOOKUP(CV92,BD!$B$11:$R$179,5,))</f>
        <v/>
      </c>
      <c r="DJ92" s="84" t="str">
        <f t="shared" si="56"/>
        <v/>
      </c>
    </row>
    <row r="93" spans="1:114" ht="15" customHeight="1" thickBot="1" x14ac:dyDescent="0.3">
      <c r="A93" s="130"/>
      <c r="B93" s="150"/>
      <c r="C93" s="60"/>
      <c r="D93" s="147"/>
      <c r="E93" s="147"/>
      <c r="F93" s="147"/>
      <c r="G93" s="147"/>
      <c r="H93" s="147"/>
      <c r="I93" s="147"/>
      <c r="J93" s="147"/>
      <c r="K93" s="147"/>
      <c r="L93" s="147"/>
      <c r="M93" s="147"/>
      <c r="N93" s="147"/>
      <c r="O93" s="147"/>
      <c r="P93" s="61"/>
      <c r="Q93" s="61"/>
      <c r="R93" s="62" t="str">
        <f>IF(SUM(R95:R102)=0,"",SUM(R95:R102))</f>
        <v/>
      </c>
      <c r="S93" s="60"/>
      <c r="T93" s="147"/>
      <c r="U93" s="147"/>
      <c r="V93" s="147"/>
      <c r="W93" s="147"/>
      <c r="X93" s="147"/>
      <c r="Y93" s="147"/>
      <c r="Z93" s="147"/>
      <c r="AA93" s="147"/>
      <c r="AB93" s="147"/>
      <c r="AC93" s="147"/>
      <c r="AD93" s="147"/>
      <c r="AE93" s="147"/>
      <c r="AF93" s="61"/>
      <c r="AG93" s="61"/>
      <c r="AH93" s="62" t="str">
        <f>IF(SUM(AH95:AH102)=0,"",SUM(AH95:AH102))</f>
        <v/>
      </c>
      <c r="AI93" s="60"/>
      <c r="AJ93" s="147"/>
      <c r="AK93" s="147"/>
      <c r="AL93" s="147"/>
      <c r="AM93" s="147"/>
      <c r="AN93" s="147"/>
      <c r="AO93" s="147"/>
      <c r="AP93" s="147"/>
      <c r="AQ93" s="147"/>
      <c r="AR93" s="147"/>
      <c r="AS93" s="147"/>
      <c r="AT93" s="147"/>
      <c r="AU93" s="147"/>
      <c r="AV93" s="61"/>
      <c r="AW93" s="61"/>
      <c r="AX93" s="62" t="str">
        <f>IF(SUM(AX95:AX102)=0,"",SUM(AX95:AX102))</f>
        <v/>
      </c>
      <c r="AY93" s="60"/>
      <c r="AZ93" s="147"/>
      <c r="BA93" s="147"/>
      <c r="BB93" s="147"/>
      <c r="BC93" s="147"/>
      <c r="BD93" s="147"/>
      <c r="BE93" s="147"/>
      <c r="BF93" s="147"/>
      <c r="BG93" s="147"/>
      <c r="BH93" s="147"/>
      <c r="BI93" s="147"/>
      <c r="BJ93" s="147"/>
      <c r="BK93" s="147"/>
      <c r="BL93" s="61"/>
      <c r="BM93" s="61"/>
      <c r="BN93" s="62" t="str">
        <f>IF(SUM(BN95:BN102)=0,"",SUM(BN95:BN102))</f>
        <v/>
      </c>
      <c r="BO93" s="60"/>
      <c r="BP93" s="147"/>
      <c r="BQ93" s="147"/>
      <c r="BR93" s="147"/>
      <c r="BS93" s="147"/>
      <c r="BT93" s="147"/>
      <c r="BU93" s="147"/>
      <c r="BV93" s="147"/>
      <c r="BW93" s="147"/>
      <c r="BX93" s="147"/>
      <c r="BY93" s="147"/>
      <c r="BZ93" s="147"/>
      <c r="CA93" s="147"/>
      <c r="CB93" s="61"/>
      <c r="CC93" s="61"/>
      <c r="CD93" s="62" t="str">
        <f>IF(SUM(CD95:CD102)=0,"",SUM(CD95:CD102))</f>
        <v/>
      </c>
      <c r="CE93" s="60"/>
      <c r="CF93" s="147"/>
      <c r="CG93" s="147"/>
      <c r="CH93" s="147"/>
      <c r="CI93" s="147"/>
      <c r="CJ93" s="147"/>
      <c r="CK93" s="147"/>
      <c r="CL93" s="147"/>
      <c r="CM93" s="147"/>
      <c r="CN93" s="147"/>
      <c r="CO93" s="147"/>
      <c r="CP93" s="147"/>
      <c r="CQ93" s="147"/>
      <c r="CR93" s="61"/>
      <c r="CS93" s="61"/>
      <c r="CT93" s="62" t="str">
        <f>IF(SUM(CT95:CT102)=0,"",SUM(CT95:CT102))</f>
        <v/>
      </c>
      <c r="CU93" s="60"/>
      <c r="CV93" s="147"/>
      <c r="CW93" s="147"/>
      <c r="CX93" s="147"/>
      <c r="CY93" s="147"/>
      <c r="CZ93" s="147"/>
      <c r="DA93" s="147"/>
      <c r="DB93" s="147"/>
      <c r="DC93" s="147"/>
      <c r="DD93" s="147"/>
      <c r="DE93" s="147"/>
      <c r="DF93" s="147"/>
      <c r="DG93" s="147"/>
      <c r="DH93" s="61"/>
      <c r="DI93" s="61"/>
      <c r="DJ93" s="62" t="str">
        <f>IF(SUM(DJ95:DJ102)=0,"",SUM(DJ95:DJ102))</f>
        <v/>
      </c>
    </row>
    <row r="94" spans="1:114" ht="15.75" thickBot="1" x14ac:dyDescent="0.3">
      <c r="A94" s="130"/>
      <c r="B94" s="151"/>
      <c r="C94" s="148" t="s">
        <v>2</v>
      </c>
      <c r="D94" s="149"/>
      <c r="E94" s="63"/>
      <c r="F94" s="63"/>
      <c r="G94" s="64"/>
      <c r="H94" s="65"/>
      <c r="I94" s="64"/>
      <c r="J94" s="65"/>
      <c r="K94" s="64"/>
      <c r="L94" s="65"/>
      <c r="M94" s="64"/>
      <c r="N94" s="65"/>
      <c r="O94" s="64"/>
      <c r="P94" s="65"/>
      <c r="Q94" s="66"/>
      <c r="R94" s="67" t="s">
        <v>4</v>
      </c>
      <c r="S94" s="148" t="s">
        <v>2</v>
      </c>
      <c r="T94" s="149"/>
      <c r="U94" s="63"/>
      <c r="V94" s="63"/>
      <c r="W94" s="64"/>
      <c r="X94" s="65"/>
      <c r="Y94" s="64"/>
      <c r="Z94" s="65"/>
      <c r="AA94" s="64"/>
      <c r="AB94" s="65"/>
      <c r="AC94" s="64"/>
      <c r="AD94" s="65"/>
      <c r="AE94" s="64"/>
      <c r="AF94" s="65"/>
      <c r="AG94" s="66"/>
      <c r="AH94" s="67" t="s">
        <v>4</v>
      </c>
      <c r="AI94" s="148" t="s">
        <v>2</v>
      </c>
      <c r="AJ94" s="149"/>
      <c r="AK94" s="63"/>
      <c r="AL94" s="63"/>
      <c r="AM94" s="64"/>
      <c r="AN94" s="65"/>
      <c r="AO94" s="64"/>
      <c r="AP94" s="65"/>
      <c r="AQ94" s="64"/>
      <c r="AR94" s="65"/>
      <c r="AS94" s="64"/>
      <c r="AT94" s="65"/>
      <c r="AU94" s="64"/>
      <c r="AV94" s="65"/>
      <c r="AW94" s="66"/>
      <c r="AX94" s="67" t="s">
        <v>4</v>
      </c>
      <c r="AY94" s="148" t="s">
        <v>2</v>
      </c>
      <c r="AZ94" s="149"/>
      <c r="BA94" s="63"/>
      <c r="BB94" s="63"/>
      <c r="BC94" s="64"/>
      <c r="BD94" s="65"/>
      <c r="BE94" s="64"/>
      <c r="BF94" s="65"/>
      <c r="BG94" s="64"/>
      <c r="BH94" s="65"/>
      <c r="BI94" s="64"/>
      <c r="BJ94" s="65"/>
      <c r="BK94" s="64"/>
      <c r="BL94" s="65"/>
      <c r="BM94" s="66"/>
      <c r="BN94" s="67" t="s">
        <v>4</v>
      </c>
      <c r="BO94" s="148" t="s">
        <v>2</v>
      </c>
      <c r="BP94" s="149"/>
      <c r="BQ94" s="63"/>
      <c r="BR94" s="63"/>
      <c r="BS94" s="64"/>
      <c r="BT94" s="65"/>
      <c r="BU94" s="64"/>
      <c r="BV94" s="65"/>
      <c r="BW94" s="64"/>
      <c r="BX94" s="65"/>
      <c r="BY94" s="64"/>
      <c r="BZ94" s="65"/>
      <c r="CA94" s="64"/>
      <c r="CB94" s="65"/>
      <c r="CC94" s="66"/>
      <c r="CD94" s="67" t="s">
        <v>4</v>
      </c>
      <c r="CE94" s="148" t="s">
        <v>2</v>
      </c>
      <c r="CF94" s="149"/>
      <c r="CG94" s="63"/>
      <c r="CH94" s="63"/>
      <c r="CI94" s="64"/>
      <c r="CJ94" s="65"/>
      <c r="CK94" s="64"/>
      <c r="CL94" s="65"/>
      <c r="CM94" s="64"/>
      <c r="CN94" s="65"/>
      <c r="CO94" s="64"/>
      <c r="CP94" s="65"/>
      <c r="CQ94" s="64"/>
      <c r="CR94" s="65"/>
      <c r="CS94" s="66"/>
      <c r="CT94" s="67" t="s">
        <v>4</v>
      </c>
      <c r="CU94" s="148" t="s">
        <v>2</v>
      </c>
      <c r="CV94" s="149"/>
      <c r="CW94" s="63"/>
      <c r="CX94" s="63"/>
      <c r="CY94" s="64"/>
      <c r="CZ94" s="65"/>
      <c r="DA94" s="64"/>
      <c r="DB94" s="65"/>
      <c r="DC94" s="64"/>
      <c r="DD94" s="65"/>
      <c r="DE94" s="64"/>
      <c r="DF94" s="65"/>
      <c r="DG94" s="64"/>
      <c r="DH94" s="65"/>
      <c r="DI94" s="66"/>
      <c r="DJ94" s="67" t="s">
        <v>4</v>
      </c>
    </row>
    <row r="95" spans="1:114" ht="15.75" thickBot="1" x14ac:dyDescent="0.3">
      <c r="A95" s="130"/>
      <c r="B95" s="151"/>
      <c r="C95" s="68"/>
      <c r="D95" s="69"/>
      <c r="E95" s="70"/>
      <c r="F95" s="71"/>
      <c r="G95" s="72" t="s">
        <v>7</v>
      </c>
      <c r="H95" s="73">
        <f>IF(G95="N",0,IF(D$93="EVENTO",BD!$B$3,BD!$B$4))</f>
        <v>0</v>
      </c>
      <c r="I95" s="72" t="s">
        <v>7</v>
      </c>
      <c r="J95" s="73">
        <f>IF(I95="N",0,IF(D$93="EVENTO",BD!$B$1,0))</f>
        <v>0</v>
      </c>
      <c r="K95" s="72" t="s">
        <v>7</v>
      </c>
      <c r="L95" s="73">
        <f>IF(K95="N",0,IF(D$93="EVENTO",BD!$B$2,0))</f>
        <v>0</v>
      </c>
      <c r="M95" s="72" t="s">
        <v>7</v>
      </c>
      <c r="N95" s="73">
        <f>IF(M95="N",0,IF(D$93="EVENTO",BD!$B$5,0))</f>
        <v>0</v>
      </c>
      <c r="O95" s="72" t="s">
        <v>7</v>
      </c>
      <c r="P95" s="73">
        <f>IF(O95="S",BD!$B$8,0)</f>
        <v>0</v>
      </c>
      <c r="Q95" s="73" t="str">
        <f>IF(D95="","",VLOOKUP(D95,BD!$B$11:$R$179,5,))</f>
        <v/>
      </c>
      <c r="R95" s="74" t="str">
        <f t="shared" ref="R95:R102" si="57">IF($D$93="","",IF(D95="","",SUM(Q95,P95,L95,J95,N95,H95)))</f>
        <v/>
      </c>
      <c r="S95" s="68"/>
      <c r="T95" s="69"/>
      <c r="U95" s="70"/>
      <c r="V95" s="71"/>
      <c r="W95" s="72" t="s">
        <v>7</v>
      </c>
      <c r="X95" s="73">
        <f>IF(W95="N",0,IF(T$93="EVENTO",BD!$B$3,BD!$B$4))</f>
        <v>0</v>
      </c>
      <c r="Y95" s="72" t="s">
        <v>7</v>
      </c>
      <c r="Z95" s="73">
        <f>IF(Y95="N",0,IF(T$93="EVENTO",BD!$B$1,0))</f>
        <v>0</v>
      </c>
      <c r="AA95" s="72" t="s">
        <v>7</v>
      </c>
      <c r="AB95" s="73">
        <f>IF(AA95="N",0,IF(T$93="EVENTO",BD!$B$2,0))</f>
        <v>0</v>
      </c>
      <c r="AC95" s="72" t="s">
        <v>7</v>
      </c>
      <c r="AD95" s="73">
        <f>IF(AC95="N",0,IF(T$93="EVENTO",BD!$B$5,0))</f>
        <v>0</v>
      </c>
      <c r="AE95" s="72" t="s">
        <v>7</v>
      </c>
      <c r="AF95" s="73">
        <f>IF(AE95="S",BD!$B$8,0)</f>
        <v>0</v>
      </c>
      <c r="AG95" s="73" t="str">
        <f>IF(T95="","",VLOOKUP(T95,BD!$B$11:$R$179,5,))</f>
        <v/>
      </c>
      <c r="AH95" s="74" t="str">
        <f t="shared" ref="AH95:AH102" si="58">IF($T$93="","",IF(T95="","",SUM(AG95,AF95,AB95,Z95,AD95,X95)))</f>
        <v/>
      </c>
      <c r="AI95" s="68"/>
      <c r="AJ95" s="69"/>
      <c r="AK95" s="70"/>
      <c r="AL95" s="71"/>
      <c r="AM95" s="72" t="s">
        <v>7</v>
      </c>
      <c r="AN95" s="73">
        <f>IF(AM95="N",0,IF(AJ$93="EVENTO",BD!$B$3,BD!$B$4))</f>
        <v>0</v>
      </c>
      <c r="AO95" s="72" t="s">
        <v>7</v>
      </c>
      <c r="AP95" s="73">
        <f>IF(AO95="N",0,IF(AJ$93="EVENTO",BD!$B$1,0))</f>
        <v>0</v>
      </c>
      <c r="AQ95" s="72" t="s">
        <v>7</v>
      </c>
      <c r="AR95" s="73">
        <f>IF(AQ95="N",0,IF(AJ$93="EVENTO",BD!$B$2,0))</f>
        <v>0</v>
      </c>
      <c r="AS95" s="72" t="s">
        <v>7</v>
      </c>
      <c r="AT95" s="73">
        <f>IF(AS95="N",0,IF(AJ$93="EVENTO",BD!$B$5,0))</f>
        <v>0</v>
      </c>
      <c r="AU95" s="72" t="s">
        <v>7</v>
      </c>
      <c r="AV95" s="73">
        <f>IF(AU95="S",BD!$B$8,0)</f>
        <v>0</v>
      </c>
      <c r="AW95" s="73" t="str">
        <f>IF(AJ95="","",VLOOKUP(AJ95,BD!$B$11:$R$179,5,))</f>
        <v/>
      </c>
      <c r="AX95" s="74" t="str">
        <f t="shared" ref="AX95:AX102" si="59">IF($AJ$93="","",IF(AJ95="","",SUM(AW95,AV95,AR95,AP95,AT95,AN95)))</f>
        <v/>
      </c>
      <c r="AY95" s="68"/>
      <c r="AZ95" s="69"/>
      <c r="BA95" s="70"/>
      <c r="BB95" s="71"/>
      <c r="BC95" s="72" t="s">
        <v>7</v>
      </c>
      <c r="BD95" s="73">
        <f>IF(BC95="N",0,IF(AZ$93="EVENTO",BD!$B$3,BD!$B$4))</f>
        <v>0</v>
      </c>
      <c r="BE95" s="72" t="s">
        <v>7</v>
      </c>
      <c r="BF95" s="73">
        <f>IF(BE95="N",0,IF(AZ$93="EVENTO",BD!$B$1,0))</f>
        <v>0</v>
      </c>
      <c r="BG95" s="72" t="s">
        <v>7</v>
      </c>
      <c r="BH95" s="73">
        <f>IF(BG95="N",0,IF(AZ$93="EVENTO",BD!$B$2,0))</f>
        <v>0</v>
      </c>
      <c r="BI95" s="72" t="s">
        <v>7</v>
      </c>
      <c r="BJ95" s="73">
        <f>IF(BI95="N",0,IF(AZ$93="EVENTO",BD!$B$5,0))</f>
        <v>0</v>
      </c>
      <c r="BK95" s="72" t="s">
        <v>7</v>
      </c>
      <c r="BL95" s="73">
        <f>IF(BK95="S",BD!$B$8,0)</f>
        <v>0</v>
      </c>
      <c r="BM95" s="73" t="str">
        <f>IF(AZ95="","",VLOOKUP(AZ95,BD!$B$11:$R$179,5,))</f>
        <v/>
      </c>
      <c r="BN95" s="74" t="str">
        <f t="shared" ref="BN95:BN102" si="60">IF($AZ$93="","",IF(AZ95="","",SUM(BM95,BL95,BH95,BF95,BJ95,BD95)))</f>
        <v/>
      </c>
      <c r="BO95" s="68"/>
      <c r="BP95" s="69"/>
      <c r="BQ95" s="70"/>
      <c r="BR95" s="71"/>
      <c r="BS95" s="72" t="s">
        <v>7</v>
      </c>
      <c r="BT95" s="73">
        <f>IF(BS95="N",0,IF(BP$93="EVENTO",BD!$B$3,BD!$B$4))</f>
        <v>0</v>
      </c>
      <c r="BU95" s="72" t="s">
        <v>7</v>
      </c>
      <c r="BV95" s="73">
        <f>IF(BU95="N",0,IF(BP$93="EVENTO",BD!$B$1,0))</f>
        <v>0</v>
      </c>
      <c r="BW95" s="72" t="s">
        <v>7</v>
      </c>
      <c r="BX95" s="73">
        <f>IF(BW95="N",0,IF(BP$93="EVENTO",BD!$B$2,0))</f>
        <v>0</v>
      </c>
      <c r="BY95" s="72" t="s">
        <v>7</v>
      </c>
      <c r="BZ95" s="73">
        <f>IF(BY95="N",0,IF(BP$93="EVENTO",BD!$B$5,0))</f>
        <v>0</v>
      </c>
      <c r="CA95" s="72" t="s">
        <v>7</v>
      </c>
      <c r="CB95" s="73">
        <f>IF(CA95="S",BD!$B$8,0)</f>
        <v>0</v>
      </c>
      <c r="CC95" s="73" t="str">
        <f>IF(BP95="","",VLOOKUP(BP95,BD!$B$11:$R$179,5,))</f>
        <v/>
      </c>
      <c r="CD95" s="74" t="str">
        <f t="shared" ref="CD95:CD102" si="61">IF($BP$93="","",IF(BP95="","",SUM(CC95,CB95,BX95,BV95,BZ95,BT95)))</f>
        <v/>
      </c>
      <c r="CE95" s="68"/>
      <c r="CF95" s="69"/>
      <c r="CG95" s="70"/>
      <c r="CH95" s="71"/>
      <c r="CI95" s="72" t="s">
        <v>7</v>
      </c>
      <c r="CJ95" s="73">
        <f>IF(CI95="N",0,IF(CF$93="EVENTO",BD!$B$3,BD!$B$4))</f>
        <v>0</v>
      </c>
      <c r="CK95" s="72" t="s">
        <v>7</v>
      </c>
      <c r="CL95" s="73">
        <f>IF(CK95="N",0,IF(CF$93="EVENTO",BD!$B$1,0))</f>
        <v>0</v>
      </c>
      <c r="CM95" s="72" t="s">
        <v>7</v>
      </c>
      <c r="CN95" s="73">
        <f>IF(CM95="N",0,IF(CF$93="EVENTO",BD!$B$2,0))</f>
        <v>0</v>
      </c>
      <c r="CO95" s="72" t="s">
        <v>7</v>
      </c>
      <c r="CP95" s="73">
        <f>IF(CO95="N",0,IF(CF$93="EVENTO",BD!$B$5,0))</f>
        <v>0</v>
      </c>
      <c r="CQ95" s="72" t="s">
        <v>7</v>
      </c>
      <c r="CR95" s="73">
        <f>IF(CQ95="S",BD!$B$8,0)</f>
        <v>0</v>
      </c>
      <c r="CS95" s="73" t="str">
        <f>IF(CF95="","",VLOOKUP(CF95,BD!$B$11:$R$179,5,))</f>
        <v/>
      </c>
      <c r="CT95" s="74" t="str">
        <f t="shared" ref="CT95:CT102" si="62">IF($CF$93="","",IF(CF95="","",SUM(CS95,CR95,CN95,CL95,CP95,CJ95)))</f>
        <v/>
      </c>
      <c r="CU95" s="68"/>
      <c r="CV95" s="69"/>
      <c r="CW95" s="70"/>
      <c r="CX95" s="71"/>
      <c r="CY95" s="72" t="s">
        <v>7</v>
      </c>
      <c r="CZ95" s="73">
        <f>IF(CY95="N",0,IF(CV$93="EVENTO",BD!$B$3,BD!$B$4))</f>
        <v>0</v>
      </c>
      <c r="DA95" s="72" t="s">
        <v>7</v>
      </c>
      <c r="DB95" s="73">
        <f>IF(DA95="N",0,IF(CV$93="EVENTO",BD!$B$1,0))</f>
        <v>0</v>
      </c>
      <c r="DC95" s="72" t="s">
        <v>7</v>
      </c>
      <c r="DD95" s="73">
        <f>IF(DC95="N",0,IF(CV$93="EVENTO",BD!$B$2,0))</f>
        <v>0</v>
      </c>
      <c r="DE95" s="72" t="s">
        <v>7</v>
      </c>
      <c r="DF95" s="73">
        <f>IF(DE95="N",0,IF(CV$93="EVENTO",BD!$B$5,0))</f>
        <v>0</v>
      </c>
      <c r="DG95" s="72" t="s">
        <v>7</v>
      </c>
      <c r="DH95" s="73">
        <f>IF(DG95="S",BD!$B$8,0)</f>
        <v>0</v>
      </c>
      <c r="DI95" s="73" t="str">
        <f>IF(CV95="","",VLOOKUP(CV95,BD!$B$11:$R$179,5,))</f>
        <v/>
      </c>
      <c r="DJ95" s="74" t="str">
        <f t="shared" ref="DJ95:DJ102" si="63">IF($CV$93="","",IF(CV95="","",SUM(DI95,DH95,DD95,DB95,DF95,CZ95)))</f>
        <v/>
      </c>
    </row>
    <row r="96" spans="1:114" ht="15.75" thickBot="1" x14ac:dyDescent="0.3">
      <c r="A96" s="130"/>
      <c r="B96" s="151"/>
      <c r="C96" s="68"/>
      <c r="D96" s="75"/>
      <c r="E96" s="76"/>
      <c r="F96" s="71"/>
      <c r="G96" s="77" t="s">
        <v>7</v>
      </c>
      <c r="H96" s="78">
        <f>IF(G96="N",0,IF(D$93="EVENTO",BD!$B$3,BD!$B$4))</f>
        <v>0</v>
      </c>
      <c r="I96" s="77" t="s">
        <v>7</v>
      </c>
      <c r="J96" s="78">
        <f>IF(I96="N",0,IF(D$93="EVENTO",BD!$B$1,0))</f>
        <v>0</v>
      </c>
      <c r="K96" s="77" t="s">
        <v>7</v>
      </c>
      <c r="L96" s="78">
        <f>IF(K96="N",0,IF(D$93="EVENTO",BD!$B$2,0))</f>
        <v>0</v>
      </c>
      <c r="M96" s="77" t="s">
        <v>7</v>
      </c>
      <c r="N96" s="78">
        <f>IF(M96="N",0,IF(D$93="EVENTO",BD!$B$5,0))</f>
        <v>0</v>
      </c>
      <c r="O96" s="77" t="s">
        <v>7</v>
      </c>
      <c r="P96" s="78">
        <f>IF(O96="S",BD!$B$8,0)</f>
        <v>0</v>
      </c>
      <c r="Q96" s="73" t="str">
        <f>IF(D96="","",VLOOKUP(D96,BD!$B$11:$R$179,5,))</f>
        <v/>
      </c>
      <c r="R96" s="79" t="str">
        <f t="shared" si="57"/>
        <v/>
      </c>
      <c r="S96" s="68"/>
      <c r="T96" s="75"/>
      <c r="U96" s="76"/>
      <c r="V96" s="71"/>
      <c r="W96" s="77" t="s">
        <v>7</v>
      </c>
      <c r="X96" s="78">
        <f>IF(W96="N",0,IF(T$93="EVENTO",BD!$B$3,BD!$B$4))</f>
        <v>0</v>
      </c>
      <c r="Y96" s="77" t="s">
        <v>7</v>
      </c>
      <c r="Z96" s="78">
        <f>IF(Y96="N",0,IF(T$93="EVENTO",BD!$B$1,0))</f>
        <v>0</v>
      </c>
      <c r="AA96" s="77" t="s">
        <v>7</v>
      </c>
      <c r="AB96" s="78">
        <f>IF(AA96="N",0,IF(T$93="EVENTO",BD!$B$2,0))</f>
        <v>0</v>
      </c>
      <c r="AC96" s="77" t="s">
        <v>7</v>
      </c>
      <c r="AD96" s="78">
        <f>IF(AC96="N",0,IF(T$93="EVENTO",BD!$B$5,0))</f>
        <v>0</v>
      </c>
      <c r="AE96" s="77" t="s">
        <v>7</v>
      </c>
      <c r="AF96" s="78">
        <f>IF(AE96="S",BD!$B$8,0)</f>
        <v>0</v>
      </c>
      <c r="AG96" s="73" t="str">
        <f>IF(T96="","",VLOOKUP(T96,BD!$B$11:$R$179,5,))</f>
        <v/>
      </c>
      <c r="AH96" s="79" t="str">
        <f t="shared" si="58"/>
        <v/>
      </c>
      <c r="AI96" s="68"/>
      <c r="AJ96" s="75"/>
      <c r="AK96" s="76"/>
      <c r="AL96" s="71"/>
      <c r="AM96" s="77" t="s">
        <v>7</v>
      </c>
      <c r="AN96" s="78">
        <f>IF(AM96="N",0,IF(AJ$93="EVENTO",BD!$B$3,BD!$B$4))</f>
        <v>0</v>
      </c>
      <c r="AO96" s="77" t="s">
        <v>7</v>
      </c>
      <c r="AP96" s="78">
        <f>IF(AO96="N",0,IF(AJ$93="EVENTO",BD!$B$1,0))</f>
        <v>0</v>
      </c>
      <c r="AQ96" s="77" t="s">
        <v>7</v>
      </c>
      <c r="AR96" s="78">
        <f>IF(AQ96="N",0,IF(AJ$93="EVENTO",BD!$B$2,0))</f>
        <v>0</v>
      </c>
      <c r="AS96" s="77" t="s">
        <v>7</v>
      </c>
      <c r="AT96" s="78">
        <f>IF(AS96="N",0,IF(AJ$93="EVENTO",BD!$B$5,0))</f>
        <v>0</v>
      </c>
      <c r="AU96" s="77" t="s">
        <v>7</v>
      </c>
      <c r="AV96" s="78">
        <f>IF(AU96="S",BD!$B$8,0)</f>
        <v>0</v>
      </c>
      <c r="AW96" s="73" t="str">
        <f>IF(AJ96="","",VLOOKUP(AJ96,BD!$B$11:$R$179,5,))</f>
        <v/>
      </c>
      <c r="AX96" s="79" t="str">
        <f t="shared" si="59"/>
        <v/>
      </c>
      <c r="AY96" s="68"/>
      <c r="AZ96" s="75"/>
      <c r="BA96" s="76"/>
      <c r="BB96" s="71"/>
      <c r="BC96" s="77" t="s">
        <v>7</v>
      </c>
      <c r="BD96" s="78">
        <f>IF(BC96="N",0,IF(AZ$93="EVENTO",BD!$B$3,BD!$B$4))</f>
        <v>0</v>
      </c>
      <c r="BE96" s="77" t="s">
        <v>7</v>
      </c>
      <c r="BF96" s="78">
        <f>IF(BE96="N",0,IF(AZ$93="EVENTO",BD!$B$1,0))</f>
        <v>0</v>
      </c>
      <c r="BG96" s="77" t="s">
        <v>7</v>
      </c>
      <c r="BH96" s="78">
        <f>IF(BG96="N",0,IF(AZ$93="EVENTO",BD!$B$2,0))</f>
        <v>0</v>
      </c>
      <c r="BI96" s="77" t="s">
        <v>7</v>
      </c>
      <c r="BJ96" s="78">
        <f>IF(BI96="N",0,IF(AZ$93="EVENTO",BD!$B$5,0))</f>
        <v>0</v>
      </c>
      <c r="BK96" s="77" t="s">
        <v>7</v>
      </c>
      <c r="BL96" s="78">
        <f>IF(BK96="S",BD!$B$8,0)</f>
        <v>0</v>
      </c>
      <c r="BM96" s="73" t="str">
        <f>IF(AZ96="","",VLOOKUP(AZ96,BD!$B$11:$R$179,5,))</f>
        <v/>
      </c>
      <c r="BN96" s="79" t="str">
        <f t="shared" si="60"/>
        <v/>
      </c>
      <c r="BO96" s="68"/>
      <c r="BP96" s="75"/>
      <c r="BQ96" s="76"/>
      <c r="BR96" s="71"/>
      <c r="BS96" s="77" t="s">
        <v>7</v>
      </c>
      <c r="BT96" s="78">
        <f>IF(BS96="N",0,IF(BP$93="EVENTO",BD!$B$3,BD!$B$4))</f>
        <v>0</v>
      </c>
      <c r="BU96" s="77" t="s">
        <v>7</v>
      </c>
      <c r="BV96" s="78">
        <f>IF(BU96="N",0,IF(BP$93="EVENTO",BD!$B$1,0))</f>
        <v>0</v>
      </c>
      <c r="BW96" s="77" t="s">
        <v>7</v>
      </c>
      <c r="BX96" s="78">
        <f>IF(BW96="N",0,IF(BP$93="EVENTO",BD!$B$2,0))</f>
        <v>0</v>
      </c>
      <c r="BY96" s="77" t="s">
        <v>7</v>
      </c>
      <c r="BZ96" s="78">
        <f>IF(BY96="N",0,IF(BP$93="EVENTO",BD!$B$5,0))</f>
        <v>0</v>
      </c>
      <c r="CA96" s="77" t="s">
        <v>7</v>
      </c>
      <c r="CB96" s="78">
        <f>IF(CA96="S",BD!$B$8,0)</f>
        <v>0</v>
      </c>
      <c r="CC96" s="73" t="str">
        <f>IF(BP96="","",VLOOKUP(BP96,BD!$B$11:$R$179,5,))</f>
        <v/>
      </c>
      <c r="CD96" s="79" t="str">
        <f t="shared" si="61"/>
        <v/>
      </c>
      <c r="CE96" s="68"/>
      <c r="CF96" s="75"/>
      <c r="CG96" s="76"/>
      <c r="CH96" s="71"/>
      <c r="CI96" s="77" t="s">
        <v>7</v>
      </c>
      <c r="CJ96" s="78">
        <f>IF(CI96="N",0,IF(CF$93="EVENTO",BD!$B$3,BD!$B$4))</f>
        <v>0</v>
      </c>
      <c r="CK96" s="77" t="s">
        <v>7</v>
      </c>
      <c r="CL96" s="78">
        <f>IF(CK96="N",0,IF(CF$93="EVENTO",BD!$B$1,0))</f>
        <v>0</v>
      </c>
      <c r="CM96" s="77" t="s">
        <v>7</v>
      </c>
      <c r="CN96" s="78">
        <f>IF(CM96="N",0,IF(CF$93="EVENTO",BD!$B$2,0))</f>
        <v>0</v>
      </c>
      <c r="CO96" s="77" t="s">
        <v>7</v>
      </c>
      <c r="CP96" s="78">
        <f>IF(CO96="N",0,IF(CF$93="EVENTO",BD!$B$5,0))</f>
        <v>0</v>
      </c>
      <c r="CQ96" s="77" t="s">
        <v>7</v>
      </c>
      <c r="CR96" s="78">
        <f>IF(CQ96="S",BD!$B$8,0)</f>
        <v>0</v>
      </c>
      <c r="CS96" s="73" t="str">
        <f>IF(CF96="","",VLOOKUP(CF96,BD!$B$11:$R$179,5,))</f>
        <v/>
      </c>
      <c r="CT96" s="79" t="str">
        <f t="shared" si="62"/>
        <v/>
      </c>
      <c r="CU96" s="68"/>
      <c r="CV96" s="75"/>
      <c r="CW96" s="76"/>
      <c r="CX96" s="71"/>
      <c r="CY96" s="77" t="s">
        <v>7</v>
      </c>
      <c r="CZ96" s="78">
        <f>IF(CY96="N",0,IF(CV$93="EVENTO",BD!$B$3,BD!$B$4))</f>
        <v>0</v>
      </c>
      <c r="DA96" s="77" t="s">
        <v>7</v>
      </c>
      <c r="DB96" s="78">
        <f>IF(DA96="N",0,IF(CV$93="EVENTO",BD!$B$1,0))</f>
        <v>0</v>
      </c>
      <c r="DC96" s="77" t="s">
        <v>7</v>
      </c>
      <c r="DD96" s="78">
        <f>IF(DC96="N",0,IF(CV$93="EVENTO",BD!$B$2,0))</f>
        <v>0</v>
      </c>
      <c r="DE96" s="77" t="s">
        <v>7</v>
      </c>
      <c r="DF96" s="78">
        <f>IF(DE96="N",0,IF(CV$93="EVENTO",BD!$B$5,0))</f>
        <v>0</v>
      </c>
      <c r="DG96" s="77" t="s">
        <v>7</v>
      </c>
      <c r="DH96" s="78">
        <f>IF(DG96="S",BD!$B$8,0)</f>
        <v>0</v>
      </c>
      <c r="DI96" s="73" t="str">
        <f>IF(CV96="","",VLOOKUP(CV96,BD!$B$11:$R$179,5,))</f>
        <v/>
      </c>
      <c r="DJ96" s="79" t="str">
        <f t="shared" si="63"/>
        <v/>
      </c>
    </row>
    <row r="97" spans="1:114" ht="15.75" thickBot="1" x14ac:dyDescent="0.3">
      <c r="A97" s="130"/>
      <c r="B97" s="151"/>
      <c r="C97" s="68"/>
      <c r="D97" s="75"/>
      <c r="E97" s="76"/>
      <c r="F97" s="71"/>
      <c r="G97" s="77" t="s">
        <v>7</v>
      </c>
      <c r="H97" s="78">
        <f>IF(G97="N",0,IF(D$93="EVENTO",BD!$B$3,BD!$B$4))</f>
        <v>0</v>
      </c>
      <c r="I97" s="77" t="s">
        <v>7</v>
      </c>
      <c r="J97" s="78">
        <f>IF(I97="N",0,IF(D$93="EVENTO",BD!$B$1,0))</f>
        <v>0</v>
      </c>
      <c r="K97" s="77" t="s">
        <v>7</v>
      </c>
      <c r="L97" s="78">
        <f>IF(K97="N",0,IF(D$93="EVENTO",BD!$B$2,0))</f>
        <v>0</v>
      </c>
      <c r="M97" s="77" t="s">
        <v>7</v>
      </c>
      <c r="N97" s="78">
        <f>IF(M97="N",0,IF(D$93="EVENTO",BD!$B$5,0))</f>
        <v>0</v>
      </c>
      <c r="O97" s="77" t="s">
        <v>7</v>
      </c>
      <c r="P97" s="78">
        <f>IF(O97="S",BD!$B$8,0)</f>
        <v>0</v>
      </c>
      <c r="Q97" s="73" t="str">
        <f>IF(D97="","",VLOOKUP(D97,BD!$B$11:$R$179,5,))</f>
        <v/>
      </c>
      <c r="R97" s="79" t="str">
        <f t="shared" si="57"/>
        <v/>
      </c>
      <c r="S97" s="68"/>
      <c r="T97" s="75"/>
      <c r="U97" s="76"/>
      <c r="V97" s="71"/>
      <c r="W97" s="77" t="s">
        <v>7</v>
      </c>
      <c r="X97" s="78">
        <f>IF(W97="N",0,IF(T$93="EVENTO",BD!$B$3,BD!$B$4))</f>
        <v>0</v>
      </c>
      <c r="Y97" s="77" t="s">
        <v>7</v>
      </c>
      <c r="Z97" s="78">
        <f>IF(Y97="N",0,IF(T$93="EVENTO",BD!$B$1,0))</f>
        <v>0</v>
      </c>
      <c r="AA97" s="77" t="s">
        <v>7</v>
      </c>
      <c r="AB97" s="78">
        <f>IF(AA97="N",0,IF(T$93="EVENTO",BD!$B$2,0))</f>
        <v>0</v>
      </c>
      <c r="AC97" s="77" t="s">
        <v>7</v>
      </c>
      <c r="AD97" s="78">
        <f>IF(AC97="N",0,IF(T$93="EVENTO",BD!$B$5,0))</f>
        <v>0</v>
      </c>
      <c r="AE97" s="77" t="s">
        <v>7</v>
      </c>
      <c r="AF97" s="78">
        <f>IF(AE97="S",BD!$B$8,0)</f>
        <v>0</v>
      </c>
      <c r="AG97" s="73" t="str">
        <f>IF(T97="","",VLOOKUP(T97,BD!$B$11:$R$179,5,))</f>
        <v/>
      </c>
      <c r="AH97" s="79" t="str">
        <f t="shared" si="58"/>
        <v/>
      </c>
      <c r="AI97" s="68"/>
      <c r="AJ97" s="75"/>
      <c r="AK97" s="76"/>
      <c r="AL97" s="71"/>
      <c r="AM97" s="77" t="s">
        <v>7</v>
      </c>
      <c r="AN97" s="78">
        <f>IF(AM97="N",0,IF(AJ$93="EVENTO",BD!$B$3,BD!$B$4))</f>
        <v>0</v>
      </c>
      <c r="AO97" s="77" t="s">
        <v>7</v>
      </c>
      <c r="AP97" s="78">
        <f>IF(AO97="N",0,IF(AJ$93="EVENTO",BD!$B$1,0))</f>
        <v>0</v>
      </c>
      <c r="AQ97" s="77" t="s">
        <v>7</v>
      </c>
      <c r="AR97" s="78">
        <f>IF(AQ97="N",0,IF(AJ$93="EVENTO",BD!$B$2,0))</f>
        <v>0</v>
      </c>
      <c r="AS97" s="77" t="s">
        <v>7</v>
      </c>
      <c r="AT97" s="78">
        <f>IF(AS97="N",0,IF(AJ$93="EVENTO",BD!$B$5,0))</f>
        <v>0</v>
      </c>
      <c r="AU97" s="77" t="s">
        <v>7</v>
      </c>
      <c r="AV97" s="78">
        <f>IF(AU97="S",BD!$B$8,0)</f>
        <v>0</v>
      </c>
      <c r="AW97" s="73" t="str">
        <f>IF(AJ97="","",VLOOKUP(AJ97,BD!$B$11:$R$179,5,))</f>
        <v/>
      </c>
      <c r="AX97" s="79" t="str">
        <f t="shared" si="59"/>
        <v/>
      </c>
      <c r="AY97" s="68"/>
      <c r="AZ97" s="75"/>
      <c r="BA97" s="76"/>
      <c r="BB97" s="71"/>
      <c r="BC97" s="77" t="s">
        <v>7</v>
      </c>
      <c r="BD97" s="78">
        <f>IF(BC97="N",0,IF(AZ$93="EVENTO",BD!$B$3,BD!$B$4))</f>
        <v>0</v>
      </c>
      <c r="BE97" s="77" t="s">
        <v>7</v>
      </c>
      <c r="BF97" s="78">
        <f>IF(BE97="N",0,IF(AZ$93="EVENTO",BD!$B$1,0))</f>
        <v>0</v>
      </c>
      <c r="BG97" s="77" t="s">
        <v>7</v>
      </c>
      <c r="BH97" s="78">
        <f>IF(BG97="N",0,IF(AZ$93="EVENTO",BD!$B$2,0))</f>
        <v>0</v>
      </c>
      <c r="BI97" s="77" t="s">
        <v>7</v>
      </c>
      <c r="BJ97" s="78">
        <f>IF(BI97="N",0,IF(AZ$93="EVENTO",BD!$B$5,0))</f>
        <v>0</v>
      </c>
      <c r="BK97" s="77" t="s">
        <v>7</v>
      </c>
      <c r="BL97" s="78">
        <f>IF(BK97="S",BD!$B$8,0)</f>
        <v>0</v>
      </c>
      <c r="BM97" s="73" t="str">
        <f>IF(AZ97="","",VLOOKUP(AZ97,BD!$B$11:$R$179,5,))</f>
        <v/>
      </c>
      <c r="BN97" s="79" t="str">
        <f t="shared" si="60"/>
        <v/>
      </c>
      <c r="BO97" s="68"/>
      <c r="BP97" s="75"/>
      <c r="BQ97" s="76"/>
      <c r="BR97" s="71"/>
      <c r="BS97" s="77" t="s">
        <v>7</v>
      </c>
      <c r="BT97" s="78">
        <f>IF(BS97="N",0,IF(BP$93="EVENTO",BD!$B$3,BD!$B$4))</f>
        <v>0</v>
      </c>
      <c r="BU97" s="77" t="s">
        <v>7</v>
      </c>
      <c r="BV97" s="78">
        <f>IF(BU97="N",0,IF(BP$93="EVENTO",BD!$B$1,0))</f>
        <v>0</v>
      </c>
      <c r="BW97" s="77" t="s">
        <v>7</v>
      </c>
      <c r="BX97" s="78">
        <f>IF(BW97="N",0,IF(BP$93="EVENTO",BD!$B$2,0))</f>
        <v>0</v>
      </c>
      <c r="BY97" s="77" t="s">
        <v>7</v>
      </c>
      <c r="BZ97" s="78">
        <f>IF(BY97="N",0,IF(BP$93="EVENTO",BD!$B$5,0))</f>
        <v>0</v>
      </c>
      <c r="CA97" s="77" t="s">
        <v>7</v>
      </c>
      <c r="CB97" s="78">
        <f>IF(CA97="S",BD!$B$8,0)</f>
        <v>0</v>
      </c>
      <c r="CC97" s="73" t="str">
        <f>IF(BP97="","",VLOOKUP(BP97,BD!$B$11:$R$179,5,))</f>
        <v/>
      </c>
      <c r="CD97" s="79" t="str">
        <f t="shared" si="61"/>
        <v/>
      </c>
      <c r="CE97" s="68"/>
      <c r="CF97" s="75"/>
      <c r="CG97" s="76"/>
      <c r="CH97" s="71"/>
      <c r="CI97" s="77" t="s">
        <v>7</v>
      </c>
      <c r="CJ97" s="78">
        <f>IF(CI97="N",0,IF(CF$93="EVENTO",BD!$B$3,BD!$B$4))</f>
        <v>0</v>
      </c>
      <c r="CK97" s="77" t="s">
        <v>7</v>
      </c>
      <c r="CL97" s="78">
        <f>IF(CK97="N",0,IF(CF$93="EVENTO",BD!$B$1,0))</f>
        <v>0</v>
      </c>
      <c r="CM97" s="77" t="s">
        <v>7</v>
      </c>
      <c r="CN97" s="78">
        <f>IF(CM97="N",0,IF(CF$93="EVENTO",BD!$B$2,0))</f>
        <v>0</v>
      </c>
      <c r="CO97" s="77" t="s">
        <v>7</v>
      </c>
      <c r="CP97" s="78">
        <f>IF(CO97="N",0,IF(CF$93="EVENTO",BD!$B$5,0))</f>
        <v>0</v>
      </c>
      <c r="CQ97" s="77" t="s">
        <v>7</v>
      </c>
      <c r="CR97" s="78">
        <f>IF(CQ97="S",BD!$B$8,0)</f>
        <v>0</v>
      </c>
      <c r="CS97" s="73" t="str">
        <f>IF(CF97="","",VLOOKUP(CF97,BD!$B$11:$R$179,5,))</f>
        <v/>
      </c>
      <c r="CT97" s="79" t="str">
        <f t="shared" si="62"/>
        <v/>
      </c>
      <c r="CU97" s="68"/>
      <c r="CV97" s="75"/>
      <c r="CW97" s="76"/>
      <c r="CX97" s="71"/>
      <c r="CY97" s="77" t="s">
        <v>7</v>
      </c>
      <c r="CZ97" s="78">
        <f>IF(CY97="N",0,IF(CV$93="EVENTO",BD!$B$3,BD!$B$4))</f>
        <v>0</v>
      </c>
      <c r="DA97" s="77" t="s">
        <v>7</v>
      </c>
      <c r="DB97" s="78">
        <f>IF(DA97="N",0,IF(CV$93="EVENTO",BD!$B$1,0))</f>
        <v>0</v>
      </c>
      <c r="DC97" s="77" t="s">
        <v>7</v>
      </c>
      <c r="DD97" s="78">
        <f>IF(DC97="N",0,IF(CV$93="EVENTO",BD!$B$2,0))</f>
        <v>0</v>
      </c>
      <c r="DE97" s="77" t="s">
        <v>7</v>
      </c>
      <c r="DF97" s="78">
        <f>IF(DE97="N",0,IF(CV$93="EVENTO",BD!$B$5,0))</f>
        <v>0</v>
      </c>
      <c r="DG97" s="77" t="s">
        <v>7</v>
      </c>
      <c r="DH97" s="78">
        <f>IF(DG97="S",BD!$B$8,0)</f>
        <v>0</v>
      </c>
      <c r="DI97" s="73" t="str">
        <f>IF(CV97="","",VLOOKUP(CV97,BD!$B$11:$R$179,5,))</f>
        <v/>
      </c>
      <c r="DJ97" s="79" t="str">
        <f t="shared" si="63"/>
        <v/>
      </c>
    </row>
    <row r="98" spans="1:114" ht="15.75" thickBot="1" x14ac:dyDescent="0.3">
      <c r="A98" s="130"/>
      <c r="B98" s="151"/>
      <c r="C98" s="68"/>
      <c r="D98" s="75"/>
      <c r="E98" s="76"/>
      <c r="F98" s="71"/>
      <c r="G98" s="77" t="s">
        <v>7</v>
      </c>
      <c r="H98" s="78">
        <f>IF(G98="N",0,IF(D$93="EVENTO",BD!$B$3,BD!$B$4))</f>
        <v>0</v>
      </c>
      <c r="I98" s="77" t="s">
        <v>7</v>
      </c>
      <c r="J98" s="78">
        <f>IF(I98="N",0,IF(D$93="EVENTO",BD!$B$1,0))</f>
        <v>0</v>
      </c>
      <c r="K98" s="77" t="s">
        <v>7</v>
      </c>
      <c r="L98" s="78">
        <f>IF(K98="N",0,IF(D$93="EVENTO",BD!$B$2,0))</f>
        <v>0</v>
      </c>
      <c r="M98" s="77" t="s">
        <v>7</v>
      </c>
      <c r="N98" s="78">
        <f>IF(M98="N",0,IF(D$93="EVENTO",BD!$B$5,0))</f>
        <v>0</v>
      </c>
      <c r="O98" s="77" t="s">
        <v>7</v>
      </c>
      <c r="P98" s="78">
        <f>IF(O98="S",BD!$B$8,0)</f>
        <v>0</v>
      </c>
      <c r="Q98" s="73" t="str">
        <f>IF(D98="","",VLOOKUP(D98,BD!$B$11:$R$179,5,))</f>
        <v/>
      </c>
      <c r="R98" s="79" t="str">
        <f t="shared" si="57"/>
        <v/>
      </c>
      <c r="S98" s="68"/>
      <c r="T98" s="75"/>
      <c r="U98" s="76"/>
      <c r="V98" s="71"/>
      <c r="W98" s="77" t="s">
        <v>7</v>
      </c>
      <c r="X98" s="78">
        <f>IF(W98="N",0,IF(T$93="EVENTO",BD!$B$3,BD!$B$4))</f>
        <v>0</v>
      </c>
      <c r="Y98" s="77" t="s">
        <v>7</v>
      </c>
      <c r="Z98" s="78">
        <f>IF(Y98="N",0,IF(T$93="EVENTO",BD!$B$1,0))</f>
        <v>0</v>
      </c>
      <c r="AA98" s="77" t="s">
        <v>7</v>
      </c>
      <c r="AB98" s="78">
        <f>IF(AA98="N",0,IF(T$93="EVENTO",BD!$B$2,0))</f>
        <v>0</v>
      </c>
      <c r="AC98" s="77" t="s">
        <v>7</v>
      </c>
      <c r="AD98" s="78">
        <f>IF(AC98="N",0,IF(T$93="EVENTO",BD!$B$5,0))</f>
        <v>0</v>
      </c>
      <c r="AE98" s="77" t="s">
        <v>7</v>
      </c>
      <c r="AF98" s="78">
        <f>IF(AE98="S",BD!$B$8,0)</f>
        <v>0</v>
      </c>
      <c r="AG98" s="73" t="str">
        <f>IF(T98="","",VLOOKUP(T98,BD!$B$11:$R$179,5,))</f>
        <v/>
      </c>
      <c r="AH98" s="79" t="str">
        <f t="shared" si="58"/>
        <v/>
      </c>
      <c r="AI98" s="68"/>
      <c r="AJ98" s="75"/>
      <c r="AK98" s="76"/>
      <c r="AL98" s="71"/>
      <c r="AM98" s="77" t="s">
        <v>7</v>
      </c>
      <c r="AN98" s="78">
        <f>IF(AM98="N",0,IF(AJ$93="EVENTO",BD!$B$3,BD!$B$4))</f>
        <v>0</v>
      </c>
      <c r="AO98" s="77" t="s">
        <v>7</v>
      </c>
      <c r="AP98" s="78">
        <f>IF(AO98="N",0,IF(AJ$93="EVENTO",BD!$B$1,0))</f>
        <v>0</v>
      </c>
      <c r="AQ98" s="77" t="s">
        <v>7</v>
      </c>
      <c r="AR98" s="78">
        <f>IF(AQ98="N",0,IF(AJ$93="EVENTO",BD!$B$2,0))</f>
        <v>0</v>
      </c>
      <c r="AS98" s="77" t="s">
        <v>7</v>
      </c>
      <c r="AT98" s="78">
        <f>IF(AS98="N",0,IF(AJ$93="EVENTO",BD!$B$5,0))</f>
        <v>0</v>
      </c>
      <c r="AU98" s="77" t="s">
        <v>7</v>
      </c>
      <c r="AV98" s="78">
        <f>IF(AU98="S",BD!$B$8,0)</f>
        <v>0</v>
      </c>
      <c r="AW98" s="73" t="str">
        <f>IF(AJ98="","",VLOOKUP(AJ98,BD!$B$11:$R$179,5,))</f>
        <v/>
      </c>
      <c r="AX98" s="79" t="str">
        <f t="shared" si="59"/>
        <v/>
      </c>
      <c r="AY98" s="68"/>
      <c r="AZ98" s="75"/>
      <c r="BA98" s="76"/>
      <c r="BB98" s="71"/>
      <c r="BC98" s="77" t="s">
        <v>7</v>
      </c>
      <c r="BD98" s="78">
        <f>IF(BC98="N",0,IF(AZ$93="EVENTO",BD!$B$3,BD!$B$4))</f>
        <v>0</v>
      </c>
      <c r="BE98" s="77" t="s">
        <v>7</v>
      </c>
      <c r="BF98" s="78">
        <f>IF(BE98="N",0,IF(AZ$93="EVENTO",BD!$B$1,0))</f>
        <v>0</v>
      </c>
      <c r="BG98" s="77" t="s">
        <v>7</v>
      </c>
      <c r="BH98" s="78">
        <f>IF(BG98="N",0,IF(AZ$93="EVENTO",BD!$B$2,0))</f>
        <v>0</v>
      </c>
      <c r="BI98" s="77" t="s">
        <v>7</v>
      </c>
      <c r="BJ98" s="78">
        <f>IF(BI98="N",0,IF(AZ$93="EVENTO",BD!$B$5,0))</f>
        <v>0</v>
      </c>
      <c r="BK98" s="77" t="s">
        <v>7</v>
      </c>
      <c r="BL98" s="78">
        <f>IF(BK98="S",BD!$B$8,0)</f>
        <v>0</v>
      </c>
      <c r="BM98" s="73" t="str">
        <f>IF(AZ98="","",VLOOKUP(AZ98,BD!$B$11:$R$179,5,))</f>
        <v/>
      </c>
      <c r="BN98" s="79" t="str">
        <f t="shared" si="60"/>
        <v/>
      </c>
      <c r="BO98" s="68"/>
      <c r="BP98" s="75"/>
      <c r="BQ98" s="76"/>
      <c r="BR98" s="71"/>
      <c r="BS98" s="77" t="s">
        <v>7</v>
      </c>
      <c r="BT98" s="78">
        <f>IF(BS98="N",0,IF(BP$93="EVENTO",BD!$B$3,BD!$B$4))</f>
        <v>0</v>
      </c>
      <c r="BU98" s="77" t="s">
        <v>7</v>
      </c>
      <c r="BV98" s="78">
        <f>IF(BU98="N",0,IF(BP$93="EVENTO",BD!$B$1,0))</f>
        <v>0</v>
      </c>
      <c r="BW98" s="77" t="s">
        <v>7</v>
      </c>
      <c r="BX98" s="78">
        <f>IF(BW98="N",0,IF(BP$93="EVENTO",BD!$B$2,0))</f>
        <v>0</v>
      </c>
      <c r="BY98" s="77" t="s">
        <v>7</v>
      </c>
      <c r="BZ98" s="78">
        <f>IF(BY98="N",0,IF(BP$93="EVENTO",BD!$B$5,0))</f>
        <v>0</v>
      </c>
      <c r="CA98" s="77" t="s">
        <v>7</v>
      </c>
      <c r="CB98" s="78">
        <f>IF(CA98="S",BD!$B$8,0)</f>
        <v>0</v>
      </c>
      <c r="CC98" s="73" t="str">
        <f>IF(BP98="","",VLOOKUP(BP98,BD!$B$11:$R$179,5,))</f>
        <v/>
      </c>
      <c r="CD98" s="79" t="str">
        <f t="shared" si="61"/>
        <v/>
      </c>
      <c r="CE98" s="68"/>
      <c r="CF98" s="75"/>
      <c r="CG98" s="76"/>
      <c r="CH98" s="71"/>
      <c r="CI98" s="77" t="s">
        <v>7</v>
      </c>
      <c r="CJ98" s="78">
        <f>IF(CI98="N",0,IF(CF$93="EVENTO",BD!$B$3,BD!$B$4))</f>
        <v>0</v>
      </c>
      <c r="CK98" s="77" t="s">
        <v>7</v>
      </c>
      <c r="CL98" s="78">
        <f>IF(CK98="N",0,IF(CF$93="EVENTO",BD!$B$1,0))</f>
        <v>0</v>
      </c>
      <c r="CM98" s="77" t="s">
        <v>7</v>
      </c>
      <c r="CN98" s="78">
        <f>IF(CM98="N",0,IF(CF$93="EVENTO",BD!$B$2,0))</f>
        <v>0</v>
      </c>
      <c r="CO98" s="77" t="s">
        <v>7</v>
      </c>
      <c r="CP98" s="78">
        <f>IF(CO98="N",0,IF(CF$93="EVENTO",BD!$B$5,0))</f>
        <v>0</v>
      </c>
      <c r="CQ98" s="77" t="s">
        <v>7</v>
      </c>
      <c r="CR98" s="78">
        <f>IF(CQ98="S",BD!$B$8,0)</f>
        <v>0</v>
      </c>
      <c r="CS98" s="73" t="str">
        <f>IF(CF98="","",VLOOKUP(CF98,BD!$B$11:$R$179,5,))</f>
        <v/>
      </c>
      <c r="CT98" s="79" t="str">
        <f t="shared" si="62"/>
        <v/>
      </c>
      <c r="CU98" s="68"/>
      <c r="CV98" s="75"/>
      <c r="CW98" s="76"/>
      <c r="CX98" s="71"/>
      <c r="CY98" s="77" t="s">
        <v>7</v>
      </c>
      <c r="CZ98" s="78">
        <f>IF(CY98="N",0,IF(CV$93="EVENTO",BD!$B$3,BD!$B$4))</f>
        <v>0</v>
      </c>
      <c r="DA98" s="77" t="s">
        <v>7</v>
      </c>
      <c r="DB98" s="78">
        <f>IF(DA98="N",0,IF(CV$93="EVENTO",BD!$B$1,0))</f>
        <v>0</v>
      </c>
      <c r="DC98" s="77" t="s">
        <v>7</v>
      </c>
      <c r="DD98" s="78">
        <f>IF(DC98="N",0,IF(CV$93="EVENTO",BD!$B$2,0))</f>
        <v>0</v>
      </c>
      <c r="DE98" s="77" t="s">
        <v>7</v>
      </c>
      <c r="DF98" s="78">
        <f>IF(DE98="N",0,IF(CV$93="EVENTO",BD!$B$5,0))</f>
        <v>0</v>
      </c>
      <c r="DG98" s="77" t="s">
        <v>7</v>
      </c>
      <c r="DH98" s="78">
        <f>IF(DG98="S",BD!$B$8,0)</f>
        <v>0</v>
      </c>
      <c r="DI98" s="73" t="str">
        <f>IF(CV98="","",VLOOKUP(CV98,BD!$B$11:$R$179,5,))</f>
        <v/>
      </c>
      <c r="DJ98" s="79" t="str">
        <f t="shared" si="63"/>
        <v/>
      </c>
    </row>
    <row r="99" spans="1:114" ht="15.75" thickBot="1" x14ac:dyDescent="0.3">
      <c r="A99" s="130"/>
      <c r="B99" s="151"/>
      <c r="C99" s="68"/>
      <c r="D99" s="75"/>
      <c r="E99" s="76"/>
      <c r="F99" s="71"/>
      <c r="G99" s="77" t="s">
        <v>7</v>
      </c>
      <c r="H99" s="78">
        <f>IF(G99="N",0,IF(D$93="EVENTO",BD!$B$3,BD!$B$4))</f>
        <v>0</v>
      </c>
      <c r="I99" s="77" t="s">
        <v>7</v>
      </c>
      <c r="J99" s="78">
        <f>IF(I99="N",0,IF(D$93="EVENTO",BD!$B$1,0))</f>
        <v>0</v>
      </c>
      <c r="K99" s="77" t="s">
        <v>7</v>
      </c>
      <c r="L99" s="78">
        <f>IF(K99="N",0,IF(D$93="EVENTO",BD!$B$2,0))</f>
        <v>0</v>
      </c>
      <c r="M99" s="77" t="s">
        <v>7</v>
      </c>
      <c r="N99" s="78">
        <f>IF(M99="N",0,IF(D$93="EVENTO",BD!$B$5,0))</f>
        <v>0</v>
      </c>
      <c r="O99" s="77" t="s">
        <v>7</v>
      </c>
      <c r="P99" s="78">
        <f>IF(O99="S",BD!$B$8,0)</f>
        <v>0</v>
      </c>
      <c r="Q99" s="73" t="str">
        <f>IF(D99="","",VLOOKUP(D99,BD!$B$11:$R$179,5,))</f>
        <v/>
      </c>
      <c r="R99" s="79" t="str">
        <f t="shared" si="57"/>
        <v/>
      </c>
      <c r="S99" s="68"/>
      <c r="T99" s="75"/>
      <c r="U99" s="76"/>
      <c r="V99" s="71"/>
      <c r="W99" s="77" t="s">
        <v>7</v>
      </c>
      <c r="X99" s="78">
        <f>IF(W99="N",0,IF(T$93="EVENTO",BD!$B$3,BD!$B$4))</f>
        <v>0</v>
      </c>
      <c r="Y99" s="77" t="s">
        <v>7</v>
      </c>
      <c r="Z99" s="78">
        <f>IF(Y99="N",0,IF(T$93="EVENTO",BD!$B$1,0))</f>
        <v>0</v>
      </c>
      <c r="AA99" s="77" t="s">
        <v>7</v>
      </c>
      <c r="AB99" s="78">
        <f>IF(AA99="N",0,IF(T$93="EVENTO",BD!$B$2,0))</f>
        <v>0</v>
      </c>
      <c r="AC99" s="77" t="s">
        <v>7</v>
      </c>
      <c r="AD99" s="78">
        <f>IF(AC99="N",0,IF(T$93="EVENTO",BD!$B$5,0))</f>
        <v>0</v>
      </c>
      <c r="AE99" s="77" t="s">
        <v>7</v>
      </c>
      <c r="AF99" s="78">
        <f>IF(AE99="S",BD!$B$8,0)</f>
        <v>0</v>
      </c>
      <c r="AG99" s="73" t="str">
        <f>IF(T99="","",VLOOKUP(T99,BD!$B$11:$R$179,5,))</f>
        <v/>
      </c>
      <c r="AH99" s="79" t="str">
        <f t="shared" si="58"/>
        <v/>
      </c>
      <c r="AI99" s="68"/>
      <c r="AJ99" s="75"/>
      <c r="AK99" s="76"/>
      <c r="AL99" s="71"/>
      <c r="AM99" s="77" t="s">
        <v>7</v>
      </c>
      <c r="AN99" s="78">
        <f>IF(AM99="N",0,IF(AJ$93="EVENTO",BD!$B$3,BD!$B$4))</f>
        <v>0</v>
      </c>
      <c r="AO99" s="77" t="s">
        <v>7</v>
      </c>
      <c r="AP99" s="78">
        <f>IF(AO99="N",0,IF(AJ$93="EVENTO",BD!$B$1,0))</f>
        <v>0</v>
      </c>
      <c r="AQ99" s="77" t="s">
        <v>7</v>
      </c>
      <c r="AR99" s="78">
        <f>IF(AQ99="N",0,IF(AJ$93="EVENTO",BD!$B$2,0))</f>
        <v>0</v>
      </c>
      <c r="AS99" s="77" t="s">
        <v>7</v>
      </c>
      <c r="AT99" s="78">
        <f>IF(AS99="N",0,IF(AJ$93="EVENTO",BD!$B$5,0))</f>
        <v>0</v>
      </c>
      <c r="AU99" s="77" t="s">
        <v>7</v>
      </c>
      <c r="AV99" s="78">
        <f>IF(AU99="S",BD!$B$8,0)</f>
        <v>0</v>
      </c>
      <c r="AW99" s="73" t="str">
        <f>IF(AJ99="","",VLOOKUP(AJ99,BD!$B$11:$R$179,5,))</f>
        <v/>
      </c>
      <c r="AX99" s="79" t="str">
        <f t="shared" si="59"/>
        <v/>
      </c>
      <c r="AY99" s="68"/>
      <c r="AZ99" s="75"/>
      <c r="BA99" s="76"/>
      <c r="BB99" s="71"/>
      <c r="BC99" s="77" t="s">
        <v>7</v>
      </c>
      <c r="BD99" s="78">
        <f>IF(BC99="N",0,IF(AZ$93="EVENTO",BD!$B$3,BD!$B$4))</f>
        <v>0</v>
      </c>
      <c r="BE99" s="77" t="s">
        <v>7</v>
      </c>
      <c r="BF99" s="78">
        <f>IF(BE99="N",0,IF(AZ$93="EVENTO",BD!$B$1,0))</f>
        <v>0</v>
      </c>
      <c r="BG99" s="77" t="s">
        <v>7</v>
      </c>
      <c r="BH99" s="78">
        <f>IF(BG99="N",0,IF(AZ$93="EVENTO",BD!$B$2,0))</f>
        <v>0</v>
      </c>
      <c r="BI99" s="77" t="s">
        <v>7</v>
      </c>
      <c r="BJ99" s="78">
        <f>IF(BI99="N",0,IF(AZ$93="EVENTO",BD!$B$5,0))</f>
        <v>0</v>
      </c>
      <c r="BK99" s="77" t="s">
        <v>7</v>
      </c>
      <c r="BL99" s="78">
        <f>IF(BK99="S",BD!$B$8,0)</f>
        <v>0</v>
      </c>
      <c r="BM99" s="73" t="str">
        <f>IF(AZ99="","",VLOOKUP(AZ99,BD!$B$11:$R$179,5,))</f>
        <v/>
      </c>
      <c r="BN99" s="79" t="str">
        <f t="shared" si="60"/>
        <v/>
      </c>
      <c r="BO99" s="68"/>
      <c r="BP99" s="75"/>
      <c r="BQ99" s="76"/>
      <c r="BR99" s="71"/>
      <c r="BS99" s="77" t="s">
        <v>7</v>
      </c>
      <c r="BT99" s="78">
        <f>IF(BS99="N",0,IF(BP$93="EVENTO",BD!$B$3,BD!$B$4))</f>
        <v>0</v>
      </c>
      <c r="BU99" s="77" t="s">
        <v>7</v>
      </c>
      <c r="BV99" s="78">
        <f>IF(BU99="N",0,IF(BP$93="EVENTO",BD!$B$1,0))</f>
        <v>0</v>
      </c>
      <c r="BW99" s="77" t="s">
        <v>7</v>
      </c>
      <c r="BX99" s="78">
        <f>IF(BW99="N",0,IF(BP$93="EVENTO",BD!$B$2,0))</f>
        <v>0</v>
      </c>
      <c r="BY99" s="77" t="s">
        <v>7</v>
      </c>
      <c r="BZ99" s="78">
        <f>IF(BY99="N",0,IF(BP$93="EVENTO",BD!$B$5,0))</f>
        <v>0</v>
      </c>
      <c r="CA99" s="77" t="s">
        <v>7</v>
      </c>
      <c r="CB99" s="78">
        <f>IF(CA99="S",BD!$B$8,0)</f>
        <v>0</v>
      </c>
      <c r="CC99" s="73" t="str">
        <f>IF(BP99="","",VLOOKUP(BP99,BD!$B$11:$R$179,5,))</f>
        <v/>
      </c>
      <c r="CD99" s="79" t="str">
        <f t="shared" si="61"/>
        <v/>
      </c>
      <c r="CE99" s="68"/>
      <c r="CF99" s="75"/>
      <c r="CG99" s="76"/>
      <c r="CH99" s="71"/>
      <c r="CI99" s="77" t="s">
        <v>7</v>
      </c>
      <c r="CJ99" s="78">
        <f>IF(CI99="N",0,IF(CF$93="EVENTO",BD!$B$3,BD!$B$4))</f>
        <v>0</v>
      </c>
      <c r="CK99" s="77" t="s">
        <v>7</v>
      </c>
      <c r="CL99" s="78">
        <f>IF(CK99="N",0,IF(CF$93="EVENTO",BD!$B$1,0))</f>
        <v>0</v>
      </c>
      <c r="CM99" s="77" t="s">
        <v>7</v>
      </c>
      <c r="CN99" s="78">
        <f>IF(CM99="N",0,IF(CF$93="EVENTO",BD!$B$2,0))</f>
        <v>0</v>
      </c>
      <c r="CO99" s="77" t="s">
        <v>7</v>
      </c>
      <c r="CP99" s="78">
        <f>IF(CO99="N",0,IF(CF$93="EVENTO",BD!$B$5,0))</f>
        <v>0</v>
      </c>
      <c r="CQ99" s="77" t="s">
        <v>7</v>
      </c>
      <c r="CR99" s="78">
        <f>IF(CQ99="S",BD!$B$8,0)</f>
        <v>0</v>
      </c>
      <c r="CS99" s="73" t="str">
        <f>IF(CF99="","",VLOOKUP(CF99,BD!$B$11:$R$179,5,))</f>
        <v/>
      </c>
      <c r="CT99" s="79" t="str">
        <f t="shared" si="62"/>
        <v/>
      </c>
      <c r="CU99" s="68"/>
      <c r="CV99" s="75"/>
      <c r="CW99" s="76"/>
      <c r="CX99" s="71"/>
      <c r="CY99" s="77" t="s">
        <v>7</v>
      </c>
      <c r="CZ99" s="78">
        <f>IF(CY99="N",0,IF(CV$93="EVENTO",BD!$B$3,BD!$B$4))</f>
        <v>0</v>
      </c>
      <c r="DA99" s="77" t="s">
        <v>7</v>
      </c>
      <c r="DB99" s="78">
        <f>IF(DA99="N",0,IF(CV$93="EVENTO",BD!$B$1,0))</f>
        <v>0</v>
      </c>
      <c r="DC99" s="77" t="s">
        <v>7</v>
      </c>
      <c r="DD99" s="78">
        <f>IF(DC99="N",0,IF(CV$93="EVENTO",BD!$B$2,0))</f>
        <v>0</v>
      </c>
      <c r="DE99" s="77" t="s">
        <v>7</v>
      </c>
      <c r="DF99" s="78">
        <f>IF(DE99="N",0,IF(CV$93="EVENTO",BD!$B$5,0))</f>
        <v>0</v>
      </c>
      <c r="DG99" s="77" t="s">
        <v>7</v>
      </c>
      <c r="DH99" s="78">
        <f>IF(DG99="S",BD!$B$8,0)</f>
        <v>0</v>
      </c>
      <c r="DI99" s="73" t="str">
        <f>IF(CV99="","",VLOOKUP(CV99,BD!$B$11:$R$179,5,))</f>
        <v/>
      </c>
      <c r="DJ99" s="79" t="str">
        <f t="shared" si="63"/>
        <v/>
      </c>
    </row>
    <row r="100" spans="1:114" ht="15.75" thickBot="1" x14ac:dyDescent="0.3">
      <c r="A100" s="130"/>
      <c r="B100" s="151"/>
      <c r="C100" s="68"/>
      <c r="D100" s="75"/>
      <c r="E100" s="76"/>
      <c r="F100" s="71"/>
      <c r="G100" s="77" t="s">
        <v>7</v>
      </c>
      <c r="H100" s="78">
        <f>IF(G100="N",0,IF(D$93="EVENTO",BD!$B$3,BD!$B$4))</f>
        <v>0</v>
      </c>
      <c r="I100" s="77" t="s">
        <v>7</v>
      </c>
      <c r="J100" s="78">
        <f>IF(I100="N",0,IF(D$93="EVENTO",BD!$B$1,0))</f>
        <v>0</v>
      </c>
      <c r="K100" s="77" t="s">
        <v>7</v>
      </c>
      <c r="L100" s="78">
        <f>IF(K100="N",0,IF(D$93="EVENTO",BD!$B$2,0))</f>
        <v>0</v>
      </c>
      <c r="M100" s="77" t="s">
        <v>7</v>
      </c>
      <c r="N100" s="78">
        <f>IF(M100="N",0,IF(D$93="EVENTO",BD!$B$5,0))</f>
        <v>0</v>
      </c>
      <c r="O100" s="77" t="s">
        <v>7</v>
      </c>
      <c r="P100" s="78">
        <f>IF(O100="S",BD!$B$8,0)</f>
        <v>0</v>
      </c>
      <c r="Q100" s="73" t="str">
        <f>IF(D100="","",VLOOKUP(D100,BD!$B$11:$R$179,5,))</f>
        <v/>
      </c>
      <c r="R100" s="79" t="str">
        <f t="shared" si="57"/>
        <v/>
      </c>
      <c r="S100" s="68"/>
      <c r="T100" s="75"/>
      <c r="U100" s="76"/>
      <c r="V100" s="71"/>
      <c r="W100" s="77" t="s">
        <v>7</v>
      </c>
      <c r="X100" s="78">
        <f>IF(W100="N",0,IF(T$93="EVENTO",BD!$B$3,BD!$B$4))</f>
        <v>0</v>
      </c>
      <c r="Y100" s="77" t="s">
        <v>7</v>
      </c>
      <c r="Z100" s="78">
        <f>IF(Y100="N",0,IF(T$93="EVENTO",BD!$B$1,0))</f>
        <v>0</v>
      </c>
      <c r="AA100" s="77" t="s">
        <v>7</v>
      </c>
      <c r="AB100" s="78">
        <f>IF(AA100="N",0,IF(T$93="EVENTO",BD!$B$2,0))</f>
        <v>0</v>
      </c>
      <c r="AC100" s="77" t="s">
        <v>7</v>
      </c>
      <c r="AD100" s="78">
        <f>IF(AC100="N",0,IF(T$93="EVENTO",BD!$B$5,0))</f>
        <v>0</v>
      </c>
      <c r="AE100" s="77" t="s">
        <v>7</v>
      </c>
      <c r="AF100" s="78">
        <f>IF(AE100="S",BD!$B$8,0)</f>
        <v>0</v>
      </c>
      <c r="AG100" s="73" t="str">
        <f>IF(T100="","",VLOOKUP(T100,BD!$B$11:$R$179,5,))</f>
        <v/>
      </c>
      <c r="AH100" s="79" t="str">
        <f t="shared" si="58"/>
        <v/>
      </c>
      <c r="AI100" s="68"/>
      <c r="AJ100" s="75"/>
      <c r="AK100" s="76"/>
      <c r="AL100" s="71"/>
      <c r="AM100" s="77" t="s">
        <v>7</v>
      </c>
      <c r="AN100" s="78">
        <f>IF(AM100="N",0,IF(AJ$93="EVENTO",BD!$B$3,BD!$B$4))</f>
        <v>0</v>
      </c>
      <c r="AO100" s="77" t="s">
        <v>7</v>
      </c>
      <c r="AP100" s="78">
        <f>IF(AO100="N",0,IF(AJ$93="EVENTO",BD!$B$1,0))</f>
        <v>0</v>
      </c>
      <c r="AQ100" s="77" t="s">
        <v>7</v>
      </c>
      <c r="AR100" s="78">
        <f>IF(AQ100="N",0,IF(AJ$93="EVENTO",BD!$B$2,0))</f>
        <v>0</v>
      </c>
      <c r="AS100" s="77" t="s">
        <v>7</v>
      </c>
      <c r="AT100" s="78">
        <f>IF(AS100="N",0,IF(AJ$93="EVENTO",BD!$B$5,0))</f>
        <v>0</v>
      </c>
      <c r="AU100" s="77" t="s">
        <v>7</v>
      </c>
      <c r="AV100" s="78">
        <f>IF(AU100="S",BD!$B$8,0)</f>
        <v>0</v>
      </c>
      <c r="AW100" s="73" t="str">
        <f>IF(AJ100="","",VLOOKUP(AJ100,BD!$B$11:$R$179,5,))</f>
        <v/>
      </c>
      <c r="AX100" s="79" t="str">
        <f t="shared" si="59"/>
        <v/>
      </c>
      <c r="AY100" s="68"/>
      <c r="AZ100" s="75"/>
      <c r="BA100" s="76"/>
      <c r="BB100" s="71"/>
      <c r="BC100" s="77" t="s">
        <v>7</v>
      </c>
      <c r="BD100" s="78">
        <f>IF(BC100="N",0,IF(AZ$93="EVENTO",BD!$B$3,BD!$B$4))</f>
        <v>0</v>
      </c>
      <c r="BE100" s="77" t="s">
        <v>7</v>
      </c>
      <c r="BF100" s="78">
        <f>IF(BE100="N",0,IF(AZ$93="EVENTO",BD!$B$1,0))</f>
        <v>0</v>
      </c>
      <c r="BG100" s="77" t="s">
        <v>7</v>
      </c>
      <c r="BH100" s="78">
        <f>IF(BG100="N",0,IF(AZ$93="EVENTO",BD!$B$2,0))</f>
        <v>0</v>
      </c>
      <c r="BI100" s="77" t="s">
        <v>7</v>
      </c>
      <c r="BJ100" s="78">
        <f>IF(BI100="N",0,IF(AZ$93="EVENTO",BD!$B$5,0))</f>
        <v>0</v>
      </c>
      <c r="BK100" s="77" t="s">
        <v>7</v>
      </c>
      <c r="BL100" s="78">
        <f>IF(BK100="S",BD!$B$8,0)</f>
        <v>0</v>
      </c>
      <c r="BM100" s="73" t="str">
        <f>IF(AZ100="","",VLOOKUP(AZ100,BD!$B$11:$R$179,5,))</f>
        <v/>
      </c>
      <c r="BN100" s="79" t="str">
        <f t="shared" si="60"/>
        <v/>
      </c>
      <c r="BO100" s="68"/>
      <c r="BP100" s="75"/>
      <c r="BQ100" s="76"/>
      <c r="BR100" s="71"/>
      <c r="BS100" s="77" t="s">
        <v>7</v>
      </c>
      <c r="BT100" s="78">
        <f>IF(BS100="N",0,IF(BP$93="EVENTO",BD!$B$3,BD!$B$4))</f>
        <v>0</v>
      </c>
      <c r="BU100" s="77" t="s">
        <v>7</v>
      </c>
      <c r="BV100" s="78">
        <f>IF(BU100="N",0,IF(BP$93="EVENTO",BD!$B$1,0))</f>
        <v>0</v>
      </c>
      <c r="BW100" s="77" t="s">
        <v>7</v>
      </c>
      <c r="BX100" s="78">
        <f>IF(BW100="N",0,IF(BP$93="EVENTO",BD!$B$2,0))</f>
        <v>0</v>
      </c>
      <c r="BY100" s="77" t="s">
        <v>7</v>
      </c>
      <c r="BZ100" s="78">
        <f>IF(BY100="N",0,IF(BP$93="EVENTO",BD!$B$5,0))</f>
        <v>0</v>
      </c>
      <c r="CA100" s="77" t="s">
        <v>7</v>
      </c>
      <c r="CB100" s="78">
        <f>IF(CA100="S",BD!$B$8,0)</f>
        <v>0</v>
      </c>
      <c r="CC100" s="73" t="str">
        <f>IF(BP100="","",VLOOKUP(BP100,BD!$B$11:$R$179,5,))</f>
        <v/>
      </c>
      <c r="CD100" s="79" t="str">
        <f t="shared" si="61"/>
        <v/>
      </c>
      <c r="CE100" s="68"/>
      <c r="CF100" s="75"/>
      <c r="CG100" s="76"/>
      <c r="CH100" s="71"/>
      <c r="CI100" s="77" t="s">
        <v>7</v>
      </c>
      <c r="CJ100" s="78">
        <f>IF(CI100="N",0,IF(CF$93="EVENTO",BD!$B$3,BD!$B$4))</f>
        <v>0</v>
      </c>
      <c r="CK100" s="77" t="s">
        <v>7</v>
      </c>
      <c r="CL100" s="78">
        <f>IF(CK100="N",0,IF(CF$93="EVENTO",BD!$B$1,0))</f>
        <v>0</v>
      </c>
      <c r="CM100" s="77" t="s">
        <v>7</v>
      </c>
      <c r="CN100" s="78">
        <f>IF(CM100="N",0,IF(CF$93="EVENTO",BD!$B$2,0))</f>
        <v>0</v>
      </c>
      <c r="CO100" s="77" t="s">
        <v>7</v>
      </c>
      <c r="CP100" s="78">
        <f>IF(CO100="N",0,IF(CF$93="EVENTO",BD!$B$5,0))</f>
        <v>0</v>
      </c>
      <c r="CQ100" s="77" t="s">
        <v>7</v>
      </c>
      <c r="CR100" s="78">
        <f>IF(CQ100="S",BD!$B$8,0)</f>
        <v>0</v>
      </c>
      <c r="CS100" s="73" t="str">
        <f>IF(CF100="","",VLOOKUP(CF100,BD!$B$11:$R$179,5,))</f>
        <v/>
      </c>
      <c r="CT100" s="79" t="str">
        <f t="shared" si="62"/>
        <v/>
      </c>
      <c r="CU100" s="68"/>
      <c r="CV100" s="75"/>
      <c r="CW100" s="76"/>
      <c r="CX100" s="71"/>
      <c r="CY100" s="77" t="s">
        <v>7</v>
      </c>
      <c r="CZ100" s="78">
        <f>IF(CY100="N",0,IF(CV$93="EVENTO",BD!$B$3,BD!$B$4))</f>
        <v>0</v>
      </c>
      <c r="DA100" s="77" t="s">
        <v>7</v>
      </c>
      <c r="DB100" s="78">
        <f>IF(DA100="N",0,IF(CV$93="EVENTO",BD!$B$1,0))</f>
        <v>0</v>
      </c>
      <c r="DC100" s="77" t="s">
        <v>7</v>
      </c>
      <c r="DD100" s="78">
        <f>IF(DC100="N",0,IF(CV$93="EVENTO",BD!$B$2,0))</f>
        <v>0</v>
      </c>
      <c r="DE100" s="77" t="s">
        <v>7</v>
      </c>
      <c r="DF100" s="78">
        <f>IF(DE100="N",0,IF(CV$93="EVENTO",BD!$B$5,0))</f>
        <v>0</v>
      </c>
      <c r="DG100" s="77" t="s">
        <v>7</v>
      </c>
      <c r="DH100" s="78">
        <f>IF(DG100="S",BD!$B$8,0)</f>
        <v>0</v>
      </c>
      <c r="DI100" s="73" t="str">
        <f>IF(CV100="","",VLOOKUP(CV100,BD!$B$11:$R$179,5,))</f>
        <v/>
      </c>
      <c r="DJ100" s="79" t="str">
        <f t="shared" si="63"/>
        <v/>
      </c>
    </row>
    <row r="101" spans="1:114" ht="15.75" thickBot="1" x14ac:dyDescent="0.3">
      <c r="A101" s="130"/>
      <c r="B101" s="151"/>
      <c r="C101" s="68"/>
      <c r="D101" s="75"/>
      <c r="E101" s="76"/>
      <c r="F101" s="71"/>
      <c r="G101" s="77" t="s">
        <v>7</v>
      </c>
      <c r="H101" s="78">
        <f>IF(G101="N",0,IF(D$93="EVENTO",BD!$B$3,BD!$B$4))</f>
        <v>0</v>
      </c>
      <c r="I101" s="77" t="s">
        <v>7</v>
      </c>
      <c r="J101" s="78">
        <f>IF(I101="N",0,IF(D$93="EVENTO",BD!$B$1,0))</f>
        <v>0</v>
      </c>
      <c r="K101" s="77" t="s">
        <v>7</v>
      </c>
      <c r="L101" s="78">
        <f>IF(K101="N",0,IF(D$93="EVENTO",BD!$B$2,0))</f>
        <v>0</v>
      </c>
      <c r="M101" s="77" t="s">
        <v>7</v>
      </c>
      <c r="N101" s="78">
        <f>IF(M101="N",0,IF(D$93="EVENTO",BD!$B$5,0))</f>
        <v>0</v>
      </c>
      <c r="O101" s="77" t="s">
        <v>7</v>
      </c>
      <c r="P101" s="78">
        <f>IF(O101="S",BD!$B$8,0)</f>
        <v>0</v>
      </c>
      <c r="Q101" s="73" t="str">
        <f>IF(D101="","",VLOOKUP(D101,BD!$B$11:$R$179,5,))</f>
        <v/>
      </c>
      <c r="R101" s="79" t="str">
        <f t="shared" si="57"/>
        <v/>
      </c>
      <c r="S101" s="68"/>
      <c r="T101" s="75"/>
      <c r="U101" s="76"/>
      <c r="V101" s="71"/>
      <c r="W101" s="77" t="s">
        <v>7</v>
      </c>
      <c r="X101" s="78">
        <f>IF(W101="N",0,IF(T$93="EVENTO",BD!$B$3,BD!$B$4))</f>
        <v>0</v>
      </c>
      <c r="Y101" s="77" t="s">
        <v>7</v>
      </c>
      <c r="Z101" s="78">
        <f>IF(Y101="N",0,IF(T$93="EVENTO",BD!$B$1,0))</f>
        <v>0</v>
      </c>
      <c r="AA101" s="77" t="s">
        <v>7</v>
      </c>
      <c r="AB101" s="78">
        <f>IF(AA101="N",0,IF(T$93="EVENTO",BD!$B$2,0))</f>
        <v>0</v>
      </c>
      <c r="AC101" s="77" t="s">
        <v>7</v>
      </c>
      <c r="AD101" s="78">
        <f>IF(AC101="N",0,IF(T$93="EVENTO",BD!$B$5,0))</f>
        <v>0</v>
      </c>
      <c r="AE101" s="77" t="s">
        <v>7</v>
      </c>
      <c r="AF101" s="78">
        <f>IF(AE101="S",BD!$B$8,0)</f>
        <v>0</v>
      </c>
      <c r="AG101" s="73" t="str">
        <f>IF(T101="","",VLOOKUP(T101,BD!$B$11:$R$179,5,))</f>
        <v/>
      </c>
      <c r="AH101" s="79" t="str">
        <f t="shared" si="58"/>
        <v/>
      </c>
      <c r="AI101" s="68"/>
      <c r="AJ101" s="75"/>
      <c r="AK101" s="76"/>
      <c r="AL101" s="71"/>
      <c r="AM101" s="77" t="s">
        <v>7</v>
      </c>
      <c r="AN101" s="78">
        <f>IF(AM101="N",0,IF(AJ$93="EVENTO",BD!$B$3,BD!$B$4))</f>
        <v>0</v>
      </c>
      <c r="AO101" s="77" t="s">
        <v>7</v>
      </c>
      <c r="AP101" s="78">
        <f>IF(AO101="N",0,IF(AJ$93="EVENTO",BD!$B$1,0))</f>
        <v>0</v>
      </c>
      <c r="AQ101" s="77" t="s">
        <v>7</v>
      </c>
      <c r="AR101" s="78">
        <f>IF(AQ101="N",0,IF(AJ$93="EVENTO",BD!$B$2,0))</f>
        <v>0</v>
      </c>
      <c r="AS101" s="77" t="s">
        <v>7</v>
      </c>
      <c r="AT101" s="78">
        <f>IF(AS101="N",0,IF(AJ$93="EVENTO",BD!$B$5,0))</f>
        <v>0</v>
      </c>
      <c r="AU101" s="77" t="s">
        <v>7</v>
      </c>
      <c r="AV101" s="78">
        <f>IF(AU101="S",BD!$B$8,0)</f>
        <v>0</v>
      </c>
      <c r="AW101" s="73" t="str">
        <f>IF(AJ101="","",VLOOKUP(AJ101,BD!$B$11:$R$179,5,))</f>
        <v/>
      </c>
      <c r="AX101" s="79" t="str">
        <f t="shared" si="59"/>
        <v/>
      </c>
      <c r="AY101" s="68"/>
      <c r="AZ101" s="75"/>
      <c r="BA101" s="76"/>
      <c r="BB101" s="71"/>
      <c r="BC101" s="77" t="s">
        <v>7</v>
      </c>
      <c r="BD101" s="78">
        <f>IF(BC101="N",0,IF(AZ$93="EVENTO",BD!$B$3,BD!$B$4))</f>
        <v>0</v>
      </c>
      <c r="BE101" s="77" t="s">
        <v>7</v>
      </c>
      <c r="BF101" s="78">
        <f>IF(BE101="N",0,IF(AZ$93="EVENTO",BD!$B$1,0))</f>
        <v>0</v>
      </c>
      <c r="BG101" s="77" t="s">
        <v>7</v>
      </c>
      <c r="BH101" s="78">
        <f>IF(BG101="N",0,IF(AZ$93="EVENTO",BD!$B$2,0))</f>
        <v>0</v>
      </c>
      <c r="BI101" s="77" t="s">
        <v>7</v>
      </c>
      <c r="BJ101" s="78">
        <f>IF(BI101="N",0,IF(AZ$93="EVENTO",BD!$B$5,0))</f>
        <v>0</v>
      </c>
      <c r="BK101" s="77" t="s">
        <v>7</v>
      </c>
      <c r="BL101" s="78">
        <f>IF(BK101="S",BD!$B$8,0)</f>
        <v>0</v>
      </c>
      <c r="BM101" s="73" t="str">
        <f>IF(AZ101="","",VLOOKUP(AZ101,BD!$B$11:$R$179,5,))</f>
        <v/>
      </c>
      <c r="BN101" s="79" t="str">
        <f t="shared" si="60"/>
        <v/>
      </c>
      <c r="BO101" s="68"/>
      <c r="BP101" s="75"/>
      <c r="BQ101" s="76"/>
      <c r="BR101" s="71"/>
      <c r="BS101" s="77" t="s">
        <v>7</v>
      </c>
      <c r="BT101" s="78">
        <f>IF(BS101="N",0,IF(BP$93="EVENTO",BD!$B$3,BD!$B$4))</f>
        <v>0</v>
      </c>
      <c r="BU101" s="77" t="s">
        <v>7</v>
      </c>
      <c r="BV101" s="78">
        <f>IF(BU101="N",0,IF(BP$93="EVENTO",BD!$B$1,0))</f>
        <v>0</v>
      </c>
      <c r="BW101" s="77" t="s">
        <v>7</v>
      </c>
      <c r="BX101" s="78">
        <f>IF(BW101="N",0,IF(BP$93="EVENTO",BD!$B$2,0))</f>
        <v>0</v>
      </c>
      <c r="BY101" s="77" t="s">
        <v>7</v>
      </c>
      <c r="BZ101" s="78">
        <f>IF(BY101="N",0,IF(BP$93="EVENTO",BD!$B$5,0))</f>
        <v>0</v>
      </c>
      <c r="CA101" s="77" t="s">
        <v>7</v>
      </c>
      <c r="CB101" s="78">
        <f>IF(CA101="S",BD!$B$8,0)</f>
        <v>0</v>
      </c>
      <c r="CC101" s="73" t="str">
        <f>IF(BP101="","",VLOOKUP(BP101,BD!$B$11:$R$179,5,))</f>
        <v/>
      </c>
      <c r="CD101" s="79" t="str">
        <f t="shared" si="61"/>
        <v/>
      </c>
      <c r="CE101" s="68"/>
      <c r="CF101" s="75"/>
      <c r="CG101" s="76"/>
      <c r="CH101" s="71"/>
      <c r="CI101" s="77" t="s">
        <v>7</v>
      </c>
      <c r="CJ101" s="78">
        <f>IF(CI101="N",0,IF(CF$93="EVENTO",BD!$B$3,BD!$B$4))</f>
        <v>0</v>
      </c>
      <c r="CK101" s="77" t="s">
        <v>7</v>
      </c>
      <c r="CL101" s="78">
        <f>IF(CK101="N",0,IF(CF$93="EVENTO",BD!$B$1,0))</f>
        <v>0</v>
      </c>
      <c r="CM101" s="77" t="s">
        <v>7</v>
      </c>
      <c r="CN101" s="78">
        <f>IF(CM101="N",0,IF(CF$93="EVENTO",BD!$B$2,0))</f>
        <v>0</v>
      </c>
      <c r="CO101" s="77" t="s">
        <v>7</v>
      </c>
      <c r="CP101" s="78">
        <f>IF(CO101="N",0,IF(CF$93="EVENTO",BD!$B$5,0))</f>
        <v>0</v>
      </c>
      <c r="CQ101" s="77" t="s">
        <v>7</v>
      </c>
      <c r="CR101" s="78">
        <f>IF(CQ101="S",BD!$B$8,0)</f>
        <v>0</v>
      </c>
      <c r="CS101" s="73" t="str">
        <f>IF(CF101="","",VLOOKUP(CF101,BD!$B$11:$R$179,5,))</f>
        <v/>
      </c>
      <c r="CT101" s="79" t="str">
        <f t="shared" si="62"/>
        <v/>
      </c>
      <c r="CU101" s="68"/>
      <c r="CV101" s="75"/>
      <c r="CW101" s="76"/>
      <c r="CX101" s="71"/>
      <c r="CY101" s="77" t="s">
        <v>7</v>
      </c>
      <c r="CZ101" s="78">
        <f>IF(CY101="N",0,IF(CV$93="EVENTO",BD!$B$3,BD!$B$4))</f>
        <v>0</v>
      </c>
      <c r="DA101" s="77" t="s">
        <v>7</v>
      </c>
      <c r="DB101" s="78">
        <f>IF(DA101="N",0,IF(CV$93="EVENTO",BD!$B$1,0))</f>
        <v>0</v>
      </c>
      <c r="DC101" s="77" t="s">
        <v>7</v>
      </c>
      <c r="DD101" s="78">
        <f>IF(DC101="N",0,IF(CV$93="EVENTO",BD!$B$2,0))</f>
        <v>0</v>
      </c>
      <c r="DE101" s="77" t="s">
        <v>7</v>
      </c>
      <c r="DF101" s="78">
        <f>IF(DE101="N",0,IF(CV$93="EVENTO",BD!$B$5,0))</f>
        <v>0</v>
      </c>
      <c r="DG101" s="77" t="s">
        <v>7</v>
      </c>
      <c r="DH101" s="78">
        <f>IF(DG101="S",BD!$B$8,0)</f>
        <v>0</v>
      </c>
      <c r="DI101" s="73" t="str">
        <f>IF(CV101="","",VLOOKUP(CV101,BD!$B$11:$R$179,5,))</f>
        <v/>
      </c>
      <c r="DJ101" s="79" t="str">
        <f t="shared" si="63"/>
        <v/>
      </c>
    </row>
    <row r="102" spans="1:114" ht="15.75" thickBot="1" x14ac:dyDescent="0.3">
      <c r="A102" s="130"/>
      <c r="B102" s="152"/>
      <c r="C102" s="68"/>
      <c r="D102" s="81"/>
      <c r="E102" s="82"/>
      <c r="F102" s="71"/>
      <c r="G102" s="86" t="s">
        <v>7</v>
      </c>
      <c r="H102" s="87">
        <f>IF(G102="N",0,IF(D$93="EVENTO",BD!$B$3,BD!$B$4))</f>
        <v>0</v>
      </c>
      <c r="I102" s="86" t="s">
        <v>7</v>
      </c>
      <c r="J102" s="87">
        <f>IF(I102="N",0,IF(D$93="EVENTO",BD!$B$1,0))</f>
        <v>0</v>
      </c>
      <c r="K102" s="86" t="s">
        <v>7</v>
      </c>
      <c r="L102" s="87">
        <f>IF(K102="N",0,IF(D$93="EVENTO",BD!$B$2,0))</f>
        <v>0</v>
      </c>
      <c r="M102" s="86" t="s">
        <v>7</v>
      </c>
      <c r="N102" s="87">
        <f>IF(M102="N",0,IF(D$93="EVENTO",BD!$B$5,0))</f>
        <v>0</v>
      </c>
      <c r="O102" s="86" t="s">
        <v>7</v>
      </c>
      <c r="P102" s="87">
        <f>IF(O102="S",BD!$B$8,0)</f>
        <v>0</v>
      </c>
      <c r="Q102" s="73" t="str">
        <f>IF(D102="","",VLOOKUP(D102,BD!$B$11:$R$179,5,))</f>
        <v/>
      </c>
      <c r="R102" s="84" t="str">
        <f t="shared" si="57"/>
        <v/>
      </c>
      <c r="S102" s="68"/>
      <c r="T102" s="81"/>
      <c r="U102" s="82"/>
      <c r="V102" s="71"/>
      <c r="W102" s="86" t="s">
        <v>7</v>
      </c>
      <c r="X102" s="87">
        <f>IF(W102="N",0,IF(T$93="EVENTO",BD!$B$3,BD!$B$4))</f>
        <v>0</v>
      </c>
      <c r="Y102" s="86" t="s">
        <v>7</v>
      </c>
      <c r="Z102" s="87">
        <f>IF(Y102="N",0,IF(T$93="EVENTO",BD!$B$1,0))</f>
        <v>0</v>
      </c>
      <c r="AA102" s="86" t="s">
        <v>7</v>
      </c>
      <c r="AB102" s="87">
        <f>IF(AA102="N",0,IF(T$93="EVENTO",BD!$B$2,0))</f>
        <v>0</v>
      </c>
      <c r="AC102" s="86" t="s">
        <v>7</v>
      </c>
      <c r="AD102" s="87">
        <f>IF(AC102="N",0,IF(T$93="EVENTO",BD!$B$5,0))</f>
        <v>0</v>
      </c>
      <c r="AE102" s="86" t="s">
        <v>7</v>
      </c>
      <c r="AF102" s="87">
        <f>IF(AE102="S",BD!$B$8,0)</f>
        <v>0</v>
      </c>
      <c r="AG102" s="73" t="str">
        <f>IF(T102="","",VLOOKUP(T102,BD!$B$11:$R$179,5,))</f>
        <v/>
      </c>
      <c r="AH102" s="84" t="str">
        <f t="shared" si="58"/>
        <v/>
      </c>
      <c r="AI102" s="68"/>
      <c r="AJ102" s="81"/>
      <c r="AK102" s="82"/>
      <c r="AL102" s="71"/>
      <c r="AM102" s="86" t="s">
        <v>7</v>
      </c>
      <c r="AN102" s="87">
        <f>IF(AM102="N",0,IF(AJ$93="EVENTO",BD!$B$3,BD!$B$4))</f>
        <v>0</v>
      </c>
      <c r="AO102" s="86" t="s">
        <v>7</v>
      </c>
      <c r="AP102" s="87">
        <f>IF(AO102="N",0,IF(AJ$93="EVENTO",BD!$B$1,0))</f>
        <v>0</v>
      </c>
      <c r="AQ102" s="86" t="s">
        <v>7</v>
      </c>
      <c r="AR102" s="87">
        <f>IF(AQ102="N",0,IF(AJ$93="EVENTO",BD!$B$2,0))</f>
        <v>0</v>
      </c>
      <c r="AS102" s="86" t="s">
        <v>7</v>
      </c>
      <c r="AT102" s="87">
        <f>IF(AS102="N",0,IF(AJ$93="EVENTO",BD!$B$5,0))</f>
        <v>0</v>
      </c>
      <c r="AU102" s="86" t="s">
        <v>7</v>
      </c>
      <c r="AV102" s="87">
        <f>IF(AU102="S",BD!$B$8,0)</f>
        <v>0</v>
      </c>
      <c r="AW102" s="73" t="str">
        <f>IF(AJ102="","",VLOOKUP(AJ102,BD!$B$11:$R$179,5,))</f>
        <v/>
      </c>
      <c r="AX102" s="84" t="str">
        <f t="shared" si="59"/>
        <v/>
      </c>
      <c r="AY102" s="68"/>
      <c r="AZ102" s="81"/>
      <c r="BA102" s="82"/>
      <c r="BB102" s="71"/>
      <c r="BC102" s="86" t="s">
        <v>7</v>
      </c>
      <c r="BD102" s="87">
        <f>IF(BC102="N",0,IF(AZ$93="EVENTO",BD!$B$3,BD!$B$4))</f>
        <v>0</v>
      </c>
      <c r="BE102" s="86" t="s">
        <v>7</v>
      </c>
      <c r="BF102" s="87">
        <f>IF(BE102="N",0,IF(AZ$93="EVENTO",BD!$B$1,0))</f>
        <v>0</v>
      </c>
      <c r="BG102" s="86" t="s">
        <v>7</v>
      </c>
      <c r="BH102" s="87">
        <f>IF(BG102="N",0,IF(AZ$93="EVENTO",BD!$B$2,0))</f>
        <v>0</v>
      </c>
      <c r="BI102" s="86" t="s">
        <v>7</v>
      </c>
      <c r="BJ102" s="87">
        <f>IF(BI102="N",0,IF(AZ$93="EVENTO",BD!$B$5,0))</f>
        <v>0</v>
      </c>
      <c r="BK102" s="86" t="s">
        <v>7</v>
      </c>
      <c r="BL102" s="87">
        <f>IF(BK102="S",BD!$B$8,0)</f>
        <v>0</v>
      </c>
      <c r="BM102" s="73" t="str">
        <f>IF(AZ102="","",VLOOKUP(AZ102,BD!$B$11:$R$179,5,))</f>
        <v/>
      </c>
      <c r="BN102" s="84" t="str">
        <f t="shared" si="60"/>
        <v/>
      </c>
      <c r="BO102" s="68"/>
      <c r="BP102" s="81"/>
      <c r="BQ102" s="82"/>
      <c r="BR102" s="71"/>
      <c r="BS102" s="86" t="s">
        <v>7</v>
      </c>
      <c r="BT102" s="87">
        <f>IF(BS102="N",0,IF(BP$93="EVENTO",BD!$B$3,BD!$B$4))</f>
        <v>0</v>
      </c>
      <c r="BU102" s="86" t="s">
        <v>7</v>
      </c>
      <c r="BV102" s="87">
        <f>IF(BU102="N",0,IF(BP$93="EVENTO",BD!$B$1,0))</f>
        <v>0</v>
      </c>
      <c r="BW102" s="86" t="s">
        <v>7</v>
      </c>
      <c r="BX102" s="87">
        <f>IF(BW102="N",0,IF(BP$93="EVENTO",BD!$B$2,0))</f>
        <v>0</v>
      </c>
      <c r="BY102" s="86" t="s">
        <v>7</v>
      </c>
      <c r="BZ102" s="87">
        <f>IF(BY102="N",0,IF(BP$93="EVENTO",BD!$B$5,0))</f>
        <v>0</v>
      </c>
      <c r="CA102" s="86" t="s">
        <v>7</v>
      </c>
      <c r="CB102" s="87">
        <f>IF(CA102="S",BD!$B$8,0)</f>
        <v>0</v>
      </c>
      <c r="CC102" s="73" t="str">
        <f>IF(BP102="","",VLOOKUP(BP102,BD!$B$11:$R$179,5,))</f>
        <v/>
      </c>
      <c r="CD102" s="84" t="str">
        <f t="shared" si="61"/>
        <v/>
      </c>
      <c r="CE102" s="68"/>
      <c r="CF102" s="81"/>
      <c r="CG102" s="82"/>
      <c r="CH102" s="71"/>
      <c r="CI102" s="86" t="s">
        <v>7</v>
      </c>
      <c r="CJ102" s="87">
        <f>IF(CI102="N",0,IF(CF$93="EVENTO",BD!$B$3,BD!$B$4))</f>
        <v>0</v>
      </c>
      <c r="CK102" s="86" t="s">
        <v>7</v>
      </c>
      <c r="CL102" s="87">
        <f>IF(CK102="N",0,IF(CF$93="EVENTO",BD!$B$1,0))</f>
        <v>0</v>
      </c>
      <c r="CM102" s="86" t="s">
        <v>7</v>
      </c>
      <c r="CN102" s="87">
        <f>IF(CM102="N",0,IF(CF$93="EVENTO",BD!$B$2,0))</f>
        <v>0</v>
      </c>
      <c r="CO102" s="86" t="s">
        <v>7</v>
      </c>
      <c r="CP102" s="87">
        <f>IF(CO102="N",0,IF(CF$93="EVENTO",BD!$B$5,0))</f>
        <v>0</v>
      </c>
      <c r="CQ102" s="86" t="s">
        <v>7</v>
      </c>
      <c r="CR102" s="87">
        <f>IF(CQ102="S",BD!$B$8,0)</f>
        <v>0</v>
      </c>
      <c r="CS102" s="73" t="str">
        <f>IF(CF102="","",VLOOKUP(CF102,BD!$B$11:$R$179,5,))</f>
        <v/>
      </c>
      <c r="CT102" s="84" t="str">
        <f t="shared" si="62"/>
        <v/>
      </c>
      <c r="CU102" s="68"/>
      <c r="CV102" s="81"/>
      <c r="CW102" s="82"/>
      <c r="CX102" s="71"/>
      <c r="CY102" s="86" t="s">
        <v>7</v>
      </c>
      <c r="CZ102" s="87">
        <f>IF(CY102="N",0,IF(CV$93="EVENTO",BD!$B$3,BD!$B$4))</f>
        <v>0</v>
      </c>
      <c r="DA102" s="86" t="s">
        <v>7</v>
      </c>
      <c r="DB102" s="87">
        <f>IF(DA102="N",0,IF(CV$93="EVENTO",BD!$B$1,0))</f>
        <v>0</v>
      </c>
      <c r="DC102" s="86" t="s">
        <v>7</v>
      </c>
      <c r="DD102" s="87">
        <f>IF(DC102="N",0,IF(CV$93="EVENTO",BD!$B$2,0))</f>
        <v>0</v>
      </c>
      <c r="DE102" s="86" t="s">
        <v>7</v>
      </c>
      <c r="DF102" s="87">
        <f>IF(DE102="N",0,IF(CV$93="EVENTO",BD!$B$5,0))</f>
        <v>0</v>
      </c>
      <c r="DG102" s="86" t="s">
        <v>7</v>
      </c>
      <c r="DH102" s="87">
        <f>IF(DG102="S",BD!$B$8,0)</f>
        <v>0</v>
      </c>
      <c r="DI102" s="73" t="str">
        <f>IF(CV102="","",VLOOKUP(CV102,BD!$B$11:$R$179,5,))</f>
        <v/>
      </c>
      <c r="DJ102" s="84" t="str">
        <f t="shared" si="63"/>
        <v/>
      </c>
    </row>
    <row r="103" spans="1:114" ht="15" customHeight="1" thickBot="1" x14ac:dyDescent="0.3">
      <c r="A103" s="130"/>
      <c r="B103" s="150"/>
      <c r="C103" s="60"/>
      <c r="D103" s="147"/>
      <c r="E103" s="147"/>
      <c r="F103" s="147"/>
      <c r="G103" s="147"/>
      <c r="H103" s="147"/>
      <c r="I103" s="147"/>
      <c r="J103" s="147"/>
      <c r="K103" s="147"/>
      <c r="L103" s="147"/>
      <c r="M103" s="147"/>
      <c r="N103" s="147"/>
      <c r="O103" s="147"/>
      <c r="P103" s="61"/>
      <c r="Q103" s="61"/>
      <c r="R103" s="62" t="str">
        <f>IF(SUM(R105:R112)=0,"",SUM(R105:R112))</f>
        <v/>
      </c>
      <c r="S103" s="60"/>
      <c r="T103" s="147"/>
      <c r="U103" s="147"/>
      <c r="V103" s="147"/>
      <c r="W103" s="147"/>
      <c r="X103" s="147"/>
      <c r="Y103" s="147"/>
      <c r="Z103" s="147"/>
      <c r="AA103" s="147"/>
      <c r="AB103" s="147"/>
      <c r="AC103" s="147"/>
      <c r="AD103" s="147"/>
      <c r="AE103" s="147"/>
      <c r="AF103" s="61"/>
      <c r="AG103" s="61"/>
      <c r="AH103" s="62" t="str">
        <f>IF(SUM(AH105:AH112)=0,"",SUM(AH105:AH112))</f>
        <v/>
      </c>
      <c r="AI103" s="60"/>
      <c r="AJ103" s="147"/>
      <c r="AK103" s="147"/>
      <c r="AL103" s="147"/>
      <c r="AM103" s="147"/>
      <c r="AN103" s="147"/>
      <c r="AO103" s="147"/>
      <c r="AP103" s="147"/>
      <c r="AQ103" s="147"/>
      <c r="AR103" s="147"/>
      <c r="AS103" s="147"/>
      <c r="AT103" s="147"/>
      <c r="AU103" s="147"/>
      <c r="AV103" s="61"/>
      <c r="AW103" s="61"/>
      <c r="AX103" s="62" t="str">
        <f>IF(SUM(AX105:AX112)=0,"",SUM(AX105:AX112))</f>
        <v/>
      </c>
      <c r="AY103" s="60"/>
      <c r="AZ103" s="147"/>
      <c r="BA103" s="147"/>
      <c r="BB103" s="147"/>
      <c r="BC103" s="147"/>
      <c r="BD103" s="147"/>
      <c r="BE103" s="147"/>
      <c r="BF103" s="147"/>
      <c r="BG103" s="147"/>
      <c r="BH103" s="147"/>
      <c r="BI103" s="147"/>
      <c r="BJ103" s="147"/>
      <c r="BK103" s="147"/>
      <c r="BL103" s="61"/>
      <c r="BM103" s="61"/>
      <c r="BN103" s="62" t="str">
        <f>IF(SUM(BN105:BN112)=0,"",SUM(BN105:BN112))</f>
        <v/>
      </c>
      <c r="BO103" s="60"/>
      <c r="BP103" s="147"/>
      <c r="BQ103" s="147"/>
      <c r="BR103" s="147"/>
      <c r="BS103" s="147"/>
      <c r="BT103" s="147"/>
      <c r="BU103" s="147"/>
      <c r="BV103" s="147"/>
      <c r="BW103" s="147"/>
      <c r="BX103" s="147"/>
      <c r="BY103" s="147"/>
      <c r="BZ103" s="147"/>
      <c r="CA103" s="147"/>
      <c r="CB103" s="61"/>
      <c r="CC103" s="61"/>
      <c r="CD103" s="62" t="str">
        <f>IF(SUM(CD105:CD112)=0,"",SUM(CD105:CD112))</f>
        <v/>
      </c>
      <c r="CE103" s="60"/>
      <c r="CF103" s="147"/>
      <c r="CG103" s="147"/>
      <c r="CH103" s="147"/>
      <c r="CI103" s="147"/>
      <c r="CJ103" s="147"/>
      <c r="CK103" s="147"/>
      <c r="CL103" s="147"/>
      <c r="CM103" s="147"/>
      <c r="CN103" s="147"/>
      <c r="CO103" s="147"/>
      <c r="CP103" s="147"/>
      <c r="CQ103" s="147"/>
      <c r="CR103" s="61"/>
      <c r="CS103" s="61"/>
      <c r="CT103" s="62" t="str">
        <f>IF(SUM(CT105:CT112)=0,"",SUM(CT105:CT112))</f>
        <v/>
      </c>
      <c r="CU103" s="60"/>
      <c r="CV103" s="147"/>
      <c r="CW103" s="147"/>
      <c r="CX103" s="147"/>
      <c r="CY103" s="147"/>
      <c r="CZ103" s="147"/>
      <c r="DA103" s="147"/>
      <c r="DB103" s="147"/>
      <c r="DC103" s="147"/>
      <c r="DD103" s="147"/>
      <c r="DE103" s="147"/>
      <c r="DF103" s="147"/>
      <c r="DG103" s="147"/>
      <c r="DH103" s="61"/>
      <c r="DI103" s="61"/>
      <c r="DJ103" s="62" t="str">
        <f>IF(SUM(DJ105:DJ112)=0,"",SUM(DJ105:DJ112))</f>
        <v/>
      </c>
    </row>
    <row r="104" spans="1:114" ht="15.75" thickBot="1" x14ac:dyDescent="0.3">
      <c r="A104" s="130"/>
      <c r="B104" s="151"/>
      <c r="C104" s="148" t="s">
        <v>2</v>
      </c>
      <c r="D104" s="149"/>
      <c r="E104" s="63"/>
      <c r="F104" s="63"/>
      <c r="G104" s="64"/>
      <c r="H104" s="65"/>
      <c r="I104" s="64"/>
      <c r="J104" s="65"/>
      <c r="K104" s="64"/>
      <c r="L104" s="65"/>
      <c r="M104" s="64"/>
      <c r="N104" s="65"/>
      <c r="O104" s="64"/>
      <c r="P104" s="65"/>
      <c r="Q104" s="66"/>
      <c r="R104" s="67" t="s">
        <v>4</v>
      </c>
      <c r="S104" s="148" t="s">
        <v>2</v>
      </c>
      <c r="T104" s="149"/>
      <c r="U104" s="63"/>
      <c r="V104" s="63"/>
      <c r="W104" s="64"/>
      <c r="X104" s="65"/>
      <c r="Y104" s="64"/>
      <c r="Z104" s="65"/>
      <c r="AA104" s="64"/>
      <c r="AB104" s="65"/>
      <c r="AC104" s="64"/>
      <c r="AD104" s="65"/>
      <c r="AE104" s="64"/>
      <c r="AF104" s="65"/>
      <c r="AG104" s="66"/>
      <c r="AH104" s="67" t="s">
        <v>4</v>
      </c>
      <c r="AI104" s="148" t="s">
        <v>2</v>
      </c>
      <c r="AJ104" s="149"/>
      <c r="AK104" s="63"/>
      <c r="AL104" s="63"/>
      <c r="AM104" s="64"/>
      <c r="AN104" s="65"/>
      <c r="AO104" s="64"/>
      <c r="AP104" s="65"/>
      <c r="AQ104" s="64"/>
      <c r="AR104" s="65"/>
      <c r="AS104" s="64"/>
      <c r="AT104" s="65"/>
      <c r="AU104" s="64"/>
      <c r="AV104" s="65"/>
      <c r="AW104" s="66"/>
      <c r="AX104" s="67" t="s">
        <v>4</v>
      </c>
      <c r="AY104" s="148" t="s">
        <v>2</v>
      </c>
      <c r="AZ104" s="149"/>
      <c r="BA104" s="63"/>
      <c r="BB104" s="63"/>
      <c r="BC104" s="64"/>
      <c r="BD104" s="65"/>
      <c r="BE104" s="64"/>
      <c r="BF104" s="65"/>
      <c r="BG104" s="64"/>
      <c r="BH104" s="65"/>
      <c r="BI104" s="64"/>
      <c r="BJ104" s="65"/>
      <c r="BK104" s="64"/>
      <c r="BL104" s="65"/>
      <c r="BM104" s="66"/>
      <c r="BN104" s="67" t="s">
        <v>4</v>
      </c>
      <c r="BO104" s="148" t="s">
        <v>2</v>
      </c>
      <c r="BP104" s="149"/>
      <c r="BQ104" s="63"/>
      <c r="BR104" s="63"/>
      <c r="BS104" s="64"/>
      <c r="BT104" s="65"/>
      <c r="BU104" s="64"/>
      <c r="BV104" s="65"/>
      <c r="BW104" s="64"/>
      <c r="BX104" s="65"/>
      <c r="BY104" s="64"/>
      <c r="BZ104" s="65"/>
      <c r="CA104" s="64"/>
      <c r="CB104" s="65"/>
      <c r="CC104" s="66"/>
      <c r="CD104" s="67" t="s">
        <v>4</v>
      </c>
      <c r="CE104" s="148" t="s">
        <v>2</v>
      </c>
      <c r="CF104" s="149"/>
      <c r="CG104" s="63"/>
      <c r="CH104" s="63"/>
      <c r="CI104" s="64"/>
      <c r="CJ104" s="65"/>
      <c r="CK104" s="64"/>
      <c r="CL104" s="65"/>
      <c r="CM104" s="64"/>
      <c r="CN104" s="65"/>
      <c r="CO104" s="64"/>
      <c r="CP104" s="65"/>
      <c r="CQ104" s="64"/>
      <c r="CR104" s="65"/>
      <c r="CS104" s="66"/>
      <c r="CT104" s="67" t="s">
        <v>4</v>
      </c>
      <c r="CU104" s="148" t="s">
        <v>2</v>
      </c>
      <c r="CV104" s="149"/>
      <c r="CW104" s="63"/>
      <c r="CX104" s="63"/>
      <c r="CY104" s="64"/>
      <c r="CZ104" s="65"/>
      <c r="DA104" s="64"/>
      <c r="DB104" s="65"/>
      <c r="DC104" s="64"/>
      <c r="DD104" s="65"/>
      <c r="DE104" s="64"/>
      <c r="DF104" s="65"/>
      <c r="DG104" s="64"/>
      <c r="DH104" s="65"/>
      <c r="DI104" s="66"/>
      <c r="DJ104" s="67" t="s">
        <v>4</v>
      </c>
    </row>
    <row r="105" spans="1:114" ht="15.75" thickBot="1" x14ac:dyDescent="0.3">
      <c r="A105" s="130"/>
      <c r="B105" s="151"/>
      <c r="C105" s="68"/>
      <c r="D105" s="69"/>
      <c r="E105" s="70"/>
      <c r="F105" s="71"/>
      <c r="G105" s="72" t="s">
        <v>7</v>
      </c>
      <c r="H105" s="73">
        <f>IF(G105="N",0,IF(D$103="EVENTO",BD!$B$3,BD!$B$4))</f>
        <v>0</v>
      </c>
      <c r="I105" s="72" t="s">
        <v>7</v>
      </c>
      <c r="J105" s="73">
        <f>IF(I105="N",0,IF(D$103="EVENTO",BD!$B$1,0))</f>
        <v>0</v>
      </c>
      <c r="K105" s="72" t="s">
        <v>7</v>
      </c>
      <c r="L105" s="73">
        <f>IF(K105="N",0,IF(D$103="EVENTO",BD!$B$2,0))</f>
        <v>0</v>
      </c>
      <c r="M105" s="72" t="s">
        <v>7</v>
      </c>
      <c r="N105" s="73">
        <f>IF(M105="N",0,IF(D$103="EVENTO",BD!$B$5,0))</f>
        <v>0</v>
      </c>
      <c r="O105" s="72" t="s">
        <v>7</v>
      </c>
      <c r="P105" s="73">
        <f>IF(O105="S",BD!$B$8,0)</f>
        <v>0</v>
      </c>
      <c r="Q105" s="73" t="str">
        <f>IF(D105="","",VLOOKUP(D105,BD!$B$11:$R$179,5,))</f>
        <v/>
      </c>
      <c r="R105" s="74" t="str">
        <f t="shared" ref="R105:R112" si="64">IF($D$103="","",IF(D105="","",SUM(Q105,P105,L105,J105,N105,H105)))</f>
        <v/>
      </c>
      <c r="S105" s="68"/>
      <c r="T105" s="69"/>
      <c r="U105" s="70"/>
      <c r="V105" s="71"/>
      <c r="W105" s="72" t="s">
        <v>7</v>
      </c>
      <c r="X105" s="73">
        <f>IF(W105="N",0,IF(T$103="EVENTO",BD!$B$3,BD!$B$4))</f>
        <v>0</v>
      </c>
      <c r="Y105" s="72" t="s">
        <v>7</v>
      </c>
      <c r="Z105" s="73">
        <f>IF(Y105="N",0,IF(T$103="EVENTO",BD!$B$1,0))</f>
        <v>0</v>
      </c>
      <c r="AA105" s="72" t="s">
        <v>7</v>
      </c>
      <c r="AB105" s="73">
        <f>IF(AA105="N",0,IF(T$103="EVENTO",BD!$B$2,0))</f>
        <v>0</v>
      </c>
      <c r="AC105" s="72" t="s">
        <v>7</v>
      </c>
      <c r="AD105" s="73">
        <f>IF(AC105="N",0,IF(T$103="EVENTO",BD!$B$5,0))</f>
        <v>0</v>
      </c>
      <c r="AE105" s="72" t="s">
        <v>7</v>
      </c>
      <c r="AF105" s="73">
        <f>IF(AE105="S",BD!$B$8,0)</f>
        <v>0</v>
      </c>
      <c r="AG105" s="73" t="str">
        <f>IF(T105="","",VLOOKUP(T105,BD!$B$11:$R$179,5,))</f>
        <v/>
      </c>
      <c r="AH105" s="74" t="str">
        <f t="shared" ref="AH105:AH112" si="65">IF($T$103="","",IF(T105="","",SUM(AG105,AF105,AB105,Z105,AD105,X105)))</f>
        <v/>
      </c>
      <c r="AI105" s="68"/>
      <c r="AJ105" s="69"/>
      <c r="AK105" s="70"/>
      <c r="AL105" s="71"/>
      <c r="AM105" s="72" t="s">
        <v>7</v>
      </c>
      <c r="AN105" s="73">
        <f>IF(AM105="N",0,IF(AJ$103="EVENTO",BD!$B$3,BD!$B$4))</f>
        <v>0</v>
      </c>
      <c r="AO105" s="72" t="s">
        <v>7</v>
      </c>
      <c r="AP105" s="73">
        <f>IF(AO105="N",0,IF(AJ$103="EVENTO",BD!$B$1,0))</f>
        <v>0</v>
      </c>
      <c r="AQ105" s="72" t="s">
        <v>7</v>
      </c>
      <c r="AR105" s="73">
        <f>IF(AQ105="N",0,IF(AJ$103="EVENTO",BD!$B$2,0))</f>
        <v>0</v>
      </c>
      <c r="AS105" s="72" t="s">
        <v>7</v>
      </c>
      <c r="AT105" s="73">
        <f>IF(AS105="N",0,IF(AJ$103="EVENTO",BD!$B$5,0))</f>
        <v>0</v>
      </c>
      <c r="AU105" s="72" t="s">
        <v>7</v>
      </c>
      <c r="AV105" s="73">
        <f>IF(AU105="S",BD!$B$8,0)</f>
        <v>0</v>
      </c>
      <c r="AW105" s="73" t="str">
        <f>IF(AJ105="","",VLOOKUP(AJ105,BD!$B$11:$R$179,5,))</f>
        <v/>
      </c>
      <c r="AX105" s="74" t="str">
        <f t="shared" ref="AX105:AX112" si="66">IF($AJ$103="","",IF(AJ105="","",SUM(AW105,AV105,AR105,AP105,AT105,AN105)))</f>
        <v/>
      </c>
      <c r="AY105" s="68"/>
      <c r="AZ105" s="69"/>
      <c r="BA105" s="70"/>
      <c r="BB105" s="71"/>
      <c r="BC105" s="72" t="s">
        <v>7</v>
      </c>
      <c r="BD105" s="73">
        <f>IF(BC105="N",0,IF(AZ$103="EVENTO",BD!$B$3,BD!$B$4))</f>
        <v>0</v>
      </c>
      <c r="BE105" s="72" t="s">
        <v>7</v>
      </c>
      <c r="BF105" s="73">
        <f>IF(BE105="N",0,IF(AZ$103="EVENTO",BD!$B$1,0))</f>
        <v>0</v>
      </c>
      <c r="BG105" s="72" t="s">
        <v>7</v>
      </c>
      <c r="BH105" s="73">
        <f>IF(BG105="N",0,IF(AZ$103="EVENTO",BD!$B$2,0))</f>
        <v>0</v>
      </c>
      <c r="BI105" s="72" t="s">
        <v>7</v>
      </c>
      <c r="BJ105" s="73">
        <f>IF(BI105="N",0,IF(AZ$103="EVENTO",BD!$B$5,0))</f>
        <v>0</v>
      </c>
      <c r="BK105" s="72" t="s">
        <v>7</v>
      </c>
      <c r="BL105" s="73">
        <f>IF(BK105="S",BD!$B$8,0)</f>
        <v>0</v>
      </c>
      <c r="BM105" s="73" t="str">
        <f>IF(AZ105="","",VLOOKUP(AZ105,BD!$B$11:$R$179,5,))</f>
        <v/>
      </c>
      <c r="BN105" s="74" t="str">
        <f t="shared" ref="BN105:BN112" si="67">IF($AZ$103="","",IF(AZ105="","",SUM(BM105,BL105,BH105,BF105,BJ105,BD105)))</f>
        <v/>
      </c>
      <c r="BO105" s="68"/>
      <c r="BP105" s="69"/>
      <c r="BQ105" s="70"/>
      <c r="BR105" s="71"/>
      <c r="BS105" s="72" t="s">
        <v>7</v>
      </c>
      <c r="BT105" s="73">
        <f>IF(BS105="N",0,IF(BP$103="EVENTO",BD!$B$3,BD!$B$4))</f>
        <v>0</v>
      </c>
      <c r="BU105" s="72" t="s">
        <v>7</v>
      </c>
      <c r="BV105" s="73">
        <f>IF(BU105="N",0,IF(BP$103="EVENTO",BD!$B$1,0))</f>
        <v>0</v>
      </c>
      <c r="BW105" s="72" t="s">
        <v>7</v>
      </c>
      <c r="BX105" s="73">
        <f>IF(BW105="N",0,IF(BP$103="EVENTO",BD!$B$2,0))</f>
        <v>0</v>
      </c>
      <c r="BY105" s="72" t="s">
        <v>7</v>
      </c>
      <c r="BZ105" s="73">
        <f>IF(BY105="N",0,IF(BP$103="EVENTO",BD!$B$5,0))</f>
        <v>0</v>
      </c>
      <c r="CA105" s="72" t="s">
        <v>7</v>
      </c>
      <c r="CB105" s="73">
        <f>IF(CA105="S",BD!$B$8,0)</f>
        <v>0</v>
      </c>
      <c r="CC105" s="73" t="str">
        <f>IF(BP105="","",VLOOKUP(BP105,BD!$B$11:$R$179,5,))</f>
        <v/>
      </c>
      <c r="CD105" s="74" t="str">
        <f t="shared" ref="CD105:CD112" si="68">IF($BP$103="","",IF(BP105="","",SUM(CC105,CB105,BX105,BV105,BZ105,BT105)))</f>
        <v/>
      </c>
      <c r="CE105" s="68"/>
      <c r="CF105" s="69"/>
      <c r="CG105" s="70"/>
      <c r="CH105" s="71"/>
      <c r="CI105" s="72" t="s">
        <v>7</v>
      </c>
      <c r="CJ105" s="73">
        <f>IF(CI105="N",0,IF(CF$103="EVENTO",BD!$B$3,BD!$B$4))</f>
        <v>0</v>
      </c>
      <c r="CK105" s="72" t="s">
        <v>7</v>
      </c>
      <c r="CL105" s="73">
        <f>IF(CK105="N",0,IF(CF$103="EVENTO",BD!$B$1,0))</f>
        <v>0</v>
      </c>
      <c r="CM105" s="72" t="s">
        <v>7</v>
      </c>
      <c r="CN105" s="73">
        <f>IF(CM105="N",0,IF(CF$103="EVENTO",BD!$B$2,0))</f>
        <v>0</v>
      </c>
      <c r="CO105" s="72" t="s">
        <v>7</v>
      </c>
      <c r="CP105" s="73">
        <f>IF(CO105="N",0,IF(CF$103="EVENTO",BD!$B$5,0))</f>
        <v>0</v>
      </c>
      <c r="CQ105" s="72" t="s">
        <v>7</v>
      </c>
      <c r="CR105" s="73">
        <f>IF(CQ105="S",BD!$B$8,0)</f>
        <v>0</v>
      </c>
      <c r="CS105" s="73" t="str">
        <f>IF(CF105="","",VLOOKUP(CF105,BD!$B$11:$R$179,5,))</f>
        <v/>
      </c>
      <c r="CT105" s="74" t="str">
        <f t="shared" ref="CT105:CT112" si="69">IF($CF$103="","",IF(CF105="","",SUM(CS105,CR105,CN105,CL105,CP105,CJ105)))</f>
        <v/>
      </c>
      <c r="CU105" s="68"/>
      <c r="CV105" s="69"/>
      <c r="CW105" s="70"/>
      <c r="CX105" s="71"/>
      <c r="CY105" s="72" t="s">
        <v>7</v>
      </c>
      <c r="CZ105" s="73">
        <f>IF(CY105="N",0,IF(CV$103="EVENTO",BD!$B$3,BD!$B$4))</f>
        <v>0</v>
      </c>
      <c r="DA105" s="72" t="s">
        <v>7</v>
      </c>
      <c r="DB105" s="73">
        <f>IF(DA105="N",0,IF(CV$103="EVENTO",BD!$B$1,0))</f>
        <v>0</v>
      </c>
      <c r="DC105" s="72" t="s">
        <v>7</v>
      </c>
      <c r="DD105" s="73">
        <f>IF(DC105="N",0,IF(CV$103="EVENTO",BD!$B$2,0))</f>
        <v>0</v>
      </c>
      <c r="DE105" s="72" t="s">
        <v>7</v>
      </c>
      <c r="DF105" s="73">
        <f>IF(DE105="N",0,IF(CV$103="EVENTO",BD!$B$5,0))</f>
        <v>0</v>
      </c>
      <c r="DG105" s="72" t="s">
        <v>7</v>
      </c>
      <c r="DH105" s="73">
        <f>IF(DG105="S",BD!$B$8,0)</f>
        <v>0</v>
      </c>
      <c r="DI105" s="73" t="str">
        <f>IF(CV105="","",VLOOKUP(CV105,BD!$B$11:$R$179,5,))</f>
        <v/>
      </c>
      <c r="DJ105" s="74" t="str">
        <f t="shared" ref="DJ105:DJ112" si="70">IF($CV$103="","",IF(CV105="","",SUM(DI105,DH105,DD105,DB105,DF105,CZ105)))</f>
        <v/>
      </c>
    </row>
    <row r="106" spans="1:114" ht="15.75" thickBot="1" x14ac:dyDescent="0.3">
      <c r="A106" s="130"/>
      <c r="B106" s="151"/>
      <c r="C106" s="68"/>
      <c r="D106" s="75"/>
      <c r="E106" s="76"/>
      <c r="F106" s="71"/>
      <c r="G106" s="77" t="s">
        <v>7</v>
      </c>
      <c r="H106" s="78">
        <f>IF(G106="N",0,IF(D$103="EVENTO",BD!$B$3,BD!$B$4))</f>
        <v>0</v>
      </c>
      <c r="I106" s="77" t="s">
        <v>7</v>
      </c>
      <c r="J106" s="78">
        <f>IF(I106="N",0,IF(D$103="EVENTO",BD!$B$1,0))</f>
        <v>0</v>
      </c>
      <c r="K106" s="77" t="s">
        <v>7</v>
      </c>
      <c r="L106" s="78">
        <f>IF(K106="N",0,IF(D$103="EVENTO",BD!$B$2,0))</f>
        <v>0</v>
      </c>
      <c r="M106" s="77" t="s">
        <v>7</v>
      </c>
      <c r="N106" s="78">
        <f>IF(M106="N",0,IF(D$103="EVENTO",BD!$B$5,0))</f>
        <v>0</v>
      </c>
      <c r="O106" s="77" t="s">
        <v>7</v>
      </c>
      <c r="P106" s="78">
        <f>IF(O106="S",BD!$B$8,0)</f>
        <v>0</v>
      </c>
      <c r="Q106" s="73" t="str">
        <f>IF(D106="","",VLOOKUP(D106,BD!$B$11:$R$179,5,))</f>
        <v/>
      </c>
      <c r="R106" s="79" t="str">
        <f t="shared" si="64"/>
        <v/>
      </c>
      <c r="S106" s="68"/>
      <c r="T106" s="75"/>
      <c r="U106" s="76"/>
      <c r="V106" s="71"/>
      <c r="W106" s="77" t="s">
        <v>7</v>
      </c>
      <c r="X106" s="78">
        <f>IF(W106="N",0,IF(T$103="EVENTO",BD!$B$3,BD!$B$4))</f>
        <v>0</v>
      </c>
      <c r="Y106" s="77" t="s">
        <v>7</v>
      </c>
      <c r="Z106" s="78">
        <f>IF(Y106="N",0,IF(T$103="EVENTO",BD!$B$1,0))</f>
        <v>0</v>
      </c>
      <c r="AA106" s="77" t="s">
        <v>7</v>
      </c>
      <c r="AB106" s="78">
        <f>IF(AA106="N",0,IF(T$103="EVENTO",BD!$B$2,0))</f>
        <v>0</v>
      </c>
      <c r="AC106" s="77" t="s">
        <v>7</v>
      </c>
      <c r="AD106" s="78">
        <f>IF(AC106="N",0,IF(T$103="EVENTO",BD!$B$5,0))</f>
        <v>0</v>
      </c>
      <c r="AE106" s="77" t="s">
        <v>7</v>
      </c>
      <c r="AF106" s="78">
        <f>IF(AE106="S",BD!$B$8,0)</f>
        <v>0</v>
      </c>
      <c r="AG106" s="73" t="str">
        <f>IF(T106="","",VLOOKUP(T106,BD!$B$11:$R$179,5,))</f>
        <v/>
      </c>
      <c r="AH106" s="79" t="str">
        <f t="shared" si="65"/>
        <v/>
      </c>
      <c r="AI106" s="68"/>
      <c r="AJ106" s="75"/>
      <c r="AK106" s="76"/>
      <c r="AL106" s="71"/>
      <c r="AM106" s="77" t="s">
        <v>7</v>
      </c>
      <c r="AN106" s="78">
        <f>IF(AM106="N",0,IF(AJ$103="EVENTO",BD!$B$3,BD!$B$4))</f>
        <v>0</v>
      </c>
      <c r="AO106" s="77" t="s">
        <v>7</v>
      </c>
      <c r="AP106" s="78">
        <f>IF(AO106="N",0,IF(AJ$103="EVENTO",BD!$B$1,0))</f>
        <v>0</v>
      </c>
      <c r="AQ106" s="77" t="s">
        <v>7</v>
      </c>
      <c r="AR106" s="78">
        <f>IF(AQ106="N",0,IF(AJ$103="EVENTO",BD!$B$2,0))</f>
        <v>0</v>
      </c>
      <c r="AS106" s="77" t="s">
        <v>7</v>
      </c>
      <c r="AT106" s="78">
        <f>IF(AS106="N",0,IF(AJ$103="EVENTO",BD!$B$5,0))</f>
        <v>0</v>
      </c>
      <c r="AU106" s="77" t="s">
        <v>7</v>
      </c>
      <c r="AV106" s="78">
        <f>IF(AU106="S",BD!$B$8,0)</f>
        <v>0</v>
      </c>
      <c r="AW106" s="73" t="str">
        <f>IF(AJ106="","",VLOOKUP(AJ106,BD!$B$11:$R$179,5,))</f>
        <v/>
      </c>
      <c r="AX106" s="79" t="str">
        <f t="shared" si="66"/>
        <v/>
      </c>
      <c r="AY106" s="68"/>
      <c r="AZ106" s="75"/>
      <c r="BA106" s="76"/>
      <c r="BB106" s="71"/>
      <c r="BC106" s="77" t="s">
        <v>7</v>
      </c>
      <c r="BD106" s="78">
        <f>IF(BC106="N",0,IF(AZ$103="EVENTO",BD!$B$3,BD!$B$4))</f>
        <v>0</v>
      </c>
      <c r="BE106" s="77" t="s">
        <v>7</v>
      </c>
      <c r="BF106" s="78">
        <f>IF(BE106="N",0,IF(AZ$103="EVENTO",BD!$B$1,0))</f>
        <v>0</v>
      </c>
      <c r="BG106" s="77" t="s">
        <v>7</v>
      </c>
      <c r="BH106" s="78">
        <f>IF(BG106="N",0,IF(AZ$103="EVENTO",BD!$B$2,0))</f>
        <v>0</v>
      </c>
      <c r="BI106" s="77" t="s">
        <v>7</v>
      </c>
      <c r="BJ106" s="78">
        <f>IF(BI106="N",0,IF(AZ$103="EVENTO",BD!$B$5,0))</f>
        <v>0</v>
      </c>
      <c r="BK106" s="77" t="s">
        <v>7</v>
      </c>
      <c r="BL106" s="78">
        <f>IF(BK106="S",BD!$B$8,0)</f>
        <v>0</v>
      </c>
      <c r="BM106" s="73" t="str">
        <f>IF(AZ106="","",VLOOKUP(AZ106,BD!$B$11:$R$179,5,))</f>
        <v/>
      </c>
      <c r="BN106" s="79" t="str">
        <f t="shared" si="67"/>
        <v/>
      </c>
      <c r="BO106" s="68"/>
      <c r="BP106" s="75"/>
      <c r="BQ106" s="76"/>
      <c r="BR106" s="71"/>
      <c r="BS106" s="77" t="s">
        <v>7</v>
      </c>
      <c r="BT106" s="78">
        <f>IF(BS106="N",0,IF(BP$103="EVENTO",BD!$B$3,BD!$B$4))</f>
        <v>0</v>
      </c>
      <c r="BU106" s="77" t="s">
        <v>7</v>
      </c>
      <c r="BV106" s="78">
        <f>IF(BU106="N",0,IF(BP$103="EVENTO",BD!$B$1,0))</f>
        <v>0</v>
      </c>
      <c r="BW106" s="77" t="s">
        <v>7</v>
      </c>
      <c r="BX106" s="78">
        <f>IF(BW106="N",0,IF(BP$103="EVENTO",BD!$B$2,0))</f>
        <v>0</v>
      </c>
      <c r="BY106" s="77" t="s">
        <v>7</v>
      </c>
      <c r="BZ106" s="78">
        <f>IF(BY106="N",0,IF(BP$103="EVENTO",BD!$B$5,0))</f>
        <v>0</v>
      </c>
      <c r="CA106" s="77" t="s">
        <v>7</v>
      </c>
      <c r="CB106" s="78">
        <f>IF(CA106="S",BD!$B$8,0)</f>
        <v>0</v>
      </c>
      <c r="CC106" s="73" t="str">
        <f>IF(BP106="","",VLOOKUP(BP106,BD!$B$11:$R$179,5,))</f>
        <v/>
      </c>
      <c r="CD106" s="79" t="str">
        <f t="shared" si="68"/>
        <v/>
      </c>
      <c r="CE106" s="68"/>
      <c r="CF106" s="75"/>
      <c r="CG106" s="76"/>
      <c r="CH106" s="71"/>
      <c r="CI106" s="77" t="s">
        <v>7</v>
      </c>
      <c r="CJ106" s="78">
        <f>IF(CI106="N",0,IF(CF$103="EVENTO",BD!$B$3,BD!$B$4))</f>
        <v>0</v>
      </c>
      <c r="CK106" s="77" t="s">
        <v>7</v>
      </c>
      <c r="CL106" s="78">
        <f>IF(CK106="N",0,IF(CF$103="EVENTO",BD!$B$1,0))</f>
        <v>0</v>
      </c>
      <c r="CM106" s="77" t="s">
        <v>7</v>
      </c>
      <c r="CN106" s="78">
        <f>IF(CM106="N",0,IF(CF$103="EVENTO",BD!$B$2,0))</f>
        <v>0</v>
      </c>
      <c r="CO106" s="77" t="s">
        <v>7</v>
      </c>
      <c r="CP106" s="78">
        <f>IF(CO106="N",0,IF(CF$103="EVENTO",BD!$B$5,0))</f>
        <v>0</v>
      </c>
      <c r="CQ106" s="77" t="s">
        <v>7</v>
      </c>
      <c r="CR106" s="78">
        <f>IF(CQ106="S",BD!$B$8,0)</f>
        <v>0</v>
      </c>
      <c r="CS106" s="73" t="str">
        <f>IF(CF106="","",VLOOKUP(CF106,BD!$B$11:$R$179,5,))</f>
        <v/>
      </c>
      <c r="CT106" s="79" t="str">
        <f t="shared" si="69"/>
        <v/>
      </c>
      <c r="CU106" s="68"/>
      <c r="CV106" s="75"/>
      <c r="CW106" s="76"/>
      <c r="CX106" s="71"/>
      <c r="CY106" s="77" t="s">
        <v>7</v>
      </c>
      <c r="CZ106" s="78">
        <f>IF(CY106="N",0,IF(CV$103="EVENTO",BD!$B$3,BD!$B$4))</f>
        <v>0</v>
      </c>
      <c r="DA106" s="77" t="s">
        <v>7</v>
      </c>
      <c r="DB106" s="78">
        <f>IF(DA106="N",0,IF(CV$103="EVENTO",BD!$B$1,0))</f>
        <v>0</v>
      </c>
      <c r="DC106" s="77" t="s">
        <v>7</v>
      </c>
      <c r="DD106" s="78">
        <f>IF(DC106="N",0,IF(CV$103="EVENTO",BD!$B$2,0))</f>
        <v>0</v>
      </c>
      <c r="DE106" s="77" t="s">
        <v>7</v>
      </c>
      <c r="DF106" s="78">
        <f>IF(DE106="N",0,IF(CV$103="EVENTO",BD!$B$5,0))</f>
        <v>0</v>
      </c>
      <c r="DG106" s="77" t="s">
        <v>7</v>
      </c>
      <c r="DH106" s="78">
        <f>IF(DG106="S",BD!$B$8,0)</f>
        <v>0</v>
      </c>
      <c r="DI106" s="73" t="str">
        <f>IF(CV106="","",VLOOKUP(CV106,BD!$B$11:$R$179,5,))</f>
        <v/>
      </c>
      <c r="DJ106" s="79" t="str">
        <f t="shared" si="70"/>
        <v/>
      </c>
    </row>
    <row r="107" spans="1:114" ht="15.75" thickBot="1" x14ac:dyDescent="0.3">
      <c r="A107" s="130"/>
      <c r="B107" s="151"/>
      <c r="C107" s="68"/>
      <c r="D107" s="75"/>
      <c r="E107" s="76"/>
      <c r="F107" s="71"/>
      <c r="G107" s="77" t="s">
        <v>7</v>
      </c>
      <c r="H107" s="78">
        <f>IF(G107="N",0,IF(D$103="EVENTO",BD!$B$3,BD!$B$4))</f>
        <v>0</v>
      </c>
      <c r="I107" s="77" t="s">
        <v>7</v>
      </c>
      <c r="J107" s="78">
        <f>IF(I107="N",0,IF(D$103="EVENTO",BD!$B$1,0))</f>
        <v>0</v>
      </c>
      <c r="K107" s="77" t="s">
        <v>7</v>
      </c>
      <c r="L107" s="78">
        <f>IF(K107="N",0,IF(D$103="EVENTO",BD!$B$2,0))</f>
        <v>0</v>
      </c>
      <c r="M107" s="77" t="s">
        <v>7</v>
      </c>
      <c r="N107" s="78">
        <f>IF(M107="N",0,IF(D$103="EVENTO",BD!$B$5,0))</f>
        <v>0</v>
      </c>
      <c r="O107" s="77" t="s">
        <v>7</v>
      </c>
      <c r="P107" s="78">
        <f>IF(O107="S",BD!$B$8,0)</f>
        <v>0</v>
      </c>
      <c r="Q107" s="73" t="str">
        <f>IF(D107="","",VLOOKUP(D107,BD!$B$11:$R$179,5,))</f>
        <v/>
      </c>
      <c r="R107" s="79" t="str">
        <f t="shared" si="64"/>
        <v/>
      </c>
      <c r="S107" s="68"/>
      <c r="T107" s="75"/>
      <c r="U107" s="76"/>
      <c r="V107" s="71"/>
      <c r="W107" s="77" t="s">
        <v>7</v>
      </c>
      <c r="X107" s="78">
        <f>IF(W107="N",0,IF(T$103="EVENTO",BD!$B$3,BD!$B$4))</f>
        <v>0</v>
      </c>
      <c r="Y107" s="77" t="s">
        <v>7</v>
      </c>
      <c r="Z107" s="78">
        <f>IF(Y107="N",0,IF(T$103="EVENTO",BD!$B$1,0))</f>
        <v>0</v>
      </c>
      <c r="AA107" s="77" t="s">
        <v>7</v>
      </c>
      <c r="AB107" s="78">
        <f>IF(AA107="N",0,IF(T$103="EVENTO",BD!$B$2,0))</f>
        <v>0</v>
      </c>
      <c r="AC107" s="77" t="s">
        <v>7</v>
      </c>
      <c r="AD107" s="78">
        <f>IF(AC107="N",0,IF(T$103="EVENTO",BD!$B$5,0))</f>
        <v>0</v>
      </c>
      <c r="AE107" s="77" t="s">
        <v>7</v>
      </c>
      <c r="AF107" s="78">
        <f>IF(AE107="S",BD!$B$8,0)</f>
        <v>0</v>
      </c>
      <c r="AG107" s="73" t="str">
        <f>IF(T107="","",VLOOKUP(T107,BD!$B$11:$R$179,5,))</f>
        <v/>
      </c>
      <c r="AH107" s="79" t="str">
        <f t="shared" si="65"/>
        <v/>
      </c>
      <c r="AI107" s="68"/>
      <c r="AJ107" s="75"/>
      <c r="AK107" s="76"/>
      <c r="AL107" s="71"/>
      <c r="AM107" s="77" t="s">
        <v>7</v>
      </c>
      <c r="AN107" s="78">
        <f>IF(AM107="N",0,IF(AJ$103="EVENTO",BD!$B$3,BD!$B$4))</f>
        <v>0</v>
      </c>
      <c r="AO107" s="77" t="s">
        <v>7</v>
      </c>
      <c r="AP107" s="78">
        <f>IF(AO107="N",0,IF(AJ$103="EVENTO",BD!$B$1,0))</f>
        <v>0</v>
      </c>
      <c r="AQ107" s="77" t="s">
        <v>7</v>
      </c>
      <c r="AR107" s="78">
        <f>IF(AQ107="N",0,IF(AJ$103="EVENTO",BD!$B$2,0))</f>
        <v>0</v>
      </c>
      <c r="AS107" s="77" t="s">
        <v>7</v>
      </c>
      <c r="AT107" s="78">
        <f>IF(AS107="N",0,IF(AJ$103="EVENTO",BD!$B$5,0))</f>
        <v>0</v>
      </c>
      <c r="AU107" s="77" t="s">
        <v>7</v>
      </c>
      <c r="AV107" s="78">
        <f>IF(AU107="S",BD!$B$8,0)</f>
        <v>0</v>
      </c>
      <c r="AW107" s="73" t="str">
        <f>IF(AJ107="","",VLOOKUP(AJ107,BD!$B$11:$R$179,5,))</f>
        <v/>
      </c>
      <c r="AX107" s="79" t="str">
        <f t="shared" si="66"/>
        <v/>
      </c>
      <c r="AY107" s="68"/>
      <c r="AZ107" s="75"/>
      <c r="BA107" s="76"/>
      <c r="BB107" s="71"/>
      <c r="BC107" s="77" t="s">
        <v>7</v>
      </c>
      <c r="BD107" s="78">
        <f>IF(BC107="N",0,IF(AZ$103="EVENTO",BD!$B$3,BD!$B$4))</f>
        <v>0</v>
      </c>
      <c r="BE107" s="77" t="s">
        <v>7</v>
      </c>
      <c r="BF107" s="78">
        <f>IF(BE107="N",0,IF(AZ$103="EVENTO",BD!$B$1,0))</f>
        <v>0</v>
      </c>
      <c r="BG107" s="77" t="s">
        <v>7</v>
      </c>
      <c r="BH107" s="78">
        <f>IF(BG107="N",0,IF(AZ$103="EVENTO",BD!$B$2,0))</f>
        <v>0</v>
      </c>
      <c r="BI107" s="77" t="s">
        <v>7</v>
      </c>
      <c r="BJ107" s="78">
        <f>IF(BI107="N",0,IF(AZ$103="EVENTO",BD!$B$5,0))</f>
        <v>0</v>
      </c>
      <c r="BK107" s="77" t="s">
        <v>7</v>
      </c>
      <c r="BL107" s="78">
        <f>IF(BK107="S",BD!$B$8,0)</f>
        <v>0</v>
      </c>
      <c r="BM107" s="73" t="str">
        <f>IF(AZ107="","",VLOOKUP(AZ107,BD!$B$11:$R$179,5,))</f>
        <v/>
      </c>
      <c r="BN107" s="79" t="str">
        <f t="shared" si="67"/>
        <v/>
      </c>
      <c r="BO107" s="68"/>
      <c r="BP107" s="75"/>
      <c r="BQ107" s="76"/>
      <c r="BR107" s="71"/>
      <c r="BS107" s="77" t="s">
        <v>7</v>
      </c>
      <c r="BT107" s="78">
        <f>IF(BS107="N",0,IF(BP$103="EVENTO",BD!$B$3,BD!$B$4))</f>
        <v>0</v>
      </c>
      <c r="BU107" s="77" t="s">
        <v>7</v>
      </c>
      <c r="BV107" s="78">
        <f>IF(BU107="N",0,IF(BP$103="EVENTO",BD!$B$1,0))</f>
        <v>0</v>
      </c>
      <c r="BW107" s="77" t="s">
        <v>7</v>
      </c>
      <c r="BX107" s="78">
        <f>IF(BW107="N",0,IF(BP$103="EVENTO",BD!$B$2,0))</f>
        <v>0</v>
      </c>
      <c r="BY107" s="77" t="s">
        <v>7</v>
      </c>
      <c r="BZ107" s="78">
        <f>IF(BY107="N",0,IF(BP$103="EVENTO",BD!$B$5,0))</f>
        <v>0</v>
      </c>
      <c r="CA107" s="77" t="s">
        <v>7</v>
      </c>
      <c r="CB107" s="78">
        <f>IF(CA107="S",BD!$B$8,0)</f>
        <v>0</v>
      </c>
      <c r="CC107" s="73" t="str">
        <f>IF(BP107="","",VLOOKUP(BP107,BD!$B$11:$R$179,5,))</f>
        <v/>
      </c>
      <c r="CD107" s="79" t="str">
        <f t="shared" si="68"/>
        <v/>
      </c>
      <c r="CE107" s="68"/>
      <c r="CF107" s="75"/>
      <c r="CG107" s="76"/>
      <c r="CH107" s="71"/>
      <c r="CI107" s="77" t="s">
        <v>7</v>
      </c>
      <c r="CJ107" s="78">
        <f>IF(CI107="N",0,IF(CF$103="EVENTO",BD!$B$3,BD!$B$4))</f>
        <v>0</v>
      </c>
      <c r="CK107" s="77" t="s">
        <v>7</v>
      </c>
      <c r="CL107" s="78">
        <f>IF(CK107="N",0,IF(CF$103="EVENTO",BD!$B$1,0))</f>
        <v>0</v>
      </c>
      <c r="CM107" s="77" t="s">
        <v>7</v>
      </c>
      <c r="CN107" s="78">
        <f>IF(CM107="N",0,IF(CF$103="EVENTO",BD!$B$2,0))</f>
        <v>0</v>
      </c>
      <c r="CO107" s="77" t="s">
        <v>7</v>
      </c>
      <c r="CP107" s="78">
        <f>IF(CO107="N",0,IF(CF$103="EVENTO",BD!$B$5,0))</f>
        <v>0</v>
      </c>
      <c r="CQ107" s="77" t="s">
        <v>7</v>
      </c>
      <c r="CR107" s="78">
        <f>IF(CQ107="S",BD!$B$8,0)</f>
        <v>0</v>
      </c>
      <c r="CS107" s="73" t="str">
        <f>IF(CF107="","",VLOOKUP(CF107,BD!$B$11:$R$179,5,))</f>
        <v/>
      </c>
      <c r="CT107" s="79" t="str">
        <f t="shared" si="69"/>
        <v/>
      </c>
      <c r="CU107" s="68"/>
      <c r="CV107" s="75"/>
      <c r="CW107" s="76"/>
      <c r="CX107" s="71"/>
      <c r="CY107" s="77" t="s">
        <v>7</v>
      </c>
      <c r="CZ107" s="78">
        <f>IF(CY107="N",0,IF(CV$103="EVENTO",BD!$B$3,BD!$B$4))</f>
        <v>0</v>
      </c>
      <c r="DA107" s="77" t="s">
        <v>7</v>
      </c>
      <c r="DB107" s="78">
        <f>IF(DA107="N",0,IF(CV$103="EVENTO",BD!$B$1,0))</f>
        <v>0</v>
      </c>
      <c r="DC107" s="77" t="s">
        <v>7</v>
      </c>
      <c r="DD107" s="78">
        <f>IF(DC107="N",0,IF(CV$103="EVENTO",BD!$B$2,0))</f>
        <v>0</v>
      </c>
      <c r="DE107" s="77" t="s">
        <v>7</v>
      </c>
      <c r="DF107" s="78">
        <f>IF(DE107="N",0,IF(CV$103="EVENTO",BD!$B$5,0))</f>
        <v>0</v>
      </c>
      <c r="DG107" s="77" t="s">
        <v>7</v>
      </c>
      <c r="DH107" s="78">
        <f>IF(DG107="S",BD!$B$8,0)</f>
        <v>0</v>
      </c>
      <c r="DI107" s="73" t="str">
        <f>IF(CV107="","",VLOOKUP(CV107,BD!$B$11:$R$179,5,))</f>
        <v/>
      </c>
      <c r="DJ107" s="79" t="str">
        <f t="shared" si="70"/>
        <v/>
      </c>
    </row>
    <row r="108" spans="1:114" ht="15.75" thickBot="1" x14ac:dyDescent="0.3">
      <c r="A108" s="130"/>
      <c r="B108" s="151"/>
      <c r="C108" s="68"/>
      <c r="D108" s="75"/>
      <c r="E108" s="76"/>
      <c r="F108" s="71"/>
      <c r="G108" s="77" t="s">
        <v>7</v>
      </c>
      <c r="H108" s="78">
        <f>IF(G108="N",0,IF(D$103="EVENTO",BD!$B$3,BD!$B$4))</f>
        <v>0</v>
      </c>
      <c r="I108" s="77" t="s">
        <v>7</v>
      </c>
      <c r="J108" s="78">
        <f>IF(I108="N",0,IF(D$103="EVENTO",BD!$B$1,0))</f>
        <v>0</v>
      </c>
      <c r="K108" s="77" t="s">
        <v>7</v>
      </c>
      <c r="L108" s="78">
        <f>IF(K108="N",0,IF(D$103="EVENTO",BD!$B$2,0))</f>
        <v>0</v>
      </c>
      <c r="M108" s="77" t="s">
        <v>7</v>
      </c>
      <c r="N108" s="78">
        <f>IF(M108="N",0,IF(D$103="EVENTO",BD!$B$5,0))</f>
        <v>0</v>
      </c>
      <c r="O108" s="77" t="s">
        <v>7</v>
      </c>
      <c r="P108" s="78">
        <f>IF(O108="S",BD!$B$8,0)</f>
        <v>0</v>
      </c>
      <c r="Q108" s="73" t="str">
        <f>IF(D108="","",VLOOKUP(D108,BD!$B$11:$R$179,5,))</f>
        <v/>
      </c>
      <c r="R108" s="79" t="str">
        <f t="shared" si="64"/>
        <v/>
      </c>
      <c r="S108" s="68"/>
      <c r="T108" s="75"/>
      <c r="U108" s="76"/>
      <c r="V108" s="71"/>
      <c r="W108" s="77" t="s">
        <v>7</v>
      </c>
      <c r="X108" s="78">
        <f>IF(W108="N",0,IF(T$103="EVENTO",BD!$B$3,BD!$B$4))</f>
        <v>0</v>
      </c>
      <c r="Y108" s="77" t="s">
        <v>7</v>
      </c>
      <c r="Z108" s="78">
        <f>IF(Y108="N",0,IF(T$103="EVENTO",BD!$B$1,0))</f>
        <v>0</v>
      </c>
      <c r="AA108" s="77" t="s">
        <v>7</v>
      </c>
      <c r="AB108" s="78">
        <f>IF(AA108="N",0,IF(T$103="EVENTO",BD!$B$2,0))</f>
        <v>0</v>
      </c>
      <c r="AC108" s="77" t="s">
        <v>7</v>
      </c>
      <c r="AD108" s="78">
        <f>IF(AC108="N",0,IF(T$103="EVENTO",BD!$B$5,0))</f>
        <v>0</v>
      </c>
      <c r="AE108" s="77" t="s">
        <v>7</v>
      </c>
      <c r="AF108" s="78">
        <f>IF(AE108="S",BD!$B$8,0)</f>
        <v>0</v>
      </c>
      <c r="AG108" s="73" t="str">
        <f>IF(T108="","",VLOOKUP(T108,BD!$B$11:$R$179,5,))</f>
        <v/>
      </c>
      <c r="AH108" s="79" t="str">
        <f t="shared" si="65"/>
        <v/>
      </c>
      <c r="AI108" s="68"/>
      <c r="AJ108" s="75"/>
      <c r="AK108" s="76"/>
      <c r="AL108" s="71"/>
      <c r="AM108" s="77" t="s">
        <v>7</v>
      </c>
      <c r="AN108" s="78">
        <f>IF(AM108="N",0,IF(AJ$103="EVENTO",BD!$B$3,BD!$B$4))</f>
        <v>0</v>
      </c>
      <c r="AO108" s="77" t="s">
        <v>7</v>
      </c>
      <c r="AP108" s="78">
        <f>IF(AO108="N",0,IF(AJ$103="EVENTO",BD!$B$1,0))</f>
        <v>0</v>
      </c>
      <c r="AQ108" s="77" t="s">
        <v>7</v>
      </c>
      <c r="AR108" s="78">
        <f>IF(AQ108="N",0,IF(AJ$103="EVENTO",BD!$B$2,0))</f>
        <v>0</v>
      </c>
      <c r="AS108" s="77" t="s">
        <v>7</v>
      </c>
      <c r="AT108" s="78">
        <f>IF(AS108="N",0,IF(AJ$103="EVENTO",BD!$B$5,0))</f>
        <v>0</v>
      </c>
      <c r="AU108" s="77" t="s">
        <v>7</v>
      </c>
      <c r="AV108" s="78">
        <f>IF(AU108="S",BD!$B$8,0)</f>
        <v>0</v>
      </c>
      <c r="AW108" s="73" t="str">
        <f>IF(AJ108="","",VLOOKUP(AJ108,BD!$B$11:$R$179,5,))</f>
        <v/>
      </c>
      <c r="AX108" s="79" t="str">
        <f t="shared" si="66"/>
        <v/>
      </c>
      <c r="AY108" s="68"/>
      <c r="AZ108" s="75"/>
      <c r="BA108" s="76"/>
      <c r="BB108" s="71"/>
      <c r="BC108" s="77" t="s">
        <v>7</v>
      </c>
      <c r="BD108" s="78">
        <f>IF(BC108="N",0,IF(AZ$103="EVENTO",BD!$B$3,BD!$B$4))</f>
        <v>0</v>
      </c>
      <c r="BE108" s="77" t="s">
        <v>7</v>
      </c>
      <c r="BF108" s="78">
        <f>IF(BE108="N",0,IF(AZ$103="EVENTO",BD!$B$1,0))</f>
        <v>0</v>
      </c>
      <c r="BG108" s="77" t="s">
        <v>7</v>
      </c>
      <c r="BH108" s="78">
        <f>IF(BG108="N",0,IF(AZ$103="EVENTO",BD!$B$2,0))</f>
        <v>0</v>
      </c>
      <c r="BI108" s="77" t="s">
        <v>7</v>
      </c>
      <c r="BJ108" s="78">
        <f>IF(BI108="N",0,IF(AZ$103="EVENTO",BD!$B$5,0))</f>
        <v>0</v>
      </c>
      <c r="BK108" s="77" t="s">
        <v>7</v>
      </c>
      <c r="BL108" s="78">
        <f>IF(BK108="S",BD!$B$8,0)</f>
        <v>0</v>
      </c>
      <c r="BM108" s="73" t="str">
        <f>IF(AZ108="","",VLOOKUP(AZ108,BD!$B$11:$R$179,5,))</f>
        <v/>
      </c>
      <c r="BN108" s="79" t="str">
        <f t="shared" si="67"/>
        <v/>
      </c>
      <c r="BO108" s="68"/>
      <c r="BP108" s="75"/>
      <c r="BQ108" s="76"/>
      <c r="BR108" s="71"/>
      <c r="BS108" s="77" t="s">
        <v>7</v>
      </c>
      <c r="BT108" s="78">
        <f>IF(BS108="N",0,IF(BP$103="EVENTO",BD!$B$3,BD!$B$4))</f>
        <v>0</v>
      </c>
      <c r="BU108" s="77" t="s">
        <v>7</v>
      </c>
      <c r="BV108" s="78">
        <f>IF(BU108="N",0,IF(BP$103="EVENTO",BD!$B$1,0))</f>
        <v>0</v>
      </c>
      <c r="BW108" s="77" t="s">
        <v>7</v>
      </c>
      <c r="BX108" s="78">
        <f>IF(BW108="N",0,IF(BP$103="EVENTO",BD!$B$2,0))</f>
        <v>0</v>
      </c>
      <c r="BY108" s="77" t="s">
        <v>7</v>
      </c>
      <c r="BZ108" s="78">
        <f>IF(BY108="N",0,IF(BP$103="EVENTO",BD!$B$5,0))</f>
        <v>0</v>
      </c>
      <c r="CA108" s="77" t="s">
        <v>7</v>
      </c>
      <c r="CB108" s="78">
        <f>IF(CA108="S",BD!$B$8,0)</f>
        <v>0</v>
      </c>
      <c r="CC108" s="73" t="str">
        <f>IF(BP108="","",VLOOKUP(BP108,BD!$B$11:$R$179,5,))</f>
        <v/>
      </c>
      <c r="CD108" s="79" t="str">
        <f t="shared" si="68"/>
        <v/>
      </c>
      <c r="CE108" s="68"/>
      <c r="CF108" s="75"/>
      <c r="CG108" s="76"/>
      <c r="CH108" s="71"/>
      <c r="CI108" s="77" t="s">
        <v>7</v>
      </c>
      <c r="CJ108" s="78">
        <f>IF(CI108="N",0,IF(CF$103="EVENTO",BD!$B$3,BD!$B$4))</f>
        <v>0</v>
      </c>
      <c r="CK108" s="77" t="s">
        <v>7</v>
      </c>
      <c r="CL108" s="78">
        <f>IF(CK108="N",0,IF(CF$103="EVENTO",BD!$B$1,0))</f>
        <v>0</v>
      </c>
      <c r="CM108" s="77" t="s">
        <v>7</v>
      </c>
      <c r="CN108" s="78">
        <f>IF(CM108="N",0,IF(CF$103="EVENTO",BD!$B$2,0))</f>
        <v>0</v>
      </c>
      <c r="CO108" s="77" t="s">
        <v>7</v>
      </c>
      <c r="CP108" s="78">
        <f>IF(CO108="N",0,IF(CF$103="EVENTO",BD!$B$5,0))</f>
        <v>0</v>
      </c>
      <c r="CQ108" s="77" t="s">
        <v>7</v>
      </c>
      <c r="CR108" s="78">
        <f>IF(CQ108="S",BD!$B$8,0)</f>
        <v>0</v>
      </c>
      <c r="CS108" s="73" t="str">
        <f>IF(CF108="","",VLOOKUP(CF108,BD!$B$11:$R$179,5,))</f>
        <v/>
      </c>
      <c r="CT108" s="79" t="str">
        <f t="shared" si="69"/>
        <v/>
      </c>
      <c r="CU108" s="68"/>
      <c r="CV108" s="75"/>
      <c r="CW108" s="76"/>
      <c r="CX108" s="71"/>
      <c r="CY108" s="77" t="s">
        <v>7</v>
      </c>
      <c r="CZ108" s="78">
        <f>IF(CY108="N",0,IF(CV$103="EVENTO",BD!$B$3,BD!$B$4))</f>
        <v>0</v>
      </c>
      <c r="DA108" s="77" t="s">
        <v>7</v>
      </c>
      <c r="DB108" s="78">
        <f>IF(DA108="N",0,IF(CV$103="EVENTO",BD!$B$1,0))</f>
        <v>0</v>
      </c>
      <c r="DC108" s="77" t="s">
        <v>7</v>
      </c>
      <c r="DD108" s="78">
        <f>IF(DC108="N",0,IF(CV$103="EVENTO",BD!$B$2,0))</f>
        <v>0</v>
      </c>
      <c r="DE108" s="77" t="s">
        <v>7</v>
      </c>
      <c r="DF108" s="78">
        <f>IF(DE108="N",0,IF(CV$103="EVENTO",BD!$B$5,0))</f>
        <v>0</v>
      </c>
      <c r="DG108" s="77" t="s">
        <v>7</v>
      </c>
      <c r="DH108" s="78">
        <f>IF(DG108="S",BD!$B$8,0)</f>
        <v>0</v>
      </c>
      <c r="DI108" s="73" t="str">
        <f>IF(CV108="","",VLOOKUP(CV108,BD!$B$11:$R$179,5,))</f>
        <v/>
      </c>
      <c r="DJ108" s="79" t="str">
        <f t="shared" si="70"/>
        <v/>
      </c>
    </row>
    <row r="109" spans="1:114" ht="15.75" thickBot="1" x14ac:dyDescent="0.3">
      <c r="A109" s="130"/>
      <c r="B109" s="151"/>
      <c r="C109" s="68"/>
      <c r="D109" s="75"/>
      <c r="E109" s="76"/>
      <c r="F109" s="71"/>
      <c r="G109" s="77" t="s">
        <v>7</v>
      </c>
      <c r="H109" s="78">
        <f>IF(G109="N",0,IF(D$103="EVENTO",BD!$B$3,BD!$B$4))</f>
        <v>0</v>
      </c>
      <c r="I109" s="77" t="s">
        <v>7</v>
      </c>
      <c r="J109" s="78">
        <f>IF(I109="N",0,IF(D$103="EVENTO",BD!$B$1,0))</f>
        <v>0</v>
      </c>
      <c r="K109" s="77" t="s">
        <v>7</v>
      </c>
      <c r="L109" s="78">
        <f>IF(K109="N",0,IF(D$103="EVENTO",BD!$B$2,0))</f>
        <v>0</v>
      </c>
      <c r="M109" s="77" t="s">
        <v>7</v>
      </c>
      <c r="N109" s="78">
        <f>IF(M109="N",0,IF(D$103="EVENTO",BD!$B$5,0))</f>
        <v>0</v>
      </c>
      <c r="O109" s="77" t="s">
        <v>7</v>
      </c>
      <c r="P109" s="78">
        <f>IF(O109="S",BD!$B$8,0)</f>
        <v>0</v>
      </c>
      <c r="Q109" s="73" t="str">
        <f>IF(D109="","",VLOOKUP(D109,BD!$B$11:$R$179,5,))</f>
        <v/>
      </c>
      <c r="R109" s="79" t="str">
        <f t="shared" si="64"/>
        <v/>
      </c>
      <c r="S109" s="68"/>
      <c r="T109" s="75"/>
      <c r="U109" s="76"/>
      <c r="V109" s="71"/>
      <c r="W109" s="77" t="s">
        <v>7</v>
      </c>
      <c r="X109" s="78">
        <f>IF(W109="N",0,IF(T$103="EVENTO",BD!$B$3,BD!$B$4))</f>
        <v>0</v>
      </c>
      <c r="Y109" s="77" t="s">
        <v>7</v>
      </c>
      <c r="Z109" s="78">
        <f>IF(Y109="N",0,IF(T$103="EVENTO",BD!$B$1,0))</f>
        <v>0</v>
      </c>
      <c r="AA109" s="77" t="s">
        <v>7</v>
      </c>
      <c r="AB109" s="78">
        <f>IF(AA109="N",0,IF(T$103="EVENTO",BD!$B$2,0))</f>
        <v>0</v>
      </c>
      <c r="AC109" s="77" t="s">
        <v>7</v>
      </c>
      <c r="AD109" s="78">
        <f>IF(AC109="N",0,IF(T$103="EVENTO",BD!$B$5,0))</f>
        <v>0</v>
      </c>
      <c r="AE109" s="77" t="s">
        <v>7</v>
      </c>
      <c r="AF109" s="78">
        <f>IF(AE109="S",BD!$B$8,0)</f>
        <v>0</v>
      </c>
      <c r="AG109" s="73" t="str">
        <f>IF(T109="","",VLOOKUP(T109,BD!$B$11:$R$179,5,))</f>
        <v/>
      </c>
      <c r="AH109" s="79" t="str">
        <f t="shared" si="65"/>
        <v/>
      </c>
      <c r="AI109" s="68"/>
      <c r="AJ109" s="75"/>
      <c r="AK109" s="76"/>
      <c r="AL109" s="71"/>
      <c r="AM109" s="77" t="s">
        <v>7</v>
      </c>
      <c r="AN109" s="78">
        <f>IF(AM109="N",0,IF(AJ$103="EVENTO",BD!$B$3,BD!$B$4))</f>
        <v>0</v>
      </c>
      <c r="AO109" s="77" t="s">
        <v>7</v>
      </c>
      <c r="AP109" s="78">
        <f>IF(AO109="N",0,IF(AJ$103="EVENTO",BD!$B$1,0))</f>
        <v>0</v>
      </c>
      <c r="AQ109" s="77" t="s">
        <v>7</v>
      </c>
      <c r="AR109" s="78">
        <f>IF(AQ109="N",0,IF(AJ$103="EVENTO",BD!$B$2,0))</f>
        <v>0</v>
      </c>
      <c r="AS109" s="77" t="s">
        <v>7</v>
      </c>
      <c r="AT109" s="78">
        <f>IF(AS109="N",0,IF(AJ$103="EVENTO",BD!$B$5,0))</f>
        <v>0</v>
      </c>
      <c r="AU109" s="77" t="s">
        <v>7</v>
      </c>
      <c r="AV109" s="78">
        <f>IF(AU109="S",BD!$B$8,0)</f>
        <v>0</v>
      </c>
      <c r="AW109" s="73" t="str">
        <f>IF(AJ109="","",VLOOKUP(AJ109,BD!$B$11:$R$179,5,))</f>
        <v/>
      </c>
      <c r="AX109" s="79" t="str">
        <f t="shared" si="66"/>
        <v/>
      </c>
      <c r="AY109" s="68"/>
      <c r="AZ109" s="75"/>
      <c r="BA109" s="76"/>
      <c r="BB109" s="71"/>
      <c r="BC109" s="77" t="s">
        <v>7</v>
      </c>
      <c r="BD109" s="78">
        <f>IF(BC109="N",0,IF(AZ$103="EVENTO",BD!$B$3,BD!$B$4))</f>
        <v>0</v>
      </c>
      <c r="BE109" s="77" t="s">
        <v>7</v>
      </c>
      <c r="BF109" s="78">
        <f>IF(BE109="N",0,IF(AZ$103="EVENTO",BD!$B$1,0))</f>
        <v>0</v>
      </c>
      <c r="BG109" s="77" t="s">
        <v>7</v>
      </c>
      <c r="BH109" s="78">
        <f>IF(BG109="N",0,IF(AZ$103="EVENTO",BD!$B$2,0))</f>
        <v>0</v>
      </c>
      <c r="BI109" s="77" t="s">
        <v>7</v>
      </c>
      <c r="BJ109" s="78">
        <f>IF(BI109="N",0,IF(AZ$103="EVENTO",BD!$B$5,0))</f>
        <v>0</v>
      </c>
      <c r="BK109" s="77" t="s">
        <v>7</v>
      </c>
      <c r="BL109" s="78">
        <f>IF(BK109="S",BD!$B$8,0)</f>
        <v>0</v>
      </c>
      <c r="BM109" s="73" t="str">
        <f>IF(AZ109="","",VLOOKUP(AZ109,BD!$B$11:$R$179,5,))</f>
        <v/>
      </c>
      <c r="BN109" s="79" t="str">
        <f t="shared" si="67"/>
        <v/>
      </c>
      <c r="BO109" s="68"/>
      <c r="BP109" s="75"/>
      <c r="BQ109" s="76"/>
      <c r="BR109" s="71"/>
      <c r="BS109" s="77" t="s">
        <v>7</v>
      </c>
      <c r="BT109" s="78">
        <f>IF(BS109="N",0,IF(BP$103="EVENTO",BD!$B$3,BD!$B$4))</f>
        <v>0</v>
      </c>
      <c r="BU109" s="77" t="s">
        <v>7</v>
      </c>
      <c r="BV109" s="78">
        <f>IF(BU109="N",0,IF(BP$103="EVENTO",BD!$B$1,0))</f>
        <v>0</v>
      </c>
      <c r="BW109" s="77" t="s">
        <v>7</v>
      </c>
      <c r="BX109" s="78">
        <f>IF(BW109="N",0,IF(BP$103="EVENTO",BD!$B$2,0))</f>
        <v>0</v>
      </c>
      <c r="BY109" s="77" t="s">
        <v>7</v>
      </c>
      <c r="BZ109" s="78">
        <f>IF(BY109="N",0,IF(BP$103="EVENTO",BD!$B$5,0))</f>
        <v>0</v>
      </c>
      <c r="CA109" s="77" t="s">
        <v>7</v>
      </c>
      <c r="CB109" s="78">
        <f>IF(CA109="S",BD!$B$8,0)</f>
        <v>0</v>
      </c>
      <c r="CC109" s="73" t="str">
        <f>IF(BP109="","",VLOOKUP(BP109,BD!$B$11:$R$179,5,))</f>
        <v/>
      </c>
      <c r="CD109" s="79" t="str">
        <f t="shared" si="68"/>
        <v/>
      </c>
      <c r="CE109" s="68"/>
      <c r="CF109" s="75"/>
      <c r="CG109" s="76"/>
      <c r="CH109" s="71"/>
      <c r="CI109" s="77" t="s">
        <v>7</v>
      </c>
      <c r="CJ109" s="78">
        <f>IF(CI109="N",0,IF(CF$103="EVENTO",BD!$B$3,BD!$B$4))</f>
        <v>0</v>
      </c>
      <c r="CK109" s="77" t="s">
        <v>7</v>
      </c>
      <c r="CL109" s="78">
        <f>IF(CK109="N",0,IF(CF$103="EVENTO",BD!$B$1,0))</f>
        <v>0</v>
      </c>
      <c r="CM109" s="77" t="s">
        <v>7</v>
      </c>
      <c r="CN109" s="78">
        <f>IF(CM109="N",0,IF(CF$103="EVENTO",BD!$B$2,0))</f>
        <v>0</v>
      </c>
      <c r="CO109" s="77" t="s">
        <v>7</v>
      </c>
      <c r="CP109" s="78">
        <f>IF(CO109="N",0,IF(CF$103="EVENTO",BD!$B$5,0))</f>
        <v>0</v>
      </c>
      <c r="CQ109" s="77" t="s">
        <v>7</v>
      </c>
      <c r="CR109" s="78">
        <f>IF(CQ109="S",BD!$B$8,0)</f>
        <v>0</v>
      </c>
      <c r="CS109" s="73" t="str">
        <f>IF(CF109="","",VLOOKUP(CF109,BD!$B$11:$R$179,5,))</f>
        <v/>
      </c>
      <c r="CT109" s="79" t="str">
        <f t="shared" si="69"/>
        <v/>
      </c>
      <c r="CU109" s="68"/>
      <c r="CV109" s="75"/>
      <c r="CW109" s="76"/>
      <c r="CX109" s="71"/>
      <c r="CY109" s="77" t="s">
        <v>7</v>
      </c>
      <c r="CZ109" s="78">
        <f>IF(CY109="N",0,IF(CV$103="EVENTO",BD!$B$3,BD!$B$4))</f>
        <v>0</v>
      </c>
      <c r="DA109" s="77" t="s">
        <v>7</v>
      </c>
      <c r="DB109" s="78">
        <f>IF(DA109="N",0,IF(CV$103="EVENTO",BD!$B$1,0))</f>
        <v>0</v>
      </c>
      <c r="DC109" s="77" t="s">
        <v>7</v>
      </c>
      <c r="DD109" s="78">
        <f>IF(DC109="N",0,IF(CV$103="EVENTO",BD!$B$2,0))</f>
        <v>0</v>
      </c>
      <c r="DE109" s="77" t="s">
        <v>7</v>
      </c>
      <c r="DF109" s="78">
        <f>IF(DE109="N",0,IF(CV$103="EVENTO",BD!$B$5,0))</f>
        <v>0</v>
      </c>
      <c r="DG109" s="77" t="s">
        <v>7</v>
      </c>
      <c r="DH109" s="78">
        <f>IF(DG109="S",BD!$B$8,0)</f>
        <v>0</v>
      </c>
      <c r="DI109" s="73" t="str">
        <f>IF(CV109="","",VLOOKUP(CV109,BD!$B$11:$R$179,5,))</f>
        <v/>
      </c>
      <c r="DJ109" s="79" t="str">
        <f t="shared" si="70"/>
        <v/>
      </c>
    </row>
    <row r="110" spans="1:114" ht="15.75" thickBot="1" x14ac:dyDescent="0.3">
      <c r="A110" s="130"/>
      <c r="B110" s="151"/>
      <c r="C110" s="68"/>
      <c r="D110" s="75"/>
      <c r="E110" s="76"/>
      <c r="F110" s="71"/>
      <c r="G110" s="77" t="s">
        <v>7</v>
      </c>
      <c r="H110" s="78">
        <f>IF(G110="N",0,IF(D$103="EVENTO",BD!$B$3,BD!$B$4))</f>
        <v>0</v>
      </c>
      <c r="I110" s="77" t="s">
        <v>7</v>
      </c>
      <c r="J110" s="78">
        <f>IF(I110="N",0,IF(D$103="EVENTO",BD!$B$1,0))</f>
        <v>0</v>
      </c>
      <c r="K110" s="77" t="s">
        <v>7</v>
      </c>
      <c r="L110" s="78">
        <f>IF(K110="N",0,IF(D$103="EVENTO",BD!$B$2,0))</f>
        <v>0</v>
      </c>
      <c r="M110" s="77" t="s">
        <v>7</v>
      </c>
      <c r="N110" s="78">
        <f>IF(M110="N",0,IF(D$103="EVENTO",BD!$B$5,0))</f>
        <v>0</v>
      </c>
      <c r="O110" s="77" t="s">
        <v>7</v>
      </c>
      <c r="P110" s="78">
        <f>IF(O110="S",BD!$B$8,0)</f>
        <v>0</v>
      </c>
      <c r="Q110" s="73" t="str">
        <f>IF(D110="","",VLOOKUP(D110,BD!$B$11:$R$179,5,))</f>
        <v/>
      </c>
      <c r="R110" s="79" t="str">
        <f t="shared" si="64"/>
        <v/>
      </c>
      <c r="S110" s="68"/>
      <c r="T110" s="75"/>
      <c r="U110" s="76"/>
      <c r="V110" s="71"/>
      <c r="W110" s="77" t="s">
        <v>7</v>
      </c>
      <c r="X110" s="78">
        <f>IF(W110="N",0,IF(T$103="EVENTO",BD!$B$3,BD!$B$4))</f>
        <v>0</v>
      </c>
      <c r="Y110" s="77" t="s">
        <v>7</v>
      </c>
      <c r="Z110" s="78">
        <f>IF(Y110="N",0,IF(T$103="EVENTO",BD!$B$1,0))</f>
        <v>0</v>
      </c>
      <c r="AA110" s="77" t="s">
        <v>7</v>
      </c>
      <c r="AB110" s="78">
        <f>IF(AA110="N",0,IF(T$103="EVENTO",BD!$B$2,0))</f>
        <v>0</v>
      </c>
      <c r="AC110" s="77" t="s">
        <v>7</v>
      </c>
      <c r="AD110" s="78">
        <f>IF(AC110="N",0,IF(T$103="EVENTO",BD!$B$5,0))</f>
        <v>0</v>
      </c>
      <c r="AE110" s="77" t="s">
        <v>7</v>
      </c>
      <c r="AF110" s="78">
        <f>IF(AE110="S",BD!$B$8,0)</f>
        <v>0</v>
      </c>
      <c r="AG110" s="73" t="str">
        <f>IF(T110="","",VLOOKUP(T110,BD!$B$11:$R$179,5,))</f>
        <v/>
      </c>
      <c r="AH110" s="79" t="str">
        <f t="shared" si="65"/>
        <v/>
      </c>
      <c r="AI110" s="68"/>
      <c r="AJ110" s="75"/>
      <c r="AK110" s="76"/>
      <c r="AL110" s="71"/>
      <c r="AM110" s="77" t="s">
        <v>7</v>
      </c>
      <c r="AN110" s="78">
        <f>IF(AM110="N",0,IF(AJ$103="EVENTO",BD!$B$3,BD!$B$4))</f>
        <v>0</v>
      </c>
      <c r="AO110" s="77" t="s">
        <v>7</v>
      </c>
      <c r="AP110" s="78">
        <f>IF(AO110="N",0,IF(AJ$103="EVENTO",BD!$B$1,0))</f>
        <v>0</v>
      </c>
      <c r="AQ110" s="77" t="s">
        <v>7</v>
      </c>
      <c r="AR110" s="78">
        <f>IF(AQ110="N",0,IF(AJ$103="EVENTO",BD!$B$2,0))</f>
        <v>0</v>
      </c>
      <c r="AS110" s="77" t="s">
        <v>7</v>
      </c>
      <c r="AT110" s="78">
        <f>IF(AS110="N",0,IF(AJ$103="EVENTO",BD!$B$5,0))</f>
        <v>0</v>
      </c>
      <c r="AU110" s="77" t="s">
        <v>7</v>
      </c>
      <c r="AV110" s="78">
        <f>IF(AU110="S",BD!$B$8,0)</f>
        <v>0</v>
      </c>
      <c r="AW110" s="73" t="str">
        <f>IF(AJ110="","",VLOOKUP(AJ110,BD!$B$11:$R$179,5,))</f>
        <v/>
      </c>
      <c r="AX110" s="79" t="str">
        <f t="shared" si="66"/>
        <v/>
      </c>
      <c r="AY110" s="68"/>
      <c r="AZ110" s="75"/>
      <c r="BA110" s="76"/>
      <c r="BB110" s="71"/>
      <c r="BC110" s="77" t="s">
        <v>7</v>
      </c>
      <c r="BD110" s="78">
        <f>IF(BC110="N",0,IF(AZ$103="EVENTO",BD!$B$3,BD!$B$4))</f>
        <v>0</v>
      </c>
      <c r="BE110" s="77" t="s">
        <v>7</v>
      </c>
      <c r="BF110" s="78">
        <f>IF(BE110="N",0,IF(AZ$103="EVENTO",BD!$B$1,0))</f>
        <v>0</v>
      </c>
      <c r="BG110" s="77" t="s">
        <v>7</v>
      </c>
      <c r="BH110" s="78">
        <f>IF(BG110="N",0,IF(AZ$103="EVENTO",BD!$B$2,0))</f>
        <v>0</v>
      </c>
      <c r="BI110" s="77" t="s">
        <v>7</v>
      </c>
      <c r="BJ110" s="78">
        <f>IF(BI110="N",0,IF(AZ$103="EVENTO",BD!$B$5,0))</f>
        <v>0</v>
      </c>
      <c r="BK110" s="77" t="s">
        <v>7</v>
      </c>
      <c r="BL110" s="78">
        <f>IF(BK110="S",BD!$B$8,0)</f>
        <v>0</v>
      </c>
      <c r="BM110" s="73" t="str">
        <f>IF(AZ110="","",VLOOKUP(AZ110,BD!$B$11:$R$179,5,))</f>
        <v/>
      </c>
      <c r="BN110" s="79" t="str">
        <f t="shared" si="67"/>
        <v/>
      </c>
      <c r="BO110" s="68"/>
      <c r="BP110" s="75"/>
      <c r="BQ110" s="76"/>
      <c r="BR110" s="71"/>
      <c r="BS110" s="77" t="s">
        <v>7</v>
      </c>
      <c r="BT110" s="78">
        <f>IF(BS110="N",0,IF(BP$103="EVENTO",BD!$B$3,BD!$B$4))</f>
        <v>0</v>
      </c>
      <c r="BU110" s="77" t="s">
        <v>7</v>
      </c>
      <c r="BV110" s="78">
        <f>IF(BU110="N",0,IF(BP$103="EVENTO",BD!$B$1,0))</f>
        <v>0</v>
      </c>
      <c r="BW110" s="77" t="s">
        <v>7</v>
      </c>
      <c r="BX110" s="78">
        <f>IF(BW110="N",0,IF(BP$103="EVENTO",BD!$B$2,0))</f>
        <v>0</v>
      </c>
      <c r="BY110" s="77" t="s">
        <v>7</v>
      </c>
      <c r="BZ110" s="78">
        <f>IF(BY110="N",0,IF(BP$103="EVENTO",BD!$B$5,0))</f>
        <v>0</v>
      </c>
      <c r="CA110" s="77" t="s">
        <v>7</v>
      </c>
      <c r="CB110" s="78">
        <f>IF(CA110="S",BD!$B$8,0)</f>
        <v>0</v>
      </c>
      <c r="CC110" s="73" t="str">
        <f>IF(BP110="","",VLOOKUP(BP110,BD!$B$11:$R$179,5,))</f>
        <v/>
      </c>
      <c r="CD110" s="79" t="str">
        <f t="shared" si="68"/>
        <v/>
      </c>
      <c r="CE110" s="68"/>
      <c r="CF110" s="75"/>
      <c r="CG110" s="76"/>
      <c r="CH110" s="71"/>
      <c r="CI110" s="77" t="s">
        <v>7</v>
      </c>
      <c r="CJ110" s="78">
        <f>IF(CI110="N",0,IF(CF$103="EVENTO",BD!$B$3,BD!$B$4))</f>
        <v>0</v>
      </c>
      <c r="CK110" s="77" t="s">
        <v>7</v>
      </c>
      <c r="CL110" s="78">
        <f>IF(CK110="N",0,IF(CF$103="EVENTO",BD!$B$1,0))</f>
        <v>0</v>
      </c>
      <c r="CM110" s="77" t="s">
        <v>7</v>
      </c>
      <c r="CN110" s="78">
        <f>IF(CM110="N",0,IF(CF$103="EVENTO",BD!$B$2,0))</f>
        <v>0</v>
      </c>
      <c r="CO110" s="77" t="s">
        <v>7</v>
      </c>
      <c r="CP110" s="78">
        <f>IF(CO110="N",0,IF(CF$103="EVENTO",BD!$B$5,0))</f>
        <v>0</v>
      </c>
      <c r="CQ110" s="77" t="s">
        <v>7</v>
      </c>
      <c r="CR110" s="78">
        <f>IF(CQ110="S",BD!$B$8,0)</f>
        <v>0</v>
      </c>
      <c r="CS110" s="73" t="str">
        <f>IF(CF110="","",VLOOKUP(CF110,BD!$B$11:$R$179,5,))</f>
        <v/>
      </c>
      <c r="CT110" s="79" t="str">
        <f t="shared" si="69"/>
        <v/>
      </c>
      <c r="CU110" s="68"/>
      <c r="CV110" s="75"/>
      <c r="CW110" s="76"/>
      <c r="CX110" s="71"/>
      <c r="CY110" s="77" t="s">
        <v>7</v>
      </c>
      <c r="CZ110" s="78">
        <f>IF(CY110="N",0,IF(CV$103="EVENTO",BD!$B$3,BD!$B$4))</f>
        <v>0</v>
      </c>
      <c r="DA110" s="77" t="s">
        <v>7</v>
      </c>
      <c r="DB110" s="78">
        <f>IF(DA110="N",0,IF(CV$103="EVENTO",BD!$B$1,0))</f>
        <v>0</v>
      </c>
      <c r="DC110" s="77" t="s">
        <v>7</v>
      </c>
      <c r="DD110" s="78">
        <f>IF(DC110="N",0,IF(CV$103="EVENTO",BD!$B$2,0))</f>
        <v>0</v>
      </c>
      <c r="DE110" s="77" t="s">
        <v>7</v>
      </c>
      <c r="DF110" s="78">
        <f>IF(DE110="N",0,IF(CV$103="EVENTO",BD!$B$5,0))</f>
        <v>0</v>
      </c>
      <c r="DG110" s="77" t="s">
        <v>7</v>
      </c>
      <c r="DH110" s="78">
        <f>IF(DG110="S",BD!$B$8,0)</f>
        <v>0</v>
      </c>
      <c r="DI110" s="73" t="str">
        <f>IF(CV110="","",VLOOKUP(CV110,BD!$B$11:$R$179,5,))</f>
        <v/>
      </c>
      <c r="DJ110" s="79" t="str">
        <f t="shared" si="70"/>
        <v/>
      </c>
    </row>
    <row r="111" spans="1:114" ht="15.75" thickBot="1" x14ac:dyDescent="0.3">
      <c r="A111" s="130"/>
      <c r="B111" s="151"/>
      <c r="C111" s="68"/>
      <c r="D111" s="75"/>
      <c r="E111" s="76"/>
      <c r="F111" s="71"/>
      <c r="G111" s="77" t="s">
        <v>7</v>
      </c>
      <c r="H111" s="78">
        <f>IF(G111="N",0,IF(D$103="EVENTO",BD!$B$3,BD!$B$4))</f>
        <v>0</v>
      </c>
      <c r="I111" s="77" t="s">
        <v>7</v>
      </c>
      <c r="J111" s="78">
        <f>IF(I111="N",0,IF(D$103="EVENTO",BD!$B$1,0))</f>
        <v>0</v>
      </c>
      <c r="K111" s="77" t="s">
        <v>7</v>
      </c>
      <c r="L111" s="78">
        <f>IF(K111="N",0,IF(D$103="EVENTO",BD!$B$2,0))</f>
        <v>0</v>
      </c>
      <c r="M111" s="77" t="s">
        <v>7</v>
      </c>
      <c r="N111" s="78">
        <f>IF(M111="N",0,IF(D$103="EVENTO",BD!$B$5,0))</f>
        <v>0</v>
      </c>
      <c r="O111" s="77" t="s">
        <v>7</v>
      </c>
      <c r="P111" s="78">
        <f>IF(O111="S",BD!$B$8,0)</f>
        <v>0</v>
      </c>
      <c r="Q111" s="73" t="str">
        <f>IF(D111="","",VLOOKUP(D111,BD!$B$11:$R$179,5,))</f>
        <v/>
      </c>
      <c r="R111" s="79" t="str">
        <f t="shared" si="64"/>
        <v/>
      </c>
      <c r="S111" s="68"/>
      <c r="T111" s="75"/>
      <c r="U111" s="76"/>
      <c r="V111" s="71"/>
      <c r="W111" s="77" t="s">
        <v>7</v>
      </c>
      <c r="X111" s="78">
        <f>IF(W111="N",0,IF(T$103="EVENTO",BD!$B$3,BD!$B$4))</f>
        <v>0</v>
      </c>
      <c r="Y111" s="77" t="s">
        <v>7</v>
      </c>
      <c r="Z111" s="78">
        <f>IF(Y111="N",0,IF(T$103="EVENTO",BD!$B$1,0))</f>
        <v>0</v>
      </c>
      <c r="AA111" s="77" t="s">
        <v>7</v>
      </c>
      <c r="AB111" s="78">
        <f>IF(AA111="N",0,IF(T$103="EVENTO",BD!$B$2,0))</f>
        <v>0</v>
      </c>
      <c r="AC111" s="77" t="s">
        <v>7</v>
      </c>
      <c r="AD111" s="78">
        <f>IF(AC111="N",0,IF(T$103="EVENTO",BD!$B$5,0))</f>
        <v>0</v>
      </c>
      <c r="AE111" s="77" t="s">
        <v>7</v>
      </c>
      <c r="AF111" s="78">
        <f>IF(AE111="S",BD!$B$8,0)</f>
        <v>0</v>
      </c>
      <c r="AG111" s="73" t="str">
        <f>IF(T111="","",VLOOKUP(T111,BD!$B$11:$R$179,5,))</f>
        <v/>
      </c>
      <c r="AH111" s="79" t="str">
        <f t="shared" si="65"/>
        <v/>
      </c>
      <c r="AI111" s="68"/>
      <c r="AJ111" s="75"/>
      <c r="AK111" s="76"/>
      <c r="AL111" s="71"/>
      <c r="AM111" s="77" t="s">
        <v>7</v>
      </c>
      <c r="AN111" s="78">
        <f>IF(AM111="N",0,IF(AJ$103="EVENTO",BD!$B$3,BD!$B$4))</f>
        <v>0</v>
      </c>
      <c r="AO111" s="77" t="s">
        <v>7</v>
      </c>
      <c r="AP111" s="78">
        <f>IF(AO111="N",0,IF(AJ$103="EVENTO",BD!$B$1,0))</f>
        <v>0</v>
      </c>
      <c r="AQ111" s="77" t="s">
        <v>7</v>
      </c>
      <c r="AR111" s="78">
        <f>IF(AQ111="N",0,IF(AJ$103="EVENTO",BD!$B$2,0))</f>
        <v>0</v>
      </c>
      <c r="AS111" s="77" t="s">
        <v>7</v>
      </c>
      <c r="AT111" s="78">
        <f>IF(AS111="N",0,IF(AJ$103="EVENTO",BD!$B$5,0))</f>
        <v>0</v>
      </c>
      <c r="AU111" s="77" t="s">
        <v>7</v>
      </c>
      <c r="AV111" s="78">
        <f>IF(AU111="S",BD!$B$8,0)</f>
        <v>0</v>
      </c>
      <c r="AW111" s="73" t="str">
        <f>IF(AJ111="","",VLOOKUP(AJ111,BD!$B$11:$R$179,5,))</f>
        <v/>
      </c>
      <c r="AX111" s="79" t="str">
        <f t="shared" si="66"/>
        <v/>
      </c>
      <c r="AY111" s="68"/>
      <c r="AZ111" s="75"/>
      <c r="BA111" s="76"/>
      <c r="BB111" s="71"/>
      <c r="BC111" s="77" t="s">
        <v>7</v>
      </c>
      <c r="BD111" s="78">
        <f>IF(BC111="N",0,IF(AZ$103="EVENTO",BD!$B$3,BD!$B$4))</f>
        <v>0</v>
      </c>
      <c r="BE111" s="77" t="s">
        <v>7</v>
      </c>
      <c r="BF111" s="78">
        <f>IF(BE111="N",0,IF(AZ$103="EVENTO",BD!$B$1,0))</f>
        <v>0</v>
      </c>
      <c r="BG111" s="77" t="s">
        <v>7</v>
      </c>
      <c r="BH111" s="78">
        <f>IF(BG111="N",0,IF(AZ$103="EVENTO",BD!$B$2,0))</f>
        <v>0</v>
      </c>
      <c r="BI111" s="77" t="s">
        <v>7</v>
      </c>
      <c r="BJ111" s="78">
        <f>IF(BI111="N",0,IF(AZ$103="EVENTO",BD!$B$5,0))</f>
        <v>0</v>
      </c>
      <c r="BK111" s="77" t="s">
        <v>7</v>
      </c>
      <c r="BL111" s="78">
        <f>IF(BK111="S",BD!$B$8,0)</f>
        <v>0</v>
      </c>
      <c r="BM111" s="73" t="str">
        <f>IF(AZ111="","",VLOOKUP(AZ111,BD!$B$11:$R$179,5,))</f>
        <v/>
      </c>
      <c r="BN111" s="79" t="str">
        <f t="shared" si="67"/>
        <v/>
      </c>
      <c r="BO111" s="68"/>
      <c r="BP111" s="75"/>
      <c r="BQ111" s="76"/>
      <c r="BR111" s="71"/>
      <c r="BS111" s="77" t="s">
        <v>7</v>
      </c>
      <c r="BT111" s="78">
        <f>IF(BS111="N",0,IF(BP$103="EVENTO",BD!$B$3,BD!$B$4))</f>
        <v>0</v>
      </c>
      <c r="BU111" s="77" t="s">
        <v>7</v>
      </c>
      <c r="BV111" s="78">
        <f>IF(BU111="N",0,IF(BP$103="EVENTO",BD!$B$1,0))</f>
        <v>0</v>
      </c>
      <c r="BW111" s="77" t="s">
        <v>7</v>
      </c>
      <c r="BX111" s="78">
        <f>IF(BW111="N",0,IF(BP$103="EVENTO",BD!$B$2,0))</f>
        <v>0</v>
      </c>
      <c r="BY111" s="77" t="s">
        <v>7</v>
      </c>
      <c r="BZ111" s="78">
        <f>IF(BY111="N",0,IF(BP$103="EVENTO",BD!$B$5,0))</f>
        <v>0</v>
      </c>
      <c r="CA111" s="77" t="s">
        <v>7</v>
      </c>
      <c r="CB111" s="78">
        <f>IF(CA111="S",BD!$B$8,0)</f>
        <v>0</v>
      </c>
      <c r="CC111" s="73" t="str">
        <f>IF(BP111="","",VLOOKUP(BP111,BD!$B$11:$R$179,5,))</f>
        <v/>
      </c>
      <c r="CD111" s="79" t="str">
        <f t="shared" si="68"/>
        <v/>
      </c>
      <c r="CE111" s="68"/>
      <c r="CF111" s="75"/>
      <c r="CG111" s="76"/>
      <c r="CH111" s="71"/>
      <c r="CI111" s="77" t="s">
        <v>7</v>
      </c>
      <c r="CJ111" s="78">
        <f>IF(CI111="N",0,IF(CF$103="EVENTO",BD!$B$3,BD!$B$4))</f>
        <v>0</v>
      </c>
      <c r="CK111" s="77" t="s">
        <v>7</v>
      </c>
      <c r="CL111" s="78">
        <f>IF(CK111="N",0,IF(CF$103="EVENTO",BD!$B$1,0))</f>
        <v>0</v>
      </c>
      <c r="CM111" s="77" t="s">
        <v>7</v>
      </c>
      <c r="CN111" s="78">
        <f>IF(CM111="N",0,IF(CF$103="EVENTO",BD!$B$2,0))</f>
        <v>0</v>
      </c>
      <c r="CO111" s="77" t="s">
        <v>7</v>
      </c>
      <c r="CP111" s="78">
        <f>IF(CO111="N",0,IF(CF$103="EVENTO",BD!$B$5,0))</f>
        <v>0</v>
      </c>
      <c r="CQ111" s="77" t="s">
        <v>7</v>
      </c>
      <c r="CR111" s="78">
        <f>IF(CQ111="S",BD!$B$8,0)</f>
        <v>0</v>
      </c>
      <c r="CS111" s="73" t="str">
        <f>IF(CF111="","",VLOOKUP(CF111,BD!$B$11:$R$179,5,))</f>
        <v/>
      </c>
      <c r="CT111" s="79" t="str">
        <f t="shared" si="69"/>
        <v/>
      </c>
      <c r="CU111" s="68"/>
      <c r="CV111" s="75"/>
      <c r="CW111" s="76"/>
      <c r="CX111" s="71"/>
      <c r="CY111" s="77" t="s">
        <v>7</v>
      </c>
      <c r="CZ111" s="78">
        <f>IF(CY111="N",0,IF(CV$103="EVENTO",BD!$B$3,BD!$B$4))</f>
        <v>0</v>
      </c>
      <c r="DA111" s="77" t="s">
        <v>7</v>
      </c>
      <c r="DB111" s="78">
        <f>IF(DA111="N",0,IF(CV$103="EVENTO",BD!$B$1,0))</f>
        <v>0</v>
      </c>
      <c r="DC111" s="77" t="s">
        <v>7</v>
      </c>
      <c r="DD111" s="78">
        <f>IF(DC111="N",0,IF(CV$103="EVENTO",BD!$B$2,0))</f>
        <v>0</v>
      </c>
      <c r="DE111" s="77" t="s">
        <v>7</v>
      </c>
      <c r="DF111" s="78">
        <f>IF(DE111="N",0,IF(CV$103="EVENTO",BD!$B$5,0))</f>
        <v>0</v>
      </c>
      <c r="DG111" s="77" t="s">
        <v>7</v>
      </c>
      <c r="DH111" s="78">
        <f>IF(DG111="S",BD!$B$8,0)</f>
        <v>0</v>
      </c>
      <c r="DI111" s="73" t="str">
        <f>IF(CV111="","",VLOOKUP(CV111,BD!$B$11:$R$179,5,))</f>
        <v/>
      </c>
      <c r="DJ111" s="79" t="str">
        <f t="shared" si="70"/>
        <v/>
      </c>
    </row>
    <row r="112" spans="1:114" ht="15.75" thickBot="1" x14ac:dyDescent="0.3">
      <c r="A112" s="130"/>
      <c r="B112" s="152"/>
      <c r="C112" s="68"/>
      <c r="D112" s="81"/>
      <c r="E112" s="82"/>
      <c r="F112" s="71"/>
      <c r="G112" s="86" t="s">
        <v>7</v>
      </c>
      <c r="H112" s="87">
        <f>IF(G112="N",0,IF(D$103="EVENTO",BD!$B$3,BD!$B$4))</f>
        <v>0</v>
      </c>
      <c r="I112" s="86" t="s">
        <v>7</v>
      </c>
      <c r="J112" s="87">
        <f>IF(I112="N",0,IF(D$103="EVENTO",BD!$B$1,0))</f>
        <v>0</v>
      </c>
      <c r="K112" s="86" t="s">
        <v>7</v>
      </c>
      <c r="L112" s="87">
        <f>IF(K112="N",0,IF(D$103="EVENTO",BD!$B$2,0))</f>
        <v>0</v>
      </c>
      <c r="M112" s="86" t="s">
        <v>7</v>
      </c>
      <c r="N112" s="87">
        <f>IF(M112="N",0,IF(D$103="EVENTO",BD!$B$5,0))</f>
        <v>0</v>
      </c>
      <c r="O112" s="86" t="s">
        <v>7</v>
      </c>
      <c r="P112" s="87">
        <f>IF(O112="S",BD!$B$8,0)</f>
        <v>0</v>
      </c>
      <c r="Q112" s="73" t="str">
        <f>IF(D112="","",VLOOKUP(D112,BD!$B$11:$R$179,5,))</f>
        <v/>
      </c>
      <c r="R112" s="84" t="str">
        <f t="shared" si="64"/>
        <v/>
      </c>
      <c r="S112" s="68"/>
      <c r="T112" s="81"/>
      <c r="U112" s="82"/>
      <c r="V112" s="71"/>
      <c r="W112" s="86" t="s">
        <v>7</v>
      </c>
      <c r="X112" s="87">
        <f>IF(W112="N",0,IF(T$103="EVENTO",BD!$B$3,BD!$B$4))</f>
        <v>0</v>
      </c>
      <c r="Y112" s="86" t="s">
        <v>7</v>
      </c>
      <c r="Z112" s="87">
        <f>IF(Y112="N",0,IF(T$103="EVENTO",BD!$B$1,0))</f>
        <v>0</v>
      </c>
      <c r="AA112" s="86" t="s">
        <v>7</v>
      </c>
      <c r="AB112" s="87">
        <f>IF(AA112="N",0,IF(T$103="EVENTO",BD!$B$2,0))</f>
        <v>0</v>
      </c>
      <c r="AC112" s="86" t="s">
        <v>7</v>
      </c>
      <c r="AD112" s="87">
        <f>IF(AC112="N",0,IF(T$103="EVENTO",BD!$B$5,0))</f>
        <v>0</v>
      </c>
      <c r="AE112" s="86" t="s">
        <v>7</v>
      </c>
      <c r="AF112" s="87">
        <f>IF(AE112="S",BD!$B$8,0)</f>
        <v>0</v>
      </c>
      <c r="AG112" s="73" t="str">
        <f>IF(T112="","",VLOOKUP(T112,BD!$B$11:$R$179,5,))</f>
        <v/>
      </c>
      <c r="AH112" s="84" t="str">
        <f t="shared" si="65"/>
        <v/>
      </c>
      <c r="AI112" s="68"/>
      <c r="AJ112" s="81"/>
      <c r="AK112" s="82"/>
      <c r="AL112" s="71"/>
      <c r="AM112" s="86" t="s">
        <v>7</v>
      </c>
      <c r="AN112" s="87">
        <f>IF(AM112="N",0,IF(AJ$103="EVENTO",BD!$B$3,BD!$B$4))</f>
        <v>0</v>
      </c>
      <c r="AO112" s="86" t="s">
        <v>7</v>
      </c>
      <c r="AP112" s="87">
        <f>IF(AO112="N",0,IF(AJ$103="EVENTO",BD!$B$1,0))</f>
        <v>0</v>
      </c>
      <c r="AQ112" s="86" t="s">
        <v>7</v>
      </c>
      <c r="AR112" s="87">
        <f>IF(AQ112="N",0,IF(AJ$103="EVENTO",BD!$B$2,0))</f>
        <v>0</v>
      </c>
      <c r="AS112" s="86" t="s">
        <v>7</v>
      </c>
      <c r="AT112" s="87">
        <f>IF(AS112="N",0,IF(AJ$103="EVENTO",BD!$B$5,0))</f>
        <v>0</v>
      </c>
      <c r="AU112" s="86" t="s">
        <v>7</v>
      </c>
      <c r="AV112" s="87">
        <f>IF(AU112="S",BD!$B$8,0)</f>
        <v>0</v>
      </c>
      <c r="AW112" s="73" t="str">
        <f>IF(AJ112="","",VLOOKUP(AJ112,BD!$B$11:$R$179,5,))</f>
        <v/>
      </c>
      <c r="AX112" s="84" t="str">
        <f t="shared" si="66"/>
        <v/>
      </c>
      <c r="AY112" s="68"/>
      <c r="AZ112" s="81"/>
      <c r="BA112" s="82"/>
      <c r="BB112" s="71"/>
      <c r="BC112" s="86" t="s">
        <v>7</v>
      </c>
      <c r="BD112" s="87">
        <f>IF(BC112="N",0,IF(AZ$103="EVENTO",BD!$B$3,BD!$B$4))</f>
        <v>0</v>
      </c>
      <c r="BE112" s="86" t="s">
        <v>7</v>
      </c>
      <c r="BF112" s="87">
        <f>IF(BE112="N",0,IF(AZ$103="EVENTO",BD!$B$1,0))</f>
        <v>0</v>
      </c>
      <c r="BG112" s="86" t="s">
        <v>7</v>
      </c>
      <c r="BH112" s="87">
        <f>IF(BG112="N",0,IF(AZ$103="EVENTO",BD!$B$2,0))</f>
        <v>0</v>
      </c>
      <c r="BI112" s="86" t="s">
        <v>7</v>
      </c>
      <c r="BJ112" s="87">
        <f>IF(BI112="N",0,IF(AZ$103="EVENTO",BD!$B$5,0))</f>
        <v>0</v>
      </c>
      <c r="BK112" s="86" t="s">
        <v>7</v>
      </c>
      <c r="BL112" s="87">
        <f>IF(BK112="S",BD!$B$8,0)</f>
        <v>0</v>
      </c>
      <c r="BM112" s="73" t="str">
        <f>IF(AZ112="","",VLOOKUP(AZ112,BD!$B$11:$R$179,5,))</f>
        <v/>
      </c>
      <c r="BN112" s="84" t="str">
        <f t="shared" si="67"/>
        <v/>
      </c>
      <c r="BO112" s="68"/>
      <c r="BP112" s="81"/>
      <c r="BQ112" s="82"/>
      <c r="BR112" s="71"/>
      <c r="BS112" s="86" t="s">
        <v>7</v>
      </c>
      <c r="BT112" s="87">
        <f>IF(BS112="N",0,IF(BP$103="EVENTO",BD!$B$3,BD!$B$4))</f>
        <v>0</v>
      </c>
      <c r="BU112" s="86" t="s">
        <v>7</v>
      </c>
      <c r="BV112" s="87">
        <f>IF(BU112="N",0,IF(BP$103="EVENTO",BD!$B$1,0))</f>
        <v>0</v>
      </c>
      <c r="BW112" s="86" t="s">
        <v>7</v>
      </c>
      <c r="BX112" s="87">
        <f>IF(BW112="N",0,IF(BP$103="EVENTO",BD!$B$2,0))</f>
        <v>0</v>
      </c>
      <c r="BY112" s="86" t="s">
        <v>7</v>
      </c>
      <c r="BZ112" s="87">
        <f>IF(BY112="N",0,IF(BP$103="EVENTO",BD!$B$5,0))</f>
        <v>0</v>
      </c>
      <c r="CA112" s="86" t="s">
        <v>7</v>
      </c>
      <c r="CB112" s="87">
        <f>IF(CA112="S",BD!$B$8,0)</f>
        <v>0</v>
      </c>
      <c r="CC112" s="73" t="str">
        <f>IF(BP112="","",VLOOKUP(BP112,BD!$B$11:$R$179,5,))</f>
        <v/>
      </c>
      <c r="CD112" s="84" t="str">
        <f t="shared" si="68"/>
        <v/>
      </c>
      <c r="CE112" s="68"/>
      <c r="CF112" s="81"/>
      <c r="CG112" s="82"/>
      <c r="CH112" s="71"/>
      <c r="CI112" s="86" t="s">
        <v>7</v>
      </c>
      <c r="CJ112" s="87">
        <f>IF(CI112="N",0,IF(CF$103="EVENTO",BD!$B$3,BD!$B$4))</f>
        <v>0</v>
      </c>
      <c r="CK112" s="86" t="s">
        <v>7</v>
      </c>
      <c r="CL112" s="87">
        <f>IF(CK112="N",0,IF(CF$103="EVENTO",BD!$B$1,0))</f>
        <v>0</v>
      </c>
      <c r="CM112" s="86" t="s">
        <v>7</v>
      </c>
      <c r="CN112" s="87">
        <f>IF(CM112="N",0,IF(CF$103="EVENTO",BD!$B$2,0))</f>
        <v>0</v>
      </c>
      <c r="CO112" s="86" t="s">
        <v>7</v>
      </c>
      <c r="CP112" s="87">
        <f>IF(CO112="N",0,IF(CF$103="EVENTO",BD!$B$5,0))</f>
        <v>0</v>
      </c>
      <c r="CQ112" s="86" t="s">
        <v>7</v>
      </c>
      <c r="CR112" s="87">
        <f>IF(CQ112="S",BD!$B$8,0)</f>
        <v>0</v>
      </c>
      <c r="CS112" s="73" t="str">
        <f>IF(CF112="","",VLOOKUP(CF112,BD!$B$11:$R$179,5,))</f>
        <v/>
      </c>
      <c r="CT112" s="84" t="str">
        <f t="shared" si="69"/>
        <v/>
      </c>
      <c r="CU112" s="68"/>
      <c r="CV112" s="81"/>
      <c r="CW112" s="82"/>
      <c r="CX112" s="71"/>
      <c r="CY112" s="86" t="s">
        <v>7</v>
      </c>
      <c r="CZ112" s="87">
        <f>IF(CY112="N",0,IF(CV$103="EVENTO",BD!$B$3,BD!$B$4))</f>
        <v>0</v>
      </c>
      <c r="DA112" s="86" t="s">
        <v>7</v>
      </c>
      <c r="DB112" s="87">
        <f>IF(DA112="N",0,IF(CV$103="EVENTO",BD!$B$1,0))</f>
        <v>0</v>
      </c>
      <c r="DC112" s="86" t="s">
        <v>7</v>
      </c>
      <c r="DD112" s="87">
        <f>IF(DC112="N",0,IF(CV$103="EVENTO",BD!$B$2,0))</f>
        <v>0</v>
      </c>
      <c r="DE112" s="86" t="s">
        <v>7</v>
      </c>
      <c r="DF112" s="87">
        <f>IF(DE112="N",0,IF(CV$103="EVENTO",BD!$B$5,0))</f>
        <v>0</v>
      </c>
      <c r="DG112" s="86" t="s">
        <v>7</v>
      </c>
      <c r="DH112" s="87">
        <f>IF(DG112="S",BD!$B$8,0)</f>
        <v>0</v>
      </c>
      <c r="DI112" s="73" t="str">
        <f>IF(CV112="","",VLOOKUP(CV112,BD!$B$11:$R$179,5,))</f>
        <v/>
      </c>
      <c r="DJ112" s="84" t="str">
        <f t="shared" si="70"/>
        <v/>
      </c>
    </row>
    <row r="113" spans="1:114" ht="15" customHeight="1" thickBot="1" x14ac:dyDescent="0.3">
      <c r="A113" s="130"/>
      <c r="B113" s="150"/>
      <c r="C113" s="60"/>
      <c r="D113" s="147"/>
      <c r="E113" s="147"/>
      <c r="F113" s="147"/>
      <c r="G113" s="147"/>
      <c r="H113" s="147"/>
      <c r="I113" s="147"/>
      <c r="J113" s="147"/>
      <c r="K113" s="147"/>
      <c r="L113" s="147"/>
      <c r="M113" s="147"/>
      <c r="N113" s="147"/>
      <c r="O113" s="147"/>
      <c r="P113" s="61"/>
      <c r="Q113" s="61"/>
      <c r="R113" s="62" t="str">
        <f>IF(SUM(R115:R122)=0,"",SUM(R115:R122))</f>
        <v/>
      </c>
      <c r="S113" s="60"/>
      <c r="T113" s="147"/>
      <c r="U113" s="147"/>
      <c r="V113" s="147"/>
      <c r="W113" s="147"/>
      <c r="X113" s="147"/>
      <c r="Y113" s="147"/>
      <c r="Z113" s="147"/>
      <c r="AA113" s="147"/>
      <c r="AB113" s="147"/>
      <c r="AC113" s="147"/>
      <c r="AD113" s="147"/>
      <c r="AE113" s="147"/>
      <c r="AF113" s="61"/>
      <c r="AG113" s="61"/>
      <c r="AH113" s="62" t="str">
        <f>IF(SUM(AH115:AH122)=0,"",SUM(AH115:AH122))</f>
        <v/>
      </c>
      <c r="AI113" s="60"/>
      <c r="AJ113" s="147"/>
      <c r="AK113" s="147"/>
      <c r="AL113" s="147"/>
      <c r="AM113" s="147"/>
      <c r="AN113" s="147"/>
      <c r="AO113" s="147"/>
      <c r="AP113" s="147"/>
      <c r="AQ113" s="147"/>
      <c r="AR113" s="147"/>
      <c r="AS113" s="147"/>
      <c r="AT113" s="147"/>
      <c r="AU113" s="147"/>
      <c r="AV113" s="61"/>
      <c r="AW113" s="61"/>
      <c r="AX113" s="62" t="str">
        <f>IF(SUM(AX115:AX122)=0,"",SUM(AX115:AX122))</f>
        <v/>
      </c>
      <c r="AY113" s="60"/>
      <c r="AZ113" s="147"/>
      <c r="BA113" s="147"/>
      <c r="BB113" s="147"/>
      <c r="BC113" s="147"/>
      <c r="BD113" s="147"/>
      <c r="BE113" s="147"/>
      <c r="BF113" s="147"/>
      <c r="BG113" s="147"/>
      <c r="BH113" s="147"/>
      <c r="BI113" s="147"/>
      <c r="BJ113" s="147"/>
      <c r="BK113" s="147"/>
      <c r="BL113" s="61"/>
      <c r="BM113" s="61"/>
      <c r="BN113" s="62" t="str">
        <f>IF(SUM(BN115:BN122)=0,"",SUM(BN115:BN122))</f>
        <v/>
      </c>
      <c r="BO113" s="60"/>
      <c r="BP113" s="147"/>
      <c r="BQ113" s="147"/>
      <c r="BR113" s="147"/>
      <c r="BS113" s="147"/>
      <c r="BT113" s="147"/>
      <c r="BU113" s="147"/>
      <c r="BV113" s="147"/>
      <c r="BW113" s="147"/>
      <c r="BX113" s="147"/>
      <c r="BY113" s="147"/>
      <c r="BZ113" s="147"/>
      <c r="CA113" s="147"/>
      <c r="CB113" s="61"/>
      <c r="CC113" s="61"/>
      <c r="CD113" s="62" t="str">
        <f>IF(SUM(CD115:CD122)=0,"",SUM(CD115:CD122))</f>
        <v/>
      </c>
      <c r="CE113" s="60"/>
      <c r="CF113" s="147"/>
      <c r="CG113" s="147"/>
      <c r="CH113" s="147"/>
      <c r="CI113" s="147"/>
      <c r="CJ113" s="147"/>
      <c r="CK113" s="147"/>
      <c r="CL113" s="147"/>
      <c r="CM113" s="147"/>
      <c r="CN113" s="147"/>
      <c r="CO113" s="147"/>
      <c r="CP113" s="147"/>
      <c r="CQ113" s="147"/>
      <c r="CR113" s="61"/>
      <c r="CS113" s="61"/>
      <c r="CT113" s="62" t="str">
        <f>IF(SUM(CT115:CT122)=0,"",SUM(CT115:CT122))</f>
        <v/>
      </c>
      <c r="CU113" s="60"/>
      <c r="CV113" s="147"/>
      <c r="CW113" s="147"/>
      <c r="CX113" s="147"/>
      <c r="CY113" s="147"/>
      <c r="CZ113" s="147"/>
      <c r="DA113" s="147"/>
      <c r="DB113" s="147"/>
      <c r="DC113" s="147"/>
      <c r="DD113" s="147"/>
      <c r="DE113" s="147"/>
      <c r="DF113" s="147"/>
      <c r="DG113" s="147"/>
      <c r="DH113" s="61"/>
      <c r="DI113" s="61"/>
      <c r="DJ113" s="62" t="str">
        <f>IF(SUM(DJ115:DJ122)=0,"",SUM(DJ115:DJ122))</f>
        <v/>
      </c>
    </row>
    <row r="114" spans="1:114" ht="15.75" thickBot="1" x14ac:dyDescent="0.3">
      <c r="A114" s="130"/>
      <c r="B114" s="151"/>
      <c r="C114" s="148" t="s">
        <v>2</v>
      </c>
      <c r="D114" s="149"/>
      <c r="E114" s="63"/>
      <c r="F114" s="63"/>
      <c r="G114" s="64"/>
      <c r="H114" s="65"/>
      <c r="I114" s="64"/>
      <c r="J114" s="65"/>
      <c r="K114" s="64"/>
      <c r="L114" s="65"/>
      <c r="M114" s="64"/>
      <c r="N114" s="65"/>
      <c r="O114" s="64"/>
      <c r="P114" s="65"/>
      <c r="Q114" s="66"/>
      <c r="R114" s="67" t="s">
        <v>4</v>
      </c>
      <c r="S114" s="148" t="s">
        <v>2</v>
      </c>
      <c r="T114" s="149"/>
      <c r="U114" s="63"/>
      <c r="V114" s="63"/>
      <c r="W114" s="64"/>
      <c r="X114" s="65"/>
      <c r="Y114" s="64"/>
      <c r="Z114" s="65"/>
      <c r="AA114" s="64"/>
      <c r="AB114" s="65"/>
      <c r="AC114" s="64"/>
      <c r="AD114" s="65"/>
      <c r="AE114" s="64"/>
      <c r="AF114" s="65"/>
      <c r="AG114" s="66"/>
      <c r="AH114" s="67" t="s">
        <v>4</v>
      </c>
      <c r="AI114" s="148" t="s">
        <v>2</v>
      </c>
      <c r="AJ114" s="149"/>
      <c r="AK114" s="63"/>
      <c r="AL114" s="63"/>
      <c r="AM114" s="64"/>
      <c r="AN114" s="65"/>
      <c r="AO114" s="64"/>
      <c r="AP114" s="65"/>
      <c r="AQ114" s="64"/>
      <c r="AR114" s="65"/>
      <c r="AS114" s="64"/>
      <c r="AT114" s="65"/>
      <c r="AU114" s="64"/>
      <c r="AV114" s="65"/>
      <c r="AW114" s="66"/>
      <c r="AX114" s="67" t="s">
        <v>4</v>
      </c>
      <c r="AY114" s="148" t="s">
        <v>2</v>
      </c>
      <c r="AZ114" s="149"/>
      <c r="BA114" s="63"/>
      <c r="BB114" s="63"/>
      <c r="BC114" s="64"/>
      <c r="BD114" s="65"/>
      <c r="BE114" s="64"/>
      <c r="BF114" s="65"/>
      <c r="BG114" s="64"/>
      <c r="BH114" s="65"/>
      <c r="BI114" s="64"/>
      <c r="BJ114" s="65"/>
      <c r="BK114" s="64"/>
      <c r="BL114" s="65"/>
      <c r="BM114" s="66"/>
      <c r="BN114" s="67" t="s">
        <v>4</v>
      </c>
      <c r="BO114" s="148" t="s">
        <v>2</v>
      </c>
      <c r="BP114" s="149"/>
      <c r="BQ114" s="63"/>
      <c r="BR114" s="63"/>
      <c r="BS114" s="64"/>
      <c r="BT114" s="65"/>
      <c r="BU114" s="64"/>
      <c r="BV114" s="65"/>
      <c r="BW114" s="64"/>
      <c r="BX114" s="65"/>
      <c r="BY114" s="64"/>
      <c r="BZ114" s="65"/>
      <c r="CA114" s="64"/>
      <c r="CB114" s="65"/>
      <c r="CC114" s="66"/>
      <c r="CD114" s="67" t="s">
        <v>4</v>
      </c>
      <c r="CE114" s="148" t="s">
        <v>2</v>
      </c>
      <c r="CF114" s="149"/>
      <c r="CG114" s="63"/>
      <c r="CH114" s="63"/>
      <c r="CI114" s="64"/>
      <c r="CJ114" s="65"/>
      <c r="CK114" s="64"/>
      <c r="CL114" s="65"/>
      <c r="CM114" s="64"/>
      <c r="CN114" s="65"/>
      <c r="CO114" s="64"/>
      <c r="CP114" s="65"/>
      <c r="CQ114" s="64"/>
      <c r="CR114" s="65"/>
      <c r="CS114" s="66"/>
      <c r="CT114" s="67" t="s">
        <v>4</v>
      </c>
      <c r="CU114" s="148" t="s">
        <v>2</v>
      </c>
      <c r="CV114" s="149"/>
      <c r="CW114" s="63"/>
      <c r="CX114" s="63"/>
      <c r="CY114" s="64"/>
      <c r="CZ114" s="65"/>
      <c r="DA114" s="64"/>
      <c r="DB114" s="65"/>
      <c r="DC114" s="64"/>
      <c r="DD114" s="65"/>
      <c r="DE114" s="64"/>
      <c r="DF114" s="65"/>
      <c r="DG114" s="64"/>
      <c r="DH114" s="65"/>
      <c r="DI114" s="66"/>
      <c r="DJ114" s="67" t="s">
        <v>4</v>
      </c>
    </row>
    <row r="115" spans="1:114" ht="15.75" thickBot="1" x14ac:dyDescent="0.3">
      <c r="A115" s="130"/>
      <c r="B115" s="151"/>
      <c r="C115" s="68"/>
      <c r="D115" s="69"/>
      <c r="E115" s="70"/>
      <c r="F115" s="71"/>
      <c r="G115" s="72" t="s">
        <v>7</v>
      </c>
      <c r="H115" s="73">
        <f>IF(G115="N",0,IF(D$113="EVENTO",BD!$B$3,BD!$B$4))</f>
        <v>0</v>
      </c>
      <c r="I115" s="72" t="s">
        <v>7</v>
      </c>
      <c r="J115" s="73">
        <f>IF(I115="N",0,IF(D$113="EVENTO",BD!$B$1,0))</f>
        <v>0</v>
      </c>
      <c r="K115" s="72" t="s">
        <v>7</v>
      </c>
      <c r="L115" s="73">
        <f>IF(K115="N",0,IF(D$113="EVENTO",BD!$B$2,0))</f>
        <v>0</v>
      </c>
      <c r="M115" s="72" t="s">
        <v>7</v>
      </c>
      <c r="N115" s="73">
        <f>IF(M115="N",0,IF(D$113="EVENTO",BD!$B$5,0))</f>
        <v>0</v>
      </c>
      <c r="O115" s="72" t="s">
        <v>7</v>
      </c>
      <c r="P115" s="73">
        <f>IF(O115="S",BD!$B$8,0)</f>
        <v>0</v>
      </c>
      <c r="Q115" s="73" t="str">
        <f>IF(D115="","",VLOOKUP(D115,BD!$B$11:$R$179,5,))</f>
        <v/>
      </c>
      <c r="R115" s="74" t="str">
        <f t="shared" ref="R115:R122" si="71">IF($D$113="","",IF(D115="","",SUM(Q115,P115,L115,J115,N115,H115)))</f>
        <v/>
      </c>
      <c r="S115" s="68"/>
      <c r="T115" s="69"/>
      <c r="U115" s="70"/>
      <c r="V115" s="71"/>
      <c r="W115" s="72" t="s">
        <v>7</v>
      </c>
      <c r="X115" s="73">
        <f>IF(W115="N",0,IF(T$113="EVENTO",BD!$B$3,BD!$B$4))</f>
        <v>0</v>
      </c>
      <c r="Y115" s="72" t="s">
        <v>7</v>
      </c>
      <c r="Z115" s="73">
        <f>IF(Y115="N",0,IF(T$113="EVENTO",BD!$B$1,0))</f>
        <v>0</v>
      </c>
      <c r="AA115" s="72" t="s">
        <v>7</v>
      </c>
      <c r="AB115" s="73">
        <f>IF(AA115="N",0,IF(T$113="EVENTO",BD!$B$2,0))</f>
        <v>0</v>
      </c>
      <c r="AC115" s="72" t="s">
        <v>7</v>
      </c>
      <c r="AD115" s="73">
        <f>IF(AC115="N",0,IF(T$113="EVENTO",BD!$B$5,0))</f>
        <v>0</v>
      </c>
      <c r="AE115" s="72" t="s">
        <v>7</v>
      </c>
      <c r="AF115" s="73">
        <f>IF(AE115="S",BD!$B$8,0)</f>
        <v>0</v>
      </c>
      <c r="AG115" s="73" t="str">
        <f>IF(T115="","",VLOOKUP(T115,BD!$B$11:$R$179,5,))</f>
        <v/>
      </c>
      <c r="AH115" s="74" t="str">
        <f t="shared" ref="AH115:AH122" si="72">IF($T$113="","",IF(T115="","",SUM(AG115,AF115,AB115,Z115,AD115,X115)))</f>
        <v/>
      </c>
      <c r="AI115" s="68"/>
      <c r="AJ115" s="69"/>
      <c r="AK115" s="70"/>
      <c r="AL115" s="71"/>
      <c r="AM115" s="72" t="s">
        <v>7</v>
      </c>
      <c r="AN115" s="73">
        <f>IF(AM115="N",0,IF(AJ$113="EVENTO",BD!$B$3,BD!$B$4))</f>
        <v>0</v>
      </c>
      <c r="AO115" s="72" t="s">
        <v>7</v>
      </c>
      <c r="AP115" s="73">
        <f>IF(AO115="N",0,IF(AJ$113="EVENTO",BD!$B$1,0))</f>
        <v>0</v>
      </c>
      <c r="AQ115" s="72" t="s">
        <v>7</v>
      </c>
      <c r="AR115" s="73">
        <f>IF(AQ115="N",0,IF(AJ$113="EVENTO",BD!$B$2,0))</f>
        <v>0</v>
      </c>
      <c r="AS115" s="72" t="s">
        <v>7</v>
      </c>
      <c r="AT115" s="73">
        <f>IF(AS115="N",0,IF(AJ$113="EVENTO",BD!$B$5,0))</f>
        <v>0</v>
      </c>
      <c r="AU115" s="72" t="s">
        <v>7</v>
      </c>
      <c r="AV115" s="73">
        <f>IF(AU115="S",BD!$B$8,0)</f>
        <v>0</v>
      </c>
      <c r="AW115" s="73" t="str">
        <f>IF(AJ115="","",VLOOKUP(AJ115,BD!$B$11:$R$179,5,))</f>
        <v/>
      </c>
      <c r="AX115" s="74" t="str">
        <f t="shared" ref="AX115:AX122" si="73">IF($AJ$113="","",IF(AJ115="","",SUM(AW115,AV115,AR115,AP115,AT115,AN115)))</f>
        <v/>
      </c>
      <c r="AY115" s="68"/>
      <c r="AZ115" s="69"/>
      <c r="BA115" s="70"/>
      <c r="BB115" s="71"/>
      <c r="BC115" s="72" t="s">
        <v>7</v>
      </c>
      <c r="BD115" s="73">
        <f>IF(BC115="N",0,IF(AZ$113="EVENTO",BD!$B$3,BD!$B$4))</f>
        <v>0</v>
      </c>
      <c r="BE115" s="72" t="s">
        <v>7</v>
      </c>
      <c r="BF115" s="73">
        <f>IF(BE115="N",0,IF(AZ$113="EVENTO",BD!$B$1,0))</f>
        <v>0</v>
      </c>
      <c r="BG115" s="72" t="s">
        <v>7</v>
      </c>
      <c r="BH115" s="73">
        <f>IF(BG115="N",0,IF(AZ$113="EVENTO",BD!$B$2,0))</f>
        <v>0</v>
      </c>
      <c r="BI115" s="72" t="s">
        <v>7</v>
      </c>
      <c r="BJ115" s="73">
        <f>IF(BI115="N",0,IF(AZ$113="EVENTO",BD!$B$5,0))</f>
        <v>0</v>
      </c>
      <c r="BK115" s="72" t="s">
        <v>7</v>
      </c>
      <c r="BL115" s="73">
        <f>IF(BK115="S",BD!$B$8,0)</f>
        <v>0</v>
      </c>
      <c r="BM115" s="73" t="str">
        <f>IF(AZ115="","",VLOOKUP(AZ115,BD!$B$11:$R$179,5,))</f>
        <v/>
      </c>
      <c r="BN115" s="74" t="str">
        <f t="shared" ref="BN115:BN122" si="74">IF($AZ$113="","",IF(AZ115="","",SUM(BM115,BL115,BH115,BF115,BJ115,BD115)))</f>
        <v/>
      </c>
      <c r="BO115" s="68"/>
      <c r="BP115" s="69"/>
      <c r="BQ115" s="70"/>
      <c r="BR115" s="71"/>
      <c r="BS115" s="72" t="s">
        <v>7</v>
      </c>
      <c r="BT115" s="73">
        <f>IF(BS115="N",0,IF(BP$113="EVENTO",BD!$B$3,BD!$B$4))</f>
        <v>0</v>
      </c>
      <c r="BU115" s="72" t="s">
        <v>7</v>
      </c>
      <c r="BV115" s="73">
        <f>IF(BU115="N",0,IF(BP$113="EVENTO",BD!$B$1,0))</f>
        <v>0</v>
      </c>
      <c r="BW115" s="72" t="s">
        <v>7</v>
      </c>
      <c r="BX115" s="73">
        <f>IF(BW115="N",0,IF(BP$113="EVENTO",BD!$B$2,0))</f>
        <v>0</v>
      </c>
      <c r="BY115" s="72" t="s">
        <v>7</v>
      </c>
      <c r="BZ115" s="73">
        <f>IF(BY115="N",0,IF(BP$113="EVENTO",BD!$B$5,0))</f>
        <v>0</v>
      </c>
      <c r="CA115" s="72" t="s">
        <v>7</v>
      </c>
      <c r="CB115" s="73">
        <f>IF(CA115="S",BD!$B$8,0)</f>
        <v>0</v>
      </c>
      <c r="CC115" s="73" t="str">
        <f>IF(BP115="","",VLOOKUP(BP115,BD!$B$11:$R$179,5,))</f>
        <v/>
      </c>
      <c r="CD115" s="74" t="str">
        <f t="shared" ref="CD115:CD122" si="75">IF($BP$113="","",IF(BP115="","",SUM(CC115,CB115,BX115,BV115,BZ115,BT115)))</f>
        <v/>
      </c>
      <c r="CE115" s="68"/>
      <c r="CF115" s="69"/>
      <c r="CG115" s="70"/>
      <c r="CH115" s="71"/>
      <c r="CI115" s="72" t="s">
        <v>7</v>
      </c>
      <c r="CJ115" s="73">
        <f>IF(CI115="N",0,IF(CF$113="EVENTO",BD!$B$3,BD!$B$4))</f>
        <v>0</v>
      </c>
      <c r="CK115" s="72" t="s">
        <v>7</v>
      </c>
      <c r="CL115" s="73">
        <f>IF(CK115="N",0,IF(CF$113="EVENTO",BD!$B$1,0))</f>
        <v>0</v>
      </c>
      <c r="CM115" s="72" t="s">
        <v>7</v>
      </c>
      <c r="CN115" s="73">
        <f>IF(CM115="N",0,IF(CF$113="EVENTO",BD!$B$2,0))</f>
        <v>0</v>
      </c>
      <c r="CO115" s="72" t="s">
        <v>7</v>
      </c>
      <c r="CP115" s="73">
        <f>IF(CO115="N",0,IF(CF$113="EVENTO",BD!$B$5,0))</f>
        <v>0</v>
      </c>
      <c r="CQ115" s="72" t="s">
        <v>7</v>
      </c>
      <c r="CR115" s="73">
        <f>IF(CQ115="S",BD!$B$8,0)</f>
        <v>0</v>
      </c>
      <c r="CS115" s="73" t="str">
        <f>IF(CF115="","",VLOOKUP(CF115,BD!$B$11:$R$179,5,))</f>
        <v/>
      </c>
      <c r="CT115" s="74" t="str">
        <f t="shared" ref="CT115:CT122" si="76">IF($CF$113="","",IF(CF115="","",SUM(CS115,CR115,CN115,CL115,CP115,CJ115)))</f>
        <v/>
      </c>
      <c r="CU115" s="68"/>
      <c r="CV115" s="69"/>
      <c r="CW115" s="70"/>
      <c r="CX115" s="71"/>
      <c r="CY115" s="72" t="s">
        <v>7</v>
      </c>
      <c r="CZ115" s="73">
        <f>IF(CY115="N",0,IF(CV$113="EVENTO",BD!$B$3,BD!$B$4))</f>
        <v>0</v>
      </c>
      <c r="DA115" s="72" t="s">
        <v>7</v>
      </c>
      <c r="DB115" s="73">
        <f>IF(DA115="N",0,IF(CV$113="EVENTO",BD!$B$1,0))</f>
        <v>0</v>
      </c>
      <c r="DC115" s="72" t="s">
        <v>7</v>
      </c>
      <c r="DD115" s="73">
        <f>IF(DC115="N",0,IF(CV$113="EVENTO",BD!$B$2,0))</f>
        <v>0</v>
      </c>
      <c r="DE115" s="72" t="s">
        <v>7</v>
      </c>
      <c r="DF115" s="73">
        <f>IF(DE115="N",0,IF(CV$113="EVENTO",BD!$B$5,0))</f>
        <v>0</v>
      </c>
      <c r="DG115" s="72" t="s">
        <v>7</v>
      </c>
      <c r="DH115" s="73">
        <f>IF(DG115="S",BD!$B$8,0)</f>
        <v>0</v>
      </c>
      <c r="DI115" s="73" t="str">
        <f>IF(CV115="","",VLOOKUP(CV115,BD!$B$11:$R$179,5,))</f>
        <v/>
      </c>
      <c r="DJ115" s="74" t="str">
        <f t="shared" ref="DJ115:DJ122" si="77">IF($CV$113="","",IF(CV115="","",SUM(DI115,DH115,DD115,DB115,DF115,CZ115)))</f>
        <v/>
      </c>
    </row>
    <row r="116" spans="1:114" ht="15.75" thickBot="1" x14ac:dyDescent="0.3">
      <c r="A116" s="130"/>
      <c r="B116" s="151"/>
      <c r="C116" s="68"/>
      <c r="D116" s="75"/>
      <c r="E116" s="76"/>
      <c r="F116" s="71"/>
      <c r="G116" s="77" t="s">
        <v>7</v>
      </c>
      <c r="H116" s="78">
        <f>IF(G116="N",0,IF(D$113="EVENTO",BD!$B$3,BD!$B$4))</f>
        <v>0</v>
      </c>
      <c r="I116" s="77" t="s">
        <v>7</v>
      </c>
      <c r="J116" s="78">
        <f>IF(I116="N",0,IF(D$113="EVENTO",BD!$B$1,0))</f>
        <v>0</v>
      </c>
      <c r="K116" s="77" t="s">
        <v>7</v>
      </c>
      <c r="L116" s="78">
        <f>IF(K116="N",0,IF(D$113="EVENTO",BD!$B$2,0))</f>
        <v>0</v>
      </c>
      <c r="M116" s="77" t="s">
        <v>7</v>
      </c>
      <c r="N116" s="78">
        <f>IF(M116="N",0,IF(D$113="EVENTO",BD!$B$5,0))</f>
        <v>0</v>
      </c>
      <c r="O116" s="77" t="s">
        <v>7</v>
      </c>
      <c r="P116" s="78">
        <f>IF(O116="S",BD!$B$8,0)</f>
        <v>0</v>
      </c>
      <c r="Q116" s="73" t="str">
        <f>IF(D116="","",VLOOKUP(D116,BD!$B$11:$R$179,5,))</f>
        <v/>
      </c>
      <c r="R116" s="79" t="str">
        <f t="shared" si="71"/>
        <v/>
      </c>
      <c r="S116" s="68"/>
      <c r="T116" s="75"/>
      <c r="U116" s="76"/>
      <c r="V116" s="71"/>
      <c r="W116" s="77" t="s">
        <v>7</v>
      </c>
      <c r="X116" s="78">
        <f>IF(W116="N",0,IF(T$113="EVENTO",BD!$B$3,BD!$B$4))</f>
        <v>0</v>
      </c>
      <c r="Y116" s="77" t="s">
        <v>7</v>
      </c>
      <c r="Z116" s="78">
        <f>IF(Y116="N",0,IF(T$113="EVENTO",BD!$B$1,0))</f>
        <v>0</v>
      </c>
      <c r="AA116" s="77" t="s">
        <v>7</v>
      </c>
      <c r="AB116" s="78">
        <f>IF(AA116="N",0,IF(T$113="EVENTO",BD!$B$2,0))</f>
        <v>0</v>
      </c>
      <c r="AC116" s="77" t="s">
        <v>7</v>
      </c>
      <c r="AD116" s="78">
        <f>IF(AC116="N",0,IF(T$113="EVENTO",BD!$B$5,0))</f>
        <v>0</v>
      </c>
      <c r="AE116" s="77" t="s">
        <v>7</v>
      </c>
      <c r="AF116" s="78">
        <f>IF(AE116="S",BD!$B$8,0)</f>
        <v>0</v>
      </c>
      <c r="AG116" s="73" t="str">
        <f>IF(T116="","",VLOOKUP(T116,BD!$B$11:$R$179,5,))</f>
        <v/>
      </c>
      <c r="AH116" s="79" t="str">
        <f t="shared" si="72"/>
        <v/>
      </c>
      <c r="AI116" s="68"/>
      <c r="AJ116" s="75"/>
      <c r="AK116" s="76"/>
      <c r="AL116" s="71"/>
      <c r="AM116" s="77" t="s">
        <v>7</v>
      </c>
      <c r="AN116" s="78">
        <f>IF(AM116="N",0,IF(AJ$113="EVENTO",BD!$B$3,BD!$B$4))</f>
        <v>0</v>
      </c>
      <c r="AO116" s="77" t="s">
        <v>7</v>
      </c>
      <c r="AP116" s="78">
        <f>IF(AO116="N",0,IF(AJ$113="EVENTO",BD!$B$1,0))</f>
        <v>0</v>
      </c>
      <c r="AQ116" s="77" t="s">
        <v>7</v>
      </c>
      <c r="AR116" s="78">
        <f>IF(AQ116="N",0,IF(AJ$113="EVENTO",BD!$B$2,0))</f>
        <v>0</v>
      </c>
      <c r="AS116" s="77" t="s">
        <v>7</v>
      </c>
      <c r="AT116" s="78">
        <f>IF(AS116="N",0,IF(AJ$113="EVENTO",BD!$B$5,0))</f>
        <v>0</v>
      </c>
      <c r="AU116" s="77" t="s">
        <v>7</v>
      </c>
      <c r="AV116" s="78">
        <f>IF(AU116="S",BD!$B$8,0)</f>
        <v>0</v>
      </c>
      <c r="AW116" s="73" t="str">
        <f>IF(AJ116="","",VLOOKUP(AJ116,BD!$B$11:$R$179,5,))</f>
        <v/>
      </c>
      <c r="AX116" s="79" t="str">
        <f t="shared" si="73"/>
        <v/>
      </c>
      <c r="AY116" s="68"/>
      <c r="AZ116" s="75"/>
      <c r="BA116" s="76"/>
      <c r="BB116" s="71"/>
      <c r="BC116" s="77" t="s">
        <v>7</v>
      </c>
      <c r="BD116" s="78">
        <f>IF(BC116="N",0,IF(AZ$113="EVENTO",BD!$B$3,BD!$B$4))</f>
        <v>0</v>
      </c>
      <c r="BE116" s="77" t="s">
        <v>7</v>
      </c>
      <c r="BF116" s="78">
        <f>IF(BE116="N",0,IF(AZ$113="EVENTO",BD!$B$1,0))</f>
        <v>0</v>
      </c>
      <c r="BG116" s="77" t="s">
        <v>7</v>
      </c>
      <c r="BH116" s="78">
        <f>IF(BG116="N",0,IF(AZ$113="EVENTO",BD!$B$2,0))</f>
        <v>0</v>
      </c>
      <c r="BI116" s="77" t="s">
        <v>7</v>
      </c>
      <c r="BJ116" s="78">
        <f>IF(BI116="N",0,IF(AZ$113="EVENTO",BD!$B$5,0))</f>
        <v>0</v>
      </c>
      <c r="BK116" s="77" t="s">
        <v>7</v>
      </c>
      <c r="BL116" s="78">
        <f>IF(BK116="S",BD!$B$8,0)</f>
        <v>0</v>
      </c>
      <c r="BM116" s="73" t="str">
        <f>IF(AZ116="","",VLOOKUP(AZ116,BD!$B$11:$R$179,5,))</f>
        <v/>
      </c>
      <c r="BN116" s="79" t="str">
        <f t="shared" si="74"/>
        <v/>
      </c>
      <c r="BO116" s="68"/>
      <c r="BP116" s="75"/>
      <c r="BQ116" s="76"/>
      <c r="BR116" s="71"/>
      <c r="BS116" s="77" t="s">
        <v>7</v>
      </c>
      <c r="BT116" s="78">
        <f>IF(BS116="N",0,IF(BP$113="EVENTO",BD!$B$3,BD!$B$4))</f>
        <v>0</v>
      </c>
      <c r="BU116" s="77" t="s">
        <v>7</v>
      </c>
      <c r="BV116" s="78">
        <f>IF(BU116="N",0,IF(BP$113="EVENTO",BD!$B$1,0))</f>
        <v>0</v>
      </c>
      <c r="BW116" s="77" t="s">
        <v>7</v>
      </c>
      <c r="BX116" s="78">
        <f>IF(BW116="N",0,IF(BP$113="EVENTO",BD!$B$2,0))</f>
        <v>0</v>
      </c>
      <c r="BY116" s="77" t="s">
        <v>7</v>
      </c>
      <c r="BZ116" s="78">
        <f>IF(BY116="N",0,IF(BP$113="EVENTO",BD!$B$5,0))</f>
        <v>0</v>
      </c>
      <c r="CA116" s="77" t="s">
        <v>7</v>
      </c>
      <c r="CB116" s="78">
        <f>IF(CA116="S",BD!$B$8,0)</f>
        <v>0</v>
      </c>
      <c r="CC116" s="73" t="str">
        <f>IF(BP116="","",VLOOKUP(BP116,BD!$B$11:$R$179,5,))</f>
        <v/>
      </c>
      <c r="CD116" s="79" t="str">
        <f t="shared" si="75"/>
        <v/>
      </c>
      <c r="CE116" s="68"/>
      <c r="CF116" s="75"/>
      <c r="CG116" s="76"/>
      <c r="CH116" s="71"/>
      <c r="CI116" s="77" t="s">
        <v>7</v>
      </c>
      <c r="CJ116" s="78">
        <f>IF(CI116="N",0,IF(CF$113="EVENTO",BD!$B$3,BD!$B$4))</f>
        <v>0</v>
      </c>
      <c r="CK116" s="77" t="s">
        <v>7</v>
      </c>
      <c r="CL116" s="78">
        <f>IF(CK116="N",0,IF(CF$113="EVENTO",BD!$B$1,0))</f>
        <v>0</v>
      </c>
      <c r="CM116" s="77" t="s">
        <v>7</v>
      </c>
      <c r="CN116" s="78">
        <f>IF(CM116="N",0,IF(CF$113="EVENTO",BD!$B$2,0))</f>
        <v>0</v>
      </c>
      <c r="CO116" s="77" t="s">
        <v>7</v>
      </c>
      <c r="CP116" s="78">
        <f>IF(CO116="N",0,IF(CF$113="EVENTO",BD!$B$5,0))</f>
        <v>0</v>
      </c>
      <c r="CQ116" s="77" t="s">
        <v>7</v>
      </c>
      <c r="CR116" s="78">
        <f>IF(CQ116="S",BD!$B$8,0)</f>
        <v>0</v>
      </c>
      <c r="CS116" s="73" t="str">
        <f>IF(CF116="","",VLOOKUP(CF116,BD!$B$11:$R$179,5,))</f>
        <v/>
      </c>
      <c r="CT116" s="79" t="str">
        <f t="shared" si="76"/>
        <v/>
      </c>
      <c r="CU116" s="68"/>
      <c r="CV116" s="75"/>
      <c r="CW116" s="76"/>
      <c r="CX116" s="71"/>
      <c r="CY116" s="77" t="s">
        <v>7</v>
      </c>
      <c r="CZ116" s="78">
        <f>IF(CY116="N",0,IF(CV$113="EVENTO",BD!$B$3,BD!$B$4))</f>
        <v>0</v>
      </c>
      <c r="DA116" s="77" t="s">
        <v>7</v>
      </c>
      <c r="DB116" s="78">
        <f>IF(DA116="N",0,IF(CV$113="EVENTO",BD!$B$1,0))</f>
        <v>0</v>
      </c>
      <c r="DC116" s="77" t="s">
        <v>7</v>
      </c>
      <c r="DD116" s="78">
        <f>IF(DC116="N",0,IF(CV$113="EVENTO",BD!$B$2,0))</f>
        <v>0</v>
      </c>
      <c r="DE116" s="77" t="s">
        <v>7</v>
      </c>
      <c r="DF116" s="78">
        <f>IF(DE116="N",0,IF(CV$113="EVENTO",BD!$B$5,0))</f>
        <v>0</v>
      </c>
      <c r="DG116" s="77" t="s">
        <v>7</v>
      </c>
      <c r="DH116" s="78">
        <f>IF(DG116="S",BD!$B$8,0)</f>
        <v>0</v>
      </c>
      <c r="DI116" s="73" t="str">
        <f>IF(CV116="","",VLOOKUP(CV116,BD!$B$11:$R$179,5,))</f>
        <v/>
      </c>
      <c r="DJ116" s="79" t="str">
        <f t="shared" si="77"/>
        <v/>
      </c>
    </row>
    <row r="117" spans="1:114" ht="15.75" thickBot="1" x14ac:dyDescent="0.3">
      <c r="A117" s="130"/>
      <c r="B117" s="151"/>
      <c r="C117" s="68"/>
      <c r="D117" s="75"/>
      <c r="E117" s="76"/>
      <c r="F117" s="71"/>
      <c r="G117" s="77" t="s">
        <v>7</v>
      </c>
      <c r="H117" s="78">
        <f>IF(G117="N",0,IF(D$113="EVENTO",BD!$B$3,BD!$B$4))</f>
        <v>0</v>
      </c>
      <c r="I117" s="77" t="s">
        <v>7</v>
      </c>
      <c r="J117" s="78">
        <f>IF(I117="N",0,IF(D$113="EVENTO",BD!$B$1,0))</f>
        <v>0</v>
      </c>
      <c r="K117" s="77" t="s">
        <v>7</v>
      </c>
      <c r="L117" s="78">
        <f>IF(K117="N",0,IF(D$113="EVENTO",BD!$B$2,0))</f>
        <v>0</v>
      </c>
      <c r="M117" s="77" t="s">
        <v>7</v>
      </c>
      <c r="N117" s="78">
        <f>IF(M117="N",0,IF(D$113="EVENTO",BD!$B$5,0))</f>
        <v>0</v>
      </c>
      <c r="O117" s="77" t="s">
        <v>7</v>
      </c>
      <c r="P117" s="78">
        <f>IF(O117="S",BD!$B$8,0)</f>
        <v>0</v>
      </c>
      <c r="Q117" s="73" t="str">
        <f>IF(D117="","",VLOOKUP(D117,BD!$B$11:$R$179,5,))</f>
        <v/>
      </c>
      <c r="R117" s="79" t="str">
        <f t="shared" si="71"/>
        <v/>
      </c>
      <c r="S117" s="68"/>
      <c r="T117" s="75"/>
      <c r="U117" s="76"/>
      <c r="V117" s="71"/>
      <c r="W117" s="77" t="s">
        <v>7</v>
      </c>
      <c r="X117" s="78">
        <f>IF(W117="N",0,IF(T$113="EVENTO",BD!$B$3,BD!$B$4))</f>
        <v>0</v>
      </c>
      <c r="Y117" s="77" t="s">
        <v>7</v>
      </c>
      <c r="Z117" s="78">
        <f>IF(Y117="N",0,IF(T$113="EVENTO",BD!$B$1,0))</f>
        <v>0</v>
      </c>
      <c r="AA117" s="77" t="s">
        <v>7</v>
      </c>
      <c r="AB117" s="78">
        <f>IF(AA117="N",0,IF(T$113="EVENTO",BD!$B$2,0))</f>
        <v>0</v>
      </c>
      <c r="AC117" s="77" t="s">
        <v>7</v>
      </c>
      <c r="AD117" s="78">
        <f>IF(AC117="N",0,IF(T$113="EVENTO",BD!$B$5,0))</f>
        <v>0</v>
      </c>
      <c r="AE117" s="77" t="s">
        <v>7</v>
      </c>
      <c r="AF117" s="78">
        <f>IF(AE117="S",BD!$B$8,0)</f>
        <v>0</v>
      </c>
      <c r="AG117" s="73" t="str">
        <f>IF(T117="","",VLOOKUP(T117,BD!$B$11:$R$179,5,))</f>
        <v/>
      </c>
      <c r="AH117" s="79" t="str">
        <f t="shared" si="72"/>
        <v/>
      </c>
      <c r="AI117" s="68"/>
      <c r="AJ117" s="75"/>
      <c r="AK117" s="76"/>
      <c r="AL117" s="71"/>
      <c r="AM117" s="77" t="s">
        <v>7</v>
      </c>
      <c r="AN117" s="78">
        <f>IF(AM117="N",0,IF(AJ$113="EVENTO",BD!$B$3,BD!$B$4))</f>
        <v>0</v>
      </c>
      <c r="AO117" s="77" t="s">
        <v>7</v>
      </c>
      <c r="AP117" s="78">
        <f>IF(AO117="N",0,IF(AJ$113="EVENTO",BD!$B$1,0))</f>
        <v>0</v>
      </c>
      <c r="AQ117" s="77" t="s">
        <v>7</v>
      </c>
      <c r="AR117" s="78">
        <f>IF(AQ117="N",0,IF(AJ$113="EVENTO",BD!$B$2,0))</f>
        <v>0</v>
      </c>
      <c r="AS117" s="77" t="s">
        <v>7</v>
      </c>
      <c r="AT117" s="78">
        <f>IF(AS117="N",0,IF(AJ$113="EVENTO",BD!$B$5,0))</f>
        <v>0</v>
      </c>
      <c r="AU117" s="77" t="s">
        <v>7</v>
      </c>
      <c r="AV117" s="78">
        <f>IF(AU117="S",BD!$B$8,0)</f>
        <v>0</v>
      </c>
      <c r="AW117" s="73" t="str">
        <f>IF(AJ117="","",VLOOKUP(AJ117,BD!$B$11:$R$179,5,))</f>
        <v/>
      </c>
      <c r="AX117" s="79" t="str">
        <f t="shared" si="73"/>
        <v/>
      </c>
      <c r="AY117" s="68"/>
      <c r="AZ117" s="75"/>
      <c r="BA117" s="76"/>
      <c r="BB117" s="71"/>
      <c r="BC117" s="77" t="s">
        <v>7</v>
      </c>
      <c r="BD117" s="78">
        <f>IF(BC117="N",0,IF(AZ$113="EVENTO",BD!$B$3,BD!$B$4))</f>
        <v>0</v>
      </c>
      <c r="BE117" s="77" t="s">
        <v>7</v>
      </c>
      <c r="BF117" s="78">
        <f>IF(BE117="N",0,IF(AZ$113="EVENTO",BD!$B$1,0))</f>
        <v>0</v>
      </c>
      <c r="BG117" s="77" t="s">
        <v>7</v>
      </c>
      <c r="BH117" s="78">
        <f>IF(BG117="N",0,IF(AZ$113="EVENTO",BD!$B$2,0))</f>
        <v>0</v>
      </c>
      <c r="BI117" s="77" t="s">
        <v>7</v>
      </c>
      <c r="BJ117" s="78">
        <f>IF(BI117="N",0,IF(AZ$113="EVENTO",BD!$B$5,0))</f>
        <v>0</v>
      </c>
      <c r="BK117" s="77" t="s">
        <v>7</v>
      </c>
      <c r="BL117" s="78">
        <f>IF(BK117="S",BD!$B$8,0)</f>
        <v>0</v>
      </c>
      <c r="BM117" s="73" t="str">
        <f>IF(AZ117="","",VLOOKUP(AZ117,BD!$B$11:$R$179,5,))</f>
        <v/>
      </c>
      <c r="BN117" s="79" t="str">
        <f t="shared" si="74"/>
        <v/>
      </c>
      <c r="BO117" s="68"/>
      <c r="BP117" s="75"/>
      <c r="BQ117" s="76"/>
      <c r="BR117" s="71"/>
      <c r="BS117" s="77" t="s">
        <v>7</v>
      </c>
      <c r="BT117" s="78">
        <f>IF(BS117="N",0,IF(BP$113="EVENTO",BD!$B$3,BD!$B$4))</f>
        <v>0</v>
      </c>
      <c r="BU117" s="77" t="s">
        <v>7</v>
      </c>
      <c r="BV117" s="78">
        <f>IF(BU117="N",0,IF(BP$113="EVENTO",BD!$B$1,0))</f>
        <v>0</v>
      </c>
      <c r="BW117" s="77" t="s">
        <v>7</v>
      </c>
      <c r="BX117" s="78">
        <f>IF(BW117="N",0,IF(BP$113="EVENTO",BD!$B$2,0))</f>
        <v>0</v>
      </c>
      <c r="BY117" s="77" t="s">
        <v>7</v>
      </c>
      <c r="BZ117" s="78">
        <f>IF(BY117="N",0,IF(BP$113="EVENTO",BD!$B$5,0))</f>
        <v>0</v>
      </c>
      <c r="CA117" s="77" t="s">
        <v>7</v>
      </c>
      <c r="CB117" s="78">
        <f>IF(CA117="S",BD!$B$8,0)</f>
        <v>0</v>
      </c>
      <c r="CC117" s="73" t="str">
        <f>IF(BP117="","",VLOOKUP(BP117,BD!$B$11:$R$179,5,))</f>
        <v/>
      </c>
      <c r="CD117" s="79" t="str">
        <f t="shared" si="75"/>
        <v/>
      </c>
      <c r="CE117" s="68"/>
      <c r="CF117" s="75"/>
      <c r="CG117" s="76"/>
      <c r="CH117" s="71"/>
      <c r="CI117" s="77" t="s">
        <v>7</v>
      </c>
      <c r="CJ117" s="78">
        <f>IF(CI117="N",0,IF(CF$113="EVENTO",BD!$B$3,BD!$B$4))</f>
        <v>0</v>
      </c>
      <c r="CK117" s="77" t="s">
        <v>7</v>
      </c>
      <c r="CL117" s="78">
        <f>IF(CK117="N",0,IF(CF$113="EVENTO",BD!$B$1,0))</f>
        <v>0</v>
      </c>
      <c r="CM117" s="77" t="s">
        <v>7</v>
      </c>
      <c r="CN117" s="78">
        <f>IF(CM117="N",0,IF(CF$113="EVENTO",BD!$B$2,0))</f>
        <v>0</v>
      </c>
      <c r="CO117" s="77" t="s">
        <v>7</v>
      </c>
      <c r="CP117" s="78">
        <f>IF(CO117="N",0,IF(CF$113="EVENTO",BD!$B$5,0))</f>
        <v>0</v>
      </c>
      <c r="CQ117" s="77" t="s">
        <v>7</v>
      </c>
      <c r="CR117" s="78">
        <f>IF(CQ117="S",BD!$B$8,0)</f>
        <v>0</v>
      </c>
      <c r="CS117" s="73" t="str">
        <f>IF(CF117="","",VLOOKUP(CF117,BD!$B$11:$R$179,5,))</f>
        <v/>
      </c>
      <c r="CT117" s="79" t="str">
        <f t="shared" si="76"/>
        <v/>
      </c>
      <c r="CU117" s="68"/>
      <c r="CV117" s="75"/>
      <c r="CW117" s="76"/>
      <c r="CX117" s="71"/>
      <c r="CY117" s="77" t="s">
        <v>7</v>
      </c>
      <c r="CZ117" s="78">
        <f>IF(CY117="N",0,IF(CV$113="EVENTO",BD!$B$3,BD!$B$4))</f>
        <v>0</v>
      </c>
      <c r="DA117" s="77" t="s">
        <v>7</v>
      </c>
      <c r="DB117" s="78">
        <f>IF(DA117="N",0,IF(CV$113="EVENTO",BD!$B$1,0))</f>
        <v>0</v>
      </c>
      <c r="DC117" s="77" t="s">
        <v>7</v>
      </c>
      <c r="DD117" s="78">
        <f>IF(DC117="N",0,IF(CV$113="EVENTO",BD!$B$2,0))</f>
        <v>0</v>
      </c>
      <c r="DE117" s="77" t="s">
        <v>7</v>
      </c>
      <c r="DF117" s="78">
        <f>IF(DE117="N",0,IF(CV$113="EVENTO",BD!$B$5,0))</f>
        <v>0</v>
      </c>
      <c r="DG117" s="77" t="s">
        <v>7</v>
      </c>
      <c r="DH117" s="78">
        <f>IF(DG117="S",BD!$B$8,0)</f>
        <v>0</v>
      </c>
      <c r="DI117" s="73" t="str">
        <f>IF(CV117="","",VLOOKUP(CV117,BD!$B$11:$R$179,5,))</f>
        <v/>
      </c>
      <c r="DJ117" s="79" t="str">
        <f t="shared" si="77"/>
        <v/>
      </c>
    </row>
    <row r="118" spans="1:114" ht="15.75" thickBot="1" x14ac:dyDescent="0.3">
      <c r="A118" s="130"/>
      <c r="B118" s="151"/>
      <c r="C118" s="68"/>
      <c r="D118" s="75"/>
      <c r="E118" s="76"/>
      <c r="F118" s="71"/>
      <c r="G118" s="77" t="s">
        <v>7</v>
      </c>
      <c r="H118" s="78">
        <f>IF(G118="N",0,IF(D$113="EVENTO",BD!$B$3,BD!$B$4))</f>
        <v>0</v>
      </c>
      <c r="I118" s="77" t="s">
        <v>7</v>
      </c>
      <c r="J118" s="78">
        <f>IF(I118="N",0,IF(D$113="EVENTO",BD!$B$1,0))</f>
        <v>0</v>
      </c>
      <c r="K118" s="77" t="s">
        <v>7</v>
      </c>
      <c r="L118" s="78">
        <f>IF(K118="N",0,IF(D$113="EVENTO",BD!$B$2,0))</f>
        <v>0</v>
      </c>
      <c r="M118" s="77" t="s">
        <v>7</v>
      </c>
      <c r="N118" s="78">
        <f>IF(M118="N",0,IF(D$113="EVENTO",BD!$B$5,0))</f>
        <v>0</v>
      </c>
      <c r="O118" s="77" t="s">
        <v>7</v>
      </c>
      <c r="P118" s="78">
        <f>IF(O118="S",BD!$B$8,0)</f>
        <v>0</v>
      </c>
      <c r="Q118" s="73" t="str">
        <f>IF(D118="","",VLOOKUP(D118,BD!$B$11:$R$179,5,))</f>
        <v/>
      </c>
      <c r="R118" s="79" t="str">
        <f t="shared" si="71"/>
        <v/>
      </c>
      <c r="S118" s="68"/>
      <c r="T118" s="75"/>
      <c r="U118" s="76"/>
      <c r="V118" s="71"/>
      <c r="W118" s="77" t="s">
        <v>7</v>
      </c>
      <c r="X118" s="78">
        <f>IF(W118="N",0,IF(T$113="EVENTO",BD!$B$3,BD!$B$4))</f>
        <v>0</v>
      </c>
      <c r="Y118" s="77" t="s">
        <v>7</v>
      </c>
      <c r="Z118" s="78">
        <f>IF(Y118="N",0,IF(T$113="EVENTO",BD!$B$1,0))</f>
        <v>0</v>
      </c>
      <c r="AA118" s="77" t="s">
        <v>7</v>
      </c>
      <c r="AB118" s="78">
        <f>IF(AA118="N",0,IF(T$113="EVENTO",BD!$B$2,0))</f>
        <v>0</v>
      </c>
      <c r="AC118" s="77" t="s">
        <v>7</v>
      </c>
      <c r="AD118" s="78">
        <f>IF(AC118="N",0,IF(T$113="EVENTO",BD!$B$5,0))</f>
        <v>0</v>
      </c>
      <c r="AE118" s="77" t="s">
        <v>7</v>
      </c>
      <c r="AF118" s="78">
        <f>IF(AE118="S",BD!$B$8,0)</f>
        <v>0</v>
      </c>
      <c r="AG118" s="73" t="str">
        <f>IF(T118="","",VLOOKUP(T118,BD!$B$11:$R$179,5,))</f>
        <v/>
      </c>
      <c r="AH118" s="79" t="str">
        <f t="shared" si="72"/>
        <v/>
      </c>
      <c r="AI118" s="68"/>
      <c r="AJ118" s="75"/>
      <c r="AK118" s="76"/>
      <c r="AL118" s="71"/>
      <c r="AM118" s="77" t="s">
        <v>7</v>
      </c>
      <c r="AN118" s="78">
        <f>IF(AM118="N",0,IF(AJ$113="EVENTO",BD!$B$3,BD!$B$4))</f>
        <v>0</v>
      </c>
      <c r="AO118" s="77" t="s">
        <v>7</v>
      </c>
      <c r="AP118" s="78">
        <f>IF(AO118="N",0,IF(AJ$113="EVENTO",BD!$B$1,0))</f>
        <v>0</v>
      </c>
      <c r="AQ118" s="77" t="s">
        <v>7</v>
      </c>
      <c r="AR118" s="78">
        <f>IF(AQ118="N",0,IF(AJ$113="EVENTO",BD!$B$2,0))</f>
        <v>0</v>
      </c>
      <c r="AS118" s="77" t="s">
        <v>7</v>
      </c>
      <c r="AT118" s="78">
        <f>IF(AS118="N",0,IF(AJ$113="EVENTO",BD!$B$5,0))</f>
        <v>0</v>
      </c>
      <c r="AU118" s="77" t="s">
        <v>7</v>
      </c>
      <c r="AV118" s="78">
        <f>IF(AU118="S",BD!$B$8,0)</f>
        <v>0</v>
      </c>
      <c r="AW118" s="73" t="str">
        <f>IF(AJ118="","",VLOOKUP(AJ118,BD!$B$11:$R$179,5,))</f>
        <v/>
      </c>
      <c r="AX118" s="79" t="str">
        <f t="shared" si="73"/>
        <v/>
      </c>
      <c r="AY118" s="68"/>
      <c r="AZ118" s="75"/>
      <c r="BA118" s="76"/>
      <c r="BB118" s="71"/>
      <c r="BC118" s="77" t="s">
        <v>7</v>
      </c>
      <c r="BD118" s="78">
        <f>IF(BC118="N",0,IF(AZ$113="EVENTO",BD!$B$3,BD!$B$4))</f>
        <v>0</v>
      </c>
      <c r="BE118" s="77" t="s">
        <v>7</v>
      </c>
      <c r="BF118" s="78">
        <f>IF(BE118="N",0,IF(AZ$113="EVENTO",BD!$B$1,0))</f>
        <v>0</v>
      </c>
      <c r="BG118" s="77" t="s">
        <v>7</v>
      </c>
      <c r="BH118" s="78">
        <f>IF(BG118="N",0,IF(AZ$113="EVENTO",BD!$B$2,0))</f>
        <v>0</v>
      </c>
      <c r="BI118" s="77" t="s">
        <v>7</v>
      </c>
      <c r="BJ118" s="78">
        <f>IF(BI118="N",0,IF(AZ$113="EVENTO",BD!$B$5,0))</f>
        <v>0</v>
      </c>
      <c r="BK118" s="77" t="s">
        <v>7</v>
      </c>
      <c r="BL118" s="78">
        <f>IF(BK118="S",BD!$B$8,0)</f>
        <v>0</v>
      </c>
      <c r="BM118" s="73" t="str">
        <f>IF(AZ118="","",VLOOKUP(AZ118,BD!$B$11:$R$179,5,))</f>
        <v/>
      </c>
      <c r="BN118" s="79" t="str">
        <f t="shared" si="74"/>
        <v/>
      </c>
      <c r="BO118" s="68"/>
      <c r="BP118" s="75"/>
      <c r="BQ118" s="76"/>
      <c r="BR118" s="71"/>
      <c r="BS118" s="77" t="s">
        <v>7</v>
      </c>
      <c r="BT118" s="78">
        <f>IF(BS118="N",0,IF(BP$113="EVENTO",BD!$B$3,BD!$B$4))</f>
        <v>0</v>
      </c>
      <c r="BU118" s="77" t="s">
        <v>7</v>
      </c>
      <c r="BV118" s="78">
        <f>IF(BU118="N",0,IF(BP$113="EVENTO",BD!$B$1,0))</f>
        <v>0</v>
      </c>
      <c r="BW118" s="77" t="s">
        <v>7</v>
      </c>
      <c r="BX118" s="78">
        <f>IF(BW118="N",0,IF(BP$113="EVENTO",BD!$B$2,0))</f>
        <v>0</v>
      </c>
      <c r="BY118" s="77" t="s">
        <v>7</v>
      </c>
      <c r="BZ118" s="78">
        <f>IF(BY118="N",0,IF(BP$113="EVENTO",BD!$B$5,0))</f>
        <v>0</v>
      </c>
      <c r="CA118" s="77" t="s">
        <v>7</v>
      </c>
      <c r="CB118" s="78">
        <f>IF(CA118="S",BD!$B$8,0)</f>
        <v>0</v>
      </c>
      <c r="CC118" s="73" t="str">
        <f>IF(BP118="","",VLOOKUP(BP118,BD!$B$11:$R$179,5,))</f>
        <v/>
      </c>
      <c r="CD118" s="79" t="str">
        <f t="shared" si="75"/>
        <v/>
      </c>
      <c r="CE118" s="68"/>
      <c r="CF118" s="75"/>
      <c r="CG118" s="76"/>
      <c r="CH118" s="71"/>
      <c r="CI118" s="77" t="s">
        <v>7</v>
      </c>
      <c r="CJ118" s="78">
        <f>IF(CI118="N",0,IF(CF$113="EVENTO",BD!$B$3,BD!$B$4))</f>
        <v>0</v>
      </c>
      <c r="CK118" s="77" t="s">
        <v>7</v>
      </c>
      <c r="CL118" s="78">
        <f>IF(CK118="N",0,IF(CF$113="EVENTO",BD!$B$1,0))</f>
        <v>0</v>
      </c>
      <c r="CM118" s="77" t="s">
        <v>7</v>
      </c>
      <c r="CN118" s="78">
        <f>IF(CM118="N",0,IF(CF$113="EVENTO",BD!$B$2,0))</f>
        <v>0</v>
      </c>
      <c r="CO118" s="77" t="s">
        <v>7</v>
      </c>
      <c r="CP118" s="78">
        <f>IF(CO118="N",0,IF(CF$113="EVENTO",BD!$B$5,0))</f>
        <v>0</v>
      </c>
      <c r="CQ118" s="77" t="s">
        <v>7</v>
      </c>
      <c r="CR118" s="78">
        <f>IF(CQ118="S",BD!$B$8,0)</f>
        <v>0</v>
      </c>
      <c r="CS118" s="73" t="str">
        <f>IF(CF118="","",VLOOKUP(CF118,BD!$B$11:$R$179,5,))</f>
        <v/>
      </c>
      <c r="CT118" s="79" t="str">
        <f t="shared" si="76"/>
        <v/>
      </c>
      <c r="CU118" s="68"/>
      <c r="CV118" s="75"/>
      <c r="CW118" s="76"/>
      <c r="CX118" s="71"/>
      <c r="CY118" s="77" t="s">
        <v>7</v>
      </c>
      <c r="CZ118" s="78">
        <f>IF(CY118="N",0,IF(CV$113="EVENTO",BD!$B$3,BD!$B$4))</f>
        <v>0</v>
      </c>
      <c r="DA118" s="77" t="s">
        <v>7</v>
      </c>
      <c r="DB118" s="78">
        <f>IF(DA118="N",0,IF(CV$113="EVENTO",BD!$B$1,0))</f>
        <v>0</v>
      </c>
      <c r="DC118" s="77" t="s">
        <v>7</v>
      </c>
      <c r="DD118" s="78">
        <f>IF(DC118="N",0,IF(CV$113="EVENTO",BD!$B$2,0))</f>
        <v>0</v>
      </c>
      <c r="DE118" s="77" t="s">
        <v>7</v>
      </c>
      <c r="DF118" s="78">
        <f>IF(DE118="N",0,IF(CV$113="EVENTO",BD!$B$5,0))</f>
        <v>0</v>
      </c>
      <c r="DG118" s="77" t="s">
        <v>7</v>
      </c>
      <c r="DH118" s="78">
        <f>IF(DG118="S",BD!$B$8,0)</f>
        <v>0</v>
      </c>
      <c r="DI118" s="73" t="str">
        <f>IF(CV118="","",VLOOKUP(CV118,BD!$B$11:$R$179,5,))</f>
        <v/>
      </c>
      <c r="DJ118" s="79" t="str">
        <f t="shared" si="77"/>
        <v/>
      </c>
    </row>
    <row r="119" spans="1:114" ht="15.75" thickBot="1" x14ac:dyDescent="0.3">
      <c r="A119" s="130"/>
      <c r="B119" s="151"/>
      <c r="C119" s="68"/>
      <c r="D119" s="75"/>
      <c r="E119" s="76"/>
      <c r="F119" s="71"/>
      <c r="G119" s="77" t="s">
        <v>7</v>
      </c>
      <c r="H119" s="78">
        <f>IF(G119="N",0,IF(D$113="EVENTO",BD!$B$3,BD!$B$4))</f>
        <v>0</v>
      </c>
      <c r="I119" s="77" t="s">
        <v>7</v>
      </c>
      <c r="J119" s="78">
        <f>IF(I119="N",0,IF(D$113="EVENTO",BD!$B$1,0))</f>
        <v>0</v>
      </c>
      <c r="K119" s="77" t="s">
        <v>7</v>
      </c>
      <c r="L119" s="78">
        <f>IF(K119="N",0,IF(D$113="EVENTO",BD!$B$2,0))</f>
        <v>0</v>
      </c>
      <c r="M119" s="77" t="s">
        <v>7</v>
      </c>
      <c r="N119" s="78">
        <f>IF(M119="N",0,IF(D$113="EVENTO",BD!$B$5,0))</f>
        <v>0</v>
      </c>
      <c r="O119" s="77" t="s">
        <v>7</v>
      </c>
      <c r="P119" s="78">
        <f>IF(O119="S",BD!$B$8,0)</f>
        <v>0</v>
      </c>
      <c r="Q119" s="73" t="str">
        <f>IF(D119="","",VLOOKUP(D119,BD!$B$11:$R$179,5,))</f>
        <v/>
      </c>
      <c r="R119" s="79" t="str">
        <f t="shared" si="71"/>
        <v/>
      </c>
      <c r="S119" s="68"/>
      <c r="T119" s="75"/>
      <c r="U119" s="76"/>
      <c r="V119" s="71"/>
      <c r="W119" s="77" t="s">
        <v>7</v>
      </c>
      <c r="X119" s="78">
        <f>IF(W119="N",0,IF(T$113="EVENTO",BD!$B$3,BD!$B$4))</f>
        <v>0</v>
      </c>
      <c r="Y119" s="77" t="s">
        <v>7</v>
      </c>
      <c r="Z119" s="78">
        <f>IF(Y119="N",0,IF(T$113="EVENTO",BD!$B$1,0))</f>
        <v>0</v>
      </c>
      <c r="AA119" s="77" t="s">
        <v>7</v>
      </c>
      <c r="AB119" s="78">
        <f>IF(AA119="N",0,IF(T$113="EVENTO",BD!$B$2,0))</f>
        <v>0</v>
      </c>
      <c r="AC119" s="77" t="s">
        <v>7</v>
      </c>
      <c r="AD119" s="78">
        <f>IF(AC119="N",0,IF(T$113="EVENTO",BD!$B$5,0))</f>
        <v>0</v>
      </c>
      <c r="AE119" s="77" t="s">
        <v>7</v>
      </c>
      <c r="AF119" s="78">
        <f>IF(AE119="S",BD!$B$8,0)</f>
        <v>0</v>
      </c>
      <c r="AG119" s="73" t="str">
        <f>IF(T119="","",VLOOKUP(T119,BD!$B$11:$R$179,5,))</f>
        <v/>
      </c>
      <c r="AH119" s="79" t="str">
        <f t="shared" si="72"/>
        <v/>
      </c>
      <c r="AI119" s="68"/>
      <c r="AJ119" s="75"/>
      <c r="AK119" s="76"/>
      <c r="AL119" s="71"/>
      <c r="AM119" s="77" t="s">
        <v>7</v>
      </c>
      <c r="AN119" s="78">
        <f>IF(AM119="N",0,IF(AJ$113="EVENTO",BD!$B$3,BD!$B$4))</f>
        <v>0</v>
      </c>
      <c r="AO119" s="77" t="s">
        <v>7</v>
      </c>
      <c r="AP119" s="78">
        <f>IF(AO119="N",0,IF(AJ$113="EVENTO",BD!$B$1,0))</f>
        <v>0</v>
      </c>
      <c r="AQ119" s="77" t="s">
        <v>7</v>
      </c>
      <c r="AR119" s="78">
        <f>IF(AQ119="N",0,IF(AJ$113="EVENTO",BD!$B$2,0))</f>
        <v>0</v>
      </c>
      <c r="AS119" s="77" t="s">
        <v>7</v>
      </c>
      <c r="AT119" s="78">
        <f>IF(AS119="N",0,IF(AJ$113="EVENTO",BD!$B$5,0))</f>
        <v>0</v>
      </c>
      <c r="AU119" s="77" t="s">
        <v>7</v>
      </c>
      <c r="AV119" s="78">
        <f>IF(AU119="S",BD!$B$8,0)</f>
        <v>0</v>
      </c>
      <c r="AW119" s="73" t="str">
        <f>IF(AJ119="","",VLOOKUP(AJ119,BD!$B$11:$R$179,5,))</f>
        <v/>
      </c>
      <c r="AX119" s="79" t="str">
        <f t="shared" si="73"/>
        <v/>
      </c>
      <c r="AY119" s="68"/>
      <c r="AZ119" s="75"/>
      <c r="BA119" s="76"/>
      <c r="BB119" s="71"/>
      <c r="BC119" s="77" t="s">
        <v>7</v>
      </c>
      <c r="BD119" s="78">
        <f>IF(BC119="N",0,IF(AZ$113="EVENTO",BD!$B$3,BD!$B$4))</f>
        <v>0</v>
      </c>
      <c r="BE119" s="77" t="s">
        <v>7</v>
      </c>
      <c r="BF119" s="78">
        <f>IF(BE119="N",0,IF(AZ$113="EVENTO",BD!$B$1,0))</f>
        <v>0</v>
      </c>
      <c r="BG119" s="77" t="s">
        <v>7</v>
      </c>
      <c r="BH119" s="78">
        <f>IF(BG119="N",0,IF(AZ$113="EVENTO",BD!$B$2,0))</f>
        <v>0</v>
      </c>
      <c r="BI119" s="77" t="s">
        <v>7</v>
      </c>
      <c r="BJ119" s="78">
        <f>IF(BI119="N",0,IF(AZ$113="EVENTO",BD!$B$5,0))</f>
        <v>0</v>
      </c>
      <c r="BK119" s="77" t="s">
        <v>7</v>
      </c>
      <c r="BL119" s="78">
        <f>IF(BK119="S",BD!$B$8,0)</f>
        <v>0</v>
      </c>
      <c r="BM119" s="73" t="str">
        <f>IF(AZ119="","",VLOOKUP(AZ119,BD!$B$11:$R$179,5,))</f>
        <v/>
      </c>
      <c r="BN119" s="79" t="str">
        <f t="shared" si="74"/>
        <v/>
      </c>
      <c r="BO119" s="68"/>
      <c r="BP119" s="75"/>
      <c r="BQ119" s="76"/>
      <c r="BR119" s="71"/>
      <c r="BS119" s="77" t="s">
        <v>7</v>
      </c>
      <c r="BT119" s="78">
        <f>IF(BS119="N",0,IF(BP$113="EVENTO",BD!$B$3,BD!$B$4))</f>
        <v>0</v>
      </c>
      <c r="BU119" s="77" t="s">
        <v>7</v>
      </c>
      <c r="BV119" s="78">
        <f>IF(BU119="N",0,IF(BP$113="EVENTO",BD!$B$1,0))</f>
        <v>0</v>
      </c>
      <c r="BW119" s="77" t="s">
        <v>7</v>
      </c>
      <c r="BX119" s="78">
        <f>IF(BW119="N",0,IF(BP$113="EVENTO",BD!$B$2,0))</f>
        <v>0</v>
      </c>
      <c r="BY119" s="77" t="s">
        <v>7</v>
      </c>
      <c r="BZ119" s="78">
        <f>IF(BY119="N",0,IF(BP$113="EVENTO",BD!$B$5,0))</f>
        <v>0</v>
      </c>
      <c r="CA119" s="77" t="s">
        <v>7</v>
      </c>
      <c r="CB119" s="78">
        <f>IF(CA119="S",BD!$B$8,0)</f>
        <v>0</v>
      </c>
      <c r="CC119" s="73" t="str">
        <f>IF(BP119="","",VLOOKUP(BP119,BD!$B$11:$R$179,5,))</f>
        <v/>
      </c>
      <c r="CD119" s="79" t="str">
        <f t="shared" si="75"/>
        <v/>
      </c>
      <c r="CE119" s="68"/>
      <c r="CF119" s="75"/>
      <c r="CG119" s="76"/>
      <c r="CH119" s="71"/>
      <c r="CI119" s="77" t="s">
        <v>7</v>
      </c>
      <c r="CJ119" s="78">
        <f>IF(CI119="N",0,IF(CF$113="EVENTO",BD!$B$3,BD!$B$4))</f>
        <v>0</v>
      </c>
      <c r="CK119" s="77" t="s">
        <v>7</v>
      </c>
      <c r="CL119" s="78">
        <f>IF(CK119="N",0,IF(CF$113="EVENTO",BD!$B$1,0))</f>
        <v>0</v>
      </c>
      <c r="CM119" s="77" t="s">
        <v>7</v>
      </c>
      <c r="CN119" s="78">
        <f>IF(CM119="N",0,IF(CF$113="EVENTO",BD!$B$2,0))</f>
        <v>0</v>
      </c>
      <c r="CO119" s="77" t="s">
        <v>7</v>
      </c>
      <c r="CP119" s="78">
        <f>IF(CO119="N",0,IF(CF$113="EVENTO",BD!$B$5,0))</f>
        <v>0</v>
      </c>
      <c r="CQ119" s="77" t="s">
        <v>7</v>
      </c>
      <c r="CR119" s="78">
        <f>IF(CQ119="S",BD!$B$8,0)</f>
        <v>0</v>
      </c>
      <c r="CS119" s="73" t="str">
        <f>IF(CF119="","",VLOOKUP(CF119,BD!$B$11:$R$179,5,))</f>
        <v/>
      </c>
      <c r="CT119" s="79" t="str">
        <f t="shared" si="76"/>
        <v/>
      </c>
      <c r="CU119" s="68"/>
      <c r="CV119" s="75"/>
      <c r="CW119" s="76"/>
      <c r="CX119" s="71"/>
      <c r="CY119" s="77" t="s">
        <v>7</v>
      </c>
      <c r="CZ119" s="78">
        <f>IF(CY119="N",0,IF(CV$113="EVENTO",BD!$B$3,BD!$B$4))</f>
        <v>0</v>
      </c>
      <c r="DA119" s="77" t="s">
        <v>7</v>
      </c>
      <c r="DB119" s="78">
        <f>IF(DA119="N",0,IF(CV$113="EVENTO",BD!$B$1,0))</f>
        <v>0</v>
      </c>
      <c r="DC119" s="77" t="s">
        <v>7</v>
      </c>
      <c r="DD119" s="78">
        <f>IF(DC119="N",0,IF(CV$113="EVENTO",BD!$B$2,0))</f>
        <v>0</v>
      </c>
      <c r="DE119" s="77" t="s">
        <v>7</v>
      </c>
      <c r="DF119" s="78">
        <f>IF(DE119="N",0,IF(CV$113="EVENTO",BD!$B$5,0))</f>
        <v>0</v>
      </c>
      <c r="DG119" s="77" t="s">
        <v>7</v>
      </c>
      <c r="DH119" s="78">
        <f>IF(DG119="S",BD!$B$8,0)</f>
        <v>0</v>
      </c>
      <c r="DI119" s="73" t="str">
        <f>IF(CV119="","",VLOOKUP(CV119,BD!$B$11:$R$179,5,))</f>
        <v/>
      </c>
      <c r="DJ119" s="79" t="str">
        <f t="shared" si="77"/>
        <v/>
      </c>
    </row>
    <row r="120" spans="1:114" ht="15.75" thickBot="1" x14ac:dyDescent="0.3">
      <c r="A120" s="130"/>
      <c r="B120" s="151"/>
      <c r="C120" s="68"/>
      <c r="D120" s="75"/>
      <c r="E120" s="76"/>
      <c r="F120" s="71"/>
      <c r="G120" s="77" t="s">
        <v>7</v>
      </c>
      <c r="H120" s="78">
        <f>IF(G120="N",0,IF(D$113="EVENTO",BD!$B$3,BD!$B$4))</f>
        <v>0</v>
      </c>
      <c r="I120" s="77" t="s">
        <v>7</v>
      </c>
      <c r="J120" s="78">
        <f>IF(I120="N",0,IF(D$113="EVENTO",BD!$B$1,0))</f>
        <v>0</v>
      </c>
      <c r="K120" s="77" t="s">
        <v>7</v>
      </c>
      <c r="L120" s="78">
        <f>IF(K120="N",0,IF(D$113="EVENTO",BD!$B$2,0))</f>
        <v>0</v>
      </c>
      <c r="M120" s="77" t="s">
        <v>7</v>
      </c>
      <c r="N120" s="78">
        <f>IF(M120="N",0,IF(D$113="EVENTO",BD!$B$5,0))</f>
        <v>0</v>
      </c>
      <c r="O120" s="77" t="s">
        <v>7</v>
      </c>
      <c r="P120" s="78">
        <f>IF(O120="S",BD!$B$8,0)</f>
        <v>0</v>
      </c>
      <c r="Q120" s="73" t="str">
        <f>IF(D120="","",VLOOKUP(D120,BD!$B$11:$R$179,5,))</f>
        <v/>
      </c>
      <c r="R120" s="79" t="str">
        <f t="shared" si="71"/>
        <v/>
      </c>
      <c r="S120" s="68"/>
      <c r="T120" s="75"/>
      <c r="U120" s="76"/>
      <c r="V120" s="71"/>
      <c r="W120" s="77" t="s">
        <v>7</v>
      </c>
      <c r="X120" s="78">
        <f>IF(W120="N",0,IF(T$113="EVENTO",BD!$B$3,BD!$B$4))</f>
        <v>0</v>
      </c>
      <c r="Y120" s="77" t="s">
        <v>7</v>
      </c>
      <c r="Z120" s="78">
        <f>IF(Y120="N",0,IF(T$113="EVENTO",BD!$B$1,0))</f>
        <v>0</v>
      </c>
      <c r="AA120" s="77" t="s">
        <v>7</v>
      </c>
      <c r="AB120" s="78">
        <f>IF(AA120="N",0,IF(T$113="EVENTO",BD!$B$2,0))</f>
        <v>0</v>
      </c>
      <c r="AC120" s="77" t="s">
        <v>7</v>
      </c>
      <c r="AD120" s="78">
        <f>IF(AC120="N",0,IF(T$113="EVENTO",BD!$B$5,0))</f>
        <v>0</v>
      </c>
      <c r="AE120" s="77" t="s">
        <v>7</v>
      </c>
      <c r="AF120" s="78">
        <f>IF(AE120="S",BD!$B$8,0)</f>
        <v>0</v>
      </c>
      <c r="AG120" s="73" t="str">
        <f>IF(T120="","",VLOOKUP(T120,BD!$B$11:$R$179,5,))</f>
        <v/>
      </c>
      <c r="AH120" s="79" t="str">
        <f t="shared" si="72"/>
        <v/>
      </c>
      <c r="AI120" s="68"/>
      <c r="AJ120" s="75"/>
      <c r="AK120" s="76"/>
      <c r="AL120" s="71"/>
      <c r="AM120" s="77" t="s">
        <v>7</v>
      </c>
      <c r="AN120" s="78">
        <f>IF(AM120="N",0,IF(AJ$113="EVENTO",BD!$B$3,BD!$B$4))</f>
        <v>0</v>
      </c>
      <c r="AO120" s="77" t="s">
        <v>7</v>
      </c>
      <c r="AP120" s="78">
        <f>IF(AO120="N",0,IF(AJ$113="EVENTO",BD!$B$1,0))</f>
        <v>0</v>
      </c>
      <c r="AQ120" s="77" t="s">
        <v>7</v>
      </c>
      <c r="AR120" s="78">
        <f>IF(AQ120="N",0,IF(AJ$113="EVENTO",BD!$B$2,0))</f>
        <v>0</v>
      </c>
      <c r="AS120" s="77" t="s">
        <v>7</v>
      </c>
      <c r="AT120" s="78">
        <f>IF(AS120="N",0,IF(AJ$113="EVENTO",BD!$B$5,0))</f>
        <v>0</v>
      </c>
      <c r="AU120" s="77" t="s">
        <v>7</v>
      </c>
      <c r="AV120" s="78">
        <f>IF(AU120="S",BD!$B$8,0)</f>
        <v>0</v>
      </c>
      <c r="AW120" s="73" t="str">
        <f>IF(AJ120="","",VLOOKUP(AJ120,BD!$B$11:$R$179,5,))</f>
        <v/>
      </c>
      <c r="AX120" s="79" t="str">
        <f t="shared" si="73"/>
        <v/>
      </c>
      <c r="AY120" s="68"/>
      <c r="AZ120" s="75"/>
      <c r="BA120" s="76"/>
      <c r="BB120" s="71"/>
      <c r="BC120" s="77" t="s">
        <v>7</v>
      </c>
      <c r="BD120" s="78">
        <f>IF(BC120="N",0,IF(AZ$113="EVENTO",BD!$B$3,BD!$B$4))</f>
        <v>0</v>
      </c>
      <c r="BE120" s="77" t="s">
        <v>7</v>
      </c>
      <c r="BF120" s="78">
        <f>IF(BE120="N",0,IF(AZ$113="EVENTO",BD!$B$1,0))</f>
        <v>0</v>
      </c>
      <c r="BG120" s="77" t="s">
        <v>7</v>
      </c>
      <c r="BH120" s="78">
        <f>IF(BG120="N",0,IF(AZ$113="EVENTO",BD!$B$2,0))</f>
        <v>0</v>
      </c>
      <c r="BI120" s="77" t="s">
        <v>7</v>
      </c>
      <c r="BJ120" s="78">
        <f>IF(BI120="N",0,IF(AZ$113="EVENTO",BD!$B$5,0))</f>
        <v>0</v>
      </c>
      <c r="BK120" s="77" t="s">
        <v>7</v>
      </c>
      <c r="BL120" s="78">
        <f>IF(BK120="S",BD!$B$8,0)</f>
        <v>0</v>
      </c>
      <c r="BM120" s="73" t="str">
        <f>IF(AZ120="","",VLOOKUP(AZ120,BD!$B$11:$R$179,5,))</f>
        <v/>
      </c>
      <c r="BN120" s="79" t="str">
        <f t="shared" si="74"/>
        <v/>
      </c>
      <c r="BO120" s="68"/>
      <c r="BP120" s="75"/>
      <c r="BQ120" s="76"/>
      <c r="BR120" s="71"/>
      <c r="BS120" s="77" t="s">
        <v>7</v>
      </c>
      <c r="BT120" s="78">
        <f>IF(BS120="N",0,IF(BP$113="EVENTO",BD!$B$3,BD!$B$4))</f>
        <v>0</v>
      </c>
      <c r="BU120" s="77" t="s">
        <v>7</v>
      </c>
      <c r="BV120" s="78">
        <f>IF(BU120="N",0,IF(BP$113="EVENTO",BD!$B$1,0))</f>
        <v>0</v>
      </c>
      <c r="BW120" s="77" t="s">
        <v>7</v>
      </c>
      <c r="BX120" s="78">
        <f>IF(BW120="N",0,IF(BP$113="EVENTO",BD!$B$2,0))</f>
        <v>0</v>
      </c>
      <c r="BY120" s="77" t="s">
        <v>7</v>
      </c>
      <c r="BZ120" s="78">
        <f>IF(BY120="N",0,IF(BP$113="EVENTO",BD!$B$5,0))</f>
        <v>0</v>
      </c>
      <c r="CA120" s="77" t="s">
        <v>7</v>
      </c>
      <c r="CB120" s="78">
        <f>IF(CA120="S",BD!$B$8,0)</f>
        <v>0</v>
      </c>
      <c r="CC120" s="73" t="str">
        <f>IF(BP120="","",VLOOKUP(BP120,BD!$B$11:$R$179,5,))</f>
        <v/>
      </c>
      <c r="CD120" s="79" t="str">
        <f t="shared" si="75"/>
        <v/>
      </c>
      <c r="CE120" s="68"/>
      <c r="CF120" s="75"/>
      <c r="CG120" s="76"/>
      <c r="CH120" s="71"/>
      <c r="CI120" s="77" t="s">
        <v>7</v>
      </c>
      <c r="CJ120" s="78">
        <f>IF(CI120="N",0,IF(CF$113="EVENTO",BD!$B$3,BD!$B$4))</f>
        <v>0</v>
      </c>
      <c r="CK120" s="77" t="s">
        <v>7</v>
      </c>
      <c r="CL120" s="78">
        <f>IF(CK120="N",0,IF(CF$113="EVENTO",BD!$B$1,0))</f>
        <v>0</v>
      </c>
      <c r="CM120" s="77" t="s">
        <v>7</v>
      </c>
      <c r="CN120" s="78">
        <f>IF(CM120="N",0,IF(CF$113="EVENTO",BD!$B$2,0))</f>
        <v>0</v>
      </c>
      <c r="CO120" s="77" t="s">
        <v>7</v>
      </c>
      <c r="CP120" s="78">
        <f>IF(CO120="N",0,IF(CF$113="EVENTO",BD!$B$5,0))</f>
        <v>0</v>
      </c>
      <c r="CQ120" s="77" t="s">
        <v>7</v>
      </c>
      <c r="CR120" s="78">
        <f>IF(CQ120="S",BD!$B$8,0)</f>
        <v>0</v>
      </c>
      <c r="CS120" s="73" t="str">
        <f>IF(CF120="","",VLOOKUP(CF120,BD!$B$11:$R$179,5,))</f>
        <v/>
      </c>
      <c r="CT120" s="79" t="str">
        <f t="shared" si="76"/>
        <v/>
      </c>
      <c r="CU120" s="68"/>
      <c r="CV120" s="75"/>
      <c r="CW120" s="76"/>
      <c r="CX120" s="71"/>
      <c r="CY120" s="77" t="s">
        <v>7</v>
      </c>
      <c r="CZ120" s="78">
        <f>IF(CY120="N",0,IF(CV$113="EVENTO",BD!$B$3,BD!$B$4))</f>
        <v>0</v>
      </c>
      <c r="DA120" s="77" t="s">
        <v>7</v>
      </c>
      <c r="DB120" s="78">
        <f>IF(DA120="N",0,IF(CV$113="EVENTO",BD!$B$1,0))</f>
        <v>0</v>
      </c>
      <c r="DC120" s="77" t="s">
        <v>7</v>
      </c>
      <c r="DD120" s="78">
        <f>IF(DC120="N",0,IF(CV$113="EVENTO",BD!$B$2,0))</f>
        <v>0</v>
      </c>
      <c r="DE120" s="77" t="s">
        <v>7</v>
      </c>
      <c r="DF120" s="78">
        <f>IF(DE120="N",0,IF(CV$113="EVENTO",BD!$B$5,0))</f>
        <v>0</v>
      </c>
      <c r="DG120" s="77" t="s">
        <v>7</v>
      </c>
      <c r="DH120" s="78">
        <f>IF(DG120="S",BD!$B$8,0)</f>
        <v>0</v>
      </c>
      <c r="DI120" s="73" t="str">
        <f>IF(CV120="","",VLOOKUP(CV120,BD!$B$11:$R$179,5,))</f>
        <v/>
      </c>
      <c r="DJ120" s="79" t="str">
        <f t="shared" si="77"/>
        <v/>
      </c>
    </row>
    <row r="121" spans="1:114" ht="15.75" thickBot="1" x14ac:dyDescent="0.3">
      <c r="A121" s="130"/>
      <c r="B121" s="151"/>
      <c r="C121" s="68"/>
      <c r="D121" s="75"/>
      <c r="E121" s="76"/>
      <c r="F121" s="71"/>
      <c r="G121" s="77" t="s">
        <v>7</v>
      </c>
      <c r="H121" s="78">
        <f>IF(G121="N",0,IF(D$113="EVENTO",BD!$B$3,BD!$B$4))</f>
        <v>0</v>
      </c>
      <c r="I121" s="77" t="s">
        <v>7</v>
      </c>
      <c r="J121" s="78">
        <f>IF(I121="N",0,IF(D$113="EVENTO",BD!$B$1,0))</f>
        <v>0</v>
      </c>
      <c r="K121" s="77" t="s">
        <v>7</v>
      </c>
      <c r="L121" s="78">
        <f>IF(K121="N",0,IF(D$113="EVENTO",BD!$B$2,0))</f>
        <v>0</v>
      </c>
      <c r="M121" s="77" t="s">
        <v>7</v>
      </c>
      <c r="N121" s="78">
        <f>IF(M121="N",0,IF(D$113="EVENTO",BD!$B$5,0))</f>
        <v>0</v>
      </c>
      <c r="O121" s="77" t="s">
        <v>7</v>
      </c>
      <c r="P121" s="78">
        <f>IF(O121="S",BD!$B$8,0)</f>
        <v>0</v>
      </c>
      <c r="Q121" s="73" t="str">
        <f>IF(D121="","",VLOOKUP(D121,BD!$B$11:$R$179,5,))</f>
        <v/>
      </c>
      <c r="R121" s="79" t="str">
        <f t="shared" si="71"/>
        <v/>
      </c>
      <c r="S121" s="68"/>
      <c r="T121" s="75"/>
      <c r="U121" s="76"/>
      <c r="V121" s="71"/>
      <c r="W121" s="77" t="s">
        <v>7</v>
      </c>
      <c r="X121" s="78">
        <f>IF(W121="N",0,IF(T$113="EVENTO",BD!$B$3,BD!$B$4))</f>
        <v>0</v>
      </c>
      <c r="Y121" s="77" t="s">
        <v>7</v>
      </c>
      <c r="Z121" s="78">
        <f>IF(Y121="N",0,IF(T$113="EVENTO",BD!$B$1,0))</f>
        <v>0</v>
      </c>
      <c r="AA121" s="77" t="s">
        <v>7</v>
      </c>
      <c r="AB121" s="78">
        <f>IF(AA121="N",0,IF(T$113="EVENTO",BD!$B$2,0))</f>
        <v>0</v>
      </c>
      <c r="AC121" s="77" t="s">
        <v>7</v>
      </c>
      <c r="AD121" s="78">
        <f>IF(AC121="N",0,IF(T$113="EVENTO",BD!$B$5,0))</f>
        <v>0</v>
      </c>
      <c r="AE121" s="77" t="s">
        <v>7</v>
      </c>
      <c r="AF121" s="78">
        <f>IF(AE121="S",BD!$B$8,0)</f>
        <v>0</v>
      </c>
      <c r="AG121" s="73" t="str">
        <f>IF(T121="","",VLOOKUP(T121,BD!$B$11:$R$179,5,))</f>
        <v/>
      </c>
      <c r="AH121" s="79" t="str">
        <f t="shared" si="72"/>
        <v/>
      </c>
      <c r="AI121" s="68"/>
      <c r="AJ121" s="75"/>
      <c r="AK121" s="76"/>
      <c r="AL121" s="71"/>
      <c r="AM121" s="77" t="s">
        <v>7</v>
      </c>
      <c r="AN121" s="78">
        <f>IF(AM121="N",0,IF(AJ$113="EVENTO",BD!$B$3,BD!$B$4))</f>
        <v>0</v>
      </c>
      <c r="AO121" s="77" t="s">
        <v>7</v>
      </c>
      <c r="AP121" s="78">
        <f>IF(AO121="N",0,IF(AJ$113="EVENTO",BD!$B$1,0))</f>
        <v>0</v>
      </c>
      <c r="AQ121" s="77" t="s">
        <v>7</v>
      </c>
      <c r="AR121" s="78">
        <f>IF(AQ121="N",0,IF(AJ$113="EVENTO",BD!$B$2,0))</f>
        <v>0</v>
      </c>
      <c r="AS121" s="77" t="s">
        <v>7</v>
      </c>
      <c r="AT121" s="78">
        <f>IF(AS121="N",0,IF(AJ$113="EVENTO",BD!$B$5,0))</f>
        <v>0</v>
      </c>
      <c r="AU121" s="77" t="s">
        <v>7</v>
      </c>
      <c r="AV121" s="78">
        <f>IF(AU121="S",BD!$B$8,0)</f>
        <v>0</v>
      </c>
      <c r="AW121" s="73" t="str">
        <f>IF(AJ121="","",VLOOKUP(AJ121,BD!$B$11:$R$179,5,))</f>
        <v/>
      </c>
      <c r="AX121" s="79" t="str">
        <f t="shared" si="73"/>
        <v/>
      </c>
      <c r="AY121" s="68"/>
      <c r="AZ121" s="75"/>
      <c r="BA121" s="76"/>
      <c r="BB121" s="71"/>
      <c r="BC121" s="77" t="s">
        <v>7</v>
      </c>
      <c r="BD121" s="78">
        <f>IF(BC121="N",0,IF(AZ$113="EVENTO",BD!$B$3,BD!$B$4))</f>
        <v>0</v>
      </c>
      <c r="BE121" s="77" t="s">
        <v>7</v>
      </c>
      <c r="BF121" s="78">
        <f>IF(BE121="N",0,IF(AZ$113="EVENTO",BD!$B$1,0))</f>
        <v>0</v>
      </c>
      <c r="BG121" s="77" t="s">
        <v>7</v>
      </c>
      <c r="BH121" s="78">
        <f>IF(BG121="N",0,IF(AZ$113="EVENTO",BD!$B$2,0))</f>
        <v>0</v>
      </c>
      <c r="BI121" s="77" t="s">
        <v>7</v>
      </c>
      <c r="BJ121" s="78">
        <f>IF(BI121="N",0,IF(AZ$113="EVENTO",BD!$B$5,0))</f>
        <v>0</v>
      </c>
      <c r="BK121" s="77" t="s">
        <v>7</v>
      </c>
      <c r="BL121" s="78">
        <f>IF(BK121="S",BD!$B$8,0)</f>
        <v>0</v>
      </c>
      <c r="BM121" s="73" t="str">
        <f>IF(AZ121="","",VLOOKUP(AZ121,BD!$B$11:$R$179,5,))</f>
        <v/>
      </c>
      <c r="BN121" s="79" t="str">
        <f t="shared" si="74"/>
        <v/>
      </c>
      <c r="BO121" s="68"/>
      <c r="BP121" s="75"/>
      <c r="BQ121" s="76"/>
      <c r="BR121" s="71"/>
      <c r="BS121" s="77" t="s">
        <v>7</v>
      </c>
      <c r="BT121" s="78">
        <f>IF(BS121="N",0,IF(BP$113="EVENTO",BD!$B$3,BD!$B$4))</f>
        <v>0</v>
      </c>
      <c r="BU121" s="77" t="s">
        <v>7</v>
      </c>
      <c r="BV121" s="78">
        <f>IF(BU121="N",0,IF(BP$113="EVENTO",BD!$B$1,0))</f>
        <v>0</v>
      </c>
      <c r="BW121" s="77" t="s">
        <v>7</v>
      </c>
      <c r="BX121" s="78">
        <f>IF(BW121="N",0,IF(BP$113="EVENTO",BD!$B$2,0))</f>
        <v>0</v>
      </c>
      <c r="BY121" s="77" t="s">
        <v>7</v>
      </c>
      <c r="BZ121" s="78">
        <f>IF(BY121="N",0,IF(BP$113="EVENTO",BD!$B$5,0))</f>
        <v>0</v>
      </c>
      <c r="CA121" s="77" t="s">
        <v>7</v>
      </c>
      <c r="CB121" s="78">
        <f>IF(CA121="S",BD!$B$8,0)</f>
        <v>0</v>
      </c>
      <c r="CC121" s="73" t="str">
        <f>IF(BP121="","",VLOOKUP(BP121,BD!$B$11:$R$179,5,))</f>
        <v/>
      </c>
      <c r="CD121" s="79" t="str">
        <f t="shared" si="75"/>
        <v/>
      </c>
      <c r="CE121" s="68"/>
      <c r="CF121" s="75"/>
      <c r="CG121" s="76"/>
      <c r="CH121" s="71"/>
      <c r="CI121" s="77" t="s">
        <v>7</v>
      </c>
      <c r="CJ121" s="78">
        <f>IF(CI121="N",0,IF(CF$113="EVENTO",BD!$B$3,BD!$B$4))</f>
        <v>0</v>
      </c>
      <c r="CK121" s="77" t="s">
        <v>7</v>
      </c>
      <c r="CL121" s="78">
        <f>IF(CK121="N",0,IF(CF$113="EVENTO",BD!$B$1,0))</f>
        <v>0</v>
      </c>
      <c r="CM121" s="77" t="s">
        <v>7</v>
      </c>
      <c r="CN121" s="78">
        <f>IF(CM121="N",0,IF(CF$113="EVENTO",BD!$B$2,0))</f>
        <v>0</v>
      </c>
      <c r="CO121" s="77" t="s">
        <v>7</v>
      </c>
      <c r="CP121" s="78">
        <f>IF(CO121="N",0,IF(CF$113="EVENTO",BD!$B$5,0))</f>
        <v>0</v>
      </c>
      <c r="CQ121" s="77" t="s">
        <v>7</v>
      </c>
      <c r="CR121" s="78">
        <f>IF(CQ121="S",BD!$B$8,0)</f>
        <v>0</v>
      </c>
      <c r="CS121" s="73" t="str">
        <f>IF(CF121="","",VLOOKUP(CF121,BD!$B$11:$R$179,5,))</f>
        <v/>
      </c>
      <c r="CT121" s="79" t="str">
        <f t="shared" si="76"/>
        <v/>
      </c>
      <c r="CU121" s="68"/>
      <c r="CV121" s="75"/>
      <c r="CW121" s="76"/>
      <c r="CX121" s="71"/>
      <c r="CY121" s="77" t="s">
        <v>7</v>
      </c>
      <c r="CZ121" s="78">
        <f>IF(CY121="N",0,IF(CV$113="EVENTO",BD!$B$3,BD!$B$4))</f>
        <v>0</v>
      </c>
      <c r="DA121" s="77" t="s">
        <v>7</v>
      </c>
      <c r="DB121" s="78">
        <f>IF(DA121="N",0,IF(CV$113="EVENTO",BD!$B$1,0))</f>
        <v>0</v>
      </c>
      <c r="DC121" s="77" t="s">
        <v>7</v>
      </c>
      <c r="DD121" s="78">
        <f>IF(DC121="N",0,IF(CV$113="EVENTO",BD!$B$2,0))</f>
        <v>0</v>
      </c>
      <c r="DE121" s="77" t="s">
        <v>7</v>
      </c>
      <c r="DF121" s="78">
        <f>IF(DE121="N",0,IF(CV$113="EVENTO",BD!$B$5,0))</f>
        <v>0</v>
      </c>
      <c r="DG121" s="77" t="s">
        <v>7</v>
      </c>
      <c r="DH121" s="78">
        <f>IF(DG121="S",BD!$B$8,0)</f>
        <v>0</v>
      </c>
      <c r="DI121" s="73" t="str">
        <f>IF(CV121="","",VLOOKUP(CV121,BD!$B$11:$R$179,5,))</f>
        <v/>
      </c>
      <c r="DJ121" s="79" t="str">
        <f t="shared" si="77"/>
        <v/>
      </c>
    </row>
    <row r="122" spans="1:114" ht="15.75" thickBot="1" x14ac:dyDescent="0.3">
      <c r="A122" s="130"/>
      <c r="B122" s="152"/>
      <c r="C122" s="68"/>
      <c r="D122" s="81"/>
      <c r="E122" s="82"/>
      <c r="F122" s="71"/>
      <c r="G122" s="86" t="s">
        <v>7</v>
      </c>
      <c r="H122" s="87">
        <f>IF(G122="N",0,IF(D$113="EVENTO",BD!$B$3,BD!$B$4))</f>
        <v>0</v>
      </c>
      <c r="I122" s="86" t="s">
        <v>7</v>
      </c>
      <c r="J122" s="87">
        <f>IF(I122="N",0,IF(D$113="EVENTO",BD!$B$1,0))</f>
        <v>0</v>
      </c>
      <c r="K122" s="86" t="s">
        <v>7</v>
      </c>
      <c r="L122" s="87">
        <f>IF(K122="N",0,IF(D$113="EVENTO",BD!$B$2,0))</f>
        <v>0</v>
      </c>
      <c r="M122" s="86" t="s">
        <v>7</v>
      </c>
      <c r="N122" s="87">
        <f>IF(M122="N",0,IF(D$113="EVENTO",BD!$B$5,0))</f>
        <v>0</v>
      </c>
      <c r="O122" s="86" t="s">
        <v>7</v>
      </c>
      <c r="P122" s="87">
        <f>IF(O122="S",BD!$B$8,0)</f>
        <v>0</v>
      </c>
      <c r="Q122" s="73" t="str">
        <f>IF(D122="","",VLOOKUP(D122,BD!$B$11:$R$179,5,))</f>
        <v/>
      </c>
      <c r="R122" s="84" t="str">
        <f t="shared" si="71"/>
        <v/>
      </c>
      <c r="S122" s="68"/>
      <c r="T122" s="81"/>
      <c r="U122" s="82"/>
      <c r="V122" s="71"/>
      <c r="W122" s="86" t="s">
        <v>7</v>
      </c>
      <c r="X122" s="87">
        <f>IF(W122="N",0,IF(T$113="EVENTO",BD!$B$3,BD!$B$4))</f>
        <v>0</v>
      </c>
      <c r="Y122" s="86" t="s">
        <v>7</v>
      </c>
      <c r="Z122" s="87">
        <f>IF(Y122="N",0,IF(T$113="EVENTO",BD!$B$1,0))</f>
        <v>0</v>
      </c>
      <c r="AA122" s="86" t="s">
        <v>7</v>
      </c>
      <c r="AB122" s="87">
        <f>IF(AA122="N",0,IF(T$113="EVENTO",BD!$B$2,0))</f>
        <v>0</v>
      </c>
      <c r="AC122" s="86" t="s">
        <v>7</v>
      </c>
      <c r="AD122" s="87">
        <f>IF(AC122="N",0,IF(T$113="EVENTO",BD!$B$5,0))</f>
        <v>0</v>
      </c>
      <c r="AE122" s="86" t="s">
        <v>7</v>
      </c>
      <c r="AF122" s="87">
        <f>IF(AE122="S",BD!$B$8,0)</f>
        <v>0</v>
      </c>
      <c r="AG122" s="73" t="str">
        <f>IF(T122="","",VLOOKUP(T122,BD!$B$11:$R$179,5,))</f>
        <v/>
      </c>
      <c r="AH122" s="84" t="str">
        <f t="shared" si="72"/>
        <v/>
      </c>
      <c r="AI122" s="68"/>
      <c r="AJ122" s="81"/>
      <c r="AK122" s="82"/>
      <c r="AL122" s="71"/>
      <c r="AM122" s="86" t="s">
        <v>7</v>
      </c>
      <c r="AN122" s="87">
        <f>IF(AM122="N",0,IF(AJ$113="EVENTO",BD!$B$3,BD!$B$4))</f>
        <v>0</v>
      </c>
      <c r="AO122" s="86" t="s">
        <v>7</v>
      </c>
      <c r="AP122" s="87">
        <f>IF(AO122="N",0,IF(AJ$113="EVENTO",BD!$B$1,0))</f>
        <v>0</v>
      </c>
      <c r="AQ122" s="86" t="s">
        <v>7</v>
      </c>
      <c r="AR122" s="87">
        <f>IF(AQ122="N",0,IF(AJ$113="EVENTO",BD!$B$2,0))</f>
        <v>0</v>
      </c>
      <c r="AS122" s="86" t="s">
        <v>7</v>
      </c>
      <c r="AT122" s="87">
        <f>IF(AS122="N",0,IF(AJ$113="EVENTO",BD!$B$5,0))</f>
        <v>0</v>
      </c>
      <c r="AU122" s="86" t="s">
        <v>7</v>
      </c>
      <c r="AV122" s="87">
        <f>IF(AU122="S",BD!$B$8,0)</f>
        <v>0</v>
      </c>
      <c r="AW122" s="73" t="str">
        <f>IF(AJ122="","",VLOOKUP(AJ122,BD!$B$11:$R$179,5,))</f>
        <v/>
      </c>
      <c r="AX122" s="84" t="str">
        <f t="shared" si="73"/>
        <v/>
      </c>
      <c r="AY122" s="68"/>
      <c r="AZ122" s="81"/>
      <c r="BA122" s="82"/>
      <c r="BB122" s="71"/>
      <c r="BC122" s="86" t="s">
        <v>7</v>
      </c>
      <c r="BD122" s="87">
        <f>IF(BC122="N",0,IF(AZ$113="EVENTO",BD!$B$3,BD!$B$4))</f>
        <v>0</v>
      </c>
      <c r="BE122" s="86" t="s">
        <v>7</v>
      </c>
      <c r="BF122" s="87">
        <f>IF(BE122="N",0,IF(AZ$113="EVENTO",BD!$B$1,0))</f>
        <v>0</v>
      </c>
      <c r="BG122" s="86" t="s">
        <v>7</v>
      </c>
      <c r="BH122" s="87">
        <f>IF(BG122="N",0,IF(AZ$113="EVENTO",BD!$B$2,0))</f>
        <v>0</v>
      </c>
      <c r="BI122" s="86" t="s">
        <v>7</v>
      </c>
      <c r="BJ122" s="87">
        <f>IF(BI122="N",0,IF(AZ$113="EVENTO",BD!$B$5,0))</f>
        <v>0</v>
      </c>
      <c r="BK122" s="86" t="s">
        <v>7</v>
      </c>
      <c r="BL122" s="87">
        <f>IF(BK122="S",BD!$B$8,0)</f>
        <v>0</v>
      </c>
      <c r="BM122" s="73" t="str">
        <f>IF(AZ122="","",VLOOKUP(AZ122,BD!$B$11:$R$179,5,))</f>
        <v/>
      </c>
      <c r="BN122" s="84" t="str">
        <f t="shared" si="74"/>
        <v/>
      </c>
      <c r="BO122" s="68"/>
      <c r="BP122" s="81"/>
      <c r="BQ122" s="82"/>
      <c r="BR122" s="71"/>
      <c r="BS122" s="86" t="s">
        <v>7</v>
      </c>
      <c r="BT122" s="87">
        <f>IF(BS122="N",0,IF(BP$113="EVENTO",BD!$B$3,BD!$B$4))</f>
        <v>0</v>
      </c>
      <c r="BU122" s="86" t="s">
        <v>7</v>
      </c>
      <c r="BV122" s="87">
        <f>IF(BU122="N",0,IF(BP$113="EVENTO",BD!$B$1,0))</f>
        <v>0</v>
      </c>
      <c r="BW122" s="86" t="s">
        <v>7</v>
      </c>
      <c r="BX122" s="87">
        <f>IF(BW122="N",0,IF(BP$113="EVENTO",BD!$B$2,0))</f>
        <v>0</v>
      </c>
      <c r="BY122" s="86" t="s">
        <v>7</v>
      </c>
      <c r="BZ122" s="87">
        <f>IF(BY122="N",0,IF(BP$113="EVENTO",BD!$B$5,0))</f>
        <v>0</v>
      </c>
      <c r="CA122" s="86" t="s">
        <v>7</v>
      </c>
      <c r="CB122" s="87">
        <f>IF(CA122="S",BD!$B$8,0)</f>
        <v>0</v>
      </c>
      <c r="CC122" s="73" t="str">
        <f>IF(BP122="","",VLOOKUP(BP122,BD!$B$11:$R$179,5,))</f>
        <v/>
      </c>
      <c r="CD122" s="84" t="str">
        <f t="shared" si="75"/>
        <v/>
      </c>
      <c r="CE122" s="68"/>
      <c r="CF122" s="81"/>
      <c r="CG122" s="82"/>
      <c r="CH122" s="71"/>
      <c r="CI122" s="86" t="s">
        <v>7</v>
      </c>
      <c r="CJ122" s="87">
        <f>IF(CI122="N",0,IF(CF$113="EVENTO",BD!$B$3,BD!$B$4))</f>
        <v>0</v>
      </c>
      <c r="CK122" s="86" t="s">
        <v>7</v>
      </c>
      <c r="CL122" s="87">
        <f>IF(CK122="N",0,IF(CF$113="EVENTO",BD!$B$1,0))</f>
        <v>0</v>
      </c>
      <c r="CM122" s="86" t="s">
        <v>7</v>
      </c>
      <c r="CN122" s="87">
        <f>IF(CM122="N",0,IF(CF$113="EVENTO",BD!$B$2,0))</f>
        <v>0</v>
      </c>
      <c r="CO122" s="86" t="s">
        <v>7</v>
      </c>
      <c r="CP122" s="87">
        <f>IF(CO122="N",0,IF(CF$113="EVENTO",BD!$B$5,0))</f>
        <v>0</v>
      </c>
      <c r="CQ122" s="86" t="s">
        <v>7</v>
      </c>
      <c r="CR122" s="87">
        <f>IF(CQ122="S",BD!$B$8,0)</f>
        <v>0</v>
      </c>
      <c r="CS122" s="73" t="str">
        <f>IF(CF122="","",VLOOKUP(CF122,BD!$B$11:$R$179,5,))</f>
        <v/>
      </c>
      <c r="CT122" s="84" t="str">
        <f t="shared" si="76"/>
        <v/>
      </c>
      <c r="CU122" s="68"/>
      <c r="CV122" s="81"/>
      <c r="CW122" s="82"/>
      <c r="CX122" s="71"/>
      <c r="CY122" s="86" t="s">
        <v>7</v>
      </c>
      <c r="CZ122" s="87">
        <f>IF(CY122="N",0,IF(CV$113="EVENTO",BD!$B$3,BD!$B$4))</f>
        <v>0</v>
      </c>
      <c r="DA122" s="86" t="s">
        <v>7</v>
      </c>
      <c r="DB122" s="87">
        <f>IF(DA122="N",0,IF(CV$113="EVENTO",BD!$B$1,0))</f>
        <v>0</v>
      </c>
      <c r="DC122" s="86" t="s">
        <v>7</v>
      </c>
      <c r="DD122" s="87">
        <f>IF(DC122="N",0,IF(CV$113="EVENTO",BD!$B$2,0))</f>
        <v>0</v>
      </c>
      <c r="DE122" s="86" t="s">
        <v>7</v>
      </c>
      <c r="DF122" s="87">
        <f>IF(DE122="N",0,IF(CV$113="EVENTO",BD!$B$5,0))</f>
        <v>0</v>
      </c>
      <c r="DG122" s="86" t="s">
        <v>7</v>
      </c>
      <c r="DH122" s="87">
        <f>IF(DG122="S",BD!$B$8,0)</f>
        <v>0</v>
      </c>
      <c r="DI122" s="73" t="str">
        <f>IF(CV122="","",VLOOKUP(CV122,BD!$B$11:$R$179,5,))</f>
        <v/>
      </c>
      <c r="DJ122" s="84" t="str">
        <f t="shared" si="77"/>
        <v/>
      </c>
    </row>
    <row r="123" spans="1:114" ht="15" customHeight="1" thickBot="1" x14ac:dyDescent="0.3">
      <c r="A123" s="130"/>
      <c r="B123" s="150"/>
      <c r="C123" s="60"/>
      <c r="D123" s="147"/>
      <c r="E123" s="147"/>
      <c r="F123" s="147"/>
      <c r="G123" s="147"/>
      <c r="H123" s="147"/>
      <c r="I123" s="147"/>
      <c r="J123" s="147"/>
      <c r="K123" s="147"/>
      <c r="L123" s="147"/>
      <c r="M123" s="147"/>
      <c r="N123" s="147"/>
      <c r="O123" s="147"/>
      <c r="P123" s="61"/>
      <c r="Q123" s="61"/>
      <c r="R123" s="62" t="str">
        <f>IF(SUM(R125:R132)=0,"",SUM(R125:R132))</f>
        <v/>
      </c>
      <c r="S123" s="60"/>
      <c r="T123" s="147"/>
      <c r="U123" s="147"/>
      <c r="V123" s="147"/>
      <c r="W123" s="147"/>
      <c r="X123" s="147"/>
      <c r="Y123" s="147"/>
      <c r="Z123" s="147"/>
      <c r="AA123" s="147"/>
      <c r="AB123" s="147"/>
      <c r="AC123" s="147"/>
      <c r="AD123" s="147"/>
      <c r="AE123" s="147"/>
      <c r="AF123" s="61"/>
      <c r="AG123" s="61"/>
      <c r="AH123" s="62" t="str">
        <f>IF(SUM(AH125:AH132)=0,"",SUM(AH125:AH132))</f>
        <v/>
      </c>
      <c r="AI123" s="60"/>
      <c r="AJ123" s="147"/>
      <c r="AK123" s="147"/>
      <c r="AL123" s="147"/>
      <c r="AM123" s="147"/>
      <c r="AN123" s="147"/>
      <c r="AO123" s="147"/>
      <c r="AP123" s="147"/>
      <c r="AQ123" s="147"/>
      <c r="AR123" s="147"/>
      <c r="AS123" s="147"/>
      <c r="AT123" s="147"/>
      <c r="AU123" s="147"/>
      <c r="AV123" s="61"/>
      <c r="AW123" s="61"/>
      <c r="AX123" s="62" t="str">
        <f>IF(SUM(AX125:AX132)=0,"",SUM(AX125:AX132))</f>
        <v/>
      </c>
      <c r="AY123" s="60"/>
      <c r="AZ123" s="147"/>
      <c r="BA123" s="147"/>
      <c r="BB123" s="147"/>
      <c r="BC123" s="147"/>
      <c r="BD123" s="147"/>
      <c r="BE123" s="147"/>
      <c r="BF123" s="147"/>
      <c r="BG123" s="147"/>
      <c r="BH123" s="147"/>
      <c r="BI123" s="147"/>
      <c r="BJ123" s="147"/>
      <c r="BK123" s="147"/>
      <c r="BL123" s="61"/>
      <c r="BM123" s="61"/>
      <c r="BN123" s="62" t="str">
        <f>IF(SUM(BN125:BN132)=0,"",SUM(BN125:BN132))</f>
        <v/>
      </c>
      <c r="BO123" s="60"/>
      <c r="BP123" s="147"/>
      <c r="BQ123" s="147"/>
      <c r="BR123" s="147"/>
      <c r="BS123" s="147"/>
      <c r="BT123" s="147"/>
      <c r="BU123" s="147"/>
      <c r="BV123" s="147"/>
      <c r="BW123" s="147"/>
      <c r="BX123" s="147"/>
      <c r="BY123" s="147"/>
      <c r="BZ123" s="147"/>
      <c r="CA123" s="147"/>
      <c r="CB123" s="61"/>
      <c r="CC123" s="61"/>
      <c r="CD123" s="62" t="str">
        <f>IF(SUM(CD125:CD132)=0,"",SUM(CD125:CD132))</f>
        <v/>
      </c>
      <c r="CE123" s="60"/>
      <c r="CF123" s="147"/>
      <c r="CG123" s="147"/>
      <c r="CH123" s="147"/>
      <c r="CI123" s="147"/>
      <c r="CJ123" s="147"/>
      <c r="CK123" s="147"/>
      <c r="CL123" s="147"/>
      <c r="CM123" s="147"/>
      <c r="CN123" s="147"/>
      <c r="CO123" s="147"/>
      <c r="CP123" s="147"/>
      <c r="CQ123" s="147"/>
      <c r="CR123" s="61"/>
      <c r="CS123" s="61"/>
      <c r="CT123" s="62" t="str">
        <f>IF(SUM(CT125:CT132)=0,"",SUM(CT125:CT132))</f>
        <v/>
      </c>
      <c r="CU123" s="60"/>
      <c r="CV123" s="147"/>
      <c r="CW123" s="147"/>
      <c r="CX123" s="147"/>
      <c r="CY123" s="147"/>
      <c r="CZ123" s="147"/>
      <c r="DA123" s="147"/>
      <c r="DB123" s="147"/>
      <c r="DC123" s="147"/>
      <c r="DD123" s="147"/>
      <c r="DE123" s="147"/>
      <c r="DF123" s="147"/>
      <c r="DG123" s="147"/>
      <c r="DH123" s="61"/>
      <c r="DI123" s="61"/>
      <c r="DJ123" s="62" t="str">
        <f>IF(SUM(DJ125:DJ132)=0,"",SUM(DJ125:DJ132))</f>
        <v/>
      </c>
    </row>
    <row r="124" spans="1:114" ht="15.75" thickBot="1" x14ac:dyDescent="0.3">
      <c r="A124" s="130"/>
      <c r="B124" s="151"/>
      <c r="C124" s="148" t="s">
        <v>2</v>
      </c>
      <c r="D124" s="149"/>
      <c r="E124" s="63"/>
      <c r="F124" s="63"/>
      <c r="G124" s="64"/>
      <c r="H124" s="65"/>
      <c r="I124" s="64"/>
      <c r="J124" s="65"/>
      <c r="K124" s="64"/>
      <c r="L124" s="65"/>
      <c r="M124" s="64"/>
      <c r="N124" s="65"/>
      <c r="O124" s="64"/>
      <c r="P124" s="65"/>
      <c r="Q124" s="66"/>
      <c r="R124" s="67" t="s">
        <v>4</v>
      </c>
      <c r="S124" s="148" t="s">
        <v>2</v>
      </c>
      <c r="T124" s="149"/>
      <c r="U124" s="63"/>
      <c r="V124" s="63"/>
      <c r="W124" s="64"/>
      <c r="X124" s="65"/>
      <c r="Y124" s="64"/>
      <c r="Z124" s="65"/>
      <c r="AA124" s="64"/>
      <c r="AB124" s="65"/>
      <c r="AC124" s="64"/>
      <c r="AD124" s="65"/>
      <c r="AE124" s="64"/>
      <c r="AF124" s="65"/>
      <c r="AG124" s="66"/>
      <c r="AH124" s="67" t="s">
        <v>4</v>
      </c>
      <c r="AI124" s="148" t="s">
        <v>2</v>
      </c>
      <c r="AJ124" s="149"/>
      <c r="AK124" s="63"/>
      <c r="AL124" s="63"/>
      <c r="AM124" s="64"/>
      <c r="AN124" s="65"/>
      <c r="AO124" s="64"/>
      <c r="AP124" s="65"/>
      <c r="AQ124" s="64"/>
      <c r="AR124" s="65"/>
      <c r="AS124" s="64"/>
      <c r="AT124" s="65"/>
      <c r="AU124" s="64"/>
      <c r="AV124" s="65"/>
      <c r="AW124" s="66"/>
      <c r="AX124" s="67" t="s">
        <v>4</v>
      </c>
      <c r="AY124" s="148" t="s">
        <v>2</v>
      </c>
      <c r="AZ124" s="149"/>
      <c r="BA124" s="63"/>
      <c r="BB124" s="63"/>
      <c r="BC124" s="64"/>
      <c r="BD124" s="65"/>
      <c r="BE124" s="64"/>
      <c r="BF124" s="65"/>
      <c r="BG124" s="64"/>
      <c r="BH124" s="65"/>
      <c r="BI124" s="64"/>
      <c r="BJ124" s="65"/>
      <c r="BK124" s="64"/>
      <c r="BL124" s="65"/>
      <c r="BM124" s="66"/>
      <c r="BN124" s="67" t="s">
        <v>4</v>
      </c>
      <c r="BO124" s="148" t="s">
        <v>2</v>
      </c>
      <c r="BP124" s="149"/>
      <c r="BQ124" s="63"/>
      <c r="BR124" s="63"/>
      <c r="BS124" s="64"/>
      <c r="BT124" s="65"/>
      <c r="BU124" s="64"/>
      <c r="BV124" s="65"/>
      <c r="BW124" s="64"/>
      <c r="BX124" s="65"/>
      <c r="BY124" s="64"/>
      <c r="BZ124" s="65"/>
      <c r="CA124" s="64"/>
      <c r="CB124" s="65"/>
      <c r="CC124" s="66"/>
      <c r="CD124" s="67" t="s">
        <v>4</v>
      </c>
      <c r="CE124" s="148" t="s">
        <v>2</v>
      </c>
      <c r="CF124" s="149"/>
      <c r="CG124" s="63"/>
      <c r="CH124" s="63"/>
      <c r="CI124" s="64"/>
      <c r="CJ124" s="65"/>
      <c r="CK124" s="64"/>
      <c r="CL124" s="65"/>
      <c r="CM124" s="64"/>
      <c r="CN124" s="65"/>
      <c r="CO124" s="64"/>
      <c r="CP124" s="65"/>
      <c r="CQ124" s="64"/>
      <c r="CR124" s="65"/>
      <c r="CS124" s="66"/>
      <c r="CT124" s="67" t="s">
        <v>4</v>
      </c>
      <c r="CU124" s="148" t="s">
        <v>2</v>
      </c>
      <c r="CV124" s="149"/>
      <c r="CW124" s="63"/>
      <c r="CX124" s="63"/>
      <c r="CY124" s="64"/>
      <c r="CZ124" s="65"/>
      <c r="DA124" s="64"/>
      <c r="DB124" s="65"/>
      <c r="DC124" s="64"/>
      <c r="DD124" s="65"/>
      <c r="DE124" s="64"/>
      <c r="DF124" s="65"/>
      <c r="DG124" s="64"/>
      <c r="DH124" s="65"/>
      <c r="DI124" s="66"/>
      <c r="DJ124" s="67" t="s">
        <v>4</v>
      </c>
    </row>
    <row r="125" spans="1:114" ht="15.75" thickBot="1" x14ac:dyDescent="0.3">
      <c r="A125" s="130"/>
      <c r="B125" s="151"/>
      <c r="C125" s="68"/>
      <c r="D125" s="69"/>
      <c r="E125" s="70"/>
      <c r="F125" s="71"/>
      <c r="G125" s="72" t="s">
        <v>7</v>
      </c>
      <c r="H125" s="73">
        <f>IF(G125="N",0,IF(D$123="EVENTO",BD!$B$3,BD!$B$4))</f>
        <v>0</v>
      </c>
      <c r="I125" s="72" t="s">
        <v>7</v>
      </c>
      <c r="J125" s="73">
        <f>IF(I125="N",0,IF(D$123="EVENTO",BD!$B$1,0))</f>
        <v>0</v>
      </c>
      <c r="K125" s="72" t="s">
        <v>7</v>
      </c>
      <c r="L125" s="73">
        <f>IF(K125="N",0,IF(D$123="EVENTO",BD!$B$2,0))</f>
        <v>0</v>
      </c>
      <c r="M125" s="72" t="s">
        <v>7</v>
      </c>
      <c r="N125" s="73">
        <f>IF(M125="N",0,IF(D$123="EVENTO",BD!$B$5,0))</f>
        <v>0</v>
      </c>
      <c r="O125" s="72" t="s">
        <v>7</v>
      </c>
      <c r="P125" s="73">
        <f>IF(O125="S",BD!$B$8,0)</f>
        <v>0</v>
      </c>
      <c r="Q125" s="73" t="str">
        <f>IF(D125="","",VLOOKUP(D125,BD!$B$11:$R$179,5,))</f>
        <v/>
      </c>
      <c r="R125" s="74" t="str">
        <f t="shared" ref="R125:R132" si="78">IF($D$123="","",IF(D125="","",SUM(Q125,P125,L125,J125,N125,H125)))</f>
        <v/>
      </c>
      <c r="S125" s="68"/>
      <c r="T125" s="69"/>
      <c r="U125" s="70"/>
      <c r="V125" s="71"/>
      <c r="W125" s="72" t="s">
        <v>7</v>
      </c>
      <c r="X125" s="73">
        <f>IF(W125="N",0,IF(T$123="EVENTO",BD!$B$3,BD!$B$4))</f>
        <v>0</v>
      </c>
      <c r="Y125" s="72" t="s">
        <v>7</v>
      </c>
      <c r="Z125" s="73">
        <f>IF(Y125="N",0,IF(T$123="EVENTO",BD!$B$1,0))</f>
        <v>0</v>
      </c>
      <c r="AA125" s="72" t="s">
        <v>7</v>
      </c>
      <c r="AB125" s="73">
        <f>IF(AA125="N",0,IF(T$123="EVENTO",BD!$B$2,0))</f>
        <v>0</v>
      </c>
      <c r="AC125" s="72" t="s">
        <v>7</v>
      </c>
      <c r="AD125" s="73">
        <f>IF(AC125="N",0,IF(T$123="EVENTO",BD!$B$5,0))</f>
        <v>0</v>
      </c>
      <c r="AE125" s="72" t="s">
        <v>7</v>
      </c>
      <c r="AF125" s="73">
        <f>IF(AE125="S",BD!$B$8,0)</f>
        <v>0</v>
      </c>
      <c r="AG125" s="73" t="str">
        <f>IF(T125="","",VLOOKUP(T125,BD!$B$11:$R$179,5,))</f>
        <v/>
      </c>
      <c r="AH125" s="74" t="str">
        <f t="shared" ref="AH125:AH132" si="79">IF($T$123="","",IF(T125="","",SUM(AG125,AF125,AB125,Z125,AD125,X125)))</f>
        <v/>
      </c>
      <c r="AI125" s="68"/>
      <c r="AJ125" s="69"/>
      <c r="AK125" s="70"/>
      <c r="AL125" s="71"/>
      <c r="AM125" s="72" t="s">
        <v>7</v>
      </c>
      <c r="AN125" s="73">
        <f>IF(AM125="N",0,IF(AJ$123="EVENTO",BD!$B$3,BD!$B$4))</f>
        <v>0</v>
      </c>
      <c r="AO125" s="72" t="s">
        <v>7</v>
      </c>
      <c r="AP125" s="73">
        <f>IF(AO125="N",0,IF(AJ$123="EVENTO",BD!$B$1,0))</f>
        <v>0</v>
      </c>
      <c r="AQ125" s="72" t="s">
        <v>7</v>
      </c>
      <c r="AR125" s="73">
        <f>IF(AQ125="N",0,IF(AJ$123="EVENTO",BD!$B$2,0))</f>
        <v>0</v>
      </c>
      <c r="AS125" s="72" t="s">
        <v>7</v>
      </c>
      <c r="AT125" s="73">
        <f>IF(AS125="N",0,IF(AJ$123="EVENTO",BD!$B$5,0))</f>
        <v>0</v>
      </c>
      <c r="AU125" s="72" t="s">
        <v>7</v>
      </c>
      <c r="AV125" s="73">
        <f>IF(AU125="S",BD!$B$8,0)</f>
        <v>0</v>
      </c>
      <c r="AW125" s="73" t="str">
        <f>IF(AJ125="","",VLOOKUP(AJ125,BD!$B$11:$R$179,5,))</f>
        <v/>
      </c>
      <c r="AX125" s="74" t="str">
        <f t="shared" ref="AX125:AX132" si="80">IF($AJ$123="","",IF(AJ125="","",SUM(AW125,AV125,AR125,AP125,AT125,AN125)))</f>
        <v/>
      </c>
      <c r="AY125" s="68"/>
      <c r="AZ125" s="69"/>
      <c r="BA125" s="70"/>
      <c r="BB125" s="71"/>
      <c r="BC125" s="72" t="s">
        <v>7</v>
      </c>
      <c r="BD125" s="73">
        <f>IF(BC125="N",0,IF(AZ$123="EVENTO",BD!$B$3,BD!$B$4))</f>
        <v>0</v>
      </c>
      <c r="BE125" s="72" t="s">
        <v>7</v>
      </c>
      <c r="BF125" s="73">
        <f>IF(BE125="N",0,IF(AZ$123="EVENTO",BD!$B$1,0))</f>
        <v>0</v>
      </c>
      <c r="BG125" s="72" t="s">
        <v>7</v>
      </c>
      <c r="BH125" s="73">
        <f>IF(BG125="N",0,IF(AZ$123="EVENTO",BD!$B$2,0))</f>
        <v>0</v>
      </c>
      <c r="BI125" s="72" t="s">
        <v>7</v>
      </c>
      <c r="BJ125" s="73">
        <f>IF(BI125="N",0,IF(AZ$123="EVENTO",BD!$B$5,0))</f>
        <v>0</v>
      </c>
      <c r="BK125" s="72" t="s">
        <v>7</v>
      </c>
      <c r="BL125" s="73">
        <f>IF(BK125="S",BD!$B$8,0)</f>
        <v>0</v>
      </c>
      <c r="BM125" s="73" t="str">
        <f>IF(AZ125="","",VLOOKUP(AZ125,BD!$B$11:$R$179,5,))</f>
        <v/>
      </c>
      <c r="BN125" s="74" t="str">
        <f t="shared" ref="BN125:BN132" si="81">IF($AZ$123="","",IF(AZ125="","",SUM(BM125,BL125,BH125,BF125,BJ125,BD125)))</f>
        <v/>
      </c>
      <c r="BO125" s="68"/>
      <c r="BP125" s="69"/>
      <c r="BQ125" s="70"/>
      <c r="BR125" s="71"/>
      <c r="BS125" s="72" t="s">
        <v>7</v>
      </c>
      <c r="BT125" s="73">
        <f>IF(BS125="N",0,IF(BP$123="EVENTO",BD!$B$3,BD!$B$4))</f>
        <v>0</v>
      </c>
      <c r="BU125" s="72" t="s">
        <v>7</v>
      </c>
      <c r="BV125" s="73">
        <f>IF(BU125="N",0,IF(BP$123="EVENTO",BD!$B$1,0))</f>
        <v>0</v>
      </c>
      <c r="BW125" s="72" t="s">
        <v>7</v>
      </c>
      <c r="BX125" s="73">
        <f>IF(BW125="N",0,IF(BP$123="EVENTO",BD!$B$2,0))</f>
        <v>0</v>
      </c>
      <c r="BY125" s="72" t="s">
        <v>7</v>
      </c>
      <c r="BZ125" s="73">
        <f>IF(BY125="N",0,IF(BP$123="EVENTO",BD!$B$5,0))</f>
        <v>0</v>
      </c>
      <c r="CA125" s="72" t="s">
        <v>7</v>
      </c>
      <c r="CB125" s="73">
        <f>IF(CA125="S",BD!$B$8,0)</f>
        <v>0</v>
      </c>
      <c r="CC125" s="73" t="str">
        <f>IF(BP125="","",VLOOKUP(BP125,BD!$B$11:$R$179,5,))</f>
        <v/>
      </c>
      <c r="CD125" s="74" t="str">
        <f t="shared" ref="CD125:CD132" si="82">IF($BP$123="","",IF(BP125="","",SUM(CC125,CB125,BX125,BV125,BZ125,BT125)))</f>
        <v/>
      </c>
      <c r="CE125" s="68"/>
      <c r="CF125" s="69"/>
      <c r="CG125" s="70"/>
      <c r="CH125" s="71"/>
      <c r="CI125" s="72" t="s">
        <v>7</v>
      </c>
      <c r="CJ125" s="73">
        <f>IF(CI125="N",0,IF(CF$123="EVENTO",BD!$B$3,BD!$B$4))</f>
        <v>0</v>
      </c>
      <c r="CK125" s="72" t="s">
        <v>7</v>
      </c>
      <c r="CL125" s="73">
        <f>IF(CK125="N",0,IF(CF$123="EVENTO",BD!$B$1,0))</f>
        <v>0</v>
      </c>
      <c r="CM125" s="72" t="s">
        <v>7</v>
      </c>
      <c r="CN125" s="73">
        <f>IF(CM125="N",0,IF(CF$123="EVENTO",BD!$B$2,0))</f>
        <v>0</v>
      </c>
      <c r="CO125" s="72" t="s">
        <v>7</v>
      </c>
      <c r="CP125" s="73">
        <f>IF(CO125="N",0,IF(CF$123="EVENTO",BD!$B$5,0))</f>
        <v>0</v>
      </c>
      <c r="CQ125" s="72" t="s">
        <v>7</v>
      </c>
      <c r="CR125" s="73">
        <f>IF(CQ125="S",BD!$B$8,0)</f>
        <v>0</v>
      </c>
      <c r="CS125" s="73" t="str">
        <f>IF(CF125="","",VLOOKUP(CF125,BD!$B$11:$R$179,5,))</f>
        <v/>
      </c>
      <c r="CT125" s="74" t="str">
        <f t="shared" ref="CT125:CT132" si="83">IF($CF$123="","",IF(CF125="","",SUM(CS125,CR125,CN125,CL125,CP125,CJ125)))</f>
        <v/>
      </c>
      <c r="CU125" s="68"/>
      <c r="CV125" s="69"/>
      <c r="CW125" s="70"/>
      <c r="CX125" s="71"/>
      <c r="CY125" s="72" t="s">
        <v>7</v>
      </c>
      <c r="CZ125" s="73">
        <f>IF(CY125="N",0,IF(CV$123="EVENTO",BD!$B$3,BD!$B$4))</f>
        <v>0</v>
      </c>
      <c r="DA125" s="72" t="s">
        <v>7</v>
      </c>
      <c r="DB125" s="73">
        <f>IF(DA125="N",0,IF(CV$123="EVENTO",BD!$B$1,0))</f>
        <v>0</v>
      </c>
      <c r="DC125" s="72" t="s">
        <v>7</v>
      </c>
      <c r="DD125" s="73">
        <f>IF(DC125="N",0,IF(CV$123="EVENTO",BD!$B$2,0))</f>
        <v>0</v>
      </c>
      <c r="DE125" s="72" t="s">
        <v>7</v>
      </c>
      <c r="DF125" s="73">
        <f>IF(DE125="N",0,IF(CV$123="EVENTO",BD!$B$5,0))</f>
        <v>0</v>
      </c>
      <c r="DG125" s="72" t="s">
        <v>7</v>
      </c>
      <c r="DH125" s="73">
        <f>IF(DG125="S",BD!$B$8,0)</f>
        <v>0</v>
      </c>
      <c r="DI125" s="73" t="str">
        <f>IF(CV125="","",VLOOKUP(CV125,BD!$B$11:$R$179,5,))</f>
        <v/>
      </c>
      <c r="DJ125" s="74" t="str">
        <f t="shared" ref="DJ125:DJ132" si="84">IF($CV$123="","",IF(CV125="","",SUM(DI125,DH125,DD125,DB125,DF125,CZ125)))</f>
        <v/>
      </c>
    </row>
    <row r="126" spans="1:114" ht="15.75" thickBot="1" x14ac:dyDescent="0.3">
      <c r="A126" s="130"/>
      <c r="B126" s="151"/>
      <c r="C126" s="68"/>
      <c r="D126" s="75"/>
      <c r="E126" s="76"/>
      <c r="F126" s="71"/>
      <c r="G126" s="77" t="s">
        <v>7</v>
      </c>
      <c r="H126" s="78">
        <f>IF(G126="N",0,IF(D$123="EVENTO",BD!$B$3,BD!$B$4))</f>
        <v>0</v>
      </c>
      <c r="I126" s="77" t="s">
        <v>7</v>
      </c>
      <c r="J126" s="78">
        <f>IF(I126="N",0,IF(D$123="EVENTO",BD!$B$1,0))</f>
        <v>0</v>
      </c>
      <c r="K126" s="77" t="s">
        <v>7</v>
      </c>
      <c r="L126" s="78">
        <f>IF(K126="N",0,IF(D$123="EVENTO",BD!$B$2,0))</f>
        <v>0</v>
      </c>
      <c r="M126" s="77" t="s">
        <v>7</v>
      </c>
      <c r="N126" s="78">
        <f>IF(M126="N",0,IF(D$123="EVENTO",BD!$B$5,0))</f>
        <v>0</v>
      </c>
      <c r="O126" s="77" t="s">
        <v>7</v>
      </c>
      <c r="P126" s="78">
        <f>IF(O126="S",BD!$B$8,0)</f>
        <v>0</v>
      </c>
      <c r="Q126" s="73" t="str">
        <f>IF(D126="","",VLOOKUP(D126,BD!$B$11:$R$179,5,))</f>
        <v/>
      </c>
      <c r="R126" s="79" t="str">
        <f t="shared" si="78"/>
        <v/>
      </c>
      <c r="S126" s="68"/>
      <c r="T126" s="75"/>
      <c r="U126" s="76"/>
      <c r="V126" s="71"/>
      <c r="W126" s="77" t="s">
        <v>7</v>
      </c>
      <c r="X126" s="78">
        <f>IF(W126="N",0,IF(T$123="EVENTO",BD!$B$3,BD!$B$4))</f>
        <v>0</v>
      </c>
      <c r="Y126" s="77" t="s">
        <v>7</v>
      </c>
      <c r="Z126" s="78">
        <f>IF(Y126="N",0,IF(T$123="EVENTO",BD!$B$1,0))</f>
        <v>0</v>
      </c>
      <c r="AA126" s="77" t="s">
        <v>7</v>
      </c>
      <c r="AB126" s="78">
        <f>IF(AA126="N",0,IF(T$123="EVENTO",BD!$B$2,0))</f>
        <v>0</v>
      </c>
      <c r="AC126" s="77" t="s">
        <v>7</v>
      </c>
      <c r="AD126" s="78">
        <f>IF(AC126="N",0,IF(T$123="EVENTO",BD!$B$5,0))</f>
        <v>0</v>
      </c>
      <c r="AE126" s="77" t="s">
        <v>7</v>
      </c>
      <c r="AF126" s="78">
        <f>IF(AE126="S",BD!$B$8,0)</f>
        <v>0</v>
      </c>
      <c r="AG126" s="73" t="str">
        <f>IF(T126="","",VLOOKUP(T126,BD!$B$11:$R$179,5,))</f>
        <v/>
      </c>
      <c r="AH126" s="79" t="str">
        <f t="shared" si="79"/>
        <v/>
      </c>
      <c r="AI126" s="68"/>
      <c r="AJ126" s="75"/>
      <c r="AK126" s="76"/>
      <c r="AL126" s="71"/>
      <c r="AM126" s="77" t="s">
        <v>7</v>
      </c>
      <c r="AN126" s="78">
        <f>IF(AM126="N",0,IF(AJ$123="EVENTO",BD!$B$3,BD!$B$4))</f>
        <v>0</v>
      </c>
      <c r="AO126" s="77" t="s">
        <v>7</v>
      </c>
      <c r="AP126" s="78">
        <f>IF(AO126="N",0,IF(AJ$123="EVENTO",BD!$B$1,0))</f>
        <v>0</v>
      </c>
      <c r="AQ126" s="77" t="s">
        <v>7</v>
      </c>
      <c r="AR126" s="78">
        <f>IF(AQ126="N",0,IF(AJ$123="EVENTO",BD!$B$2,0))</f>
        <v>0</v>
      </c>
      <c r="AS126" s="77" t="s">
        <v>7</v>
      </c>
      <c r="AT126" s="78">
        <f>IF(AS126="N",0,IF(AJ$123="EVENTO",BD!$B$5,0))</f>
        <v>0</v>
      </c>
      <c r="AU126" s="77" t="s">
        <v>7</v>
      </c>
      <c r="AV126" s="78">
        <f>IF(AU126="S",BD!$B$8,0)</f>
        <v>0</v>
      </c>
      <c r="AW126" s="73" t="str">
        <f>IF(AJ126="","",VLOOKUP(AJ126,BD!$B$11:$R$179,5,))</f>
        <v/>
      </c>
      <c r="AX126" s="79" t="str">
        <f t="shared" si="80"/>
        <v/>
      </c>
      <c r="AY126" s="68"/>
      <c r="AZ126" s="75"/>
      <c r="BA126" s="76"/>
      <c r="BB126" s="71"/>
      <c r="BC126" s="77" t="s">
        <v>7</v>
      </c>
      <c r="BD126" s="78">
        <f>IF(BC126="N",0,IF(AZ$123="EVENTO",BD!$B$3,BD!$B$4))</f>
        <v>0</v>
      </c>
      <c r="BE126" s="77" t="s">
        <v>7</v>
      </c>
      <c r="BF126" s="78">
        <f>IF(BE126="N",0,IF(AZ$123="EVENTO",BD!$B$1,0))</f>
        <v>0</v>
      </c>
      <c r="BG126" s="77" t="s">
        <v>7</v>
      </c>
      <c r="BH126" s="78">
        <f>IF(BG126="N",0,IF(AZ$123="EVENTO",BD!$B$2,0))</f>
        <v>0</v>
      </c>
      <c r="BI126" s="77" t="s">
        <v>7</v>
      </c>
      <c r="BJ126" s="78">
        <f>IF(BI126="N",0,IF(AZ$123="EVENTO",BD!$B$5,0))</f>
        <v>0</v>
      </c>
      <c r="BK126" s="77" t="s">
        <v>7</v>
      </c>
      <c r="BL126" s="78">
        <f>IF(BK126="S",BD!$B$8,0)</f>
        <v>0</v>
      </c>
      <c r="BM126" s="73" t="str">
        <f>IF(AZ126="","",VLOOKUP(AZ126,BD!$B$11:$R$179,5,))</f>
        <v/>
      </c>
      <c r="BN126" s="79" t="str">
        <f t="shared" si="81"/>
        <v/>
      </c>
      <c r="BO126" s="68"/>
      <c r="BP126" s="75"/>
      <c r="BQ126" s="76"/>
      <c r="BR126" s="71"/>
      <c r="BS126" s="77" t="s">
        <v>7</v>
      </c>
      <c r="BT126" s="78">
        <f>IF(BS126="N",0,IF(BP$123="EVENTO",BD!$B$3,BD!$B$4))</f>
        <v>0</v>
      </c>
      <c r="BU126" s="77" t="s">
        <v>7</v>
      </c>
      <c r="BV126" s="78">
        <f>IF(BU126="N",0,IF(BP$123="EVENTO",BD!$B$1,0))</f>
        <v>0</v>
      </c>
      <c r="BW126" s="77" t="s">
        <v>7</v>
      </c>
      <c r="BX126" s="78">
        <f>IF(BW126="N",0,IF(BP$123="EVENTO",BD!$B$2,0))</f>
        <v>0</v>
      </c>
      <c r="BY126" s="77" t="s">
        <v>7</v>
      </c>
      <c r="BZ126" s="78">
        <f>IF(BY126="N",0,IF(BP$123="EVENTO",BD!$B$5,0))</f>
        <v>0</v>
      </c>
      <c r="CA126" s="77" t="s">
        <v>7</v>
      </c>
      <c r="CB126" s="78">
        <f>IF(CA126="S",BD!$B$8,0)</f>
        <v>0</v>
      </c>
      <c r="CC126" s="73" t="str">
        <f>IF(BP126="","",VLOOKUP(BP126,BD!$B$11:$R$179,5,))</f>
        <v/>
      </c>
      <c r="CD126" s="79" t="str">
        <f t="shared" si="82"/>
        <v/>
      </c>
      <c r="CE126" s="68"/>
      <c r="CF126" s="75"/>
      <c r="CG126" s="76"/>
      <c r="CH126" s="71"/>
      <c r="CI126" s="77" t="s">
        <v>7</v>
      </c>
      <c r="CJ126" s="78">
        <f>IF(CI126="N",0,IF(CF$123="EVENTO",BD!$B$3,BD!$B$4))</f>
        <v>0</v>
      </c>
      <c r="CK126" s="77" t="s">
        <v>7</v>
      </c>
      <c r="CL126" s="78">
        <f>IF(CK126="N",0,IF(CF$123="EVENTO",BD!$B$1,0))</f>
        <v>0</v>
      </c>
      <c r="CM126" s="77" t="s">
        <v>7</v>
      </c>
      <c r="CN126" s="78">
        <f>IF(CM126="N",0,IF(CF$123="EVENTO",BD!$B$2,0))</f>
        <v>0</v>
      </c>
      <c r="CO126" s="77" t="s">
        <v>7</v>
      </c>
      <c r="CP126" s="78">
        <f>IF(CO126="N",0,IF(CF$123="EVENTO",BD!$B$5,0))</f>
        <v>0</v>
      </c>
      <c r="CQ126" s="77" t="s">
        <v>7</v>
      </c>
      <c r="CR126" s="78">
        <f>IF(CQ126="S",BD!$B$8,0)</f>
        <v>0</v>
      </c>
      <c r="CS126" s="73" t="str">
        <f>IF(CF126="","",VLOOKUP(CF126,BD!$B$11:$R$179,5,))</f>
        <v/>
      </c>
      <c r="CT126" s="79" t="str">
        <f t="shared" si="83"/>
        <v/>
      </c>
      <c r="CU126" s="68"/>
      <c r="CV126" s="75"/>
      <c r="CW126" s="76"/>
      <c r="CX126" s="71"/>
      <c r="CY126" s="77" t="s">
        <v>7</v>
      </c>
      <c r="CZ126" s="78">
        <f>IF(CY126="N",0,IF(CV$123="EVENTO",BD!$B$3,BD!$B$4))</f>
        <v>0</v>
      </c>
      <c r="DA126" s="77" t="s">
        <v>7</v>
      </c>
      <c r="DB126" s="78">
        <f>IF(DA126="N",0,IF(CV$123="EVENTO",BD!$B$1,0))</f>
        <v>0</v>
      </c>
      <c r="DC126" s="77" t="s">
        <v>7</v>
      </c>
      <c r="DD126" s="78">
        <f>IF(DC126="N",0,IF(CV$123="EVENTO",BD!$B$2,0))</f>
        <v>0</v>
      </c>
      <c r="DE126" s="77" t="s">
        <v>7</v>
      </c>
      <c r="DF126" s="78">
        <f>IF(DE126="N",0,IF(CV$123="EVENTO",BD!$B$5,0))</f>
        <v>0</v>
      </c>
      <c r="DG126" s="77" t="s">
        <v>7</v>
      </c>
      <c r="DH126" s="78">
        <f>IF(DG126="S",BD!$B$8,0)</f>
        <v>0</v>
      </c>
      <c r="DI126" s="73" t="str">
        <f>IF(CV126="","",VLOOKUP(CV126,BD!$B$11:$R$179,5,))</f>
        <v/>
      </c>
      <c r="DJ126" s="79" t="str">
        <f t="shared" si="84"/>
        <v/>
      </c>
    </row>
    <row r="127" spans="1:114" ht="15.75" thickBot="1" x14ac:dyDescent="0.3">
      <c r="A127" s="130"/>
      <c r="B127" s="151"/>
      <c r="C127" s="68"/>
      <c r="D127" s="75"/>
      <c r="E127" s="76"/>
      <c r="F127" s="71"/>
      <c r="G127" s="77" t="s">
        <v>7</v>
      </c>
      <c r="H127" s="78">
        <f>IF(G127="N",0,IF(D$123="EVENTO",BD!$B$3,BD!$B$4))</f>
        <v>0</v>
      </c>
      <c r="I127" s="77" t="s">
        <v>7</v>
      </c>
      <c r="J127" s="78">
        <f>IF(I127="N",0,IF(D$123="EVENTO",BD!$B$1,0))</f>
        <v>0</v>
      </c>
      <c r="K127" s="77" t="s">
        <v>7</v>
      </c>
      <c r="L127" s="78">
        <f>IF(K127="N",0,IF(D$123="EVENTO",BD!$B$2,0))</f>
        <v>0</v>
      </c>
      <c r="M127" s="77" t="s">
        <v>7</v>
      </c>
      <c r="N127" s="78">
        <f>IF(M127="N",0,IF(D$123="EVENTO",BD!$B$5,0))</f>
        <v>0</v>
      </c>
      <c r="O127" s="77" t="s">
        <v>7</v>
      </c>
      <c r="P127" s="78">
        <f>IF(O127="S",BD!$B$8,0)</f>
        <v>0</v>
      </c>
      <c r="Q127" s="73" t="str">
        <f>IF(D127="","",VLOOKUP(D127,BD!$B$11:$R$179,5,))</f>
        <v/>
      </c>
      <c r="R127" s="79" t="str">
        <f t="shared" si="78"/>
        <v/>
      </c>
      <c r="S127" s="68"/>
      <c r="T127" s="75"/>
      <c r="U127" s="76"/>
      <c r="V127" s="71"/>
      <c r="W127" s="77" t="s">
        <v>7</v>
      </c>
      <c r="X127" s="78">
        <f>IF(W127="N",0,IF(T$123="EVENTO",BD!$B$3,BD!$B$4))</f>
        <v>0</v>
      </c>
      <c r="Y127" s="77" t="s">
        <v>7</v>
      </c>
      <c r="Z127" s="78">
        <f>IF(Y127="N",0,IF(T$123="EVENTO",BD!$B$1,0))</f>
        <v>0</v>
      </c>
      <c r="AA127" s="77" t="s">
        <v>7</v>
      </c>
      <c r="AB127" s="78">
        <f>IF(AA127="N",0,IF(T$123="EVENTO",BD!$B$2,0))</f>
        <v>0</v>
      </c>
      <c r="AC127" s="77" t="s">
        <v>7</v>
      </c>
      <c r="AD127" s="78">
        <f>IF(AC127="N",0,IF(T$123="EVENTO",BD!$B$5,0))</f>
        <v>0</v>
      </c>
      <c r="AE127" s="77" t="s">
        <v>7</v>
      </c>
      <c r="AF127" s="78">
        <f>IF(AE127="S",BD!$B$8,0)</f>
        <v>0</v>
      </c>
      <c r="AG127" s="73" t="str">
        <f>IF(T127="","",VLOOKUP(T127,BD!$B$11:$R$179,5,))</f>
        <v/>
      </c>
      <c r="AH127" s="79" t="str">
        <f t="shared" si="79"/>
        <v/>
      </c>
      <c r="AI127" s="68"/>
      <c r="AJ127" s="75"/>
      <c r="AK127" s="76"/>
      <c r="AL127" s="71"/>
      <c r="AM127" s="77" t="s">
        <v>7</v>
      </c>
      <c r="AN127" s="78">
        <f>IF(AM127="N",0,IF(AJ$123="EVENTO",BD!$B$3,BD!$B$4))</f>
        <v>0</v>
      </c>
      <c r="AO127" s="77" t="s">
        <v>7</v>
      </c>
      <c r="AP127" s="78">
        <f>IF(AO127="N",0,IF(AJ$123="EVENTO",BD!$B$1,0))</f>
        <v>0</v>
      </c>
      <c r="AQ127" s="77" t="s">
        <v>7</v>
      </c>
      <c r="AR127" s="78">
        <f>IF(AQ127="N",0,IF(AJ$123="EVENTO",BD!$B$2,0))</f>
        <v>0</v>
      </c>
      <c r="AS127" s="77" t="s">
        <v>7</v>
      </c>
      <c r="AT127" s="78">
        <f>IF(AS127="N",0,IF(AJ$123="EVENTO",BD!$B$5,0))</f>
        <v>0</v>
      </c>
      <c r="AU127" s="77" t="s">
        <v>7</v>
      </c>
      <c r="AV127" s="78">
        <f>IF(AU127="S",BD!$B$8,0)</f>
        <v>0</v>
      </c>
      <c r="AW127" s="73" t="str">
        <f>IF(AJ127="","",VLOOKUP(AJ127,BD!$B$11:$R$179,5,))</f>
        <v/>
      </c>
      <c r="AX127" s="79" t="str">
        <f t="shared" si="80"/>
        <v/>
      </c>
      <c r="AY127" s="68"/>
      <c r="AZ127" s="75"/>
      <c r="BA127" s="76"/>
      <c r="BB127" s="71"/>
      <c r="BC127" s="77" t="s">
        <v>7</v>
      </c>
      <c r="BD127" s="78">
        <f>IF(BC127="N",0,IF(AZ$123="EVENTO",BD!$B$3,BD!$B$4))</f>
        <v>0</v>
      </c>
      <c r="BE127" s="77" t="s">
        <v>7</v>
      </c>
      <c r="BF127" s="78">
        <f>IF(BE127="N",0,IF(AZ$123="EVENTO",BD!$B$1,0))</f>
        <v>0</v>
      </c>
      <c r="BG127" s="77" t="s">
        <v>7</v>
      </c>
      <c r="BH127" s="78">
        <f>IF(BG127="N",0,IF(AZ$123="EVENTO",BD!$B$2,0))</f>
        <v>0</v>
      </c>
      <c r="BI127" s="77" t="s">
        <v>7</v>
      </c>
      <c r="BJ127" s="78">
        <f>IF(BI127="N",0,IF(AZ$123="EVENTO",BD!$B$5,0))</f>
        <v>0</v>
      </c>
      <c r="BK127" s="77" t="s">
        <v>7</v>
      </c>
      <c r="BL127" s="78">
        <f>IF(BK127="S",BD!$B$8,0)</f>
        <v>0</v>
      </c>
      <c r="BM127" s="73" t="str">
        <f>IF(AZ127="","",VLOOKUP(AZ127,BD!$B$11:$R$179,5,))</f>
        <v/>
      </c>
      <c r="BN127" s="79" t="str">
        <f t="shared" si="81"/>
        <v/>
      </c>
      <c r="BO127" s="68"/>
      <c r="BP127" s="75"/>
      <c r="BQ127" s="76"/>
      <c r="BR127" s="71"/>
      <c r="BS127" s="77" t="s">
        <v>7</v>
      </c>
      <c r="BT127" s="78">
        <f>IF(BS127="N",0,IF(BP$123="EVENTO",BD!$B$3,BD!$B$4))</f>
        <v>0</v>
      </c>
      <c r="BU127" s="77" t="s">
        <v>7</v>
      </c>
      <c r="BV127" s="78">
        <f>IF(BU127="N",0,IF(BP$123="EVENTO",BD!$B$1,0))</f>
        <v>0</v>
      </c>
      <c r="BW127" s="77" t="s">
        <v>7</v>
      </c>
      <c r="BX127" s="78">
        <f>IF(BW127="N",0,IF(BP$123="EVENTO",BD!$B$2,0))</f>
        <v>0</v>
      </c>
      <c r="BY127" s="77" t="s">
        <v>7</v>
      </c>
      <c r="BZ127" s="78">
        <f>IF(BY127="N",0,IF(BP$123="EVENTO",BD!$B$5,0))</f>
        <v>0</v>
      </c>
      <c r="CA127" s="77" t="s">
        <v>7</v>
      </c>
      <c r="CB127" s="78">
        <f>IF(CA127="S",BD!$B$8,0)</f>
        <v>0</v>
      </c>
      <c r="CC127" s="73" t="str">
        <f>IF(BP127="","",VLOOKUP(BP127,BD!$B$11:$R$179,5,))</f>
        <v/>
      </c>
      <c r="CD127" s="79" t="str">
        <f t="shared" si="82"/>
        <v/>
      </c>
      <c r="CE127" s="68"/>
      <c r="CF127" s="75"/>
      <c r="CG127" s="76"/>
      <c r="CH127" s="71"/>
      <c r="CI127" s="77" t="s">
        <v>7</v>
      </c>
      <c r="CJ127" s="78">
        <f>IF(CI127="N",0,IF(CF$123="EVENTO",BD!$B$3,BD!$B$4))</f>
        <v>0</v>
      </c>
      <c r="CK127" s="77" t="s">
        <v>7</v>
      </c>
      <c r="CL127" s="78">
        <f>IF(CK127="N",0,IF(CF$123="EVENTO",BD!$B$1,0))</f>
        <v>0</v>
      </c>
      <c r="CM127" s="77" t="s">
        <v>7</v>
      </c>
      <c r="CN127" s="78">
        <f>IF(CM127="N",0,IF(CF$123="EVENTO",BD!$B$2,0))</f>
        <v>0</v>
      </c>
      <c r="CO127" s="77" t="s">
        <v>7</v>
      </c>
      <c r="CP127" s="78">
        <f>IF(CO127="N",0,IF(CF$123="EVENTO",BD!$B$5,0))</f>
        <v>0</v>
      </c>
      <c r="CQ127" s="77" t="s">
        <v>7</v>
      </c>
      <c r="CR127" s="78">
        <f>IF(CQ127="S",BD!$B$8,0)</f>
        <v>0</v>
      </c>
      <c r="CS127" s="73" t="str">
        <f>IF(CF127="","",VLOOKUP(CF127,BD!$B$11:$R$179,5,))</f>
        <v/>
      </c>
      <c r="CT127" s="79" t="str">
        <f t="shared" si="83"/>
        <v/>
      </c>
      <c r="CU127" s="68"/>
      <c r="CV127" s="75"/>
      <c r="CW127" s="76"/>
      <c r="CX127" s="71"/>
      <c r="CY127" s="77" t="s">
        <v>7</v>
      </c>
      <c r="CZ127" s="78">
        <f>IF(CY127="N",0,IF(CV$123="EVENTO",BD!$B$3,BD!$B$4))</f>
        <v>0</v>
      </c>
      <c r="DA127" s="77" t="s">
        <v>7</v>
      </c>
      <c r="DB127" s="78">
        <f>IF(DA127="N",0,IF(CV$123="EVENTO",BD!$B$1,0))</f>
        <v>0</v>
      </c>
      <c r="DC127" s="77" t="s">
        <v>7</v>
      </c>
      <c r="DD127" s="78">
        <f>IF(DC127="N",0,IF(CV$123="EVENTO",BD!$B$2,0))</f>
        <v>0</v>
      </c>
      <c r="DE127" s="77" t="s">
        <v>7</v>
      </c>
      <c r="DF127" s="78">
        <f>IF(DE127="N",0,IF(CV$123="EVENTO",BD!$B$5,0))</f>
        <v>0</v>
      </c>
      <c r="DG127" s="77" t="s">
        <v>7</v>
      </c>
      <c r="DH127" s="78">
        <f>IF(DG127="S",BD!$B$8,0)</f>
        <v>0</v>
      </c>
      <c r="DI127" s="73" t="str">
        <f>IF(CV127="","",VLOOKUP(CV127,BD!$B$11:$R$179,5,))</f>
        <v/>
      </c>
      <c r="DJ127" s="79" t="str">
        <f t="shared" si="84"/>
        <v/>
      </c>
    </row>
    <row r="128" spans="1:114" ht="15.75" thickBot="1" x14ac:dyDescent="0.3">
      <c r="A128" s="130"/>
      <c r="B128" s="151"/>
      <c r="C128" s="68"/>
      <c r="D128" s="75"/>
      <c r="E128" s="76"/>
      <c r="F128" s="71"/>
      <c r="G128" s="77" t="s">
        <v>7</v>
      </c>
      <c r="H128" s="78">
        <f>IF(G128="N",0,IF(D$123="EVENTO",BD!$B$3,BD!$B$4))</f>
        <v>0</v>
      </c>
      <c r="I128" s="77" t="s">
        <v>7</v>
      </c>
      <c r="J128" s="78">
        <f>IF(I128="N",0,IF(D$123="EVENTO",BD!$B$1,0))</f>
        <v>0</v>
      </c>
      <c r="K128" s="77" t="s">
        <v>7</v>
      </c>
      <c r="L128" s="78">
        <f>IF(K128="N",0,IF(D$123="EVENTO",BD!$B$2,0))</f>
        <v>0</v>
      </c>
      <c r="M128" s="77" t="s">
        <v>7</v>
      </c>
      <c r="N128" s="78">
        <f>IF(M128="N",0,IF(D$123="EVENTO",BD!$B$5,0))</f>
        <v>0</v>
      </c>
      <c r="O128" s="77" t="s">
        <v>7</v>
      </c>
      <c r="P128" s="78">
        <f>IF(O128="S",BD!$B$8,0)</f>
        <v>0</v>
      </c>
      <c r="Q128" s="73" t="str">
        <f>IF(D128="","",VLOOKUP(D128,BD!$B$11:$R$179,5,))</f>
        <v/>
      </c>
      <c r="R128" s="79" t="str">
        <f t="shared" si="78"/>
        <v/>
      </c>
      <c r="S128" s="68"/>
      <c r="T128" s="75"/>
      <c r="U128" s="76"/>
      <c r="V128" s="71"/>
      <c r="W128" s="77" t="s">
        <v>7</v>
      </c>
      <c r="X128" s="78">
        <f>IF(W128="N",0,IF(T$123="EVENTO",BD!$B$3,BD!$B$4))</f>
        <v>0</v>
      </c>
      <c r="Y128" s="77" t="s">
        <v>7</v>
      </c>
      <c r="Z128" s="78">
        <f>IF(Y128="N",0,IF(T$123="EVENTO",BD!$B$1,0))</f>
        <v>0</v>
      </c>
      <c r="AA128" s="77" t="s">
        <v>7</v>
      </c>
      <c r="AB128" s="78">
        <f>IF(AA128="N",0,IF(T$123="EVENTO",BD!$B$2,0))</f>
        <v>0</v>
      </c>
      <c r="AC128" s="77" t="s">
        <v>7</v>
      </c>
      <c r="AD128" s="78">
        <f>IF(AC128="N",0,IF(T$123="EVENTO",BD!$B$5,0))</f>
        <v>0</v>
      </c>
      <c r="AE128" s="77" t="s">
        <v>7</v>
      </c>
      <c r="AF128" s="78">
        <f>IF(AE128="S",BD!$B$8,0)</f>
        <v>0</v>
      </c>
      <c r="AG128" s="73" t="str">
        <f>IF(T128="","",VLOOKUP(T128,BD!$B$11:$R$179,5,))</f>
        <v/>
      </c>
      <c r="AH128" s="79" t="str">
        <f t="shared" si="79"/>
        <v/>
      </c>
      <c r="AI128" s="68"/>
      <c r="AJ128" s="75"/>
      <c r="AK128" s="76"/>
      <c r="AL128" s="71"/>
      <c r="AM128" s="77" t="s">
        <v>7</v>
      </c>
      <c r="AN128" s="78">
        <f>IF(AM128="N",0,IF(AJ$123="EVENTO",BD!$B$3,BD!$B$4))</f>
        <v>0</v>
      </c>
      <c r="AO128" s="77" t="s">
        <v>7</v>
      </c>
      <c r="AP128" s="78">
        <f>IF(AO128="N",0,IF(AJ$123="EVENTO",BD!$B$1,0))</f>
        <v>0</v>
      </c>
      <c r="AQ128" s="77" t="s">
        <v>7</v>
      </c>
      <c r="AR128" s="78">
        <f>IF(AQ128="N",0,IF(AJ$123="EVENTO",BD!$B$2,0))</f>
        <v>0</v>
      </c>
      <c r="AS128" s="77" t="s">
        <v>7</v>
      </c>
      <c r="AT128" s="78">
        <f>IF(AS128="N",0,IF(AJ$123="EVENTO",BD!$B$5,0))</f>
        <v>0</v>
      </c>
      <c r="AU128" s="77" t="s">
        <v>7</v>
      </c>
      <c r="AV128" s="78">
        <f>IF(AU128="S",BD!$B$8,0)</f>
        <v>0</v>
      </c>
      <c r="AW128" s="73" t="str">
        <f>IF(AJ128="","",VLOOKUP(AJ128,BD!$B$11:$R$179,5,))</f>
        <v/>
      </c>
      <c r="AX128" s="79" t="str">
        <f t="shared" si="80"/>
        <v/>
      </c>
      <c r="AY128" s="68"/>
      <c r="AZ128" s="75"/>
      <c r="BA128" s="76"/>
      <c r="BB128" s="71"/>
      <c r="BC128" s="77" t="s">
        <v>7</v>
      </c>
      <c r="BD128" s="78">
        <f>IF(BC128="N",0,IF(AZ$123="EVENTO",BD!$B$3,BD!$B$4))</f>
        <v>0</v>
      </c>
      <c r="BE128" s="77" t="s">
        <v>7</v>
      </c>
      <c r="BF128" s="78">
        <f>IF(BE128="N",0,IF(AZ$123="EVENTO",BD!$B$1,0))</f>
        <v>0</v>
      </c>
      <c r="BG128" s="77" t="s">
        <v>7</v>
      </c>
      <c r="BH128" s="78">
        <f>IF(BG128="N",0,IF(AZ$123="EVENTO",BD!$B$2,0))</f>
        <v>0</v>
      </c>
      <c r="BI128" s="77" t="s">
        <v>7</v>
      </c>
      <c r="BJ128" s="78">
        <f>IF(BI128="N",0,IF(AZ$123="EVENTO",BD!$B$5,0))</f>
        <v>0</v>
      </c>
      <c r="BK128" s="77" t="s">
        <v>7</v>
      </c>
      <c r="BL128" s="78">
        <f>IF(BK128="S",BD!$B$8,0)</f>
        <v>0</v>
      </c>
      <c r="BM128" s="73" t="str">
        <f>IF(AZ128="","",VLOOKUP(AZ128,BD!$B$11:$R$179,5,))</f>
        <v/>
      </c>
      <c r="BN128" s="79" t="str">
        <f t="shared" si="81"/>
        <v/>
      </c>
      <c r="BO128" s="68"/>
      <c r="BP128" s="75"/>
      <c r="BQ128" s="76"/>
      <c r="BR128" s="71"/>
      <c r="BS128" s="77" t="s">
        <v>7</v>
      </c>
      <c r="BT128" s="78">
        <f>IF(BS128="N",0,IF(BP$123="EVENTO",BD!$B$3,BD!$B$4))</f>
        <v>0</v>
      </c>
      <c r="BU128" s="77" t="s">
        <v>7</v>
      </c>
      <c r="BV128" s="78">
        <f>IF(BU128="N",0,IF(BP$123="EVENTO",BD!$B$1,0))</f>
        <v>0</v>
      </c>
      <c r="BW128" s="77" t="s">
        <v>7</v>
      </c>
      <c r="BX128" s="78">
        <f>IF(BW128="N",0,IF(BP$123="EVENTO",BD!$B$2,0))</f>
        <v>0</v>
      </c>
      <c r="BY128" s="77" t="s">
        <v>7</v>
      </c>
      <c r="BZ128" s="78">
        <f>IF(BY128="N",0,IF(BP$123="EVENTO",BD!$B$5,0))</f>
        <v>0</v>
      </c>
      <c r="CA128" s="77" t="s">
        <v>7</v>
      </c>
      <c r="CB128" s="78">
        <f>IF(CA128="S",BD!$B$8,0)</f>
        <v>0</v>
      </c>
      <c r="CC128" s="73" t="str">
        <f>IF(BP128="","",VLOOKUP(BP128,BD!$B$11:$R$179,5,))</f>
        <v/>
      </c>
      <c r="CD128" s="79" t="str">
        <f t="shared" si="82"/>
        <v/>
      </c>
      <c r="CE128" s="68"/>
      <c r="CF128" s="75"/>
      <c r="CG128" s="76"/>
      <c r="CH128" s="71"/>
      <c r="CI128" s="77" t="s">
        <v>7</v>
      </c>
      <c r="CJ128" s="78">
        <f>IF(CI128="N",0,IF(CF$123="EVENTO",BD!$B$3,BD!$B$4))</f>
        <v>0</v>
      </c>
      <c r="CK128" s="77" t="s">
        <v>7</v>
      </c>
      <c r="CL128" s="78">
        <f>IF(CK128="N",0,IF(CF$123="EVENTO",BD!$B$1,0))</f>
        <v>0</v>
      </c>
      <c r="CM128" s="77" t="s">
        <v>7</v>
      </c>
      <c r="CN128" s="78">
        <f>IF(CM128="N",0,IF(CF$123="EVENTO",BD!$B$2,0))</f>
        <v>0</v>
      </c>
      <c r="CO128" s="77" t="s">
        <v>7</v>
      </c>
      <c r="CP128" s="78">
        <f>IF(CO128="N",0,IF(CF$123="EVENTO",BD!$B$5,0))</f>
        <v>0</v>
      </c>
      <c r="CQ128" s="77" t="s">
        <v>7</v>
      </c>
      <c r="CR128" s="78">
        <f>IF(CQ128="S",BD!$B$8,0)</f>
        <v>0</v>
      </c>
      <c r="CS128" s="73" t="str">
        <f>IF(CF128="","",VLOOKUP(CF128,BD!$B$11:$R$179,5,))</f>
        <v/>
      </c>
      <c r="CT128" s="79" t="str">
        <f t="shared" si="83"/>
        <v/>
      </c>
      <c r="CU128" s="68"/>
      <c r="CV128" s="75"/>
      <c r="CW128" s="76"/>
      <c r="CX128" s="71"/>
      <c r="CY128" s="77" t="s">
        <v>7</v>
      </c>
      <c r="CZ128" s="78">
        <f>IF(CY128="N",0,IF(CV$123="EVENTO",BD!$B$3,BD!$B$4))</f>
        <v>0</v>
      </c>
      <c r="DA128" s="77" t="s">
        <v>7</v>
      </c>
      <c r="DB128" s="78">
        <f>IF(DA128="N",0,IF(CV$123="EVENTO",BD!$B$1,0))</f>
        <v>0</v>
      </c>
      <c r="DC128" s="77" t="s">
        <v>7</v>
      </c>
      <c r="DD128" s="78">
        <f>IF(DC128="N",0,IF(CV$123="EVENTO",BD!$B$2,0))</f>
        <v>0</v>
      </c>
      <c r="DE128" s="77" t="s">
        <v>7</v>
      </c>
      <c r="DF128" s="78">
        <f>IF(DE128="N",0,IF(CV$123="EVENTO",BD!$B$5,0))</f>
        <v>0</v>
      </c>
      <c r="DG128" s="77" t="s">
        <v>7</v>
      </c>
      <c r="DH128" s="78">
        <f>IF(DG128="S",BD!$B$8,0)</f>
        <v>0</v>
      </c>
      <c r="DI128" s="73" t="str">
        <f>IF(CV128="","",VLOOKUP(CV128,BD!$B$11:$R$179,5,))</f>
        <v/>
      </c>
      <c r="DJ128" s="79" t="str">
        <f t="shared" si="84"/>
        <v/>
      </c>
    </row>
    <row r="129" spans="1:114" ht="15.75" thickBot="1" x14ac:dyDescent="0.3">
      <c r="A129" s="130"/>
      <c r="B129" s="151"/>
      <c r="C129" s="68"/>
      <c r="D129" s="75"/>
      <c r="E129" s="76"/>
      <c r="F129" s="71"/>
      <c r="G129" s="77" t="s">
        <v>7</v>
      </c>
      <c r="H129" s="78">
        <f>IF(G129="N",0,IF(D$123="EVENTO",BD!$B$3,BD!$B$4))</f>
        <v>0</v>
      </c>
      <c r="I129" s="77" t="s">
        <v>7</v>
      </c>
      <c r="J129" s="78">
        <f>IF(I129="N",0,IF(D$123="EVENTO",BD!$B$1,0))</f>
        <v>0</v>
      </c>
      <c r="K129" s="77" t="s">
        <v>7</v>
      </c>
      <c r="L129" s="78">
        <f>IF(K129="N",0,IF(D$123="EVENTO",BD!$B$2,0))</f>
        <v>0</v>
      </c>
      <c r="M129" s="77" t="s">
        <v>7</v>
      </c>
      <c r="N129" s="78">
        <f>IF(M129="N",0,IF(D$123="EVENTO",BD!$B$5,0))</f>
        <v>0</v>
      </c>
      <c r="O129" s="77" t="s">
        <v>7</v>
      </c>
      <c r="P129" s="78">
        <f>IF(O129="S",BD!$B$8,0)</f>
        <v>0</v>
      </c>
      <c r="Q129" s="73" t="str">
        <f>IF(D129="","",VLOOKUP(D129,BD!$B$11:$R$179,5,))</f>
        <v/>
      </c>
      <c r="R129" s="79" t="str">
        <f t="shared" si="78"/>
        <v/>
      </c>
      <c r="S129" s="68"/>
      <c r="T129" s="75"/>
      <c r="U129" s="76"/>
      <c r="V129" s="71"/>
      <c r="W129" s="77" t="s">
        <v>7</v>
      </c>
      <c r="X129" s="78">
        <f>IF(W129="N",0,IF(T$123="EVENTO",BD!$B$3,BD!$B$4))</f>
        <v>0</v>
      </c>
      <c r="Y129" s="77" t="s">
        <v>7</v>
      </c>
      <c r="Z129" s="78">
        <f>IF(Y129="N",0,IF(T$123="EVENTO",BD!$B$1,0))</f>
        <v>0</v>
      </c>
      <c r="AA129" s="77" t="s">
        <v>7</v>
      </c>
      <c r="AB129" s="78">
        <f>IF(AA129="N",0,IF(T$123="EVENTO",BD!$B$2,0))</f>
        <v>0</v>
      </c>
      <c r="AC129" s="77" t="s">
        <v>7</v>
      </c>
      <c r="AD129" s="78">
        <f>IF(AC129="N",0,IF(T$123="EVENTO",BD!$B$5,0))</f>
        <v>0</v>
      </c>
      <c r="AE129" s="77" t="s">
        <v>7</v>
      </c>
      <c r="AF129" s="78">
        <f>IF(AE129="S",BD!$B$8,0)</f>
        <v>0</v>
      </c>
      <c r="AG129" s="73" t="str">
        <f>IF(T129="","",VLOOKUP(T129,BD!$B$11:$R$179,5,))</f>
        <v/>
      </c>
      <c r="AH129" s="79" t="str">
        <f t="shared" si="79"/>
        <v/>
      </c>
      <c r="AI129" s="68"/>
      <c r="AJ129" s="75"/>
      <c r="AK129" s="76"/>
      <c r="AL129" s="71"/>
      <c r="AM129" s="77" t="s">
        <v>7</v>
      </c>
      <c r="AN129" s="78">
        <f>IF(AM129="N",0,IF(AJ$123="EVENTO",BD!$B$3,BD!$B$4))</f>
        <v>0</v>
      </c>
      <c r="AO129" s="77" t="s">
        <v>7</v>
      </c>
      <c r="AP129" s="78">
        <f>IF(AO129="N",0,IF(AJ$123="EVENTO",BD!$B$1,0))</f>
        <v>0</v>
      </c>
      <c r="AQ129" s="77" t="s">
        <v>7</v>
      </c>
      <c r="AR129" s="78">
        <f>IF(AQ129="N",0,IF(AJ$123="EVENTO",BD!$B$2,0))</f>
        <v>0</v>
      </c>
      <c r="AS129" s="77" t="s">
        <v>7</v>
      </c>
      <c r="AT129" s="78">
        <f>IF(AS129="N",0,IF(AJ$123="EVENTO",BD!$B$5,0))</f>
        <v>0</v>
      </c>
      <c r="AU129" s="77" t="s">
        <v>7</v>
      </c>
      <c r="AV129" s="78">
        <f>IF(AU129="S",BD!$B$8,0)</f>
        <v>0</v>
      </c>
      <c r="AW129" s="73" t="str">
        <f>IF(AJ129="","",VLOOKUP(AJ129,BD!$B$11:$R$179,5,))</f>
        <v/>
      </c>
      <c r="AX129" s="79" t="str">
        <f t="shared" si="80"/>
        <v/>
      </c>
      <c r="AY129" s="68"/>
      <c r="AZ129" s="75"/>
      <c r="BA129" s="76"/>
      <c r="BB129" s="71"/>
      <c r="BC129" s="77" t="s">
        <v>7</v>
      </c>
      <c r="BD129" s="78">
        <f>IF(BC129="N",0,IF(AZ$123="EVENTO",BD!$B$3,BD!$B$4))</f>
        <v>0</v>
      </c>
      <c r="BE129" s="77" t="s">
        <v>7</v>
      </c>
      <c r="BF129" s="78">
        <f>IF(BE129="N",0,IF(AZ$123="EVENTO",BD!$B$1,0))</f>
        <v>0</v>
      </c>
      <c r="BG129" s="77" t="s">
        <v>7</v>
      </c>
      <c r="BH129" s="78">
        <f>IF(BG129="N",0,IF(AZ$123="EVENTO",BD!$B$2,0))</f>
        <v>0</v>
      </c>
      <c r="BI129" s="77" t="s">
        <v>7</v>
      </c>
      <c r="BJ129" s="78">
        <f>IF(BI129="N",0,IF(AZ$123="EVENTO",BD!$B$5,0))</f>
        <v>0</v>
      </c>
      <c r="BK129" s="77" t="s">
        <v>7</v>
      </c>
      <c r="BL129" s="78">
        <f>IF(BK129="S",BD!$B$8,0)</f>
        <v>0</v>
      </c>
      <c r="BM129" s="73" t="str">
        <f>IF(AZ129="","",VLOOKUP(AZ129,BD!$B$11:$R$179,5,))</f>
        <v/>
      </c>
      <c r="BN129" s="79" t="str">
        <f t="shared" si="81"/>
        <v/>
      </c>
      <c r="BO129" s="68"/>
      <c r="BP129" s="75"/>
      <c r="BQ129" s="76"/>
      <c r="BR129" s="71"/>
      <c r="BS129" s="77" t="s">
        <v>7</v>
      </c>
      <c r="BT129" s="78">
        <f>IF(BS129="N",0,IF(BP$123="EVENTO",BD!$B$3,BD!$B$4))</f>
        <v>0</v>
      </c>
      <c r="BU129" s="77" t="s">
        <v>7</v>
      </c>
      <c r="BV129" s="78">
        <f>IF(BU129="N",0,IF(BP$123="EVENTO",BD!$B$1,0))</f>
        <v>0</v>
      </c>
      <c r="BW129" s="77" t="s">
        <v>7</v>
      </c>
      <c r="BX129" s="78">
        <f>IF(BW129="N",0,IF(BP$123="EVENTO",BD!$B$2,0))</f>
        <v>0</v>
      </c>
      <c r="BY129" s="77" t="s">
        <v>7</v>
      </c>
      <c r="BZ129" s="78">
        <f>IF(BY129="N",0,IF(BP$123="EVENTO",BD!$B$5,0))</f>
        <v>0</v>
      </c>
      <c r="CA129" s="77" t="s">
        <v>7</v>
      </c>
      <c r="CB129" s="78">
        <f>IF(CA129="S",BD!$B$8,0)</f>
        <v>0</v>
      </c>
      <c r="CC129" s="73" t="str">
        <f>IF(BP129="","",VLOOKUP(BP129,BD!$B$11:$R$179,5,))</f>
        <v/>
      </c>
      <c r="CD129" s="79" t="str">
        <f t="shared" si="82"/>
        <v/>
      </c>
      <c r="CE129" s="68"/>
      <c r="CF129" s="75"/>
      <c r="CG129" s="76"/>
      <c r="CH129" s="71"/>
      <c r="CI129" s="77" t="s">
        <v>7</v>
      </c>
      <c r="CJ129" s="78">
        <f>IF(CI129="N",0,IF(CF$123="EVENTO",BD!$B$3,BD!$B$4))</f>
        <v>0</v>
      </c>
      <c r="CK129" s="77" t="s">
        <v>7</v>
      </c>
      <c r="CL129" s="78">
        <f>IF(CK129="N",0,IF(CF$123="EVENTO",BD!$B$1,0))</f>
        <v>0</v>
      </c>
      <c r="CM129" s="77" t="s">
        <v>7</v>
      </c>
      <c r="CN129" s="78">
        <f>IF(CM129="N",0,IF(CF$123="EVENTO",BD!$B$2,0))</f>
        <v>0</v>
      </c>
      <c r="CO129" s="77" t="s">
        <v>7</v>
      </c>
      <c r="CP129" s="78">
        <f>IF(CO129="N",0,IF(CF$123="EVENTO",BD!$B$5,0))</f>
        <v>0</v>
      </c>
      <c r="CQ129" s="77" t="s">
        <v>7</v>
      </c>
      <c r="CR129" s="78">
        <f>IF(CQ129="S",BD!$B$8,0)</f>
        <v>0</v>
      </c>
      <c r="CS129" s="73" t="str">
        <f>IF(CF129="","",VLOOKUP(CF129,BD!$B$11:$R$179,5,))</f>
        <v/>
      </c>
      <c r="CT129" s="79" t="str">
        <f t="shared" si="83"/>
        <v/>
      </c>
      <c r="CU129" s="68"/>
      <c r="CV129" s="75"/>
      <c r="CW129" s="76"/>
      <c r="CX129" s="71"/>
      <c r="CY129" s="77" t="s">
        <v>7</v>
      </c>
      <c r="CZ129" s="78">
        <f>IF(CY129="N",0,IF(CV$123="EVENTO",BD!$B$3,BD!$B$4))</f>
        <v>0</v>
      </c>
      <c r="DA129" s="77" t="s">
        <v>7</v>
      </c>
      <c r="DB129" s="78">
        <f>IF(DA129="N",0,IF(CV$123="EVENTO",BD!$B$1,0))</f>
        <v>0</v>
      </c>
      <c r="DC129" s="77" t="s">
        <v>7</v>
      </c>
      <c r="DD129" s="78">
        <f>IF(DC129="N",0,IF(CV$123="EVENTO",BD!$B$2,0))</f>
        <v>0</v>
      </c>
      <c r="DE129" s="77" t="s">
        <v>7</v>
      </c>
      <c r="DF129" s="78">
        <f>IF(DE129="N",0,IF(CV$123="EVENTO",BD!$B$5,0))</f>
        <v>0</v>
      </c>
      <c r="DG129" s="77" t="s">
        <v>7</v>
      </c>
      <c r="DH129" s="78">
        <f>IF(DG129="S",BD!$B$8,0)</f>
        <v>0</v>
      </c>
      <c r="DI129" s="73" t="str">
        <f>IF(CV129="","",VLOOKUP(CV129,BD!$B$11:$R$179,5,))</f>
        <v/>
      </c>
      <c r="DJ129" s="79" t="str">
        <f t="shared" si="84"/>
        <v/>
      </c>
    </row>
    <row r="130" spans="1:114" ht="15.75" thickBot="1" x14ac:dyDescent="0.3">
      <c r="A130" s="130"/>
      <c r="B130" s="151"/>
      <c r="C130" s="68"/>
      <c r="D130" s="75"/>
      <c r="E130" s="76"/>
      <c r="F130" s="71"/>
      <c r="G130" s="77" t="s">
        <v>7</v>
      </c>
      <c r="H130" s="78">
        <f>IF(G130="N",0,IF(D$123="EVENTO",BD!$B$3,BD!$B$4))</f>
        <v>0</v>
      </c>
      <c r="I130" s="77" t="s">
        <v>7</v>
      </c>
      <c r="J130" s="78">
        <f>IF(I130="N",0,IF(D$123="EVENTO",BD!$B$1,0))</f>
        <v>0</v>
      </c>
      <c r="K130" s="77" t="s">
        <v>7</v>
      </c>
      <c r="L130" s="78">
        <f>IF(K130="N",0,IF(D$123="EVENTO",BD!$B$2,0))</f>
        <v>0</v>
      </c>
      <c r="M130" s="77" t="s">
        <v>7</v>
      </c>
      <c r="N130" s="78">
        <f>IF(M130="N",0,IF(D$123="EVENTO",BD!$B$5,0))</f>
        <v>0</v>
      </c>
      <c r="O130" s="77" t="s">
        <v>7</v>
      </c>
      <c r="P130" s="78">
        <f>IF(O130="S",BD!$B$8,0)</f>
        <v>0</v>
      </c>
      <c r="Q130" s="73" t="str">
        <f>IF(D130="","",VLOOKUP(D130,BD!$B$11:$R$179,5,))</f>
        <v/>
      </c>
      <c r="R130" s="79" t="str">
        <f t="shared" si="78"/>
        <v/>
      </c>
      <c r="S130" s="68"/>
      <c r="T130" s="75"/>
      <c r="U130" s="76"/>
      <c r="V130" s="71"/>
      <c r="W130" s="77" t="s">
        <v>7</v>
      </c>
      <c r="X130" s="78">
        <f>IF(W130="N",0,IF(T$123="EVENTO",BD!$B$3,BD!$B$4))</f>
        <v>0</v>
      </c>
      <c r="Y130" s="77" t="s">
        <v>7</v>
      </c>
      <c r="Z130" s="78">
        <f>IF(Y130="N",0,IF(T$123="EVENTO",BD!$B$1,0))</f>
        <v>0</v>
      </c>
      <c r="AA130" s="77" t="s">
        <v>7</v>
      </c>
      <c r="AB130" s="78">
        <f>IF(AA130="N",0,IF(T$123="EVENTO",BD!$B$2,0))</f>
        <v>0</v>
      </c>
      <c r="AC130" s="77" t="s">
        <v>7</v>
      </c>
      <c r="AD130" s="78">
        <f>IF(AC130="N",0,IF(T$123="EVENTO",BD!$B$5,0))</f>
        <v>0</v>
      </c>
      <c r="AE130" s="77" t="s">
        <v>7</v>
      </c>
      <c r="AF130" s="78">
        <f>IF(AE130="S",BD!$B$8,0)</f>
        <v>0</v>
      </c>
      <c r="AG130" s="73" t="str">
        <f>IF(T130="","",VLOOKUP(T130,BD!$B$11:$R$179,5,))</f>
        <v/>
      </c>
      <c r="AH130" s="79" t="str">
        <f t="shared" si="79"/>
        <v/>
      </c>
      <c r="AI130" s="68"/>
      <c r="AJ130" s="75"/>
      <c r="AK130" s="76"/>
      <c r="AL130" s="71"/>
      <c r="AM130" s="77" t="s">
        <v>7</v>
      </c>
      <c r="AN130" s="78">
        <f>IF(AM130="N",0,IF(AJ$123="EVENTO",BD!$B$3,BD!$B$4))</f>
        <v>0</v>
      </c>
      <c r="AO130" s="77" t="s">
        <v>7</v>
      </c>
      <c r="AP130" s="78">
        <f>IF(AO130="N",0,IF(AJ$123="EVENTO",BD!$B$1,0))</f>
        <v>0</v>
      </c>
      <c r="AQ130" s="77" t="s">
        <v>7</v>
      </c>
      <c r="AR130" s="78">
        <f>IF(AQ130="N",0,IF(AJ$123="EVENTO",BD!$B$2,0))</f>
        <v>0</v>
      </c>
      <c r="AS130" s="77" t="s">
        <v>7</v>
      </c>
      <c r="AT130" s="78">
        <f>IF(AS130="N",0,IF(AJ$123="EVENTO",BD!$B$5,0))</f>
        <v>0</v>
      </c>
      <c r="AU130" s="77" t="s">
        <v>7</v>
      </c>
      <c r="AV130" s="78">
        <f>IF(AU130="S",BD!$B$8,0)</f>
        <v>0</v>
      </c>
      <c r="AW130" s="73" t="str">
        <f>IF(AJ130="","",VLOOKUP(AJ130,BD!$B$11:$R$179,5,))</f>
        <v/>
      </c>
      <c r="AX130" s="79" t="str">
        <f t="shared" si="80"/>
        <v/>
      </c>
      <c r="AY130" s="68"/>
      <c r="AZ130" s="75"/>
      <c r="BA130" s="76"/>
      <c r="BB130" s="71"/>
      <c r="BC130" s="77" t="s">
        <v>7</v>
      </c>
      <c r="BD130" s="78">
        <f>IF(BC130="N",0,IF(AZ$123="EVENTO",BD!$B$3,BD!$B$4))</f>
        <v>0</v>
      </c>
      <c r="BE130" s="77" t="s">
        <v>7</v>
      </c>
      <c r="BF130" s="78">
        <f>IF(BE130="N",0,IF(AZ$123="EVENTO",BD!$B$1,0))</f>
        <v>0</v>
      </c>
      <c r="BG130" s="77" t="s">
        <v>7</v>
      </c>
      <c r="BH130" s="78">
        <f>IF(BG130="N",0,IF(AZ$123="EVENTO",BD!$B$2,0))</f>
        <v>0</v>
      </c>
      <c r="BI130" s="77" t="s">
        <v>7</v>
      </c>
      <c r="BJ130" s="78">
        <f>IF(BI130="N",0,IF(AZ$123="EVENTO",BD!$B$5,0))</f>
        <v>0</v>
      </c>
      <c r="BK130" s="77" t="s">
        <v>7</v>
      </c>
      <c r="BL130" s="78">
        <f>IF(BK130="S",BD!$B$8,0)</f>
        <v>0</v>
      </c>
      <c r="BM130" s="73" t="str">
        <f>IF(AZ130="","",VLOOKUP(AZ130,BD!$B$11:$R$179,5,))</f>
        <v/>
      </c>
      <c r="BN130" s="79" t="str">
        <f t="shared" si="81"/>
        <v/>
      </c>
      <c r="BO130" s="68"/>
      <c r="BP130" s="75"/>
      <c r="BQ130" s="76"/>
      <c r="BR130" s="71"/>
      <c r="BS130" s="77" t="s">
        <v>7</v>
      </c>
      <c r="BT130" s="78">
        <f>IF(BS130="N",0,IF(BP$123="EVENTO",BD!$B$3,BD!$B$4))</f>
        <v>0</v>
      </c>
      <c r="BU130" s="77" t="s">
        <v>7</v>
      </c>
      <c r="BV130" s="78">
        <f>IF(BU130="N",0,IF(BP$123="EVENTO",BD!$B$1,0))</f>
        <v>0</v>
      </c>
      <c r="BW130" s="77" t="s">
        <v>7</v>
      </c>
      <c r="BX130" s="78">
        <f>IF(BW130="N",0,IF(BP$123="EVENTO",BD!$B$2,0))</f>
        <v>0</v>
      </c>
      <c r="BY130" s="77" t="s">
        <v>7</v>
      </c>
      <c r="BZ130" s="78">
        <f>IF(BY130="N",0,IF(BP$123="EVENTO",BD!$B$5,0))</f>
        <v>0</v>
      </c>
      <c r="CA130" s="77" t="s">
        <v>7</v>
      </c>
      <c r="CB130" s="78">
        <f>IF(CA130="S",BD!$B$8,0)</f>
        <v>0</v>
      </c>
      <c r="CC130" s="73" t="str">
        <f>IF(BP130="","",VLOOKUP(BP130,BD!$B$11:$R$179,5,))</f>
        <v/>
      </c>
      <c r="CD130" s="79" t="str">
        <f t="shared" si="82"/>
        <v/>
      </c>
      <c r="CE130" s="68"/>
      <c r="CF130" s="75"/>
      <c r="CG130" s="76"/>
      <c r="CH130" s="71"/>
      <c r="CI130" s="77" t="s">
        <v>7</v>
      </c>
      <c r="CJ130" s="78">
        <f>IF(CI130="N",0,IF(CF$123="EVENTO",BD!$B$3,BD!$B$4))</f>
        <v>0</v>
      </c>
      <c r="CK130" s="77" t="s">
        <v>7</v>
      </c>
      <c r="CL130" s="78">
        <f>IF(CK130="N",0,IF(CF$123="EVENTO",BD!$B$1,0))</f>
        <v>0</v>
      </c>
      <c r="CM130" s="77" t="s">
        <v>7</v>
      </c>
      <c r="CN130" s="78">
        <f>IF(CM130="N",0,IF(CF$123="EVENTO",BD!$B$2,0))</f>
        <v>0</v>
      </c>
      <c r="CO130" s="77" t="s">
        <v>7</v>
      </c>
      <c r="CP130" s="78">
        <f>IF(CO130="N",0,IF(CF$123="EVENTO",BD!$B$5,0))</f>
        <v>0</v>
      </c>
      <c r="CQ130" s="77" t="s">
        <v>7</v>
      </c>
      <c r="CR130" s="78">
        <f>IF(CQ130="S",BD!$B$8,0)</f>
        <v>0</v>
      </c>
      <c r="CS130" s="73" t="str">
        <f>IF(CF130="","",VLOOKUP(CF130,BD!$B$11:$R$179,5,))</f>
        <v/>
      </c>
      <c r="CT130" s="79" t="str">
        <f t="shared" si="83"/>
        <v/>
      </c>
      <c r="CU130" s="68"/>
      <c r="CV130" s="75"/>
      <c r="CW130" s="76"/>
      <c r="CX130" s="71"/>
      <c r="CY130" s="77" t="s">
        <v>7</v>
      </c>
      <c r="CZ130" s="78">
        <f>IF(CY130="N",0,IF(CV$123="EVENTO",BD!$B$3,BD!$B$4))</f>
        <v>0</v>
      </c>
      <c r="DA130" s="77" t="s">
        <v>7</v>
      </c>
      <c r="DB130" s="78">
        <f>IF(DA130="N",0,IF(CV$123="EVENTO",BD!$B$1,0))</f>
        <v>0</v>
      </c>
      <c r="DC130" s="77" t="s">
        <v>7</v>
      </c>
      <c r="DD130" s="78">
        <f>IF(DC130="N",0,IF(CV$123="EVENTO",BD!$B$2,0))</f>
        <v>0</v>
      </c>
      <c r="DE130" s="77" t="s">
        <v>7</v>
      </c>
      <c r="DF130" s="78">
        <f>IF(DE130="N",0,IF(CV$123="EVENTO",BD!$B$5,0))</f>
        <v>0</v>
      </c>
      <c r="DG130" s="77" t="s">
        <v>7</v>
      </c>
      <c r="DH130" s="78">
        <f>IF(DG130="S",BD!$B$8,0)</f>
        <v>0</v>
      </c>
      <c r="DI130" s="73" t="str">
        <f>IF(CV130="","",VLOOKUP(CV130,BD!$B$11:$R$179,5,))</f>
        <v/>
      </c>
      <c r="DJ130" s="79" t="str">
        <f t="shared" si="84"/>
        <v/>
      </c>
    </row>
    <row r="131" spans="1:114" ht="15.75" thickBot="1" x14ac:dyDescent="0.3">
      <c r="A131" s="130"/>
      <c r="B131" s="151"/>
      <c r="C131" s="68"/>
      <c r="D131" s="75"/>
      <c r="E131" s="76"/>
      <c r="F131" s="71"/>
      <c r="G131" s="77" t="s">
        <v>7</v>
      </c>
      <c r="H131" s="78">
        <f>IF(G131="N",0,IF(D$123="EVENTO",BD!$B$3,BD!$B$4))</f>
        <v>0</v>
      </c>
      <c r="I131" s="77" t="s">
        <v>7</v>
      </c>
      <c r="J131" s="78">
        <f>IF(I131="N",0,IF(D$123="EVENTO",BD!$B$1,0))</f>
        <v>0</v>
      </c>
      <c r="K131" s="77" t="s">
        <v>7</v>
      </c>
      <c r="L131" s="78">
        <f>IF(K131="N",0,IF(D$123="EVENTO",BD!$B$2,0))</f>
        <v>0</v>
      </c>
      <c r="M131" s="77" t="s">
        <v>7</v>
      </c>
      <c r="N131" s="78">
        <f>IF(M131="N",0,IF(D$123="EVENTO",BD!$B$5,0))</f>
        <v>0</v>
      </c>
      <c r="O131" s="77" t="s">
        <v>7</v>
      </c>
      <c r="P131" s="78">
        <f>IF(O131="S",BD!$B$8,0)</f>
        <v>0</v>
      </c>
      <c r="Q131" s="73" t="str">
        <f>IF(D131="","",VLOOKUP(D131,BD!$B$11:$R$179,5,))</f>
        <v/>
      </c>
      <c r="R131" s="79" t="str">
        <f t="shared" si="78"/>
        <v/>
      </c>
      <c r="S131" s="68"/>
      <c r="T131" s="75"/>
      <c r="U131" s="76"/>
      <c r="V131" s="71"/>
      <c r="W131" s="77" t="s">
        <v>7</v>
      </c>
      <c r="X131" s="78">
        <f>IF(W131="N",0,IF(T$123="EVENTO",BD!$B$3,BD!$B$4))</f>
        <v>0</v>
      </c>
      <c r="Y131" s="77" t="s">
        <v>7</v>
      </c>
      <c r="Z131" s="78">
        <f>IF(Y131="N",0,IF(T$123="EVENTO",BD!$B$1,0))</f>
        <v>0</v>
      </c>
      <c r="AA131" s="77" t="s">
        <v>7</v>
      </c>
      <c r="AB131" s="78">
        <f>IF(AA131="N",0,IF(T$123="EVENTO",BD!$B$2,0))</f>
        <v>0</v>
      </c>
      <c r="AC131" s="77" t="s">
        <v>7</v>
      </c>
      <c r="AD131" s="78">
        <f>IF(AC131="N",0,IF(T$123="EVENTO",BD!$B$5,0))</f>
        <v>0</v>
      </c>
      <c r="AE131" s="77" t="s">
        <v>7</v>
      </c>
      <c r="AF131" s="78">
        <f>IF(AE131="S",BD!$B$8,0)</f>
        <v>0</v>
      </c>
      <c r="AG131" s="73" t="str">
        <f>IF(T131="","",VLOOKUP(T131,BD!$B$11:$R$179,5,))</f>
        <v/>
      </c>
      <c r="AH131" s="79" t="str">
        <f t="shared" si="79"/>
        <v/>
      </c>
      <c r="AI131" s="68"/>
      <c r="AJ131" s="75"/>
      <c r="AK131" s="76"/>
      <c r="AL131" s="71"/>
      <c r="AM131" s="77" t="s">
        <v>7</v>
      </c>
      <c r="AN131" s="78">
        <f>IF(AM131="N",0,IF(AJ$123="EVENTO",BD!$B$3,BD!$B$4))</f>
        <v>0</v>
      </c>
      <c r="AO131" s="77" t="s">
        <v>7</v>
      </c>
      <c r="AP131" s="78">
        <f>IF(AO131="N",0,IF(AJ$123="EVENTO",BD!$B$1,0))</f>
        <v>0</v>
      </c>
      <c r="AQ131" s="77" t="s">
        <v>7</v>
      </c>
      <c r="AR131" s="78">
        <f>IF(AQ131="N",0,IF(AJ$123="EVENTO",BD!$B$2,0))</f>
        <v>0</v>
      </c>
      <c r="AS131" s="77" t="s">
        <v>7</v>
      </c>
      <c r="AT131" s="78">
        <f>IF(AS131="N",0,IF(AJ$123="EVENTO",BD!$B$5,0))</f>
        <v>0</v>
      </c>
      <c r="AU131" s="77" t="s">
        <v>7</v>
      </c>
      <c r="AV131" s="78">
        <f>IF(AU131="S",BD!$B$8,0)</f>
        <v>0</v>
      </c>
      <c r="AW131" s="73" t="str">
        <f>IF(AJ131="","",VLOOKUP(AJ131,BD!$B$11:$R$179,5,))</f>
        <v/>
      </c>
      <c r="AX131" s="79" t="str">
        <f t="shared" si="80"/>
        <v/>
      </c>
      <c r="AY131" s="68"/>
      <c r="AZ131" s="75"/>
      <c r="BA131" s="76"/>
      <c r="BB131" s="71"/>
      <c r="BC131" s="77" t="s">
        <v>7</v>
      </c>
      <c r="BD131" s="78">
        <f>IF(BC131="N",0,IF(AZ$123="EVENTO",BD!$B$3,BD!$B$4))</f>
        <v>0</v>
      </c>
      <c r="BE131" s="77" t="s">
        <v>7</v>
      </c>
      <c r="BF131" s="78">
        <f>IF(BE131="N",0,IF(AZ$123="EVENTO",BD!$B$1,0))</f>
        <v>0</v>
      </c>
      <c r="BG131" s="77" t="s">
        <v>7</v>
      </c>
      <c r="BH131" s="78">
        <f>IF(BG131="N",0,IF(AZ$123="EVENTO",BD!$B$2,0))</f>
        <v>0</v>
      </c>
      <c r="BI131" s="77" t="s">
        <v>7</v>
      </c>
      <c r="BJ131" s="78">
        <f>IF(BI131="N",0,IF(AZ$123="EVENTO",BD!$B$5,0))</f>
        <v>0</v>
      </c>
      <c r="BK131" s="77" t="s">
        <v>7</v>
      </c>
      <c r="BL131" s="78">
        <f>IF(BK131="S",BD!$B$8,0)</f>
        <v>0</v>
      </c>
      <c r="BM131" s="73" t="str">
        <f>IF(AZ131="","",VLOOKUP(AZ131,BD!$B$11:$R$179,5,))</f>
        <v/>
      </c>
      <c r="BN131" s="79" t="str">
        <f t="shared" si="81"/>
        <v/>
      </c>
      <c r="BO131" s="68"/>
      <c r="BP131" s="75"/>
      <c r="BQ131" s="76"/>
      <c r="BR131" s="71"/>
      <c r="BS131" s="77" t="s">
        <v>7</v>
      </c>
      <c r="BT131" s="78">
        <f>IF(BS131="N",0,IF(BP$123="EVENTO",BD!$B$3,BD!$B$4))</f>
        <v>0</v>
      </c>
      <c r="BU131" s="77" t="s">
        <v>7</v>
      </c>
      <c r="BV131" s="78">
        <f>IF(BU131="N",0,IF(BP$123="EVENTO",BD!$B$1,0))</f>
        <v>0</v>
      </c>
      <c r="BW131" s="77" t="s">
        <v>7</v>
      </c>
      <c r="BX131" s="78">
        <f>IF(BW131="N",0,IF(BP$123="EVENTO",BD!$B$2,0))</f>
        <v>0</v>
      </c>
      <c r="BY131" s="77" t="s">
        <v>7</v>
      </c>
      <c r="BZ131" s="78">
        <f>IF(BY131="N",0,IF(BP$123="EVENTO",BD!$B$5,0))</f>
        <v>0</v>
      </c>
      <c r="CA131" s="77" t="s">
        <v>7</v>
      </c>
      <c r="CB131" s="78">
        <f>IF(CA131="S",BD!$B$8,0)</f>
        <v>0</v>
      </c>
      <c r="CC131" s="73" t="str">
        <f>IF(BP131="","",VLOOKUP(BP131,BD!$B$11:$R$179,5,))</f>
        <v/>
      </c>
      <c r="CD131" s="79" t="str">
        <f t="shared" si="82"/>
        <v/>
      </c>
      <c r="CE131" s="68"/>
      <c r="CF131" s="75"/>
      <c r="CG131" s="76"/>
      <c r="CH131" s="71"/>
      <c r="CI131" s="77" t="s">
        <v>7</v>
      </c>
      <c r="CJ131" s="78">
        <f>IF(CI131="N",0,IF(CF$123="EVENTO",BD!$B$3,BD!$B$4))</f>
        <v>0</v>
      </c>
      <c r="CK131" s="77" t="s">
        <v>7</v>
      </c>
      <c r="CL131" s="78">
        <f>IF(CK131="N",0,IF(CF$123="EVENTO",BD!$B$1,0))</f>
        <v>0</v>
      </c>
      <c r="CM131" s="77" t="s">
        <v>7</v>
      </c>
      <c r="CN131" s="78">
        <f>IF(CM131="N",0,IF(CF$123="EVENTO",BD!$B$2,0))</f>
        <v>0</v>
      </c>
      <c r="CO131" s="77" t="s">
        <v>7</v>
      </c>
      <c r="CP131" s="78">
        <f>IF(CO131="N",0,IF(CF$123="EVENTO",BD!$B$5,0))</f>
        <v>0</v>
      </c>
      <c r="CQ131" s="77" t="s">
        <v>7</v>
      </c>
      <c r="CR131" s="78">
        <f>IF(CQ131="S",BD!$B$8,0)</f>
        <v>0</v>
      </c>
      <c r="CS131" s="73" t="str">
        <f>IF(CF131="","",VLOOKUP(CF131,BD!$B$11:$R$179,5,))</f>
        <v/>
      </c>
      <c r="CT131" s="79" t="str">
        <f t="shared" si="83"/>
        <v/>
      </c>
      <c r="CU131" s="68"/>
      <c r="CV131" s="75"/>
      <c r="CW131" s="76"/>
      <c r="CX131" s="71"/>
      <c r="CY131" s="77" t="s">
        <v>7</v>
      </c>
      <c r="CZ131" s="78">
        <f>IF(CY131="N",0,IF(CV$123="EVENTO",BD!$B$3,BD!$B$4))</f>
        <v>0</v>
      </c>
      <c r="DA131" s="77" t="s">
        <v>7</v>
      </c>
      <c r="DB131" s="78">
        <f>IF(DA131="N",0,IF(CV$123="EVENTO",BD!$B$1,0))</f>
        <v>0</v>
      </c>
      <c r="DC131" s="77" t="s">
        <v>7</v>
      </c>
      <c r="DD131" s="78">
        <f>IF(DC131="N",0,IF(CV$123="EVENTO",BD!$B$2,0))</f>
        <v>0</v>
      </c>
      <c r="DE131" s="77" t="s">
        <v>7</v>
      </c>
      <c r="DF131" s="78">
        <f>IF(DE131="N",0,IF(CV$123="EVENTO",BD!$B$5,0))</f>
        <v>0</v>
      </c>
      <c r="DG131" s="77" t="s">
        <v>7</v>
      </c>
      <c r="DH131" s="78">
        <f>IF(DG131="S",BD!$B$8,0)</f>
        <v>0</v>
      </c>
      <c r="DI131" s="73" t="str">
        <f>IF(CV131="","",VLOOKUP(CV131,BD!$B$11:$R$179,5,))</f>
        <v/>
      </c>
      <c r="DJ131" s="79" t="str">
        <f t="shared" si="84"/>
        <v/>
      </c>
    </row>
    <row r="132" spans="1:114" ht="15.75" thickBot="1" x14ac:dyDescent="0.3">
      <c r="A132" s="130"/>
      <c r="B132" s="152"/>
      <c r="C132" s="68"/>
      <c r="D132" s="81"/>
      <c r="E132" s="82"/>
      <c r="F132" s="71"/>
      <c r="G132" s="86" t="s">
        <v>7</v>
      </c>
      <c r="H132" s="87">
        <f>IF(G132="N",0,IF(D$123="EVENTO",BD!$B$3,BD!$B$4))</f>
        <v>0</v>
      </c>
      <c r="I132" s="86" t="s">
        <v>7</v>
      </c>
      <c r="J132" s="87">
        <f>IF(I132="N",0,IF(D$123="EVENTO",BD!$B$1,0))</f>
        <v>0</v>
      </c>
      <c r="K132" s="86" t="s">
        <v>7</v>
      </c>
      <c r="L132" s="87">
        <f>IF(K132="N",0,IF(D$123="EVENTO",BD!$B$2,0))</f>
        <v>0</v>
      </c>
      <c r="M132" s="86" t="s">
        <v>7</v>
      </c>
      <c r="N132" s="87">
        <f>IF(M132="N",0,IF(D$123="EVENTO",BD!$B$5,0))</f>
        <v>0</v>
      </c>
      <c r="O132" s="86" t="s">
        <v>7</v>
      </c>
      <c r="P132" s="87">
        <f>IF(O132="S",BD!$B$8,0)</f>
        <v>0</v>
      </c>
      <c r="Q132" s="73" t="str">
        <f>IF(D132="","",VLOOKUP(D132,BD!$B$11:$R$179,5,))</f>
        <v/>
      </c>
      <c r="R132" s="84" t="str">
        <f t="shared" si="78"/>
        <v/>
      </c>
      <c r="S132" s="68"/>
      <c r="T132" s="81"/>
      <c r="U132" s="82"/>
      <c r="V132" s="71"/>
      <c r="W132" s="86" t="s">
        <v>7</v>
      </c>
      <c r="X132" s="87">
        <f>IF(W132="N",0,IF(T$123="EVENTO",BD!$B$3,BD!$B$4))</f>
        <v>0</v>
      </c>
      <c r="Y132" s="86" t="s">
        <v>7</v>
      </c>
      <c r="Z132" s="87">
        <f>IF(Y132="N",0,IF(T$123="EVENTO",BD!$B$1,0))</f>
        <v>0</v>
      </c>
      <c r="AA132" s="86" t="s">
        <v>7</v>
      </c>
      <c r="AB132" s="87">
        <f>IF(AA132="N",0,IF(T$123="EVENTO",BD!$B$2,0))</f>
        <v>0</v>
      </c>
      <c r="AC132" s="86" t="s">
        <v>7</v>
      </c>
      <c r="AD132" s="87">
        <f>IF(AC132="N",0,IF(T$123="EVENTO",BD!$B$5,0))</f>
        <v>0</v>
      </c>
      <c r="AE132" s="86" t="s">
        <v>7</v>
      </c>
      <c r="AF132" s="87">
        <f>IF(AE132="S",BD!$B$8,0)</f>
        <v>0</v>
      </c>
      <c r="AG132" s="73" t="str">
        <f>IF(T132="","",VLOOKUP(T132,BD!$B$11:$R$179,5,))</f>
        <v/>
      </c>
      <c r="AH132" s="84" t="str">
        <f t="shared" si="79"/>
        <v/>
      </c>
      <c r="AI132" s="68"/>
      <c r="AJ132" s="81"/>
      <c r="AK132" s="82"/>
      <c r="AL132" s="71"/>
      <c r="AM132" s="86" t="s">
        <v>7</v>
      </c>
      <c r="AN132" s="87">
        <f>IF(AM132="N",0,IF(AJ$123="EVENTO",BD!$B$3,BD!$B$4))</f>
        <v>0</v>
      </c>
      <c r="AO132" s="86" t="s">
        <v>7</v>
      </c>
      <c r="AP132" s="87">
        <f>IF(AO132="N",0,IF(AJ$123="EVENTO",BD!$B$1,0))</f>
        <v>0</v>
      </c>
      <c r="AQ132" s="86" t="s">
        <v>7</v>
      </c>
      <c r="AR132" s="87">
        <f>IF(AQ132="N",0,IF(AJ$123="EVENTO",BD!$B$2,0))</f>
        <v>0</v>
      </c>
      <c r="AS132" s="86" t="s">
        <v>7</v>
      </c>
      <c r="AT132" s="87">
        <f>IF(AS132="N",0,IF(AJ$123="EVENTO",BD!$B$5,0))</f>
        <v>0</v>
      </c>
      <c r="AU132" s="86" t="s">
        <v>7</v>
      </c>
      <c r="AV132" s="87">
        <f>IF(AU132="S",BD!$B$8,0)</f>
        <v>0</v>
      </c>
      <c r="AW132" s="73" t="str">
        <f>IF(AJ132="","",VLOOKUP(AJ132,BD!$B$11:$R$179,5,))</f>
        <v/>
      </c>
      <c r="AX132" s="84" t="str">
        <f t="shared" si="80"/>
        <v/>
      </c>
      <c r="AY132" s="68"/>
      <c r="AZ132" s="81"/>
      <c r="BA132" s="82"/>
      <c r="BB132" s="71"/>
      <c r="BC132" s="86" t="s">
        <v>7</v>
      </c>
      <c r="BD132" s="87">
        <f>IF(BC132="N",0,IF(AZ$123="EVENTO",BD!$B$3,BD!$B$4))</f>
        <v>0</v>
      </c>
      <c r="BE132" s="86" t="s">
        <v>7</v>
      </c>
      <c r="BF132" s="87">
        <f>IF(BE132="N",0,IF(AZ$123="EVENTO",BD!$B$1,0))</f>
        <v>0</v>
      </c>
      <c r="BG132" s="86" t="s">
        <v>7</v>
      </c>
      <c r="BH132" s="87">
        <f>IF(BG132="N",0,IF(AZ$123="EVENTO",BD!$B$2,0))</f>
        <v>0</v>
      </c>
      <c r="BI132" s="86" t="s">
        <v>7</v>
      </c>
      <c r="BJ132" s="87">
        <f>IF(BI132="N",0,IF(AZ$123="EVENTO",BD!$B$5,0))</f>
        <v>0</v>
      </c>
      <c r="BK132" s="86" t="s">
        <v>7</v>
      </c>
      <c r="BL132" s="87">
        <f>IF(BK132="S",BD!$B$8,0)</f>
        <v>0</v>
      </c>
      <c r="BM132" s="73" t="str">
        <f>IF(AZ132="","",VLOOKUP(AZ132,BD!$B$11:$R$179,5,))</f>
        <v/>
      </c>
      <c r="BN132" s="84" t="str">
        <f t="shared" si="81"/>
        <v/>
      </c>
      <c r="BO132" s="68"/>
      <c r="BP132" s="81"/>
      <c r="BQ132" s="82"/>
      <c r="BR132" s="71"/>
      <c r="BS132" s="86" t="s">
        <v>7</v>
      </c>
      <c r="BT132" s="87">
        <f>IF(BS132="N",0,IF(BP$123="EVENTO",BD!$B$3,BD!$B$4))</f>
        <v>0</v>
      </c>
      <c r="BU132" s="86" t="s">
        <v>7</v>
      </c>
      <c r="BV132" s="87">
        <f>IF(BU132="N",0,IF(BP$123="EVENTO",BD!$B$1,0))</f>
        <v>0</v>
      </c>
      <c r="BW132" s="86" t="s">
        <v>7</v>
      </c>
      <c r="BX132" s="87">
        <f>IF(BW132="N",0,IF(BP$123="EVENTO",BD!$B$2,0))</f>
        <v>0</v>
      </c>
      <c r="BY132" s="86" t="s">
        <v>7</v>
      </c>
      <c r="BZ132" s="87">
        <f>IF(BY132="N",0,IF(BP$123="EVENTO",BD!$B$5,0))</f>
        <v>0</v>
      </c>
      <c r="CA132" s="86" t="s">
        <v>7</v>
      </c>
      <c r="CB132" s="87">
        <f>IF(CA132="S",BD!$B$8,0)</f>
        <v>0</v>
      </c>
      <c r="CC132" s="73" t="str">
        <f>IF(BP132="","",VLOOKUP(BP132,BD!$B$11:$R$179,5,))</f>
        <v/>
      </c>
      <c r="CD132" s="84" t="str">
        <f t="shared" si="82"/>
        <v/>
      </c>
      <c r="CE132" s="68"/>
      <c r="CF132" s="81"/>
      <c r="CG132" s="82"/>
      <c r="CH132" s="71"/>
      <c r="CI132" s="86" t="s">
        <v>7</v>
      </c>
      <c r="CJ132" s="87">
        <f>IF(CI132="N",0,IF(CF$123="EVENTO",BD!$B$3,BD!$B$4))</f>
        <v>0</v>
      </c>
      <c r="CK132" s="86" t="s">
        <v>7</v>
      </c>
      <c r="CL132" s="87">
        <f>IF(CK132="N",0,IF(CF$123="EVENTO",BD!$B$1,0))</f>
        <v>0</v>
      </c>
      <c r="CM132" s="86" t="s">
        <v>7</v>
      </c>
      <c r="CN132" s="87">
        <f>IF(CM132="N",0,IF(CF$123="EVENTO",BD!$B$2,0))</f>
        <v>0</v>
      </c>
      <c r="CO132" s="86" t="s">
        <v>7</v>
      </c>
      <c r="CP132" s="87">
        <f>IF(CO132="N",0,IF(CF$123="EVENTO",BD!$B$5,0))</f>
        <v>0</v>
      </c>
      <c r="CQ132" s="86" t="s">
        <v>7</v>
      </c>
      <c r="CR132" s="87">
        <f>IF(CQ132="S",BD!$B$8,0)</f>
        <v>0</v>
      </c>
      <c r="CS132" s="73" t="str">
        <f>IF(CF132="","",VLOOKUP(CF132,BD!$B$11:$R$179,5,))</f>
        <v/>
      </c>
      <c r="CT132" s="84" t="str">
        <f t="shared" si="83"/>
        <v/>
      </c>
      <c r="CU132" s="68"/>
      <c r="CV132" s="81"/>
      <c r="CW132" s="82"/>
      <c r="CX132" s="71"/>
      <c r="CY132" s="86" t="s">
        <v>7</v>
      </c>
      <c r="CZ132" s="87">
        <f>IF(CY132="N",0,IF(CV$123="EVENTO",BD!$B$3,BD!$B$4))</f>
        <v>0</v>
      </c>
      <c r="DA132" s="86" t="s">
        <v>7</v>
      </c>
      <c r="DB132" s="87">
        <f>IF(DA132="N",0,IF(CV$123="EVENTO",BD!$B$1,0))</f>
        <v>0</v>
      </c>
      <c r="DC132" s="86" t="s">
        <v>7</v>
      </c>
      <c r="DD132" s="87">
        <f>IF(DC132="N",0,IF(CV$123="EVENTO",BD!$B$2,0))</f>
        <v>0</v>
      </c>
      <c r="DE132" s="86" t="s">
        <v>7</v>
      </c>
      <c r="DF132" s="87">
        <f>IF(DE132="N",0,IF(CV$123="EVENTO",BD!$B$5,0))</f>
        <v>0</v>
      </c>
      <c r="DG132" s="86" t="s">
        <v>7</v>
      </c>
      <c r="DH132" s="87">
        <f>IF(DG132="S",BD!$B$8,0)</f>
        <v>0</v>
      </c>
      <c r="DI132" s="73" t="str">
        <f>IF(CV132="","",VLOOKUP(CV132,BD!$B$11:$R$179,5,))</f>
        <v/>
      </c>
      <c r="DJ132" s="84" t="str">
        <f t="shared" si="84"/>
        <v/>
      </c>
    </row>
    <row r="133" spans="1:114" ht="15" customHeight="1" thickBot="1" x14ac:dyDescent="0.3">
      <c r="A133" s="130"/>
      <c r="B133" s="150" t="s">
        <v>38</v>
      </c>
      <c r="C133" s="92"/>
      <c r="D133" s="153"/>
      <c r="E133" s="153"/>
      <c r="F133" s="153"/>
      <c r="G133" s="153"/>
      <c r="H133" s="153"/>
      <c r="I133" s="153"/>
      <c r="J133" s="153"/>
      <c r="K133" s="153"/>
      <c r="L133" s="153"/>
      <c r="M133" s="153"/>
      <c r="N133" s="153"/>
      <c r="O133" s="153"/>
      <c r="P133" s="93"/>
      <c r="Q133" s="93"/>
      <c r="R133" s="94" t="str">
        <f>IF(SUM(R135:R158)=0,"",SUM(R135:R158))</f>
        <v/>
      </c>
      <c r="S133" s="92"/>
      <c r="T133" s="153"/>
      <c r="U133" s="153"/>
      <c r="V133" s="153"/>
      <c r="W133" s="153"/>
      <c r="X133" s="153"/>
      <c r="Y133" s="153"/>
      <c r="Z133" s="153"/>
      <c r="AA133" s="153"/>
      <c r="AB133" s="153"/>
      <c r="AC133" s="153"/>
      <c r="AD133" s="153"/>
      <c r="AE133" s="153"/>
      <c r="AF133" s="93"/>
      <c r="AG133" s="93"/>
      <c r="AH133" s="94" t="str">
        <f>IF(SUM(AH135:AH158)=0,"",SUM(AH135:AH158))</f>
        <v/>
      </c>
      <c r="AI133" s="92"/>
      <c r="AJ133" s="153"/>
      <c r="AK133" s="153"/>
      <c r="AL133" s="153"/>
      <c r="AM133" s="153"/>
      <c r="AN133" s="153"/>
      <c r="AO133" s="153"/>
      <c r="AP133" s="153"/>
      <c r="AQ133" s="153"/>
      <c r="AR133" s="153"/>
      <c r="AS133" s="153"/>
      <c r="AT133" s="153"/>
      <c r="AU133" s="153"/>
      <c r="AV133" s="93"/>
      <c r="AW133" s="93"/>
      <c r="AX133" s="94" t="str">
        <f>IF(SUM(AX135:AX158)=0,"",SUM(AX135:AX158))</f>
        <v/>
      </c>
      <c r="AY133" s="92"/>
      <c r="AZ133" s="153"/>
      <c r="BA133" s="153"/>
      <c r="BB133" s="153"/>
      <c r="BC133" s="153"/>
      <c r="BD133" s="153"/>
      <c r="BE133" s="153"/>
      <c r="BF133" s="153"/>
      <c r="BG133" s="153"/>
      <c r="BH133" s="153"/>
      <c r="BI133" s="153"/>
      <c r="BJ133" s="153"/>
      <c r="BK133" s="153"/>
      <c r="BL133" s="93"/>
      <c r="BM133" s="93"/>
      <c r="BN133" s="94" t="str">
        <f>IF(SUM(BN135:BN158)=0,"",SUM(BN135:BN158))</f>
        <v/>
      </c>
      <c r="BO133" s="92"/>
      <c r="BP133" s="153"/>
      <c r="BQ133" s="153"/>
      <c r="BR133" s="153"/>
      <c r="BS133" s="153"/>
      <c r="BT133" s="153"/>
      <c r="BU133" s="153"/>
      <c r="BV133" s="153"/>
      <c r="BW133" s="153"/>
      <c r="BX133" s="153"/>
      <c r="BY133" s="153"/>
      <c r="BZ133" s="153"/>
      <c r="CA133" s="153"/>
      <c r="CB133" s="93"/>
      <c r="CC133" s="93"/>
      <c r="CD133" s="94" t="str">
        <f>IF(SUM(CD135:CD158)=0,"",SUM(CD135:CD158))</f>
        <v/>
      </c>
      <c r="CE133" s="57"/>
      <c r="CF133" s="179" t="s">
        <v>0</v>
      </c>
      <c r="CG133" s="179"/>
      <c r="CH133" s="179"/>
      <c r="CI133" s="179"/>
      <c r="CJ133" s="179"/>
      <c r="CK133" s="179"/>
      <c r="CL133" s="179"/>
      <c r="CM133" s="179"/>
      <c r="CN133" s="179"/>
      <c r="CO133" s="179"/>
      <c r="CP133" s="179"/>
      <c r="CQ133" s="179"/>
      <c r="CR133" s="58"/>
      <c r="CS133" s="58"/>
      <c r="CT133" s="59">
        <f>IF(SUM(CT135:CT158)=0,"",SUM(CT135:CT158))</f>
        <v>400</v>
      </c>
      <c r="CU133" s="92"/>
      <c r="CV133" s="153"/>
      <c r="CW133" s="153"/>
      <c r="CX133" s="153"/>
      <c r="CY133" s="153"/>
      <c r="CZ133" s="153"/>
      <c r="DA133" s="153"/>
      <c r="DB133" s="153"/>
      <c r="DC133" s="153"/>
      <c r="DD133" s="153"/>
      <c r="DE133" s="153"/>
      <c r="DF133" s="153"/>
      <c r="DG133" s="153"/>
      <c r="DH133" s="93"/>
      <c r="DI133" s="93"/>
      <c r="DJ133" s="94" t="str">
        <f>IF(SUM(DJ135:DJ158)=0,"",SUM(DJ135:DJ158))</f>
        <v/>
      </c>
    </row>
    <row r="134" spans="1:114" ht="15.75" thickBot="1" x14ac:dyDescent="0.3">
      <c r="A134" s="130"/>
      <c r="B134" s="151"/>
      <c r="C134" s="148" t="s">
        <v>2</v>
      </c>
      <c r="D134" s="149"/>
      <c r="E134" s="63"/>
      <c r="F134" s="63"/>
      <c r="G134" s="64"/>
      <c r="H134" s="65"/>
      <c r="I134" s="64"/>
      <c r="J134" s="65"/>
      <c r="K134" s="64"/>
      <c r="L134" s="65"/>
      <c r="M134" s="64"/>
      <c r="N134" s="65"/>
      <c r="O134" s="64"/>
      <c r="P134" s="65"/>
      <c r="Q134" s="66"/>
      <c r="R134" s="67" t="s">
        <v>4</v>
      </c>
      <c r="S134" s="148" t="s">
        <v>2</v>
      </c>
      <c r="T134" s="149"/>
      <c r="U134" s="63"/>
      <c r="V134" s="63"/>
      <c r="W134" s="64"/>
      <c r="X134" s="65"/>
      <c r="Y134" s="64"/>
      <c r="Z134" s="65"/>
      <c r="AA134" s="64"/>
      <c r="AB134" s="65"/>
      <c r="AC134" s="64"/>
      <c r="AD134" s="65"/>
      <c r="AE134" s="64"/>
      <c r="AF134" s="65"/>
      <c r="AG134" s="66"/>
      <c r="AH134" s="67" t="s">
        <v>4</v>
      </c>
      <c r="AI134" s="148" t="s">
        <v>2</v>
      </c>
      <c r="AJ134" s="149"/>
      <c r="AK134" s="63"/>
      <c r="AL134" s="63"/>
      <c r="AM134" s="64"/>
      <c r="AN134" s="65"/>
      <c r="AO134" s="64"/>
      <c r="AP134" s="65"/>
      <c r="AQ134" s="64"/>
      <c r="AR134" s="65"/>
      <c r="AS134" s="64"/>
      <c r="AT134" s="65"/>
      <c r="AU134" s="64"/>
      <c r="AV134" s="65"/>
      <c r="AW134" s="66"/>
      <c r="AX134" s="67" t="s">
        <v>4</v>
      </c>
      <c r="AY134" s="148" t="s">
        <v>2</v>
      </c>
      <c r="AZ134" s="149"/>
      <c r="BA134" s="63"/>
      <c r="BB134" s="63"/>
      <c r="BC134" s="64"/>
      <c r="BD134" s="65"/>
      <c r="BE134" s="64"/>
      <c r="BF134" s="65"/>
      <c r="BG134" s="64"/>
      <c r="BH134" s="65"/>
      <c r="BI134" s="64"/>
      <c r="BJ134" s="65"/>
      <c r="BK134" s="64"/>
      <c r="BL134" s="65"/>
      <c r="BM134" s="66"/>
      <c r="BN134" s="67" t="s">
        <v>4</v>
      </c>
      <c r="BO134" s="148" t="s">
        <v>2</v>
      </c>
      <c r="BP134" s="149"/>
      <c r="BQ134" s="63"/>
      <c r="BR134" s="63"/>
      <c r="BS134" s="64"/>
      <c r="BT134" s="65"/>
      <c r="BU134" s="64"/>
      <c r="BV134" s="65"/>
      <c r="BW134" s="64"/>
      <c r="BX134" s="65"/>
      <c r="BY134" s="64"/>
      <c r="BZ134" s="65"/>
      <c r="CA134" s="64"/>
      <c r="CB134" s="65"/>
      <c r="CC134" s="66"/>
      <c r="CD134" s="67" t="s">
        <v>4</v>
      </c>
      <c r="CE134" s="176" t="s">
        <v>2</v>
      </c>
      <c r="CF134" s="177"/>
      <c r="CG134" s="30"/>
      <c r="CH134" s="30"/>
      <c r="CI134" s="31"/>
      <c r="CJ134" s="32"/>
      <c r="CK134" s="31"/>
      <c r="CL134" s="32"/>
      <c r="CM134" s="31"/>
      <c r="CN134" s="32"/>
      <c r="CO134" s="31"/>
      <c r="CP134" s="32"/>
      <c r="CQ134" s="31"/>
      <c r="CR134" s="32"/>
      <c r="CS134" s="33"/>
      <c r="CT134" s="34" t="s">
        <v>4</v>
      </c>
      <c r="CU134" s="148" t="s">
        <v>2</v>
      </c>
      <c r="CV134" s="149"/>
      <c r="CW134" s="63"/>
      <c r="CX134" s="63"/>
      <c r="CY134" s="64"/>
      <c r="CZ134" s="65"/>
      <c r="DA134" s="64"/>
      <c r="DB134" s="65"/>
      <c r="DC134" s="64"/>
      <c r="DD134" s="65"/>
      <c r="DE134" s="64"/>
      <c r="DF134" s="65"/>
      <c r="DG134" s="64"/>
      <c r="DH134" s="65"/>
      <c r="DI134" s="66"/>
      <c r="DJ134" s="67" t="s">
        <v>4</v>
      </c>
    </row>
    <row r="135" spans="1:114" ht="15.75" thickBot="1" x14ac:dyDescent="0.3">
      <c r="A135" s="130"/>
      <c r="B135" s="151"/>
      <c r="C135" s="68"/>
      <c r="D135" s="69"/>
      <c r="E135" s="70"/>
      <c r="F135" s="71"/>
      <c r="G135" s="72" t="s">
        <v>7</v>
      </c>
      <c r="H135" s="73">
        <f>IF(G135="N",0,IF(D$133="EVENTO",BD!$B$3,BD!$B$4))</f>
        <v>0</v>
      </c>
      <c r="I135" s="72" t="s">
        <v>7</v>
      </c>
      <c r="J135" s="73">
        <f>IF(I135="N",0,IF(D$133="EVENTO",BD!$B$1,0))</f>
        <v>0</v>
      </c>
      <c r="K135" s="72" t="s">
        <v>7</v>
      </c>
      <c r="L135" s="73">
        <f>IF(K135="N",0,IF(D$133="EVENTO",BD!$B$2,0))</f>
        <v>0</v>
      </c>
      <c r="M135" s="72" t="s">
        <v>7</v>
      </c>
      <c r="N135" s="73">
        <f>IF(M135="N",0,IF(D$133="EVENTO",BD!$B$5,0))</f>
        <v>0</v>
      </c>
      <c r="O135" s="72" t="s">
        <v>7</v>
      </c>
      <c r="P135" s="73">
        <f>IF(O135="S",BD!$B$8,0)</f>
        <v>0</v>
      </c>
      <c r="Q135" s="73" t="str">
        <f>IF(D135="","",VLOOKUP(D135,BD!$B$11:$R$179,5,))</f>
        <v/>
      </c>
      <c r="R135" s="74" t="str">
        <f t="shared" ref="R135:R165" si="85">IF($D$133="","",IF(D135="","",SUM(Q135,P135,L135,J135,N135,H135)))</f>
        <v/>
      </c>
      <c r="S135" s="68"/>
      <c r="T135" s="69"/>
      <c r="U135" s="70"/>
      <c r="V135" s="71"/>
      <c r="W135" s="72" t="s">
        <v>7</v>
      </c>
      <c r="X135" s="73">
        <f>IF(W135="N",0,IF(T$133="EVENTO",BD!$B$3,BD!$B$4))</f>
        <v>0</v>
      </c>
      <c r="Y135" s="72" t="s">
        <v>7</v>
      </c>
      <c r="Z135" s="73">
        <f>IF(Y135="N",0,IF(T$133="EVENTO",BD!$B$1,0))</f>
        <v>0</v>
      </c>
      <c r="AA135" s="72" t="s">
        <v>7</v>
      </c>
      <c r="AB135" s="73">
        <f>IF(AA135="N",0,IF(T$133="EVENTO",BD!$B$2,0))</f>
        <v>0</v>
      </c>
      <c r="AC135" s="72" t="s">
        <v>7</v>
      </c>
      <c r="AD135" s="73">
        <f>IF(AC135="N",0,IF(T$133="EVENTO",BD!$B$5,0))</f>
        <v>0</v>
      </c>
      <c r="AE135" s="72" t="s">
        <v>7</v>
      </c>
      <c r="AF135" s="73">
        <f>IF(AE135="S",BD!$B$8,0)</f>
        <v>0</v>
      </c>
      <c r="AG135" s="73" t="str">
        <f>IF(T135="","",VLOOKUP(T135,BD!$B$11:$R$179,5,))</f>
        <v/>
      </c>
      <c r="AH135" s="74" t="str">
        <f t="shared" ref="AH135:AH165" si="86">IF($T$133="","",IF(T135="","",SUM(AG135,AF135,AB135,Z135,AD135,X135)))</f>
        <v/>
      </c>
      <c r="AI135" s="68"/>
      <c r="AJ135" s="69"/>
      <c r="AK135" s="70"/>
      <c r="AL135" s="71"/>
      <c r="AM135" s="72" t="s">
        <v>7</v>
      </c>
      <c r="AN135" s="73">
        <f>IF(AM135="N",0,IF(AJ$133="EVENTO",BD!$B$3,BD!$B$4))</f>
        <v>0</v>
      </c>
      <c r="AO135" s="72" t="s">
        <v>7</v>
      </c>
      <c r="AP135" s="73">
        <f>IF(AO135="N",0,IF(AJ$133="EVENTO",BD!$B$1,0))</f>
        <v>0</v>
      </c>
      <c r="AQ135" s="72" t="s">
        <v>7</v>
      </c>
      <c r="AR135" s="73">
        <f>IF(AQ135="N",0,IF(AJ$133="EVENTO",BD!$B$2,0))</f>
        <v>0</v>
      </c>
      <c r="AS135" s="72" t="s">
        <v>7</v>
      </c>
      <c r="AT135" s="73">
        <f>IF(AS135="N",0,IF(AJ$133="EVENTO",BD!$B$5,0))</f>
        <v>0</v>
      </c>
      <c r="AU135" s="72" t="s">
        <v>7</v>
      </c>
      <c r="AV135" s="73">
        <f>IF(AU135="S",BD!$B$8,0)</f>
        <v>0</v>
      </c>
      <c r="AW135" s="73" t="str">
        <f>IF(AJ135="","",VLOOKUP(AJ135,BD!$B$11:$R$179,5,))</f>
        <v/>
      </c>
      <c r="AX135" s="74" t="str">
        <f t="shared" ref="AX135:AX165" si="87">IF($AJ$133="","",IF(AJ135="","",SUM(AW135,AV135,AR135,AP135,AT135,AN135)))</f>
        <v/>
      </c>
      <c r="AY135" s="68"/>
      <c r="AZ135" s="69"/>
      <c r="BA135" s="70"/>
      <c r="BB135" s="71"/>
      <c r="BC135" s="72" t="s">
        <v>7</v>
      </c>
      <c r="BD135" s="73">
        <f>IF(BC135="N",0,IF(AZ$133="EVENTO",BD!$B$3,BD!$B$4))</f>
        <v>0</v>
      </c>
      <c r="BE135" s="72" t="s">
        <v>7</v>
      </c>
      <c r="BF135" s="73">
        <f>IF(BE135="N",0,IF(AZ$133="EVENTO",BD!$B$1,0))</f>
        <v>0</v>
      </c>
      <c r="BG135" s="72" t="s">
        <v>7</v>
      </c>
      <c r="BH135" s="73">
        <f>IF(BG135="N",0,IF(AZ$133="EVENTO",BD!$B$2,0))</f>
        <v>0</v>
      </c>
      <c r="BI135" s="72" t="s">
        <v>7</v>
      </c>
      <c r="BJ135" s="73">
        <f>IF(BI135="N",0,IF(AZ$133="EVENTO",BD!$B$5,0))</f>
        <v>0</v>
      </c>
      <c r="BK135" s="72" t="s">
        <v>7</v>
      </c>
      <c r="BL135" s="73">
        <f>IF(BK135="S",BD!$B$8,0)</f>
        <v>0</v>
      </c>
      <c r="BM135" s="73" t="str">
        <f>IF(AZ135="","",VLOOKUP(AZ135,BD!$B$11:$R$179,5,))</f>
        <v/>
      </c>
      <c r="BN135" s="74" t="str">
        <f t="shared" ref="BN135:BN165" si="88">IF($AZ$133="","",IF(AZ135="","",SUM(BM135,BL135,BH135,BF135,BJ135,BD135)))</f>
        <v/>
      </c>
      <c r="BO135" s="68"/>
      <c r="BP135" s="69"/>
      <c r="BQ135" s="70"/>
      <c r="BR135" s="71"/>
      <c r="BS135" s="72" t="s">
        <v>7</v>
      </c>
      <c r="BT135" s="73">
        <f>IF(BS135="N",0,IF(BP$133="EVENTO",BD!$B$3,BD!$B$4))</f>
        <v>0</v>
      </c>
      <c r="BU135" s="72" t="s">
        <v>7</v>
      </c>
      <c r="BV135" s="73">
        <f>IF(BU135="N",0,IF(BP$133="EVENTO",BD!$B$1,0))</f>
        <v>0</v>
      </c>
      <c r="BW135" s="72" t="s">
        <v>7</v>
      </c>
      <c r="BX135" s="73">
        <f>IF(BW135="N",0,IF(BP$133="EVENTO",BD!$B$2,0))</f>
        <v>0</v>
      </c>
      <c r="BY135" s="72" t="s">
        <v>7</v>
      </c>
      <c r="BZ135" s="73">
        <f>IF(BY135="N",0,IF(BP$133="EVENTO",BD!$B$5,0))</f>
        <v>0</v>
      </c>
      <c r="CA135" s="72" t="s">
        <v>7</v>
      </c>
      <c r="CB135" s="73">
        <f>IF(CA135="S",BD!$B$8,0)</f>
        <v>0</v>
      </c>
      <c r="CC135" s="73" t="str">
        <f>IF(BP135="","",VLOOKUP(BP135,BD!$B$11:$R$179,5,))</f>
        <v/>
      </c>
      <c r="CD135" s="74" t="str">
        <f t="shared" ref="CD135:CD165" si="89">IF($BP$133="","",IF(BP135="","",SUM(CC135,CB135,BX135,BV135,BZ135,BT135)))</f>
        <v/>
      </c>
      <c r="CE135" s="35" t="s">
        <v>5</v>
      </c>
      <c r="CF135" s="36" t="s">
        <v>13</v>
      </c>
      <c r="CG135" s="37"/>
      <c r="CH135" s="38"/>
      <c r="CI135" s="39" t="s">
        <v>7</v>
      </c>
      <c r="CJ135" s="40">
        <f>IF(CI135="N",0,IF(CF$133="EVENTO",BD!$B$3,BD!$B$4))</f>
        <v>0</v>
      </c>
      <c r="CK135" s="39" t="s">
        <v>7</v>
      </c>
      <c r="CL135" s="40">
        <f>IF(CK135="N",0,IF(CF$133="EVENTO",BD!$B$1,0))</f>
        <v>0</v>
      </c>
      <c r="CM135" s="39" t="s">
        <v>7</v>
      </c>
      <c r="CN135" s="40">
        <f>IF(CM135="N",0,IF(CF$133="EVENTO",BD!$B$2,0))</f>
        <v>0</v>
      </c>
      <c r="CO135" s="39" t="s">
        <v>7</v>
      </c>
      <c r="CP135" s="40">
        <f>IF(CO135="N",0,IF(CF$133="EVENTO",BD!$B$5,0))</f>
        <v>0</v>
      </c>
      <c r="CQ135" s="39" t="s">
        <v>7</v>
      </c>
      <c r="CR135" s="40">
        <f>IF(CQ135="S",BD!$B$8,0)</f>
        <v>0</v>
      </c>
      <c r="CS135" s="40">
        <f>IF(CF135="","",VLOOKUP(CF135,BD!$B$11:$R$179,5,))</f>
        <v>250</v>
      </c>
      <c r="CT135" s="41">
        <f t="shared" ref="CT135:CT165" si="90">IF($CF$133="","",IF(CF135="","",SUM(CS135,CR135,CN135,CL135,CP135,CJ135)))</f>
        <v>250</v>
      </c>
      <c r="CU135" s="68"/>
      <c r="CV135" s="69"/>
      <c r="CW135" s="70"/>
      <c r="CX135" s="71"/>
      <c r="CY135" s="72" t="s">
        <v>7</v>
      </c>
      <c r="CZ135" s="73">
        <f>IF(CY135="N",0,IF(CV$133="EVENTO",BD!$B$3,BD!$B$4))</f>
        <v>0</v>
      </c>
      <c r="DA135" s="72" t="s">
        <v>7</v>
      </c>
      <c r="DB135" s="73">
        <f>IF(DA135="N",0,IF(CV$133="EVENTO",BD!$B$1,0))</f>
        <v>0</v>
      </c>
      <c r="DC135" s="72" t="s">
        <v>7</v>
      </c>
      <c r="DD135" s="73">
        <f>IF(DC135="N",0,IF(CV$133="EVENTO",BD!$B$2,0))</f>
        <v>0</v>
      </c>
      <c r="DE135" s="72" t="s">
        <v>7</v>
      </c>
      <c r="DF135" s="73">
        <f>IF(DE135="N",0,IF(CV$133="EVENTO",BD!$B$5,0))</f>
        <v>0</v>
      </c>
      <c r="DG135" s="72" t="s">
        <v>7</v>
      </c>
      <c r="DH135" s="73">
        <f>IF(DG135="S",BD!$B$8,0)</f>
        <v>0</v>
      </c>
      <c r="DI135" s="73" t="str">
        <f>IF(CV135="","",VLOOKUP(CV135,BD!$B$11:$R$179,5,))</f>
        <v/>
      </c>
      <c r="DJ135" s="74" t="str">
        <f t="shared" ref="DJ135:DJ165" si="91">IF($CV$133="","",IF(CV135="","",SUM(DI135,DH135,DD135,DB135,DF135,CZ135)))</f>
        <v/>
      </c>
    </row>
    <row r="136" spans="1:114" ht="15.75" thickBot="1" x14ac:dyDescent="0.3">
      <c r="A136" s="130"/>
      <c r="B136" s="151"/>
      <c r="C136" s="68"/>
      <c r="D136" s="69"/>
      <c r="E136" s="70"/>
      <c r="F136" s="71"/>
      <c r="G136" s="77" t="s">
        <v>7</v>
      </c>
      <c r="H136" s="78">
        <f>IF(G136="N",0,IF(D$133="EVENTO",BD!$B$3,BD!$B$4))</f>
        <v>0</v>
      </c>
      <c r="I136" s="77" t="s">
        <v>7</v>
      </c>
      <c r="J136" s="78">
        <f>IF(I136="N",0,IF(D$133="EVENTO",BD!$B$1,0))</f>
        <v>0</v>
      </c>
      <c r="K136" s="77" t="s">
        <v>7</v>
      </c>
      <c r="L136" s="78">
        <f>IF(K136="N",0,IF(D$133="EVENTO",BD!$B$2,0))</f>
        <v>0</v>
      </c>
      <c r="M136" s="77" t="s">
        <v>7</v>
      </c>
      <c r="N136" s="73">
        <f>IF(M136="N",0,IF(D$133="EVENTO",BD!$B$5,0))</f>
        <v>0</v>
      </c>
      <c r="O136" s="77" t="s">
        <v>7</v>
      </c>
      <c r="P136" s="73">
        <f>IF(O136="S",BD!$B$8,0)</f>
        <v>0</v>
      </c>
      <c r="Q136" s="73" t="str">
        <f>IF(D136="","",VLOOKUP(D136,BD!$B$11:$R$179,5,))</f>
        <v/>
      </c>
      <c r="R136" s="74" t="str">
        <f t="shared" si="85"/>
        <v/>
      </c>
      <c r="S136" s="68"/>
      <c r="T136" s="69"/>
      <c r="U136" s="70"/>
      <c r="V136" s="71"/>
      <c r="W136" s="77" t="s">
        <v>7</v>
      </c>
      <c r="X136" s="78">
        <f>IF(W136="N",0,IF(T$133="EVENTO",BD!$B$3,BD!$B$4))</f>
        <v>0</v>
      </c>
      <c r="Y136" s="77" t="s">
        <v>7</v>
      </c>
      <c r="Z136" s="78">
        <f>IF(Y136="N",0,IF(T$133="EVENTO",BD!$B$1,0))</f>
        <v>0</v>
      </c>
      <c r="AA136" s="77" t="s">
        <v>7</v>
      </c>
      <c r="AB136" s="78">
        <f>IF(AA136="N",0,IF(T$133="EVENTO",BD!$B$2,0))</f>
        <v>0</v>
      </c>
      <c r="AC136" s="77" t="s">
        <v>7</v>
      </c>
      <c r="AD136" s="73">
        <f>IF(AC136="N",0,IF(T$133="EVENTO",BD!$B$5,0))</f>
        <v>0</v>
      </c>
      <c r="AE136" s="77" t="s">
        <v>7</v>
      </c>
      <c r="AF136" s="73">
        <f>IF(AE136="S",BD!$B$8,0)</f>
        <v>0</v>
      </c>
      <c r="AG136" s="73" t="str">
        <f>IF(T136="","",VLOOKUP(T136,BD!$B$11:$R$179,5,))</f>
        <v/>
      </c>
      <c r="AH136" s="74" t="str">
        <f t="shared" si="86"/>
        <v/>
      </c>
      <c r="AI136" s="68"/>
      <c r="AJ136" s="69"/>
      <c r="AK136" s="70"/>
      <c r="AL136" s="71"/>
      <c r="AM136" s="77" t="s">
        <v>7</v>
      </c>
      <c r="AN136" s="78">
        <f>IF(AM136="N",0,IF(AJ$133="EVENTO",BD!$B$3,BD!$B$4))</f>
        <v>0</v>
      </c>
      <c r="AO136" s="77" t="s">
        <v>7</v>
      </c>
      <c r="AP136" s="78">
        <f>IF(AO136="N",0,IF(AJ$133="EVENTO",BD!$B$1,0))</f>
        <v>0</v>
      </c>
      <c r="AQ136" s="77" t="s">
        <v>7</v>
      </c>
      <c r="AR136" s="78">
        <f>IF(AQ136="N",0,IF(AJ$133="EVENTO",BD!$B$2,0))</f>
        <v>0</v>
      </c>
      <c r="AS136" s="77" t="s">
        <v>7</v>
      </c>
      <c r="AT136" s="73">
        <f>IF(AS136="N",0,IF(AJ$133="EVENTO",BD!$B$5,0))</f>
        <v>0</v>
      </c>
      <c r="AU136" s="77" t="s">
        <v>7</v>
      </c>
      <c r="AV136" s="73">
        <f>IF(AU136="S",BD!$B$8,0)</f>
        <v>0</v>
      </c>
      <c r="AW136" s="73" t="str">
        <f>IF(AJ136="","",VLOOKUP(AJ136,BD!$B$11:$R$179,5,))</f>
        <v/>
      </c>
      <c r="AX136" s="74" t="str">
        <f t="shared" si="87"/>
        <v/>
      </c>
      <c r="AY136" s="68"/>
      <c r="AZ136" s="69"/>
      <c r="BA136" s="70"/>
      <c r="BB136" s="71"/>
      <c r="BC136" s="77" t="s">
        <v>7</v>
      </c>
      <c r="BD136" s="78">
        <f>IF(BC136="N",0,IF(AZ$133="EVENTO",BD!$B$3,BD!$B$4))</f>
        <v>0</v>
      </c>
      <c r="BE136" s="77" t="s">
        <v>7</v>
      </c>
      <c r="BF136" s="78">
        <f>IF(BE136="N",0,IF(AZ$133="EVENTO",BD!$B$1,0))</f>
        <v>0</v>
      </c>
      <c r="BG136" s="77" t="s">
        <v>7</v>
      </c>
      <c r="BH136" s="78">
        <f>IF(BG136="N",0,IF(AZ$133="EVENTO",BD!$B$2,0))</f>
        <v>0</v>
      </c>
      <c r="BI136" s="77" t="s">
        <v>7</v>
      </c>
      <c r="BJ136" s="73">
        <f>IF(BI136="N",0,IF(AZ$133="EVENTO",BD!$B$5,0))</f>
        <v>0</v>
      </c>
      <c r="BK136" s="77" t="s">
        <v>7</v>
      </c>
      <c r="BL136" s="73">
        <f>IF(BK136="S",BD!$B$8,0)</f>
        <v>0</v>
      </c>
      <c r="BM136" s="73" t="str">
        <f>IF(AZ136="","",VLOOKUP(AZ136,BD!$B$11:$R$179,5,))</f>
        <v/>
      </c>
      <c r="BN136" s="74" t="str">
        <f t="shared" si="88"/>
        <v/>
      </c>
      <c r="BO136" s="68"/>
      <c r="BP136" s="69"/>
      <c r="BQ136" s="70"/>
      <c r="BR136" s="71"/>
      <c r="BS136" s="77" t="s">
        <v>7</v>
      </c>
      <c r="BT136" s="78">
        <f>IF(BS136="N",0,IF(BP$133="EVENTO",BD!$B$3,BD!$B$4))</f>
        <v>0</v>
      </c>
      <c r="BU136" s="77" t="s">
        <v>7</v>
      </c>
      <c r="BV136" s="78">
        <f>IF(BU136="N",0,IF(BP$133="EVENTO",BD!$B$1,0))</f>
        <v>0</v>
      </c>
      <c r="BW136" s="77" t="s">
        <v>7</v>
      </c>
      <c r="BX136" s="78">
        <f>IF(BW136="N",0,IF(BP$133="EVENTO",BD!$B$2,0))</f>
        <v>0</v>
      </c>
      <c r="BY136" s="77" t="s">
        <v>7</v>
      </c>
      <c r="BZ136" s="73">
        <f>IF(BY136="N",0,IF(BP$133="EVENTO",BD!$B$5,0))</f>
        <v>0</v>
      </c>
      <c r="CA136" s="77" t="s">
        <v>7</v>
      </c>
      <c r="CB136" s="73">
        <f>IF(CA136="S",BD!$B$8,0)</f>
        <v>0</v>
      </c>
      <c r="CC136" s="73" t="str">
        <f>IF(BP136="","",VLOOKUP(BP136,BD!$B$11:$R$179,5,))</f>
        <v/>
      </c>
      <c r="CD136" s="74" t="str">
        <f t="shared" si="89"/>
        <v/>
      </c>
      <c r="CE136" s="35"/>
      <c r="CF136" s="36" t="s">
        <v>343</v>
      </c>
      <c r="CG136" s="37"/>
      <c r="CH136" s="38"/>
      <c r="CI136" s="44" t="s">
        <v>7</v>
      </c>
      <c r="CJ136" s="45">
        <f>IF(CI136="N",0,IF(CF$133="EVENTO",BD!$B$3,BD!$B$4))</f>
        <v>0</v>
      </c>
      <c r="CK136" s="44" t="s">
        <v>7</v>
      </c>
      <c r="CL136" s="45">
        <f>IF(CK136="N",0,IF(CF$133="EVENTO",BD!$B$1,0))</f>
        <v>0</v>
      </c>
      <c r="CM136" s="44" t="s">
        <v>7</v>
      </c>
      <c r="CN136" s="45">
        <f>IF(CM136="N",0,IF(CF$133="EVENTO",BD!$B$2,0))</f>
        <v>0</v>
      </c>
      <c r="CO136" s="44" t="s">
        <v>7</v>
      </c>
      <c r="CP136" s="40">
        <f>IF(CO136="N",0,IF(CF$133="EVENTO",BD!$B$5,0))</f>
        <v>0</v>
      </c>
      <c r="CQ136" s="44" t="s">
        <v>7</v>
      </c>
      <c r="CR136" s="40">
        <f>IF(CQ136="S",BD!$B$8,0)</f>
        <v>0</v>
      </c>
      <c r="CS136" s="40">
        <f>IF(CF136="","",VLOOKUP(CF136,BD!$B$11:$R$179,5,))</f>
        <v>150</v>
      </c>
      <c r="CT136" s="41">
        <f t="shared" si="90"/>
        <v>150</v>
      </c>
      <c r="CU136" s="68"/>
      <c r="CV136" s="69"/>
      <c r="CW136" s="70"/>
      <c r="CX136" s="71"/>
      <c r="CY136" s="77" t="s">
        <v>7</v>
      </c>
      <c r="CZ136" s="78">
        <f>IF(CY136="N",0,IF(CV$133="EVENTO",BD!$B$3,BD!$B$4))</f>
        <v>0</v>
      </c>
      <c r="DA136" s="77" t="s">
        <v>7</v>
      </c>
      <c r="DB136" s="78">
        <f>IF(DA136="N",0,IF(CV$133="EVENTO",BD!$B$1,0))</f>
        <v>0</v>
      </c>
      <c r="DC136" s="77" t="s">
        <v>7</v>
      </c>
      <c r="DD136" s="78">
        <f>IF(DC136="N",0,IF(CV$133="EVENTO",BD!$B$2,0))</f>
        <v>0</v>
      </c>
      <c r="DE136" s="77" t="s">
        <v>7</v>
      </c>
      <c r="DF136" s="73">
        <f>IF(DE136="N",0,IF(CV$133="EVENTO",BD!$B$5,0))</f>
        <v>0</v>
      </c>
      <c r="DG136" s="77" t="s">
        <v>7</v>
      </c>
      <c r="DH136" s="73">
        <f>IF(DG136="S",BD!$B$8,0)</f>
        <v>0</v>
      </c>
      <c r="DI136" s="73" t="str">
        <f>IF(CV136="","",VLOOKUP(CV136,BD!$B$11:$R$179,5,))</f>
        <v/>
      </c>
      <c r="DJ136" s="74" t="str">
        <f t="shared" si="91"/>
        <v/>
      </c>
    </row>
    <row r="137" spans="1:114" ht="15.75" thickBot="1" x14ac:dyDescent="0.3">
      <c r="A137" s="130"/>
      <c r="B137" s="151"/>
      <c r="C137" s="68"/>
      <c r="D137" s="69"/>
      <c r="E137" s="70"/>
      <c r="F137" s="71"/>
      <c r="G137" s="77" t="s">
        <v>7</v>
      </c>
      <c r="H137" s="78">
        <f>IF(G137="N",0,IF(D$133="EVENTO",BD!$B$3,BD!$B$4))</f>
        <v>0</v>
      </c>
      <c r="I137" s="77" t="s">
        <v>7</v>
      </c>
      <c r="J137" s="78">
        <f>IF(I137="N",0,IF(D$133="EVENTO",BD!$B$1,0))</f>
        <v>0</v>
      </c>
      <c r="K137" s="77" t="s">
        <v>7</v>
      </c>
      <c r="L137" s="78">
        <f>IF(K137="N",0,IF(D$133="EVENTO",BD!$B$2,0))</f>
        <v>0</v>
      </c>
      <c r="M137" s="77" t="s">
        <v>7</v>
      </c>
      <c r="N137" s="73">
        <f>IF(M137="N",0,IF(D$133="EVENTO",BD!$B$5,0))</f>
        <v>0</v>
      </c>
      <c r="O137" s="77" t="s">
        <v>7</v>
      </c>
      <c r="P137" s="73">
        <f>IF(O137="S",BD!$B$8,0)</f>
        <v>0</v>
      </c>
      <c r="Q137" s="73" t="str">
        <f>IF(D137="","",VLOOKUP(D137,BD!$B$11:$R$179,5,))</f>
        <v/>
      </c>
      <c r="R137" s="74" t="str">
        <f t="shared" si="85"/>
        <v/>
      </c>
      <c r="S137" s="68"/>
      <c r="T137" s="69"/>
      <c r="U137" s="70"/>
      <c r="V137" s="71"/>
      <c r="W137" s="77" t="s">
        <v>7</v>
      </c>
      <c r="X137" s="78">
        <f>IF(W137="N",0,IF(T$133="EVENTO",BD!$B$3,BD!$B$4))</f>
        <v>0</v>
      </c>
      <c r="Y137" s="77" t="s">
        <v>7</v>
      </c>
      <c r="Z137" s="78">
        <f>IF(Y137="N",0,IF(T$133="EVENTO",BD!$B$1,0))</f>
        <v>0</v>
      </c>
      <c r="AA137" s="77" t="s">
        <v>7</v>
      </c>
      <c r="AB137" s="78">
        <f>IF(AA137="N",0,IF(T$133="EVENTO",BD!$B$2,0))</f>
        <v>0</v>
      </c>
      <c r="AC137" s="77" t="s">
        <v>7</v>
      </c>
      <c r="AD137" s="73">
        <f>IF(AC137="N",0,IF(T$133="EVENTO",BD!$B$5,0))</f>
        <v>0</v>
      </c>
      <c r="AE137" s="77" t="s">
        <v>7</v>
      </c>
      <c r="AF137" s="73">
        <f>IF(AE137="S",BD!$B$8,0)</f>
        <v>0</v>
      </c>
      <c r="AG137" s="73" t="str">
        <f>IF(T137="","",VLOOKUP(T137,BD!$B$11:$R$179,5,))</f>
        <v/>
      </c>
      <c r="AH137" s="74" t="str">
        <f t="shared" si="86"/>
        <v/>
      </c>
      <c r="AI137" s="68"/>
      <c r="AJ137" s="69"/>
      <c r="AK137" s="70"/>
      <c r="AL137" s="71"/>
      <c r="AM137" s="77" t="s">
        <v>7</v>
      </c>
      <c r="AN137" s="78">
        <f>IF(AM137="N",0,IF(AJ$133="EVENTO",BD!$B$3,BD!$B$4))</f>
        <v>0</v>
      </c>
      <c r="AO137" s="77" t="s">
        <v>7</v>
      </c>
      <c r="AP137" s="78">
        <f>IF(AO137="N",0,IF(AJ$133="EVENTO",BD!$B$1,0))</f>
        <v>0</v>
      </c>
      <c r="AQ137" s="77" t="s">
        <v>7</v>
      </c>
      <c r="AR137" s="78">
        <f>IF(AQ137="N",0,IF(AJ$133="EVENTO",BD!$B$2,0))</f>
        <v>0</v>
      </c>
      <c r="AS137" s="77" t="s">
        <v>7</v>
      </c>
      <c r="AT137" s="73">
        <f>IF(AS137="N",0,IF(AJ$133="EVENTO",BD!$B$5,0))</f>
        <v>0</v>
      </c>
      <c r="AU137" s="77" t="s">
        <v>7</v>
      </c>
      <c r="AV137" s="73">
        <f>IF(AU137="S",BD!$B$8,0)</f>
        <v>0</v>
      </c>
      <c r="AW137" s="73" t="str">
        <f>IF(AJ137="","",VLOOKUP(AJ137,BD!$B$11:$R$179,5,))</f>
        <v/>
      </c>
      <c r="AX137" s="74" t="str">
        <f t="shared" si="87"/>
        <v/>
      </c>
      <c r="AY137" s="68"/>
      <c r="AZ137" s="69"/>
      <c r="BA137" s="70"/>
      <c r="BB137" s="71"/>
      <c r="BC137" s="77" t="s">
        <v>7</v>
      </c>
      <c r="BD137" s="78">
        <f>IF(BC137="N",0,IF(AZ$133="EVENTO",BD!$B$3,BD!$B$4))</f>
        <v>0</v>
      </c>
      <c r="BE137" s="77" t="s">
        <v>7</v>
      </c>
      <c r="BF137" s="78">
        <f>IF(BE137="N",0,IF(AZ$133="EVENTO",BD!$B$1,0))</f>
        <v>0</v>
      </c>
      <c r="BG137" s="77" t="s">
        <v>7</v>
      </c>
      <c r="BH137" s="78">
        <f>IF(BG137="N",0,IF(AZ$133="EVENTO",BD!$B$2,0))</f>
        <v>0</v>
      </c>
      <c r="BI137" s="77" t="s">
        <v>7</v>
      </c>
      <c r="BJ137" s="73">
        <f>IF(BI137="N",0,IF(AZ$133="EVENTO",BD!$B$5,0))</f>
        <v>0</v>
      </c>
      <c r="BK137" s="77" t="s">
        <v>7</v>
      </c>
      <c r="BL137" s="73">
        <f>IF(BK137="S",BD!$B$8,0)</f>
        <v>0</v>
      </c>
      <c r="BM137" s="73" t="str">
        <f>IF(AZ137="","",VLOOKUP(AZ137,BD!$B$11:$R$179,5,))</f>
        <v/>
      </c>
      <c r="BN137" s="74" t="str">
        <f t="shared" si="88"/>
        <v/>
      </c>
      <c r="BO137" s="68"/>
      <c r="BP137" s="69"/>
      <c r="BQ137" s="70"/>
      <c r="BR137" s="71"/>
      <c r="BS137" s="77" t="s">
        <v>7</v>
      </c>
      <c r="BT137" s="78">
        <f>IF(BS137="N",0,IF(BP$133="EVENTO",BD!$B$3,BD!$B$4))</f>
        <v>0</v>
      </c>
      <c r="BU137" s="77" t="s">
        <v>7</v>
      </c>
      <c r="BV137" s="78">
        <f>IF(BU137="N",0,IF(BP$133="EVENTO",BD!$B$1,0))</f>
        <v>0</v>
      </c>
      <c r="BW137" s="77" t="s">
        <v>7</v>
      </c>
      <c r="BX137" s="78">
        <f>IF(BW137="N",0,IF(BP$133="EVENTO",BD!$B$2,0))</f>
        <v>0</v>
      </c>
      <c r="BY137" s="77" t="s">
        <v>7</v>
      </c>
      <c r="BZ137" s="73">
        <f>IF(BY137="N",0,IF(BP$133="EVENTO",BD!$B$5,0))</f>
        <v>0</v>
      </c>
      <c r="CA137" s="77" t="s">
        <v>7</v>
      </c>
      <c r="CB137" s="73">
        <f>IF(CA137="S",BD!$B$8,0)</f>
        <v>0</v>
      </c>
      <c r="CC137" s="73" t="str">
        <f>IF(BP137="","",VLOOKUP(BP137,BD!$B$11:$R$179,5,))</f>
        <v/>
      </c>
      <c r="CD137" s="74" t="str">
        <f t="shared" si="89"/>
        <v/>
      </c>
      <c r="CE137" s="35"/>
      <c r="CF137" s="36"/>
      <c r="CG137" s="37"/>
      <c r="CH137" s="38"/>
      <c r="CI137" s="44" t="s">
        <v>7</v>
      </c>
      <c r="CJ137" s="45">
        <f>IF(CI137="N",0,IF(CF$133="EVENTO",BD!$B$3,BD!$B$4))</f>
        <v>0</v>
      </c>
      <c r="CK137" s="44" t="s">
        <v>7</v>
      </c>
      <c r="CL137" s="45">
        <f>IF(CK137="N",0,IF(CF$133="EVENTO",BD!$B$1,0))</f>
        <v>0</v>
      </c>
      <c r="CM137" s="44" t="s">
        <v>7</v>
      </c>
      <c r="CN137" s="45">
        <f>IF(CM137="N",0,IF(CF$133="EVENTO",BD!$B$2,0))</f>
        <v>0</v>
      </c>
      <c r="CO137" s="44" t="s">
        <v>7</v>
      </c>
      <c r="CP137" s="40">
        <f>IF(CO137="N",0,IF(CF$133="EVENTO",BD!$B$5,0))</f>
        <v>0</v>
      </c>
      <c r="CQ137" s="44" t="s">
        <v>7</v>
      </c>
      <c r="CR137" s="40">
        <f>IF(CQ137="S",BD!$B$8,0)</f>
        <v>0</v>
      </c>
      <c r="CS137" s="40" t="str">
        <f>IF(CF137="","",VLOOKUP(CF137,BD!$B$11:$R$179,5,))</f>
        <v/>
      </c>
      <c r="CT137" s="41" t="str">
        <f t="shared" si="90"/>
        <v/>
      </c>
      <c r="CU137" s="68"/>
      <c r="CV137" s="69"/>
      <c r="CW137" s="70"/>
      <c r="CX137" s="71"/>
      <c r="CY137" s="77" t="s">
        <v>7</v>
      </c>
      <c r="CZ137" s="78">
        <f>IF(CY137="N",0,IF(CV$133="EVENTO",BD!$B$3,BD!$B$4))</f>
        <v>0</v>
      </c>
      <c r="DA137" s="77" t="s">
        <v>7</v>
      </c>
      <c r="DB137" s="78">
        <f>IF(DA137="N",0,IF(CV$133="EVENTO",BD!$B$1,0))</f>
        <v>0</v>
      </c>
      <c r="DC137" s="77" t="s">
        <v>7</v>
      </c>
      <c r="DD137" s="78">
        <f>IF(DC137="N",0,IF(CV$133="EVENTO",BD!$B$2,0))</f>
        <v>0</v>
      </c>
      <c r="DE137" s="77" t="s">
        <v>7</v>
      </c>
      <c r="DF137" s="73">
        <f>IF(DE137="N",0,IF(CV$133="EVENTO",BD!$B$5,0))</f>
        <v>0</v>
      </c>
      <c r="DG137" s="77" t="s">
        <v>7</v>
      </c>
      <c r="DH137" s="73">
        <f>IF(DG137="S",BD!$B$8,0)</f>
        <v>0</v>
      </c>
      <c r="DI137" s="73" t="str">
        <f>IF(CV137="","",VLOOKUP(CV137,BD!$B$11:$R$179,5,))</f>
        <v/>
      </c>
      <c r="DJ137" s="74" t="str">
        <f t="shared" si="91"/>
        <v/>
      </c>
    </row>
    <row r="138" spans="1:114" ht="15.75" thickBot="1" x14ac:dyDescent="0.3">
      <c r="A138" s="130"/>
      <c r="B138" s="151"/>
      <c r="C138" s="68"/>
      <c r="D138" s="69"/>
      <c r="E138" s="70"/>
      <c r="F138" s="71"/>
      <c r="G138" s="77" t="s">
        <v>7</v>
      </c>
      <c r="H138" s="78">
        <f>IF(G138="N",0,IF(D$133="EVENTO",BD!$B$3,BD!$B$4))</f>
        <v>0</v>
      </c>
      <c r="I138" s="77" t="s">
        <v>7</v>
      </c>
      <c r="J138" s="78">
        <f>IF(I138="N",0,IF(D$133="EVENTO",BD!$B$1,0))</f>
        <v>0</v>
      </c>
      <c r="K138" s="77" t="s">
        <v>7</v>
      </c>
      <c r="L138" s="78">
        <f>IF(K138="N",0,IF(D$133="EVENTO",BD!$B$2,0))</f>
        <v>0</v>
      </c>
      <c r="M138" s="77" t="s">
        <v>7</v>
      </c>
      <c r="N138" s="73">
        <f>IF(M138="N",0,IF(D$133="EVENTO",BD!$B$5,0))</f>
        <v>0</v>
      </c>
      <c r="O138" s="77" t="s">
        <v>7</v>
      </c>
      <c r="P138" s="73">
        <f>IF(O138="S",BD!$B$8,0)</f>
        <v>0</v>
      </c>
      <c r="Q138" s="73" t="str">
        <f>IF(D138="","",VLOOKUP(D138,BD!$B$11:$R$179,5,))</f>
        <v/>
      </c>
      <c r="R138" s="74" t="str">
        <f t="shared" si="85"/>
        <v/>
      </c>
      <c r="S138" s="68"/>
      <c r="T138" s="69"/>
      <c r="U138" s="70"/>
      <c r="V138" s="71"/>
      <c r="W138" s="77" t="s">
        <v>7</v>
      </c>
      <c r="X138" s="78">
        <f>IF(W138="N",0,IF(T$133="EVENTO",BD!$B$3,BD!$B$4))</f>
        <v>0</v>
      </c>
      <c r="Y138" s="77" t="s">
        <v>7</v>
      </c>
      <c r="Z138" s="78">
        <f>IF(Y138="N",0,IF(T$133="EVENTO",BD!$B$1,0))</f>
        <v>0</v>
      </c>
      <c r="AA138" s="77" t="s">
        <v>7</v>
      </c>
      <c r="AB138" s="78">
        <f>IF(AA138="N",0,IF(T$133="EVENTO",BD!$B$2,0))</f>
        <v>0</v>
      </c>
      <c r="AC138" s="77" t="s">
        <v>7</v>
      </c>
      <c r="AD138" s="73">
        <f>IF(AC138="N",0,IF(T$133="EVENTO",BD!$B$5,0))</f>
        <v>0</v>
      </c>
      <c r="AE138" s="77" t="s">
        <v>7</v>
      </c>
      <c r="AF138" s="73">
        <f>IF(AE138="S",BD!$B$8,0)</f>
        <v>0</v>
      </c>
      <c r="AG138" s="73" t="str">
        <f>IF(T138="","",VLOOKUP(T138,BD!$B$11:$R$179,5,))</f>
        <v/>
      </c>
      <c r="AH138" s="74" t="str">
        <f t="shared" si="86"/>
        <v/>
      </c>
      <c r="AI138" s="68"/>
      <c r="AJ138" s="69"/>
      <c r="AK138" s="70"/>
      <c r="AL138" s="71"/>
      <c r="AM138" s="77" t="s">
        <v>7</v>
      </c>
      <c r="AN138" s="78">
        <f>IF(AM138="N",0,IF(AJ$133="EVENTO",BD!$B$3,BD!$B$4))</f>
        <v>0</v>
      </c>
      <c r="AO138" s="77" t="s">
        <v>7</v>
      </c>
      <c r="AP138" s="78">
        <f>IF(AO138="N",0,IF(AJ$133="EVENTO",BD!$B$1,0))</f>
        <v>0</v>
      </c>
      <c r="AQ138" s="77" t="s">
        <v>7</v>
      </c>
      <c r="AR138" s="78">
        <f>IF(AQ138="N",0,IF(AJ$133="EVENTO",BD!$B$2,0))</f>
        <v>0</v>
      </c>
      <c r="AS138" s="77" t="s">
        <v>7</v>
      </c>
      <c r="AT138" s="73">
        <f>IF(AS138="N",0,IF(AJ$133="EVENTO",BD!$B$5,0))</f>
        <v>0</v>
      </c>
      <c r="AU138" s="77" t="s">
        <v>7</v>
      </c>
      <c r="AV138" s="73">
        <f>IF(AU138="S",BD!$B$8,0)</f>
        <v>0</v>
      </c>
      <c r="AW138" s="73" t="str">
        <f>IF(AJ138="","",VLOOKUP(AJ138,BD!$B$11:$R$179,5,))</f>
        <v/>
      </c>
      <c r="AX138" s="74" t="str">
        <f t="shared" si="87"/>
        <v/>
      </c>
      <c r="AY138" s="68"/>
      <c r="AZ138" s="69"/>
      <c r="BA138" s="70"/>
      <c r="BB138" s="71"/>
      <c r="BC138" s="77" t="s">
        <v>7</v>
      </c>
      <c r="BD138" s="78">
        <f>IF(BC138="N",0,IF(AZ$133="EVENTO",BD!$B$3,BD!$B$4))</f>
        <v>0</v>
      </c>
      <c r="BE138" s="77" t="s">
        <v>7</v>
      </c>
      <c r="BF138" s="78">
        <f>IF(BE138="N",0,IF(AZ$133="EVENTO",BD!$B$1,0))</f>
        <v>0</v>
      </c>
      <c r="BG138" s="77" t="s">
        <v>7</v>
      </c>
      <c r="BH138" s="78">
        <f>IF(BG138="N",0,IF(AZ$133="EVENTO",BD!$B$2,0))</f>
        <v>0</v>
      </c>
      <c r="BI138" s="77" t="s">
        <v>7</v>
      </c>
      <c r="BJ138" s="73">
        <f>IF(BI138="N",0,IF(AZ$133="EVENTO",BD!$B$5,0))</f>
        <v>0</v>
      </c>
      <c r="BK138" s="77" t="s">
        <v>7</v>
      </c>
      <c r="BL138" s="73">
        <f>IF(BK138="S",BD!$B$8,0)</f>
        <v>0</v>
      </c>
      <c r="BM138" s="73" t="str">
        <f>IF(AZ138="","",VLOOKUP(AZ138,BD!$B$11:$R$179,5,))</f>
        <v/>
      </c>
      <c r="BN138" s="74" t="str">
        <f t="shared" si="88"/>
        <v/>
      </c>
      <c r="BO138" s="68"/>
      <c r="BP138" s="69"/>
      <c r="BQ138" s="70"/>
      <c r="BR138" s="71"/>
      <c r="BS138" s="77" t="s">
        <v>7</v>
      </c>
      <c r="BT138" s="78">
        <f>IF(BS138="N",0,IF(BP$133="EVENTO",BD!$B$3,BD!$B$4))</f>
        <v>0</v>
      </c>
      <c r="BU138" s="77" t="s">
        <v>7</v>
      </c>
      <c r="BV138" s="78">
        <f>IF(BU138="N",0,IF(BP$133="EVENTO",BD!$B$1,0))</f>
        <v>0</v>
      </c>
      <c r="BW138" s="77" t="s">
        <v>7</v>
      </c>
      <c r="BX138" s="78">
        <f>IF(BW138="N",0,IF(BP$133="EVENTO",BD!$B$2,0))</f>
        <v>0</v>
      </c>
      <c r="BY138" s="77" t="s">
        <v>7</v>
      </c>
      <c r="BZ138" s="73">
        <f>IF(BY138="N",0,IF(BP$133="EVENTO",BD!$B$5,0))</f>
        <v>0</v>
      </c>
      <c r="CA138" s="77" t="s">
        <v>7</v>
      </c>
      <c r="CB138" s="73">
        <f>IF(CA138="S",BD!$B$8,0)</f>
        <v>0</v>
      </c>
      <c r="CC138" s="73" t="str">
        <f>IF(BP138="","",VLOOKUP(BP138,BD!$B$11:$R$179,5,))</f>
        <v/>
      </c>
      <c r="CD138" s="74" t="str">
        <f t="shared" si="89"/>
        <v/>
      </c>
      <c r="CE138" s="35"/>
      <c r="CF138" s="36"/>
      <c r="CG138" s="37"/>
      <c r="CH138" s="38"/>
      <c r="CI138" s="44" t="s">
        <v>7</v>
      </c>
      <c r="CJ138" s="45">
        <f>IF(CI138="N",0,IF(CF$133="EVENTO",BD!$B$3,BD!$B$4))</f>
        <v>0</v>
      </c>
      <c r="CK138" s="44" t="s">
        <v>7</v>
      </c>
      <c r="CL138" s="45">
        <f>IF(CK138="N",0,IF(CF$133="EVENTO",BD!$B$1,0))</f>
        <v>0</v>
      </c>
      <c r="CM138" s="44" t="s">
        <v>7</v>
      </c>
      <c r="CN138" s="45">
        <f>IF(CM138="N",0,IF(CF$133="EVENTO",BD!$B$2,0))</f>
        <v>0</v>
      </c>
      <c r="CO138" s="44" t="s">
        <v>7</v>
      </c>
      <c r="CP138" s="40">
        <f>IF(CO138="N",0,IF(CF$133="EVENTO",BD!$B$5,0))</f>
        <v>0</v>
      </c>
      <c r="CQ138" s="44" t="s">
        <v>7</v>
      </c>
      <c r="CR138" s="40">
        <f>IF(CQ138="S",BD!$B$8,0)</f>
        <v>0</v>
      </c>
      <c r="CS138" s="40" t="str">
        <f>IF(CF138="","",VLOOKUP(CF138,BD!$B$11:$R$179,5,))</f>
        <v/>
      </c>
      <c r="CT138" s="41" t="str">
        <f t="shared" si="90"/>
        <v/>
      </c>
      <c r="CU138" s="68"/>
      <c r="CV138" s="69"/>
      <c r="CW138" s="70"/>
      <c r="CX138" s="71"/>
      <c r="CY138" s="77" t="s">
        <v>7</v>
      </c>
      <c r="CZ138" s="78">
        <f>IF(CY138="N",0,IF(CV$133="EVENTO",BD!$B$3,BD!$B$4))</f>
        <v>0</v>
      </c>
      <c r="DA138" s="77" t="s">
        <v>7</v>
      </c>
      <c r="DB138" s="78">
        <f>IF(DA138="N",0,IF(CV$133="EVENTO",BD!$B$1,0))</f>
        <v>0</v>
      </c>
      <c r="DC138" s="77" t="s">
        <v>7</v>
      </c>
      <c r="DD138" s="78">
        <f>IF(DC138="N",0,IF(CV$133="EVENTO",BD!$B$2,0))</f>
        <v>0</v>
      </c>
      <c r="DE138" s="77" t="s">
        <v>7</v>
      </c>
      <c r="DF138" s="73">
        <f>IF(DE138="N",0,IF(CV$133="EVENTO",BD!$B$5,0))</f>
        <v>0</v>
      </c>
      <c r="DG138" s="77" t="s">
        <v>7</v>
      </c>
      <c r="DH138" s="73">
        <f>IF(DG138="S",BD!$B$8,0)</f>
        <v>0</v>
      </c>
      <c r="DI138" s="73" t="str">
        <f>IF(CV138="","",VLOOKUP(CV138,BD!$B$11:$R$179,5,))</f>
        <v/>
      </c>
      <c r="DJ138" s="74" t="str">
        <f t="shared" si="91"/>
        <v/>
      </c>
    </row>
    <row r="139" spans="1:114" ht="15.75" thickBot="1" x14ac:dyDescent="0.3">
      <c r="A139" s="130"/>
      <c r="B139" s="151"/>
      <c r="C139" s="68"/>
      <c r="D139" s="69"/>
      <c r="E139" s="70"/>
      <c r="F139" s="71"/>
      <c r="G139" s="77" t="s">
        <v>7</v>
      </c>
      <c r="H139" s="78">
        <f>IF(G139="N",0,IF(D$133="EVENTO",BD!$B$3,BD!$B$4))</f>
        <v>0</v>
      </c>
      <c r="I139" s="77" t="s">
        <v>7</v>
      </c>
      <c r="J139" s="78">
        <f>IF(I139="N",0,IF(D$133="EVENTO",BD!$B$1,0))</f>
        <v>0</v>
      </c>
      <c r="K139" s="77" t="s">
        <v>7</v>
      </c>
      <c r="L139" s="78">
        <f>IF(K139="N",0,IF(D$133="EVENTO",BD!$B$2,0))</f>
        <v>0</v>
      </c>
      <c r="M139" s="77" t="s">
        <v>7</v>
      </c>
      <c r="N139" s="73">
        <f>IF(M139="N",0,IF(D$133="EVENTO",BD!$B$5,0))</f>
        <v>0</v>
      </c>
      <c r="O139" s="77" t="s">
        <v>7</v>
      </c>
      <c r="P139" s="73">
        <f>IF(O139="S",BD!$B$8,0)</f>
        <v>0</v>
      </c>
      <c r="Q139" s="73" t="str">
        <f>IF(D139="","",VLOOKUP(D139,BD!$B$11:$R$179,5,))</f>
        <v/>
      </c>
      <c r="R139" s="74" t="str">
        <f t="shared" si="85"/>
        <v/>
      </c>
      <c r="S139" s="68"/>
      <c r="T139" s="69"/>
      <c r="U139" s="70"/>
      <c r="V139" s="71"/>
      <c r="W139" s="77" t="s">
        <v>7</v>
      </c>
      <c r="X139" s="78">
        <f>IF(W139="N",0,IF(T$133="EVENTO",BD!$B$3,BD!$B$4))</f>
        <v>0</v>
      </c>
      <c r="Y139" s="77" t="s">
        <v>7</v>
      </c>
      <c r="Z139" s="78">
        <f>IF(Y139="N",0,IF(T$133="EVENTO",BD!$B$1,0))</f>
        <v>0</v>
      </c>
      <c r="AA139" s="77" t="s">
        <v>7</v>
      </c>
      <c r="AB139" s="78">
        <f>IF(AA139="N",0,IF(T$133="EVENTO",BD!$B$2,0))</f>
        <v>0</v>
      </c>
      <c r="AC139" s="77" t="s">
        <v>7</v>
      </c>
      <c r="AD139" s="73">
        <f>IF(AC139="N",0,IF(T$133="EVENTO",BD!$B$5,0))</f>
        <v>0</v>
      </c>
      <c r="AE139" s="77" t="s">
        <v>7</v>
      </c>
      <c r="AF139" s="73">
        <f>IF(AE139="S",BD!$B$8,0)</f>
        <v>0</v>
      </c>
      <c r="AG139" s="73" t="str">
        <f>IF(T139="","",VLOOKUP(T139,BD!$B$11:$R$179,5,))</f>
        <v/>
      </c>
      <c r="AH139" s="74" t="str">
        <f t="shared" si="86"/>
        <v/>
      </c>
      <c r="AI139" s="68"/>
      <c r="AJ139" s="69"/>
      <c r="AK139" s="70"/>
      <c r="AL139" s="71"/>
      <c r="AM139" s="77" t="s">
        <v>7</v>
      </c>
      <c r="AN139" s="78">
        <f>IF(AM139="N",0,IF(AJ$133="EVENTO",BD!$B$3,BD!$B$4))</f>
        <v>0</v>
      </c>
      <c r="AO139" s="77" t="s">
        <v>7</v>
      </c>
      <c r="AP139" s="78">
        <f>IF(AO139="N",0,IF(AJ$133="EVENTO",BD!$B$1,0))</f>
        <v>0</v>
      </c>
      <c r="AQ139" s="77" t="s">
        <v>7</v>
      </c>
      <c r="AR139" s="78">
        <f>IF(AQ139="N",0,IF(AJ$133="EVENTO",BD!$B$2,0))</f>
        <v>0</v>
      </c>
      <c r="AS139" s="77" t="s">
        <v>7</v>
      </c>
      <c r="AT139" s="73">
        <f>IF(AS139="N",0,IF(AJ$133="EVENTO",BD!$B$5,0))</f>
        <v>0</v>
      </c>
      <c r="AU139" s="77" t="s">
        <v>7</v>
      </c>
      <c r="AV139" s="73">
        <f>IF(AU139="S",BD!$B$8,0)</f>
        <v>0</v>
      </c>
      <c r="AW139" s="73" t="str">
        <f>IF(AJ139="","",VLOOKUP(AJ139,BD!$B$11:$R$179,5,))</f>
        <v/>
      </c>
      <c r="AX139" s="74" t="str">
        <f t="shared" si="87"/>
        <v/>
      </c>
      <c r="AY139" s="68"/>
      <c r="AZ139" s="69"/>
      <c r="BA139" s="70"/>
      <c r="BB139" s="71"/>
      <c r="BC139" s="77" t="s">
        <v>7</v>
      </c>
      <c r="BD139" s="78">
        <f>IF(BC139="N",0,IF(AZ$133="EVENTO",BD!$B$3,BD!$B$4))</f>
        <v>0</v>
      </c>
      <c r="BE139" s="77" t="s">
        <v>7</v>
      </c>
      <c r="BF139" s="78">
        <f>IF(BE139="N",0,IF(AZ$133="EVENTO",BD!$B$1,0))</f>
        <v>0</v>
      </c>
      <c r="BG139" s="77" t="s">
        <v>7</v>
      </c>
      <c r="BH139" s="78">
        <f>IF(BG139="N",0,IF(AZ$133="EVENTO",BD!$B$2,0))</f>
        <v>0</v>
      </c>
      <c r="BI139" s="77" t="s">
        <v>7</v>
      </c>
      <c r="BJ139" s="73">
        <f>IF(BI139="N",0,IF(AZ$133="EVENTO",BD!$B$5,0))</f>
        <v>0</v>
      </c>
      <c r="BK139" s="77" t="s">
        <v>7</v>
      </c>
      <c r="BL139" s="73">
        <f>IF(BK139="S",BD!$B$8,0)</f>
        <v>0</v>
      </c>
      <c r="BM139" s="73" t="str">
        <f>IF(AZ139="","",VLOOKUP(AZ139,BD!$B$11:$R$179,5,))</f>
        <v/>
      </c>
      <c r="BN139" s="74" t="str">
        <f t="shared" si="88"/>
        <v/>
      </c>
      <c r="BO139" s="68"/>
      <c r="BP139" s="69"/>
      <c r="BQ139" s="70"/>
      <c r="BR139" s="71"/>
      <c r="BS139" s="77" t="s">
        <v>7</v>
      </c>
      <c r="BT139" s="78">
        <f>IF(BS139="N",0,IF(BP$133="EVENTO",BD!$B$3,BD!$B$4))</f>
        <v>0</v>
      </c>
      <c r="BU139" s="77" t="s">
        <v>7</v>
      </c>
      <c r="BV139" s="78">
        <f>IF(BU139="N",0,IF(BP$133="EVENTO",BD!$B$1,0))</f>
        <v>0</v>
      </c>
      <c r="BW139" s="77" t="s">
        <v>7</v>
      </c>
      <c r="BX139" s="78">
        <f>IF(BW139="N",0,IF(BP$133="EVENTO",BD!$B$2,0))</f>
        <v>0</v>
      </c>
      <c r="BY139" s="77" t="s">
        <v>7</v>
      </c>
      <c r="BZ139" s="73">
        <f>IF(BY139="N",0,IF(BP$133="EVENTO",BD!$B$5,0))</f>
        <v>0</v>
      </c>
      <c r="CA139" s="77" t="s">
        <v>7</v>
      </c>
      <c r="CB139" s="73">
        <f>IF(CA139="S",BD!$B$8,0)</f>
        <v>0</v>
      </c>
      <c r="CC139" s="73" t="str">
        <f>IF(BP139="","",VLOOKUP(BP139,BD!$B$11:$R$179,5,))</f>
        <v/>
      </c>
      <c r="CD139" s="74" t="str">
        <f t="shared" si="89"/>
        <v/>
      </c>
      <c r="CE139" s="35"/>
      <c r="CF139" s="36"/>
      <c r="CG139" s="37"/>
      <c r="CH139" s="38"/>
      <c r="CI139" s="44" t="s">
        <v>7</v>
      </c>
      <c r="CJ139" s="45">
        <f>IF(CI139="N",0,IF(CF$133="EVENTO",BD!$B$3,BD!$B$4))</f>
        <v>0</v>
      </c>
      <c r="CK139" s="44" t="s">
        <v>7</v>
      </c>
      <c r="CL139" s="45">
        <f>IF(CK139="N",0,IF(CF$133="EVENTO",BD!$B$1,0))</f>
        <v>0</v>
      </c>
      <c r="CM139" s="44" t="s">
        <v>7</v>
      </c>
      <c r="CN139" s="45">
        <f>IF(CM139="N",0,IF(CF$133="EVENTO",BD!$B$2,0))</f>
        <v>0</v>
      </c>
      <c r="CO139" s="44" t="s">
        <v>7</v>
      </c>
      <c r="CP139" s="40">
        <f>IF(CO139="N",0,IF(CF$133="EVENTO",BD!$B$5,0))</f>
        <v>0</v>
      </c>
      <c r="CQ139" s="44" t="s">
        <v>7</v>
      </c>
      <c r="CR139" s="40">
        <f>IF(CQ139="S",BD!$B$8,0)</f>
        <v>0</v>
      </c>
      <c r="CS139" s="40" t="str">
        <f>IF(CF139="","",VLOOKUP(CF139,BD!$B$11:$R$179,5,))</f>
        <v/>
      </c>
      <c r="CT139" s="41" t="str">
        <f t="shared" si="90"/>
        <v/>
      </c>
      <c r="CU139" s="68"/>
      <c r="CV139" s="69"/>
      <c r="CW139" s="70"/>
      <c r="CX139" s="71"/>
      <c r="CY139" s="77" t="s">
        <v>7</v>
      </c>
      <c r="CZ139" s="78">
        <f>IF(CY139="N",0,IF(CV$133="EVENTO",BD!$B$3,BD!$B$4))</f>
        <v>0</v>
      </c>
      <c r="DA139" s="77" t="s">
        <v>7</v>
      </c>
      <c r="DB139" s="78">
        <f>IF(DA139="N",0,IF(CV$133="EVENTO",BD!$B$1,0))</f>
        <v>0</v>
      </c>
      <c r="DC139" s="77" t="s">
        <v>7</v>
      </c>
      <c r="DD139" s="78">
        <f>IF(DC139="N",0,IF(CV$133="EVENTO",BD!$B$2,0))</f>
        <v>0</v>
      </c>
      <c r="DE139" s="77" t="s">
        <v>7</v>
      </c>
      <c r="DF139" s="73">
        <f>IF(DE139="N",0,IF(CV$133="EVENTO",BD!$B$5,0))</f>
        <v>0</v>
      </c>
      <c r="DG139" s="77" t="s">
        <v>7</v>
      </c>
      <c r="DH139" s="73">
        <f>IF(DG139="S",BD!$B$8,0)</f>
        <v>0</v>
      </c>
      <c r="DI139" s="73" t="str">
        <f>IF(CV139="","",VLOOKUP(CV139,BD!$B$11:$R$179,5,))</f>
        <v/>
      </c>
      <c r="DJ139" s="74" t="str">
        <f t="shared" si="91"/>
        <v/>
      </c>
    </row>
    <row r="140" spans="1:114" ht="15.75" thickBot="1" x14ac:dyDescent="0.3">
      <c r="A140" s="130"/>
      <c r="B140" s="151"/>
      <c r="C140" s="68"/>
      <c r="D140" s="69"/>
      <c r="E140" s="70"/>
      <c r="F140" s="71"/>
      <c r="G140" s="77" t="s">
        <v>7</v>
      </c>
      <c r="H140" s="78">
        <f>IF(G140="N",0,IF(D$133="EVENTO",BD!$B$3,BD!$B$4))</f>
        <v>0</v>
      </c>
      <c r="I140" s="77" t="s">
        <v>7</v>
      </c>
      <c r="J140" s="78">
        <f>IF(I140="N",0,IF(D$133="EVENTO",BD!$B$1,0))</f>
        <v>0</v>
      </c>
      <c r="K140" s="77" t="s">
        <v>7</v>
      </c>
      <c r="L140" s="78">
        <f>IF(K140="N",0,IF(D$133="EVENTO",BD!$B$2,0))</f>
        <v>0</v>
      </c>
      <c r="M140" s="77" t="s">
        <v>7</v>
      </c>
      <c r="N140" s="73">
        <f>IF(M140="N",0,IF(D$133="EVENTO",BD!$B$5,0))</f>
        <v>0</v>
      </c>
      <c r="O140" s="77" t="s">
        <v>7</v>
      </c>
      <c r="P140" s="73">
        <f>IF(O140="S",BD!$B$8,0)</f>
        <v>0</v>
      </c>
      <c r="Q140" s="73" t="str">
        <f>IF(D140="","",VLOOKUP(D140,BD!$B$11:$R$179,5,))</f>
        <v/>
      </c>
      <c r="R140" s="74" t="str">
        <f t="shared" si="85"/>
        <v/>
      </c>
      <c r="S140" s="68"/>
      <c r="T140" s="69"/>
      <c r="U140" s="70"/>
      <c r="V140" s="71"/>
      <c r="W140" s="77" t="s">
        <v>7</v>
      </c>
      <c r="X140" s="78">
        <f>IF(W140="N",0,IF(T$133="EVENTO",BD!$B$3,BD!$B$4))</f>
        <v>0</v>
      </c>
      <c r="Y140" s="77" t="s">
        <v>7</v>
      </c>
      <c r="Z140" s="78">
        <f>IF(Y140="N",0,IF(T$133="EVENTO",BD!$B$1,0))</f>
        <v>0</v>
      </c>
      <c r="AA140" s="77" t="s">
        <v>7</v>
      </c>
      <c r="AB140" s="78">
        <f>IF(AA140="N",0,IF(T$133="EVENTO",BD!$B$2,0))</f>
        <v>0</v>
      </c>
      <c r="AC140" s="77" t="s">
        <v>7</v>
      </c>
      <c r="AD140" s="73">
        <f>IF(AC140="N",0,IF(T$133="EVENTO",BD!$B$5,0))</f>
        <v>0</v>
      </c>
      <c r="AE140" s="77" t="s">
        <v>7</v>
      </c>
      <c r="AF140" s="73">
        <f>IF(AE140="S",BD!$B$8,0)</f>
        <v>0</v>
      </c>
      <c r="AG140" s="73" t="str">
        <f>IF(T140="","",VLOOKUP(T140,BD!$B$11:$R$179,5,))</f>
        <v/>
      </c>
      <c r="AH140" s="74" t="str">
        <f t="shared" si="86"/>
        <v/>
      </c>
      <c r="AI140" s="68"/>
      <c r="AJ140" s="69"/>
      <c r="AK140" s="70"/>
      <c r="AL140" s="71"/>
      <c r="AM140" s="77" t="s">
        <v>7</v>
      </c>
      <c r="AN140" s="78">
        <f>IF(AM140="N",0,IF(AJ$133="EVENTO",BD!$B$3,BD!$B$4))</f>
        <v>0</v>
      </c>
      <c r="AO140" s="77" t="s">
        <v>7</v>
      </c>
      <c r="AP140" s="78">
        <f>IF(AO140="N",0,IF(AJ$133="EVENTO",BD!$B$1,0))</f>
        <v>0</v>
      </c>
      <c r="AQ140" s="77" t="s">
        <v>7</v>
      </c>
      <c r="AR140" s="78">
        <f>IF(AQ140="N",0,IF(AJ$133="EVENTO",BD!$B$2,0))</f>
        <v>0</v>
      </c>
      <c r="AS140" s="77" t="s">
        <v>7</v>
      </c>
      <c r="AT140" s="73">
        <f>IF(AS140="N",0,IF(AJ$133="EVENTO",BD!$B$5,0))</f>
        <v>0</v>
      </c>
      <c r="AU140" s="77" t="s">
        <v>7</v>
      </c>
      <c r="AV140" s="73">
        <f>IF(AU140="S",BD!$B$8,0)</f>
        <v>0</v>
      </c>
      <c r="AW140" s="73" t="str">
        <f>IF(AJ140="","",VLOOKUP(AJ140,BD!$B$11:$R$179,5,))</f>
        <v/>
      </c>
      <c r="AX140" s="74" t="str">
        <f t="shared" si="87"/>
        <v/>
      </c>
      <c r="AY140" s="68"/>
      <c r="AZ140" s="69"/>
      <c r="BA140" s="70"/>
      <c r="BB140" s="71"/>
      <c r="BC140" s="77" t="s">
        <v>7</v>
      </c>
      <c r="BD140" s="78">
        <f>IF(BC140="N",0,IF(AZ$133="EVENTO",BD!$B$3,BD!$B$4))</f>
        <v>0</v>
      </c>
      <c r="BE140" s="77" t="s">
        <v>7</v>
      </c>
      <c r="BF140" s="78">
        <f>IF(BE140="N",0,IF(AZ$133="EVENTO",BD!$B$1,0))</f>
        <v>0</v>
      </c>
      <c r="BG140" s="77" t="s">
        <v>7</v>
      </c>
      <c r="BH140" s="78">
        <f>IF(BG140="N",0,IF(AZ$133="EVENTO",BD!$B$2,0))</f>
        <v>0</v>
      </c>
      <c r="BI140" s="77" t="s">
        <v>7</v>
      </c>
      <c r="BJ140" s="73">
        <f>IF(BI140="N",0,IF(AZ$133="EVENTO",BD!$B$5,0))</f>
        <v>0</v>
      </c>
      <c r="BK140" s="77" t="s">
        <v>7</v>
      </c>
      <c r="BL140" s="73">
        <f>IF(BK140="S",BD!$B$8,0)</f>
        <v>0</v>
      </c>
      <c r="BM140" s="73" t="str">
        <f>IF(AZ140="","",VLOOKUP(AZ140,BD!$B$11:$R$179,5,))</f>
        <v/>
      </c>
      <c r="BN140" s="74" t="str">
        <f t="shared" si="88"/>
        <v/>
      </c>
      <c r="BO140" s="68"/>
      <c r="BP140" s="69"/>
      <c r="BQ140" s="70"/>
      <c r="BR140" s="71"/>
      <c r="BS140" s="77" t="s">
        <v>7</v>
      </c>
      <c r="BT140" s="78">
        <f>IF(BS140="N",0,IF(BP$133="EVENTO",BD!$B$3,BD!$B$4))</f>
        <v>0</v>
      </c>
      <c r="BU140" s="77" t="s">
        <v>7</v>
      </c>
      <c r="BV140" s="78">
        <f>IF(BU140="N",0,IF(BP$133="EVENTO",BD!$B$1,0))</f>
        <v>0</v>
      </c>
      <c r="BW140" s="77" t="s">
        <v>7</v>
      </c>
      <c r="BX140" s="78">
        <f>IF(BW140="N",0,IF(BP$133="EVENTO",BD!$B$2,0))</f>
        <v>0</v>
      </c>
      <c r="BY140" s="77" t="s">
        <v>7</v>
      </c>
      <c r="BZ140" s="73">
        <f>IF(BY140="N",0,IF(BP$133="EVENTO",BD!$B$5,0))</f>
        <v>0</v>
      </c>
      <c r="CA140" s="77" t="s">
        <v>7</v>
      </c>
      <c r="CB140" s="73">
        <f>IF(CA140="S",BD!$B$8,0)</f>
        <v>0</v>
      </c>
      <c r="CC140" s="73" t="str">
        <f>IF(BP140="","",VLOOKUP(BP140,BD!$B$11:$R$179,5,))</f>
        <v/>
      </c>
      <c r="CD140" s="74" t="str">
        <f t="shared" si="89"/>
        <v/>
      </c>
      <c r="CE140" s="35"/>
      <c r="CF140" s="36"/>
      <c r="CG140" s="37"/>
      <c r="CH140" s="38"/>
      <c r="CI140" s="44" t="s">
        <v>7</v>
      </c>
      <c r="CJ140" s="45">
        <f>IF(CI140="N",0,IF(CF$133="EVENTO",BD!$B$3,BD!$B$4))</f>
        <v>0</v>
      </c>
      <c r="CK140" s="44" t="s">
        <v>7</v>
      </c>
      <c r="CL140" s="45">
        <f>IF(CK140="N",0,IF(CF$133="EVENTO",BD!$B$1,0))</f>
        <v>0</v>
      </c>
      <c r="CM140" s="44" t="s">
        <v>7</v>
      </c>
      <c r="CN140" s="45">
        <f>IF(CM140="N",0,IF(CF$133="EVENTO",BD!$B$2,0))</f>
        <v>0</v>
      </c>
      <c r="CO140" s="44" t="s">
        <v>7</v>
      </c>
      <c r="CP140" s="40">
        <f>IF(CO140="N",0,IF(CF$133="EVENTO",BD!$B$5,0))</f>
        <v>0</v>
      </c>
      <c r="CQ140" s="44" t="s">
        <v>7</v>
      </c>
      <c r="CR140" s="40">
        <f>IF(CQ140="S",BD!$B$8,0)</f>
        <v>0</v>
      </c>
      <c r="CS140" s="40" t="str">
        <f>IF(CF140="","",VLOOKUP(CF140,BD!$B$11:$R$179,5,))</f>
        <v/>
      </c>
      <c r="CT140" s="41" t="str">
        <f t="shared" si="90"/>
        <v/>
      </c>
      <c r="CU140" s="68"/>
      <c r="CV140" s="69"/>
      <c r="CW140" s="70"/>
      <c r="CX140" s="71"/>
      <c r="CY140" s="77" t="s">
        <v>7</v>
      </c>
      <c r="CZ140" s="78">
        <f>IF(CY140="N",0,IF(CV$133="EVENTO",BD!$B$3,BD!$B$4))</f>
        <v>0</v>
      </c>
      <c r="DA140" s="77" t="s">
        <v>7</v>
      </c>
      <c r="DB140" s="78">
        <f>IF(DA140="N",0,IF(CV$133="EVENTO",BD!$B$1,0))</f>
        <v>0</v>
      </c>
      <c r="DC140" s="77" t="s">
        <v>7</v>
      </c>
      <c r="DD140" s="78">
        <f>IF(DC140="N",0,IF(CV$133="EVENTO",BD!$B$2,0))</f>
        <v>0</v>
      </c>
      <c r="DE140" s="77" t="s">
        <v>7</v>
      </c>
      <c r="DF140" s="73">
        <f>IF(DE140="N",0,IF(CV$133="EVENTO",BD!$B$5,0))</f>
        <v>0</v>
      </c>
      <c r="DG140" s="77" t="s">
        <v>7</v>
      </c>
      <c r="DH140" s="73">
        <f>IF(DG140="S",BD!$B$8,0)</f>
        <v>0</v>
      </c>
      <c r="DI140" s="73" t="str">
        <f>IF(CV140="","",VLOOKUP(CV140,BD!$B$11:$R$179,5,))</f>
        <v/>
      </c>
      <c r="DJ140" s="74" t="str">
        <f t="shared" si="91"/>
        <v/>
      </c>
    </row>
    <row r="141" spans="1:114" ht="15.75" thickBot="1" x14ac:dyDescent="0.3">
      <c r="A141" s="130"/>
      <c r="B141" s="151"/>
      <c r="C141" s="68"/>
      <c r="D141" s="69"/>
      <c r="E141" s="70"/>
      <c r="F141" s="71"/>
      <c r="G141" s="77" t="s">
        <v>7</v>
      </c>
      <c r="H141" s="78">
        <f>IF(G141="N",0,IF(D$133="EVENTO",BD!$B$3,BD!$B$4))</f>
        <v>0</v>
      </c>
      <c r="I141" s="77" t="s">
        <v>7</v>
      </c>
      <c r="J141" s="78">
        <f>IF(I141="N",0,IF(D$133="EVENTO",BD!$B$1,0))</f>
        <v>0</v>
      </c>
      <c r="K141" s="77" t="s">
        <v>7</v>
      </c>
      <c r="L141" s="78">
        <f>IF(K141="N",0,IF(D$133="EVENTO",BD!$B$2,0))</f>
        <v>0</v>
      </c>
      <c r="M141" s="77" t="s">
        <v>7</v>
      </c>
      <c r="N141" s="73">
        <f>IF(M141="N",0,IF(D$133="EVENTO",BD!$B$5,0))</f>
        <v>0</v>
      </c>
      <c r="O141" s="77" t="s">
        <v>7</v>
      </c>
      <c r="P141" s="73">
        <f>IF(O141="S",BD!$B$8,0)</f>
        <v>0</v>
      </c>
      <c r="Q141" s="73" t="str">
        <f>IF(D141="","",VLOOKUP(D141,BD!$B$11:$R$179,5,))</f>
        <v/>
      </c>
      <c r="R141" s="74" t="str">
        <f t="shared" si="85"/>
        <v/>
      </c>
      <c r="S141" s="68"/>
      <c r="T141" s="69"/>
      <c r="U141" s="70"/>
      <c r="V141" s="71"/>
      <c r="W141" s="77" t="s">
        <v>7</v>
      </c>
      <c r="X141" s="78">
        <f>IF(W141="N",0,IF(T$133="EVENTO",BD!$B$3,BD!$B$4))</f>
        <v>0</v>
      </c>
      <c r="Y141" s="77" t="s">
        <v>7</v>
      </c>
      <c r="Z141" s="78">
        <f>IF(Y141="N",0,IF(T$133="EVENTO",BD!$B$1,0))</f>
        <v>0</v>
      </c>
      <c r="AA141" s="77" t="s">
        <v>7</v>
      </c>
      <c r="AB141" s="78">
        <f>IF(AA141="N",0,IF(T$133="EVENTO",BD!$B$2,0))</f>
        <v>0</v>
      </c>
      <c r="AC141" s="77" t="s">
        <v>7</v>
      </c>
      <c r="AD141" s="73">
        <f>IF(AC141="N",0,IF(T$133="EVENTO",BD!$B$5,0))</f>
        <v>0</v>
      </c>
      <c r="AE141" s="77" t="s">
        <v>7</v>
      </c>
      <c r="AF141" s="73">
        <f>IF(AE141="S",BD!$B$8,0)</f>
        <v>0</v>
      </c>
      <c r="AG141" s="73" t="str">
        <f>IF(T141="","",VLOOKUP(T141,BD!$B$11:$R$179,5,))</f>
        <v/>
      </c>
      <c r="AH141" s="74" t="str">
        <f t="shared" si="86"/>
        <v/>
      </c>
      <c r="AI141" s="68"/>
      <c r="AJ141" s="69"/>
      <c r="AK141" s="70"/>
      <c r="AL141" s="71"/>
      <c r="AM141" s="77" t="s">
        <v>7</v>
      </c>
      <c r="AN141" s="78">
        <f>IF(AM141="N",0,IF(AJ$133="EVENTO",BD!$B$3,BD!$B$4))</f>
        <v>0</v>
      </c>
      <c r="AO141" s="77" t="s">
        <v>7</v>
      </c>
      <c r="AP141" s="78">
        <f>IF(AO141="N",0,IF(AJ$133="EVENTO",BD!$B$1,0))</f>
        <v>0</v>
      </c>
      <c r="AQ141" s="77" t="s">
        <v>7</v>
      </c>
      <c r="AR141" s="78">
        <f>IF(AQ141="N",0,IF(AJ$133="EVENTO",BD!$B$2,0))</f>
        <v>0</v>
      </c>
      <c r="AS141" s="77" t="s">
        <v>7</v>
      </c>
      <c r="AT141" s="73">
        <f>IF(AS141="N",0,IF(AJ$133="EVENTO",BD!$B$5,0))</f>
        <v>0</v>
      </c>
      <c r="AU141" s="77" t="s">
        <v>7</v>
      </c>
      <c r="AV141" s="73">
        <f>IF(AU141="S",BD!$B$8,0)</f>
        <v>0</v>
      </c>
      <c r="AW141" s="73" t="str">
        <f>IF(AJ141="","",VLOOKUP(AJ141,BD!$B$11:$R$179,5,))</f>
        <v/>
      </c>
      <c r="AX141" s="74" t="str">
        <f t="shared" si="87"/>
        <v/>
      </c>
      <c r="AY141" s="68"/>
      <c r="AZ141" s="69"/>
      <c r="BA141" s="70"/>
      <c r="BB141" s="71"/>
      <c r="BC141" s="77" t="s">
        <v>7</v>
      </c>
      <c r="BD141" s="78">
        <f>IF(BC141="N",0,IF(AZ$133="EVENTO",BD!$B$3,BD!$B$4))</f>
        <v>0</v>
      </c>
      <c r="BE141" s="77" t="s">
        <v>7</v>
      </c>
      <c r="BF141" s="78">
        <f>IF(BE141="N",0,IF(AZ$133="EVENTO",BD!$B$1,0))</f>
        <v>0</v>
      </c>
      <c r="BG141" s="77" t="s">
        <v>7</v>
      </c>
      <c r="BH141" s="78">
        <f>IF(BG141="N",0,IF(AZ$133="EVENTO",BD!$B$2,0))</f>
        <v>0</v>
      </c>
      <c r="BI141" s="77" t="s">
        <v>7</v>
      </c>
      <c r="BJ141" s="73">
        <f>IF(BI141="N",0,IF(AZ$133="EVENTO",BD!$B$5,0))</f>
        <v>0</v>
      </c>
      <c r="BK141" s="77" t="s">
        <v>7</v>
      </c>
      <c r="BL141" s="73">
        <f>IF(BK141="S",BD!$B$8,0)</f>
        <v>0</v>
      </c>
      <c r="BM141" s="73" t="str">
        <f>IF(AZ141="","",VLOOKUP(AZ141,BD!$B$11:$R$179,5,))</f>
        <v/>
      </c>
      <c r="BN141" s="74" t="str">
        <f t="shared" si="88"/>
        <v/>
      </c>
      <c r="BO141" s="68"/>
      <c r="BP141" s="69"/>
      <c r="BQ141" s="70"/>
      <c r="BR141" s="71"/>
      <c r="BS141" s="77" t="s">
        <v>7</v>
      </c>
      <c r="BT141" s="78">
        <f>IF(BS141="N",0,IF(BP$133="EVENTO",BD!$B$3,BD!$B$4))</f>
        <v>0</v>
      </c>
      <c r="BU141" s="77" t="s">
        <v>7</v>
      </c>
      <c r="BV141" s="78">
        <f>IF(BU141="N",0,IF(BP$133="EVENTO",BD!$B$1,0))</f>
        <v>0</v>
      </c>
      <c r="BW141" s="77" t="s">
        <v>7</v>
      </c>
      <c r="BX141" s="78">
        <f>IF(BW141="N",0,IF(BP$133="EVENTO",BD!$B$2,0))</f>
        <v>0</v>
      </c>
      <c r="BY141" s="77" t="s">
        <v>7</v>
      </c>
      <c r="BZ141" s="73">
        <f>IF(BY141="N",0,IF(BP$133="EVENTO",BD!$B$5,0))</f>
        <v>0</v>
      </c>
      <c r="CA141" s="77" t="s">
        <v>7</v>
      </c>
      <c r="CB141" s="73">
        <f>IF(CA141="S",BD!$B$8,0)</f>
        <v>0</v>
      </c>
      <c r="CC141" s="73" t="str">
        <f>IF(BP141="","",VLOOKUP(BP141,BD!$B$11:$R$179,5,))</f>
        <v/>
      </c>
      <c r="CD141" s="74" t="str">
        <f t="shared" si="89"/>
        <v/>
      </c>
      <c r="CE141" s="35"/>
      <c r="CF141" s="36"/>
      <c r="CG141" s="37"/>
      <c r="CH141" s="38"/>
      <c r="CI141" s="44" t="s">
        <v>7</v>
      </c>
      <c r="CJ141" s="45">
        <f>IF(CI141="N",0,IF(CF$133="EVENTO",BD!$B$3,BD!$B$4))</f>
        <v>0</v>
      </c>
      <c r="CK141" s="44" t="s">
        <v>7</v>
      </c>
      <c r="CL141" s="45">
        <f>IF(CK141="N",0,IF(CF$133="EVENTO",BD!$B$1,0))</f>
        <v>0</v>
      </c>
      <c r="CM141" s="44" t="s">
        <v>7</v>
      </c>
      <c r="CN141" s="45">
        <f>IF(CM141="N",0,IF(CF$133="EVENTO",BD!$B$2,0))</f>
        <v>0</v>
      </c>
      <c r="CO141" s="44" t="s">
        <v>7</v>
      </c>
      <c r="CP141" s="40">
        <f>IF(CO141="N",0,IF(CF$133="EVENTO",BD!$B$5,0))</f>
        <v>0</v>
      </c>
      <c r="CQ141" s="44" t="s">
        <v>7</v>
      </c>
      <c r="CR141" s="40">
        <f>IF(CQ141="S",BD!$B$8,0)</f>
        <v>0</v>
      </c>
      <c r="CS141" s="40" t="str">
        <f>IF(CF141="","",VLOOKUP(CF141,BD!$B$11:$R$179,5,))</f>
        <v/>
      </c>
      <c r="CT141" s="41" t="str">
        <f t="shared" si="90"/>
        <v/>
      </c>
      <c r="CU141" s="68"/>
      <c r="CV141" s="69"/>
      <c r="CW141" s="70"/>
      <c r="CX141" s="71"/>
      <c r="CY141" s="77" t="s">
        <v>7</v>
      </c>
      <c r="CZ141" s="78">
        <f>IF(CY141="N",0,IF(CV$133="EVENTO",BD!$B$3,BD!$B$4))</f>
        <v>0</v>
      </c>
      <c r="DA141" s="77" t="s">
        <v>7</v>
      </c>
      <c r="DB141" s="78">
        <f>IF(DA141="N",0,IF(CV$133="EVENTO",BD!$B$1,0))</f>
        <v>0</v>
      </c>
      <c r="DC141" s="77" t="s">
        <v>7</v>
      </c>
      <c r="DD141" s="78">
        <f>IF(DC141="N",0,IF(CV$133="EVENTO",BD!$B$2,0))</f>
        <v>0</v>
      </c>
      <c r="DE141" s="77" t="s">
        <v>7</v>
      </c>
      <c r="DF141" s="73">
        <f>IF(DE141="N",0,IF(CV$133="EVENTO",BD!$B$5,0))</f>
        <v>0</v>
      </c>
      <c r="DG141" s="77" t="s">
        <v>7</v>
      </c>
      <c r="DH141" s="73">
        <f>IF(DG141="S",BD!$B$8,0)</f>
        <v>0</v>
      </c>
      <c r="DI141" s="73" t="str">
        <f>IF(CV141="","",VLOOKUP(CV141,BD!$B$11:$R$179,5,))</f>
        <v/>
      </c>
      <c r="DJ141" s="74" t="str">
        <f t="shared" si="91"/>
        <v/>
      </c>
    </row>
    <row r="142" spans="1:114" ht="15.75" thickBot="1" x14ac:dyDescent="0.3">
      <c r="A142" s="130"/>
      <c r="B142" s="151"/>
      <c r="C142" s="68"/>
      <c r="D142" s="69"/>
      <c r="E142" s="70"/>
      <c r="F142" s="71"/>
      <c r="G142" s="77" t="s">
        <v>7</v>
      </c>
      <c r="H142" s="78">
        <f>IF(G142="N",0,IF(D$133="EVENTO",BD!$B$3,BD!$B$4))</f>
        <v>0</v>
      </c>
      <c r="I142" s="77" t="s">
        <v>7</v>
      </c>
      <c r="J142" s="78">
        <f>IF(I142="N",0,IF(D$133="EVENTO",BD!$B$1,0))</f>
        <v>0</v>
      </c>
      <c r="K142" s="77" t="s">
        <v>7</v>
      </c>
      <c r="L142" s="78">
        <f>IF(K142="N",0,IF(D$133="EVENTO",BD!$B$2,0))</f>
        <v>0</v>
      </c>
      <c r="M142" s="77" t="s">
        <v>7</v>
      </c>
      <c r="N142" s="73">
        <f>IF(M142="N",0,IF(D$133="EVENTO",BD!$B$5,0))</f>
        <v>0</v>
      </c>
      <c r="O142" s="77" t="s">
        <v>7</v>
      </c>
      <c r="P142" s="73">
        <f>IF(O142="S",BD!$B$8,0)</f>
        <v>0</v>
      </c>
      <c r="Q142" s="73" t="str">
        <f>IF(D142="","",VLOOKUP(D142,BD!$B$11:$R$179,5,))</f>
        <v/>
      </c>
      <c r="R142" s="74" t="str">
        <f t="shared" si="85"/>
        <v/>
      </c>
      <c r="S142" s="68"/>
      <c r="T142" s="69"/>
      <c r="U142" s="70"/>
      <c r="V142" s="71"/>
      <c r="W142" s="77" t="s">
        <v>7</v>
      </c>
      <c r="X142" s="78">
        <f>IF(W142="N",0,IF(T$133="EVENTO",BD!$B$3,BD!$B$4))</f>
        <v>0</v>
      </c>
      <c r="Y142" s="77" t="s">
        <v>7</v>
      </c>
      <c r="Z142" s="78">
        <f>IF(Y142="N",0,IF(T$133="EVENTO",BD!$B$1,0))</f>
        <v>0</v>
      </c>
      <c r="AA142" s="77" t="s">
        <v>7</v>
      </c>
      <c r="AB142" s="78">
        <f>IF(AA142="N",0,IF(T$133="EVENTO",BD!$B$2,0))</f>
        <v>0</v>
      </c>
      <c r="AC142" s="77" t="s">
        <v>7</v>
      </c>
      <c r="AD142" s="73">
        <f>IF(AC142="N",0,IF(T$133="EVENTO",BD!$B$5,0))</f>
        <v>0</v>
      </c>
      <c r="AE142" s="77" t="s">
        <v>7</v>
      </c>
      <c r="AF142" s="73">
        <f>IF(AE142="S",BD!$B$8,0)</f>
        <v>0</v>
      </c>
      <c r="AG142" s="73" t="str">
        <f>IF(T142="","",VLOOKUP(T142,BD!$B$11:$R$179,5,))</f>
        <v/>
      </c>
      <c r="AH142" s="74" t="str">
        <f t="shared" si="86"/>
        <v/>
      </c>
      <c r="AI142" s="68"/>
      <c r="AJ142" s="69"/>
      <c r="AK142" s="70"/>
      <c r="AL142" s="71"/>
      <c r="AM142" s="77" t="s">
        <v>7</v>
      </c>
      <c r="AN142" s="78">
        <f>IF(AM142="N",0,IF(AJ$133="EVENTO",BD!$B$3,BD!$B$4))</f>
        <v>0</v>
      </c>
      <c r="AO142" s="77" t="s">
        <v>7</v>
      </c>
      <c r="AP142" s="78">
        <f>IF(AO142="N",0,IF(AJ$133="EVENTO",BD!$B$1,0))</f>
        <v>0</v>
      </c>
      <c r="AQ142" s="77" t="s">
        <v>7</v>
      </c>
      <c r="AR142" s="78">
        <f>IF(AQ142="N",0,IF(AJ$133="EVENTO",BD!$B$2,0))</f>
        <v>0</v>
      </c>
      <c r="AS142" s="77" t="s">
        <v>7</v>
      </c>
      <c r="AT142" s="73">
        <f>IF(AS142="N",0,IF(AJ$133="EVENTO",BD!$B$5,0))</f>
        <v>0</v>
      </c>
      <c r="AU142" s="77" t="s">
        <v>7</v>
      </c>
      <c r="AV142" s="73">
        <f>IF(AU142="S",BD!$B$8,0)</f>
        <v>0</v>
      </c>
      <c r="AW142" s="73" t="str">
        <f>IF(AJ142="","",VLOOKUP(AJ142,BD!$B$11:$R$179,5,))</f>
        <v/>
      </c>
      <c r="AX142" s="74" t="str">
        <f t="shared" si="87"/>
        <v/>
      </c>
      <c r="AY142" s="68"/>
      <c r="AZ142" s="69"/>
      <c r="BA142" s="70"/>
      <c r="BB142" s="71"/>
      <c r="BC142" s="77" t="s">
        <v>7</v>
      </c>
      <c r="BD142" s="78">
        <f>IF(BC142="N",0,IF(AZ$133="EVENTO",BD!$B$3,BD!$B$4))</f>
        <v>0</v>
      </c>
      <c r="BE142" s="77" t="s">
        <v>7</v>
      </c>
      <c r="BF142" s="78">
        <f>IF(BE142="N",0,IF(AZ$133="EVENTO",BD!$B$1,0))</f>
        <v>0</v>
      </c>
      <c r="BG142" s="77" t="s">
        <v>7</v>
      </c>
      <c r="BH142" s="78">
        <f>IF(BG142="N",0,IF(AZ$133="EVENTO",BD!$B$2,0))</f>
        <v>0</v>
      </c>
      <c r="BI142" s="77" t="s">
        <v>7</v>
      </c>
      <c r="BJ142" s="73">
        <f>IF(BI142="N",0,IF(AZ$133="EVENTO",BD!$B$5,0))</f>
        <v>0</v>
      </c>
      <c r="BK142" s="77" t="s">
        <v>7</v>
      </c>
      <c r="BL142" s="73">
        <f>IF(BK142="S",BD!$B$8,0)</f>
        <v>0</v>
      </c>
      <c r="BM142" s="73" t="str">
        <f>IF(AZ142="","",VLOOKUP(AZ142,BD!$B$11:$R$179,5,))</f>
        <v/>
      </c>
      <c r="BN142" s="74" t="str">
        <f t="shared" si="88"/>
        <v/>
      </c>
      <c r="BO142" s="68"/>
      <c r="BP142" s="69"/>
      <c r="BQ142" s="70"/>
      <c r="BR142" s="71"/>
      <c r="BS142" s="77" t="s">
        <v>7</v>
      </c>
      <c r="BT142" s="78">
        <f>IF(BS142="N",0,IF(BP$133="EVENTO",BD!$B$3,BD!$B$4))</f>
        <v>0</v>
      </c>
      <c r="BU142" s="77" t="s">
        <v>7</v>
      </c>
      <c r="BV142" s="78">
        <f>IF(BU142="N",0,IF(BP$133="EVENTO",BD!$B$1,0))</f>
        <v>0</v>
      </c>
      <c r="BW142" s="77" t="s">
        <v>7</v>
      </c>
      <c r="BX142" s="78">
        <f>IF(BW142="N",0,IF(BP$133="EVENTO",BD!$B$2,0))</f>
        <v>0</v>
      </c>
      <c r="BY142" s="77" t="s">
        <v>7</v>
      </c>
      <c r="BZ142" s="73">
        <f>IF(BY142="N",0,IF(BP$133="EVENTO",BD!$B$5,0))</f>
        <v>0</v>
      </c>
      <c r="CA142" s="77" t="s">
        <v>7</v>
      </c>
      <c r="CB142" s="73">
        <f>IF(CA142="S",BD!$B$8,0)</f>
        <v>0</v>
      </c>
      <c r="CC142" s="73" t="str">
        <f>IF(BP142="","",VLOOKUP(BP142,BD!$B$11:$R$179,5,))</f>
        <v/>
      </c>
      <c r="CD142" s="74" t="str">
        <f t="shared" si="89"/>
        <v/>
      </c>
      <c r="CE142" s="35"/>
      <c r="CF142" s="36"/>
      <c r="CG142" s="37"/>
      <c r="CH142" s="38"/>
      <c r="CI142" s="44" t="s">
        <v>7</v>
      </c>
      <c r="CJ142" s="45">
        <f>IF(CI142="N",0,IF(CF$133="EVENTO",BD!$B$3,BD!$B$4))</f>
        <v>0</v>
      </c>
      <c r="CK142" s="44" t="s">
        <v>7</v>
      </c>
      <c r="CL142" s="45">
        <f>IF(CK142="N",0,IF(CF$133="EVENTO",BD!$B$1,0))</f>
        <v>0</v>
      </c>
      <c r="CM142" s="44" t="s">
        <v>7</v>
      </c>
      <c r="CN142" s="45">
        <f>IF(CM142="N",0,IF(CF$133="EVENTO",BD!$B$2,0))</f>
        <v>0</v>
      </c>
      <c r="CO142" s="44" t="s">
        <v>7</v>
      </c>
      <c r="CP142" s="40">
        <f>IF(CO142="N",0,IF(CF$133="EVENTO",BD!$B$5,0))</f>
        <v>0</v>
      </c>
      <c r="CQ142" s="44" t="s">
        <v>7</v>
      </c>
      <c r="CR142" s="40">
        <f>IF(CQ142="S",BD!$B$8,0)</f>
        <v>0</v>
      </c>
      <c r="CS142" s="40" t="str">
        <f>IF(CF142="","",VLOOKUP(CF142,BD!$B$11:$R$179,5,))</f>
        <v/>
      </c>
      <c r="CT142" s="41" t="str">
        <f t="shared" si="90"/>
        <v/>
      </c>
      <c r="CU142" s="68"/>
      <c r="CV142" s="69"/>
      <c r="CW142" s="70"/>
      <c r="CX142" s="71"/>
      <c r="CY142" s="77" t="s">
        <v>7</v>
      </c>
      <c r="CZ142" s="78">
        <f>IF(CY142="N",0,IF(CV$133="EVENTO",BD!$B$3,BD!$B$4))</f>
        <v>0</v>
      </c>
      <c r="DA142" s="77" t="s">
        <v>7</v>
      </c>
      <c r="DB142" s="78">
        <f>IF(DA142="N",0,IF(CV$133="EVENTO",BD!$B$1,0))</f>
        <v>0</v>
      </c>
      <c r="DC142" s="77" t="s">
        <v>7</v>
      </c>
      <c r="DD142" s="78">
        <f>IF(DC142="N",0,IF(CV$133="EVENTO",BD!$B$2,0))</f>
        <v>0</v>
      </c>
      <c r="DE142" s="77" t="s">
        <v>7</v>
      </c>
      <c r="DF142" s="73">
        <f>IF(DE142="N",0,IF(CV$133="EVENTO",BD!$B$5,0))</f>
        <v>0</v>
      </c>
      <c r="DG142" s="77" t="s">
        <v>7</v>
      </c>
      <c r="DH142" s="73">
        <f>IF(DG142="S",BD!$B$8,0)</f>
        <v>0</v>
      </c>
      <c r="DI142" s="73" t="str">
        <f>IF(CV142="","",VLOOKUP(CV142,BD!$B$11:$R$179,5,))</f>
        <v/>
      </c>
      <c r="DJ142" s="74" t="str">
        <f t="shared" si="91"/>
        <v/>
      </c>
    </row>
    <row r="143" spans="1:114" ht="15.75" thickBot="1" x14ac:dyDescent="0.3">
      <c r="A143" s="130"/>
      <c r="B143" s="151"/>
      <c r="C143" s="68"/>
      <c r="D143" s="75"/>
      <c r="E143" s="76"/>
      <c r="F143" s="71"/>
      <c r="G143" s="77" t="s">
        <v>7</v>
      </c>
      <c r="H143" s="78">
        <f>IF(G143="N",0,IF(D$133="EVENTO",BD!$B$3,BD!$B$4))</f>
        <v>0</v>
      </c>
      <c r="I143" s="77" t="s">
        <v>7</v>
      </c>
      <c r="J143" s="78">
        <f>IF(I143="N",0,IF(D$133="EVENTO",BD!$B$1,0))</f>
        <v>0</v>
      </c>
      <c r="K143" s="77" t="s">
        <v>7</v>
      </c>
      <c r="L143" s="78">
        <f>IF(K143="N",0,IF(D$133="EVENTO",BD!$B$2,0))</f>
        <v>0</v>
      </c>
      <c r="M143" s="77" t="s">
        <v>7</v>
      </c>
      <c r="N143" s="78">
        <f>IF(M143="N",0,IF(D$133="EVENTO",BD!$B$5,0))</f>
        <v>0</v>
      </c>
      <c r="O143" s="77" t="s">
        <v>7</v>
      </c>
      <c r="P143" s="78">
        <f>IF(O143="S",BD!$B$8,0)</f>
        <v>0</v>
      </c>
      <c r="Q143" s="73" t="str">
        <f>IF(D143="","",VLOOKUP(D143,BD!$B$11:$R$179,5,))</f>
        <v/>
      </c>
      <c r="R143" s="79" t="str">
        <f t="shared" si="85"/>
        <v/>
      </c>
      <c r="S143" s="68"/>
      <c r="T143" s="75"/>
      <c r="U143" s="76"/>
      <c r="V143" s="71"/>
      <c r="W143" s="77" t="s">
        <v>7</v>
      </c>
      <c r="X143" s="78">
        <f>IF(W143="N",0,IF(T$133="EVENTO",BD!$B$3,BD!$B$4))</f>
        <v>0</v>
      </c>
      <c r="Y143" s="77" t="s">
        <v>7</v>
      </c>
      <c r="Z143" s="78">
        <f>IF(Y143="N",0,IF(T$133="EVENTO",BD!$B$1,0))</f>
        <v>0</v>
      </c>
      <c r="AA143" s="77" t="s">
        <v>7</v>
      </c>
      <c r="AB143" s="78">
        <f>IF(AA143="N",0,IF(T$133="EVENTO",BD!$B$2,0))</f>
        <v>0</v>
      </c>
      <c r="AC143" s="77" t="s">
        <v>7</v>
      </c>
      <c r="AD143" s="78">
        <f>IF(AC143="N",0,IF(T$133="EVENTO",BD!$B$5,0))</f>
        <v>0</v>
      </c>
      <c r="AE143" s="77" t="s">
        <v>7</v>
      </c>
      <c r="AF143" s="78">
        <f>IF(AE143="S",BD!$B$8,0)</f>
        <v>0</v>
      </c>
      <c r="AG143" s="73" t="str">
        <f>IF(T143="","",VLOOKUP(T143,BD!$B$11:$R$179,5,))</f>
        <v/>
      </c>
      <c r="AH143" s="79" t="str">
        <f t="shared" si="86"/>
        <v/>
      </c>
      <c r="AI143" s="68"/>
      <c r="AJ143" s="75"/>
      <c r="AK143" s="76"/>
      <c r="AL143" s="71"/>
      <c r="AM143" s="77" t="s">
        <v>7</v>
      </c>
      <c r="AN143" s="78">
        <f>IF(AM143="N",0,IF(AJ$133="EVENTO",BD!$B$3,BD!$B$4))</f>
        <v>0</v>
      </c>
      <c r="AO143" s="77" t="s">
        <v>7</v>
      </c>
      <c r="AP143" s="78">
        <f>IF(AO143="N",0,IF(AJ$133="EVENTO",BD!$B$1,0))</f>
        <v>0</v>
      </c>
      <c r="AQ143" s="77" t="s">
        <v>7</v>
      </c>
      <c r="AR143" s="78">
        <f>IF(AQ143="N",0,IF(AJ$133="EVENTO",BD!$B$2,0))</f>
        <v>0</v>
      </c>
      <c r="AS143" s="77" t="s">
        <v>7</v>
      </c>
      <c r="AT143" s="78">
        <f>IF(AS143="N",0,IF(AJ$133="EVENTO",BD!$B$5,0))</f>
        <v>0</v>
      </c>
      <c r="AU143" s="77" t="s">
        <v>7</v>
      </c>
      <c r="AV143" s="78">
        <f>IF(AU143="S",BD!$B$8,0)</f>
        <v>0</v>
      </c>
      <c r="AW143" s="73" t="str">
        <f>IF(AJ143="","",VLOOKUP(AJ143,BD!$B$11:$R$179,5,))</f>
        <v/>
      </c>
      <c r="AX143" s="79" t="str">
        <f t="shared" si="87"/>
        <v/>
      </c>
      <c r="AY143" s="68"/>
      <c r="AZ143" s="75"/>
      <c r="BA143" s="76"/>
      <c r="BB143" s="71"/>
      <c r="BC143" s="77" t="s">
        <v>7</v>
      </c>
      <c r="BD143" s="78">
        <f>IF(BC143="N",0,IF(AZ$133="EVENTO",BD!$B$3,BD!$B$4))</f>
        <v>0</v>
      </c>
      <c r="BE143" s="77" t="s">
        <v>7</v>
      </c>
      <c r="BF143" s="78">
        <f>IF(BE143="N",0,IF(AZ$133="EVENTO",BD!$B$1,0))</f>
        <v>0</v>
      </c>
      <c r="BG143" s="77" t="s">
        <v>7</v>
      </c>
      <c r="BH143" s="78">
        <f>IF(BG143="N",0,IF(AZ$133="EVENTO",BD!$B$2,0))</f>
        <v>0</v>
      </c>
      <c r="BI143" s="77" t="s">
        <v>7</v>
      </c>
      <c r="BJ143" s="78">
        <f>IF(BI143="N",0,IF(AZ$133="EVENTO",BD!$B$5,0))</f>
        <v>0</v>
      </c>
      <c r="BK143" s="77" t="s">
        <v>7</v>
      </c>
      <c r="BL143" s="78">
        <f>IF(BK143="S",BD!$B$8,0)</f>
        <v>0</v>
      </c>
      <c r="BM143" s="73" t="str">
        <f>IF(AZ143="","",VLOOKUP(AZ143,BD!$B$11:$R$179,5,))</f>
        <v/>
      </c>
      <c r="BN143" s="79" t="str">
        <f t="shared" si="88"/>
        <v/>
      </c>
      <c r="BO143" s="68"/>
      <c r="BP143" s="75"/>
      <c r="BQ143" s="76"/>
      <c r="BR143" s="71"/>
      <c r="BS143" s="77" t="s">
        <v>7</v>
      </c>
      <c r="BT143" s="78">
        <f>IF(BS143="N",0,IF(BP$133="EVENTO",BD!$B$3,BD!$B$4))</f>
        <v>0</v>
      </c>
      <c r="BU143" s="77" t="s">
        <v>7</v>
      </c>
      <c r="BV143" s="78">
        <f>IF(BU143="N",0,IF(BP$133="EVENTO",BD!$B$1,0))</f>
        <v>0</v>
      </c>
      <c r="BW143" s="77" t="s">
        <v>7</v>
      </c>
      <c r="BX143" s="78">
        <f>IF(BW143="N",0,IF(BP$133="EVENTO",BD!$B$2,0))</f>
        <v>0</v>
      </c>
      <c r="BY143" s="77" t="s">
        <v>7</v>
      </c>
      <c r="BZ143" s="78">
        <f>IF(BY143="N",0,IF(BP$133="EVENTO",BD!$B$5,0))</f>
        <v>0</v>
      </c>
      <c r="CA143" s="77" t="s">
        <v>7</v>
      </c>
      <c r="CB143" s="78">
        <f>IF(CA143="S",BD!$B$8,0)</f>
        <v>0</v>
      </c>
      <c r="CC143" s="73" t="str">
        <f>IF(BP143="","",VLOOKUP(BP143,BD!$B$11:$R$179,5,))</f>
        <v/>
      </c>
      <c r="CD143" s="79" t="str">
        <f t="shared" si="89"/>
        <v/>
      </c>
      <c r="CE143" s="35"/>
      <c r="CF143" s="42"/>
      <c r="CG143" s="43"/>
      <c r="CH143" s="38"/>
      <c r="CI143" s="44" t="s">
        <v>7</v>
      </c>
      <c r="CJ143" s="45">
        <f>IF(CI143="N",0,IF(CF$133="EVENTO",BD!$B$3,BD!$B$4))</f>
        <v>0</v>
      </c>
      <c r="CK143" s="44" t="s">
        <v>7</v>
      </c>
      <c r="CL143" s="45">
        <f>IF(CK143="N",0,IF(CF$133="EVENTO",BD!$B$1,0))</f>
        <v>0</v>
      </c>
      <c r="CM143" s="44" t="s">
        <v>7</v>
      </c>
      <c r="CN143" s="45">
        <f>IF(CM143="N",0,IF(CF$133="EVENTO",BD!$B$2,0))</f>
        <v>0</v>
      </c>
      <c r="CO143" s="44" t="s">
        <v>7</v>
      </c>
      <c r="CP143" s="45">
        <f>IF(CO143="N",0,IF(CF$133="EVENTO",BD!$B$5,0))</f>
        <v>0</v>
      </c>
      <c r="CQ143" s="44" t="s">
        <v>7</v>
      </c>
      <c r="CR143" s="45">
        <f>IF(CQ143="S",BD!$B$8,0)</f>
        <v>0</v>
      </c>
      <c r="CS143" s="40" t="str">
        <f>IF(CF143="","",VLOOKUP(CF143,BD!$B$11:$R$179,5,))</f>
        <v/>
      </c>
      <c r="CT143" s="46" t="str">
        <f t="shared" si="90"/>
        <v/>
      </c>
      <c r="CU143" s="68"/>
      <c r="CV143" s="75"/>
      <c r="CW143" s="76"/>
      <c r="CX143" s="71"/>
      <c r="CY143" s="77" t="s">
        <v>7</v>
      </c>
      <c r="CZ143" s="78">
        <f>IF(CY143="N",0,IF(CV$133="EVENTO",BD!$B$3,BD!$B$4))</f>
        <v>0</v>
      </c>
      <c r="DA143" s="77" t="s">
        <v>7</v>
      </c>
      <c r="DB143" s="78">
        <f>IF(DA143="N",0,IF(CV$133="EVENTO",BD!$B$1,0))</f>
        <v>0</v>
      </c>
      <c r="DC143" s="77" t="s">
        <v>7</v>
      </c>
      <c r="DD143" s="78">
        <f>IF(DC143="N",0,IF(CV$133="EVENTO",BD!$B$2,0))</f>
        <v>0</v>
      </c>
      <c r="DE143" s="77" t="s">
        <v>7</v>
      </c>
      <c r="DF143" s="78">
        <f>IF(DE143="N",0,IF(CV$133="EVENTO",BD!$B$5,0))</f>
        <v>0</v>
      </c>
      <c r="DG143" s="77" t="s">
        <v>7</v>
      </c>
      <c r="DH143" s="78">
        <f>IF(DG143="S",BD!$B$8,0)</f>
        <v>0</v>
      </c>
      <c r="DI143" s="73" t="str">
        <f>IF(CV143="","",VLOOKUP(CV143,BD!$B$11:$R$179,5,))</f>
        <v/>
      </c>
      <c r="DJ143" s="79" t="str">
        <f t="shared" si="91"/>
        <v/>
      </c>
    </row>
    <row r="144" spans="1:114" ht="15.75" thickBot="1" x14ac:dyDescent="0.3">
      <c r="A144" s="130"/>
      <c r="B144" s="151"/>
      <c r="C144" s="68"/>
      <c r="D144" s="75"/>
      <c r="E144" s="76"/>
      <c r="F144" s="71"/>
      <c r="G144" s="77" t="s">
        <v>7</v>
      </c>
      <c r="H144" s="78">
        <f>IF(G144="N",0,IF(D$133="EVENTO",BD!$B$3,BD!$B$4))</f>
        <v>0</v>
      </c>
      <c r="I144" s="77" t="s">
        <v>7</v>
      </c>
      <c r="J144" s="78">
        <f>IF(I144="N",0,IF(D$133="EVENTO",BD!$B$1,0))</f>
        <v>0</v>
      </c>
      <c r="K144" s="77" t="s">
        <v>7</v>
      </c>
      <c r="L144" s="78">
        <f>IF(K144="N",0,IF(D$133="EVENTO",BD!$B$2,0))</f>
        <v>0</v>
      </c>
      <c r="M144" s="77" t="s">
        <v>7</v>
      </c>
      <c r="N144" s="78">
        <f>IF(M144="N",0,IF(D$133="EVENTO",BD!$B$5,0))</f>
        <v>0</v>
      </c>
      <c r="O144" s="77" t="s">
        <v>7</v>
      </c>
      <c r="P144" s="78">
        <f>IF(O144="S",BD!$B$8,0)</f>
        <v>0</v>
      </c>
      <c r="Q144" s="73" t="str">
        <f>IF(D144="","",VLOOKUP(D144,BD!$B$11:$R$179,5,))</f>
        <v/>
      </c>
      <c r="R144" s="79" t="str">
        <f t="shared" si="85"/>
        <v/>
      </c>
      <c r="S144" s="68"/>
      <c r="T144" s="75"/>
      <c r="U144" s="76"/>
      <c r="V144" s="71"/>
      <c r="W144" s="77" t="s">
        <v>7</v>
      </c>
      <c r="X144" s="78">
        <f>IF(W144="N",0,IF(T$133="EVENTO",BD!$B$3,BD!$B$4))</f>
        <v>0</v>
      </c>
      <c r="Y144" s="77" t="s">
        <v>7</v>
      </c>
      <c r="Z144" s="78">
        <f>IF(Y144="N",0,IF(T$133="EVENTO",BD!$B$1,0))</f>
        <v>0</v>
      </c>
      <c r="AA144" s="77" t="s">
        <v>7</v>
      </c>
      <c r="AB144" s="78">
        <f>IF(AA144="N",0,IF(T$133="EVENTO",BD!$B$2,0))</f>
        <v>0</v>
      </c>
      <c r="AC144" s="77" t="s">
        <v>7</v>
      </c>
      <c r="AD144" s="78">
        <f>IF(AC144="N",0,IF(T$133="EVENTO",BD!$B$5,0))</f>
        <v>0</v>
      </c>
      <c r="AE144" s="77" t="s">
        <v>7</v>
      </c>
      <c r="AF144" s="78">
        <f>IF(AE144="S",BD!$B$8,0)</f>
        <v>0</v>
      </c>
      <c r="AG144" s="73" t="str">
        <f>IF(T144="","",VLOOKUP(T144,BD!$B$11:$R$179,5,))</f>
        <v/>
      </c>
      <c r="AH144" s="79" t="str">
        <f t="shared" si="86"/>
        <v/>
      </c>
      <c r="AI144" s="68"/>
      <c r="AJ144" s="75"/>
      <c r="AK144" s="76"/>
      <c r="AL144" s="71"/>
      <c r="AM144" s="77" t="s">
        <v>7</v>
      </c>
      <c r="AN144" s="78">
        <f>IF(AM144="N",0,IF(AJ$133="EVENTO",BD!$B$3,BD!$B$4))</f>
        <v>0</v>
      </c>
      <c r="AO144" s="77" t="s">
        <v>7</v>
      </c>
      <c r="AP144" s="78">
        <f>IF(AO144="N",0,IF(AJ$133="EVENTO",BD!$B$1,0))</f>
        <v>0</v>
      </c>
      <c r="AQ144" s="77" t="s">
        <v>7</v>
      </c>
      <c r="AR144" s="78">
        <f>IF(AQ144="N",0,IF(AJ$133="EVENTO",BD!$B$2,0))</f>
        <v>0</v>
      </c>
      <c r="AS144" s="77" t="s">
        <v>7</v>
      </c>
      <c r="AT144" s="78">
        <f>IF(AS144="N",0,IF(AJ$133="EVENTO",BD!$B$5,0))</f>
        <v>0</v>
      </c>
      <c r="AU144" s="77" t="s">
        <v>7</v>
      </c>
      <c r="AV144" s="78">
        <f>IF(AU144="S",BD!$B$8,0)</f>
        <v>0</v>
      </c>
      <c r="AW144" s="73" t="str">
        <f>IF(AJ144="","",VLOOKUP(AJ144,BD!$B$11:$R$179,5,))</f>
        <v/>
      </c>
      <c r="AX144" s="79" t="str">
        <f t="shared" si="87"/>
        <v/>
      </c>
      <c r="AY144" s="68"/>
      <c r="AZ144" s="75"/>
      <c r="BA144" s="76"/>
      <c r="BB144" s="71"/>
      <c r="BC144" s="77" t="s">
        <v>7</v>
      </c>
      <c r="BD144" s="78">
        <f>IF(BC144="N",0,IF(AZ$133="EVENTO",BD!$B$3,BD!$B$4))</f>
        <v>0</v>
      </c>
      <c r="BE144" s="77" t="s">
        <v>7</v>
      </c>
      <c r="BF144" s="78">
        <f>IF(BE144="N",0,IF(AZ$133="EVENTO",BD!$B$1,0))</f>
        <v>0</v>
      </c>
      <c r="BG144" s="77" t="s">
        <v>7</v>
      </c>
      <c r="BH144" s="78">
        <f>IF(BG144="N",0,IF(AZ$133="EVENTO",BD!$B$2,0))</f>
        <v>0</v>
      </c>
      <c r="BI144" s="77" t="s">
        <v>7</v>
      </c>
      <c r="BJ144" s="78">
        <f>IF(BI144="N",0,IF(AZ$133="EVENTO",BD!$B$5,0))</f>
        <v>0</v>
      </c>
      <c r="BK144" s="77" t="s">
        <v>7</v>
      </c>
      <c r="BL144" s="78">
        <f>IF(BK144="S",BD!$B$8,0)</f>
        <v>0</v>
      </c>
      <c r="BM144" s="73" t="str">
        <f>IF(AZ144="","",VLOOKUP(AZ144,BD!$B$11:$R$179,5,))</f>
        <v/>
      </c>
      <c r="BN144" s="79" t="str">
        <f t="shared" si="88"/>
        <v/>
      </c>
      <c r="BO144" s="68"/>
      <c r="BP144" s="75"/>
      <c r="BQ144" s="76"/>
      <c r="BR144" s="71"/>
      <c r="BS144" s="77" t="s">
        <v>7</v>
      </c>
      <c r="BT144" s="78">
        <f>IF(BS144="N",0,IF(BP$133="EVENTO",BD!$B$3,BD!$B$4))</f>
        <v>0</v>
      </c>
      <c r="BU144" s="77" t="s">
        <v>7</v>
      </c>
      <c r="BV144" s="78">
        <f>IF(BU144="N",0,IF(BP$133="EVENTO",BD!$B$1,0))</f>
        <v>0</v>
      </c>
      <c r="BW144" s="77" t="s">
        <v>7</v>
      </c>
      <c r="BX144" s="78">
        <f>IF(BW144="N",0,IF(BP$133="EVENTO",BD!$B$2,0))</f>
        <v>0</v>
      </c>
      <c r="BY144" s="77" t="s">
        <v>7</v>
      </c>
      <c r="BZ144" s="78">
        <f>IF(BY144="N",0,IF(BP$133="EVENTO",BD!$B$5,0))</f>
        <v>0</v>
      </c>
      <c r="CA144" s="77" t="s">
        <v>7</v>
      </c>
      <c r="CB144" s="78">
        <f>IF(CA144="S",BD!$B$8,0)</f>
        <v>0</v>
      </c>
      <c r="CC144" s="73" t="str">
        <f>IF(BP144="","",VLOOKUP(BP144,BD!$B$11:$R$179,5,))</f>
        <v/>
      </c>
      <c r="CD144" s="79" t="str">
        <f t="shared" si="89"/>
        <v/>
      </c>
      <c r="CE144" s="35"/>
      <c r="CF144" s="42"/>
      <c r="CG144" s="43"/>
      <c r="CH144" s="38"/>
      <c r="CI144" s="44" t="s">
        <v>7</v>
      </c>
      <c r="CJ144" s="45">
        <f>IF(CI144="N",0,IF(CF$133="EVENTO",BD!$B$3,BD!$B$4))</f>
        <v>0</v>
      </c>
      <c r="CK144" s="44" t="s">
        <v>7</v>
      </c>
      <c r="CL144" s="45">
        <f>IF(CK144="N",0,IF(CF$133="EVENTO",BD!$B$1,0))</f>
        <v>0</v>
      </c>
      <c r="CM144" s="44" t="s">
        <v>7</v>
      </c>
      <c r="CN144" s="45">
        <f>IF(CM144="N",0,IF(CF$133="EVENTO",BD!$B$2,0))</f>
        <v>0</v>
      </c>
      <c r="CO144" s="44" t="s">
        <v>7</v>
      </c>
      <c r="CP144" s="45">
        <f>IF(CO144="N",0,IF(CF$133="EVENTO",BD!$B$5,0))</f>
        <v>0</v>
      </c>
      <c r="CQ144" s="44" t="s">
        <v>7</v>
      </c>
      <c r="CR144" s="45">
        <f>IF(CQ144="S",BD!$B$8,0)</f>
        <v>0</v>
      </c>
      <c r="CS144" s="40" t="str">
        <f>IF(CF144="","",VLOOKUP(CF144,BD!$B$11:$R$179,5,))</f>
        <v/>
      </c>
      <c r="CT144" s="46" t="str">
        <f t="shared" si="90"/>
        <v/>
      </c>
      <c r="CU144" s="68"/>
      <c r="CV144" s="75"/>
      <c r="CW144" s="76"/>
      <c r="CX144" s="71"/>
      <c r="CY144" s="77" t="s">
        <v>7</v>
      </c>
      <c r="CZ144" s="78">
        <f>IF(CY144="N",0,IF(CV$133="EVENTO",BD!$B$3,BD!$B$4))</f>
        <v>0</v>
      </c>
      <c r="DA144" s="77" t="s">
        <v>7</v>
      </c>
      <c r="DB144" s="78">
        <f>IF(DA144="N",0,IF(CV$133="EVENTO",BD!$B$1,0))</f>
        <v>0</v>
      </c>
      <c r="DC144" s="77" t="s">
        <v>7</v>
      </c>
      <c r="DD144" s="78">
        <f>IF(DC144="N",0,IF(CV$133="EVENTO",BD!$B$2,0))</f>
        <v>0</v>
      </c>
      <c r="DE144" s="77" t="s">
        <v>7</v>
      </c>
      <c r="DF144" s="78">
        <f>IF(DE144="N",0,IF(CV$133="EVENTO",BD!$B$5,0))</f>
        <v>0</v>
      </c>
      <c r="DG144" s="77" t="s">
        <v>7</v>
      </c>
      <c r="DH144" s="78">
        <f>IF(DG144="S",BD!$B$8,0)</f>
        <v>0</v>
      </c>
      <c r="DI144" s="73" t="str">
        <f>IF(CV144="","",VLOOKUP(CV144,BD!$B$11:$R$179,5,))</f>
        <v/>
      </c>
      <c r="DJ144" s="79" t="str">
        <f t="shared" si="91"/>
        <v/>
      </c>
    </row>
    <row r="145" spans="1:114" ht="15.75" thickBot="1" x14ac:dyDescent="0.3">
      <c r="A145" s="130"/>
      <c r="B145" s="151"/>
      <c r="C145" s="68"/>
      <c r="D145" s="75"/>
      <c r="E145" s="76"/>
      <c r="F145" s="71"/>
      <c r="G145" s="77" t="s">
        <v>7</v>
      </c>
      <c r="H145" s="78">
        <f>IF(G145="N",0,IF(D$133="EVENTO",BD!$B$3,BD!$B$4))</f>
        <v>0</v>
      </c>
      <c r="I145" s="77" t="s">
        <v>7</v>
      </c>
      <c r="J145" s="78">
        <f>IF(I145="N",0,IF(D$133="EVENTO",BD!$B$1,0))</f>
        <v>0</v>
      </c>
      <c r="K145" s="77" t="s">
        <v>7</v>
      </c>
      <c r="L145" s="78">
        <f>IF(K145="N",0,IF(D$133="EVENTO",BD!$B$2,0))</f>
        <v>0</v>
      </c>
      <c r="M145" s="77" t="s">
        <v>7</v>
      </c>
      <c r="N145" s="78">
        <f>IF(M145="N",0,IF(D$133="EVENTO",BD!$B$5,0))</f>
        <v>0</v>
      </c>
      <c r="O145" s="77" t="s">
        <v>7</v>
      </c>
      <c r="P145" s="78">
        <f>IF(O145="S",BD!$B$8,0)</f>
        <v>0</v>
      </c>
      <c r="Q145" s="73" t="str">
        <f>IF(D145="","",VLOOKUP(D145,BD!$B$11:$R$179,5,))</f>
        <v/>
      </c>
      <c r="R145" s="79" t="str">
        <f t="shared" si="85"/>
        <v/>
      </c>
      <c r="S145" s="68"/>
      <c r="T145" s="75"/>
      <c r="U145" s="76"/>
      <c r="V145" s="71"/>
      <c r="W145" s="77" t="s">
        <v>7</v>
      </c>
      <c r="X145" s="78">
        <f>IF(W145="N",0,IF(T$133="EVENTO",BD!$B$3,BD!$B$4))</f>
        <v>0</v>
      </c>
      <c r="Y145" s="77" t="s">
        <v>7</v>
      </c>
      <c r="Z145" s="78">
        <f>IF(Y145="N",0,IF(T$133="EVENTO",BD!$B$1,0))</f>
        <v>0</v>
      </c>
      <c r="AA145" s="77" t="s">
        <v>7</v>
      </c>
      <c r="AB145" s="78">
        <f>IF(AA145="N",0,IF(T$133="EVENTO",BD!$B$2,0))</f>
        <v>0</v>
      </c>
      <c r="AC145" s="77" t="s">
        <v>7</v>
      </c>
      <c r="AD145" s="78">
        <f>IF(AC145="N",0,IF(T$133="EVENTO",BD!$B$5,0))</f>
        <v>0</v>
      </c>
      <c r="AE145" s="77" t="s">
        <v>7</v>
      </c>
      <c r="AF145" s="78">
        <f>IF(AE145="S",BD!$B$8,0)</f>
        <v>0</v>
      </c>
      <c r="AG145" s="73" t="str">
        <f>IF(T145="","",VLOOKUP(T145,BD!$B$11:$R$179,5,))</f>
        <v/>
      </c>
      <c r="AH145" s="79" t="str">
        <f t="shared" si="86"/>
        <v/>
      </c>
      <c r="AI145" s="68"/>
      <c r="AJ145" s="75"/>
      <c r="AK145" s="76"/>
      <c r="AL145" s="71"/>
      <c r="AM145" s="77" t="s">
        <v>7</v>
      </c>
      <c r="AN145" s="78">
        <f>IF(AM145="N",0,IF(AJ$133="EVENTO",BD!$B$3,BD!$B$4))</f>
        <v>0</v>
      </c>
      <c r="AO145" s="77" t="s">
        <v>7</v>
      </c>
      <c r="AP145" s="78">
        <f>IF(AO145="N",0,IF(AJ$133="EVENTO",BD!$B$1,0))</f>
        <v>0</v>
      </c>
      <c r="AQ145" s="77" t="s">
        <v>7</v>
      </c>
      <c r="AR145" s="78">
        <f>IF(AQ145="N",0,IF(AJ$133="EVENTO",BD!$B$2,0))</f>
        <v>0</v>
      </c>
      <c r="AS145" s="77" t="s">
        <v>7</v>
      </c>
      <c r="AT145" s="78">
        <f>IF(AS145="N",0,IF(AJ$133="EVENTO",BD!$B$5,0))</f>
        <v>0</v>
      </c>
      <c r="AU145" s="77" t="s">
        <v>7</v>
      </c>
      <c r="AV145" s="78">
        <f>IF(AU145="S",BD!$B$8,0)</f>
        <v>0</v>
      </c>
      <c r="AW145" s="73" t="str">
        <f>IF(AJ145="","",VLOOKUP(AJ145,BD!$B$11:$R$179,5,))</f>
        <v/>
      </c>
      <c r="AX145" s="79" t="str">
        <f t="shared" si="87"/>
        <v/>
      </c>
      <c r="AY145" s="68"/>
      <c r="AZ145" s="75"/>
      <c r="BA145" s="76"/>
      <c r="BB145" s="71"/>
      <c r="BC145" s="77" t="s">
        <v>7</v>
      </c>
      <c r="BD145" s="78">
        <f>IF(BC145="N",0,IF(AZ$133="EVENTO",BD!$B$3,BD!$B$4))</f>
        <v>0</v>
      </c>
      <c r="BE145" s="77" t="s">
        <v>7</v>
      </c>
      <c r="BF145" s="78">
        <f>IF(BE145="N",0,IF(AZ$133="EVENTO",BD!$B$1,0))</f>
        <v>0</v>
      </c>
      <c r="BG145" s="77" t="s">
        <v>7</v>
      </c>
      <c r="BH145" s="78">
        <f>IF(BG145="N",0,IF(AZ$133="EVENTO",BD!$B$2,0))</f>
        <v>0</v>
      </c>
      <c r="BI145" s="77" t="s">
        <v>7</v>
      </c>
      <c r="BJ145" s="78">
        <f>IF(BI145="N",0,IF(AZ$133="EVENTO",BD!$B$5,0))</f>
        <v>0</v>
      </c>
      <c r="BK145" s="77" t="s">
        <v>7</v>
      </c>
      <c r="BL145" s="78">
        <f>IF(BK145="S",BD!$B$8,0)</f>
        <v>0</v>
      </c>
      <c r="BM145" s="73" t="str">
        <f>IF(AZ145="","",VLOOKUP(AZ145,BD!$B$11:$R$179,5,))</f>
        <v/>
      </c>
      <c r="BN145" s="79" t="str">
        <f t="shared" si="88"/>
        <v/>
      </c>
      <c r="BO145" s="68"/>
      <c r="BP145" s="75"/>
      <c r="BQ145" s="76"/>
      <c r="BR145" s="71"/>
      <c r="BS145" s="77" t="s">
        <v>7</v>
      </c>
      <c r="BT145" s="78">
        <f>IF(BS145="N",0,IF(BP$133="EVENTO",BD!$B$3,BD!$B$4))</f>
        <v>0</v>
      </c>
      <c r="BU145" s="77" t="s">
        <v>7</v>
      </c>
      <c r="BV145" s="78">
        <f>IF(BU145="N",0,IF(BP$133="EVENTO",BD!$B$1,0))</f>
        <v>0</v>
      </c>
      <c r="BW145" s="77" t="s">
        <v>7</v>
      </c>
      <c r="BX145" s="78">
        <f>IF(BW145="N",0,IF(BP$133="EVENTO",BD!$B$2,0))</f>
        <v>0</v>
      </c>
      <c r="BY145" s="77" t="s">
        <v>7</v>
      </c>
      <c r="BZ145" s="78">
        <f>IF(BY145="N",0,IF(BP$133="EVENTO",BD!$B$5,0))</f>
        <v>0</v>
      </c>
      <c r="CA145" s="77" t="s">
        <v>7</v>
      </c>
      <c r="CB145" s="78">
        <f>IF(CA145="S",BD!$B$8,0)</f>
        <v>0</v>
      </c>
      <c r="CC145" s="73" t="str">
        <f>IF(BP145="","",VLOOKUP(BP145,BD!$B$11:$R$179,5,))</f>
        <v/>
      </c>
      <c r="CD145" s="79" t="str">
        <f t="shared" si="89"/>
        <v/>
      </c>
      <c r="CE145" s="35"/>
      <c r="CF145" s="42"/>
      <c r="CG145" s="43"/>
      <c r="CH145" s="38"/>
      <c r="CI145" s="44" t="s">
        <v>7</v>
      </c>
      <c r="CJ145" s="45">
        <f>IF(CI145="N",0,IF(CF$133="EVENTO",BD!$B$3,BD!$B$4))</f>
        <v>0</v>
      </c>
      <c r="CK145" s="44" t="s">
        <v>7</v>
      </c>
      <c r="CL145" s="45">
        <f>IF(CK145="N",0,IF(CF$133="EVENTO",BD!$B$1,0))</f>
        <v>0</v>
      </c>
      <c r="CM145" s="44" t="s">
        <v>7</v>
      </c>
      <c r="CN145" s="45">
        <f>IF(CM145="N",0,IF(CF$133="EVENTO",BD!$B$2,0))</f>
        <v>0</v>
      </c>
      <c r="CO145" s="44" t="s">
        <v>7</v>
      </c>
      <c r="CP145" s="45">
        <f>IF(CO145="N",0,IF(CF$133="EVENTO",BD!$B$5,0))</f>
        <v>0</v>
      </c>
      <c r="CQ145" s="44" t="s">
        <v>7</v>
      </c>
      <c r="CR145" s="45">
        <f>IF(CQ145="S",BD!$B$8,0)</f>
        <v>0</v>
      </c>
      <c r="CS145" s="40" t="str">
        <f>IF(CF145="","",VLOOKUP(CF145,BD!$B$11:$R$179,5,))</f>
        <v/>
      </c>
      <c r="CT145" s="46" t="str">
        <f t="shared" si="90"/>
        <v/>
      </c>
      <c r="CU145" s="68"/>
      <c r="CV145" s="75"/>
      <c r="CW145" s="76"/>
      <c r="CX145" s="71"/>
      <c r="CY145" s="77" t="s">
        <v>7</v>
      </c>
      <c r="CZ145" s="78">
        <f>IF(CY145="N",0,IF(CV$133="EVENTO",BD!$B$3,BD!$B$4))</f>
        <v>0</v>
      </c>
      <c r="DA145" s="77" t="s">
        <v>7</v>
      </c>
      <c r="DB145" s="78">
        <f>IF(DA145="N",0,IF(CV$133="EVENTO",BD!$B$1,0))</f>
        <v>0</v>
      </c>
      <c r="DC145" s="77" t="s">
        <v>7</v>
      </c>
      <c r="DD145" s="78">
        <f>IF(DC145="N",0,IF(CV$133="EVENTO",BD!$B$2,0))</f>
        <v>0</v>
      </c>
      <c r="DE145" s="77" t="s">
        <v>7</v>
      </c>
      <c r="DF145" s="78">
        <f>IF(DE145="N",0,IF(CV$133="EVENTO",BD!$B$5,0))</f>
        <v>0</v>
      </c>
      <c r="DG145" s="77" t="s">
        <v>7</v>
      </c>
      <c r="DH145" s="78">
        <f>IF(DG145="S",BD!$B$8,0)</f>
        <v>0</v>
      </c>
      <c r="DI145" s="73" t="str">
        <f>IF(CV145="","",VLOOKUP(CV145,BD!$B$11:$R$179,5,))</f>
        <v/>
      </c>
      <c r="DJ145" s="79" t="str">
        <f t="shared" si="91"/>
        <v/>
      </c>
    </row>
    <row r="146" spans="1:114" ht="15.75" thickBot="1" x14ac:dyDescent="0.3">
      <c r="A146" s="130"/>
      <c r="B146" s="151"/>
      <c r="C146" s="68"/>
      <c r="D146" s="75"/>
      <c r="E146" s="76"/>
      <c r="F146" s="71"/>
      <c r="G146" s="77" t="s">
        <v>7</v>
      </c>
      <c r="H146" s="78">
        <f>IF(G146="N",0,IF(D$133="EVENTO",BD!$B$3,BD!$B$4))</f>
        <v>0</v>
      </c>
      <c r="I146" s="77" t="s">
        <v>7</v>
      </c>
      <c r="J146" s="78">
        <f>IF(I146="N",0,IF(D$133="EVENTO",BD!$B$1,0))</f>
        <v>0</v>
      </c>
      <c r="K146" s="77" t="s">
        <v>7</v>
      </c>
      <c r="L146" s="78">
        <f>IF(K146="N",0,IF(D$133="EVENTO",BD!$B$2,0))</f>
        <v>0</v>
      </c>
      <c r="M146" s="77" t="s">
        <v>7</v>
      </c>
      <c r="N146" s="78">
        <f>IF(M146="N",0,IF(D$133="EVENTO",BD!$B$5,0))</f>
        <v>0</v>
      </c>
      <c r="O146" s="77" t="s">
        <v>7</v>
      </c>
      <c r="P146" s="78">
        <f>IF(O146="S",BD!$B$8,0)</f>
        <v>0</v>
      </c>
      <c r="Q146" s="73" t="str">
        <f>IF(D146="","",VLOOKUP(D146,BD!$B$11:$R$179,5,))</f>
        <v/>
      </c>
      <c r="R146" s="79" t="str">
        <f t="shared" si="85"/>
        <v/>
      </c>
      <c r="S146" s="68"/>
      <c r="T146" s="75"/>
      <c r="U146" s="76"/>
      <c r="V146" s="71"/>
      <c r="W146" s="77" t="s">
        <v>7</v>
      </c>
      <c r="X146" s="78">
        <f>IF(W146="N",0,IF(T$133="EVENTO",BD!$B$3,BD!$B$4))</f>
        <v>0</v>
      </c>
      <c r="Y146" s="77" t="s">
        <v>7</v>
      </c>
      <c r="Z146" s="78">
        <f>IF(Y146="N",0,IF(T$133="EVENTO",BD!$B$1,0))</f>
        <v>0</v>
      </c>
      <c r="AA146" s="77" t="s">
        <v>7</v>
      </c>
      <c r="AB146" s="78">
        <f>IF(AA146="N",0,IF(T$133="EVENTO",BD!$B$2,0))</f>
        <v>0</v>
      </c>
      <c r="AC146" s="77" t="s">
        <v>7</v>
      </c>
      <c r="AD146" s="78">
        <f>IF(AC146="N",0,IF(T$133="EVENTO",BD!$B$5,0))</f>
        <v>0</v>
      </c>
      <c r="AE146" s="77" t="s">
        <v>7</v>
      </c>
      <c r="AF146" s="78">
        <f>IF(AE146="S",BD!$B$8,0)</f>
        <v>0</v>
      </c>
      <c r="AG146" s="73" t="str">
        <f>IF(T146="","",VLOOKUP(T146,BD!$B$11:$R$179,5,))</f>
        <v/>
      </c>
      <c r="AH146" s="79" t="str">
        <f t="shared" si="86"/>
        <v/>
      </c>
      <c r="AI146" s="68"/>
      <c r="AJ146" s="75"/>
      <c r="AK146" s="76"/>
      <c r="AL146" s="71"/>
      <c r="AM146" s="77" t="s">
        <v>7</v>
      </c>
      <c r="AN146" s="78">
        <f>IF(AM146="N",0,IF(AJ$133="EVENTO",BD!$B$3,BD!$B$4))</f>
        <v>0</v>
      </c>
      <c r="AO146" s="77" t="s">
        <v>7</v>
      </c>
      <c r="AP146" s="78">
        <f>IF(AO146="N",0,IF(AJ$133="EVENTO",BD!$B$1,0))</f>
        <v>0</v>
      </c>
      <c r="AQ146" s="77" t="s">
        <v>7</v>
      </c>
      <c r="AR146" s="78">
        <f>IF(AQ146="N",0,IF(AJ$133="EVENTO",BD!$B$2,0))</f>
        <v>0</v>
      </c>
      <c r="AS146" s="77" t="s">
        <v>7</v>
      </c>
      <c r="AT146" s="78">
        <f>IF(AS146="N",0,IF(AJ$133="EVENTO",BD!$B$5,0))</f>
        <v>0</v>
      </c>
      <c r="AU146" s="77" t="s">
        <v>7</v>
      </c>
      <c r="AV146" s="78">
        <f>IF(AU146="S",BD!$B$8,0)</f>
        <v>0</v>
      </c>
      <c r="AW146" s="73" t="str">
        <f>IF(AJ146="","",VLOOKUP(AJ146,BD!$B$11:$R$179,5,))</f>
        <v/>
      </c>
      <c r="AX146" s="79" t="str">
        <f t="shared" si="87"/>
        <v/>
      </c>
      <c r="AY146" s="68"/>
      <c r="AZ146" s="75"/>
      <c r="BA146" s="76"/>
      <c r="BB146" s="71"/>
      <c r="BC146" s="77" t="s">
        <v>7</v>
      </c>
      <c r="BD146" s="78">
        <f>IF(BC146="N",0,IF(AZ$133="EVENTO",BD!$B$3,BD!$B$4))</f>
        <v>0</v>
      </c>
      <c r="BE146" s="77" t="s">
        <v>7</v>
      </c>
      <c r="BF146" s="78">
        <f>IF(BE146="N",0,IF(AZ$133="EVENTO",BD!$B$1,0))</f>
        <v>0</v>
      </c>
      <c r="BG146" s="77" t="s">
        <v>7</v>
      </c>
      <c r="BH146" s="78">
        <f>IF(BG146="N",0,IF(AZ$133="EVENTO",BD!$B$2,0))</f>
        <v>0</v>
      </c>
      <c r="BI146" s="77" t="s">
        <v>7</v>
      </c>
      <c r="BJ146" s="78">
        <f>IF(BI146="N",0,IF(AZ$133="EVENTO",BD!$B$5,0))</f>
        <v>0</v>
      </c>
      <c r="BK146" s="77" t="s">
        <v>7</v>
      </c>
      <c r="BL146" s="78">
        <f>IF(BK146="S",BD!$B$8,0)</f>
        <v>0</v>
      </c>
      <c r="BM146" s="73" t="str">
        <f>IF(AZ146="","",VLOOKUP(AZ146,BD!$B$11:$R$179,5,))</f>
        <v/>
      </c>
      <c r="BN146" s="79" t="str">
        <f t="shared" si="88"/>
        <v/>
      </c>
      <c r="BO146" s="68"/>
      <c r="BP146" s="75"/>
      <c r="BQ146" s="76"/>
      <c r="BR146" s="71"/>
      <c r="BS146" s="77" t="s">
        <v>7</v>
      </c>
      <c r="BT146" s="78">
        <f>IF(BS146="N",0,IF(BP$133="EVENTO",BD!$B$3,BD!$B$4))</f>
        <v>0</v>
      </c>
      <c r="BU146" s="77" t="s">
        <v>7</v>
      </c>
      <c r="BV146" s="78">
        <f>IF(BU146="N",0,IF(BP$133="EVENTO",BD!$B$1,0))</f>
        <v>0</v>
      </c>
      <c r="BW146" s="77" t="s">
        <v>7</v>
      </c>
      <c r="BX146" s="78">
        <f>IF(BW146="N",0,IF(BP$133="EVENTO",BD!$B$2,0))</f>
        <v>0</v>
      </c>
      <c r="BY146" s="77" t="s">
        <v>7</v>
      </c>
      <c r="BZ146" s="78">
        <f>IF(BY146="N",0,IF(BP$133="EVENTO",BD!$B$5,0))</f>
        <v>0</v>
      </c>
      <c r="CA146" s="77" t="s">
        <v>7</v>
      </c>
      <c r="CB146" s="78">
        <f>IF(CA146="S",BD!$B$8,0)</f>
        <v>0</v>
      </c>
      <c r="CC146" s="73" t="str">
        <f>IF(BP146="","",VLOOKUP(BP146,BD!$B$11:$R$179,5,))</f>
        <v/>
      </c>
      <c r="CD146" s="79" t="str">
        <f t="shared" si="89"/>
        <v/>
      </c>
      <c r="CE146" s="35"/>
      <c r="CF146" s="42"/>
      <c r="CG146" s="43"/>
      <c r="CH146" s="38"/>
      <c r="CI146" s="44" t="s">
        <v>7</v>
      </c>
      <c r="CJ146" s="45">
        <f>IF(CI146="N",0,IF(CF$133="EVENTO",BD!$B$3,BD!$B$4))</f>
        <v>0</v>
      </c>
      <c r="CK146" s="44" t="s">
        <v>7</v>
      </c>
      <c r="CL146" s="45">
        <f>IF(CK146="N",0,IF(CF$133="EVENTO",BD!$B$1,0))</f>
        <v>0</v>
      </c>
      <c r="CM146" s="44" t="s">
        <v>7</v>
      </c>
      <c r="CN146" s="45">
        <f>IF(CM146="N",0,IF(CF$133="EVENTO",BD!$B$2,0))</f>
        <v>0</v>
      </c>
      <c r="CO146" s="44" t="s">
        <v>7</v>
      </c>
      <c r="CP146" s="45">
        <f>IF(CO146="N",0,IF(CF$133="EVENTO",BD!$B$5,0))</f>
        <v>0</v>
      </c>
      <c r="CQ146" s="44" t="s">
        <v>7</v>
      </c>
      <c r="CR146" s="45">
        <f>IF(CQ146="S",BD!$B$8,0)</f>
        <v>0</v>
      </c>
      <c r="CS146" s="40" t="str">
        <f>IF(CF146="","",VLOOKUP(CF146,BD!$B$11:$R$179,5,))</f>
        <v/>
      </c>
      <c r="CT146" s="46" t="str">
        <f t="shared" si="90"/>
        <v/>
      </c>
      <c r="CU146" s="68"/>
      <c r="CV146" s="75"/>
      <c r="CW146" s="76"/>
      <c r="CX146" s="71"/>
      <c r="CY146" s="77" t="s">
        <v>7</v>
      </c>
      <c r="CZ146" s="78">
        <f>IF(CY146="N",0,IF(CV$133="EVENTO",BD!$B$3,BD!$B$4))</f>
        <v>0</v>
      </c>
      <c r="DA146" s="77" t="s">
        <v>7</v>
      </c>
      <c r="DB146" s="78">
        <f>IF(DA146="N",0,IF(CV$133="EVENTO",BD!$B$1,0))</f>
        <v>0</v>
      </c>
      <c r="DC146" s="77" t="s">
        <v>7</v>
      </c>
      <c r="DD146" s="78">
        <f>IF(DC146="N",0,IF(CV$133="EVENTO",BD!$B$2,0))</f>
        <v>0</v>
      </c>
      <c r="DE146" s="77" t="s">
        <v>7</v>
      </c>
      <c r="DF146" s="78">
        <f>IF(DE146="N",0,IF(CV$133="EVENTO",BD!$B$5,0))</f>
        <v>0</v>
      </c>
      <c r="DG146" s="77" t="s">
        <v>7</v>
      </c>
      <c r="DH146" s="78">
        <f>IF(DG146="S",BD!$B$8,0)</f>
        <v>0</v>
      </c>
      <c r="DI146" s="73" t="str">
        <f>IF(CV146="","",VLOOKUP(CV146,BD!$B$11:$R$179,5,))</f>
        <v/>
      </c>
      <c r="DJ146" s="79" t="str">
        <f t="shared" si="91"/>
        <v/>
      </c>
    </row>
    <row r="147" spans="1:114" ht="15.75" thickBot="1" x14ac:dyDescent="0.3">
      <c r="A147" s="130"/>
      <c r="B147" s="151"/>
      <c r="C147" s="68"/>
      <c r="D147" s="75"/>
      <c r="E147" s="76"/>
      <c r="F147" s="71"/>
      <c r="G147" s="77" t="s">
        <v>7</v>
      </c>
      <c r="H147" s="78">
        <f>IF(G147="N",0,IF(D$133="EVENTO",BD!$B$3,BD!$B$4))</f>
        <v>0</v>
      </c>
      <c r="I147" s="77" t="s">
        <v>7</v>
      </c>
      <c r="J147" s="78">
        <f>IF(I147="N",0,IF(D$133="EVENTO",BD!$B$1,0))</f>
        <v>0</v>
      </c>
      <c r="K147" s="77" t="s">
        <v>7</v>
      </c>
      <c r="L147" s="78">
        <f>IF(K147="N",0,IF(D$133="EVENTO",BD!$B$2,0))</f>
        <v>0</v>
      </c>
      <c r="M147" s="77" t="s">
        <v>7</v>
      </c>
      <c r="N147" s="78">
        <f>IF(M147="N",0,IF(D$133="EVENTO",BD!$B$5,0))</f>
        <v>0</v>
      </c>
      <c r="O147" s="77" t="s">
        <v>7</v>
      </c>
      <c r="P147" s="78">
        <f>IF(O147="S",BD!$B$8,0)</f>
        <v>0</v>
      </c>
      <c r="Q147" s="73" t="str">
        <f>IF(D147="","",VLOOKUP(D147,BD!$B$11:$R$179,5,))</f>
        <v/>
      </c>
      <c r="R147" s="79" t="str">
        <f t="shared" si="85"/>
        <v/>
      </c>
      <c r="S147" s="68"/>
      <c r="T147" s="75"/>
      <c r="U147" s="76"/>
      <c r="V147" s="71"/>
      <c r="W147" s="77" t="s">
        <v>7</v>
      </c>
      <c r="X147" s="78">
        <f>IF(W147="N",0,IF(T$133="EVENTO",BD!$B$3,BD!$B$4))</f>
        <v>0</v>
      </c>
      <c r="Y147" s="77" t="s">
        <v>7</v>
      </c>
      <c r="Z147" s="78">
        <f>IF(Y147="N",0,IF(T$133="EVENTO",BD!$B$1,0))</f>
        <v>0</v>
      </c>
      <c r="AA147" s="77" t="s">
        <v>7</v>
      </c>
      <c r="AB147" s="78">
        <f>IF(AA147="N",0,IF(T$133="EVENTO",BD!$B$2,0))</f>
        <v>0</v>
      </c>
      <c r="AC147" s="77" t="s">
        <v>7</v>
      </c>
      <c r="AD147" s="78">
        <f>IF(AC147="N",0,IF(T$133="EVENTO",BD!$B$5,0))</f>
        <v>0</v>
      </c>
      <c r="AE147" s="77" t="s">
        <v>7</v>
      </c>
      <c r="AF147" s="78">
        <f>IF(AE147="S",BD!$B$8,0)</f>
        <v>0</v>
      </c>
      <c r="AG147" s="73" t="str">
        <f>IF(T147="","",VLOOKUP(T147,BD!$B$11:$R$179,5,))</f>
        <v/>
      </c>
      <c r="AH147" s="79" t="str">
        <f t="shared" si="86"/>
        <v/>
      </c>
      <c r="AI147" s="68"/>
      <c r="AJ147" s="75"/>
      <c r="AK147" s="76"/>
      <c r="AL147" s="71"/>
      <c r="AM147" s="77" t="s">
        <v>7</v>
      </c>
      <c r="AN147" s="78">
        <f>IF(AM147="N",0,IF(AJ$133="EVENTO",BD!$B$3,BD!$B$4))</f>
        <v>0</v>
      </c>
      <c r="AO147" s="77" t="s">
        <v>7</v>
      </c>
      <c r="AP147" s="78">
        <f>IF(AO147="N",0,IF(AJ$133="EVENTO",BD!$B$1,0))</f>
        <v>0</v>
      </c>
      <c r="AQ147" s="77" t="s">
        <v>7</v>
      </c>
      <c r="AR147" s="78">
        <f>IF(AQ147="N",0,IF(AJ$133="EVENTO",BD!$B$2,0))</f>
        <v>0</v>
      </c>
      <c r="AS147" s="77" t="s">
        <v>7</v>
      </c>
      <c r="AT147" s="78">
        <f>IF(AS147="N",0,IF(AJ$133="EVENTO",BD!$B$5,0))</f>
        <v>0</v>
      </c>
      <c r="AU147" s="77" t="s">
        <v>7</v>
      </c>
      <c r="AV147" s="78">
        <f>IF(AU147="S",BD!$B$8,0)</f>
        <v>0</v>
      </c>
      <c r="AW147" s="73" t="str">
        <f>IF(AJ147="","",VLOOKUP(AJ147,BD!$B$11:$R$179,5,))</f>
        <v/>
      </c>
      <c r="AX147" s="79" t="str">
        <f t="shared" si="87"/>
        <v/>
      </c>
      <c r="AY147" s="68"/>
      <c r="AZ147" s="75"/>
      <c r="BA147" s="76"/>
      <c r="BB147" s="71"/>
      <c r="BC147" s="77" t="s">
        <v>7</v>
      </c>
      <c r="BD147" s="78">
        <f>IF(BC147="N",0,IF(AZ$133="EVENTO",BD!$B$3,BD!$B$4))</f>
        <v>0</v>
      </c>
      <c r="BE147" s="77" t="s">
        <v>7</v>
      </c>
      <c r="BF147" s="78">
        <f>IF(BE147="N",0,IF(AZ$133="EVENTO",BD!$B$1,0))</f>
        <v>0</v>
      </c>
      <c r="BG147" s="77" t="s">
        <v>7</v>
      </c>
      <c r="BH147" s="78">
        <f>IF(BG147="N",0,IF(AZ$133="EVENTO",BD!$B$2,0))</f>
        <v>0</v>
      </c>
      <c r="BI147" s="77" t="s">
        <v>7</v>
      </c>
      <c r="BJ147" s="78">
        <f>IF(BI147="N",0,IF(AZ$133="EVENTO",BD!$B$5,0))</f>
        <v>0</v>
      </c>
      <c r="BK147" s="77" t="s">
        <v>7</v>
      </c>
      <c r="BL147" s="78">
        <f>IF(BK147="S",BD!$B$8,0)</f>
        <v>0</v>
      </c>
      <c r="BM147" s="73" t="str">
        <f>IF(AZ147="","",VLOOKUP(AZ147,BD!$B$11:$R$179,5,))</f>
        <v/>
      </c>
      <c r="BN147" s="79" t="str">
        <f t="shared" si="88"/>
        <v/>
      </c>
      <c r="BO147" s="68"/>
      <c r="BP147" s="75"/>
      <c r="BQ147" s="76"/>
      <c r="BR147" s="71"/>
      <c r="BS147" s="77" t="s">
        <v>7</v>
      </c>
      <c r="BT147" s="78">
        <f>IF(BS147="N",0,IF(BP$133="EVENTO",BD!$B$3,BD!$B$4))</f>
        <v>0</v>
      </c>
      <c r="BU147" s="77" t="s">
        <v>7</v>
      </c>
      <c r="BV147" s="78">
        <f>IF(BU147="N",0,IF(BP$133="EVENTO",BD!$B$1,0))</f>
        <v>0</v>
      </c>
      <c r="BW147" s="77" t="s">
        <v>7</v>
      </c>
      <c r="BX147" s="78">
        <f>IF(BW147="N",0,IF(BP$133="EVENTO",BD!$B$2,0))</f>
        <v>0</v>
      </c>
      <c r="BY147" s="77" t="s">
        <v>7</v>
      </c>
      <c r="BZ147" s="78">
        <f>IF(BY147="N",0,IF(BP$133="EVENTO",BD!$B$5,0))</f>
        <v>0</v>
      </c>
      <c r="CA147" s="77" t="s">
        <v>7</v>
      </c>
      <c r="CB147" s="78">
        <f>IF(CA147="S",BD!$B$8,0)</f>
        <v>0</v>
      </c>
      <c r="CC147" s="73" t="str">
        <f>IF(BP147="","",VLOOKUP(BP147,BD!$B$11:$R$179,5,))</f>
        <v/>
      </c>
      <c r="CD147" s="79" t="str">
        <f t="shared" si="89"/>
        <v/>
      </c>
      <c r="CE147" s="35"/>
      <c r="CF147" s="42"/>
      <c r="CG147" s="43"/>
      <c r="CH147" s="38"/>
      <c r="CI147" s="44" t="s">
        <v>7</v>
      </c>
      <c r="CJ147" s="45">
        <f>IF(CI147="N",0,IF(CF$133="EVENTO",BD!$B$3,BD!$B$4))</f>
        <v>0</v>
      </c>
      <c r="CK147" s="44" t="s">
        <v>7</v>
      </c>
      <c r="CL147" s="45">
        <f>IF(CK147="N",0,IF(CF$133="EVENTO",BD!$B$1,0))</f>
        <v>0</v>
      </c>
      <c r="CM147" s="44" t="s">
        <v>7</v>
      </c>
      <c r="CN147" s="45">
        <f>IF(CM147="N",0,IF(CF$133="EVENTO",BD!$B$2,0))</f>
        <v>0</v>
      </c>
      <c r="CO147" s="44" t="s">
        <v>7</v>
      </c>
      <c r="CP147" s="45">
        <f>IF(CO147="N",0,IF(CF$133="EVENTO",BD!$B$5,0))</f>
        <v>0</v>
      </c>
      <c r="CQ147" s="44" t="s">
        <v>7</v>
      </c>
      <c r="CR147" s="45">
        <f>IF(CQ147="S",BD!$B$8,0)</f>
        <v>0</v>
      </c>
      <c r="CS147" s="40" t="str">
        <f>IF(CF147="","",VLOOKUP(CF147,BD!$B$11:$R$179,5,))</f>
        <v/>
      </c>
      <c r="CT147" s="46" t="str">
        <f t="shared" si="90"/>
        <v/>
      </c>
      <c r="CU147" s="68"/>
      <c r="CV147" s="75"/>
      <c r="CW147" s="76"/>
      <c r="CX147" s="71"/>
      <c r="CY147" s="77" t="s">
        <v>7</v>
      </c>
      <c r="CZ147" s="78">
        <f>IF(CY147="N",0,IF(CV$133="EVENTO",BD!$B$3,BD!$B$4))</f>
        <v>0</v>
      </c>
      <c r="DA147" s="77" t="s">
        <v>7</v>
      </c>
      <c r="DB147" s="78">
        <f>IF(DA147="N",0,IF(CV$133="EVENTO",BD!$B$1,0))</f>
        <v>0</v>
      </c>
      <c r="DC147" s="77" t="s">
        <v>7</v>
      </c>
      <c r="DD147" s="78">
        <f>IF(DC147="N",0,IF(CV$133="EVENTO",BD!$B$2,0))</f>
        <v>0</v>
      </c>
      <c r="DE147" s="77" t="s">
        <v>7</v>
      </c>
      <c r="DF147" s="78">
        <f>IF(DE147="N",0,IF(CV$133="EVENTO",BD!$B$5,0))</f>
        <v>0</v>
      </c>
      <c r="DG147" s="77" t="s">
        <v>7</v>
      </c>
      <c r="DH147" s="78">
        <f>IF(DG147="S",BD!$B$8,0)</f>
        <v>0</v>
      </c>
      <c r="DI147" s="73" t="str">
        <f>IF(CV147="","",VLOOKUP(CV147,BD!$B$11:$R$179,5,))</f>
        <v/>
      </c>
      <c r="DJ147" s="79" t="str">
        <f t="shared" si="91"/>
        <v/>
      </c>
    </row>
    <row r="148" spans="1:114" ht="15.75" thickBot="1" x14ac:dyDescent="0.3">
      <c r="A148" s="130"/>
      <c r="B148" s="151"/>
      <c r="C148" s="68"/>
      <c r="D148" s="75"/>
      <c r="E148" s="76"/>
      <c r="F148" s="71"/>
      <c r="G148" s="77" t="s">
        <v>7</v>
      </c>
      <c r="H148" s="78">
        <f>IF(G148="N",0,IF(D$133="EVENTO",BD!$B$3,BD!$B$4))</f>
        <v>0</v>
      </c>
      <c r="I148" s="77" t="s">
        <v>7</v>
      </c>
      <c r="J148" s="78">
        <f>IF(I148="N",0,IF(D$133="EVENTO",BD!$B$1,0))</f>
        <v>0</v>
      </c>
      <c r="K148" s="77" t="s">
        <v>7</v>
      </c>
      <c r="L148" s="78">
        <f>IF(K148="N",0,IF(D$133="EVENTO",BD!$B$2,0))</f>
        <v>0</v>
      </c>
      <c r="M148" s="77" t="s">
        <v>7</v>
      </c>
      <c r="N148" s="78">
        <f>IF(M148="N",0,IF(D$133="EVENTO",BD!$B$5,0))</f>
        <v>0</v>
      </c>
      <c r="O148" s="77" t="s">
        <v>7</v>
      </c>
      <c r="P148" s="78">
        <f>IF(O148="S",BD!$B$8,0)</f>
        <v>0</v>
      </c>
      <c r="Q148" s="73" t="str">
        <f>IF(D148="","",VLOOKUP(D148,BD!$B$11:$R$179,5,))</f>
        <v/>
      </c>
      <c r="R148" s="79" t="str">
        <f t="shared" si="85"/>
        <v/>
      </c>
      <c r="S148" s="68"/>
      <c r="T148" s="75"/>
      <c r="U148" s="76"/>
      <c r="V148" s="71"/>
      <c r="W148" s="77" t="s">
        <v>7</v>
      </c>
      <c r="X148" s="78">
        <f>IF(W148="N",0,IF(T$133="EVENTO",BD!$B$3,BD!$B$4))</f>
        <v>0</v>
      </c>
      <c r="Y148" s="77" t="s">
        <v>7</v>
      </c>
      <c r="Z148" s="78">
        <f>IF(Y148="N",0,IF(T$133="EVENTO",BD!$B$1,0))</f>
        <v>0</v>
      </c>
      <c r="AA148" s="77" t="s">
        <v>7</v>
      </c>
      <c r="AB148" s="78">
        <f>IF(AA148="N",0,IF(T$133="EVENTO",BD!$B$2,0))</f>
        <v>0</v>
      </c>
      <c r="AC148" s="77" t="s">
        <v>7</v>
      </c>
      <c r="AD148" s="78">
        <f>IF(AC148="N",0,IF(T$133="EVENTO",BD!$B$5,0))</f>
        <v>0</v>
      </c>
      <c r="AE148" s="77" t="s">
        <v>7</v>
      </c>
      <c r="AF148" s="78">
        <f>IF(AE148="S",BD!$B$8,0)</f>
        <v>0</v>
      </c>
      <c r="AG148" s="73" t="str">
        <f>IF(T148="","",VLOOKUP(T148,BD!$B$11:$R$179,5,))</f>
        <v/>
      </c>
      <c r="AH148" s="79" t="str">
        <f t="shared" si="86"/>
        <v/>
      </c>
      <c r="AI148" s="68"/>
      <c r="AJ148" s="75"/>
      <c r="AK148" s="76"/>
      <c r="AL148" s="71"/>
      <c r="AM148" s="77" t="s">
        <v>7</v>
      </c>
      <c r="AN148" s="78">
        <f>IF(AM148="N",0,IF(AJ$133="EVENTO",BD!$B$3,BD!$B$4))</f>
        <v>0</v>
      </c>
      <c r="AO148" s="77" t="s">
        <v>7</v>
      </c>
      <c r="AP148" s="78">
        <f>IF(AO148="N",0,IF(AJ$133="EVENTO",BD!$B$1,0))</f>
        <v>0</v>
      </c>
      <c r="AQ148" s="77" t="s">
        <v>7</v>
      </c>
      <c r="AR148" s="78">
        <f>IF(AQ148="N",0,IF(AJ$133="EVENTO",BD!$B$2,0))</f>
        <v>0</v>
      </c>
      <c r="AS148" s="77" t="s">
        <v>7</v>
      </c>
      <c r="AT148" s="78">
        <f>IF(AS148="N",0,IF(AJ$133="EVENTO",BD!$B$5,0))</f>
        <v>0</v>
      </c>
      <c r="AU148" s="77" t="s">
        <v>7</v>
      </c>
      <c r="AV148" s="78">
        <f>IF(AU148="S",BD!$B$8,0)</f>
        <v>0</v>
      </c>
      <c r="AW148" s="73" t="str">
        <f>IF(AJ148="","",VLOOKUP(AJ148,BD!$B$11:$R$179,5,))</f>
        <v/>
      </c>
      <c r="AX148" s="79" t="str">
        <f t="shared" si="87"/>
        <v/>
      </c>
      <c r="AY148" s="68"/>
      <c r="AZ148" s="75"/>
      <c r="BA148" s="76"/>
      <c r="BB148" s="71"/>
      <c r="BC148" s="77" t="s">
        <v>7</v>
      </c>
      <c r="BD148" s="78">
        <f>IF(BC148="N",0,IF(AZ$133="EVENTO",BD!$B$3,BD!$B$4))</f>
        <v>0</v>
      </c>
      <c r="BE148" s="77" t="s">
        <v>7</v>
      </c>
      <c r="BF148" s="78">
        <f>IF(BE148="N",0,IF(AZ$133="EVENTO",BD!$B$1,0))</f>
        <v>0</v>
      </c>
      <c r="BG148" s="77" t="s">
        <v>7</v>
      </c>
      <c r="BH148" s="78">
        <f>IF(BG148="N",0,IF(AZ$133="EVENTO",BD!$B$2,0))</f>
        <v>0</v>
      </c>
      <c r="BI148" s="77" t="s">
        <v>7</v>
      </c>
      <c r="BJ148" s="78">
        <f>IF(BI148="N",0,IF(AZ$133="EVENTO",BD!$B$5,0))</f>
        <v>0</v>
      </c>
      <c r="BK148" s="77" t="s">
        <v>7</v>
      </c>
      <c r="BL148" s="78">
        <f>IF(BK148="S",BD!$B$8,0)</f>
        <v>0</v>
      </c>
      <c r="BM148" s="73" t="str">
        <f>IF(AZ148="","",VLOOKUP(AZ148,BD!$B$11:$R$179,5,))</f>
        <v/>
      </c>
      <c r="BN148" s="79" t="str">
        <f t="shared" si="88"/>
        <v/>
      </c>
      <c r="BO148" s="68"/>
      <c r="BP148" s="75"/>
      <c r="BQ148" s="76"/>
      <c r="BR148" s="71"/>
      <c r="BS148" s="77" t="s">
        <v>7</v>
      </c>
      <c r="BT148" s="78">
        <f>IF(BS148="N",0,IF(BP$133="EVENTO",BD!$B$3,BD!$B$4))</f>
        <v>0</v>
      </c>
      <c r="BU148" s="77" t="s">
        <v>7</v>
      </c>
      <c r="BV148" s="78">
        <f>IF(BU148="N",0,IF(BP$133="EVENTO",BD!$B$1,0))</f>
        <v>0</v>
      </c>
      <c r="BW148" s="77" t="s">
        <v>7</v>
      </c>
      <c r="BX148" s="78">
        <f>IF(BW148="N",0,IF(BP$133="EVENTO",BD!$B$2,0))</f>
        <v>0</v>
      </c>
      <c r="BY148" s="77" t="s">
        <v>7</v>
      </c>
      <c r="BZ148" s="78">
        <f>IF(BY148="N",0,IF(BP$133="EVENTO",BD!$B$5,0))</f>
        <v>0</v>
      </c>
      <c r="CA148" s="77" t="s">
        <v>7</v>
      </c>
      <c r="CB148" s="78">
        <f>IF(CA148="S",BD!$B$8,0)</f>
        <v>0</v>
      </c>
      <c r="CC148" s="73" t="str">
        <f>IF(BP148="","",VLOOKUP(BP148,BD!$B$11:$R$179,5,))</f>
        <v/>
      </c>
      <c r="CD148" s="79" t="str">
        <f t="shared" si="89"/>
        <v/>
      </c>
      <c r="CE148" s="68"/>
      <c r="CF148" s="75"/>
      <c r="CG148" s="76"/>
      <c r="CH148" s="71"/>
      <c r="CI148" s="77" t="s">
        <v>7</v>
      </c>
      <c r="CJ148" s="78">
        <f>IF(CI148="N",0,IF(CF$133="EVENTO",BD!$B$3,BD!$B$4))</f>
        <v>0</v>
      </c>
      <c r="CK148" s="77" t="s">
        <v>7</v>
      </c>
      <c r="CL148" s="78">
        <f>IF(CK148="N",0,IF(CF$133="EVENTO",BD!$B$1,0))</f>
        <v>0</v>
      </c>
      <c r="CM148" s="77" t="s">
        <v>7</v>
      </c>
      <c r="CN148" s="78">
        <f>IF(CM148="N",0,IF(CF$133="EVENTO",BD!$B$2,0))</f>
        <v>0</v>
      </c>
      <c r="CO148" s="77" t="s">
        <v>7</v>
      </c>
      <c r="CP148" s="78">
        <f>IF(CO148="N",0,IF(CF$133="EVENTO",BD!$B$5,0))</f>
        <v>0</v>
      </c>
      <c r="CQ148" s="77" t="s">
        <v>7</v>
      </c>
      <c r="CR148" s="78">
        <f>IF(CQ148="S",BD!$B$8,0)</f>
        <v>0</v>
      </c>
      <c r="CS148" s="73" t="str">
        <f>IF(CF148="","",VLOOKUP(CF148,BD!$B$11:$R$179,5,))</f>
        <v/>
      </c>
      <c r="CT148" s="79" t="str">
        <f t="shared" si="90"/>
        <v/>
      </c>
      <c r="CU148" s="68"/>
      <c r="CV148" s="75"/>
      <c r="CW148" s="76"/>
      <c r="CX148" s="71"/>
      <c r="CY148" s="77" t="s">
        <v>7</v>
      </c>
      <c r="CZ148" s="78">
        <f>IF(CY148="N",0,IF(CV$133="EVENTO",BD!$B$3,BD!$B$4))</f>
        <v>0</v>
      </c>
      <c r="DA148" s="77" t="s">
        <v>7</v>
      </c>
      <c r="DB148" s="78">
        <f>IF(DA148="N",0,IF(CV$133="EVENTO",BD!$B$1,0))</f>
        <v>0</v>
      </c>
      <c r="DC148" s="77" t="s">
        <v>7</v>
      </c>
      <c r="DD148" s="78">
        <f>IF(DC148="N",0,IF(CV$133="EVENTO",BD!$B$2,0))</f>
        <v>0</v>
      </c>
      <c r="DE148" s="77" t="s">
        <v>7</v>
      </c>
      <c r="DF148" s="78">
        <f>IF(DE148="N",0,IF(CV$133="EVENTO",BD!$B$5,0))</f>
        <v>0</v>
      </c>
      <c r="DG148" s="77" t="s">
        <v>7</v>
      </c>
      <c r="DH148" s="78">
        <f>IF(DG148="S",BD!$B$8,0)</f>
        <v>0</v>
      </c>
      <c r="DI148" s="73" t="str">
        <f>IF(CV148="","",VLOOKUP(CV148,BD!$B$11:$R$179,5,))</f>
        <v/>
      </c>
      <c r="DJ148" s="79" t="str">
        <f t="shared" si="91"/>
        <v/>
      </c>
    </row>
    <row r="149" spans="1:114" ht="15.75" thickBot="1" x14ac:dyDescent="0.3">
      <c r="A149" s="130"/>
      <c r="B149" s="151"/>
      <c r="C149" s="68"/>
      <c r="D149" s="69"/>
      <c r="E149" s="70"/>
      <c r="F149" s="71"/>
      <c r="G149" s="77" t="s">
        <v>7</v>
      </c>
      <c r="H149" s="78">
        <f>IF(G149="N",0,IF(D$133="EVENTO",BD!$B$3,BD!$B$4))</f>
        <v>0</v>
      </c>
      <c r="I149" s="77" t="s">
        <v>7</v>
      </c>
      <c r="J149" s="78">
        <f>IF(I149="N",0,IF(D$133="EVENTO",BD!$B$1,0))</f>
        <v>0</v>
      </c>
      <c r="K149" s="77" t="s">
        <v>7</v>
      </c>
      <c r="L149" s="78">
        <f>IF(K149="N",0,IF(D$133="EVENTO",BD!$B$2,0))</f>
        <v>0</v>
      </c>
      <c r="M149" s="77" t="s">
        <v>7</v>
      </c>
      <c r="N149" s="73">
        <f>IF(M149="N",0,IF(D$133="EVENTO",BD!$B$5,0))</f>
        <v>0</v>
      </c>
      <c r="O149" s="77" t="s">
        <v>7</v>
      </c>
      <c r="P149" s="73">
        <f>IF(O149="S",BD!$B$8,0)</f>
        <v>0</v>
      </c>
      <c r="Q149" s="73" t="str">
        <f>IF(D149="","",VLOOKUP(D149,BD!$B$11:$R$179,5,))</f>
        <v/>
      </c>
      <c r="R149" s="74" t="str">
        <f t="shared" si="85"/>
        <v/>
      </c>
      <c r="S149" s="68"/>
      <c r="T149" s="69"/>
      <c r="U149" s="70"/>
      <c r="V149" s="71"/>
      <c r="W149" s="77" t="s">
        <v>7</v>
      </c>
      <c r="X149" s="78">
        <f>IF(W149="N",0,IF(T$133="EVENTO",BD!$B$3,BD!$B$4))</f>
        <v>0</v>
      </c>
      <c r="Y149" s="77" t="s">
        <v>7</v>
      </c>
      <c r="Z149" s="78">
        <f>IF(Y149="N",0,IF(T$133="EVENTO",BD!$B$1,0))</f>
        <v>0</v>
      </c>
      <c r="AA149" s="77" t="s">
        <v>7</v>
      </c>
      <c r="AB149" s="78">
        <f>IF(AA149="N",0,IF(T$133="EVENTO",BD!$B$2,0))</f>
        <v>0</v>
      </c>
      <c r="AC149" s="77" t="s">
        <v>7</v>
      </c>
      <c r="AD149" s="73">
        <f>IF(AC149="N",0,IF(T$133="EVENTO",BD!$B$5,0))</f>
        <v>0</v>
      </c>
      <c r="AE149" s="77" t="s">
        <v>7</v>
      </c>
      <c r="AF149" s="73">
        <f>IF(AE149="S",BD!$B$8,0)</f>
        <v>0</v>
      </c>
      <c r="AG149" s="73" t="str">
        <f>IF(T149="","",VLOOKUP(T149,BD!$B$11:$R$179,5,))</f>
        <v/>
      </c>
      <c r="AH149" s="74" t="str">
        <f t="shared" si="86"/>
        <v/>
      </c>
      <c r="AI149" s="68"/>
      <c r="AJ149" s="69"/>
      <c r="AK149" s="70"/>
      <c r="AL149" s="71"/>
      <c r="AM149" s="77" t="s">
        <v>7</v>
      </c>
      <c r="AN149" s="78">
        <f>IF(AM149="N",0,IF(AJ$133="EVENTO",BD!$B$3,BD!$B$4))</f>
        <v>0</v>
      </c>
      <c r="AO149" s="77" t="s">
        <v>7</v>
      </c>
      <c r="AP149" s="78">
        <f>IF(AO149="N",0,IF(AJ$133="EVENTO",BD!$B$1,0))</f>
        <v>0</v>
      </c>
      <c r="AQ149" s="77" t="s">
        <v>7</v>
      </c>
      <c r="AR149" s="78">
        <f>IF(AQ149="N",0,IF(AJ$133="EVENTO",BD!$B$2,0))</f>
        <v>0</v>
      </c>
      <c r="AS149" s="77" t="s">
        <v>7</v>
      </c>
      <c r="AT149" s="73">
        <f>IF(AS149="N",0,IF(AJ$133="EVENTO",BD!$B$5,0))</f>
        <v>0</v>
      </c>
      <c r="AU149" s="77" t="s">
        <v>7</v>
      </c>
      <c r="AV149" s="73">
        <f>IF(AU149="S",BD!$B$8,0)</f>
        <v>0</v>
      </c>
      <c r="AW149" s="73" t="str">
        <f>IF(AJ149="","",VLOOKUP(AJ149,BD!$B$11:$R$179,5,))</f>
        <v/>
      </c>
      <c r="AX149" s="74" t="str">
        <f t="shared" si="87"/>
        <v/>
      </c>
      <c r="AY149" s="68"/>
      <c r="AZ149" s="69"/>
      <c r="BA149" s="70"/>
      <c r="BB149" s="71"/>
      <c r="BC149" s="77" t="s">
        <v>7</v>
      </c>
      <c r="BD149" s="78">
        <f>IF(BC149="N",0,IF(AZ$133="EVENTO",BD!$B$3,BD!$B$4))</f>
        <v>0</v>
      </c>
      <c r="BE149" s="77" t="s">
        <v>7</v>
      </c>
      <c r="BF149" s="78">
        <f>IF(BE149="N",0,IF(AZ$133="EVENTO",BD!$B$1,0))</f>
        <v>0</v>
      </c>
      <c r="BG149" s="77" t="s">
        <v>7</v>
      </c>
      <c r="BH149" s="78">
        <f>IF(BG149="N",0,IF(AZ$133="EVENTO",BD!$B$2,0))</f>
        <v>0</v>
      </c>
      <c r="BI149" s="77" t="s">
        <v>7</v>
      </c>
      <c r="BJ149" s="73">
        <f>IF(BI149="N",0,IF(AZ$133="EVENTO",BD!$B$5,0))</f>
        <v>0</v>
      </c>
      <c r="BK149" s="77" t="s">
        <v>7</v>
      </c>
      <c r="BL149" s="73">
        <f>IF(BK149="S",BD!$B$8,0)</f>
        <v>0</v>
      </c>
      <c r="BM149" s="73" t="str">
        <f>IF(AZ149="","",VLOOKUP(AZ149,BD!$B$11:$R$179,5,))</f>
        <v/>
      </c>
      <c r="BN149" s="74" t="str">
        <f t="shared" si="88"/>
        <v/>
      </c>
      <c r="BO149" s="68"/>
      <c r="BP149" s="69"/>
      <c r="BQ149" s="70"/>
      <c r="BR149" s="71"/>
      <c r="BS149" s="77" t="s">
        <v>7</v>
      </c>
      <c r="BT149" s="78">
        <f>IF(BS149="N",0,IF(BP$133="EVENTO",BD!$B$3,BD!$B$4))</f>
        <v>0</v>
      </c>
      <c r="BU149" s="77" t="s">
        <v>7</v>
      </c>
      <c r="BV149" s="78">
        <f>IF(BU149="N",0,IF(BP$133="EVENTO",BD!$B$1,0))</f>
        <v>0</v>
      </c>
      <c r="BW149" s="77" t="s">
        <v>7</v>
      </c>
      <c r="BX149" s="78">
        <f>IF(BW149="N",0,IF(BP$133="EVENTO",BD!$B$2,0))</f>
        <v>0</v>
      </c>
      <c r="BY149" s="77" t="s">
        <v>7</v>
      </c>
      <c r="BZ149" s="73">
        <f>IF(BY149="N",0,IF(BP$133="EVENTO",BD!$B$5,0))</f>
        <v>0</v>
      </c>
      <c r="CA149" s="77" t="s">
        <v>7</v>
      </c>
      <c r="CB149" s="73">
        <f>IF(CA149="S",BD!$B$8,0)</f>
        <v>0</v>
      </c>
      <c r="CC149" s="73" t="str">
        <f>IF(BP149="","",VLOOKUP(BP149,BD!$B$11:$R$179,5,))</f>
        <v/>
      </c>
      <c r="CD149" s="74" t="str">
        <f t="shared" si="89"/>
        <v/>
      </c>
      <c r="CE149" s="68"/>
      <c r="CF149" s="69"/>
      <c r="CG149" s="70"/>
      <c r="CH149" s="71"/>
      <c r="CI149" s="77" t="s">
        <v>7</v>
      </c>
      <c r="CJ149" s="78">
        <f>IF(CI149="N",0,IF(CF$133="EVENTO",BD!$B$3,BD!$B$4))</f>
        <v>0</v>
      </c>
      <c r="CK149" s="77" t="s">
        <v>7</v>
      </c>
      <c r="CL149" s="78">
        <f>IF(CK149="N",0,IF(CF$133="EVENTO",BD!$B$1,0))</f>
        <v>0</v>
      </c>
      <c r="CM149" s="77" t="s">
        <v>7</v>
      </c>
      <c r="CN149" s="78">
        <f>IF(CM149="N",0,IF(CF$133="EVENTO",BD!$B$2,0))</f>
        <v>0</v>
      </c>
      <c r="CO149" s="77" t="s">
        <v>7</v>
      </c>
      <c r="CP149" s="73">
        <f>IF(CO149="N",0,IF(CF$133="EVENTO",BD!$B$5,0))</f>
        <v>0</v>
      </c>
      <c r="CQ149" s="77" t="s">
        <v>7</v>
      </c>
      <c r="CR149" s="73">
        <f>IF(CQ149="S",BD!$B$8,0)</f>
        <v>0</v>
      </c>
      <c r="CS149" s="73" t="str">
        <f>IF(CF149="","",VLOOKUP(CF149,BD!$B$11:$R$179,5,))</f>
        <v/>
      </c>
      <c r="CT149" s="74" t="str">
        <f t="shared" si="90"/>
        <v/>
      </c>
      <c r="CU149" s="68"/>
      <c r="CV149" s="69"/>
      <c r="CW149" s="70"/>
      <c r="CX149" s="71"/>
      <c r="CY149" s="77" t="s">
        <v>7</v>
      </c>
      <c r="CZ149" s="78">
        <f>IF(CY149="N",0,IF(CV$133="EVENTO",BD!$B$3,BD!$B$4))</f>
        <v>0</v>
      </c>
      <c r="DA149" s="77" t="s">
        <v>7</v>
      </c>
      <c r="DB149" s="78">
        <f>IF(DA149="N",0,IF(CV$133="EVENTO",BD!$B$1,0))</f>
        <v>0</v>
      </c>
      <c r="DC149" s="77" t="s">
        <v>7</v>
      </c>
      <c r="DD149" s="78">
        <f>IF(DC149="N",0,IF(CV$133="EVENTO",BD!$B$2,0))</f>
        <v>0</v>
      </c>
      <c r="DE149" s="77" t="s">
        <v>7</v>
      </c>
      <c r="DF149" s="73">
        <f>IF(DE149="N",0,IF(CV$133="EVENTO",BD!$B$5,0))</f>
        <v>0</v>
      </c>
      <c r="DG149" s="77" t="s">
        <v>7</v>
      </c>
      <c r="DH149" s="73">
        <f>IF(DG149="S",BD!$B$8,0)</f>
        <v>0</v>
      </c>
      <c r="DI149" s="73" t="str">
        <f>IF(CV149="","",VLOOKUP(CV149,BD!$B$11:$R$179,5,))</f>
        <v/>
      </c>
      <c r="DJ149" s="74" t="str">
        <f t="shared" si="91"/>
        <v/>
      </c>
    </row>
    <row r="150" spans="1:114" ht="15.75" thickBot="1" x14ac:dyDescent="0.3">
      <c r="A150" s="130"/>
      <c r="B150" s="151"/>
      <c r="C150" s="68"/>
      <c r="D150" s="69"/>
      <c r="E150" s="70"/>
      <c r="F150" s="71"/>
      <c r="G150" s="77" t="s">
        <v>7</v>
      </c>
      <c r="H150" s="78">
        <f>IF(G150="N",0,IF(D$133="EVENTO",BD!$B$3,BD!$B$4))</f>
        <v>0</v>
      </c>
      <c r="I150" s="77" t="s">
        <v>7</v>
      </c>
      <c r="J150" s="78">
        <f>IF(I150="N",0,IF(D$133="EVENTO",BD!$B$1,0))</f>
        <v>0</v>
      </c>
      <c r="K150" s="77" t="s">
        <v>7</v>
      </c>
      <c r="L150" s="78">
        <f>IF(K150="N",0,IF(D$133="EVENTO",BD!$B$2,0))</f>
        <v>0</v>
      </c>
      <c r="M150" s="77" t="s">
        <v>7</v>
      </c>
      <c r="N150" s="73">
        <f>IF(M150="N",0,IF(D$133="EVENTO",BD!$B$5,0))</f>
        <v>0</v>
      </c>
      <c r="O150" s="77" t="s">
        <v>7</v>
      </c>
      <c r="P150" s="73">
        <f>IF(O150="S",BD!$B$8,0)</f>
        <v>0</v>
      </c>
      <c r="Q150" s="73" t="str">
        <f>IF(D150="","",VLOOKUP(D150,BD!$B$11:$R$179,5,))</f>
        <v/>
      </c>
      <c r="R150" s="74" t="str">
        <f t="shared" si="85"/>
        <v/>
      </c>
      <c r="S150" s="68"/>
      <c r="T150" s="69"/>
      <c r="U150" s="70"/>
      <c r="V150" s="71"/>
      <c r="W150" s="77" t="s">
        <v>7</v>
      </c>
      <c r="X150" s="78">
        <f>IF(W150="N",0,IF(T$133="EVENTO",BD!$B$3,BD!$B$4))</f>
        <v>0</v>
      </c>
      <c r="Y150" s="77" t="s">
        <v>7</v>
      </c>
      <c r="Z150" s="78">
        <f>IF(Y150="N",0,IF(T$133="EVENTO",BD!$B$1,0))</f>
        <v>0</v>
      </c>
      <c r="AA150" s="77" t="s">
        <v>7</v>
      </c>
      <c r="AB150" s="78">
        <f>IF(AA150="N",0,IF(T$133="EVENTO",BD!$B$2,0))</f>
        <v>0</v>
      </c>
      <c r="AC150" s="77" t="s">
        <v>7</v>
      </c>
      <c r="AD150" s="73">
        <f>IF(AC150="N",0,IF(T$133="EVENTO",BD!$B$5,0))</f>
        <v>0</v>
      </c>
      <c r="AE150" s="77" t="s">
        <v>7</v>
      </c>
      <c r="AF150" s="73">
        <f>IF(AE150="S",BD!$B$8,0)</f>
        <v>0</v>
      </c>
      <c r="AG150" s="73" t="str">
        <f>IF(T150="","",VLOOKUP(T150,BD!$B$11:$R$179,5,))</f>
        <v/>
      </c>
      <c r="AH150" s="74" t="str">
        <f t="shared" si="86"/>
        <v/>
      </c>
      <c r="AI150" s="68"/>
      <c r="AJ150" s="69"/>
      <c r="AK150" s="70"/>
      <c r="AL150" s="71"/>
      <c r="AM150" s="77" t="s">
        <v>7</v>
      </c>
      <c r="AN150" s="78">
        <f>IF(AM150="N",0,IF(AJ$133="EVENTO",BD!$B$3,BD!$B$4))</f>
        <v>0</v>
      </c>
      <c r="AO150" s="77" t="s">
        <v>7</v>
      </c>
      <c r="AP150" s="78">
        <f>IF(AO150="N",0,IF(AJ$133="EVENTO",BD!$B$1,0))</f>
        <v>0</v>
      </c>
      <c r="AQ150" s="77" t="s">
        <v>7</v>
      </c>
      <c r="AR150" s="78">
        <f>IF(AQ150="N",0,IF(AJ$133="EVENTO",BD!$B$2,0))</f>
        <v>0</v>
      </c>
      <c r="AS150" s="77" t="s">
        <v>7</v>
      </c>
      <c r="AT150" s="73">
        <f>IF(AS150="N",0,IF(AJ$133="EVENTO",BD!$B$5,0))</f>
        <v>0</v>
      </c>
      <c r="AU150" s="77" t="s">
        <v>7</v>
      </c>
      <c r="AV150" s="73">
        <f>IF(AU150="S",BD!$B$8,0)</f>
        <v>0</v>
      </c>
      <c r="AW150" s="73" t="str">
        <f>IF(AJ150="","",VLOOKUP(AJ150,BD!$B$11:$R$179,5,))</f>
        <v/>
      </c>
      <c r="AX150" s="74" t="str">
        <f t="shared" si="87"/>
        <v/>
      </c>
      <c r="AY150" s="68"/>
      <c r="AZ150" s="69"/>
      <c r="BA150" s="70"/>
      <c r="BB150" s="71"/>
      <c r="BC150" s="77" t="s">
        <v>7</v>
      </c>
      <c r="BD150" s="78">
        <f>IF(BC150="N",0,IF(AZ$133="EVENTO",BD!$B$3,BD!$B$4))</f>
        <v>0</v>
      </c>
      <c r="BE150" s="77" t="s">
        <v>7</v>
      </c>
      <c r="BF150" s="78">
        <f>IF(BE150="N",0,IF(AZ$133="EVENTO",BD!$B$1,0))</f>
        <v>0</v>
      </c>
      <c r="BG150" s="77" t="s">
        <v>7</v>
      </c>
      <c r="BH150" s="78">
        <f>IF(BG150="N",0,IF(AZ$133="EVENTO",BD!$B$2,0))</f>
        <v>0</v>
      </c>
      <c r="BI150" s="77" t="s">
        <v>7</v>
      </c>
      <c r="BJ150" s="73">
        <f>IF(BI150="N",0,IF(AZ$133="EVENTO",BD!$B$5,0))</f>
        <v>0</v>
      </c>
      <c r="BK150" s="77" t="s">
        <v>7</v>
      </c>
      <c r="BL150" s="73">
        <f>IF(BK150="S",BD!$B$8,0)</f>
        <v>0</v>
      </c>
      <c r="BM150" s="73" t="str">
        <f>IF(AZ150="","",VLOOKUP(AZ150,BD!$B$11:$R$179,5,))</f>
        <v/>
      </c>
      <c r="BN150" s="74" t="str">
        <f t="shared" si="88"/>
        <v/>
      </c>
      <c r="BO150" s="68"/>
      <c r="BP150" s="69"/>
      <c r="BQ150" s="70"/>
      <c r="BR150" s="71"/>
      <c r="BS150" s="77" t="s">
        <v>7</v>
      </c>
      <c r="BT150" s="78">
        <f>IF(BS150="N",0,IF(BP$133="EVENTO",BD!$B$3,BD!$B$4))</f>
        <v>0</v>
      </c>
      <c r="BU150" s="77" t="s">
        <v>7</v>
      </c>
      <c r="BV150" s="78">
        <f>IF(BU150="N",0,IF(BP$133="EVENTO",BD!$B$1,0))</f>
        <v>0</v>
      </c>
      <c r="BW150" s="77" t="s">
        <v>7</v>
      </c>
      <c r="BX150" s="78">
        <f>IF(BW150="N",0,IF(BP$133="EVENTO",BD!$B$2,0))</f>
        <v>0</v>
      </c>
      <c r="BY150" s="77" t="s">
        <v>7</v>
      </c>
      <c r="BZ150" s="73">
        <f>IF(BY150="N",0,IF(BP$133="EVENTO",BD!$B$5,0))</f>
        <v>0</v>
      </c>
      <c r="CA150" s="77" t="s">
        <v>7</v>
      </c>
      <c r="CB150" s="73">
        <f>IF(CA150="S",BD!$B$8,0)</f>
        <v>0</v>
      </c>
      <c r="CC150" s="73" t="str">
        <f>IF(BP150="","",VLOOKUP(BP150,BD!$B$11:$R$179,5,))</f>
        <v/>
      </c>
      <c r="CD150" s="74" t="str">
        <f t="shared" si="89"/>
        <v/>
      </c>
      <c r="CE150" s="68"/>
      <c r="CF150" s="69"/>
      <c r="CG150" s="70"/>
      <c r="CH150" s="71"/>
      <c r="CI150" s="77" t="s">
        <v>7</v>
      </c>
      <c r="CJ150" s="78">
        <f>IF(CI150="N",0,IF(CF$133="EVENTO",BD!$B$3,BD!$B$4))</f>
        <v>0</v>
      </c>
      <c r="CK150" s="77" t="s">
        <v>7</v>
      </c>
      <c r="CL150" s="78">
        <f>IF(CK150="N",0,IF(CF$133="EVENTO",BD!$B$1,0))</f>
        <v>0</v>
      </c>
      <c r="CM150" s="77" t="s">
        <v>7</v>
      </c>
      <c r="CN150" s="78">
        <f>IF(CM150="N",0,IF(CF$133="EVENTO",BD!$B$2,0))</f>
        <v>0</v>
      </c>
      <c r="CO150" s="77" t="s">
        <v>7</v>
      </c>
      <c r="CP150" s="73">
        <f>IF(CO150="N",0,IF(CF$133="EVENTO",BD!$B$5,0))</f>
        <v>0</v>
      </c>
      <c r="CQ150" s="77" t="s">
        <v>7</v>
      </c>
      <c r="CR150" s="73">
        <f>IF(CQ150="S",BD!$B$8,0)</f>
        <v>0</v>
      </c>
      <c r="CS150" s="73" t="str">
        <f>IF(CF150="","",VLOOKUP(CF150,BD!$B$11:$R$179,5,))</f>
        <v/>
      </c>
      <c r="CT150" s="74" t="str">
        <f t="shared" si="90"/>
        <v/>
      </c>
      <c r="CU150" s="68"/>
      <c r="CV150" s="69"/>
      <c r="CW150" s="70"/>
      <c r="CX150" s="71"/>
      <c r="CY150" s="77" t="s">
        <v>7</v>
      </c>
      <c r="CZ150" s="78">
        <f>IF(CY150="N",0,IF(CV$133="EVENTO",BD!$B$3,BD!$B$4))</f>
        <v>0</v>
      </c>
      <c r="DA150" s="77" t="s">
        <v>7</v>
      </c>
      <c r="DB150" s="78">
        <f>IF(DA150="N",0,IF(CV$133="EVENTO",BD!$B$1,0))</f>
        <v>0</v>
      </c>
      <c r="DC150" s="77" t="s">
        <v>7</v>
      </c>
      <c r="DD150" s="78">
        <f>IF(DC150="N",0,IF(CV$133="EVENTO",BD!$B$2,0))</f>
        <v>0</v>
      </c>
      <c r="DE150" s="77" t="s">
        <v>7</v>
      </c>
      <c r="DF150" s="73">
        <f>IF(DE150="N",0,IF(CV$133="EVENTO",BD!$B$5,0))</f>
        <v>0</v>
      </c>
      <c r="DG150" s="77" t="s">
        <v>7</v>
      </c>
      <c r="DH150" s="73">
        <f>IF(DG150="S",BD!$B$8,0)</f>
        <v>0</v>
      </c>
      <c r="DI150" s="73" t="str">
        <f>IF(CV150="","",VLOOKUP(CV150,BD!$B$11:$R$179,5,))</f>
        <v/>
      </c>
      <c r="DJ150" s="74" t="str">
        <f t="shared" si="91"/>
        <v/>
      </c>
    </row>
    <row r="151" spans="1:114" ht="15.75" thickBot="1" x14ac:dyDescent="0.3">
      <c r="A151" s="130"/>
      <c r="B151" s="151"/>
      <c r="C151" s="68"/>
      <c r="D151" s="75"/>
      <c r="E151" s="76"/>
      <c r="F151" s="71"/>
      <c r="G151" s="77" t="s">
        <v>7</v>
      </c>
      <c r="H151" s="78">
        <f>IF(G151="N",0,IF(D$133="EVENTO",BD!$B$3,BD!$B$4))</f>
        <v>0</v>
      </c>
      <c r="I151" s="77" t="s">
        <v>7</v>
      </c>
      <c r="J151" s="78">
        <f>IF(I151="N",0,IF(D$133="EVENTO",BD!$B$1,0))</f>
        <v>0</v>
      </c>
      <c r="K151" s="77" t="s">
        <v>7</v>
      </c>
      <c r="L151" s="78">
        <f>IF(K151="N",0,IF(D$133="EVENTO",BD!$B$2,0))</f>
        <v>0</v>
      </c>
      <c r="M151" s="77" t="s">
        <v>7</v>
      </c>
      <c r="N151" s="78">
        <f>IF(M151="N",0,IF(D$133="EVENTO",BD!$B$5,0))</f>
        <v>0</v>
      </c>
      <c r="O151" s="77" t="s">
        <v>7</v>
      </c>
      <c r="P151" s="78">
        <f>IF(O151="S",BD!$B$8,0)</f>
        <v>0</v>
      </c>
      <c r="Q151" s="73" t="str">
        <f>IF(D151="","",VLOOKUP(D151,BD!$B$11:$R$179,5,))</f>
        <v/>
      </c>
      <c r="R151" s="79" t="str">
        <f t="shared" si="85"/>
        <v/>
      </c>
      <c r="S151" s="68"/>
      <c r="T151" s="75"/>
      <c r="U151" s="76"/>
      <c r="V151" s="71"/>
      <c r="W151" s="77" t="s">
        <v>7</v>
      </c>
      <c r="X151" s="78">
        <f>IF(W151="N",0,IF(T$133="EVENTO",BD!$B$3,BD!$B$4))</f>
        <v>0</v>
      </c>
      <c r="Y151" s="77" t="s">
        <v>7</v>
      </c>
      <c r="Z151" s="78">
        <f>IF(Y151="N",0,IF(T$133="EVENTO",BD!$B$1,0))</f>
        <v>0</v>
      </c>
      <c r="AA151" s="77" t="s">
        <v>7</v>
      </c>
      <c r="AB151" s="78">
        <f>IF(AA151="N",0,IF(T$133="EVENTO",BD!$B$2,0))</f>
        <v>0</v>
      </c>
      <c r="AC151" s="77" t="s">
        <v>7</v>
      </c>
      <c r="AD151" s="78">
        <f>IF(AC151="N",0,IF(T$133="EVENTO",BD!$B$5,0))</f>
        <v>0</v>
      </c>
      <c r="AE151" s="77" t="s">
        <v>7</v>
      </c>
      <c r="AF151" s="78">
        <f>IF(AE151="S",BD!$B$8,0)</f>
        <v>0</v>
      </c>
      <c r="AG151" s="73" t="str">
        <f>IF(T151="","",VLOOKUP(T151,BD!$B$11:$R$179,5,))</f>
        <v/>
      </c>
      <c r="AH151" s="79" t="str">
        <f t="shared" si="86"/>
        <v/>
      </c>
      <c r="AI151" s="68"/>
      <c r="AJ151" s="75"/>
      <c r="AK151" s="76"/>
      <c r="AL151" s="71"/>
      <c r="AM151" s="77" t="s">
        <v>7</v>
      </c>
      <c r="AN151" s="78">
        <f>IF(AM151="N",0,IF(AJ$133="EVENTO",BD!$B$3,BD!$B$4))</f>
        <v>0</v>
      </c>
      <c r="AO151" s="77" t="s">
        <v>7</v>
      </c>
      <c r="AP151" s="78">
        <f>IF(AO151="N",0,IF(AJ$133="EVENTO",BD!$B$1,0))</f>
        <v>0</v>
      </c>
      <c r="AQ151" s="77" t="s">
        <v>7</v>
      </c>
      <c r="AR151" s="78">
        <f>IF(AQ151="N",0,IF(AJ$133="EVENTO",BD!$B$2,0))</f>
        <v>0</v>
      </c>
      <c r="AS151" s="77" t="s">
        <v>7</v>
      </c>
      <c r="AT151" s="78">
        <f>IF(AS151="N",0,IF(AJ$133="EVENTO",BD!$B$5,0))</f>
        <v>0</v>
      </c>
      <c r="AU151" s="77" t="s">
        <v>7</v>
      </c>
      <c r="AV151" s="78">
        <f>IF(AU151="S",BD!$B$8,0)</f>
        <v>0</v>
      </c>
      <c r="AW151" s="73" t="str">
        <f>IF(AJ151="","",VLOOKUP(AJ151,BD!$B$11:$R$179,5,))</f>
        <v/>
      </c>
      <c r="AX151" s="79" t="str">
        <f t="shared" si="87"/>
        <v/>
      </c>
      <c r="AY151" s="68"/>
      <c r="AZ151" s="75"/>
      <c r="BA151" s="76"/>
      <c r="BB151" s="71"/>
      <c r="BC151" s="77" t="s">
        <v>7</v>
      </c>
      <c r="BD151" s="78">
        <f>IF(BC151="N",0,IF(AZ$133="EVENTO",BD!$B$3,BD!$B$4))</f>
        <v>0</v>
      </c>
      <c r="BE151" s="77" t="s">
        <v>7</v>
      </c>
      <c r="BF151" s="78">
        <f>IF(BE151="N",0,IF(AZ$133="EVENTO",BD!$B$1,0))</f>
        <v>0</v>
      </c>
      <c r="BG151" s="77" t="s">
        <v>7</v>
      </c>
      <c r="BH151" s="78">
        <f>IF(BG151="N",0,IF(AZ$133="EVENTO",BD!$B$2,0))</f>
        <v>0</v>
      </c>
      <c r="BI151" s="77" t="s">
        <v>7</v>
      </c>
      <c r="BJ151" s="78">
        <f>IF(BI151="N",0,IF(AZ$133="EVENTO",BD!$B$5,0))</f>
        <v>0</v>
      </c>
      <c r="BK151" s="77" t="s">
        <v>7</v>
      </c>
      <c r="BL151" s="78">
        <f>IF(BK151="S",BD!$B$8,0)</f>
        <v>0</v>
      </c>
      <c r="BM151" s="73" t="str">
        <f>IF(AZ151="","",VLOOKUP(AZ151,BD!$B$11:$R$179,5,))</f>
        <v/>
      </c>
      <c r="BN151" s="79" t="str">
        <f t="shared" si="88"/>
        <v/>
      </c>
      <c r="BO151" s="68"/>
      <c r="BP151" s="75"/>
      <c r="BQ151" s="76"/>
      <c r="BR151" s="71"/>
      <c r="BS151" s="77" t="s">
        <v>7</v>
      </c>
      <c r="BT151" s="78">
        <f>IF(BS151="N",0,IF(BP$133="EVENTO",BD!$B$3,BD!$B$4))</f>
        <v>0</v>
      </c>
      <c r="BU151" s="77" t="s">
        <v>7</v>
      </c>
      <c r="BV151" s="78">
        <f>IF(BU151="N",0,IF(BP$133="EVENTO",BD!$B$1,0))</f>
        <v>0</v>
      </c>
      <c r="BW151" s="77" t="s">
        <v>7</v>
      </c>
      <c r="BX151" s="78">
        <f>IF(BW151="N",0,IF(BP$133="EVENTO",BD!$B$2,0))</f>
        <v>0</v>
      </c>
      <c r="BY151" s="77" t="s">
        <v>7</v>
      </c>
      <c r="BZ151" s="78">
        <f>IF(BY151="N",0,IF(BP$133="EVENTO",BD!$B$5,0))</f>
        <v>0</v>
      </c>
      <c r="CA151" s="77" t="s">
        <v>7</v>
      </c>
      <c r="CB151" s="78">
        <f>IF(CA151="S",BD!$B$8,0)</f>
        <v>0</v>
      </c>
      <c r="CC151" s="73" t="str">
        <f>IF(BP151="","",VLOOKUP(BP151,BD!$B$11:$R$179,5,))</f>
        <v/>
      </c>
      <c r="CD151" s="79" t="str">
        <f t="shared" si="89"/>
        <v/>
      </c>
      <c r="CE151" s="68"/>
      <c r="CF151" s="75"/>
      <c r="CG151" s="76"/>
      <c r="CH151" s="71"/>
      <c r="CI151" s="77" t="s">
        <v>7</v>
      </c>
      <c r="CJ151" s="78">
        <f>IF(CI151="N",0,IF(CF$133="EVENTO",BD!$B$3,BD!$B$4))</f>
        <v>0</v>
      </c>
      <c r="CK151" s="77" t="s">
        <v>7</v>
      </c>
      <c r="CL151" s="78">
        <f>IF(CK151="N",0,IF(CF$133="EVENTO",BD!$B$1,0))</f>
        <v>0</v>
      </c>
      <c r="CM151" s="77" t="s">
        <v>7</v>
      </c>
      <c r="CN151" s="78">
        <f>IF(CM151="N",0,IF(CF$133="EVENTO",BD!$B$2,0))</f>
        <v>0</v>
      </c>
      <c r="CO151" s="77" t="s">
        <v>7</v>
      </c>
      <c r="CP151" s="78">
        <f>IF(CO151="N",0,IF(CF$133="EVENTO",BD!$B$5,0))</f>
        <v>0</v>
      </c>
      <c r="CQ151" s="77" t="s">
        <v>7</v>
      </c>
      <c r="CR151" s="78">
        <f>IF(CQ151="S",BD!$B$8,0)</f>
        <v>0</v>
      </c>
      <c r="CS151" s="73" t="str">
        <f>IF(CF151="","",VLOOKUP(CF151,BD!$B$11:$R$179,5,))</f>
        <v/>
      </c>
      <c r="CT151" s="79" t="str">
        <f t="shared" si="90"/>
        <v/>
      </c>
      <c r="CU151" s="68"/>
      <c r="CV151" s="75"/>
      <c r="CW151" s="76"/>
      <c r="CX151" s="71"/>
      <c r="CY151" s="77" t="s">
        <v>7</v>
      </c>
      <c r="CZ151" s="78">
        <f>IF(CY151="N",0,IF(CV$133="EVENTO",BD!$B$3,BD!$B$4))</f>
        <v>0</v>
      </c>
      <c r="DA151" s="77" t="s">
        <v>7</v>
      </c>
      <c r="DB151" s="78">
        <f>IF(DA151="N",0,IF(CV$133="EVENTO",BD!$B$1,0))</f>
        <v>0</v>
      </c>
      <c r="DC151" s="77" t="s">
        <v>7</v>
      </c>
      <c r="DD151" s="78">
        <f>IF(DC151="N",0,IF(CV$133="EVENTO",BD!$B$2,0))</f>
        <v>0</v>
      </c>
      <c r="DE151" s="77" t="s">
        <v>7</v>
      </c>
      <c r="DF151" s="78">
        <f>IF(DE151="N",0,IF(CV$133="EVENTO",BD!$B$5,0))</f>
        <v>0</v>
      </c>
      <c r="DG151" s="77" t="s">
        <v>7</v>
      </c>
      <c r="DH151" s="78">
        <f>IF(DG151="S",BD!$B$8,0)</f>
        <v>0</v>
      </c>
      <c r="DI151" s="73" t="str">
        <f>IF(CV151="","",VLOOKUP(CV151,BD!$B$11:$R$179,5,))</f>
        <v/>
      </c>
      <c r="DJ151" s="79" t="str">
        <f t="shared" si="91"/>
        <v/>
      </c>
    </row>
    <row r="152" spans="1:114" ht="15.75" thickBot="1" x14ac:dyDescent="0.3">
      <c r="A152" s="130"/>
      <c r="B152" s="151"/>
      <c r="C152" s="68"/>
      <c r="D152" s="75"/>
      <c r="E152" s="76"/>
      <c r="F152" s="71"/>
      <c r="G152" s="77" t="s">
        <v>7</v>
      </c>
      <c r="H152" s="78">
        <f>IF(G152="N",0,IF(D$133="EVENTO",BD!$B$3,BD!$B$4))</f>
        <v>0</v>
      </c>
      <c r="I152" s="77" t="s">
        <v>7</v>
      </c>
      <c r="J152" s="78">
        <f>IF(I152="N",0,IF(D$133="EVENTO",BD!$B$1,0))</f>
        <v>0</v>
      </c>
      <c r="K152" s="77" t="s">
        <v>7</v>
      </c>
      <c r="L152" s="78">
        <f>IF(K152="N",0,IF(D$133="EVENTO",BD!$B$2,0))</f>
        <v>0</v>
      </c>
      <c r="M152" s="77" t="s">
        <v>7</v>
      </c>
      <c r="N152" s="78">
        <f>IF(M152="N",0,IF(D$133="EVENTO",BD!$B$5,0))</f>
        <v>0</v>
      </c>
      <c r="O152" s="77" t="s">
        <v>7</v>
      </c>
      <c r="P152" s="78">
        <f>IF(O152="S",BD!$B$8,0)</f>
        <v>0</v>
      </c>
      <c r="Q152" s="73" t="str">
        <f>IF(D152="","",VLOOKUP(D152,BD!$B$11:$R$179,5,))</f>
        <v/>
      </c>
      <c r="R152" s="79" t="str">
        <f t="shared" si="85"/>
        <v/>
      </c>
      <c r="S152" s="68"/>
      <c r="T152" s="75"/>
      <c r="U152" s="76"/>
      <c r="V152" s="71"/>
      <c r="W152" s="77" t="s">
        <v>7</v>
      </c>
      <c r="X152" s="78">
        <f>IF(W152="N",0,IF(T$133="EVENTO",BD!$B$3,BD!$B$4))</f>
        <v>0</v>
      </c>
      <c r="Y152" s="77" t="s">
        <v>7</v>
      </c>
      <c r="Z152" s="78">
        <f>IF(Y152="N",0,IF(T$133="EVENTO",BD!$B$1,0))</f>
        <v>0</v>
      </c>
      <c r="AA152" s="77" t="s">
        <v>7</v>
      </c>
      <c r="AB152" s="78">
        <f>IF(AA152="N",0,IF(T$133="EVENTO",BD!$B$2,0))</f>
        <v>0</v>
      </c>
      <c r="AC152" s="77" t="s">
        <v>7</v>
      </c>
      <c r="AD152" s="78">
        <f>IF(AC152="N",0,IF(T$133="EVENTO",BD!$B$5,0))</f>
        <v>0</v>
      </c>
      <c r="AE152" s="77" t="s">
        <v>7</v>
      </c>
      <c r="AF152" s="78">
        <f>IF(AE152="S",BD!$B$8,0)</f>
        <v>0</v>
      </c>
      <c r="AG152" s="73" t="str">
        <f>IF(T152="","",VLOOKUP(T152,BD!$B$11:$R$179,5,))</f>
        <v/>
      </c>
      <c r="AH152" s="79" t="str">
        <f t="shared" si="86"/>
        <v/>
      </c>
      <c r="AI152" s="68"/>
      <c r="AJ152" s="75"/>
      <c r="AK152" s="76"/>
      <c r="AL152" s="71"/>
      <c r="AM152" s="77" t="s">
        <v>7</v>
      </c>
      <c r="AN152" s="78">
        <f>IF(AM152="N",0,IF(AJ$133="EVENTO",BD!$B$3,BD!$B$4))</f>
        <v>0</v>
      </c>
      <c r="AO152" s="77" t="s">
        <v>7</v>
      </c>
      <c r="AP152" s="78">
        <f>IF(AO152="N",0,IF(AJ$133="EVENTO",BD!$B$1,0))</f>
        <v>0</v>
      </c>
      <c r="AQ152" s="77" t="s">
        <v>7</v>
      </c>
      <c r="AR152" s="78">
        <f>IF(AQ152="N",0,IF(AJ$133="EVENTO",BD!$B$2,0))</f>
        <v>0</v>
      </c>
      <c r="AS152" s="77" t="s">
        <v>7</v>
      </c>
      <c r="AT152" s="78">
        <f>IF(AS152="N",0,IF(AJ$133="EVENTO",BD!$B$5,0))</f>
        <v>0</v>
      </c>
      <c r="AU152" s="77" t="s">
        <v>7</v>
      </c>
      <c r="AV152" s="78">
        <f>IF(AU152="S",BD!$B$8,0)</f>
        <v>0</v>
      </c>
      <c r="AW152" s="73" t="str">
        <f>IF(AJ152="","",VLOOKUP(AJ152,BD!$B$11:$R$179,5,))</f>
        <v/>
      </c>
      <c r="AX152" s="79" t="str">
        <f t="shared" si="87"/>
        <v/>
      </c>
      <c r="AY152" s="68"/>
      <c r="AZ152" s="75"/>
      <c r="BA152" s="76"/>
      <c r="BB152" s="71"/>
      <c r="BC152" s="77" t="s">
        <v>7</v>
      </c>
      <c r="BD152" s="78">
        <f>IF(BC152="N",0,IF(AZ$133="EVENTO",BD!$B$3,BD!$B$4))</f>
        <v>0</v>
      </c>
      <c r="BE152" s="77" t="s">
        <v>7</v>
      </c>
      <c r="BF152" s="78">
        <f>IF(BE152="N",0,IF(AZ$133="EVENTO",BD!$B$1,0))</f>
        <v>0</v>
      </c>
      <c r="BG152" s="77" t="s">
        <v>7</v>
      </c>
      <c r="BH152" s="78">
        <f>IF(BG152="N",0,IF(AZ$133="EVENTO",BD!$B$2,0))</f>
        <v>0</v>
      </c>
      <c r="BI152" s="77" t="s">
        <v>7</v>
      </c>
      <c r="BJ152" s="78">
        <f>IF(BI152="N",0,IF(AZ$133="EVENTO",BD!$B$5,0))</f>
        <v>0</v>
      </c>
      <c r="BK152" s="77" t="s">
        <v>7</v>
      </c>
      <c r="BL152" s="78">
        <f>IF(BK152="S",BD!$B$8,0)</f>
        <v>0</v>
      </c>
      <c r="BM152" s="73" t="str">
        <f>IF(AZ152="","",VLOOKUP(AZ152,BD!$B$11:$R$179,5,))</f>
        <v/>
      </c>
      <c r="BN152" s="79" t="str">
        <f t="shared" si="88"/>
        <v/>
      </c>
      <c r="BO152" s="68"/>
      <c r="BP152" s="75"/>
      <c r="BQ152" s="76"/>
      <c r="BR152" s="71"/>
      <c r="BS152" s="77" t="s">
        <v>7</v>
      </c>
      <c r="BT152" s="78">
        <f>IF(BS152="N",0,IF(BP$133="EVENTO",BD!$B$3,BD!$B$4))</f>
        <v>0</v>
      </c>
      <c r="BU152" s="77" t="s">
        <v>7</v>
      </c>
      <c r="BV152" s="78">
        <f>IF(BU152="N",0,IF(BP$133="EVENTO",BD!$B$1,0))</f>
        <v>0</v>
      </c>
      <c r="BW152" s="77" t="s">
        <v>7</v>
      </c>
      <c r="BX152" s="78">
        <f>IF(BW152="N",0,IF(BP$133="EVENTO",BD!$B$2,0))</f>
        <v>0</v>
      </c>
      <c r="BY152" s="77" t="s">
        <v>7</v>
      </c>
      <c r="BZ152" s="78">
        <f>IF(BY152="N",0,IF(BP$133="EVENTO",BD!$B$5,0))</f>
        <v>0</v>
      </c>
      <c r="CA152" s="77" t="s">
        <v>7</v>
      </c>
      <c r="CB152" s="78">
        <f>IF(CA152="S",BD!$B$8,0)</f>
        <v>0</v>
      </c>
      <c r="CC152" s="73" t="str">
        <f>IF(BP152="","",VLOOKUP(BP152,BD!$B$11:$R$179,5,))</f>
        <v/>
      </c>
      <c r="CD152" s="79" t="str">
        <f t="shared" si="89"/>
        <v/>
      </c>
      <c r="CE152" s="68"/>
      <c r="CF152" s="75"/>
      <c r="CG152" s="76"/>
      <c r="CH152" s="71"/>
      <c r="CI152" s="77" t="s">
        <v>7</v>
      </c>
      <c r="CJ152" s="78">
        <f>IF(CI152="N",0,IF(CF$133="EVENTO",BD!$B$3,BD!$B$4))</f>
        <v>0</v>
      </c>
      <c r="CK152" s="77" t="s">
        <v>7</v>
      </c>
      <c r="CL152" s="78">
        <f>IF(CK152="N",0,IF(CF$133="EVENTO",BD!$B$1,0))</f>
        <v>0</v>
      </c>
      <c r="CM152" s="77" t="s">
        <v>7</v>
      </c>
      <c r="CN152" s="78">
        <f>IF(CM152="N",0,IF(CF$133="EVENTO",BD!$B$2,0))</f>
        <v>0</v>
      </c>
      <c r="CO152" s="77" t="s">
        <v>7</v>
      </c>
      <c r="CP152" s="78">
        <f>IF(CO152="N",0,IF(CF$133="EVENTO",BD!$B$5,0))</f>
        <v>0</v>
      </c>
      <c r="CQ152" s="77" t="s">
        <v>7</v>
      </c>
      <c r="CR152" s="78">
        <f>IF(CQ152="S",BD!$B$8,0)</f>
        <v>0</v>
      </c>
      <c r="CS152" s="73" t="str">
        <f>IF(CF152="","",VLOOKUP(CF152,BD!$B$11:$R$179,5,))</f>
        <v/>
      </c>
      <c r="CT152" s="79" t="str">
        <f t="shared" si="90"/>
        <v/>
      </c>
      <c r="CU152" s="68"/>
      <c r="CV152" s="75"/>
      <c r="CW152" s="76"/>
      <c r="CX152" s="71"/>
      <c r="CY152" s="77" t="s">
        <v>7</v>
      </c>
      <c r="CZ152" s="78">
        <f>IF(CY152="N",0,IF(CV$133="EVENTO",BD!$B$3,BD!$B$4))</f>
        <v>0</v>
      </c>
      <c r="DA152" s="77" t="s">
        <v>7</v>
      </c>
      <c r="DB152" s="78">
        <f>IF(DA152="N",0,IF(CV$133="EVENTO",BD!$B$1,0))</f>
        <v>0</v>
      </c>
      <c r="DC152" s="77" t="s">
        <v>7</v>
      </c>
      <c r="DD152" s="78">
        <f>IF(DC152="N",0,IF(CV$133="EVENTO",BD!$B$2,0))</f>
        <v>0</v>
      </c>
      <c r="DE152" s="77" t="s">
        <v>7</v>
      </c>
      <c r="DF152" s="78">
        <f>IF(DE152="N",0,IF(CV$133="EVENTO",BD!$B$5,0))</f>
        <v>0</v>
      </c>
      <c r="DG152" s="77" t="s">
        <v>7</v>
      </c>
      <c r="DH152" s="78">
        <f>IF(DG152="S",BD!$B$8,0)</f>
        <v>0</v>
      </c>
      <c r="DI152" s="73" t="str">
        <f>IF(CV152="","",VLOOKUP(CV152,BD!$B$11:$R$179,5,))</f>
        <v/>
      </c>
      <c r="DJ152" s="79" t="str">
        <f t="shared" si="91"/>
        <v/>
      </c>
    </row>
    <row r="153" spans="1:114" ht="15.75" thickBot="1" x14ac:dyDescent="0.3">
      <c r="A153" s="130"/>
      <c r="B153" s="151"/>
      <c r="C153" s="68"/>
      <c r="D153" s="75"/>
      <c r="E153" s="76"/>
      <c r="F153" s="71"/>
      <c r="G153" s="77" t="s">
        <v>7</v>
      </c>
      <c r="H153" s="78">
        <f>IF(G153="N",0,IF(D$133="EVENTO",BD!$B$3,BD!$B$4))</f>
        <v>0</v>
      </c>
      <c r="I153" s="77" t="s">
        <v>7</v>
      </c>
      <c r="J153" s="78">
        <f>IF(I153="N",0,IF(D$133="EVENTO",BD!$B$1,0))</f>
        <v>0</v>
      </c>
      <c r="K153" s="77" t="s">
        <v>7</v>
      </c>
      <c r="L153" s="78">
        <f>IF(K153="N",0,IF(D$133="EVENTO",BD!$B$2,0))</f>
        <v>0</v>
      </c>
      <c r="M153" s="77" t="s">
        <v>7</v>
      </c>
      <c r="N153" s="78">
        <f>IF(M153="N",0,IF(D$133="EVENTO",BD!$B$5,0))</f>
        <v>0</v>
      </c>
      <c r="O153" s="77" t="s">
        <v>7</v>
      </c>
      <c r="P153" s="78">
        <f>IF(O153="S",BD!$B$8,0)</f>
        <v>0</v>
      </c>
      <c r="Q153" s="73" t="str">
        <f>IF(D153="","",VLOOKUP(D153,BD!$B$11:$R$179,5,))</f>
        <v/>
      </c>
      <c r="R153" s="79" t="str">
        <f t="shared" si="85"/>
        <v/>
      </c>
      <c r="S153" s="68"/>
      <c r="T153" s="75"/>
      <c r="U153" s="76"/>
      <c r="V153" s="71"/>
      <c r="W153" s="77" t="s">
        <v>7</v>
      </c>
      <c r="X153" s="78">
        <f>IF(W153="N",0,IF(T$133="EVENTO",BD!$B$3,BD!$B$4))</f>
        <v>0</v>
      </c>
      <c r="Y153" s="77" t="s">
        <v>7</v>
      </c>
      <c r="Z153" s="78">
        <f>IF(Y153="N",0,IF(T$133="EVENTO",BD!$B$1,0))</f>
        <v>0</v>
      </c>
      <c r="AA153" s="77" t="s">
        <v>7</v>
      </c>
      <c r="AB153" s="78">
        <f>IF(AA153="N",0,IF(T$133="EVENTO",BD!$B$2,0))</f>
        <v>0</v>
      </c>
      <c r="AC153" s="77" t="s">
        <v>7</v>
      </c>
      <c r="AD153" s="78">
        <f>IF(AC153="N",0,IF(T$133="EVENTO",BD!$B$5,0))</f>
        <v>0</v>
      </c>
      <c r="AE153" s="77" t="s">
        <v>7</v>
      </c>
      <c r="AF153" s="78">
        <f>IF(AE153="S",BD!$B$8,0)</f>
        <v>0</v>
      </c>
      <c r="AG153" s="73" t="str">
        <f>IF(T153="","",VLOOKUP(T153,BD!$B$11:$R$179,5,))</f>
        <v/>
      </c>
      <c r="AH153" s="79" t="str">
        <f t="shared" si="86"/>
        <v/>
      </c>
      <c r="AI153" s="68"/>
      <c r="AJ153" s="75"/>
      <c r="AK153" s="76"/>
      <c r="AL153" s="71"/>
      <c r="AM153" s="77" t="s">
        <v>7</v>
      </c>
      <c r="AN153" s="78">
        <f>IF(AM153="N",0,IF(AJ$133="EVENTO",BD!$B$3,BD!$B$4))</f>
        <v>0</v>
      </c>
      <c r="AO153" s="77" t="s">
        <v>7</v>
      </c>
      <c r="AP153" s="78">
        <f>IF(AO153="N",0,IF(AJ$133="EVENTO",BD!$B$1,0))</f>
        <v>0</v>
      </c>
      <c r="AQ153" s="77" t="s">
        <v>7</v>
      </c>
      <c r="AR153" s="78">
        <f>IF(AQ153="N",0,IF(AJ$133="EVENTO",BD!$B$2,0))</f>
        <v>0</v>
      </c>
      <c r="AS153" s="77" t="s">
        <v>7</v>
      </c>
      <c r="AT153" s="78">
        <f>IF(AS153="N",0,IF(AJ$133="EVENTO",BD!$B$5,0))</f>
        <v>0</v>
      </c>
      <c r="AU153" s="77" t="s">
        <v>7</v>
      </c>
      <c r="AV153" s="78">
        <f>IF(AU153="S",BD!$B$8,0)</f>
        <v>0</v>
      </c>
      <c r="AW153" s="73" t="str">
        <f>IF(AJ153="","",VLOOKUP(AJ153,BD!$B$11:$R$179,5,))</f>
        <v/>
      </c>
      <c r="AX153" s="79" t="str">
        <f t="shared" si="87"/>
        <v/>
      </c>
      <c r="AY153" s="68"/>
      <c r="AZ153" s="75"/>
      <c r="BA153" s="76"/>
      <c r="BB153" s="71"/>
      <c r="BC153" s="77" t="s">
        <v>7</v>
      </c>
      <c r="BD153" s="78">
        <f>IF(BC153="N",0,IF(AZ$133="EVENTO",BD!$B$3,BD!$B$4))</f>
        <v>0</v>
      </c>
      <c r="BE153" s="77" t="s">
        <v>7</v>
      </c>
      <c r="BF153" s="78">
        <f>IF(BE153="N",0,IF(AZ$133="EVENTO",BD!$B$1,0))</f>
        <v>0</v>
      </c>
      <c r="BG153" s="77" t="s">
        <v>7</v>
      </c>
      <c r="BH153" s="78">
        <f>IF(BG153="N",0,IF(AZ$133="EVENTO",BD!$B$2,0))</f>
        <v>0</v>
      </c>
      <c r="BI153" s="77" t="s">
        <v>7</v>
      </c>
      <c r="BJ153" s="78">
        <f>IF(BI153="N",0,IF(AZ$133="EVENTO",BD!$B$5,0))</f>
        <v>0</v>
      </c>
      <c r="BK153" s="77" t="s">
        <v>7</v>
      </c>
      <c r="BL153" s="78">
        <f>IF(BK153="S",BD!$B$8,0)</f>
        <v>0</v>
      </c>
      <c r="BM153" s="73" t="str">
        <f>IF(AZ153="","",VLOOKUP(AZ153,BD!$B$11:$R$179,5,))</f>
        <v/>
      </c>
      <c r="BN153" s="79" t="str">
        <f t="shared" si="88"/>
        <v/>
      </c>
      <c r="BO153" s="68"/>
      <c r="BP153" s="75"/>
      <c r="BQ153" s="76"/>
      <c r="BR153" s="71"/>
      <c r="BS153" s="77" t="s">
        <v>7</v>
      </c>
      <c r="BT153" s="78">
        <f>IF(BS153="N",0,IF(BP$133="EVENTO",BD!$B$3,BD!$B$4))</f>
        <v>0</v>
      </c>
      <c r="BU153" s="77" t="s">
        <v>7</v>
      </c>
      <c r="BV153" s="78">
        <f>IF(BU153="N",0,IF(BP$133="EVENTO",BD!$B$1,0))</f>
        <v>0</v>
      </c>
      <c r="BW153" s="77" t="s">
        <v>7</v>
      </c>
      <c r="BX153" s="78">
        <f>IF(BW153="N",0,IF(BP$133="EVENTO",BD!$B$2,0))</f>
        <v>0</v>
      </c>
      <c r="BY153" s="77" t="s">
        <v>7</v>
      </c>
      <c r="BZ153" s="78">
        <f>IF(BY153="N",0,IF(BP$133="EVENTO",BD!$B$5,0))</f>
        <v>0</v>
      </c>
      <c r="CA153" s="77" t="s">
        <v>7</v>
      </c>
      <c r="CB153" s="78">
        <f>IF(CA153="S",BD!$B$8,0)</f>
        <v>0</v>
      </c>
      <c r="CC153" s="73" t="str">
        <f>IF(BP153="","",VLOOKUP(BP153,BD!$B$11:$R$179,5,))</f>
        <v/>
      </c>
      <c r="CD153" s="79" t="str">
        <f t="shared" si="89"/>
        <v/>
      </c>
      <c r="CE153" s="68"/>
      <c r="CF153" s="75"/>
      <c r="CG153" s="76"/>
      <c r="CH153" s="71"/>
      <c r="CI153" s="77" t="s">
        <v>7</v>
      </c>
      <c r="CJ153" s="78">
        <f>IF(CI153="N",0,IF(CF$133="EVENTO",BD!$B$3,BD!$B$4))</f>
        <v>0</v>
      </c>
      <c r="CK153" s="77" t="s">
        <v>7</v>
      </c>
      <c r="CL153" s="78">
        <f>IF(CK153="N",0,IF(CF$133="EVENTO",BD!$B$1,0))</f>
        <v>0</v>
      </c>
      <c r="CM153" s="77" t="s">
        <v>7</v>
      </c>
      <c r="CN153" s="78">
        <f>IF(CM153="N",0,IF(CF$133="EVENTO",BD!$B$2,0))</f>
        <v>0</v>
      </c>
      <c r="CO153" s="77" t="s">
        <v>7</v>
      </c>
      <c r="CP153" s="78">
        <f>IF(CO153="N",0,IF(CF$133="EVENTO",BD!$B$5,0))</f>
        <v>0</v>
      </c>
      <c r="CQ153" s="77" t="s">
        <v>7</v>
      </c>
      <c r="CR153" s="78">
        <f>IF(CQ153="S",BD!$B$8,0)</f>
        <v>0</v>
      </c>
      <c r="CS153" s="73" t="str">
        <f>IF(CF153="","",VLOOKUP(CF153,BD!$B$11:$R$179,5,))</f>
        <v/>
      </c>
      <c r="CT153" s="79" t="str">
        <f t="shared" si="90"/>
        <v/>
      </c>
      <c r="CU153" s="68"/>
      <c r="CV153" s="75"/>
      <c r="CW153" s="76"/>
      <c r="CX153" s="71"/>
      <c r="CY153" s="77" t="s">
        <v>7</v>
      </c>
      <c r="CZ153" s="78">
        <f>IF(CY153="N",0,IF(CV$133="EVENTO",BD!$B$3,BD!$B$4))</f>
        <v>0</v>
      </c>
      <c r="DA153" s="77" t="s">
        <v>7</v>
      </c>
      <c r="DB153" s="78">
        <f>IF(DA153="N",0,IF(CV$133="EVENTO",BD!$B$1,0))</f>
        <v>0</v>
      </c>
      <c r="DC153" s="77" t="s">
        <v>7</v>
      </c>
      <c r="DD153" s="78">
        <f>IF(DC153="N",0,IF(CV$133="EVENTO",BD!$B$2,0))</f>
        <v>0</v>
      </c>
      <c r="DE153" s="77" t="s">
        <v>7</v>
      </c>
      <c r="DF153" s="78">
        <f>IF(DE153="N",0,IF(CV$133="EVENTO",BD!$B$5,0))</f>
        <v>0</v>
      </c>
      <c r="DG153" s="77" t="s">
        <v>7</v>
      </c>
      <c r="DH153" s="78">
        <f>IF(DG153="S",BD!$B$8,0)</f>
        <v>0</v>
      </c>
      <c r="DI153" s="73" t="str">
        <f>IF(CV153="","",VLOOKUP(CV153,BD!$B$11:$R$179,5,))</f>
        <v/>
      </c>
      <c r="DJ153" s="79" t="str">
        <f t="shared" si="91"/>
        <v/>
      </c>
    </row>
    <row r="154" spans="1:114" ht="15.75" thickBot="1" x14ac:dyDescent="0.3">
      <c r="A154" s="130"/>
      <c r="B154" s="151"/>
      <c r="C154" s="68"/>
      <c r="D154" s="75"/>
      <c r="E154" s="76"/>
      <c r="F154" s="71"/>
      <c r="G154" s="77" t="s">
        <v>7</v>
      </c>
      <c r="H154" s="78">
        <f>IF(G154="N",0,IF(D$133="EVENTO",BD!$B$3,BD!$B$4))</f>
        <v>0</v>
      </c>
      <c r="I154" s="77" t="s">
        <v>7</v>
      </c>
      <c r="J154" s="78">
        <f>IF(I154="N",0,IF(D$133="EVENTO",BD!$B$1,0))</f>
        <v>0</v>
      </c>
      <c r="K154" s="77" t="s">
        <v>7</v>
      </c>
      <c r="L154" s="78">
        <f>IF(K154="N",0,IF(D$133="EVENTO",BD!$B$2,0))</f>
        <v>0</v>
      </c>
      <c r="M154" s="77" t="s">
        <v>7</v>
      </c>
      <c r="N154" s="78">
        <f>IF(M154="N",0,IF(D$133="EVENTO",BD!$B$5,0))</f>
        <v>0</v>
      </c>
      <c r="O154" s="77" t="s">
        <v>7</v>
      </c>
      <c r="P154" s="78">
        <f>IF(O154="S",BD!$B$8,0)</f>
        <v>0</v>
      </c>
      <c r="Q154" s="73" t="str">
        <f>IF(D154="","",VLOOKUP(D154,BD!$B$11:$R$179,5,))</f>
        <v/>
      </c>
      <c r="R154" s="79" t="str">
        <f t="shared" si="85"/>
        <v/>
      </c>
      <c r="S154" s="68"/>
      <c r="T154" s="75"/>
      <c r="U154" s="76"/>
      <c r="V154" s="71"/>
      <c r="W154" s="77" t="s">
        <v>7</v>
      </c>
      <c r="X154" s="78">
        <f>IF(W154="N",0,IF(T$133="EVENTO",BD!$B$3,BD!$B$4))</f>
        <v>0</v>
      </c>
      <c r="Y154" s="77" t="s">
        <v>7</v>
      </c>
      <c r="Z154" s="78">
        <f>IF(Y154="N",0,IF(T$133="EVENTO",BD!$B$1,0))</f>
        <v>0</v>
      </c>
      <c r="AA154" s="77" t="s">
        <v>7</v>
      </c>
      <c r="AB154" s="78">
        <f>IF(AA154="N",0,IF(T$133="EVENTO",BD!$B$2,0))</f>
        <v>0</v>
      </c>
      <c r="AC154" s="77" t="s">
        <v>7</v>
      </c>
      <c r="AD154" s="78">
        <f>IF(AC154="N",0,IF(T$133="EVENTO",BD!$B$5,0))</f>
        <v>0</v>
      </c>
      <c r="AE154" s="77" t="s">
        <v>7</v>
      </c>
      <c r="AF154" s="78">
        <f>IF(AE154="S",BD!$B$8,0)</f>
        <v>0</v>
      </c>
      <c r="AG154" s="73" t="str">
        <f>IF(T154="","",VLOOKUP(T154,BD!$B$11:$R$179,5,))</f>
        <v/>
      </c>
      <c r="AH154" s="79" t="str">
        <f t="shared" si="86"/>
        <v/>
      </c>
      <c r="AI154" s="68"/>
      <c r="AJ154" s="75"/>
      <c r="AK154" s="76"/>
      <c r="AL154" s="71"/>
      <c r="AM154" s="77" t="s">
        <v>7</v>
      </c>
      <c r="AN154" s="78">
        <f>IF(AM154="N",0,IF(AJ$133="EVENTO",BD!$B$3,BD!$B$4))</f>
        <v>0</v>
      </c>
      <c r="AO154" s="77" t="s">
        <v>7</v>
      </c>
      <c r="AP154" s="78">
        <f>IF(AO154="N",0,IF(AJ$133="EVENTO",BD!$B$1,0))</f>
        <v>0</v>
      </c>
      <c r="AQ154" s="77" t="s">
        <v>7</v>
      </c>
      <c r="AR154" s="78">
        <f>IF(AQ154="N",0,IF(AJ$133="EVENTO",BD!$B$2,0))</f>
        <v>0</v>
      </c>
      <c r="AS154" s="77" t="s">
        <v>7</v>
      </c>
      <c r="AT154" s="78">
        <f>IF(AS154="N",0,IF(AJ$133="EVENTO",BD!$B$5,0))</f>
        <v>0</v>
      </c>
      <c r="AU154" s="77" t="s">
        <v>7</v>
      </c>
      <c r="AV154" s="78">
        <f>IF(AU154="S",BD!$B$8,0)</f>
        <v>0</v>
      </c>
      <c r="AW154" s="73" t="str">
        <f>IF(AJ154="","",VLOOKUP(AJ154,BD!$B$11:$R$179,5,))</f>
        <v/>
      </c>
      <c r="AX154" s="79" t="str">
        <f t="shared" si="87"/>
        <v/>
      </c>
      <c r="AY154" s="68"/>
      <c r="AZ154" s="75"/>
      <c r="BA154" s="76"/>
      <c r="BB154" s="71"/>
      <c r="BC154" s="77" t="s">
        <v>7</v>
      </c>
      <c r="BD154" s="78">
        <f>IF(BC154="N",0,IF(AZ$133="EVENTO",BD!$B$3,BD!$B$4))</f>
        <v>0</v>
      </c>
      <c r="BE154" s="77" t="s">
        <v>7</v>
      </c>
      <c r="BF154" s="78">
        <f>IF(BE154="N",0,IF(AZ$133="EVENTO",BD!$B$1,0))</f>
        <v>0</v>
      </c>
      <c r="BG154" s="77" t="s">
        <v>7</v>
      </c>
      <c r="BH154" s="78">
        <f>IF(BG154="N",0,IF(AZ$133="EVENTO",BD!$B$2,0))</f>
        <v>0</v>
      </c>
      <c r="BI154" s="77" t="s">
        <v>7</v>
      </c>
      <c r="BJ154" s="78">
        <f>IF(BI154="N",0,IF(AZ$133="EVENTO",BD!$B$5,0))</f>
        <v>0</v>
      </c>
      <c r="BK154" s="77" t="s">
        <v>7</v>
      </c>
      <c r="BL154" s="78">
        <f>IF(BK154="S",BD!$B$8,0)</f>
        <v>0</v>
      </c>
      <c r="BM154" s="73" t="str">
        <f>IF(AZ154="","",VLOOKUP(AZ154,BD!$B$11:$R$179,5,))</f>
        <v/>
      </c>
      <c r="BN154" s="79" t="str">
        <f t="shared" si="88"/>
        <v/>
      </c>
      <c r="BO154" s="68"/>
      <c r="BP154" s="75"/>
      <c r="BQ154" s="76"/>
      <c r="BR154" s="71"/>
      <c r="BS154" s="77" t="s">
        <v>7</v>
      </c>
      <c r="BT154" s="78">
        <f>IF(BS154="N",0,IF(BP$133="EVENTO",BD!$B$3,BD!$B$4))</f>
        <v>0</v>
      </c>
      <c r="BU154" s="77" t="s">
        <v>7</v>
      </c>
      <c r="BV154" s="78">
        <f>IF(BU154="N",0,IF(BP$133="EVENTO",BD!$B$1,0))</f>
        <v>0</v>
      </c>
      <c r="BW154" s="77" t="s">
        <v>7</v>
      </c>
      <c r="BX154" s="78">
        <f>IF(BW154="N",0,IF(BP$133="EVENTO",BD!$B$2,0))</f>
        <v>0</v>
      </c>
      <c r="BY154" s="77" t="s">
        <v>7</v>
      </c>
      <c r="BZ154" s="78">
        <f>IF(BY154="N",0,IF(BP$133="EVENTO",BD!$B$5,0))</f>
        <v>0</v>
      </c>
      <c r="CA154" s="77" t="s">
        <v>7</v>
      </c>
      <c r="CB154" s="78">
        <f>IF(CA154="S",BD!$B$8,0)</f>
        <v>0</v>
      </c>
      <c r="CC154" s="73" t="str">
        <f>IF(BP154="","",VLOOKUP(BP154,BD!$B$11:$R$179,5,))</f>
        <v/>
      </c>
      <c r="CD154" s="79" t="str">
        <f t="shared" si="89"/>
        <v/>
      </c>
      <c r="CE154" s="68"/>
      <c r="CF154" s="75"/>
      <c r="CG154" s="76"/>
      <c r="CH154" s="71"/>
      <c r="CI154" s="77" t="s">
        <v>7</v>
      </c>
      <c r="CJ154" s="78">
        <f>IF(CI154="N",0,IF(CF$133="EVENTO",BD!$B$3,BD!$B$4))</f>
        <v>0</v>
      </c>
      <c r="CK154" s="77" t="s">
        <v>7</v>
      </c>
      <c r="CL154" s="78">
        <f>IF(CK154="N",0,IF(CF$133="EVENTO",BD!$B$1,0))</f>
        <v>0</v>
      </c>
      <c r="CM154" s="77" t="s">
        <v>7</v>
      </c>
      <c r="CN154" s="78">
        <f>IF(CM154="N",0,IF(CF$133="EVENTO",BD!$B$2,0))</f>
        <v>0</v>
      </c>
      <c r="CO154" s="77" t="s">
        <v>7</v>
      </c>
      <c r="CP154" s="78">
        <f>IF(CO154="N",0,IF(CF$133="EVENTO",BD!$B$5,0))</f>
        <v>0</v>
      </c>
      <c r="CQ154" s="77" t="s">
        <v>7</v>
      </c>
      <c r="CR154" s="78">
        <f>IF(CQ154="S",BD!$B$8,0)</f>
        <v>0</v>
      </c>
      <c r="CS154" s="73" t="str">
        <f>IF(CF154="","",VLOOKUP(CF154,BD!$B$11:$R$179,5,))</f>
        <v/>
      </c>
      <c r="CT154" s="79" t="str">
        <f t="shared" si="90"/>
        <v/>
      </c>
      <c r="CU154" s="68"/>
      <c r="CV154" s="75"/>
      <c r="CW154" s="76"/>
      <c r="CX154" s="71"/>
      <c r="CY154" s="77" t="s">
        <v>7</v>
      </c>
      <c r="CZ154" s="78">
        <f>IF(CY154="N",0,IF(CV$133="EVENTO",BD!$B$3,BD!$B$4))</f>
        <v>0</v>
      </c>
      <c r="DA154" s="77" t="s">
        <v>7</v>
      </c>
      <c r="DB154" s="78">
        <f>IF(DA154="N",0,IF(CV$133="EVENTO",BD!$B$1,0))</f>
        <v>0</v>
      </c>
      <c r="DC154" s="77" t="s">
        <v>7</v>
      </c>
      <c r="DD154" s="78">
        <f>IF(DC154="N",0,IF(CV$133="EVENTO",BD!$B$2,0))</f>
        <v>0</v>
      </c>
      <c r="DE154" s="77" t="s">
        <v>7</v>
      </c>
      <c r="DF154" s="78">
        <f>IF(DE154="N",0,IF(CV$133="EVENTO",BD!$B$5,0))</f>
        <v>0</v>
      </c>
      <c r="DG154" s="77" t="s">
        <v>7</v>
      </c>
      <c r="DH154" s="78">
        <f>IF(DG154="S",BD!$B$8,0)</f>
        <v>0</v>
      </c>
      <c r="DI154" s="73" t="str">
        <f>IF(CV154="","",VLOOKUP(CV154,BD!$B$11:$R$179,5,))</f>
        <v/>
      </c>
      <c r="DJ154" s="79" t="str">
        <f t="shared" si="91"/>
        <v/>
      </c>
    </row>
    <row r="155" spans="1:114" ht="15.75" thickBot="1" x14ac:dyDescent="0.3">
      <c r="A155" s="130"/>
      <c r="B155" s="151"/>
      <c r="C155" s="68"/>
      <c r="D155" s="75"/>
      <c r="E155" s="76"/>
      <c r="F155" s="71"/>
      <c r="G155" s="77" t="s">
        <v>7</v>
      </c>
      <c r="H155" s="78">
        <f>IF(G155="N",0,IF(D$133="EVENTO",BD!$B$3,BD!$B$4))</f>
        <v>0</v>
      </c>
      <c r="I155" s="77" t="s">
        <v>7</v>
      </c>
      <c r="J155" s="78">
        <f>IF(I155="N",0,IF(D$133="EVENTO",BD!$B$1,0))</f>
        <v>0</v>
      </c>
      <c r="K155" s="77" t="s">
        <v>7</v>
      </c>
      <c r="L155" s="78">
        <f>IF(K155="N",0,IF(D$133="EVENTO",BD!$B$2,0))</f>
        <v>0</v>
      </c>
      <c r="M155" s="77" t="s">
        <v>7</v>
      </c>
      <c r="N155" s="78">
        <f>IF(M155="N",0,IF(D$133="EVENTO",BD!$B$5,0))</f>
        <v>0</v>
      </c>
      <c r="O155" s="77" t="s">
        <v>7</v>
      </c>
      <c r="P155" s="78">
        <f>IF(O155="S",BD!$B$8,0)</f>
        <v>0</v>
      </c>
      <c r="Q155" s="73" t="str">
        <f>IF(D155="","",VLOOKUP(D155,BD!$B$11:$R$179,5,))</f>
        <v/>
      </c>
      <c r="R155" s="79" t="str">
        <f t="shared" si="85"/>
        <v/>
      </c>
      <c r="S155" s="68"/>
      <c r="T155" s="75"/>
      <c r="U155" s="76"/>
      <c r="V155" s="71"/>
      <c r="W155" s="77" t="s">
        <v>7</v>
      </c>
      <c r="X155" s="78">
        <f>IF(W155="N",0,IF(T$133="EVENTO",BD!$B$3,BD!$B$4))</f>
        <v>0</v>
      </c>
      <c r="Y155" s="77" t="s">
        <v>7</v>
      </c>
      <c r="Z155" s="78">
        <f>IF(Y155="N",0,IF(T$133="EVENTO",BD!$B$1,0))</f>
        <v>0</v>
      </c>
      <c r="AA155" s="77" t="s">
        <v>7</v>
      </c>
      <c r="AB155" s="78">
        <f>IF(AA155="N",0,IF(T$133="EVENTO",BD!$B$2,0))</f>
        <v>0</v>
      </c>
      <c r="AC155" s="77" t="s">
        <v>7</v>
      </c>
      <c r="AD155" s="78">
        <f>IF(AC155="N",0,IF(T$133="EVENTO",BD!$B$5,0))</f>
        <v>0</v>
      </c>
      <c r="AE155" s="77" t="s">
        <v>7</v>
      </c>
      <c r="AF155" s="78">
        <f>IF(AE155="S",BD!$B$8,0)</f>
        <v>0</v>
      </c>
      <c r="AG155" s="73" t="str">
        <f>IF(T155="","",VLOOKUP(T155,BD!$B$11:$R$179,5,))</f>
        <v/>
      </c>
      <c r="AH155" s="79" t="str">
        <f t="shared" si="86"/>
        <v/>
      </c>
      <c r="AI155" s="68"/>
      <c r="AJ155" s="75"/>
      <c r="AK155" s="76"/>
      <c r="AL155" s="71"/>
      <c r="AM155" s="77" t="s">
        <v>7</v>
      </c>
      <c r="AN155" s="78">
        <f>IF(AM155="N",0,IF(AJ$133="EVENTO",BD!$B$3,BD!$B$4))</f>
        <v>0</v>
      </c>
      <c r="AO155" s="77" t="s">
        <v>7</v>
      </c>
      <c r="AP155" s="78">
        <f>IF(AO155="N",0,IF(AJ$133="EVENTO",BD!$B$1,0))</f>
        <v>0</v>
      </c>
      <c r="AQ155" s="77" t="s">
        <v>7</v>
      </c>
      <c r="AR155" s="78">
        <f>IF(AQ155="N",0,IF(AJ$133="EVENTO",BD!$B$2,0))</f>
        <v>0</v>
      </c>
      <c r="AS155" s="77" t="s">
        <v>7</v>
      </c>
      <c r="AT155" s="78">
        <f>IF(AS155="N",0,IF(AJ$133="EVENTO",BD!$B$5,0))</f>
        <v>0</v>
      </c>
      <c r="AU155" s="77" t="s">
        <v>7</v>
      </c>
      <c r="AV155" s="78">
        <f>IF(AU155="S",BD!$B$8,0)</f>
        <v>0</v>
      </c>
      <c r="AW155" s="73" t="str">
        <f>IF(AJ155="","",VLOOKUP(AJ155,BD!$B$11:$R$179,5,))</f>
        <v/>
      </c>
      <c r="AX155" s="79" t="str">
        <f t="shared" si="87"/>
        <v/>
      </c>
      <c r="AY155" s="68"/>
      <c r="AZ155" s="75"/>
      <c r="BA155" s="76"/>
      <c r="BB155" s="71"/>
      <c r="BC155" s="77" t="s">
        <v>7</v>
      </c>
      <c r="BD155" s="78">
        <f>IF(BC155="N",0,IF(AZ$133="EVENTO",BD!$B$3,BD!$B$4))</f>
        <v>0</v>
      </c>
      <c r="BE155" s="77" t="s">
        <v>7</v>
      </c>
      <c r="BF155" s="78">
        <f>IF(BE155="N",0,IF(AZ$133="EVENTO",BD!$B$1,0))</f>
        <v>0</v>
      </c>
      <c r="BG155" s="77" t="s">
        <v>7</v>
      </c>
      <c r="BH155" s="78">
        <f>IF(BG155="N",0,IF(AZ$133="EVENTO",BD!$B$2,0))</f>
        <v>0</v>
      </c>
      <c r="BI155" s="77" t="s">
        <v>7</v>
      </c>
      <c r="BJ155" s="78">
        <f>IF(BI155="N",0,IF(AZ$133="EVENTO",BD!$B$5,0))</f>
        <v>0</v>
      </c>
      <c r="BK155" s="77" t="s">
        <v>7</v>
      </c>
      <c r="BL155" s="78">
        <f>IF(BK155="S",BD!$B$8,0)</f>
        <v>0</v>
      </c>
      <c r="BM155" s="73" t="str">
        <f>IF(AZ155="","",VLOOKUP(AZ155,BD!$B$11:$R$179,5,))</f>
        <v/>
      </c>
      <c r="BN155" s="79" t="str">
        <f t="shared" si="88"/>
        <v/>
      </c>
      <c r="BO155" s="68"/>
      <c r="BP155" s="75"/>
      <c r="BQ155" s="76"/>
      <c r="BR155" s="71"/>
      <c r="BS155" s="77" t="s">
        <v>7</v>
      </c>
      <c r="BT155" s="78">
        <f>IF(BS155="N",0,IF(BP$133="EVENTO",BD!$B$3,BD!$B$4))</f>
        <v>0</v>
      </c>
      <c r="BU155" s="77" t="s">
        <v>7</v>
      </c>
      <c r="BV155" s="78">
        <f>IF(BU155="N",0,IF(BP$133="EVENTO",BD!$B$1,0))</f>
        <v>0</v>
      </c>
      <c r="BW155" s="77" t="s">
        <v>7</v>
      </c>
      <c r="BX155" s="78">
        <f>IF(BW155="N",0,IF(BP$133="EVENTO",BD!$B$2,0))</f>
        <v>0</v>
      </c>
      <c r="BY155" s="77" t="s">
        <v>7</v>
      </c>
      <c r="BZ155" s="78">
        <f>IF(BY155="N",0,IF(BP$133="EVENTO",BD!$B$5,0))</f>
        <v>0</v>
      </c>
      <c r="CA155" s="77" t="s">
        <v>7</v>
      </c>
      <c r="CB155" s="78">
        <f>IF(CA155="S",BD!$B$8,0)</f>
        <v>0</v>
      </c>
      <c r="CC155" s="73" t="str">
        <f>IF(BP155="","",VLOOKUP(BP155,BD!$B$11:$R$179,5,))</f>
        <v/>
      </c>
      <c r="CD155" s="79" t="str">
        <f t="shared" si="89"/>
        <v/>
      </c>
      <c r="CE155" s="68"/>
      <c r="CF155" s="75"/>
      <c r="CG155" s="76"/>
      <c r="CH155" s="71"/>
      <c r="CI155" s="77" t="s">
        <v>7</v>
      </c>
      <c r="CJ155" s="78">
        <f>IF(CI155="N",0,IF(CF$133="EVENTO",BD!$B$3,BD!$B$4))</f>
        <v>0</v>
      </c>
      <c r="CK155" s="77" t="s">
        <v>7</v>
      </c>
      <c r="CL155" s="78">
        <f>IF(CK155="N",0,IF(CF$133="EVENTO",BD!$B$1,0))</f>
        <v>0</v>
      </c>
      <c r="CM155" s="77" t="s">
        <v>7</v>
      </c>
      <c r="CN155" s="78">
        <f>IF(CM155="N",0,IF(CF$133="EVENTO",BD!$B$2,0))</f>
        <v>0</v>
      </c>
      <c r="CO155" s="77" t="s">
        <v>7</v>
      </c>
      <c r="CP155" s="78">
        <f>IF(CO155="N",0,IF(CF$133="EVENTO",BD!$B$5,0))</f>
        <v>0</v>
      </c>
      <c r="CQ155" s="77" t="s">
        <v>7</v>
      </c>
      <c r="CR155" s="78">
        <f>IF(CQ155="S",BD!$B$8,0)</f>
        <v>0</v>
      </c>
      <c r="CS155" s="73" t="str">
        <f>IF(CF155="","",VLOOKUP(CF155,BD!$B$11:$R$179,5,))</f>
        <v/>
      </c>
      <c r="CT155" s="79" t="str">
        <f t="shared" si="90"/>
        <v/>
      </c>
      <c r="CU155" s="68"/>
      <c r="CV155" s="75"/>
      <c r="CW155" s="76"/>
      <c r="CX155" s="71"/>
      <c r="CY155" s="77" t="s">
        <v>7</v>
      </c>
      <c r="CZ155" s="78">
        <f>IF(CY155="N",0,IF(CV$133="EVENTO",BD!$B$3,BD!$B$4))</f>
        <v>0</v>
      </c>
      <c r="DA155" s="77" t="s">
        <v>7</v>
      </c>
      <c r="DB155" s="78">
        <f>IF(DA155="N",0,IF(CV$133="EVENTO",BD!$B$1,0))</f>
        <v>0</v>
      </c>
      <c r="DC155" s="77" t="s">
        <v>7</v>
      </c>
      <c r="DD155" s="78">
        <f>IF(DC155="N",0,IF(CV$133="EVENTO",BD!$B$2,0))</f>
        <v>0</v>
      </c>
      <c r="DE155" s="77" t="s">
        <v>7</v>
      </c>
      <c r="DF155" s="78">
        <f>IF(DE155="N",0,IF(CV$133="EVENTO",BD!$B$5,0))</f>
        <v>0</v>
      </c>
      <c r="DG155" s="77" t="s">
        <v>7</v>
      </c>
      <c r="DH155" s="78">
        <f>IF(DG155="S",BD!$B$8,0)</f>
        <v>0</v>
      </c>
      <c r="DI155" s="73" t="str">
        <f>IF(CV155="","",VLOOKUP(CV155,BD!$B$11:$R$179,5,))</f>
        <v/>
      </c>
      <c r="DJ155" s="79" t="str">
        <f t="shared" si="91"/>
        <v/>
      </c>
    </row>
    <row r="156" spans="1:114" ht="15.75" thickBot="1" x14ac:dyDescent="0.3">
      <c r="A156" s="130"/>
      <c r="B156" s="151"/>
      <c r="C156" s="68"/>
      <c r="D156" s="75"/>
      <c r="E156" s="76"/>
      <c r="F156" s="71"/>
      <c r="G156" s="77" t="s">
        <v>7</v>
      </c>
      <c r="H156" s="78">
        <f>IF(G156="N",0,IF(D$133="EVENTO",BD!$B$3,BD!$B$4))</f>
        <v>0</v>
      </c>
      <c r="I156" s="77" t="s">
        <v>7</v>
      </c>
      <c r="J156" s="78">
        <f>IF(I156="N",0,IF(D$133="EVENTO",BD!$B$1,0))</f>
        <v>0</v>
      </c>
      <c r="K156" s="77" t="s">
        <v>7</v>
      </c>
      <c r="L156" s="78">
        <f>IF(K156="N",0,IF(D$133="EVENTO",BD!$B$2,0))</f>
        <v>0</v>
      </c>
      <c r="M156" s="77" t="s">
        <v>7</v>
      </c>
      <c r="N156" s="78">
        <f>IF(M156="N",0,IF(D$133="EVENTO",BD!$B$5,0))</f>
        <v>0</v>
      </c>
      <c r="O156" s="77" t="s">
        <v>7</v>
      </c>
      <c r="P156" s="78">
        <f>IF(O156="S",BD!$B$8,0)</f>
        <v>0</v>
      </c>
      <c r="Q156" s="73" t="str">
        <f>IF(D156="","",VLOOKUP(D156,BD!$B$11:$R$179,5,))</f>
        <v/>
      </c>
      <c r="R156" s="79" t="str">
        <f t="shared" si="85"/>
        <v/>
      </c>
      <c r="S156" s="68"/>
      <c r="T156" s="75"/>
      <c r="U156" s="76"/>
      <c r="V156" s="71"/>
      <c r="W156" s="77" t="s">
        <v>7</v>
      </c>
      <c r="X156" s="78">
        <f>IF(W156="N",0,IF(T$133="EVENTO",BD!$B$3,BD!$B$4))</f>
        <v>0</v>
      </c>
      <c r="Y156" s="77" t="s">
        <v>7</v>
      </c>
      <c r="Z156" s="78">
        <f>IF(Y156="N",0,IF(T$133="EVENTO",BD!$B$1,0))</f>
        <v>0</v>
      </c>
      <c r="AA156" s="77" t="s">
        <v>7</v>
      </c>
      <c r="AB156" s="78">
        <f>IF(AA156="N",0,IF(T$133="EVENTO",BD!$B$2,0))</f>
        <v>0</v>
      </c>
      <c r="AC156" s="77" t="s">
        <v>7</v>
      </c>
      <c r="AD156" s="78">
        <f>IF(AC156="N",0,IF(T$133="EVENTO",BD!$B$5,0))</f>
        <v>0</v>
      </c>
      <c r="AE156" s="77" t="s">
        <v>7</v>
      </c>
      <c r="AF156" s="78">
        <f>IF(AE156="S",BD!$B$8,0)</f>
        <v>0</v>
      </c>
      <c r="AG156" s="73" t="str">
        <f>IF(T156="","",VLOOKUP(T156,BD!$B$11:$R$179,5,))</f>
        <v/>
      </c>
      <c r="AH156" s="79" t="str">
        <f t="shared" si="86"/>
        <v/>
      </c>
      <c r="AI156" s="68"/>
      <c r="AJ156" s="75"/>
      <c r="AK156" s="76"/>
      <c r="AL156" s="71"/>
      <c r="AM156" s="77" t="s">
        <v>7</v>
      </c>
      <c r="AN156" s="78">
        <f>IF(AM156="N",0,IF(AJ$133="EVENTO",BD!$B$3,BD!$B$4))</f>
        <v>0</v>
      </c>
      <c r="AO156" s="77" t="s">
        <v>7</v>
      </c>
      <c r="AP156" s="78">
        <f>IF(AO156="N",0,IF(AJ$133="EVENTO",BD!$B$1,0))</f>
        <v>0</v>
      </c>
      <c r="AQ156" s="77" t="s">
        <v>7</v>
      </c>
      <c r="AR156" s="78">
        <f>IF(AQ156="N",0,IF(AJ$133="EVENTO",BD!$B$2,0))</f>
        <v>0</v>
      </c>
      <c r="AS156" s="77" t="s">
        <v>7</v>
      </c>
      <c r="AT156" s="78">
        <f>IF(AS156="N",0,IF(AJ$133="EVENTO",BD!$B$5,0))</f>
        <v>0</v>
      </c>
      <c r="AU156" s="77" t="s">
        <v>7</v>
      </c>
      <c r="AV156" s="78">
        <f>IF(AU156="S",BD!$B$8,0)</f>
        <v>0</v>
      </c>
      <c r="AW156" s="73" t="str">
        <f>IF(AJ156="","",VLOOKUP(AJ156,BD!$B$11:$R$179,5,))</f>
        <v/>
      </c>
      <c r="AX156" s="79" t="str">
        <f t="shared" si="87"/>
        <v/>
      </c>
      <c r="AY156" s="68"/>
      <c r="AZ156" s="75"/>
      <c r="BA156" s="76"/>
      <c r="BB156" s="71"/>
      <c r="BC156" s="77" t="s">
        <v>7</v>
      </c>
      <c r="BD156" s="78">
        <f>IF(BC156="N",0,IF(AZ$133="EVENTO",BD!$B$3,BD!$B$4))</f>
        <v>0</v>
      </c>
      <c r="BE156" s="77" t="s">
        <v>7</v>
      </c>
      <c r="BF156" s="78">
        <f>IF(BE156="N",0,IF(AZ$133="EVENTO",BD!$B$1,0))</f>
        <v>0</v>
      </c>
      <c r="BG156" s="77" t="s">
        <v>7</v>
      </c>
      <c r="BH156" s="78">
        <f>IF(BG156="N",0,IF(AZ$133="EVENTO",BD!$B$2,0))</f>
        <v>0</v>
      </c>
      <c r="BI156" s="77" t="s">
        <v>7</v>
      </c>
      <c r="BJ156" s="78">
        <f>IF(BI156="N",0,IF(AZ$133="EVENTO",BD!$B$5,0))</f>
        <v>0</v>
      </c>
      <c r="BK156" s="77" t="s">
        <v>7</v>
      </c>
      <c r="BL156" s="78">
        <f>IF(BK156="S",BD!$B$8,0)</f>
        <v>0</v>
      </c>
      <c r="BM156" s="73" t="str">
        <f>IF(AZ156="","",VLOOKUP(AZ156,BD!$B$11:$R$179,5,))</f>
        <v/>
      </c>
      <c r="BN156" s="79" t="str">
        <f t="shared" si="88"/>
        <v/>
      </c>
      <c r="BO156" s="68"/>
      <c r="BP156" s="75"/>
      <c r="BQ156" s="76"/>
      <c r="BR156" s="71"/>
      <c r="BS156" s="77" t="s">
        <v>7</v>
      </c>
      <c r="BT156" s="78">
        <f>IF(BS156="N",0,IF(BP$133="EVENTO",BD!$B$3,BD!$B$4))</f>
        <v>0</v>
      </c>
      <c r="BU156" s="77" t="s">
        <v>7</v>
      </c>
      <c r="BV156" s="78">
        <f>IF(BU156="N",0,IF(BP$133="EVENTO",BD!$B$1,0))</f>
        <v>0</v>
      </c>
      <c r="BW156" s="77" t="s">
        <v>7</v>
      </c>
      <c r="BX156" s="78">
        <f>IF(BW156="N",0,IF(BP$133="EVENTO",BD!$B$2,0))</f>
        <v>0</v>
      </c>
      <c r="BY156" s="77" t="s">
        <v>7</v>
      </c>
      <c r="BZ156" s="78">
        <f>IF(BY156="N",0,IF(BP$133="EVENTO",BD!$B$5,0))</f>
        <v>0</v>
      </c>
      <c r="CA156" s="77" t="s">
        <v>7</v>
      </c>
      <c r="CB156" s="78">
        <f>IF(CA156="S",BD!$B$8,0)</f>
        <v>0</v>
      </c>
      <c r="CC156" s="73" t="str">
        <f>IF(BP156="","",VLOOKUP(BP156,BD!$B$11:$R$179,5,))</f>
        <v/>
      </c>
      <c r="CD156" s="79" t="str">
        <f t="shared" si="89"/>
        <v/>
      </c>
      <c r="CE156" s="68"/>
      <c r="CF156" s="75"/>
      <c r="CG156" s="76"/>
      <c r="CH156" s="71"/>
      <c r="CI156" s="77" t="s">
        <v>7</v>
      </c>
      <c r="CJ156" s="78">
        <f>IF(CI156="N",0,IF(CF$133="EVENTO",BD!$B$3,BD!$B$4))</f>
        <v>0</v>
      </c>
      <c r="CK156" s="77" t="s">
        <v>7</v>
      </c>
      <c r="CL156" s="78">
        <f>IF(CK156="N",0,IF(CF$133="EVENTO",BD!$B$1,0))</f>
        <v>0</v>
      </c>
      <c r="CM156" s="77" t="s">
        <v>7</v>
      </c>
      <c r="CN156" s="78">
        <f>IF(CM156="N",0,IF(CF$133="EVENTO",BD!$B$2,0))</f>
        <v>0</v>
      </c>
      <c r="CO156" s="77" t="s">
        <v>7</v>
      </c>
      <c r="CP156" s="78">
        <f>IF(CO156="N",0,IF(CF$133="EVENTO",BD!$B$5,0))</f>
        <v>0</v>
      </c>
      <c r="CQ156" s="77" t="s">
        <v>7</v>
      </c>
      <c r="CR156" s="78">
        <f>IF(CQ156="S",BD!$B$8,0)</f>
        <v>0</v>
      </c>
      <c r="CS156" s="73" t="str">
        <f>IF(CF156="","",VLOOKUP(CF156,BD!$B$11:$R$179,5,))</f>
        <v/>
      </c>
      <c r="CT156" s="79" t="str">
        <f t="shared" si="90"/>
        <v/>
      </c>
      <c r="CU156" s="68"/>
      <c r="CV156" s="75"/>
      <c r="CW156" s="76"/>
      <c r="CX156" s="71"/>
      <c r="CY156" s="77" t="s">
        <v>7</v>
      </c>
      <c r="CZ156" s="78">
        <f>IF(CY156="N",0,IF(CV$133="EVENTO",BD!$B$3,BD!$B$4))</f>
        <v>0</v>
      </c>
      <c r="DA156" s="77" t="s">
        <v>7</v>
      </c>
      <c r="DB156" s="78">
        <f>IF(DA156="N",0,IF(CV$133="EVENTO",BD!$B$1,0))</f>
        <v>0</v>
      </c>
      <c r="DC156" s="77" t="s">
        <v>7</v>
      </c>
      <c r="DD156" s="78">
        <f>IF(DC156="N",0,IF(CV$133="EVENTO",BD!$B$2,0))</f>
        <v>0</v>
      </c>
      <c r="DE156" s="77" t="s">
        <v>7</v>
      </c>
      <c r="DF156" s="78">
        <f>IF(DE156="N",0,IF(CV$133="EVENTO",BD!$B$5,0))</f>
        <v>0</v>
      </c>
      <c r="DG156" s="77" t="s">
        <v>7</v>
      </c>
      <c r="DH156" s="78">
        <f>IF(DG156="S",BD!$B$8,0)</f>
        <v>0</v>
      </c>
      <c r="DI156" s="73" t="str">
        <f>IF(CV156="","",VLOOKUP(CV156,BD!$B$11:$R$179,5,))</f>
        <v/>
      </c>
      <c r="DJ156" s="79" t="str">
        <f t="shared" si="91"/>
        <v/>
      </c>
    </row>
    <row r="157" spans="1:114" ht="15.75" thickBot="1" x14ac:dyDescent="0.3">
      <c r="A157" s="130"/>
      <c r="B157" s="151"/>
      <c r="C157" s="68"/>
      <c r="D157" s="69"/>
      <c r="E157" s="70"/>
      <c r="F157" s="71"/>
      <c r="G157" s="77" t="s">
        <v>7</v>
      </c>
      <c r="H157" s="78">
        <f>IF(G157="N",0,IF(D$133="EVENTO",BD!$B$3,BD!$B$4))</f>
        <v>0</v>
      </c>
      <c r="I157" s="77" t="s">
        <v>7</v>
      </c>
      <c r="J157" s="78">
        <f>IF(I157="N",0,IF(D$133="EVENTO",BD!$B$1,0))</f>
        <v>0</v>
      </c>
      <c r="K157" s="77" t="s">
        <v>7</v>
      </c>
      <c r="L157" s="78">
        <f>IF(K157="N",0,IF(D$133="EVENTO",BD!$B$2,0))</f>
        <v>0</v>
      </c>
      <c r="M157" s="77" t="s">
        <v>7</v>
      </c>
      <c r="N157" s="73">
        <f>IF(M157="N",0,IF(D$133="EVENTO",BD!$B$5,0))</f>
        <v>0</v>
      </c>
      <c r="O157" s="77" t="s">
        <v>7</v>
      </c>
      <c r="P157" s="73">
        <f>IF(O157="S",BD!$B$8,0)</f>
        <v>0</v>
      </c>
      <c r="Q157" s="73" t="str">
        <f>IF(D157="","",VLOOKUP(D157,BD!$B$11:$R$179,5,))</f>
        <v/>
      </c>
      <c r="R157" s="74" t="str">
        <f t="shared" si="85"/>
        <v/>
      </c>
      <c r="S157" s="68"/>
      <c r="T157" s="69"/>
      <c r="U157" s="70"/>
      <c r="V157" s="71"/>
      <c r="W157" s="77" t="s">
        <v>7</v>
      </c>
      <c r="X157" s="78">
        <f>IF(W157="N",0,IF(T$133="EVENTO",BD!$B$3,BD!$B$4))</f>
        <v>0</v>
      </c>
      <c r="Y157" s="77" t="s">
        <v>7</v>
      </c>
      <c r="Z157" s="78">
        <f>IF(Y157="N",0,IF(T$133="EVENTO",BD!$B$1,0))</f>
        <v>0</v>
      </c>
      <c r="AA157" s="77" t="s">
        <v>7</v>
      </c>
      <c r="AB157" s="78">
        <f>IF(AA157="N",0,IF(T$133="EVENTO",BD!$B$2,0))</f>
        <v>0</v>
      </c>
      <c r="AC157" s="77" t="s">
        <v>7</v>
      </c>
      <c r="AD157" s="73">
        <f>IF(AC157="N",0,IF(T$133="EVENTO",BD!$B$5,0))</f>
        <v>0</v>
      </c>
      <c r="AE157" s="77" t="s">
        <v>7</v>
      </c>
      <c r="AF157" s="73">
        <f>IF(AE157="S",BD!$B$8,0)</f>
        <v>0</v>
      </c>
      <c r="AG157" s="73" t="str">
        <f>IF(T157="","",VLOOKUP(T157,BD!$B$11:$R$179,5,))</f>
        <v/>
      </c>
      <c r="AH157" s="74" t="str">
        <f t="shared" si="86"/>
        <v/>
      </c>
      <c r="AI157" s="68"/>
      <c r="AJ157" s="69"/>
      <c r="AK157" s="70"/>
      <c r="AL157" s="71"/>
      <c r="AM157" s="77" t="s">
        <v>7</v>
      </c>
      <c r="AN157" s="78">
        <f>IF(AM157="N",0,IF(AJ$133="EVENTO",BD!$B$3,BD!$B$4))</f>
        <v>0</v>
      </c>
      <c r="AO157" s="77" t="s">
        <v>7</v>
      </c>
      <c r="AP157" s="78">
        <f>IF(AO157="N",0,IF(AJ$133="EVENTO",BD!$B$1,0))</f>
        <v>0</v>
      </c>
      <c r="AQ157" s="77" t="s">
        <v>7</v>
      </c>
      <c r="AR157" s="78">
        <f>IF(AQ157="N",0,IF(AJ$133="EVENTO",BD!$B$2,0))</f>
        <v>0</v>
      </c>
      <c r="AS157" s="77" t="s">
        <v>7</v>
      </c>
      <c r="AT157" s="73">
        <f>IF(AS157="N",0,IF(AJ$133="EVENTO",BD!$B$5,0))</f>
        <v>0</v>
      </c>
      <c r="AU157" s="77" t="s">
        <v>7</v>
      </c>
      <c r="AV157" s="73">
        <f>IF(AU157="S",BD!$B$8,0)</f>
        <v>0</v>
      </c>
      <c r="AW157" s="73" t="str">
        <f>IF(AJ157="","",VLOOKUP(AJ157,BD!$B$11:$R$179,5,))</f>
        <v/>
      </c>
      <c r="AX157" s="74" t="str">
        <f t="shared" si="87"/>
        <v/>
      </c>
      <c r="AY157" s="68"/>
      <c r="AZ157" s="69"/>
      <c r="BA157" s="70"/>
      <c r="BB157" s="71"/>
      <c r="BC157" s="77" t="s">
        <v>7</v>
      </c>
      <c r="BD157" s="78">
        <f>IF(BC157="N",0,IF(AZ$133="EVENTO",BD!$B$3,BD!$B$4))</f>
        <v>0</v>
      </c>
      <c r="BE157" s="77" t="s">
        <v>7</v>
      </c>
      <c r="BF157" s="78">
        <f>IF(BE157="N",0,IF(AZ$133="EVENTO",BD!$B$1,0))</f>
        <v>0</v>
      </c>
      <c r="BG157" s="77" t="s">
        <v>7</v>
      </c>
      <c r="BH157" s="78">
        <f>IF(BG157="N",0,IF(AZ$133="EVENTO",BD!$B$2,0))</f>
        <v>0</v>
      </c>
      <c r="BI157" s="77" t="s">
        <v>7</v>
      </c>
      <c r="BJ157" s="73">
        <f>IF(BI157="N",0,IF(AZ$133="EVENTO",BD!$B$5,0))</f>
        <v>0</v>
      </c>
      <c r="BK157" s="77" t="s">
        <v>7</v>
      </c>
      <c r="BL157" s="73">
        <f>IF(BK157="S",BD!$B$8,0)</f>
        <v>0</v>
      </c>
      <c r="BM157" s="73" t="str">
        <f>IF(AZ157="","",VLOOKUP(AZ157,BD!$B$11:$R$179,5,))</f>
        <v/>
      </c>
      <c r="BN157" s="74" t="str">
        <f t="shared" si="88"/>
        <v/>
      </c>
      <c r="BO157" s="68"/>
      <c r="BP157" s="69"/>
      <c r="BQ157" s="70"/>
      <c r="BR157" s="71"/>
      <c r="BS157" s="77" t="s">
        <v>7</v>
      </c>
      <c r="BT157" s="78">
        <f>IF(BS157="N",0,IF(BP$133="EVENTO",BD!$B$3,BD!$B$4))</f>
        <v>0</v>
      </c>
      <c r="BU157" s="77" t="s">
        <v>7</v>
      </c>
      <c r="BV157" s="78">
        <f>IF(BU157="N",0,IF(BP$133="EVENTO",BD!$B$1,0))</f>
        <v>0</v>
      </c>
      <c r="BW157" s="77" t="s">
        <v>7</v>
      </c>
      <c r="BX157" s="78">
        <f>IF(BW157="N",0,IF(BP$133="EVENTO",BD!$B$2,0))</f>
        <v>0</v>
      </c>
      <c r="BY157" s="77" t="s">
        <v>7</v>
      </c>
      <c r="BZ157" s="73">
        <f>IF(BY157="N",0,IF(BP$133="EVENTO",BD!$B$5,0))</f>
        <v>0</v>
      </c>
      <c r="CA157" s="77" t="s">
        <v>7</v>
      </c>
      <c r="CB157" s="73">
        <f>IF(CA157="S",BD!$B$8,0)</f>
        <v>0</v>
      </c>
      <c r="CC157" s="73" t="str">
        <f>IF(BP157="","",VLOOKUP(BP157,BD!$B$11:$R$179,5,))</f>
        <v/>
      </c>
      <c r="CD157" s="74" t="str">
        <f t="shared" si="89"/>
        <v/>
      </c>
      <c r="CE157" s="68"/>
      <c r="CF157" s="69"/>
      <c r="CG157" s="70"/>
      <c r="CH157" s="71"/>
      <c r="CI157" s="77" t="s">
        <v>7</v>
      </c>
      <c r="CJ157" s="78">
        <f>IF(CI157="N",0,IF(CF$133="EVENTO",BD!$B$3,BD!$B$4))</f>
        <v>0</v>
      </c>
      <c r="CK157" s="77" t="s">
        <v>7</v>
      </c>
      <c r="CL157" s="78">
        <f>IF(CK157="N",0,IF(CF$133="EVENTO",BD!$B$1,0))</f>
        <v>0</v>
      </c>
      <c r="CM157" s="77" t="s">
        <v>7</v>
      </c>
      <c r="CN157" s="78">
        <f>IF(CM157="N",0,IF(CF$133="EVENTO",BD!$B$2,0))</f>
        <v>0</v>
      </c>
      <c r="CO157" s="77" t="s">
        <v>7</v>
      </c>
      <c r="CP157" s="73">
        <f>IF(CO157="N",0,IF(CF$133="EVENTO",BD!$B$5,0))</f>
        <v>0</v>
      </c>
      <c r="CQ157" s="77" t="s">
        <v>7</v>
      </c>
      <c r="CR157" s="73">
        <f>IF(CQ157="S",BD!$B$8,0)</f>
        <v>0</v>
      </c>
      <c r="CS157" s="73" t="str">
        <f>IF(CF157="","",VLOOKUP(CF157,BD!$B$11:$R$179,5,))</f>
        <v/>
      </c>
      <c r="CT157" s="74" t="str">
        <f t="shared" si="90"/>
        <v/>
      </c>
      <c r="CU157" s="68"/>
      <c r="CV157" s="69"/>
      <c r="CW157" s="70"/>
      <c r="CX157" s="71"/>
      <c r="CY157" s="77" t="s">
        <v>7</v>
      </c>
      <c r="CZ157" s="78">
        <f>IF(CY157="N",0,IF(CV$133="EVENTO",BD!$B$3,BD!$B$4))</f>
        <v>0</v>
      </c>
      <c r="DA157" s="77" t="s">
        <v>7</v>
      </c>
      <c r="DB157" s="78">
        <f>IF(DA157="N",0,IF(CV$133="EVENTO",BD!$B$1,0))</f>
        <v>0</v>
      </c>
      <c r="DC157" s="77" t="s">
        <v>7</v>
      </c>
      <c r="DD157" s="78">
        <f>IF(DC157="N",0,IF(CV$133="EVENTO",BD!$B$2,0))</f>
        <v>0</v>
      </c>
      <c r="DE157" s="77" t="s">
        <v>7</v>
      </c>
      <c r="DF157" s="73">
        <f>IF(DE157="N",0,IF(CV$133="EVENTO",BD!$B$5,0))</f>
        <v>0</v>
      </c>
      <c r="DG157" s="77" t="s">
        <v>7</v>
      </c>
      <c r="DH157" s="73">
        <f>IF(DG157="S",BD!$B$8,0)</f>
        <v>0</v>
      </c>
      <c r="DI157" s="73" t="str">
        <f>IF(CV157="","",VLOOKUP(CV157,BD!$B$11:$R$179,5,))</f>
        <v/>
      </c>
      <c r="DJ157" s="74" t="str">
        <f t="shared" si="91"/>
        <v/>
      </c>
    </row>
    <row r="158" spans="1:114" ht="15.75" thickBot="1" x14ac:dyDescent="0.3">
      <c r="A158" s="130"/>
      <c r="B158" s="151"/>
      <c r="C158" s="68"/>
      <c r="D158" s="69"/>
      <c r="E158" s="70"/>
      <c r="F158" s="71"/>
      <c r="G158" s="77" t="s">
        <v>7</v>
      </c>
      <c r="H158" s="78">
        <f>IF(G158="N",0,IF(D$133="EVENTO",BD!$B$3,BD!$B$4))</f>
        <v>0</v>
      </c>
      <c r="I158" s="77" t="s">
        <v>7</v>
      </c>
      <c r="J158" s="78">
        <f>IF(I158="N",0,IF(D$133="EVENTO",BD!$B$1,0))</f>
        <v>0</v>
      </c>
      <c r="K158" s="77" t="s">
        <v>7</v>
      </c>
      <c r="L158" s="78">
        <f>IF(K158="N",0,IF(D$133="EVENTO",BD!$B$2,0))</f>
        <v>0</v>
      </c>
      <c r="M158" s="77" t="s">
        <v>7</v>
      </c>
      <c r="N158" s="73">
        <f>IF(M158="N",0,IF(D$133="EVENTO",BD!$B$5,0))</f>
        <v>0</v>
      </c>
      <c r="O158" s="77" t="s">
        <v>7</v>
      </c>
      <c r="P158" s="73">
        <f>IF(O158="S",BD!$B$8,0)</f>
        <v>0</v>
      </c>
      <c r="Q158" s="73" t="str">
        <f>IF(D158="","",VLOOKUP(D158,BD!$B$11:$R$179,5,))</f>
        <v/>
      </c>
      <c r="R158" s="74" t="str">
        <f t="shared" si="85"/>
        <v/>
      </c>
      <c r="S158" s="68"/>
      <c r="T158" s="69"/>
      <c r="U158" s="70"/>
      <c r="V158" s="71"/>
      <c r="W158" s="77" t="s">
        <v>7</v>
      </c>
      <c r="X158" s="78">
        <f>IF(W158="N",0,IF(T$133="EVENTO",BD!$B$3,BD!$B$4))</f>
        <v>0</v>
      </c>
      <c r="Y158" s="77" t="s">
        <v>7</v>
      </c>
      <c r="Z158" s="78">
        <f>IF(Y158="N",0,IF(T$133="EVENTO",BD!$B$1,0))</f>
        <v>0</v>
      </c>
      <c r="AA158" s="77" t="s">
        <v>7</v>
      </c>
      <c r="AB158" s="78">
        <f>IF(AA158="N",0,IF(T$133="EVENTO",BD!$B$2,0))</f>
        <v>0</v>
      </c>
      <c r="AC158" s="77" t="s">
        <v>7</v>
      </c>
      <c r="AD158" s="73">
        <f>IF(AC158="N",0,IF(T$133="EVENTO",BD!$B$5,0))</f>
        <v>0</v>
      </c>
      <c r="AE158" s="77" t="s">
        <v>7</v>
      </c>
      <c r="AF158" s="73">
        <f>IF(AE158="S",BD!$B$8,0)</f>
        <v>0</v>
      </c>
      <c r="AG158" s="73" t="str">
        <f>IF(T158="","",VLOOKUP(T158,BD!$B$11:$R$179,5,))</f>
        <v/>
      </c>
      <c r="AH158" s="74" t="str">
        <f t="shared" si="86"/>
        <v/>
      </c>
      <c r="AI158" s="68"/>
      <c r="AJ158" s="69"/>
      <c r="AK158" s="70"/>
      <c r="AL158" s="71"/>
      <c r="AM158" s="77" t="s">
        <v>7</v>
      </c>
      <c r="AN158" s="78">
        <f>IF(AM158="N",0,IF(AJ$133="EVENTO",BD!$B$3,BD!$B$4))</f>
        <v>0</v>
      </c>
      <c r="AO158" s="77" t="s">
        <v>7</v>
      </c>
      <c r="AP158" s="78">
        <f>IF(AO158="N",0,IF(AJ$133="EVENTO",BD!$B$1,0))</f>
        <v>0</v>
      </c>
      <c r="AQ158" s="77" t="s">
        <v>7</v>
      </c>
      <c r="AR158" s="78">
        <f>IF(AQ158="N",0,IF(AJ$133="EVENTO",BD!$B$2,0))</f>
        <v>0</v>
      </c>
      <c r="AS158" s="77" t="s">
        <v>7</v>
      </c>
      <c r="AT158" s="73">
        <f>IF(AS158="N",0,IF(AJ$133="EVENTO",BD!$B$5,0))</f>
        <v>0</v>
      </c>
      <c r="AU158" s="77" t="s">
        <v>7</v>
      </c>
      <c r="AV158" s="73">
        <f>IF(AU158="S",BD!$B$8,0)</f>
        <v>0</v>
      </c>
      <c r="AW158" s="73" t="str">
        <f>IF(AJ158="","",VLOOKUP(AJ158,BD!$B$11:$R$179,5,))</f>
        <v/>
      </c>
      <c r="AX158" s="74" t="str">
        <f t="shared" si="87"/>
        <v/>
      </c>
      <c r="AY158" s="68"/>
      <c r="AZ158" s="69"/>
      <c r="BA158" s="70"/>
      <c r="BB158" s="71"/>
      <c r="BC158" s="77" t="s">
        <v>7</v>
      </c>
      <c r="BD158" s="78">
        <f>IF(BC158="N",0,IF(AZ$133="EVENTO",BD!$B$3,BD!$B$4))</f>
        <v>0</v>
      </c>
      <c r="BE158" s="77" t="s">
        <v>7</v>
      </c>
      <c r="BF158" s="78">
        <f>IF(BE158="N",0,IF(AZ$133="EVENTO",BD!$B$1,0))</f>
        <v>0</v>
      </c>
      <c r="BG158" s="77" t="s">
        <v>7</v>
      </c>
      <c r="BH158" s="78">
        <f>IF(BG158="N",0,IF(AZ$133="EVENTO",BD!$B$2,0))</f>
        <v>0</v>
      </c>
      <c r="BI158" s="77" t="s">
        <v>7</v>
      </c>
      <c r="BJ158" s="73">
        <f>IF(BI158="N",0,IF(AZ$133="EVENTO",BD!$B$5,0))</f>
        <v>0</v>
      </c>
      <c r="BK158" s="77" t="s">
        <v>7</v>
      </c>
      <c r="BL158" s="73">
        <f>IF(BK158="S",BD!$B$8,0)</f>
        <v>0</v>
      </c>
      <c r="BM158" s="73" t="str">
        <f>IF(AZ158="","",VLOOKUP(AZ158,BD!$B$11:$R$179,5,))</f>
        <v/>
      </c>
      <c r="BN158" s="74" t="str">
        <f t="shared" si="88"/>
        <v/>
      </c>
      <c r="BO158" s="68"/>
      <c r="BP158" s="69"/>
      <c r="BQ158" s="70"/>
      <c r="BR158" s="71"/>
      <c r="BS158" s="77" t="s">
        <v>7</v>
      </c>
      <c r="BT158" s="78">
        <f>IF(BS158="N",0,IF(BP$133="EVENTO",BD!$B$3,BD!$B$4))</f>
        <v>0</v>
      </c>
      <c r="BU158" s="77" t="s">
        <v>7</v>
      </c>
      <c r="BV158" s="78">
        <f>IF(BU158="N",0,IF(BP$133="EVENTO",BD!$B$1,0))</f>
        <v>0</v>
      </c>
      <c r="BW158" s="77" t="s">
        <v>7</v>
      </c>
      <c r="BX158" s="78">
        <f>IF(BW158="N",0,IF(BP$133="EVENTO",BD!$B$2,0))</f>
        <v>0</v>
      </c>
      <c r="BY158" s="77" t="s">
        <v>7</v>
      </c>
      <c r="BZ158" s="73">
        <f>IF(BY158="N",0,IF(BP$133="EVENTO",BD!$B$5,0))</f>
        <v>0</v>
      </c>
      <c r="CA158" s="77" t="s">
        <v>7</v>
      </c>
      <c r="CB158" s="73">
        <f>IF(CA158="S",BD!$B$8,0)</f>
        <v>0</v>
      </c>
      <c r="CC158" s="73" t="str">
        <f>IF(BP158="","",VLOOKUP(BP158,BD!$B$11:$R$179,5,))</f>
        <v/>
      </c>
      <c r="CD158" s="74" t="str">
        <f t="shared" si="89"/>
        <v/>
      </c>
      <c r="CE158" s="68"/>
      <c r="CF158" s="69"/>
      <c r="CG158" s="70"/>
      <c r="CH158" s="71"/>
      <c r="CI158" s="77" t="s">
        <v>7</v>
      </c>
      <c r="CJ158" s="78">
        <f>IF(CI158="N",0,IF(CF$133="EVENTO",BD!$B$3,BD!$B$4))</f>
        <v>0</v>
      </c>
      <c r="CK158" s="77" t="s">
        <v>7</v>
      </c>
      <c r="CL158" s="78">
        <f>IF(CK158="N",0,IF(CF$133="EVENTO",BD!$B$1,0))</f>
        <v>0</v>
      </c>
      <c r="CM158" s="77" t="s">
        <v>7</v>
      </c>
      <c r="CN158" s="78">
        <f>IF(CM158="N",0,IF(CF$133="EVENTO",BD!$B$2,0))</f>
        <v>0</v>
      </c>
      <c r="CO158" s="77" t="s">
        <v>7</v>
      </c>
      <c r="CP158" s="73">
        <f>IF(CO158="N",0,IF(CF$133="EVENTO",BD!$B$5,0))</f>
        <v>0</v>
      </c>
      <c r="CQ158" s="77" t="s">
        <v>7</v>
      </c>
      <c r="CR158" s="73">
        <f>IF(CQ158="S",BD!$B$8,0)</f>
        <v>0</v>
      </c>
      <c r="CS158" s="73" t="str">
        <f>IF(CF158="","",VLOOKUP(CF158,BD!$B$11:$R$179,5,))</f>
        <v/>
      </c>
      <c r="CT158" s="74" t="str">
        <f t="shared" si="90"/>
        <v/>
      </c>
      <c r="CU158" s="68"/>
      <c r="CV158" s="69"/>
      <c r="CW158" s="70"/>
      <c r="CX158" s="71"/>
      <c r="CY158" s="77" t="s">
        <v>7</v>
      </c>
      <c r="CZ158" s="78">
        <f>IF(CY158="N",0,IF(CV$133="EVENTO",BD!$B$3,BD!$B$4))</f>
        <v>0</v>
      </c>
      <c r="DA158" s="77" t="s">
        <v>7</v>
      </c>
      <c r="DB158" s="78">
        <f>IF(DA158="N",0,IF(CV$133="EVENTO",BD!$B$1,0))</f>
        <v>0</v>
      </c>
      <c r="DC158" s="77" t="s">
        <v>7</v>
      </c>
      <c r="DD158" s="78">
        <f>IF(DC158="N",0,IF(CV$133="EVENTO",BD!$B$2,0))</f>
        <v>0</v>
      </c>
      <c r="DE158" s="77" t="s">
        <v>7</v>
      </c>
      <c r="DF158" s="73">
        <f>IF(DE158="N",0,IF(CV$133="EVENTO",BD!$B$5,0))</f>
        <v>0</v>
      </c>
      <c r="DG158" s="77" t="s">
        <v>7</v>
      </c>
      <c r="DH158" s="73">
        <f>IF(DG158="S",BD!$B$8,0)</f>
        <v>0</v>
      </c>
      <c r="DI158" s="73" t="str">
        <f>IF(CV158="","",VLOOKUP(CV158,BD!$B$11:$R$179,5,))</f>
        <v/>
      </c>
      <c r="DJ158" s="74" t="str">
        <f t="shared" si="91"/>
        <v/>
      </c>
    </row>
    <row r="159" spans="1:114" ht="15.75" thickBot="1" x14ac:dyDescent="0.3">
      <c r="A159" s="130"/>
      <c r="B159" s="151"/>
      <c r="C159" s="68"/>
      <c r="D159" s="75"/>
      <c r="E159" s="76"/>
      <c r="F159" s="71"/>
      <c r="G159" s="77" t="s">
        <v>7</v>
      </c>
      <c r="H159" s="78">
        <f>IF(G159="N",0,IF(D$133="EVENTO",BD!$B$3,BD!$B$4))</f>
        <v>0</v>
      </c>
      <c r="I159" s="77" t="s">
        <v>7</v>
      </c>
      <c r="J159" s="78">
        <f>IF(I159="N",0,IF(D$133="EVENTO",BD!$B$1,0))</f>
        <v>0</v>
      </c>
      <c r="K159" s="77" t="s">
        <v>7</v>
      </c>
      <c r="L159" s="78">
        <f>IF(K159="N",0,IF(D$133="EVENTO",BD!$B$2,0))</f>
        <v>0</v>
      </c>
      <c r="M159" s="77" t="s">
        <v>7</v>
      </c>
      <c r="N159" s="78">
        <f>IF(M159="N",0,IF(D$133="EVENTO",BD!$B$5,0))</f>
        <v>0</v>
      </c>
      <c r="O159" s="77" t="s">
        <v>7</v>
      </c>
      <c r="P159" s="78">
        <f>IF(O159="S",BD!$B$8,0)</f>
        <v>0</v>
      </c>
      <c r="Q159" s="73" t="str">
        <f>IF(D159="","",VLOOKUP(D159,BD!$B$11:$R$179,5,))</f>
        <v/>
      </c>
      <c r="R159" s="79" t="str">
        <f t="shared" si="85"/>
        <v/>
      </c>
      <c r="S159" s="68"/>
      <c r="T159" s="75"/>
      <c r="U159" s="76"/>
      <c r="V159" s="71"/>
      <c r="W159" s="77" t="s">
        <v>7</v>
      </c>
      <c r="X159" s="78">
        <f>IF(W159="N",0,IF(T$133="EVENTO",BD!$B$3,BD!$B$4))</f>
        <v>0</v>
      </c>
      <c r="Y159" s="77" t="s">
        <v>7</v>
      </c>
      <c r="Z159" s="78">
        <f>IF(Y159="N",0,IF(T$133="EVENTO",BD!$B$1,0))</f>
        <v>0</v>
      </c>
      <c r="AA159" s="77" t="s">
        <v>7</v>
      </c>
      <c r="AB159" s="78">
        <f>IF(AA159="N",0,IF(T$133="EVENTO",BD!$B$2,0))</f>
        <v>0</v>
      </c>
      <c r="AC159" s="77" t="s">
        <v>7</v>
      </c>
      <c r="AD159" s="78">
        <f>IF(AC159="N",0,IF(T$133="EVENTO",BD!$B$5,0))</f>
        <v>0</v>
      </c>
      <c r="AE159" s="77" t="s">
        <v>7</v>
      </c>
      <c r="AF159" s="78">
        <f>IF(AE159="S",BD!$B$8,0)</f>
        <v>0</v>
      </c>
      <c r="AG159" s="73" t="str">
        <f>IF(T159="","",VLOOKUP(T159,BD!$B$11:$R$179,5,))</f>
        <v/>
      </c>
      <c r="AH159" s="79" t="str">
        <f t="shared" si="86"/>
        <v/>
      </c>
      <c r="AI159" s="68"/>
      <c r="AJ159" s="75"/>
      <c r="AK159" s="76"/>
      <c r="AL159" s="71"/>
      <c r="AM159" s="77" t="s">
        <v>7</v>
      </c>
      <c r="AN159" s="78">
        <f>IF(AM159="N",0,IF(AJ$133="EVENTO",BD!$B$3,BD!$B$4))</f>
        <v>0</v>
      </c>
      <c r="AO159" s="77" t="s">
        <v>7</v>
      </c>
      <c r="AP159" s="78">
        <f>IF(AO159="N",0,IF(AJ$133="EVENTO",BD!$B$1,0))</f>
        <v>0</v>
      </c>
      <c r="AQ159" s="77" t="s">
        <v>7</v>
      </c>
      <c r="AR159" s="78">
        <f>IF(AQ159="N",0,IF(AJ$133="EVENTO",BD!$B$2,0))</f>
        <v>0</v>
      </c>
      <c r="AS159" s="77" t="s">
        <v>7</v>
      </c>
      <c r="AT159" s="78">
        <f>IF(AS159="N",0,IF(AJ$133="EVENTO",BD!$B$5,0))</f>
        <v>0</v>
      </c>
      <c r="AU159" s="77" t="s">
        <v>7</v>
      </c>
      <c r="AV159" s="78">
        <f>IF(AU159="S",BD!$B$8,0)</f>
        <v>0</v>
      </c>
      <c r="AW159" s="73" t="str">
        <f>IF(AJ159="","",VLOOKUP(AJ159,BD!$B$11:$R$179,5,))</f>
        <v/>
      </c>
      <c r="AX159" s="79" t="str">
        <f t="shared" si="87"/>
        <v/>
      </c>
      <c r="AY159" s="68"/>
      <c r="AZ159" s="75"/>
      <c r="BA159" s="76"/>
      <c r="BB159" s="71"/>
      <c r="BC159" s="77" t="s">
        <v>7</v>
      </c>
      <c r="BD159" s="78">
        <f>IF(BC159="N",0,IF(AZ$133="EVENTO",BD!$B$3,BD!$B$4))</f>
        <v>0</v>
      </c>
      <c r="BE159" s="77" t="s">
        <v>7</v>
      </c>
      <c r="BF159" s="78">
        <f>IF(BE159="N",0,IF(AZ$133="EVENTO",BD!$B$1,0))</f>
        <v>0</v>
      </c>
      <c r="BG159" s="77" t="s">
        <v>7</v>
      </c>
      <c r="BH159" s="78">
        <f>IF(BG159="N",0,IF(AZ$133="EVENTO",BD!$B$2,0))</f>
        <v>0</v>
      </c>
      <c r="BI159" s="77" t="s">
        <v>7</v>
      </c>
      <c r="BJ159" s="78">
        <f>IF(BI159="N",0,IF(AZ$133="EVENTO",BD!$B$5,0))</f>
        <v>0</v>
      </c>
      <c r="BK159" s="77" t="s">
        <v>7</v>
      </c>
      <c r="BL159" s="78">
        <f>IF(BK159="S",BD!$B$8,0)</f>
        <v>0</v>
      </c>
      <c r="BM159" s="73" t="str">
        <f>IF(AZ159="","",VLOOKUP(AZ159,BD!$B$11:$R$179,5,))</f>
        <v/>
      </c>
      <c r="BN159" s="79" t="str">
        <f t="shared" si="88"/>
        <v/>
      </c>
      <c r="BO159" s="68"/>
      <c r="BP159" s="75"/>
      <c r="BQ159" s="76"/>
      <c r="BR159" s="71"/>
      <c r="BS159" s="77" t="s">
        <v>7</v>
      </c>
      <c r="BT159" s="78">
        <f>IF(BS159="N",0,IF(BP$133="EVENTO",BD!$B$3,BD!$B$4))</f>
        <v>0</v>
      </c>
      <c r="BU159" s="77" t="s">
        <v>7</v>
      </c>
      <c r="BV159" s="78">
        <f>IF(BU159="N",0,IF(BP$133="EVENTO",BD!$B$1,0))</f>
        <v>0</v>
      </c>
      <c r="BW159" s="77" t="s">
        <v>7</v>
      </c>
      <c r="BX159" s="78">
        <f>IF(BW159="N",0,IF(BP$133="EVENTO",BD!$B$2,0))</f>
        <v>0</v>
      </c>
      <c r="BY159" s="77" t="s">
        <v>7</v>
      </c>
      <c r="BZ159" s="78">
        <f>IF(BY159="N",0,IF(BP$133="EVENTO",BD!$B$5,0))</f>
        <v>0</v>
      </c>
      <c r="CA159" s="77" t="s">
        <v>7</v>
      </c>
      <c r="CB159" s="78">
        <f>IF(CA159="S",BD!$B$8,0)</f>
        <v>0</v>
      </c>
      <c r="CC159" s="73" t="str">
        <f>IF(BP159="","",VLOOKUP(BP159,BD!$B$11:$R$179,5,))</f>
        <v/>
      </c>
      <c r="CD159" s="79" t="str">
        <f t="shared" si="89"/>
        <v/>
      </c>
      <c r="CE159" s="68"/>
      <c r="CF159" s="75"/>
      <c r="CG159" s="76"/>
      <c r="CH159" s="71"/>
      <c r="CI159" s="77" t="s">
        <v>7</v>
      </c>
      <c r="CJ159" s="78">
        <f>IF(CI159="N",0,IF(CF$133="EVENTO",BD!$B$3,BD!$B$4))</f>
        <v>0</v>
      </c>
      <c r="CK159" s="77" t="s">
        <v>7</v>
      </c>
      <c r="CL159" s="78">
        <f>IF(CK159="N",0,IF(CF$133="EVENTO",BD!$B$1,0))</f>
        <v>0</v>
      </c>
      <c r="CM159" s="77" t="s">
        <v>7</v>
      </c>
      <c r="CN159" s="78">
        <f>IF(CM159="N",0,IF(CF$133="EVENTO",BD!$B$2,0))</f>
        <v>0</v>
      </c>
      <c r="CO159" s="77" t="s">
        <v>7</v>
      </c>
      <c r="CP159" s="78">
        <f>IF(CO159="N",0,IF(CF$133="EVENTO",BD!$B$5,0))</f>
        <v>0</v>
      </c>
      <c r="CQ159" s="77" t="s">
        <v>7</v>
      </c>
      <c r="CR159" s="78">
        <f>IF(CQ159="S",BD!$B$8,0)</f>
        <v>0</v>
      </c>
      <c r="CS159" s="73" t="str">
        <f>IF(CF159="","",VLOOKUP(CF159,BD!$B$11:$R$179,5,))</f>
        <v/>
      </c>
      <c r="CT159" s="79" t="str">
        <f t="shared" si="90"/>
        <v/>
      </c>
      <c r="CU159" s="68"/>
      <c r="CV159" s="75"/>
      <c r="CW159" s="76"/>
      <c r="CX159" s="71"/>
      <c r="CY159" s="77" t="s">
        <v>7</v>
      </c>
      <c r="CZ159" s="78">
        <f>IF(CY159="N",0,IF(CV$133="EVENTO",BD!$B$3,BD!$B$4))</f>
        <v>0</v>
      </c>
      <c r="DA159" s="77" t="s">
        <v>7</v>
      </c>
      <c r="DB159" s="78">
        <f>IF(DA159="N",0,IF(CV$133="EVENTO",BD!$B$1,0))</f>
        <v>0</v>
      </c>
      <c r="DC159" s="77" t="s">
        <v>7</v>
      </c>
      <c r="DD159" s="78">
        <f>IF(DC159="N",0,IF(CV$133="EVENTO",BD!$B$2,0))</f>
        <v>0</v>
      </c>
      <c r="DE159" s="77" t="s">
        <v>7</v>
      </c>
      <c r="DF159" s="78">
        <f>IF(DE159="N",0,IF(CV$133="EVENTO",BD!$B$5,0))</f>
        <v>0</v>
      </c>
      <c r="DG159" s="77" t="s">
        <v>7</v>
      </c>
      <c r="DH159" s="78">
        <f>IF(DG159="S",BD!$B$8,0)</f>
        <v>0</v>
      </c>
      <c r="DI159" s="73" t="str">
        <f>IF(CV159="","",VLOOKUP(CV159,BD!$B$11:$R$179,5,))</f>
        <v/>
      </c>
      <c r="DJ159" s="79" t="str">
        <f t="shared" si="91"/>
        <v/>
      </c>
    </row>
    <row r="160" spans="1:114" ht="15.75" thickBot="1" x14ac:dyDescent="0.3">
      <c r="A160" s="130"/>
      <c r="B160" s="151"/>
      <c r="C160" s="68"/>
      <c r="D160" s="75"/>
      <c r="E160" s="76"/>
      <c r="F160" s="71"/>
      <c r="G160" s="77" t="s">
        <v>7</v>
      </c>
      <c r="H160" s="78">
        <f>IF(G160="N",0,IF(D$133="EVENTO",BD!$B$3,BD!$B$4))</f>
        <v>0</v>
      </c>
      <c r="I160" s="77" t="s">
        <v>7</v>
      </c>
      <c r="J160" s="78">
        <f>IF(I160="N",0,IF(D$133="EVENTO",BD!$B$1,0))</f>
        <v>0</v>
      </c>
      <c r="K160" s="77" t="s">
        <v>7</v>
      </c>
      <c r="L160" s="78">
        <f>IF(K160="N",0,IF(D$133="EVENTO",BD!$B$2,0))</f>
        <v>0</v>
      </c>
      <c r="M160" s="77" t="s">
        <v>7</v>
      </c>
      <c r="N160" s="78">
        <f>IF(M160="N",0,IF(D$133="EVENTO",BD!$B$5,0))</f>
        <v>0</v>
      </c>
      <c r="O160" s="77" t="s">
        <v>7</v>
      </c>
      <c r="P160" s="78">
        <f>IF(O160="S",BD!$B$8,0)</f>
        <v>0</v>
      </c>
      <c r="Q160" s="73" t="str">
        <f>IF(D160="","",VLOOKUP(D160,BD!$B$11:$R$179,5,))</f>
        <v/>
      </c>
      <c r="R160" s="79" t="str">
        <f t="shared" si="85"/>
        <v/>
      </c>
      <c r="S160" s="68"/>
      <c r="T160" s="75"/>
      <c r="U160" s="76"/>
      <c r="V160" s="71"/>
      <c r="W160" s="77" t="s">
        <v>7</v>
      </c>
      <c r="X160" s="78">
        <f>IF(W160="N",0,IF(T$133="EVENTO",BD!$B$3,BD!$B$4))</f>
        <v>0</v>
      </c>
      <c r="Y160" s="77" t="s">
        <v>7</v>
      </c>
      <c r="Z160" s="78">
        <f>IF(Y160="N",0,IF(T$133="EVENTO",BD!$B$1,0))</f>
        <v>0</v>
      </c>
      <c r="AA160" s="77" t="s">
        <v>7</v>
      </c>
      <c r="AB160" s="78">
        <f>IF(AA160="N",0,IF(T$133="EVENTO",BD!$B$2,0))</f>
        <v>0</v>
      </c>
      <c r="AC160" s="77" t="s">
        <v>7</v>
      </c>
      <c r="AD160" s="78">
        <f>IF(AC160="N",0,IF(T$133="EVENTO",BD!$B$5,0))</f>
        <v>0</v>
      </c>
      <c r="AE160" s="77" t="s">
        <v>7</v>
      </c>
      <c r="AF160" s="78">
        <f>IF(AE160="S",BD!$B$8,0)</f>
        <v>0</v>
      </c>
      <c r="AG160" s="73" t="str">
        <f>IF(T160="","",VLOOKUP(T160,BD!$B$11:$R$179,5,))</f>
        <v/>
      </c>
      <c r="AH160" s="79" t="str">
        <f t="shared" si="86"/>
        <v/>
      </c>
      <c r="AI160" s="68"/>
      <c r="AJ160" s="75"/>
      <c r="AK160" s="76"/>
      <c r="AL160" s="71"/>
      <c r="AM160" s="77" t="s">
        <v>7</v>
      </c>
      <c r="AN160" s="78">
        <f>IF(AM160="N",0,IF(AJ$133="EVENTO",BD!$B$3,BD!$B$4))</f>
        <v>0</v>
      </c>
      <c r="AO160" s="77" t="s">
        <v>7</v>
      </c>
      <c r="AP160" s="78">
        <f>IF(AO160="N",0,IF(AJ$133="EVENTO",BD!$B$1,0))</f>
        <v>0</v>
      </c>
      <c r="AQ160" s="77" t="s">
        <v>7</v>
      </c>
      <c r="AR160" s="78">
        <f>IF(AQ160="N",0,IF(AJ$133="EVENTO",BD!$B$2,0))</f>
        <v>0</v>
      </c>
      <c r="AS160" s="77" t="s">
        <v>7</v>
      </c>
      <c r="AT160" s="78">
        <f>IF(AS160="N",0,IF(AJ$133="EVENTO",BD!$B$5,0))</f>
        <v>0</v>
      </c>
      <c r="AU160" s="77" t="s">
        <v>7</v>
      </c>
      <c r="AV160" s="78">
        <f>IF(AU160="S",BD!$B$8,0)</f>
        <v>0</v>
      </c>
      <c r="AW160" s="73" t="str">
        <f>IF(AJ160="","",VLOOKUP(AJ160,BD!$B$11:$R$179,5,))</f>
        <v/>
      </c>
      <c r="AX160" s="79" t="str">
        <f t="shared" si="87"/>
        <v/>
      </c>
      <c r="AY160" s="68"/>
      <c r="AZ160" s="75"/>
      <c r="BA160" s="76"/>
      <c r="BB160" s="71"/>
      <c r="BC160" s="77" t="s">
        <v>7</v>
      </c>
      <c r="BD160" s="78">
        <f>IF(BC160="N",0,IF(AZ$133="EVENTO",BD!$B$3,BD!$B$4))</f>
        <v>0</v>
      </c>
      <c r="BE160" s="77" t="s">
        <v>7</v>
      </c>
      <c r="BF160" s="78">
        <f>IF(BE160="N",0,IF(AZ$133="EVENTO",BD!$B$1,0))</f>
        <v>0</v>
      </c>
      <c r="BG160" s="77" t="s">
        <v>7</v>
      </c>
      <c r="BH160" s="78">
        <f>IF(BG160="N",0,IF(AZ$133="EVENTO",BD!$B$2,0))</f>
        <v>0</v>
      </c>
      <c r="BI160" s="77" t="s">
        <v>7</v>
      </c>
      <c r="BJ160" s="78">
        <f>IF(BI160="N",0,IF(AZ$133="EVENTO",BD!$B$5,0))</f>
        <v>0</v>
      </c>
      <c r="BK160" s="77" t="s">
        <v>7</v>
      </c>
      <c r="BL160" s="78">
        <f>IF(BK160="S",BD!$B$8,0)</f>
        <v>0</v>
      </c>
      <c r="BM160" s="73" t="str">
        <f>IF(AZ160="","",VLOOKUP(AZ160,BD!$B$11:$R$179,5,))</f>
        <v/>
      </c>
      <c r="BN160" s="79" t="str">
        <f t="shared" si="88"/>
        <v/>
      </c>
      <c r="BO160" s="68"/>
      <c r="BP160" s="75"/>
      <c r="BQ160" s="76"/>
      <c r="BR160" s="71"/>
      <c r="BS160" s="77" t="s">
        <v>7</v>
      </c>
      <c r="BT160" s="78">
        <f>IF(BS160="N",0,IF(BP$133="EVENTO",BD!$B$3,BD!$B$4))</f>
        <v>0</v>
      </c>
      <c r="BU160" s="77" t="s">
        <v>7</v>
      </c>
      <c r="BV160" s="78">
        <f>IF(BU160="N",0,IF(BP$133="EVENTO",BD!$B$1,0))</f>
        <v>0</v>
      </c>
      <c r="BW160" s="77" t="s">
        <v>7</v>
      </c>
      <c r="BX160" s="78">
        <f>IF(BW160="N",0,IF(BP$133="EVENTO",BD!$B$2,0))</f>
        <v>0</v>
      </c>
      <c r="BY160" s="77" t="s">
        <v>7</v>
      </c>
      <c r="BZ160" s="78">
        <f>IF(BY160="N",0,IF(BP$133="EVENTO",BD!$B$5,0))</f>
        <v>0</v>
      </c>
      <c r="CA160" s="77" t="s">
        <v>7</v>
      </c>
      <c r="CB160" s="78">
        <f>IF(CA160="S",BD!$B$8,0)</f>
        <v>0</v>
      </c>
      <c r="CC160" s="73" t="str">
        <f>IF(BP160="","",VLOOKUP(BP160,BD!$B$11:$R$179,5,))</f>
        <v/>
      </c>
      <c r="CD160" s="79" t="str">
        <f t="shared" si="89"/>
        <v/>
      </c>
      <c r="CE160" s="68"/>
      <c r="CF160" s="75"/>
      <c r="CG160" s="76"/>
      <c r="CH160" s="71"/>
      <c r="CI160" s="77" t="s">
        <v>7</v>
      </c>
      <c r="CJ160" s="78">
        <f>IF(CI160="N",0,IF(CF$133="EVENTO",BD!$B$3,BD!$B$4))</f>
        <v>0</v>
      </c>
      <c r="CK160" s="77" t="s">
        <v>7</v>
      </c>
      <c r="CL160" s="78">
        <f>IF(CK160="N",0,IF(CF$133="EVENTO",BD!$B$1,0))</f>
        <v>0</v>
      </c>
      <c r="CM160" s="77" t="s">
        <v>7</v>
      </c>
      <c r="CN160" s="78">
        <f>IF(CM160="N",0,IF(CF$133="EVENTO",BD!$B$2,0))</f>
        <v>0</v>
      </c>
      <c r="CO160" s="77" t="s">
        <v>7</v>
      </c>
      <c r="CP160" s="78">
        <f>IF(CO160="N",0,IF(CF$133="EVENTO",BD!$B$5,0))</f>
        <v>0</v>
      </c>
      <c r="CQ160" s="77" t="s">
        <v>7</v>
      </c>
      <c r="CR160" s="78">
        <f>IF(CQ160="S",BD!$B$8,0)</f>
        <v>0</v>
      </c>
      <c r="CS160" s="73" t="str">
        <f>IF(CF160="","",VLOOKUP(CF160,BD!$B$11:$R$179,5,))</f>
        <v/>
      </c>
      <c r="CT160" s="79" t="str">
        <f t="shared" si="90"/>
        <v/>
      </c>
      <c r="CU160" s="68"/>
      <c r="CV160" s="75"/>
      <c r="CW160" s="76"/>
      <c r="CX160" s="71"/>
      <c r="CY160" s="77" t="s">
        <v>7</v>
      </c>
      <c r="CZ160" s="78">
        <f>IF(CY160="N",0,IF(CV$133="EVENTO",BD!$B$3,BD!$B$4))</f>
        <v>0</v>
      </c>
      <c r="DA160" s="77" t="s">
        <v>7</v>
      </c>
      <c r="DB160" s="78">
        <f>IF(DA160="N",0,IF(CV$133="EVENTO",BD!$B$1,0))</f>
        <v>0</v>
      </c>
      <c r="DC160" s="77" t="s">
        <v>7</v>
      </c>
      <c r="DD160" s="78">
        <f>IF(DC160="N",0,IF(CV$133="EVENTO",BD!$B$2,0))</f>
        <v>0</v>
      </c>
      <c r="DE160" s="77" t="s">
        <v>7</v>
      </c>
      <c r="DF160" s="78">
        <f>IF(DE160="N",0,IF(CV$133="EVENTO",BD!$B$5,0))</f>
        <v>0</v>
      </c>
      <c r="DG160" s="77" t="s">
        <v>7</v>
      </c>
      <c r="DH160" s="78">
        <f>IF(DG160="S",BD!$B$8,0)</f>
        <v>0</v>
      </c>
      <c r="DI160" s="73" t="str">
        <f>IF(CV160="","",VLOOKUP(CV160,BD!$B$11:$R$179,5,))</f>
        <v/>
      </c>
      <c r="DJ160" s="79" t="str">
        <f t="shared" si="91"/>
        <v/>
      </c>
    </row>
    <row r="161" spans="1:114" ht="15.75" thickBot="1" x14ac:dyDescent="0.3">
      <c r="A161" s="130"/>
      <c r="B161" s="151"/>
      <c r="C161" s="68"/>
      <c r="D161" s="75"/>
      <c r="E161" s="76"/>
      <c r="F161" s="71"/>
      <c r="G161" s="77" t="s">
        <v>7</v>
      </c>
      <c r="H161" s="78">
        <f>IF(G161="N",0,IF(D$133="EVENTO",BD!$B$3,BD!$B$4))</f>
        <v>0</v>
      </c>
      <c r="I161" s="77" t="s">
        <v>7</v>
      </c>
      <c r="J161" s="78">
        <f>IF(I161="N",0,IF(D$133="EVENTO",BD!$B$1,0))</f>
        <v>0</v>
      </c>
      <c r="K161" s="77" t="s">
        <v>7</v>
      </c>
      <c r="L161" s="78">
        <f>IF(K161="N",0,IF(D$133="EVENTO",BD!$B$2,0))</f>
        <v>0</v>
      </c>
      <c r="M161" s="77" t="s">
        <v>7</v>
      </c>
      <c r="N161" s="78">
        <f>IF(M161="N",0,IF(D$133="EVENTO",BD!$B$5,0))</f>
        <v>0</v>
      </c>
      <c r="O161" s="77" t="s">
        <v>7</v>
      </c>
      <c r="P161" s="78">
        <f>IF(O161="S",BD!$B$8,0)</f>
        <v>0</v>
      </c>
      <c r="Q161" s="73" t="str">
        <f>IF(D161="","",VLOOKUP(D161,BD!$B$11:$R$179,5,))</f>
        <v/>
      </c>
      <c r="R161" s="79" t="str">
        <f t="shared" si="85"/>
        <v/>
      </c>
      <c r="S161" s="68"/>
      <c r="T161" s="75"/>
      <c r="U161" s="76"/>
      <c r="V161" s="71"/>
      <c r="W161" s="77" t="s">
        <v>7</v>
      </c>
      <c r="X161" s="78">
        <f>IF(W161="N",0,IF(T$133="EVENTO",BD!$B$3,BD!$B$4))</f>
        <v>0</v>
      </c>
      <c r="Y161" s="77" t="s">
        <v>7</v>
      </c>
      <c r="Z161" s="78">
        <f>IF(Y161="N",0,IF(T$133="EVENTO",BD!$B$1,0))</f>
        <v>0</v>
      </c>
      <c r="AA161" s="77" t="s">
        <v>7</v>
      </c>
      <c r="AB161" s="78">
        <f>IF(AA161="N",0,IF(T$133="EVENTO",BD!$B$2,0))</f>
        <v>0</v>
      </c>
      <c r="AC161" s="77" t="s">
        <v>7</v>
      </c>
      <c r="AD161" s="78">
        <f>IF(AC161="N",0,IF(T$133="EVENTO",BD!$B$5,0))</f>
        <v>0</v>
      </c>
      <c r="AE161" s="77" t="s">
        <v>7</v>
      </c>
      <c r="AF161" s="78">
        <f>IF(AE161="S",BD!$B$8,0)</f>
        <v>0</v>
      </c>
      <c r="AG161" s="73" t="str">
        <f>IF(T161="","",VLOOKUP(T161,BD!$B$11:$R$179,5,))</f>
        <v/>
      </c>
      <c r="AH161" s="79" t="str">
        <f t="shared" si="86"/>
        <v/>
      </c>
      <c r="AI161" s="68"/>
      <c r="AJ161" s="75"/>
      <c r="AK161" s="76"/>
      <c r="AL161" s="71"/>
      <c r="AM161" s="77" t="s">
        <v>7</v>
      </c>
      <c r="AN161" s="78">
        <f>IF(AM161="N",0,IF(AJ$133="EVENTO",BD!$B$3,BD!$B$4))</f>
        <v>0</v>
      </c>
      <c r="AO161" s="77" t="s">
        <v>7</v>
      </c>
      <c r="AP161" s="78">
        <f>IF(AO161="N",0,IF(AJ$133="EVENTO",BD!$B$1,0))</f>
        <v>0</v>
      </c>
      <c r="AQ161" s="77" t="s">
        <v>7</v>
      </c>
      <c r="AR161" s="78">
        <f>IF(AQ161="N",0,IF(AJ$133="EVENTO",BD!$B$2,0))</f>
        <v>0</v>
      </c>
      <c r="AS161" s="77" t="s">
        <v>7</v>
      </c>
      <c r="AT161" s="78">
        <f>IF(AS161="N",0,IF(AJ$133="EVENTO",BD!$B$5,0))</f>
        <v>0</v>
      </c>
      <c r="AU161" s="77" t="s">
        <v>7</v>
      </c>
      <c r="AV161" s="78">
        <f>IF(AU161="S",BD!$B$8,0)</f>
        <v>0</v>
      </c>
      <c r="AW161" s="73" t="str">
        <f>IF(AJ161="","",VLOOKUP(AJ161,BD!$B$11:$R$179,5,))</f>
        <v/>
      </c>
      <c r="AX161" s="79" t="str">
        <f t="shared" si="87"/>
        <v/>
      </c>
      <c r="AY161" s="68"/>
      <c r="AZ161" s="75"/>
      <c r="BA161" s="76"/>
      <c r="BB161" s="71"/>
      <c r="BC161" s="77" t="s">
        <v>7</v>
      </c>
      <c r="BD161" s="78">
        <f>IF(BC161="N",0,IF(AZ$133="EVENTO",BD!$B$3,BD!$B$4))</f>
        <v>0</v>
      </c>
      <c r="BE161" s="77" t="s">
        <v>7</v>
      </c>
      <c r="BF161" s="78">
        <f>IF(BE161="N",0,IF(AZ$133="EVENTO",BD!$B$1,0))</f>
        <v>0</v>
      </c>
      <c r="BG161" s="77" t="s">
        <v>7</v>
      </c>
      <c r="BH161" s="78">
        <f>IF(BG161="N",0,IF(AZ$133="EVENTO",BD!$B$2,0))</f>
        <v>0</v>
      </c>
      <c r="BI161" s="77" t="s">
        <v>7</v>
      </c>
      <c r="BJ161" s="78">
        <f>IF(BI161="N",0,IF(AZ$133="EVENTO",BD!$B$5,0))</f>
        <v>0</v>
      </c>
      <c r="BK161" s="77" t="s">
        <v>7</v>
      </c>
      <c r="BL161" s="78">
        <f>IF(BK161="S",BD!$B$8,0)</f>
        <v>0</v>
      </c>
      <c r="BM161" s="73" t="str">
        <f>IF(AZ161="","",VLOOKUP(AZ161,BD!$B$11:$R$179,5,))</f>
        <v/>
      </c>
      <c r="BN161" s="79" t="str">
        <f t="shared" si="88"/>
        <v/>
      </c>
      <c r="BO161" s="68"/>
      <c r="BP161" s="75"/>
      <c r="BQ161" s="76"/>
      <c r="BR161" s="71"/>
      <c r="BS161" s="77" t="s">
        <v>7</v>
      </c>
      <c r="BT161" s="78">
        <f>IF(BS161="N",0,IF(BP$133="EVENTO",BD!$B$3,BD!$B$4))</f>
        <v>0</v>
      </c>
      <c r="BU161" s="77" t="s">
        <v>7</v>
      </c>
      <c r="BV161" s="78">
        <f>IF(BU161="N",0,IF(BP$133="EVENTO",BD!$B$1,0))</f>
        <v>0</v>
      </c>
      <c r="BW161" s="77" t="s">
        <v>7</v>
      </c>
      <c r="BX161" s="78">
        <f>IF(BW161="N",0,IF(BP$133="EVENTO",BD!$B$2,0))</f>
        <v>0</v>
      </c>
      <c r="BY161" s="77" t="s">
        <v>7</v>
      </c>
      <c r="BZ161" s="78">
        <f>IF(BY161="N",0,IF(BP$133="EVENTO",BD!$B$5,0))</f>
        <v>0</v>
      </c>
      <c r="CA161" s="77" t="s">
        <v>7</v>
      </c>
      <c r="CB161" s="78">
        <f>IF(CA161="S",BD!$B$8,0)</f>
        <v>0</v>
      </c>
      <c r="CC161" s="73" t="str">
        <f>IF(BP161="","",VLOOKUP(BP161,BD!$B$11:$R$179,5,))</f>
        <v/>
      </c>
      <c r="CD161" s="79" t="str">
        <f t="shared" si="89"/>
        <v/>
      </c>
      <c r="CE161" s="68"/>
      <c r="CF161" s="75"/>
      <c r="CG161" s="76"/>
      <c r="CH161" s="71"/>
      <c r="CI161" s="77" t="s">
        <v>7</v>
      </c>
      <c r="CJ161" s="78">
        <f>IF(CI161="N",0,IF(CF$133="EVENTO",BD!$B$3,BD!$B$4))</f>
        <v>0</v>
      </c>
      <c r="CK161" s="77" t="s">
        <v>7</v>
      </c>
      <c r="CL161" s="78">
        <f>IF(CK161="N",0,IF(CF$133="EVENTO",BD!$B$1,0))</f>
        <v>0</v>
      </c>
      <c r="CM161" s="77" t="s">
        <v>7</v>
      </c>
      <c r="CN161" s="78">
        <f>IF(CM161="N",0,IF(CF$133="EVENTO",BD!$B$2,0))</f>
        <v>0</v>
      </c>
      <c r="CO161" s="77" t="s">
        <v>7</v>
      </c>
      <c r="CP161" s="78">
        <f>IF(CO161="N",0,IF(CF$133="EVENTO",BD!$B$5,0))</f>
        <v>0</v>
      </c>
      <c r="CQ161" s="77" t="s">
        <v>7</v>
      </c>
      <c r="CR161" s="78">
        <f>IF(CQ161="S",BD!$B$8,0)</f>
        <v>0</v>
      </c>
      <c r="CS161" s="73" t="str">
        <f>IF(CF161="","",VLOOKUP(CF161,BD!$B$11:$R$179,5,))</f>
        <v/>
      </c>
      <c r="CT161" s="79" t="str">
        <f t="shared" si="90"/>
        <v/>
      </c>
      <c r="CU161" s="68"/>
      <c r="CV161" s="75"/>
      <c r="CW161" s="76"/>
      <c r="CX161" s="71"/>
      <c r="CY161" s="77" t="s">
        <v>7</v>
      </c>
      <c r="CZ161" s="78">
        <f>IF(CY161="N",0,IF(CV$133="EVENTO",BD!$B$3,BD!$B$4))</f>
        <v>0</v>
      </c>
      <c r="DA161" s="77" t="s">
        <v>7</v>
      </c>
      <c r="DB161" s="78">
        <f>IF(DA161="N",0,IF(CV$133="EVENTO",BD!$B$1,0))</f>
        <v>0</v>
      </c>
      <c r="DC161" s="77" t="s">
        <v>7</v>
      </c>
      <c r="DD161" s="78">
        <f>IF(DC161="N",0,IF(CV$133="EVENTO",BD!$B$2,0))</f>
        <v>0</v>
      </c>
      <c r="DE161" s="77" t="s">
        <v>7</v>
      </c>
      <c r="DF161" s="78">
        <f>IF(DE161="N",0,IF(CV$133="EVENTO",BD!$B$5,0))</f>
        <v>0</v>
      </c>
      <c r="DG161" s="77" t="s">
        <v>7</v>
      </c>
      <c r="DH161" s="78">
        <f>IF(DG161="S",BD!$B$8,0)</f>
        <v>0</v>
      </c>
      <c r="DI161" s="73" t="str">
        <f>IF(CV161="","",VLOOKUP(CV161,BD!$B$11:$R$179,5,))</f>
        <v/>
      </c>
      <c r="DJ161" s="79" t="str">
        <f t="shared" si="91"/>
        <v/>
      </c>
    </row>
    <row r="162" spans="1:114" ht="15.75" thickBot="1" x14ac:dyDescent="0.3">
      <c r="A162" s="130"/>
      <c r="B162" s="151"/>
      <c r="C162" s="68"/>
      <c r="D162" s="75"/>
      <c r="E162" s="76"/>
      <c r="F162" s="71"/>
      <c r="G162" s="77" t="s">
        <v>7</v>
      </c>
      <c r="H162" s="78">
        <f>IF(G162="N",0,IF(D$133="EVENTO",BD!$B$3,BD!$B$4))</f>
        <v>0</v>
      </c>
      <c r="I162" s="77" t="s">
        <v>7</v>
      </c>
      <c r="J162" s="78">
        <f>IF(I162="N",0,IF(D$133="EVENTO",BD!$B$1,0))</f>
        <v>0</v>
      </c>
      <c r="K162" s="77" t="s">
        <v>7</v>
      </c>
      <c r="L162" s="78">
        <f>IF(K162="N",0,IF(D$133="EVENTO",BD!$B$2,0))</f>
        <v>0</v>
      </c>
      <c r="M162" s="77" t="s">
        <v>7</v>
      </c>
      <c r="N162" s="78">
        <f>IF(M162="N",0,IF(D$133="EVENTO",BD!$B$5,0))</f>
        <v>0</v>
      </c>
      <c r="O162" s="77" t="s">
        <v>7</v>
      </c>
      <c r="P162" s="78">
        <f>IF(O162="S",BD!$B$8,0)</f>
        <v>0</v>
      </c>
      <c r="Q162" s="73" t="str">
        <f>IF(D162="","",VLOOKUP(D162,BD!$B$11:$R$179,5,))</f>
        <v/>
      </c>
      <c r="R162" s="79" t="str">
        <f t="shared" si="85"/>
        <v/>
      </c>
      <c r="S162" s="68"/>
      <c r="T162" s="75"/>
      <c r="U162" s="76"/>
      <c r="V162" s="71"/>
      <c r="W162" s="77" t="s">
        <v>7</v>
      </c>
      <c r="X162" s="78">
        <f>IF(W162="N",0,IF(T$133="EVENTO",BD!$B$3,BD!$B$4))</f>
        <v>0</v>
      </c>
      <c r="Y162" s="77" t="s">
        <v>7</v>
      </c>
      <c r="Z162" s="78">
        <f>IF(Y162="N",0,IF(T$133="EVENTO",BD!$B$1,0))</f>
        <v>0</v>
      </c>
      <c r="AA162" s="77" t="s">
        <v>7</v>
      </c>
      <c r="AB162" s="78">
        <f>IF(AA162="N",0,IF(T$133="EVENTO",BD!$B$2,0))</f>
        <v>0</v>
      </c>
      <c r="AC162" s="77" t="s">
        <v>7</v>
      </c>
      <c r="AD162" s="78">
        <f>IF(AC162="N",0,IF(T$133="EVENTO",BD!$B$5,0))</f>
        <v>0</v>
      </c>
      <c r="AE162" s="77" t="s">
        <v>7</v>
      </c>
      <c r="AF162" s="78">
        <f>IF(AE162="S",BD!$B$8,0)</f>
        <v>0</v>
      </c>
      <c r="AG162" s="73" t="str">
        <f>IF(T162="","",VLOOKUP(T162,BD!$B$11:$R$179,5,))</f>
        <v/>
      </c>
      <c r="AH162" s="79" t="str">
        <f t="shared" si="86"/>
        <v/>
      </c>
      <c r="AI162" s="68"/>
      <c r="AJ162" s="75"/>
      <c r="AK162" s="76"/>
      <c r="AL162" s="71"/>
      <c r="AM162" s="77" t="s">
        <v>7</v>
      </c>
      <c r="AN162" s="78">
        <f>IF(AM162="N",0,IF(AJ$133="EVENTO",BD!$B$3,BD!$B$4))</f>
        <v>0</v>
      </c>
      <c r="AO162" s="77" t="s">
        <v>7</v>
      </c>
      <c r="AP162" s="78">
        <f>IF(AO162="N",0,IF(AJ$133="EVENTO",BD!$B$1,0))</f>
        <v>0</v>
      </c>
      <c r="AQ162" s="77" t="s">
        <v>7</v>
      </c>
      <c r="AR162" s="78">
        <f>IF(AQ162="N",0,IF(AJ$133="EVENTO",BD!$B$2,0))</f>
        <v>0</v>
      </c>
      <c r="AS162" s="77" t="s">
        <v>7</v>
      </c>
      <c r="AT162" s="78">
        <f>IF(AS162="N",0,IF(AJ$133="EVENTO",BD!$B$5,0))</f>
        <v>0</v>
      </c>
      <c r="AU162" s="77" t="s">
        <v>7</v>
      </c>
      <c r="AV162" s="78">
        <f>IF(AU162="S",BD!$B$8,0)</f>
        <v>0</v>
      </c>
      <c r="AW162" s="73" t="str">
        <f>IF(AJ162="","",VLOOKUP(AJ162,BD!$B$11:$R$179,5,))</f>
        <v/>
      </c>
      <c r="AX162" s="79" t="str">
        <f t="shared" si="87"/>
        <v/>
      </c>
      <c r="AY162" s="68"/>
      <c r="AZ162" s="75"/>
      <c r="BA162" s="76"/>
      <c r="BB162" s="71"/>
      <c r="BC162" s="77" t="s">
        <v>7</v>
      </c>
      <c r="BD162" s="78">
        <f>IF(BC162="N",0,IF(AZ$133="EVENTO",BD!$B$3,BD!$B$4))</f>
        <v>0</v>
      </c>
      <c r="BE162" s="77" t="s">
        <v>7</v>
      </c>
      <c r="BF162" s="78">
        <f>IF(BE162="N",0,IF(AZ$133="EVENTO",BD!$B$1,0))</f>
        <v>0</v>
      </c>
      <c r="BG162" s="77" t="s">
        <v>7</v>
      </c>
      <c r="BH162" s="78">
        <f>IF(BG162="N",0,IF(AZ$133="EVENTO",BD!$B$2,0))</f>
        <v>0</v>
      </c>
      <c r="BI162" s="77" t="s">
        <v>7</v>
      </c>
      <c r="BJ162" s="78">
        <f>IF(BI162="N",0,IF(AZ$133="EVENTO",BD!$B$5,0))</f>
        <v>0</v>
      </c>
      <c r="BK162" s="77" t="s">
        <v>7</v>
      </c>
      <c r="BL162" s="78">
        <f>IF(BK162="S",BD!$B$8,0)</f>
        <v>0</v>
      </c>
      <c r="BM162" s="73" t="str">
        <f>IF(AZ162="","",VLOOKUP(AZ162,BD!$B$11:$R$179,5,))</f>
        <v/>
      </c>
      <c r="BN162" s="79" t="str">
        <f t="shared" si="88"/>
        <v/>
      </c>
      <c r="BO162" s="68"/>
      <c r="BP162" s="75"/>
      <c r="BQ162" s="76"/>
      <c r="BR162" s="71"/>
      <c r="BS162" s="77" t="s">
        <v>7</v>
      </c>
      <c r="BT162" s="78">
        <f>IF(BS162="N",0,IF(BP$133="EVENTO",BD!$B$3,BD!$B$4))</f>
        <v>0</v>
      </c>
      <c r="BU162" s="77" t="s">
        <v>7</v>
      </c>
      <c r="BV162" s="78">
        <f>IF(BU162="N",0,IF(BP$133="EVENTO",BD!$B$1,0))</f>
        <v>0</v>
      </c>
      <c r="BW162" s="77" t="s">
        <v>7</v>
      </c>
      <c r="BX162" s="78">
        <f>IF(BW162="N",0,IF(BP$133="EVENTO",BD!$B$2,0))</f>
        <v>0</v>
      </c>
      <c r="BY162" s="77" t="s">
        <v>7</v>
      </c>
      <c r="BZ162" s="78">
        <f>IF(BY162="N",0,IF(BP$133="EVENTO",BD!$B$5,0))</f>
        <v>0</v>
      </c>
      <c r="CA162" s="77" t="s">
        <v>7</v>
      </c>
      <c r="CB162" s="78">
        <f>IF(CA162="S",BD!$B$8,0)</f>
        <v>0</v>
      </c>
      <c r="CC162" s="73" t="str">
        <f>IF(BP162="","",VLOOKUP(BP162,BD!$B$11:$R$179,5,))</f>
        <v/>
      </c>
      <c r="CD162" s="79" t="str">
        <f t="shared" si="89"/>
        <v/>
      </c>
      <c r="CE162" s="68"/>
      <c r="CF162" s="75"/>
      <c r="CG162" s="76"/>
      <c r="CH162" s="71"/>
      <c r="CI162" s="77" t="s">
        <v>7</v>
      </c>
      <c r="CJ162" s="78">
        <f>IF(CI162="N",0,IF(CF$133="EVENTO",BD!$B$3,BD!$B$4))</f>
        <v>0</v>
      </c>
      <c r="CK162" s="77" t="s">
        <v>7</v>
      </c>
      <c r="CL162" s="78">
        <f>IF(CK162="N",0,IF(CF$133="EVENTO",BD!$B$1,0))</f>
        <v>0</v>
      </c>
      <c r="CM162" s="77" t="s">
        <v>7</v>
      </c>
      <c r="CN162" s="78">
        <f>IF(CM162="N",0,IF(CF$133="EVENTO",BD!$B$2,0))</f>
        <v>0</v>
      </c>
      <c r="CO162" s="77" t="s">
        <v>7</v>
      </c>
      <c r="CP162" s="78">
        <f>IF(CO162="N",0,IF(CF$133="EVENTO",BD!$B$5,0))</f>
        <v>0</v>
      </c>
      <c r="CQ162" s="77" t="s">
        <v>7</v>
      </c>
      <c r="CR162" s="78">
        <f>IF(CQ162="S",BD!$B$8,0)</f>
        <v>0</v>
      </c>
      <c r="CS162" s="73" t="str">
        <f>IF(CF162="","",VLOOKUP(CF162,BD!$B$11:$R$179,5,))</f>
        <v/>
      </c>
      <c r="CT162" s="79" t="str">
        <f t="shared" si="90"/>
        <v/>
      </c>
      <c r="CU162" s="68"/>
      <c r="CV162" s="75"/>
      <c r="CW162" s="76"/>
      <c r="CX162" s="71"/>
      <c r="CY162" s="77" t="s">
        <v>7</v>
      </c>
      <c r="CZ162" s="78">
        <f>IF(CY162="N",0,IF(CV$133="EVENTO",BD!$B$3,BD!$B$4))</f>
        <v>0</v>
      </c>
      <c r="DA162" s="77" t="s">
        <v>7</v>
      </c>
      <c r="DB162" s="78">
        <f>IF(DA162="N",0,IF(CV$133="EVENTO",BD!$B$1,0))</f>
        <v>0</v>
      </c>
      <c r="DC162" s="77" t="s">
        <v>7</v>
      </c>
      <c r="DD162" s="78">
        <f>IF(DC162="N",0,IF(CV$133="EVENTO",BD!$B$2,0))</f>
        <v>0</v>
      </c>
      <c r="DE162" s="77" t="s">
        <v>7</v>
      </c>
      <c r="DF162" s="78">
        <f>IF(DE162="N",0,IF(CV$133="EVENTO",BD!$B$5,0))</f>
        <v>0</v>
      </c>
      <c r="DG162" s="77" t="s">
        <v>7</v>
      </c>
      <c r="DH162" s="78">
        <f>IF(DG162="S",BD!$B$8,0)</f>
        <v>0</v>
      </c>
      <c r="DI162" s="73" t="str">
        <f>IF(CV162="","",VLOOKUP(CV162,BD!$B$11:$R$179,5,))</f>
        <v/>
      </c>
      <c r="DJ162" s="79" t="str">
        <f t="shared" si="91"/>
        <v/>
      </c>
    </row>
    <row r="163" spans="1:114" ht="15.75" thickBot="1" x14ac:dyDescent="0.3">
      <c r="A163" s="130"/>
      <c r="B163" s="151"/>
      <c r="C163" s="68"/>
      <c r="D163" s="75"/>
      <c r="E163" s="76"/>
      <c r="F163" s="71"/>
      <c r="G163" s="77" t="s">
        <v>7</v>
      </c>
      <c r="H163" s="78">
        <f>IF(G163="N",0,IF(D$133="EVENTO",BD!$B$3,BD!$B$4))</f>
        <v>0</v>
      </c>
      <c r="I163" s="77" t="s">
        <v>7</v>
      </c>
      <c r="J163" s="78">
        <f>IF(I163="N",0,IF(D$133="EVENTO",BD!$B$1,0))</f>
        <v>0</v>
      </c>
      <c r="K163" s="77" t="s">
        <v>7</v>
      </c>
      <c r="L163" s="78">
        <f>IF(K163="N",0,IF(D$133="EVENTO",BD!$B$2,0))</f>
        <v>0</v>
      </c>
      <c r="M163" s="77" t="s">
        <v>7</v>
      </c>
      <c r="N163" s="78">
        <f>IF(M163="N",0,IF(D$133="EVENTO",BD!$B$5,0))</f>
        <v>0</v>
      </c>
      <c r="O163" s="77" t="s">
        <v>7</v>
      </c>
      <c r="P163" s="78">
        <f>IF(O163="S",BD!$B$8,0)</f>
        <v>0</v>
      </c>
      <c r="Q163" s="73" t="str">
        <f>IF(D163="","",VLOOKUP(D163,BD!$B$11:$R$179,5,))</f>
        <v/>
      </c>
      <c r="R163" s="79" t="str">
        <f t="shared" si="85"/>
        <v/>
      </c>
      <c r="S163" s="68"/>
      <c r="T163" s="75"/>
      <c r="U163" s="76"/>
      <c r="V163" s="71"/>
      <c r="W163" s="77" t="s">
        <v>7</v>
      </c>
      <c r="X163" s="78">
        <f>IF(W163="N",0,IF(T$133="EVENTO",BD!$B$3,BD!$B$4))</f>
        <v>0</v>
      </c>
      <c r="Y163" s="77" t="s">
        <v>7</v>
      </c>
      <c r="Z163" s="78">
        <f>IF(Y163="N",0,IF(T$133="EVENTO",BD!$B$1,0))</f>
        <v>0</v>
      </c>
      <c r="AA163" s="77" t="s">
        <v>7</v>
      </c>
      <c r="AB163" s="78">
        <f>IF(AA163="N",0,IF(T$133="EVENTO",BD!$B$2,0))</f>
        <v>0</v>
      </c>
      <c r="AC163" s="77" t="s">
        <v>7</v>
      </c>
      <c r="AD163" s="78">
        <f>IF(AC163="N",0,IF(T$133="EVENTO",BD!$B$5,0))</f>
        <v>0</v>
      </c>
      <c r="AE163" s="77" t="s">
        <v>7</v>
      </c>
      <c r="AF163" s="78">
        <f>IF(AE163="S",BD!$B$8,0)</f>
        <v>0</v>
      </c>
      <c r="AG163" s="73" t="str">
        <f>IF(T163="","",VLOOKUP(T163,BD!$B$11:$R$179,5,))</f>
        <v/>
      </c>
      <c r="AH163" s="79" t="str">
        <f t="shared" si="86"/>
        <v/>
      </c>
      <c r="AI163" s="68"/>
      <c r="AJ163" s="75"/>
      <c r="AK163" s="76"/>
      <c r="AL163" s="71"/>
      <c r="AM163" s="77" t="s">
        <v>7</v>
      </c>
      <c r="AN163" s="78">
        <f>IF(AM163="N",0,IF(AJ$133="EVENTO",BD!$B$3,BD!$B$4))</f>
        <v>0</v>
      </c>
      <c r="AO163" s="77" t="s">
        <v>7</v>
      </c>
      <c r="AP163" s="78">
        <f>IF(AO163="N",0,IF(AJ$133="EVENTO",BD!$B$1,0))</f>
        <v>0</v>
      </c>
      <c r="AQ163" s="77" t="s">
        <v>7</v>
      </c>
      <c r="AR163" s="78">
        <f>IF(AQ163="N",0,IF(AJ$133="EVENTO",BD!$B$2,0))</f>
        <v>0</v>
      </c>
      <c r="AS163" s="77" t="s">
        <v>7</v>
      </c>
      <c r="AT163" s="78">
        <f>IF(AS163="N",0,IF(AJ$133="EVENTO",BD!$B$5,0))</f>
        <v>0</v>
      </c>
      <c r="AU163" s="77" t="s">
        <v>7</v>
      </c>
      <c r="AV163" s="78">
        <f>IF(AU163="S",BD!$B$8,0)</f>
        <v>0</v>
      </c>
      <c r="AW163" s="73" t="str">
        <f>IF(AJ163="","",VLOOKUP(AJ163,BD!$B$11:$R$179,5,))</f>
        <v/>
      </c>
      <c r="AX163" s="79" t="str">
        <f t="shared" si="87"/>
        <v/>
      </c>
      <c r="AY163" s="68"/>
      <c r="AZ163" s="75"/>
      <c r="BA163" s="76"/>
      <c r="BB163" s="71"/>
      <c r="BC163" s="77" t="s">
        <v>7</v>
      </c>
      <c r="BD163" s="78">
        <f>IF(BC163="N",0,IF(AZ$133="EVENTO",BD!$B$3,BD!$B$4))</f>
        <v>0</v>
      </c>
      <c r="BE163" s="77" t="s">
        <v>7</v>
      </c>
      <c r="BF163" s="78">
        <f>IF(BE163="N",0,IF(AZ$133="EVENTO",BD!$B$1,0))</f>
        <v>0</v>
      </c>
      <c r="BG163" s="77" t="s">
        <v>7</v>
      </c>
      <c r="BH163" s="78">
        <f>IF(BG163="N",0,IF(AZ$133="EVENTO",BD!$B$2,0))</f>
        <v>0</v>
      </c>
      <c r="BI163" s="77" t="s">
        <v>7</v>
      </c>
      <c r="BJ163" s="78">
        <f>IF(BI163="N",0,IF(AZ$133="EVENTO",BD!$B$5,0))</f>
        <v>0</v>
      </c>
      <c r="BK163" s="77" t="s">
        <v>7</v>
      </c>
      <c r="BL163" s="78">
        <f>IF(BK163="S",BD!$B$8,0)</f>
        <v>0</v>
      </c>
      <c r="BM163" s="73" t="str">
        <f>IF(AZ163="","",VLOOKUP(AZ163,BD!$B$11:$R$179,5,))</f>
        <v/>
      </c>
      <c r="BN163" s="79" t="str">
        <f t="shared" si="88"/>
        <v/>
      </c>
      <c r="BO163" s="68"/>
      <c r="BP163" s="75"/>
      <c r="BQ163" s="76"/>
      <c r="BR163" s="71"/>
      <c r="BS163" s="77" t="s">
        <v>7</v>
      </c>
      <c r="BT163" s="78">
        <f>IF(BS163="N",0,IF(BP$133="EVENTO",BD!$B$3,BD!$B$4))</f>
        <v>0</v>
      </c>
      <c r="BU163" s="77" t="s">
        <v>7</v>
      </c>
      <c r="BV163" s="78">
        <f>IF(BU163="N",0,IF(BP$133="EVENTO",BD!$B$1,0))</f>
        <v>0</v>
      </c>
      <c r="BW163" s="77" t="s">
        <v>7</v>
      </c>
      <c r="BX163" s="78">
        <f>IF(BW163="N",0,IF(BP$133="EVENTO",BD!$B$2,0))</f>
        <v>0</v>
      </c>
      <c r="BY163" s="77" t="s">
        <v>7</v>
      </c>
      <c r="BZ163" s="78">
        <f>IF(BY163="N",0,IF(BP$133="EVENTO",BD!$B$5,0))</f>
        <v>0</v>
      </c>
      <c r="CA163" s="77" t="s">
        <v>7</v>
      </c>
      <c r="CB163" s="78">
        <f>IF(CA163="S",BD!$B$8,0)</f>
        <v>0</v>
      </c>
      <c r="CC163" s="73" t="str">
        <f>IF(BP163="","",VLOOKUP(BP163,BD!$B$11:$R$179,5,))</f>
        <v/>
      </c>
      <c r="CD163" s="79" t="str">
        <f t="shared" si="89"/>
        <v/>
      </c>
      <c r="CE163" s="68"/>
      <c r="CF163" s="75"/>
      <c r="CG163" s="76"/>
      <c r="CH163" s="71"/>
      <c r="CI163" s="77" t="s">
        <v>7</v>
      </c>
      <c r="CJ163" s="78">
        <f>IF(CI163="N",0,IF(CF$133="EVENTO",BD!$B$3,BD!$B$4))</f>
        <v>0</v>
      </c>
      <c r="CK163" s="77" t="s">
        <v>7</v>
      </c>
      <c r="CL163" s="78">
        <f>IF(CK163="N",0,IF(CF$133="EVENTO",BD!$B$1,0))</f>
        <v>0</v>
      </c>
      <c r="CM163" s="77" t="s">
        <v>7</v>
      </c>
      <c r="CN163" s="78">
        <f>IF(CM163="N",0,IF(CF$133="EVENTO",BD!$B$2,0))</f>
        <v>0</v>
      </c>
      <c r="CO163" s="77" t="s">
        <v>7</v>
      </c>
      <c r="CP163" s="78">
        <f>IF(CO163="N",0,IF(CF$133="EVENTO",BD!$B$5,0))</f>
        <v>0</v>
      </c>
      <c r="CQ163" s="77" t="s">
        <v>7</v>
      </c>
      <c r="CR163" s="78">
        <f>IF(CQ163="S",BD!$B$8,0)</f>
        <v>0</v>
      </c>
      <c r="CS163" s="73" t="str">
        <f>IF(CF163="","",VLOOKUP(CF163,BD!$B$11:$R$179,5,))</f>
        <v/>
      </c>
      <c r="CT163" s="79" t="str">
        <f t="shared" si="90"/>
        <v/>
      </c>
      <c r="CU163" s="68"/>
      <c r="CV163" s="75"/>
      <c r="CW163" s="76"/>
      <c r="CX163" s="71"/>
      <c r="CY163" s="77" t="s">
        <v>7</v>
      </c>
      <c r="CZ163" s="78">
        <f>IF(CY163="N",0,IF(CV$133="EVENTO",BD!$B$3,BD!$B$4))</f>
        <v>0</v>
      </c>
      <c r="DA163" s="77" t="s">
        <v>7</v>
      </c>
      <c r="DB163" s="78">
        <f>IF(DA163="N",0,IF(CV$133="EVENTO",BD!$B$1,0))</f>
        <v>0</v>
      </c>
      <c r="DC163" s="77" t="s">
        <v>7</v>
      </c>
      <c r="DD163" s="78">
        <f>IF(DC163="N",0,IF(CV$133="EVENTO",BD!$B$2,0))</f>
        <v>0</v>
      </c>
      <c r="DE163" s="77" t="s">
        <v>7</v>
      </c>
      <c r="DF163" s="78">
        <f>IF(DE163="N",0,IF(CV$133="EVENTO",BD!$B$5,0))</f>
        <v>0</v>
      </c>
      <c r="DG163" s="77" t="s">
        <v>7</v>
      </c>
      <c r="DH163" s="78">
        <f>IF(DG163="S",BD!$B$8,0)</f>
        <v>0</v>
      </c>
      <c r="DI163" s="73" t="str">
        <f>IF(CV163="","",VLOOKUP(CV163,BD!$B$11:$R$179,5,))</f>
        <v/>
      </c>
      <c r="DJ163" s="79" t="str">
        <f t="shared" si="91"/>
        <v/>
      </c>
    </row>
    <row r="164" spans="1:114" ht="15.75" thickBot="1" x14ac:dyDescent="0.3">
      <c r="A164" s="130"/>
      <c r="B164" s="151"/>
      <c r="C164" s="68"/>
      <c r="D164" s="75"/>
      <c r="E164" s="76"/>
      <c r="F164" s="71"/>
      <c r="G164" s="77" t="s">
        <v>7</v>
      </c>
      <c r="H164" s="78">
        <f>IF(G164="N",0,IF(D$133="EVENTO",BD!$B$3,BD!$B$4))</f>
        <v>0</v>
      </c>
      <c r="I164" s="77" t="s">
        <v>7</v>
      </c>
      <c r="J164" s="78">
        <f>IF(I164="N",0,IF(D$133="EVENTO",BD!$B$1,0))</f>
        <v>0</v>
      </c>
      <c r="K164" s="77" t="s">
        <v>7</v>
      </c>
      <c r="L164" s="78">
        <f>IF(K164="N",0,IF(D$133="EVENTO",BD!$B$2,0))</f>
        <v>0</v>
      </c>
      <c r="M164" s="77" t="s">
        <v>7</v>
      </c>
      <c r="N164" s="78">
        <f>IF(M164="N",0,IF(D$133="EVENTO",BD!$B$5,0))</f>
        <v>0</v>
      </c>
      <c r="O164" s="77" t="s">
        <v>7</v>
      </c>
      <c r="P164" s="78">
        <f>IF(O164="S",BD!$B$8,0)</f>
        <v>0</v>
      </c>
      <c r="Q164" s="73" t="str">
        <f>IF(D164="","",VLOOKUP(D164,BD!$B$11:$R$179,5,))</f>
        <v/>
      </c>
      <c r="R164" s="79" t="str">
        <f t="shared" si="85"/>
        <v/>
      </c>
      <c r="S164" s="68"/>
      <c r="T164" s="75"/>
      <c r="U164" s="76"/>
      <c r="V164" s="71"/>
      <c r="W164" s="77" t="s">
        <v>7</v>
      </c>
      <c r="X164" s="78">
        <f>IF(W164="N",0,IF(T$133="EVENTO",BD!$B$3,BD!$B$4))</f>
        <v>0</v>
      </c>
      <c r="Y164" s="77" t="s">
        <v>7</v>
      </c>
      <c r="Z164" s="78">
        <f>IF(Y164="N",0,IF(T$133="EVENTO",BD!$B$1,0))</f>
        <v>0</v>
      </c>
      <c r="AA164" s="77" t="s">
        <v>7</v>
      </c>
      <c r="AB164" s="78">
        <f>IF(AA164="N",0,IF(T$133="EVENTO",BD!$B$2,0))</f>
        <v>0</v>
      </c>
      <c r="AC164" s="77" t="s">
        <v>7</v>
      </c>
      <c r="AD164" s="78">
        <f>IF(AC164="N",0,IF(T$133="EVENTO",BD!$B$5,0))</f>
        <v>0</v>
      </c>
      <c r="AE164" s="77" t="s">
        <v>7</v>
      </c>
      <c r="AF164" s="78">
        <f>IF(AE164="S",BD!$B$8,0)</f>
        <v>0</v>
      </c>
      <c r="AG164" s="73" t="str">
        <f>IF(T164="","",VLOOKUP(T164,BD!$B$11:$R$179,5,))</f>
        <v/>
      </c>
      <c r="AH164" s="79" t="str">
        <f t="shared" si="86"/>
        <v/>
      </c>
      <c r="AI164" s="68"/>
      <c r="AJ164" s="75"/>
      <c r="AK164" s="76"/>
      <c r="AL164" s="71"/>
      <c r="AM164" s="77" t="s">
        <v>7</v>
      </c>
      <c r="AN164" s="78">
        <f>IF(AM164="N",0,IF(AJ$133="EVENTO",BD!$B$3,BD!$B$4))</f>
        <v>0</v>
      </c>
      <c r="AO164" s="77" t="s">
        <v>7</v>
      </c>
      <c r="AP164" s="78">
        <f>IF(AO164="N",0,IF(AJ$133="EVENTO",BD!$B$1,0))</f>
        <v>0</v>
      </c>
      <c r="AQ164" s="77" t="s">
        <v>7</v>
      </c>
      <c r="AR164" s="78">
        <f>IF(AQ164="N",0,IF(AJ$133="EVENTO",BD!$B$2,0))</f>
        <v>0</v>
      </c>
      <c r="AS164" s="77" t="s">
        <v>7</v>
      </c>
      <c r="AT164" s="78">
        <f>IF(AS164="N",0,IF(AJ$133="EVENTO",BD!$B$5,0))</f>
        <v>0</v>
      </c>
      <c r="AU164" s="77" t="s">
        <v>7</v>
      </c>
      <c r="AV164" s="78">
        <f>IF(AU164="S",BD!$B$8,0)</f>
        <v>0</v>
      </c>
      <c r="AW164" s="73" t="str">
        <f>IF(AJ164="","",VLOOKUP(AJ164,BD!$B$11:$R$179,5,))</f>
        <v/>
      </c>
      <c r="AX164" s="79" t="str">
        <f t="shared" si="87"/>
        <v/>
      </c>
      <c r="AY164" s="68"/>
      <c r="AZ164" s="75"/>
      <c r="BA164" s="76"/>
      <c r="BB164" s="71"/>
      <c r="BC164" s="77" t="s">
        <v>7</v>
      </c>
      <c r="BD164" s="78">
        <f>IF(BC164="N",0,IF(AZ$133="EVENTO",BD!$B$3,BD!$B$4))</f>
        <v>0</v>
      </c>
      <c r="BE164" s="77" t="s">
        <v>7</v>
      </c>
      <c r="BF164" s="78">
        <f>IF(BE164="N",0,IF(AZ$133="EVENTO",BD!$B$1,0))</f>
        <v>0</v>
      </c>
      <c r="BG164" s="77" t="s">
        <v>7</v>
      </c>
      <c r="BH164" s="78">
        <f>IF(BG164="N",0,IF(AZ$133="EVENTO",BD!$B$2,0))</f>
        <v>0</v>
      </c>
      <c r="BI164" s="77" t="s">
        <v>7</v>
      </c>
      <c r="BJ164" s="78">
        <f>IF(BI164="N",0,IF(AZ$133="EVENTO",BD!$B$5,0))</f>
        <v>0</v>
      </c>
      <c r="BK164" s="77" t="s">
        <v>7</v>
      </c>
      <c r="BL164" s="78">
        <f>IF(BK164="S",BD!$B$8,0)</f>
        <v>0</v>
      </c>
      <c r="BM164" s="73" t="str">
        <f>IF(AZ164="","",VLOOKUP(AZ164,BD!$B$11:$R$179,5,))</f>
        <v/>
      </c>
      <c r="BN164" s="79" t="str">
        <f t="shared" si="88"/>
        <v/>
      </c>
      <c r="BO164" s="68"/>
      <c r="BP164" s="75"/>
      <c r="BQ164" s="76"/>
      <c r="BR164" s="71"/>
      <c r="BS164" s="77" t="s">
        <v>7</v>
      </c>
      <c r="BT164" s="78">
        <f>IF(BS164="N",0,IF(BP$133="EVENTO",BD!$B$3,BD!$B$4))</f>
        <v>0</v>
      </c>
      <c r="BU164" s="77" t="s">
        <v>7</v>
      </c>
      <c r="BV164" s="78">
        <f>IF(BU164="N",0,IF(BP$133="EVENTO",BD!$B$1,0))</f>
        <v>0</v>
      </c>
      <c r="BW164" s="77" t="s">
        <v>7</v>
      </c>
      <c r="BX164" s="78">
        <f>IF(BW164="N",0,IF(BP$133="EVENTO",BD!$B$2,0))</f>
        <v>0</v>
      </c>
      <c r="BY164" s="77" t="s">
        <v>7</v>
      </c>
      <c r="BZ164" s="78">
        <f>IF(BY164="N",0,IF(BP$133="EVENTO",BD!$B$5,0))</f>
        <v>0</v>
      </c>
      <c r="CA164" s="77" t="s">
        <v>7</v>
      </c>
      <c r="CB164" s="78">
        <f>IF(CA164="S",BD!$B$8,0)</f>
        <v>0</v>
      </c>
      <c r="CC164" s="73" t="str">
        <f>IF(BP164="","",VLOOKUP(BP164,BD!$B$11:$R$179,5,))</f>
        <v/>
      </c>
      <c r="CD164" s="79" t="str">
        <f t="shared" si="89"/>
        <v/>
      </c>
      <c r="CE164" s="68"/>
      <c r="CF164" s="75"/>
      <c r="CG164" s="76"/>
      <c r="CH164" s="71"/>
      <c r="CI164" s="77" t="s">
        <v>7</v>
      </c>
      <c r="CJ164" s="78">
        <f>IF(CI164="N",0,IF(CF$133="EVENTO",BD!$B$3,BD!$B$4))</f>
        <v>0</v>
      </c>
      <c r="CK164" s="77" t="s">
        <v>7</v>
      </c>
      <c r="CL164" s="78">
        <f>IF(CK164="N",0,IF(CF$133="EVENTO",BD!$B$1,0))</f>
        <v>0</v>
      </c>
      <c r="CM164" s="77" t="s">
        <v>7</v>
      </c>
      <c r="CN164" s="78">
        <f>IF(CM164="N",0,IF(CF$133="EVENTO",BD!$B$2,0))</f>
        <v>0</v>
      </c>
      <c r="CO164" s="77" t="s">
        <v>7</v>
      </c>
      <c r="CP164" s="78">
        <f>IF(CO164="N",0,IF(CF$133="EVENTO",BD!$B$5,0))</f>
        <v>0</v>
      </c>
      <c r="CQ164" s="77" t="s">
        <v>7</v>
      </c>
      <c r="CR164" s="78">
        <f>IF(CQ164="S",BD!$B$8,0)</f>
        <v>0</v>
      </c>
      <c r="CS164" s="73" t="str">
        <f>IF(CF164="","",VLOOKUP(CF164,BD!$B$11:$R$179,5,))</f>
        <v/>
      </c>
      <c r="CT164" s="79" t="str">
        <f t="shared" si="90"/>
        <v/>
      </c>
      <c r="CU164" s="68"/>
      <c r="CV164" s="75"/>
      <c r="CW164" s="76"/>
      <c r="CX164" s="71"/>
      <c r="CY164" s="77" t="s">
        <v>7</v>
      </c>
      <c r="CZ164" s="78">
        <f>IF(CY164="N",0,IF(CV$133="EVENTO",BD!$B$3,BD!$B$4))</f>
        <v>0</v>
      </c>
      <c r="DA164" s="77" t="s">
        <v>7</v>
      </c>
      <c r="DB164" s="78">
        <f>IF(DA164="N",0,IF(CV$133="EVENTO",BD!$B$1,0))</f>
        <v>0</v>
      </c>
      <c r="DC164" s="77" t="s">
        <v>7</v>
      </c>
      <c r="DD164" s="78">
        <f>IF(DC164="N",0,IF(CV$133="EVENTO",BD!$B$2,0))</f>
        <v>0</v>
      </c>
      <c r="DE164" s="77" t="s">
        <v>7</v>
      </c>
      <c r="DF164" s="78">
        <f>IF(DE164="N",0,IF(CV$133="EVENTO",BD!$B$5,0))</f>
        <v>0</v>
      </c>
      <c r="DG164" s="77" t="s">
        <v>7</v>
      </c>
      <c r="DH164" s="78">
        <f>IF(DG164="S",BD!$B$8,0)</f>
        <v>0</v>
      </c>
      <c r="DI164" s="73" t="str">
        <f>IF(CV164="","",VLOOKUP(CV164,BD!$B$11:$R$179,5,))</f>
        <v/>
      </c>
      <c r="DJ164" s="79" t="str">
        <f t="shared" si="91"/>
        <v/>
      </c>
    </row>
    <row r="165" spans="1:114" ht="15.75" thickBot="1" x14ac:dyDescent="0.3">
      <c r="A165" s="130"/>
      <c r="B165" s="152"/>
      <c r="C165" s="68"/>
      <c r="D165" s="81"/>
      <c r="E165" s="82"/>
      <c r="F165" s="85"/>
      <c r="G165" s="86" t="s">
        <v>7</v>
      </c>
      <c r="H165" s="87">
        <f>IF(G165="N",0,IF(D$133="EVENTO",BD!$B$3,BD!$B$4))</f>
        <v>0</v>
      </c>
      <c r="I165" s="86" t="s">
        <v>7</v>
      </c>
      <c r="J165" s="87">
        <f>IF(I165="N",0,IF(D$133="EVENTO",BD!$B$1,0))</f>
        <v>0</v>
      </c>
      <c r="K165" s="86" t="s">
        <v>7</v>
      </c>
      <c r="L165" s="87">
        <f>IF(K165="N",0,IF(D$133="EVENTO",BD!$B$2,0))</f>
        <v>0</v>
      </c>
      <c r="M165" s="86" t="s">
        <v>7</v>
      </c>
      <c r="N165" s="87">
        <f>IF(M165="N",0,IF(D$133="EVENTO",BD!$B$5,0))</f>
        <v>0</v>
      </c>
      <c r="O165" s="86" t="s">
        <v>7</v>
      </c>
      <c r="P165" s="87">
        <f>IF(O165="S",BD!$B$8,0)</f>
        <v>0</v>
      </c>
      <c r="Q165" s="83" t="str">
        <f>IF(D165="","",VLOOKUP(D165,BD!$B$11:$R$179,5,))</f>
        <v/>
      </c>
      <c r="R165" s="84" t="str">
        <f t="shared" si="85"/>
        <v/>
      </c>
      <c r="S165" s="68"/>
      <c r="T165" s="81"/>
      <c r="U165" s="82"/>
      <c r="V165" s="85"/>
      <c r="W165" s="86" t="s">
        <v>7</v>
      </c>
      <c r="X165" s="87">
        <f>IF(W165="N",0,IF(T$133="EVENTO",BD!$B$3,BD!$B$4))</f>
        <v>0</v>
      </c>
      <c r="Y165" s="86" t="s">
        <v>7</v>
      </c>
      <c r="Z165" s="87">
        <f>IF(Y165="N",0,IF(T$133="EVENTO",BD!$B$1,0))</f>
        <v>0</v>
      </c>
      <c r="AA165" s="86" t="s">
        <v>7</v>
      </c>
      <c r="AB165" s="87">
        <f>IF(AA165="N",0,IF(T$133="EVENTO",BD!$B$2,0))</f>
        <v>0</v>
      </c>
      <c r="AC165" s="86" t="s">
        <v>7</v>
      </c>
      <c r="AD165" s="87">
        <f>IF(AC165="N",0,IF(T$133="EVENTO",BD!$B$5,0))</f>
        <v>0</v>
      </c>
      <c r="AE165" s="86" t="s">
        <v>7</v>
      </c>
      <c r="AF165" s="87">
        <f>IF(AE165="S",BD!$B$8,0)</f>
        <v>0</v>
      </c>
      <c r="AG165" s="83" t="str">
        <f>IF(T165="","",VLOOKUP(T165,BD!$B$11:$R$179,5,))</f>
        <v/>
      </c>
      <c r="AH165" s="84" t="str">
        <f t="shared" si="86"/>
        <v/>
      </c>
      <c r="AI165" s="68"/>
      <c r="AJ165" s="81"/>
      <c r="AK165" s="82"/>
      <c r="AL165" s="85"/>
      <c r="AM165" s="86" t="s">
        <v>7</v>
      </c>
      <c r="AN165" s="87">
        <f>IF(AM165="N",0,IF(AJ$133="EVENTO",BD!$B$3,BD!$B$4))</f>
        <v>0</v>
      </c>
      <c r="AO165" s="86" t="s">
        <v>7</v>
      </c>
      <c r="AP165" s="87">
        <f>IF(AO165="N",0,IF(AJ$133="EVENTO",BD!$B$1,0))</f>
        <v>0</v>
      </c>
      <c r="AQ165" s="86" t="s">
        <v>7</v>
      </c>
      <c r="AR165" s="87">
        <f>IF(AQ165="N",0,IF(AJ$133="EVENTO",BD!$B$2,0))</f>
        <v>0</v>
      </c>
      <c r="AS165" s="86" t="s">
        <v>7</v>
      </c>
      <c r="AT165" s="87">
        <f>IF(AS165="N",0,IF(AJ$133="EVENTO",BD!$B$5,0))</f>
        <v>0</v>
      </c>
      <c r="AU165" s="86" t="s">
        <v>7</v>
      </c>
      <c r="AV165" s="87">
        <f>IF(AU165="S",BD!$B$8,0)</f>
        <v>0</v>
      </c>
      <c r="AW165" s="83" t="str">
        <f>IF(AJ165="","",VLOOKUP(AJ165,BD!$B$11:$R$179,5,))</f>
        <v/>
      </c>
      <c r="AX165" s="84" t="str">
        <f t="shared" si="87"/>
        <v/>
      </c>
      <c r="AY165" s="68"/>
      <c r="AZ165" s="81"/>
      <c r="BA165" s="82"/>
      <c r="BB165" s="85"/>
      <c r="BC165" s="86" t="s">
        <v>7</v>
      </c>
      <c r="BD165" s="87">
        <f>IF(BC165="N",0,IF(AZ$133="EVENTO",BD!$B$3,BD!$B$4))</f>
        <v>0</v>
      </c>
      <c r="BE165" s="86" t="s">
        <v>7</v>
      </c>
      <c r="BF165" s="87">
        <f>IF(BE165="N",0,IF(AZ$133="EVENTO",BD!$B$1,0))</f>
        <v>0</v>
      </c>
      <c r="BG165" s="86" t="s">
        <v>7</v>
      </c>
      <c r="BH165" s="87">
        <f>IF(BG165="N",0,IF(AZ$133="EVENTO",BD!$B$2,0))</f>
        <v>0</v>
      </c>
      <c r="BI165" s="86" t="s">
        <v>7</v>
      </c>
      <c r="BJ165" s="87">
        <f>IF(BI165="N",0,IF(AZ$133="EVENTO",BD!$B$5,0))</f>
        <v>0</v>
      </c>
      <c r="BK165" s="86" t="s">
        <v>7</v>
      </c>
      <c r="BL165" s="87">
        <f>IF(BK165="S",BD!$B$8,0)</f>
        <v>0</v>
      </c>
      <c r="BM165" s="83" t="str">
        <f>IF(AZ165="","",VLOOKUP(AZ165,BD!$B$11:$R$179,5,))</f>
        <v/>
      </c>
      <c r="BN165" s="84" t="str">
        <f t="shared" si="88"/>
        <v/>
      </c>
      <c r="BO165" s="68"/>
      <c r="BP165" s="81"/>
      <c r="BQ165" s="82"/>
      <c r="BR165" s="85"/>
      <c r="BS165" s="86" t="s">
        <v>7</v>
      </c>
      <c r="BT165" s="87">
        <f>IF(BS165="N",0,IF(BP$133="EVENTO",BD!$B$3,BD!$B$4))</f>
        <v>0</v>
      </c>
      <c r="BU165" s="86" t="s">
        <v>7</v>
      </c>
      <c r="BV165" s="87">
        <f>IF(BU165="N",0,IF(BP$133="EVENTO",BD!$B$1,0))</f>
        <v>0</v>
      </c>
      <c r="BW165" s="86" t="s">
        <v>7</v>
      </c>
      <c r="BX165" s="87">
        <f>IF(BW165="N",0,IF(BP$133="EVENTO",BD!$B$2,0))</f>
        <v>0</v>
      </c>
      <c r="BY165" s="86" t="s">
        <v>7</v>
      </c>
      <c r="BZ165" s="87">
        <f>IF(BY165="N",0,IF(BP$133="EVENTO",BD!$B$5,0))</f>
        <v>0</v>
      </c>
      <c r="CA165" s="86" t="s">
        <v>7</v>
      </c>
      <c r="CB165" s="87">
        <f>IF(CA165="S",BD!$B$8,0)</f>
        <v>0</v>
      </c>
      <c r="CC165" s="83" t="str">
        <f>IF(BP165="","",VLOOKUP(BP165,BD!$B$11:$R$179,5,))</f>
        <v/>
      </c>
      <c r="CD165" s="84" t="str">
        <f t="shared" si="89"/>
        <v/>
      </c>
      <c r="CE165" s="68"/>
      <c r="CF165" s="81"/>
      <c r="CG165" s="82"/>
      <c r="CH165" s="85"/>
      <c r="CI165" s="86" t="s">
        <v>7</v>
      </c>
      <c r="CJ165" s="87">
        <f>IF(CI165="N",0,IF(CF$133="EVENTO",BD!$B$3,BD!$B$4))</f>
        <v>0</v>
      </c>
      <c r="CK165" s="86" t="s">
        <v>7</v>
      </c>
      <c r="CL165" s="87">
        <f>IF(CK165="N",0,IF(CF$133="EVENTO",BD!$B$1,0))</f>
        <v>0</v>
      </c>
      <c r="CM165" s="86" t="s">
        <v>7</v>
      </c>
      <c r="CN165" s="87">
        <f>IF(CM165="N",0,IF(CF$133="EVENTO",BD!$B$2,0))</f>
        <v>0</v>
      </c>
      <c r="CO165" s="86" t="s">
        <v>7</v>
      </c>
      <c r="CP165" s="87">
        <f>IF(CO165="N",0,IF(CF$133="EVENTO",BD!$B$5,0))</f>
        <v>0</v>
      </c>
      <c r="CQ165" s="86" t="s">
        <v>7</v>
      </c>
      <c r="CR165" s="87">
        <f>IF(CQ165="S",BD!$B$8,0)</f>
        <v>0</v>
      </c>
      <c r="CS165" s="83" t="str">
        <f>IF(CF165="","",VLOOKUP(CF165,BD!$B$11:$R$179,5,))</f>
        <v/>
      </c>
      <c r="CT165" s="84" t="str">
        <f t="shared" si="90"/>
        <v/>
      </c>
      <c r="CU165" s="68"/>
      <c r="CV165" s="81"/>
      <c r="CW165" s="82"/>
      <c r="CX165" s="85"/>
      <c r="CY165" s="86" t="s">
        <v>7</v>
      </c>
      <c r="CZ165" s="87">
        <f>IF(CY165="N",0,IF(CV$133="EVENTO",BD!$B$3,BD!$B$4))</f>
        <v>0</v>
      </c>
      <c r="DA165" s="86" t="s">
        <v>7</v>
      </c>
      <c r="DB165" s="87">
        <f>IF(DA165="N",0,IF(CV$133="EVENTO",BD!$B$1,0))</f>
        <v>0</v>
      </c>
      <c r="DC165" s="86" t="s">
        <v>7</v>
      </c>
      <c r="DD165" s="87">
        <f>IF(DC165="N",0,IF(CV$133="EVENTO",BD!$B$2,0))</f>
        <v>0</v>
      </c>
      <c r="DE165" s="86" t="s">
        <v>7</v>
      </c>
      <c r="DF165" s="87">
        <f>IF(DE165="N",0,IF(CV$133="EVENTO",BD!$B$5,0))</f>
        <v>0</v>
      </c>
      <c r="DG165" s="86" t="s">
        <v>7</v>
      </c>
      <c r="DH165" s="87">
        <f>IF(DG165="S",BD!$B$8,0)</f>
        <v>0</v>
      </c>
      <c r="DI165" s="83" t="str">
        <f>IF(CV165="","",VLOOKUP(CV165,BD!$B$11:$R$179,5,))</f>
        <v/>
      </c>
      <c r="DJ165" s="84" t="str">
        <f t="shared" si="91"/>
        <v/>
      </c>
    </row>
    <row r="166" spans="1:114" ht="15.75" customHeight="1" thickBot="1" x14ac:dyDescent="0.3">
      <c r="A166" s="130"/>
      <c r="B166" s="154" t="s">
        <v>40</v>
      </c>
      <c r="C166" s="157"/>
      <c r="D166" s="147"/>
      <c r="E166" s="147"/>
      <c r="F166" s="147"/>
      <c r="G166" s="147"/>
      <c r="H166" s="147"/>
      <c r="I166" s="147"/>
      <c r="J166" s="147"/>
      <c r="K166" s="147"/>
      <c r="L166" s="147"/>
      <c r="M166" s="147"/>
      <c r="N166" s="147"/>
      <c r="O166" s="147"/>
      <c r="P166" s="61"/>
      <c r="Q166" s="61"/>
      <c r="R166" s="62" t="str">
        <f>IF(SUM(R168:R184)=0,"",SUM(R168:R184))</f>
        <v/>
      </c>
      <c r="S166" s="157"/>
      <c r="T166" s="147"/>
      <c r="U166" s="147"/>
      <c r="V166" s="147"/>
      <c r="W166" s="147"/>
      <c r="X166" s="147"/>
      <c r="Y166" s="147"/>
      <c r="Z166" s="147"/>
      <c r="AA166" s="147"/>
      <c r="AB166" s="147"/>
      <c r="AC166" s="147"/>
      <c r="AD166" s="147"/>
      <c r="AE166" s="147"/>
      <c r="AF166" s="61"/>
      <c r="AG166" s="61"/>
      <c r="AH166" s="62" t="str">
        <f>IF(SUM(AH168:AH184)=0,"",SUM(AH168:AH184))</f>
        <v/>
      </c>
      <c r="AI166" s="157"/>
      <c r="AJ166" s="147"/>
      <c r="AK166" s="147"/>
      <c r="AL166" s="147"/>
      <c r="AM166" s="147"/>
      <c r="AN166" s="147"/>
      <c r="AO166" s="147"/>
      <c r="AP166" s="147"/>
      <c r="AQ166" s="147"/>
      <c r="AR166" s="147"/>
      <c r="AS166" s="147"/>
      <c r="AT166" s="147"/>
      <c r="AU166" s="147"/>
      <c r="AV166" s="61"/>
      <c r="AW166" s="61"/>
      <c r="AX166" s="62" t="str">
        <f>IF(SUM(AX168:AX184)=0,"",SUM(AX168:AX184))</f>
        <v/>
      </c>
      <c r="AY166" s="157"/>
      <c r="AZ166" s="147"/>
      <c r="BA166" s="147"/>
      <c r="BB166" s="147"/>
      <c r="BC166" s="147"/>
      <c r="BD166" s="147"/>
      <c r="BE166" s="147"/>
      <c r="BF166" s="147"/>
      <c r="BG166" s="147"/>
      <c r="BH166" s="147"/>
      <c r="BI166" s="147"/>
      <c r="BJ166" s="147"/>
      <c r="BK166" s="147"/>
      <c r="BL166" s="61"/>
      <c r="BM166" s="61"/>
      <c r="BN166" s="62" t="str">
        <f>IF(SUM(BN168:BN184)=0,"",SUM(BN168:BN184))</f>
        <v/>
      </c>
      <c r="BO166" s="157"/>
      <c r="BP166" s="147"/>
      <c r="BQ166" s="147"/>
      <c r="BR166" s="147"/>
      <c r="BS166" s="147"/>
      <c r="BT166" s="147"/>
      <c r="BU166" s="147"/>
      <c r="BV166" s="147"/>
      <c r="BW166" s="147"/>
      <c r="BX166" s="147"/>
      <c r="BY166" s="147"/>
      <c r="BZ166" s="147"/>
      <c r="CA166" s="147"/>
      <c r="CB166" s="61"/>
      <c r="CC166" s="61"/>
      <c r="CD166" s="62" t="str">
        <f>IF(SUM(CD168:CD184)=0,"",SUM(CD168:CD184))</f>
        <v/>
      </c>
      <c r="CE166" s="157"/>
      <c r="CF166" s="147"/>
      <c r="CG166" s="147"/>
      <c r="CH166" s="147"/>
      <c r="CI166" s="147"/>
      <c r="CJ166" s="147"/>
      <c r="CK166" s="147"/>
      <c r="CL166" s="147"/>
      <c r="CM166" s="147"/>
      <c r="CN166" s="147"/>
      <c r="CO166" s="147"/>
      <c r="CP166" s="147"/>
      <c r="CQ166" s="147"/>
      <c r="CR166" s="61"/>
      <c r="CS166" s="61"/>
      <c r="CT166" s="62" t="str">
        <f>IF(SUM(CT168:CT184)=0,"",SUM(CT168:CT184))</f>
        <v/>
      </c>
      <c r="CU166" s="157"/>
      <c r="CV166" s="147"/>
      <c r="CW166" s="147"/>
      <c r="CX166" s="147"/>
      <c r="CY166" s="147"/>
      <c r="CZ166" s="147"/>
      <c r="DA166" s="147"/>
      <c r="DB166" s="147"/>
      <c r="DC166" s="147"/>
      <c r="DD166" s="147"/>
      <c r="DE166" s="147"/>
      <c r="DF166" s="147"/>
      <c r="DG166" s="147"/>
      <c r="DH166" s="61"/>
      <c r="DI166" s="61"/>
      <c r="DJ166" s="62" t="str">
        <f>IF(SUM(DJ168:DJ184)=0,"",SUM(DJ168:DJ184))</f>
        <v/>
      </c>
    </row>
    <row r="167" spans="1:114" ht="15.75" thickBot="1" x14ac:dyDescent="0.3">
      <c r="A167" s="130"/>
      <c r="B167" s="155"/>
      <c r="C167" s="148"/>
      <c r="D167" s="149"/>
      <c r="E167" s="63"/>
      <c r="F167" s="63"/>
      <c r="G167" s="64"/>
      <c r="H167" s="65"/>
      <c r="I167" s="64"/>
      <c r="J167" s="65"/>
      <c r="K167" s="95">
        <v>80</v>
      </c>
      <c r="L167" s="65"/>
      <c r="M167" s="95">
        <v>100</v>
      </c>
      <c r="N167" s="65"/>
      <c r="O167" s="95">
        <v>120</v>
      </c>
      <c r="P167" s="65"/>
      <c r="Q167" s="66" t="s">
        <v>63</v>
      </c>
      <c r="R167" s="67" t="s">
        <v>64</v>
      </c>
      <c r="S167" s="148"/>
      <c r="T167" s="149"/>
      <c r="U167" s="63"/>
      <c r="V167" s="63"/>
      <c r="W167" s="64"/>
      <c r="X167" s="65"/>
      <c r="Y167" s="64"/>
      <c r="Z167" s="65"/>
      <c r="AA167" s="95">
        <v>80</v>
      </c>
      <c r="AB167" s="65"/>
      <c r="AC167" s="95">
        <v>100</v>
      </c>
      <c r="AD167" s="65"/>
      <c r="AE167" s="95">
        <v>120</v>
      </c>
      <c r="AF167" s="65"/>
      <c r="AG167" s="66" t="s">
        <v>63</v>
      </c>
      <c r="AH167" s="67" t="s">
        <v>64</v>
      </c>
      <c r="AI167" s="148"/>
      <c r="AJ167" s="149"/>
      <c r="AK167" s="63"/>
      <c r="AL167" s="63"/>
      <c r="AM167" s="64"/>
      <c r="AN167" s="65"/>
      <c r="AO167" s="64"/>
      <c r="AP167" s="65"/>
      <c r="AQ167" s="95">
        <v>80</v>
      </c>
      <c r="AR167" s="65"/>
      <c r="AS167" s="95">
        <v>100</v>
      </c>
      <c r="AT167" s="65"/>
      <c r="AU167" s="95">
        <v>120</v>
      </c>
      <c r="AV167" s="65"/>
      <c r="AW167" s="66" t="s">
        <v>63</v>
      </c>
      <c r="AX167" s="67" t="s">
        <v>64</v>
      </c>
      <c r="AY167" s="148"/>
      <c r="AZ167" s="149"/>
      <c r="BA167" s="63"/>
      <c r="BB167" s="63"/>
      <c r="BC167" s="64"/>
      <c r="BD167" s="65"/>
      <c r="BE167" s="64"/>
      <c r="BF167" s="65"/>
      <c r="BG167" s="95">
        <v>80</v>
      </c>
      <c r="BH167" s="65"/>
      <c r="BI167" s="95">
        <v>100</v>
      </c>
      <c r="BJ167" s="65"/>
      <c r="BK167" s="95">
        <v>120</v>
      </c>
      <c r="BL167" s="65"/>
      <c r="BM167" s="66" t="s">
        <v>63</v>
      </c>
      <c r="BN167" s="67" t="s">
        <v>64</v>
      </c>
      <c r="BO167" s="148"/>
      <c r="BP167" s="149"/>
      <c r="BQ167" s="63"/>
      <c r="BR167" s="63"/>
      <c r="BS167" s="64"/>
      <c r="BT167" s="65"/>
      <c r="BU167" s="64"/>
      <c r="BV167" s="65"/>
      <c r="BW167" s="95">
        <v>80</v>
      </c>
      <c r="BX167" s="65"/>
      <c r="BY167" s="95">
        <v>100</v>
      </c>
      <c r="BZ167" s="65"/>
      <c r="CA167" s="95">
        <v>120</v>
      </c>
      <c r="CB167" s="65"/>
      <c r="CC167" s="66" t="s">
        <v>63</v>
      </c>
      <c r="CD167" s="67" t="s">
        <v>64</v>
      </c>
      <c r="CE167" s="148"/>
      <c r="CF167" s="149"/>
      <c r="CG167" s="63"/>
      <c r="CH167" s="63"/>
      <c r="CI167" s="64"/>
      <c r="CJ167" s="65"/>
      <c r="CK167" s="64"/>
      <c r="CL167" s="65"/>
      <c r="CM167" s="95">
        <v>80</v>
      </c>
      <c r="CN167" s="65"/>
      <c r="CO167" s="95">
        <v>100</v>
      </c>
      <c r="CP167" s="65"/>
      <c r="CQ167" s="95">
        <v>120</v>
      </c>
      <c r="CR167" s="65"/>
      <c r="CS167" s="66" t="s">
        <v>63</v>
      </c>
      <c r="CT167" s="67" t="s">
        <v>64</v>
      </c>
      <c r="CU167" s="148"/>
      <c r="CV167" s="149"/>
      <c r="CW167" s="63"/>
      <c r="CX167" s="63"/>
      <c r="CY167" s="64"/>
      <c r="CZ167" s="65"/>
      <c r="DA167" s="64"/>
      <c r="DB167" s="65"/>
      <c r="DC167" s="95">
        <v>80</v>
      </c>
      <c r="DD167" s="65"/>
      <c r="DE167" s="95">
        <v>100</v>
      </c>
      <c r="DF167" s="65"/>
      <c r="DG167" s="95">
        <v>120</v>
      </c>
      <c r="DH167" s="65"/>
      <c r="DI167" s="66" t="s">
        <v>63</v>
      </c>
      <c r="DJ167" s="67" t="s">
        <v>64</v>
      </c>
    </row>
    <row r="168" spans="1:114" ht="15.75" thickBot="1" x14ac:dyDescent="0.3">
      <c r="A168" s="130"/>
      <c r="B168" s="155"/>
      <c r="C168" s="68"/>
      <c r="D168" s="69"/>
      <c r="E168" s="70"/>
      <c r="F168" s="71"/>
      <c r="G168" s="72" t="s">
        <v>7</v>
      </c>
      <c r="H168" s="73">
        <f>IF(G168="N",0,BD!$B$6)</f>
        <v>0</v>
      </c>
      <c r="I168" s="72" t="s">
        <v>7</v>
      </c>
      <c r="J168" s="73">
        <f>IF(I168="N",0,BD!$B$7)</f>
        <v>0</v>
      </c>
      <c r="K168" s="72" t="s">
        <v>7</v>
      </c>
      <c r="L168" s="73">
        <f>IF(K168="N",0,K$167)</f>
        <v>0</v>
      </c>
      <c r="M168" s="72" t="s">
        <v>7</v>
      </c>
      <c r="N168" s="73">
        <f>IF(M168="N",0,M$167)</f>
        <v>0</v>
      </c>
      <c r="O168" s="72" t="s">
        <v>7</v>
      </c>
      <c r="P168" s="73">
        <f t="shared" ref="P168:P179" si="92">IF(O168="N",0,O$167)</f>
        <v>0</v>
      </c>
      <c r="Q168" s="73"/>
      <c r="R168" s="74" t="str">
        <f t="shared" ref="R168:R179" si="93">IF(D168="","",SUM(Q168,P168,L168,J168,N168,H168))</f>
        <v/>
      </c>
      <c r="S168" s="68"/>
      <c r="T168" s="69"/>
      <c r="U168" s="70"/>
      <c r="V168" s="71"/>
      <c r="W168" s="72" t="s">
        <v>7</v>
      </c>
      <c r="X168" s="73">
        <f>IF(W168="N",0,BD!$B$6)</f>
        <v>0</v>
      </c>
      <c r="Y168" s="72" t="s">
        <v>7</v>
      </c>
      <c r="Z168" s="73">
        <f>IF(Y168="N",0,BD!$B$7)</f>
        <v>0</v>
      </c>
      <c r="AA168" s="72" t="s">
        <v>7</v>
      </c>
      <c r="AB168" s="73">
        <f t="shared" ref="AB168:AB179" si="94">IF(AA168="N",0,AA$167)</f>
        <v>0</v>
      </c>
      <c r="AC168" s="72" t="s">
        <v>7</v>
      </c>
      <c r="AD168" s="73">
        <f t="shared" ref="AD168:AD179" si="95">IF(AC168="N",0,AC$167)</f>
        <v>0</v>
      </c>
      <c r="AE168" s="72" t="s">
        <v>7</v>
      </c>
      <c r="AF168" s="73">
        <f t="shared" ref="AF168:AF179" si="96">IF(AE168="N",0,AE$167)</f>
        <v>0</v>
      </c>
      <c r="AG168" s="73"/>
      <c r="AH168" s="74" t="str">
        <f t="shared" ref="AH168:AH179" si="97">IF(T168="","",SUM(AG168,AF168,AB168,Z168,AD168,X168))</f>
        <v/>
      </c>
      <c r="AI168" s="68"/>
      <c r="AJ168" s="69"/>
      <c r="AK168" s="70"/>
      <c r="AL168" s="71"/>
      <c r="AM168" s="72" t="s">
        <v>7</v>
      </c>
      <c r="AN168" s="73">
        <f>IF(AM168="N",0,BD!$B$6)</f>
        <v>0</v>
      </c>
      <c r="AO168" s="72" t="s">
        <v>7</v>
      </c>
      <c r="AP168" s="73">
        <f>IF(AO168="N",0,BD!$B$7)</f>
        <v>0</v>
      </c>
      <c r="AQ168" s="72" t="s">
        <v>7</v>
      </c>
      <c r="AR168" s="73">
        <f t="shared" ref="AR168:AR179" si="98">IF(AQ168="N",0,AQ$167)</f>
        <v>0</v>
      </c>
      <c r="AS168" s="72" t="s">
        <v>7</v>
      </c>
      <c r="AT168" s="73">
        <f t="shared" ref="AT168:AT179" si="99">IF(AS168="N",0,AS$167)</f>
        <v>0</v>
      </c>
      <c r="AU168" s="72" t="s">
        <v>7</v>
      </c>
      <c r="AV168" s="73">
        <f t="shared" ref="AV168:AV179" si="100">IF(AU168="N",0,AU$167)</f>
        <v>0</v>
      </c>
      <c r="AW168" s="73"/>
      <c r="AX168" s="74" t="str">
        <f t="shared" ref="AX168:AX179" si="101">IF(AJ168="","",SUM(AW168,AV168,AR168,AP168,AT168,AN168))</f>
        <v/>
      </c>
      <c r="AY168" s="68"/>
      <c r="AZ168" s="69"/>
      <c r="BA168" s="70"/>
      <c r="BB168" s="71"/>
      <c r="BC168" s="72" t="s">
        <v>7</v>
      </c>
      <c r="BD168" s="73">
        <f>IF(BC168="N",0,BD!$B$6)</f>
        <v>0</v>
      </c>
      <c r="BE168" s="72" t="s">
        <v>7</v>
      </c>
      <c r="BF168" s="73">
        <f>IF(BE168="N",0,BD!$B$7)</f>
        <v>0</v>
      </c>
      <c r="BG168" s="72" t="s">
        <v>7</v>
      </c>
      <c r="BH168" s="73">
        <f t="shared" ref="BH168:BH179" si="102">IF(BG168="N",0,BG$167)</f>
        <v>0</v>
      </c>
      <c r="BI168" s="72" t="s">
        <v>7</v>
      </c>
      <c r="BJ168" s="73">
        <f t="shared" ref="BJ168:BJ179" si="103">IF(BI168="N",0,BI$167)</f>
        <v>0</v>
      </c>
      <c r="BK168" s="72" t="s">
        <v>7</v>
      </c>
      <c r="BL168" s="73">
        <f t="shared" ref="BL168:BL179" si="104">IF(BK168="N",0,BK$167)</f>
        <v>0</v>
      </c>
      <c r="BM168" s="73"/>
      <c r="BN168" s="74" t="str">
        <f t="shared" ref="BN168:BN179" si="105">IF(AZ168="","",SUM(BM168,BL168,BH168,BF168,BJ168,BD168))</f>
        <v/>
      </c>
      <c r="BO168" s="68"/>
      <c r="BP168" s="69"/>
      <c r="BQ168" s="70"/>
      <c r="BR168" s="71"/>
      <c r="BS168" s="72" t="s">
        <v>7</v>
      </c>
      <c r="BT168" s="73">
        <f>IF(BS168="N",0,BD!$B$6)</f>
        <v>0</v>
      </c>
      <c r="BU168" s="72" t="s">
        <v>7</v>
      </c>
      <c r="BV168" s="73">
        <f>IF(BU168="N",0,BD!$B$7)</f>
        <v>0</v>
      </c>
      <c r="BW168" s="72" t="s">
        <v>7</v>
      </c>
      <c r="BX168" s="73">
        <f t="shared" ref="BX168:BX179" si="106">IF(BW168="N",0,BW$167)</f>
        <v>0</v>
      </c>
      <c r="BY168" s="72" t="s">
        <v>7</v>
      </c>
      <c r="BZ168" s="73">
        <f t="shared" ref="BZ168:BZ179" si="107">IF(BY168="N",0,BY$167)</f>
        <v>0</v>
      </c>
      <c r="CA168" s="72" t="s">
        <v>7</v>
      </c>
      <c r="CB168" s="73">
        <f t="shared" ref="CB168:CB179" si="108">IF(CA168="N",0,CA$167)</f>
        <v>0</v>
      </c>
      <c r="CC168" s="73"/>
      <c r="CD168" s="74" t="str">
        <f t="shared" ref="CD168:CD179" si="109">IF(BP168="","",SUM(CC168,CB168,BX168,BV168,BZ168,BT168))</f>
        <v/>
      </c>
      <c r="CE168" s="68"/>
      <c r="CF168" s="69"/>
      <c r="CG168" s="70"/>
      <c r="CH168" s="71"/>
      <c r="CI168" s="72" t="s">
        <v>7</v>
      </c>
      <c r="CJ168" s="73">
        <f>IF(CI168="N",0,BD!$B$6)</f>
        <v>0</v>
      </c>
      <c r="CK168" s="72" t="s">
        <v>7</v>
      </c>
      <c r="CL168" s="73">
        <f>IF(CK168="N",0,BD!$B$7)</f>
        <v>0</v>
      </c>
      <c r="CM168" s="72" t="s">
        <v>7</v>
      </c>
      <c r="CN168" s="73">
        <f t="shared" ref="CN168:CN179" si="110">IF(CM168="N",0,CM$167)</f>
        <v>0</v>
      </c>
      <c r="CO168" s="72" t="s">
        <v>7</v>
      </c>
      <c r="CP168" s="73">
        <f t="shared" ref="CP168:CP179" si="111">IF(CO168="N",0,CO$167)</f>
        <v>0</v>
      </c>
      <c r="CQ168" s="72" t="s">
        <v>7</v>
      </c>
      <c r="CR168" s="73">
        <f t="shared" ref="CR168:CR179" si="112">IF(CQ168="N",0,CQ$167)</f>
        <v>0</v>
      </c>
      <c r="CS168" s="73"/>
      <c r="CT168" s="74" t="str">
        <f t="shared" ref="CT168:CT179" si="113">IF(CF168="","",SUM(CS168,CR168,CN168,CL168,CP168,CJ168))</f>
        <v/>
      </c>
      <c r="CU168" s="68"/>
      <c r="CV168" s="69"/>
      <c r="CW168" s="70"/>
      <c r="CX168" s="71"/>
      <c r="CY168" s="72" t="s">
        <v>7</v>
      </c>
      <c r="CZ168" s="73">
        <f>IF(CY168="N",0,BD!$B$6)</f>
        <v>0</v>
      </c>
      <c r="DA168" s="72" t="s">
        <v>7</v>
      </c>
      <c r="DB168" s="73">
        <f>IF(DA168="N",0,BD!$B$7)</f>
        <v>0</v>
      </c>
      <c r="DC168" s="72" t="s">
        <v>7</v>
      </c>
      <c r="DD168" s="73">
        <f t="shared" ref="DD168:DD179" si="114">IF(DC168="N",0,DC$167)</f>
        <v>0</v>
      </c>
      <c r="DE168" s="72" t="s">
        <v>7</v>
      </c>
      <c r="DF168" s="73">
        <f t="shared" ref="DF168:DF179" si="115">IF(DE168="N",0,DE$167)</f>
        <v>0</v>
      </c>
      <c r="DG168" s="72" t="s">
        <v>7</v>
      </c>
      <c r="DH168" s="73">
        <f t="shared" ref="DH168:DH179" si="116">IF(DG168="N",0,DG$167)</f>
        <v>0</v>
      </c>
      <c r="DI168" s="73"/>
      <c r="DJ168" s="74" t="str">
        <f t="shared" ref="DJ168:DJ179" si="117">IF(CV168="","",SUM(DI168,DH168,DD168,DB168,DF168,CZ168))</f>
        <v/>
      </c>
    </row>
    <row r="169" spans="1:114" ht="15.75" thickBot="1" x14ac:dyDescent="0.3">
      <c r="A169" s="130"/>
      <c r="B169" s="155"/>
      <c r="C169" s="68"/>
      <c r="D169" s="75"/>
      <c r="E169" s="76"/>
      <c r="F169" s="71"/>
      <c r="G169" s="77" t="s">
        <v>7</v>
      </c>
      <c r="H169" s="73">
        <f>IF(G169="N",0,BD!$B$6)</f>
        <v>0</v>
      </c>
      <c r="I169" s="77" t="s">
        <v>7</v>
      </c>
      <c r="J169" s="73">
        <f>IF(I169="N",0,BD!$B$7)</f>
        <v>0</v>
      </c>
      <c r="K169" s="77" t="s">
        <v>7</v>
      </c>
      <c r="L169" s="78">
        <f t="shared" ref="L169:N179" si="118">IF(K169="N",0,K$167)</f>
        <v>0</v>
      </c>
      <c r="M169" s="77" t="s">
        <v>7</v>
      </c>
      <c r="N169" s="73">
        <f t="shared" si="118"/>
        <v>0</v>
      </c>
      <c r="O169" s="77" t="s">
        <v>7</v>
      </c>
      <c r="P169" s="78">
        <f t="shared" si="92"/>
        <v>0</v>
      </c>
      <c r="Q169" s="73"/>
      <c r="R169" s="79" t="str">
        <f t="shared" si="93"/>
        <v/>
      </c>
      <c r="S169" s="68"/>
      <c r="T169" s="75"/>
      <c r="U169" s="76"/>
      <c r="V169" s="71"/>
      <c r="W169" s="77" t="s">
        <v>7</v>
      </c>
      <c r="X169" s="73">
        <f>IF(W169="N",0,BD!$B$6)</f>
        <v>0</v>
      </c>
      <c r="Y169" s="77" t="s">
        <v>7</v>
      </c>
      <c r="Z169" s="73">
        <f>IF(Y169="N",0,BD!$B$7)</f>
        <v>0</v>
      </c>
      <c r="AA169" s="77" t="s">
        <v>7</v>
      </c>
      <c r="AB169" s="78">
        <f t="shared" si="94"/>
        <v>0</v>
      </c>
      <c r="AC169" s="77" t="s">
        <v>7</v>
      </c>
      <c r="AD169" s="78">
        <f t="shared" si="95"/>
        <v>0</v>
      </c>
      <c r="AE169" s="77" t="s">
        <v>7</v>
      </c>
      <c r="AF169" s="78">
        <f t="shared" si="96"/>
        <v>0</v>
      </c>
      <c r="AG169" s="73"/>
      <c r="AH169" s="79" t="str">
        <f t="shared" si="97"/>
        <v/>
      </c>
      <c r="AI169" s="68"/>
      <c r="AJ169" s="75"/>
      <c r="AK169" s="76"/>
      <c r="AL169" s="71"/>
      <c r="AM169" s="77" t="s">
        <v>7</v>
      </c>
      <c r="AN169" s="73">
        <f>IF(AM169="N",0,BD!$B$6)</f>
        <v>0</v>
      </c>
      <c r="AO169" s="77" t="s">
        <v>7</v>
      </c>
      <c r="AP169" s="73">
        <f>IF(AO169="N",0,BD!$B$7)</f>
        <v>0</v>
      </c>
      <c r="AQ169" s="77" t="s">
        <v>7</v>
      </c>
      <c r="AR169" s="78">
        <f t="shared" si="98"/>
        <v>0</v>
      </c>
      <c r="AS169" s="77" t="s">
        <v>7</v>
      </c>
      <c r="AT169" s="78">
        <f t="shared" si="99"/>
        <v>0</v>
      </c>
      <c r="AU169" s="77" t="s">
        <v>7</v>
      </c>
      <c r="AV169" s="78">
        <f t="shared" si="100"/>
        <v>0</v>
      </c>
      <c r="AW169" s="73"/>
      <c r="AX169" s="79" t="str">
        <f t="shared" si="101"/>
        <v/>
      </c>
      <c r="AY169" s="68"/>
      <c r="AZ169" s="75"/>
      <c r="BA169" s="76"/>
      <c r="BB169" s="71"/>
      <c r="BC169" s="77" t="s">
        <v>7</v>
      </c>
      <c r="BD169" s="73">
        <f>IF(BC169="N",0,BD!$B$6)</f>
        <v>0</v>
      </c>
      <c r="BE169" s="77" t="s">
        <v>7</v>
      </c>
      <c r="BF169" s="73">
        <f>IF(BE169="N",0,BD!$B$7)</f>
        <v>0</v>
      </c>
      <c r="BG169" s="77" t="s">
        <v>7</v>
      </c>
      <c r="BH169" s="78">
        <f t="shared" si="102"/>
        <v>0</v>
      </c>
      <c r="BI169" s="77" t="s">
        <v>7</v>
      </c>
      <c r="BJ169" s="78">
        <f t="shared" si="103"/>
        <v>0</v>
      </c>
      <c r="BK169" s="77" t="s">
        <v>7</v>
      </c>
      <c r="BL169" s="78">
        <f t="shared" si="104"/>
        <v>0</v>
      </c>
      <c r="BM169" s="73"/>
      <c r="BN169" s="79" t="str">
        <f t="shared" si="105"/>
        <v/>
      </c>
      <c r="BO169" s="68"/>
      <c r="BP169" s="75"/>
      <c r="BQ169" s="76"/>
      <c r="BR169" s="71"/>
      <c r="BS169" s="77" t="s">
        <v>7</v>
      </c>
      <c r="BT169" s="73">
        <f>IF(BS169="N",0,BD!$B$6)</f>
        <v>0</v>
      </c>
      <c r="BU169" s="77" t="s">
        <v>7</v>
      </c>
      <c r="BV169" s="73">
        <f>IF(BU169="N",0,BD!$B$7)</f>
        <v>0</v>
      </c>
      <c r="BW169" s="77" t="s">
        <v>7</v>
      </c>
      <c r="BX169" s="78">
        <f t="shared" si="106"/>
        <v>0</v>
      </c>
      <c r="BY169" s="77" t="s">
        <v>7</v>
      </c>
      <c r="BZ169" s="78">
        <f t="shared" si="107"/>
        <v>0</v>
      </c>
      <c r="CA169" s="77" t="s">
        <v>7</v>
      </c>
      <c r="CB169" s="78">
        <f t="shared" si="108"/>
        <v>0</v>
      </c>
      <c r="CC169" s="73"/>
      <c r="CD169" s="79" t="str">
        <f t="shared" si="109"/>
        <v/>
      </c>
      <c r="CE169" s="68"/>
      <c r="CF169" s="75"/>
      <c r="CG169" s="76"/>
      <c r="CH169" s="71"/>
      <c r="CI169" s="77" t="s">
        <v>7</v>
      </c>
      <c r="CJ169" s="73">
        <f>IF(CI169="N",0,BD!$B$6)</f>
        <v>0</v>
      </c>
      <c r="CK169" s="77" t="s">
        <v>7</v>
      </c>
      <c r="CL169" s="73">
        <f>IF(CK169="N",0,BD!$B$7)</f>
        <v>0</v>
      </c>
      <c r="CM169" s="77" t="s">
        <v>7</v>
      </c>
      <c r="CN169" s="78">
        <f t="shared" si="110"/>
        <v>0</v>
      </c>
      <c r="CO169" s="77" t="s">
        <v>7</v>
      </c>
      <c r="CP169" s="78">
        <f t="shared" si="111"/>
        <v>0</v>
      </c>
      <c r="CQ169" s="77" t="s">
        <v>7</v>
      </c>
      <c r="CR169" s="78">
        <f t="shared" si="112"/>
        <v>0</v>
      </c>
      <c r="CS169" s="73"/>
      <c r="CT169" s="79" t="str">
        <f t="shared" si="113"/>
        <v/>
      </c>
      <c r="CU169" s="68"/>
      <c r="CV169" s="75"/>
      <c r="CW169" s="76"/>
      <c r="CX169" s="71"/>
      <c r="CY169" s="77" t="s">
        <v>7</v>
      </c>
      <c r="CZ169" s="73">
        <f>IF(CY169="N",0,BD!$B$6)</f>
        <v>0</v>
      </c>
      <c r="DA169" s="77" t="s">
        <v>7</v>
      </c>
      <c r="DB169" s="73">
        <f>IF(DA169="N",0,BD!$B$7)</f>
        <v>0</v>
      </c>
      <c r="DC169" s="77" t="s">
        <v>7</v>
      </c>
      <c r="DD169" s="78">
        <f t="shared" si="114"/>
        <v>0</v>
      </c>
      <c r="DE169" s="77" t="s">
        <v>7</v>
      </c>
      <c r="DF169" s="78">
        <f t="shared" si="115"/>
        <v>0</v>
      </c>
      <c r="DG169" s="77" t="s">
        <v>7</v>
      </c>
      <c r="DH169" s="78">
        <f t="shared" si="116"/>
        <v>0</v>
      </c>
      <c r="DI169" s="73"/>
      <c r="DJ169" s="79" t="str">
        <f t="shared" si="117"/>
        <v/>
      </c>
    </row>
    <row r="170" spans="1:114" ht="15.75" thickBot="1" x14ac:dyDescent="0.3">
      <c r="A170" s="130"/>
      <c r="B170" s="155"/>
      <c r="C170" s="68"/>
      <c r="D170" s="75"/>
      <c r="E170" s="76"/>
      <c r="F170" s="71"/>
      <c r="G170" s="77" t="s">
        <v>7</v>
      </c>
      <c r="H170" s="73">
        <f>IF(G170="N",0,BD!$B$6)</f>
        <v>0</v>
      </c>
      <c r="I170" s="77" t="s">
        <v>7</v>
      </c>
      <c r="J170" s="73">
        <f>IF(I170="N",0,BD!$B$7)</f>
        <v>0</v>
      </c>
      <c r="K170" s="77" t="s">
        <v>7</v>
      </c>
      <c r="L170" s="78">
        <f t="shared" si="118"/>
        <v>0</v>
      </c>
      <c r="M170" s="77" t="s">
        <v>7</v>
      </c>
      <c r="N170" s="73">
        <f t="shared" si="118"/>
        <v>0</v>
      </c>
      <c r="O170" s="77" t="s">
        <v>7</v>
      </c>
      <c r="P170" s="78">
        <f t="shared" si="92"/>
        <v>0</v>
      </c>
      <c r="Q170" s="73"/>
      <c r="R170" s="79" t="str">
        <f t="shared" si="93"/>
        <v/>
      </c>
      <c r="S170" s="68"/>
      <c r="T170" s="75"/>
      <c r="U170" s="76"/>
      <c r="V170" s="71"/>
      <c r="W170" s="77" t="s">
        <v>7</v>
      </c>
      <c r="X170" s="73">
        <f>IF(W170="N",0,BD!$B$6)</f>
        <v>0</v>
      </c>
      <c r="Y170" s="77" t="s">
        <v>7</v>
      </c>
      <c r="Z170" s="73">
        <f>IF(Y170="N",0,BD!$B$7)</f>
        <v>0</v>
      </c>
      <c r="AA170" s="77" t="s">
        <v>7</v>
      </c>
      <c r="AB170" s="78">
        <f t="shared" si="94"/>
        <v>0</v>
      </c>
      <c r="AC170" s="77" t="s">
        <v>7</v>
      </c>
      <c r="AD170" s="78">
        <f t="shared" si="95"/>
        <v>0</v>
      </c>
      <c r="AE170" s="77" t="s">
        <v>7</v>
      </c>
      <c r="AF170" s="78">
        <f t="shared" si="96"/>
        <v>0</v>
      </c>
      <c r="AG170" s="73"/>
      <c r="AH170" s="79" t="str">
        <f t="shared" si="97"/>
        <v/>
      </c>
      <c r="AI170" s="68"/>
      <c r="AJ170" s="75"/>
      <c r="AK170" s="76"/>
      <c r="AL170" s="71"/>
      <c r="AM170" s="77" t="s">
        <v>7</v>
      </c>
      <c r="AN170" s="73">
        <f>IF(AM170="N",0,BD!$B$6)</f>
        <v>0</v>
      </c>
      <c r="AO170" s="77" t="s">
        <v>7</v>
      </c>
      <c r="AP170" s="73">
        <f>IF(AO170="N",0,BD!$B$7)</f>
        <v>0</v>
      </c>
      <c r="AQ170" s="77" t="s">
        <v>7</v>
      </c>
      <c r="AR170" s="78">
        <f t="shared" si="98"/>
        <v>0</v>
      </c>
      <c r="AS170" s="77" t="s">
        <v>7</v>
      </c>
      <c r="AT170" s="78">
        <f t="shared" si="99"/>
        <v>0</v>
      </c>
      <c r="AU170" s="77" t="s">
        <v>7</v>
      </c>
      <c r="AV170" s="78">
        <f t="shared" si="100"/>
        <v>0</v>
      </c>
      <c r="AW170" s="73"/>
      <c r="AX170" s="79" t="str">
        <f t="shared" si="101"/>
        <v/>
      </c>
      <c r="AY170" s="68"/>
      <c r="AZ170" s="75"/>
      <c r="BA170" s="76"/>
      <c r="BB170" s="71"/>
      <c r="BC170" s="77" t="s">
        <v>7</v>
      </c>
      <c r="BD170" s="73">
        <f>IF(BC170="N",0,BD!$B$6)</f>
        <v>0</v>
      </c>
      <c r="BE170" s="77" t="s">
        <v>7</v>
      </c>
      <c r="BF170" s="73">
        <f>IF(BE170="N",0,BD!$B$7)</f>
        <v>0</v>
      </c>
      <c r="BG170" s="77" t="s">
        <v>7</v>
      </c>
      <c r="BH170" s="78">
        <f t="shared" si="102"/>
        <v>0</v>
      </c>
      <c r="BI170" s="77" t="s">
        <v>7</v>
      </c>
      <c r="BJ170" s="78">
        <f t="shared" si="103"/>
        <v>0</v>
      </c>
      <c r="BK170" s="77" t="s">
        <v>7</v>
      </c>
      <c r="BL170" s="78">
        <f t="shared" si="104"/>
        <v>0</v>
      </c>
      <c r="BM170" s="73"/>
      <c r="BN170" s="79" t="str">
        <f t="shared" si="105"/>
        <v/>
      </c>
      <c r="BO170" s="68"/>
      <c r="BP170" s="75"/>
      <c r="BQ170" s="76"/>
      <c r="BR170" s="71"/>
      <c r="BS170" s="77" t="s">
        <v>7</v>
      </c>
      <c r="BT170" s="73">
        <f>IF(BS170="N",0,BD!$B$6)</f>
        <v>0</v>
      </c>
      <c r="BU170" s="77" t="s">
        <v>7</v>
      </c>
      <c r="BV170" s="73">
        <f>IF(BU170="N",0,BD!$B$7)</f>
        <v>0</v>
      </c>
      <c r="BW170" s="77" t="s">
        <v>7</v>
      </c>
      <c r="BX170" s="78">
        <f t="shared" si="106"/>
        <v>0</v>
      </c>
      <c r="BY170" s="77" t="s">
        <v>7</v>
      </c>
      <c r="BZ170" s="78">
        <f t="shared" si="107"/>
        <v>0</v>
      </c>
      <c r="CA170" s="77" t="s">
        <v>7</v>
      </c>
      <c r="CB170" s="78">
        <f t="shared" si="108"/>
        <v>0</v>
      </c>
      <c r="CC170" s="73"/>
      <c r="CD170" s="79" t="str">
        <f t="shared" si="109"/>
        <v/>
      </c>
      <c r="CE170" s="68"/>
      <c r="CF170" s="75"/>
      <c r="CG170" s="76"/>
      <c r="CH170" s="71"/>
      <c r="CI170" s="77" t="s">
        <v>7</v>
      </c>
      <c r="CJ170" s="73">
        <f>IF(CI170="N",0,BD!$B$6)</f>
        <v>0</v>
      </c>
      <c r="CK170" s="77" t="s">
        <v>7</v>
      </c>
      <c r="CL170" s="73">
        <f>IF(CK170="N",0,BD!$B$7)</f>
        <v>0</v>
      </c>
      <c r="CM170" s="77" t="s">
        <v>7</v>
      </c>
      <c r="CN170" s="78">
        <f t="shared" si="110"/>
        <v>0</v>
      </c>
      <c r="CO170" s="77" t="s">
        <v>7</v>
      </c>
      <c r="CP170" s="78">
        <f t="shared" si="111"/>
        <v>0</v>
      </c>
      <c r="CQ170" s="77" t="s">
        <v>7</v>
      </c>
      <c r="CR170" s="78">
        <f t="shared" si="112"/>
        <v>0</v>
      </c>
      <c r="CS170" s="73"/>
      <c r="CT170" s="79" t="str">
        <f t="shared" si="113"/>
        <v/>
      </c>
      <c r="CU170" s="68"/>
      <c r="CV170" s="75"/>
      <c r="CW170" s="76"/>
      <c r="CX170" s="71"/>
      <c r="CY170" s="77" t="s">
        <v>7</v>
      </c>
      <c r="CZ170" s="73">
        <f>IF(CY170="N",0,BD!$B$6)</f>
        <v>0</v>
      </c>
      <c r="DA170" s="77" t="s">
        <v>7</v>
      </c>
      <c r="DB170" s="73">
        <f>IF(DA170="N",0,BD!$B$7)</f>
        <v>0</v>
      </c>
      <c r="DC170" s="77" t="s">
        <v>7</v>
      </c>
      <c r="DD170" s="78">
        <f t="shared" si="114"/>
        <v>0</v>
      </c>
      <c r="DE170" s="77" t="s">
        <v>7</v>
      </c>
      <c r="DF170" s="78">
        <f t="shared" si="115"/>
        <v>0</v>
      </c>
      <c r="DG170" s="77" t="s">
        <v>7</v>
      </c>
      <c r="DH170" s="78">
        <f t="shared" si="116"/>
        <v>0</v>
      </c>
      <c r="DI170" s="73"/>
      <c r="DJ170" s="79" t="str">
        <f t="shared" si="117"/>
        <v/>
      </c>
    </row>
    <row r="171" spans="1:114" ht="15.75" thickBot="1" x14ac:dyDescent="0.3">
      <c r="A171" s="130"/>
      <c r="B171" s="155"/>
      <c r="C171" s="68"/>
      <c r="D171" s="75"/>
      <c r="E171" s="76"/>
      <c r="F171" s="71"/>
      <c r="G171" s="77" t="s">
        <v>7</v>
      </c>
      <c r="H171" s="73">
        <f>IF(G171="N",0,BD!$B$6)</f>
        <v>0</v>
      </c>
      <c r="I171" s="77" t="s">
        <v>7</v>
      </c>
      <c r="J171" s="73">
        <f>IF(I171="N",0,BD!$B$7)</f>
        <v>0</v>
      </c>
      <c r="K171" s="77" t="s">
        <v>7</v>
      </c>
      <c r="L171" s="78">
        <f t="shared" si="118"/>
        <v>0</v>
      </c>
      <c r="M171" s="77" t="s">
        <v>7</v>
      </c>
      <c r="N171" s="73">
        <f t="shared" si="118"/>
        <v>0</v>
      </c>
      <c r="O171" s="77" t="s">
        <v>7</v>
      </c>
      <c r="P171" s="78">
        <f t="shared" si="92"/>
        <v>0</v>
      </c>
      <c r="Q171" s="73"/>
      <c r="R171" s="79" t="str">
        <f t="shared" si="93"/>
        <v/>
      </c>
      <c r="S171" s="68"/>
      <c r="T171" s="75"/>
      <c r="U171" s="76"/>
      <c r="V171" s="71"/>
      <c r="W171" s="77" t="s">
        <v>7</v>
      </c>
      <c r="X171" s="73">
        <f>IF(W171="N",0,BD!$B$6)</f>
        <v>0</v>
      </c>
      <c r="Y171" s="77" t="s">
        <v>7</v>
      </c>
      <c r="Z171" s="73">
        <f>IF(Y171="N",0,BD!$B$7)</f>
        <v>0</v>
      </c>
      <c r="AA171" s="77" t="s">
        <v>7</v>
      </c>
      <c r="AB171" s="78">
        <f t="shared" si="94"/>
        <v>0</v>
      </c>
      <c r="AC171" s="77" t="s">
        <v>7</v>
      </c>
      <c r="AD171" s="78">
        <f t="shared" si="95"/>
        <v>0</v>
      </c>
      <c r="AE171" s="77" t="s">
        <v>7</v>
      </c>
      <c r="AF171" s="78">
        <f t="shared" si="96"/>
        <v>0</v>
      </c>
      <c r="AG171" s="73"/>
      <c r="AH171" s="79" t="str">
        <f t="shared" si="97"/>
        <v/>
      </c>
      <c r="AI171" s="68"/>
      <c r="AJ171" s="75"/>
      <c r="AK171" s="76"/>
      <c r="AL171" s="71"/>
      <c r="AM171" s="77" t="s">
        <v>7</v>
      </c>
      <c r="AN171" s="73">
        <f>IF(AM171="N",0,BD!$B$6)</f>
        <v>0</v>
      </c>
      <c r="AO171" s="77" t="s">
        <v>7</v>
      </c>
      <c r="AP171" s="73">
        <f>IF(AO171="N",0,BD!$B$7)</f>
        <v>0</v>
      </c>
      <c r="AQ171" s="77" t="s">
        <v>7</v>
      </c>
      <c r="AR171" s="78">
        <f t="shared" si="98"/>
        <v>0</v>
      </c>
      <c r="AS171" s="77" t="s">
        <v>7</v>
      </c>
      <c r="AT171" s="78">
        <f t="shared" si="99"/>
        <v>0</v>
      </c>
      <c r="AU171" s="77" t="s">
        <v>7</v>
      </c>
      <c r="AV171" s="78">
        <f t="shared" si="100"/>
        <v>0</v>
      </c>
      <c r="AW171" s="73"/>
      <c r="AX171" s="79" t="str">
        <f t="shared" si="101"/>
        <v/>
      </c>
      <c r="AY171" s="68"/>
      <c r="AZ171" s="75"/>
      <c r="BA171" s="76"/>
      <c r="BB171" s="71"/>
      <c r="BC171" s="77" t="s">
        <v>7</v>
      </c>
      <c r="BD171" s="73">
        <f>IF(BC171="N",0,BD!$B$6)</f>
        <v>0</v>
      </c>
      <c r="BE171" s="77" t="s">
        <v>7</v>
      </c>
      <c r="BF171" s="73">
        <f>IF(BE171="N",0,BD!$B$7)</f>
        <v>0</v>
      </c>
      <c r="BG171" s="77" t="s">
        <v>7</v>
      </c>
      <c r="BH171" s="78">
        <f t="shared" si="102"/>
        <v>0</v>
      </c>
      <c r="BI171" s="77" t="s">
        <v>7</v>
      </c>
      <c r="BJ171" s="78">
        <f t="shared" si="103"/>
        <v>0</v>
      </c>
      <c r="BK171" s="77" t="s">
        <v>7</v>
      </c>
      <c r="BL171" s="78">
        <f t="shared" si="104"/>
        <v>0</v>
      </c>
      <c r="BM171" s="73"/>
      <c r="BN171" s="79" t="str">
        <f t="shared" si="105"/>
        <v/>
      </c>
      <c r="BO171" s="68"/>
      <c r="BP171" s="75"/>
      <c r="BQ171" s="76"/>
      <c r="BR171" s="71"/>
      <c r="BS171" s="77" t="s">
        <v>7</v>
      </c>
      <c r="BT171" s="73">
        <f>IF(BS171="N",0,BD!$B$6)</f>
        <v>0</v>
      </c>
      <c r="BU171" s="77" t="s">
        <v>7</v>
      </c>
      <c r="BV171" s="73">
        <f>IF(BU171="N",0,BD!$B$7)</f>
        <v>0</v>
      </c>
      <c r="BW171" s="77" t="s">
        <v>7</v>
      </c>
      <c r="BX171" s="78">
        <f t="shared" si="106"/>
        <v>0</v>
      </c>
      <c r="BY171" s="77" t="s">
        <v>7</v>
      </c>
      <c r="BZ171" s="78">
        <f t="shared" si="107"/>
        <v>0</v>
      </c>
      <c r="CA171" s="77" t="s">
        <v>7</v>
      </c>
      <c r="CB171" s="78">
        <f t="shared" si="108"/>
        <v>0</v>
      </c>
      <c r="CC171" s="73"/>
      <c r="CD171" s="79" t="str">
        <f t="shared" si="109"/>
        <v/>
      </c>
      <c r="CE171" s="68"/>
      <c r="CF171" s="75"/>
      <c r="CG171" s="76"/>
      <c r="CH171" s="71"/>
      <c r="CI171" s="77" t="s">
        <v>7</v>
      </c>
      <c r="CJ171" s="73">
        <f>IF(CI171="N",0,BD!$B$6)</f>
        <v>0</v>
      </c>
      <c r="CK171" s="77" t="s">
        <v>7</v>
      </c>
      <c r="CL171" s="73">
        <f>IF(CK171="N",0,BD!$B$7)</f>
        <v>0</v>
      </c>
      <c r="CM171" s="77" t="s">
        <v>7</v>
      </c>
      <c r="CN171" s="78">
        <f t="shared" si="110"/>
        <v>0</v>
      </c>
      <c r="CO171" s="77" t="s">
        <v>7</v>
      </c>
      <c r="CP171" s="78">
        <f t="shared" si="111"/>
        <v>0</v>
      </c>
      <c r="CQ171" s="77" t="s">
        <v>7</v>
      </c>
      <c r="CR171" s="78">
        <f t="shared" si="112"/>
        <v>0</v>
      </c>
      <c r="CS171" s="73"/>
      <c r="CT171" s="79" t="str">
        <f t="shared" si="113"/>
        <v/>
      </c>
      <c r="CU171" s="68"/>
      <c r="CV171" s="75"/>
      <c r="CW171" s="76"/>
      <c r="CX171" s="71"/>
      <c r="CY171" s="77" t="s">
        <v>7</v>
      </c>
      <c r="CZ171" s="73">
        <f>IF(CY171="N",0,BD!$B$6)</f>
        <v>0</v>
      </c>
      <c r="DA171" s="77" t="s">
        <v>7</v>
      </c>
      <c r="DB171" s="73">
        <f>IF(DA171="N",0,BD!$B$7)</f>
        <v>0</v>
      </c>
      <c r="DC171" s="77" t="s">
        <v>7</v>
      </c>
      <c r="DD171" s="78">
        <f t="shared" si="114"/>
        <v>0</v>
      </c>
      <c r="DE171" s="77" t="s">
        <v>7</v>
      </c>
      <c r="DF171" s="78">
        <f t="shared" si="115"/>
        <v>0</v>
      </c>
      <c r="DG171" s="77" t="s">
        <v>7</v>
      </c>
      <c r="DH171" s="78">
        <f t="shared" si="116"/>
        <v>0</v>
      </c>
      <c r="DI171" s="73"/>
      <c r="DJ171" s="79" t="str">
        <f t="shared" si="117"/>
        <v/>
      </c>
    </row>
    <row r="172" spans="1:114" ht="15.75" thickBot="1" x14ac:dyDescent="0.3">
      <c r="A172" s="130"/>
      <c r="B172" s="155"/>
      <c r="C172" s="68"/>
      <c r="D172" s="75"/>
      <c r="E172" s="76"/>
      <c r="F172" s="71"/>
      <c r="G172" s="77" t="s">
        <v>7</v>
      </c>
      <c r="H172" s="73">
        <f>IF(G172="N",0,BD!$B$6)</f>
        <v>0</v>
      </c>
      <c r="I172" s="77" t="s">
        <v>7</v>
      </c>
      <c r="J172" s="73">
        <f>IF(I172="N",0,BD!$B$7)</f>
        <v>0</v>
      </c>
      <c r="K172" s="77" t="s">
        <v>7</v>
      </c>
      <c r="L172" s="78">
        <f t="shared" si="118"/>
        <v>0</v>
      </c>
      <c r="M172" s="77" t="s">
        <v>7</v>
      </c>
      <c r="N172" s="73">
        <f t="shared" si="118"/>
        <v>0</v>
      </c>
      <c r="O172" s="77" t="s">
        <v>7</v>
      </c>
      <c r="P172" s="78">
        <f t="shared" si="92"/>
        <v>0</v>
      </c>
      <c r="Q172" s="73"/>
      <c r="R172" s="79" t="str">
        <f t="shared" si="93"/>
        <v/>
      </c>
      <c r="S172" s="68"/>
      <c r="T172" s="75"/>
      <c r="U172" s="76"/>
      <c r="V172" s="71"/>
      <c r="W172" s="77" t="s">
        <v>7</v>
      </c>
      <c r="X172" s="73">
        <f>IF(W172="N",0,BD!$B$6)</f>
        <v>0</v>
      </c>
      <c r="Y172" s="77" t="s">
        <v>7</v>
      </c>
      <c r="Z172" s="73">
        <f>IF(Y172="N",0,BD!$B$7)</f>
        <v>0</v>
      </c>
      <c r="AA172" s="77" t="s">
        <v>7</v>
      </c>
      <c r="AB172" s="78">
        <f t="shared" si="94"/>
        <v>0</v>
      </c>
      <c r="AC172" s="77" t="s">
        <v>7</v>
      </c>
      <c r="AD172" s="78">
        <f t="shared" si="95"/>
        <v>0</v>
      </c>
      <c r="AE172" s="77" t="s">
        <v>7</v>
      </c>
      <c r="AF172" s="78">
        <f t="shared" si="96"/>
        <v>0</v>
      </c>
      <c r="AG172" s="73"/>
      <c r="AH172" s="79" t="str">
        <f t="shared" si="97"/>
        <v/>
      </c>
      <c r="AI172" s="68"/>
      <c r="AJ172" s="75"/>
      <c r="AK172" s="76"/>
      <c r="AL172" s="71"/>
      <c r="AM172" s="77" t="s">
        <v>7</v>
      </c>
      <c r="AN172" s="73">
        <f>IF(AM172="N",0,BD!$B$6)</f>
        <v>0</v>
      </c>
      <c r="AO172" s="77" t="s">
        <v>7</v>
      </c>
      <c r="AP172" s="73">
        <f>IF(AO172="N",0,BD!$B$7)</f>
        <v>0</v>
      </c>
      <c r="AQ172" s="77" t="s">
        <v>7</v>
      </c>
      <c r="AR172" s="78">
        <f t="shared" si="98"/>
        <v>0</v>
      </c>
      <c r="AS172" s="77" t="s">
        <v>7</v>
      </c>
      <c r="AT172" s="78">
        <f t="shared" si="99"/>
        <v>0</v>
      </c>
      <c r="AU172" s="77" t="s">
        <v>7</v>
      </c>
      <c r="AV172" s="78">
        <f t="shared" si="100"/>
        <v>0</v>
      </c>
      <c r="AW172" s="73"/>
      <c r="AX172" s="79" t="str">
        <f t="shared" si="101"/>
        <v/>
      </c>
      <c r="AY172" s="68"/>
      <c r="AZ172" s="75"/>
      <c r="BA172" s="76"/>
      <c r="BB172" s="71"/>
      <c r="BC172" s="77" t="s">
        <v>7</v>
      </c>
      <c r="BD172" s="73">
        <f>IF(BC172="N",0,BD!$B$6)</f>
        <v>0</v>
      </c>
      <c r="BE172" s="77" t="s">
        <v>7</v>
      </c>
      <c r="BF172" s="73">
        <f>IF(BE172="N",0,BD!$B$7)</f>
        <v>0</v>
      </c>
      <c r="BG172" s="77" t="s">
        <v>7</v>
      </c>
      <c r="BH172" s="78">
        <f t="shared" si="102"/>
        <v>0</v>
      </c>
      <c r="BI172" s="77" t="s">
        <v>7</v>
      </c>
      <c r="BJ172" s="78">
        <f t="shared" si="103"/>
        <v>0</v>
      </c>
      <c r="BK172" s="77" t="s">
        <v>7</v>
      </c>
      <c r="BL172" s="78">
        <f t="shared" si="104"/>
        <v>0</v>
      </c>
      <c r="BM172" s="73"/>
      <c r="BN172" s="79" t="str">
        <f t="shared" si="105"/>
        <v/>
      </c>
      <c r="BO172" s="68"/>
      <c r="BP172" s="75"/>
      <c r="BQ172" s="76"/>
      <c r="BR172" s="71"/>
      <c r="BS172" s="77" t="s">
        <v>7</v>
      </c>
      <c r="BT172" s="73">
        <f>IF(BS172="N",0,BD!$B$6)</f>
        <v>0</v>
      </c>
      <c r="BU172" s="77" t="s">
        <v>7</v>
      </c>
      <c r="BV172" s="73">
        <f>IF(BU172="N",0,BD!$B$7)</f>
        <v>0</v>
      </c>
      <c r="BW172" s="77" t="s">
        <v>7</v>
      </c>
      <c r="BX172" s="78">
        <f t="shared" si="106"/>
        <v>0</v>
      </c>
      <c r="BY172" s="77" t="s">
        <v>7</v>
      </c>
      <c r="BZ172" s="78">
        <f t="shared" si="107"/>
        <v>0</v>
      </c>
      <c r="CA172" s="77" t="s">
        <v>7</v>
      </c>
      <c r="CB172" s="78">
        <f t="shared" si="108"/>
        <v>0</v>
      </c>
      <c r="CC172" s="73"/>
      <c r="CD172" s="79" t="str">
        <f t="shared" si="109"/>
        <v/>
      </c>
      <c r="CE172" s="68"/>
      <c r="CF172" s="75"/>
      <c r="CG172" s="76"/>
      <c r="CH172" s="71"/>
      <c r="CI172" s="77" t="s">
        <v>7</v>
      </c>
      <c r="CJ172" s="73">
        <f>IF(CI172="N",0,BD!$B$6)</f>
        <v>0</v>
      </c>
      <c r="CK172" s="77" t="s">
        <v>7</v>
      </c>
      <c r="CL172" s="73">
        <f>IF(CK172="N",0,BD!$B$7)</f>
        <v>0</v>
      </c>
      <c r="CM172" s="77" t="s">
        <v>7</v>
      </c>
      <c r="CN172" s="78">
        <f t="shared" si="110"/>
        <v>0</v>
      </c>
      <c r="CO172" s="77" t="s">
        <v>7</v>
      </c>
      <c r="CP172" s="78">
        <f t="shared" si="111"/>
        <v>0</v>
      </c>
      <c r="CQ172" s="77" t="s">
        <v>7</v>
      </c>
      <c r="CR172" s="78">
        <f t="shared" si="112"/>
        <v>0</v>
      </c>
      <c r="CS172" s="73"/>
      <c r="CT172" s="79" t="str">
        <f t="shared" si="113"/>
        <v/>
      </c>
      <c r="CU172" s="68"/>
      <c r="CV172" s="75"/>
      <c r="CW172" s="76"/>
      <c r="CX172" s="71"/>
      <c r="CY172" s="77" t="s">
        <v>7</v>
      </c>
      <c r="CZ172" s="73">
        <f>IF(CY172="N",0,BD!$B$6)</f>
        <v>0</v>
      </c>
      <c r="DA172" s="77" t="s">
        <v>7</v>
      </c>
      <c r="DB172" s="73">
        <f>IF(DA172="N",0,BD!$B$7)</f>
        <v>0</v>
      </c>
      <c r="DC172" s="77" t="s">
        <v>7</v>
      </c>
      <c r="DD172" s="78">
        <f t="shared" si="114"/>
        <v>0</v>
      </c>
      <c r="DE172" s="77" t="s">
        <v>7</v>
      </c>
      <c r="DF172" s="78">
        <f t="shared" si="115"/>
        <v>0</v>
      </c>
      <c r="DG172" s="77" t="s">
        <v>7</v>
      </c>
      <c r="DH172" s="78">
        <f t="shared" si="116"/>
        <v>0</v>
      </c>
      <c r="DI172" s="73"/>
      <c r="DJ172" s="79" t="str">
        <f t="shared" si="117"/>
        <v/>
      </c>
    </row>
    <row r="173" spans="1:114" ht="15.75" thickBot="1" x14ac:dyDescent="0.3">
      <c r="A173" s="130"/>
      <c r="B173" s="155"/>
      <c r="C173" s="68"/>
      <c r="D173" s="75"/>
      <c r="E173" s="76"/>
      <c r="F173" s="71"/>
      <c r="G173" s="77" t="s">
        <v>7</v>
      </c>
      <c r="H173" s="73">
        <f>IF(G173="N",0,BD!$B$6)</f>
        <v>0</v>
      </c>
      <c r="I173" s="77" t="s">
        <v>7</v>
      </c>
      <c r="J173" s="73">
        <f>IF(I173="N",0,BD!$B$7)</f>
        <v>0</v>
      </c>
      <c r="K173" s="77" t="s">
        <v>7</v>
      </c>
      <c r="L173" s="78">
        <f t="shared" si="118"/>
        <v>0</v>
      </c>
      <c r="M173" s="77" t="s">
        <v>7</v>
      </c>
      <c r="N173" s="73">
        <f t="shared" si="118"/>
        <v>0</v>
      </c>
      <c r="O173" s="77" t="s">
        <v>7</v>
      </c>
      <c r="P173" s="78">
        <f t="shared" si="92"/>
        <v>0</v>
      </c>
      <c r="Q173" s="73"/>
      <c r="R173" s="79" t="str">
        <f t="shared" si="93"/>
        <v/>
      </c>
      <c r="S173" s="68"/>
      <c r="T173" s="75"/>
      <c r="U173" s="76"/>
      <c r="V173" s="71"/>
      <c r="W173" s="77" t="s">
        <v>7</v>
      </c>
      <c r="X173" s="73">
        <f>IF(W173="N",0,BD!$B$6)</f>
        <v>0</v>
      </c>
      <c r="Y173" s="77" t="s">
        <v>7</v>
      </c>
      <c r="Z173" s="73">
        <f>IF(Y173="N",0,BD!$B$7)</f>
        <v>0</v>
      </c>
      <c r="AA173" s="77" t="s">
        <v>7</v>
      </c>
      <c r="AB173" s="78">
        <f t="shared" si="94"/>
        <v>0</v>
      </c>
      <c r="AC173" s="77" t="s">
        <v>7</v>
      </c>
      <c r="AD173" s="78">
        <f t="shared" si="95"/>
        <v>0</v>
      </c>
      <c r="AE173" s="77" t="s">
        <v>7</v>
      </c>
      <c r="AF173" s="78">
        <f t="shared" si="96"/>
        <v>0</v>
      </c>
      <c r="AG173" s="73"/>
      <c r="AH173" s="79" t="str">
        <f t="shared" si="97"/>
        <v/>
      </c>
      <c r="AI173" s="68"/>
      <c r="AJ173" s="75"/>
      <c r="AK173" s="76"/>
      <c r="AL173" s="71"/>
      <c r="AM173" s="77" t="s">
        <v>7</v>
      </c>
      <c r="AN173" s="73">
        <f>IF(AM173="N",0,BD!$B$6)</f>
        <v>0</v>
      </c>
      <c r="AO173" s="77" t="s">
        <v>7</v>
      </c>
      <c r="AP173" s="73">
        <f>IF(AO173="N",0,BD!$B$7)</f>
        <v>0</v>
      </c>
      <c r="AQ173" s="77" t="s">
        <v>7</v>
      </c>
      <c r="AR173" s="78">
        <f t="shared" si="98"/>
        <v>0</v>
      </c>
      <c r="AS173" s="77" t="s">
        <v>7</v>
      </c>
      <c r="AT173" s="78">
        <f t="shared" si="99"/>
        <v>0</v>
      </c>
      <c r="AU173" s="77" t="s">
        <v>7</v>
      </c>
      <c r="AV173" s="78">
        <f t="shared" si="100"/>
        <v>0</v>
      </c>
      <c r="AW173" s="73"/>
      <c r="AX173" s="79" t="str">
        <f t="shared" si="101"/>
        <v/>
      </c>
      <c r="AY173" s="68"/>
      <c r="AZ173" s="75"/>
      <c r="BA173" s="76"/>
      <c r="BB173" s="71"/>
      <c r="BC173" s="77" t="s">
        <v>7</v>
      </c>
      <c r="BD173" s="73">
        <f>IF(BC173="N",0,BD!$B$6)</f>
        <v>0</v>
      </c>
      <c r="BE173" s="77" t="s">
        <v>7</v>
      </c>
      <c r="BF173" s="73">
        <f>IF(BE173="N",0,BD!$B$7)</f>
        <v>0</v>
      </c>
      <c r="BG173" s="77" t="s">
        <v>7</v>
      </c>
      <c r="BH173" s="78">
        <f t="shared" si="102"/>
        <v>0</v>
      </c>
      <c r="BI173" s="77" t="s">
        <v>7</v>
      </c>
      <c r="BJ173" s="78">
        <f t="shared" si="103"/>
        <v>0</v>
      </c>
      <c r="BK173" s="77" t="s">
        <v>7</v>
      </c>
      <c r="BL173" s="78">
        <f t="shared" si="104"/>
        <v>0</v>
      </c>
      <c r="BM173" s="73"/>
      <c r="BN173" s="79" t="str">
        <f t="shared" si="105"/>
        <v/>
      </c>
      <c r="BO173" s="68"/>
      <c r="BP173" s="75"/>
      <c r="BQ173" s="76"/>
      <c r="BR173" s="71"/>
      <c r="BS173" s="77" t="s">
        <v>7</v>
      </c>
      <c r="BT173" s="73">
        <f>IF(BS173="N",0,BD!$B$6)</f>
        <v>0</v>
      </c>
      <c r="BU173" s="77" t="s">
        <v>7</v>
      </c>
      <c r="BV173" s="73">
        <f>IF(BU173="N",0,BD!$B$7)</f>
        <v>0</v>
      </c>
      <c r="BW173" s="77" t="s">
        <v>7</v>
      </c>
      <c r="BX173" s="78">
        <f t="shared" si="106"/>
        <v>0</v>
      </c>
      <c r="BY173" s="77" t="s">
        <v>7</v>
      </c>
      <c r="BZ173" s="78">
        <f t="shared" si="107"/>
        <v>0</v>
      </c>
      <c r="CA173" s="77" t="s">
        <v>7</v>
      </c>
      <c r="CB173" s="78">
        <f t="shared" si="108"/>
        <v>0</v>
      </c>
      <c r="CC173" s="73"/>
      <c r="CD173" s="79" t="str">
        <f t="shared" si="109"/>
        <v/>
      </c>
      <c r="CE173" s="68"/>
      <c r="CF173" s="75"/>
      <c r="CG173" s="76"/>
      <c r="CH173" s="71"/>
      <c r="CI173" s="77" t="s">
        <v>7</v>
      </c>
      <c r="CJ173" s="73">
        <f>IF(CI173="N",0,BD!$B$6)</f>
        <v>0</v>
      </c>
      <c r="CK173" s="77" t="s">
        <v>7</v>
      </c>
      <c r="CL173" s="73">
        <f>IF(CK173="N",0,BD!$B$7)</f>
        <v>0</v>
      </c>
      <c r="CM173" s="77" t="s">
        <v>7</v>
      </c>
      <c r="CN173" s="78">
        <f t="shared" si="110"/>
        <v>0</v>
      </c>
      <c r="CO173" s="77" t="s">
        <v>7</v>
      </c>
      <c r="CP173" s="78">
        <f t="shared" si="111"/>
        <v>0</v>
      </c>
      <c r="CQ173" s="77" t="s">
        <v>7</v>
      </c>
      <c r="CR173" s="78">
        <f t="shared" si="112"/>
        <v>0</v>
      </c>
      <c r="CS173" s="73"/>
      <c r="CT173" s="79" t="str">
        <f t="shared" si="113"/>
        <v/>
      </c>
      <c r="CU173" s="68"/>
      <c r="CV173" s="75"/>
      <c r="CW173" s="76"/>
      <c r="CX173" s="71"/>
      <c r="CY173" s="77" t="s">
        <v>7</v>
      </c>
      <c r="CZ173" s="73">
        <f>IF(CY173="N",0,BD!$B$6)</f>
        <v>0</v>
      </c>
      <c r="DA173" s="77" t="s">
        <v>7</v>
      </c>
      <c r="DB173" s="73">
        <f>IF(DA173="N",0,BD!$B$7)</f>
        <v>0</v>
      </c>
      <c r="DC173" s="77" t="s">
        <v>7</v>
      </c>
      <c r="DD173" s="78">
        <f t="shared" si="114"/>
        <v>0</v>
      </c>
      <c r="DE173" s="77" t="s">
        <v>7</v>
      </c>
      <c r="DF173" s="78">
        <f t="shared" si="115"/>
        <v>0</v>
      </c>
      <c r="DG173" s="77" t="s">
        <v>7</v>
      </c>
      <c r="DH173" s="78">
        <f t="shared" si="116"/>
        <v>0</v>
      </c>
      <c r="DI173" s="73"/>
      <c r="DJ173" s="79" t="str">
        <f t="shared" si="117"/>
        <v/>
      </c>
    </row>
    <row r="174" spans="1:114" ht="15.75" thickBot="1" x14ac:dyDescent="0.3">
      <c r="A174" s="130"/>
      <c r="B174" s="155"/>
      <c r="C174" s="68"/>
      <c r="D174" s="75"/>
      <c r="E174" s="76"/>
      <c r="F174" s="71"/>
      <c r="G174" s="77" t="s">
        <v>7</v>
      </c>
      <c r="H174" s="73">
        <f>IF(G174="N",0,BD!$B$6)</f>
        <v>0</v>
      </c>
      <c r="I174" s="77" t="s">
        <v>7</v>
      </c>
      <c r="J174" s="73">
        <f>IF(I174="N",0,BD!$B$7)</f>
        <v>0</v>
      </c>
      <c r="K174" s="77" t="s">
        <v>7</v>
      </c>
      <c r="L174" s="78">
        <f t="shared" si="118"/>
        <v>0</v>
      </c>
      <c r="M174" s="77" t="s">
        <v>7</v>
      </c>
      <c r="N174" s="73">
        <f t="shared" si="118"/>
        <v>0</v>
      </c>
      <c r="O174" s="77" t="s">
        <v>7</v>
      </c>
      <c r="P174" s="78">
        <f t="shared" si="92"/>
        <v>0</v>
      </c>
      <c r="Q174" s="73"/>
      <c r="R174" s="79" t="str">
        <f t="shared" si="93"/>
        <v/>
      </c>
      <c r="S174" s="68"/>
      <c r="T174" s="75"/>
      <c r="U174" s="76"/>
      <c r="V174" s="71"/>
      <c r="W174" s="77" t="s">
        <v>7</v>
      </c>
      <c r="X174" s="73">
        <f>IF(W174="N",0,BD!$B$6)</f>
        <v>0</v>
      </c>
      <c r="Y174" s="77" t="s">
        <v>7</v>
      </c>
      <c r="Z174" s="73">
        <f>IF(Y174="N",0,BD!$B$7)</f>
        <v>0</v>
      </c>
      <c r="AA174" s="77" t="s">
        <v>7</v>
      </c>
      <c r="AB174" s="78">
        <f t="shared" si="94"/>
        <v>0</v>
      </c>
      <c r="AC174" s="77" t="s">
        <v>7</v>
      </c>
      <c r="AD174" s="78">
        <f t="shared" si="95"/>
        <v>0</v>
      </c>
      <c r="AE174" s="77" t="s">
        <v>7</v>
      </c>
      <c r="AF174" s="78">
        <f t="shared" si="96"/>
        <v>0</v>
      </c>
      <c r="AG174" s="73"/>
      <c r="AH174" s="79" t="str">
        <f t="shared" si="97"/>
        <v/>
      </c>
      <c r="AI174" s="68"/>
      <c r="AJ174" s="75"/>
      <c r="AK174" s="76"/>
      <c r="AL174" s="71"/>
      <c r="AM174" s="77" t="s">
        <v>7</v>
      </c>
      <c r="AN174" s="73">
        <f>IF(AM174="N",0,BD!$B$6)</f>
        <v>0</v>
      </c>
      <c r="AO174" s="77" t="s">
        <v>7</v>
      </c>
      <c r="AP174" s="73">
        <f>IF(AO174="N",0,BD!$B$7)</f>
        <v>0</v>
      </c>
      <c r="AQ174" s="77" t="s">
        <v>7</v>
      </c>
      <c r="AR174" s="78">
        <f t="shared" si="98"/>
        <v>0</v>
      </c>
      <c r="AS174" s="77" t="s">
        <v>7</v>
      </c>
      <c r="AT174" s="78">
        <f t="shared" si="99"/>
        <v>0</v>
      </c>
      <c r="AU174" s="77" t="s">
        <v>7</v>
      </c>
      <c r="AV174" s="78">
        <f t="shared" si="100"/>
        <v>0</v>
      </c>
      <c r="AW174" s="73"/>
      <c r="AX174" s="79" t="str">
        <f t="shared" si="101"/>
        <v/>
      </c>
      <c r="AY174" s="68"/>
      <c r="AZ174" s="75"/>
      <c r="BA174" s="76"/>
      <c r="BB174" s="71"/>
      <c r="BC174" s="77" t="s">
        <v>7</v>
      </c>
      <c r="BD174" s="73">
        <f>IF(BC174="N",0,BD!$B$6)</f>
        <v>0</v>
      </c>
      <c r="BE174" s="77" t="s">
        <v>7</v>
      </c>
      <c r="BF174" s="73">
        <f>IF(BE174="N",0,BD!$B$7)</f>
        <v>0</v>
      </c>
      <c r="BG174" s="77" t="s">
        <v>7</v>
      </c>
      <c r="BH174" s="78">
        <f t="shared" si="102"/>
        <v>0</v>
      </c>
      <c r="BI174" s="77" t="s">
        <v>7</v>
      </c>
      <c r="BJ174" s="78">
        <f t="shared" si="103"/>
        <v>0</v>
      </c>
      <c r="BK174" s="77" t="s">
        <v>7</v>
      </c>
      <c r="BL174" s="78">
        <f t="shared" si="104"/>
        <v>0</v>
      </c>
      <c r="BM174" s="73"/>
      <c r="BN174" s="79" t="str">
        <f t="shared" si="105"/>
        <v/>
      </c>
      <c r="BO174" s="68"/>
      <c r="BP174" s="75"/>
      <c r="BQ174" s="76"/>
      <c r="BR174" s="71"/>
      <c r="BS174" s="77" t="s">
        <v>7</v>
      </c>
      <c r="BT174" s="73">
        <f>IF(BS174="N",0,BD!$B$6)</f>
        <v>0</v>
      </c>
      <c r="BU174" s="77" t="s">
        <v>7</v>
      </c>
      <c r="BV174" s="73">
        <f>IF(BU174="N",0,BD!$B$7)</f>
        <v>0</v>
      </c>
      <c r="BW174" s="77" t="s">
        <v>7</v>
      </c>
      <c r="BX174" s="78">
        <f t="shared" si="106"/>
        <v>0</v>
      </c>
      <c r="BY174" s="77" t="s">
        <v>7</v>
      </c>
      <c r="BZ174" s="78">
        <f t="shared" si="107"/>
        <v>0</v>
      </c>
      <c r="CA174" s="77" t="s">
        <v>7</v>
      </c>
      <c r="CB174" s="78">
        <f t="shared" si="108"/>
        <v>0</v>
      </c>
      <c r="CC174" s="73"/>
      <c r="CD174" s="79" t="str">
        <f t="shared" si="109"/>
        <v/>
      </c>
      <c r="CE174" s="68"/>
      <c r="CF174" s="75"/>
      <c r="CG174" s="76"/>
      <c r="CH174" s="71"/>
      <c r="CI174" s="77" t="s">
        <v>7</v>
      </c>
      <c r="CJ174" s="73">
        <f>IF(CI174="N",0,BD!$B$6)</f>
        <v>0</v>
      </c>
      <c r="CK174" s="77" t="s">
        <v>7</v>
      </c>
      <c r="CL174" s="73">
        <f>IF(CK174="N",0,BD!$B$7)</f>
        <v>0</v>
      </c>
      <c r="CM174" s="77" t="s">
        <v>7</v>
      </c>
      <c r="CN174" s="78">
        <f t="shared" si="110"/>
        <v>0</v>
      </c>
      <c r="CO174" s="77" t="s">
        <v>7</v>
      </c>
      <c r="CP174" s="78">
        <f t="shared" si="111"/>
        <v>0</v>
      </c>
      <c r="CQ174" s="77" t="s">
        <v>7</v>
      </c>
      <c r="CR174" s="78">
        <f t="shared" si="112"/>
        <v>0</v>
      </c>
      <c r="CS174" s="73"/>
      <c r="CT174" s="79" t="str">
        <f t="shared" si="113"/>
        <v/>
      </c>
      <c r="CU174" s="68"/>
      <c r="CV174" s="75"/>
      <c r="CW174" s="76"/>
      <c r="CX174" s="71"/>
      <c r="CY174" s="77" t="s">
        <v>7</v>
      </c>
      <c r="CZ174" s="73">
        <f>IF(CY174="N",0,BD!$B$6)</f>
        <v>0</v>
      </c>
      <c r="DA174" s="77" t="s">
        <v>7</v>
      </c>
      <c r="DB174" s="73">
        <f>IF(DA174="N",0,BD!$B$7)</f>
        <v>0</v>
      </c>
      <c r="DC174" s="77" t="s">
        <v>7</v>
      </c>
      <c r="DD174" s="78">
        <f t="shared" si="114"/>
        <v>0</v>
      </c>
      <c r="DE174" s="77" t="s">
        <v>7</v>
      </c>
      <c r="DF174" s="78">
        <f t="shared" si="115"/>
        <v>0</v>
      </c>
      <c r="DG174" s="77" t="s">
        <v>7</v>
      </c>
      <c r="DH174" s="78">
        <f t="shared" si="116"/>
        <v>0</v>
      </c>
      <c r="DI174" s="73"/>
      <c r="DJ174" s="79" t="str">
        <f t="shared" si="117"/>
        <v/>
      </c>
    </row>
    <row r="175" spans="1:114" ht="15.75" thickBot="1" x14ac:dyDescent="0.3">
      <c r="A175" s="130"/>
      <c r="B175" s="155"/>
      <c r="C175" s="68"/>
      <c r="D175" s="75"/>
      <c r="E175" s="76"/>
      <c r="F175" s="71"/>
      <c r="G175" s="77" t="s">
        <v>7</v>
      </c>
      <c r="H175" s="73">
        <f>IF(G175="N",0,BD!$B$6)</f>
        <v>0</v>
      </c>
      <c r="I175" s="77" t="s">
        <v>7</v>
      </c>
      <c r="J175" s="73">
        <f>IF(I175="N",0,BD!$B$7)</f>
        <v>0</v>
      </c>
      <c r="K175" s="77" t="s">
        <v>7</v>
      </c>
      <c r="L175" s="78">
        <f t="shared" si="118"/>
        <v>0</v>
      </c>
      <c r="M175" s="77" t="s">
        <v>7</v>
      </c>
      <c r="N175" s="73">
        <f t="shared" si="118"/>
        <v>0</v>
      </c>
      <c r="O175" s="77" t="s">
        <v>7</v>
      </c>
      <c r="P175" s="78">
        <f t="shared" si="92"/>
        <v>0</v>
      </c>
      <c r="Q175" s="73"/>
      <c r="R175" s="79" t="str">
        <f t="shared" si="93"/>
        <v/>
      </c>
      <c r="S175" s="68"/>
      <c r="T175" s="75"/>
      <c r="U175" s="76"/>
      <c r="V175" s="71"/>
      <c r="W175" s="77" t="s">
        <v>7</v>
      </c>
      <c r="X175" s="73">
        <f>IF(W175="N",0,BD!$B$6)</f>
        <v>0</v>
      </c>
      <c r="Y175" s="77" t="s">
        <v>7</v>
      </c>
      <c r="Z175" s="73">
        <f>IF(Y175="N",0,BD!$B$7)</f>
        <v>0</v>
      </c>
      <c r="AA175" s="77" t="s">
        <v>7</v>
      </c>
      <c r="AB175" s="78">
        <f t="shared" si="94"/>
        <v>0</v>
      </c>
      <c r="AC175" s="77" t="s">
        <v>7</v>
      </c>
      <c r="AD175" s="78">
        <f t="shared" si="95"/>
        <v>0</v>
      </c>
      <c r="AE175" s="77" t="s">
        <v>7</v>
      </c>
      <c r="AF175" s="78">
        <f t="shared" si="96"/>
        <v>0</v>
      </c>
      <c r="AG175" s="73"/>
      <c r="AH175" s="79" t="str">
        <f t="shared" si="97"/>
        <v/>
      </c>
      <c r="AI175" s="68"/>
      <c r="AJ175" s="75"/>
      <c r="AK175" s="76"/>
      <c r="AL175" s="71"/>
      <c r="AM175" s="77" t="s">
        <v>7</v>
      </c>
      <c r="AN175" s="73">
        <f>IF(AM175="N",0,BD!$B$6)</f>
        <v>0</v>
      </c>
      <c r="AO175" s="77" t="s">
        <v>7</v>
      </c>
      <c r="AP175" s="73">
        <f>IF(AO175="N",0,BD!$B$7)</f>
        <v>0</v>
      </c>
      <c r="AQ175" s="77" t="s">
        <v>7</v>
      </c>
      <c r="AR175" s="78">
        <f t="shared" si="98"/>
        <v>0</v>
      </c>
      <c r="AS175" s="77" t="s">
        <v>7</v>
      </c>
      <c r="AT175" s="78">
        <f t="shared" si="99"/>
        <v>0</v>
      </c>
      <c r="AU175" s="77" t="s">
        <v>7</v>
      </c>
      <c r="AV175" s="78">
        <f t="shared" si="100"/>
        <v>0</v>
      </c>
      <c r="AW175" s="73"/>
      <c r="AX175" s="79" t="str">
        <f t="shared" si="101"/>
        <v/>
      </c>
      <c r="AY175" s="68"/>
      <c r="AZ175" s="75"/>
      <c r="BA175" s="76"/>
      <c r="BB175" s="71"/>
      <c r="BC175" s="77" t="s">
        <v>7</v>
      </c>
      <c r="BD175" s="73">
        <f>IF(BC175="N",0,BD!$B$6)</f>
        <v>0</v>
      </c>
      <c r="BE175" s="77" t="s">
        <v>7</v>
      </c>
      <c r="BF175" s="73">
        <f>IF(BE175="N",0,BD!$B$7)</f>
        <v>0</v>
      </c>
      <c r="BG175" s="77" t="s">
        <v>7</v>
      </c>
      <c r="BH175" s="78">
        <f t="shared" si="102"/>
        <v>0</v>
      </c>
      <c r="BI175" s="77" t="s">
        <v>7</v>
      </c>
      <c r="BJ175" s="78">
        <f t="shared" si="103"/>
        <v>0</v>
      </c>
      <c r="BK175" s="77" t="s">
        <v>7</v>
      </c>
      <c r="BL175" s="78">
        <f t="shared" si="104"/>
        <v>0</v>
      </c>
      <c r="BM175" s="73"/>
      <c r="BN175" s="79" t="str">
        <f t="shared" si="105"/>
        <v/>
      </c>
      <c r="BO175" s="68"/>
      <c r="BP175" s="75"/>
      <c r="BQ175" s="76"/>
      <c r="BR175" s="71"/>
      <c r="BS175" s="77" t="s">
        <v>7</v>
      </c>
      <c r="BT175" s="73">
        <f>IF(BS175="N",0,BD!$B$6)</f>
        <v>0</v>
      </c>
      <c r="BU175" s="77" t="s">
        <v>7</v>
      </c>
      <c r="BV175" s="73">
        <f>IF(BU175="N",0,BD!$B$7)</f>
        <v>0</v>
      </c>
      <c r="BW175" s="77" t="s">
        <v>7</v>
      </c>
      <c r="BX175" s="78">
        <f t="shared" si="106"/>
        <v>0</v>
      </c>
      <c r="BY175" s="77" t="s">
        <v>7</v>
      </c>
      <c r="BZ175" s="78">
        <f t="shared" si="107"/>
        <v>0</v>
      </c>
      <c r="CA175" s="77" t="s">
        <v>7</v>
      </c>
      <c r="CB175" s="78">
        <f t="shared" si="108"/>
        <v>0</v>
      </c>
      <c r="CC175" s="73"/>
      <c r="CD175" s="79" t="str">
        <f t="shared" si="109"/>
        <v/>
      </c>
      <c r="CE175" s="68"/>
      <c r="CF175" s="75"/>
      <c r="CG175" s="76"/>
      <c r="CH175" s="71"/>
      <c r="CI175" s="77" t="s">
        <v>7</v>
      </c>
      <c r="CJ175" s="73">
        <f>IF(CI175="N",0,BD!$B$6)</f>
        <v>0</v>
      </c>
      <c r="CK175" s="77" t="s">
        <v>7</v>
      </c>
      <c r="CL175" s="73">
        <f>IF(CK175="N",0,BD!$B$7)</f>
        <v>0</v>
      </c>
      <c r="CM175" s="77" t="s">
        <v>7</v>
      </c>
      <c r="CN175" s="78">
        <f t="shared" si="110"/>
        <v>0</v>
      </c>
      <c r="CO175" s="77" t="s">
        <v>7</v>
      </c>
      <c r="CP175" s="78">
        <f t="shared" si="111"/>
        <v>0</v>
      </c>
      <c r="CQ175" s="77" t="s">
        <v>7</v>
      </c>
      <c r="CR175" s="78">
        <f t="shared" si="112"/>
        <v>0</v>
      </c>
      <c r="CS175" s="73"/>
      <c r="CT175" s="79" t="str">
        <f t="shared" si="113"/>
        <v/>
      </c>
      <c r="CU175" s="68"/>
      <c r="CV175" s="75"/>
      <c r="CW175" s="76"/>
      <c r="CX175" s="71"/>
      <c r="CY175" s="77" t="s">
        <v>7</v>
      </c>
      <c r="CZ175" s="73">
        <f>IF(CY175="N",0,BD!$B$6)</f>
        <v>0</v>
      </c>
      <c r="DA175" s="77" t="s">
        <v>7</v>
      </c>
      <c r="DB175" s="73">
        <f>IF(DA175="N",0,BD!$B$7)</f>
        <v>0</v>
      </c>
      <c r="DC175" s="77" t="s">
        <v>7</v>
      </c>
      <c r="DD175" s="78">
        <f t="shared" si="114"/>
        <v>0</v>
      </c>
      <c r="DE175" s="77" t="s">
        <v>7</v>
      </c>
      <c r="DF175" s="78">
        <f t="shared" si="115"/>
        <v>0</v>
      </c>
      <c r="DG175" s="77" t="s">
        <v>7</v>
      </c>
      <c r="DH175" s="78">
        <f t="shared" si="116"/>
        <v>0</v>
      </c>
      <c r="DI175" s="73"/>
      <c r="DJ175" s="79" t="str">
        <f t="shared" si="117"/>
        <v/>
      </c>
    </row>
    <row r="176" spans="1:114" ht="15.75" thickBot="1" x14ac:dyDescent="0.3">
      <c r="A176" s="130"/>
      <c r="B176" s="155"/>
      <c r="C176" s="68"/>
      <c r="D176" s="75"/>
      <c r="E176" s="76"/>
      <c r="F176" s="71"/>
      <c r="G176" s="77" t="s">
        <v>7</v>
      </c>
      <c r="H176" s="73">
        <f>IF(G176="N",0,BD!$B$6)</f>
        <v>0</v>
      </c>
      <c r="I176" s="77" t="s">
        <v>7</v>
      </c>
      <c r="J176" s="73">
        <f>IF(I176="N",0,BD!$B$7)</f>
        <v>0</v>
      </c>
      <c r="K176" s="77" t="s">
        <v>7</v>
      </c>
      <c r="L176" s="78">
        <f t="shared" si="118"/>
        <v>0</v>
      </c>
      <c r="M176" s="77" t="s">
        <v>7</v>
      </c>
      <c r="N176" s="73">
        <f t="shared" si="118"/>
        <v>0</v>
      </c>
      <c r="O176" s="77" t="s">
        <v>7</v>
      </c>
      <c r="P176" s="78">
        <f t="shared" si="92"/>
        <v>0</v>
      </c>
      <c r="Q176" s="73"/>
      <c r="R176" s="79" t="str">
        <f t="shared" si="93"/>
        <v/>
      </c>
      <c r="S176" s="68"/>
      <c r="T176" s="75"/>
      <c r="U176" s="76"/>
      <c r="V176" s="71"/>
      <c r="W176" s="77" t="s">
        <v>7</v>
      </c>
      <c r="X176" s="73">
        <f>IF(W176="N",0,BD!$B$6)</f>
        <v>0</v>
      </c>
      <c r="Y176" s="77" t="s">
        <v>7</v>
      </c>
      <c r="Z176" s="73">
        <f>IF(Y176="N",0,BD!$B$7)</f>
        <v>0</v>
      </c>
      <c r="AA176" s="77" t="s">
        <v>7</v>
      </c>
      <c r="AB176" s="78">
        <f t="shared" si="94"/>
        <v>0</v>
      </c>
      <c r="AC176" s="77" t="s">
        <v>7</v>
      </c>
      <c r="AD176" s="78">
        <f t="shared" si="95"/>
        <v>0</v>
      </c>
      <c r="AE176" s="77" t="s">
        <v>7</v>
      </c>
      <c r="AF176" s="78">
        <f t="shared" si="96"/>
        <v>0</v>
      </c>
      <c r="AG176" s="73"/>
      <c r="AH176" s="79" t="str">
        <f t="shared" si="97"/>
        <v/>
      </c>
      <c r="AI176" s="68"/>
      <c r="AJ176" s="75"/>
      <c r="AK176" s="76"/>
      <c r="AL176" s="71"/>
      <c r="AM176" s="77" t="s">
        <v>7</v>
      </c>
      <c r="AN176" s="73">
        <f>IF(AM176="N",0,BD!$B$6)</f>
        <v>0</v>
      </c>
      <c r="AO176" s="77" t="s">
        <v>7</v>
      </c>
      <c r="AP176" s="73">
        <f>IF(AO176="N",0,BD!$B$7)</f>
        <v>0</v>
      </c>
      <c r="AQ176" s="77" t="s">
        <v>7</v>
      </c>
      <c r="AR176" s="78">
        <f t="shared" si="98"/>
        <v>0</v>
      </c>
      <c r="AS176" s="77" t="s">
        <v>7</v>
      </c>
      <c r="AT176" s="78">
        <f t="shared" si="99"/>
        <v>0</v>
      </c>
      <c r="AU176" s="77" t="s">
        <v>7</v>
      </c>
      <c r="AV176" s="78">
        <f t="shared" si="100"/>
        <v>0</v>
      </c>
      <c r="AW176" s="73"/>
      <c r="AX176" s="79" t="str">
        <f t="shared" si="101"/>
        <v/>
      </c>
      <c r="AY176" s="68"/>
      <c r="AZ176" s="75"/>
      <c r="BA176" s="76"/>
      <c r="BB176" s="71"/>
      <c r="BC176" s="77" t="s">
        <v>7</v>
      </c>
      <c r="BD176" s="73">
        <f>IF(BC176="N",0,BD!$B$6)</f>
        <v>0</v>
      </c>
      <c r="BE176" s="77" t="s">
        <v>7</v>
      </c>
      <c r="BF176" s="73">
        <f>IF(BE176="N",0,BD!$B$7)</f>
        <v>0</v>
      </c>
      <c r="BG176" s="77" t="s">
        <v>7</v>
      </c>
      <c r="BH176" s="78">
        <f t="shared" si="102"/>
        <v>0</v>
      </c>
      <c r="BI176" s="77" t="s">
        <v>7</v>
      </c>
      <c r="BJ176" s="78">
        <f t="shared" si="103"/>
        <v>0</v>
      </c>
      <c r="BK176" s="77" t="s">
        <v>7</v>
      </c>
      <c r="BL176" s="78">
        <f t="shared" si="104"/>
        <v>0</v>
      </c>
      <c r="BM176" s="73"/>
      <c r="BN176" s="79" t="str">
        <f t="shared" si="105"/>
        <v/>
      </c>
      <c r="BO176" s="68"/>
      <c r="BP176" s="75"/>
      <c r="BQ176" s="76"/>
      <c r="BR176" s="71"/>
      <c r="BS176" s="77" t="s">
        <v>7</v>
      </c>
      <c r="BT176" s="73">
        <f>IF(BS176="N",0,BD!$B$6)</f>
        <v>0</v>
      </c>
      <c r="BU176" s="77" t="s">
        <v>7</v>
      </c>
      <c r="BV176" s="73">
        <f>IF(BU176="N",0,BD!$B$7)</f>
        <v>0</v>
      </c>
      <c r="BW176" s="77" t="s">
        <v>7</v>
      </c>
      <c r="BX176" s="78">
        <f t="shared" si="106"/>
        <v>0</v>
      </c>
      <c r="BY176" s="77" t="s">
        <v>7</v>
      </c>
      <c r="BZ176" s="78">
        <f t="shared" si="107"/>
        <v>0</v>
      </c>
      <c r="CA176" s="77" t="s">
        <v>7</v>
      </c>
      <c r="CB176" s="78">
        <f t="shared" si="108"/>
        <v>0</v>
      </c>
      <c r="CC176" s="73"/>
      <c r="CD176" s="79" t="str">
        <f t="shared" si="109"/>
        <v/>
      </c>
      <c r="CE176" s="68"/>
      <c r="CF176" s="75"/>
      <c r="CG176" s="76"/>
      <c r="CH176" s="71"/>
      <c r="CI176" s="77" t="s">
        <v>7</v>
      </c>
      <c r="CJ176" s="73">
        <f>IF(CI176="N",0,BD!$B$6)</f>
        <v>0</v>
      </c>
      <c r="CK176" s="77" t="s">
        <v>7</v>
      </c>
      <c r="CL176" s="73">
        <f>IF(CK176="N",0,BD!$B$7)</f>
        <v>0</v>
      </c>
      <c r="CM176" s="77" t="s">
        <v>7</v>
      </c>
      <c r="CN176" s="78">
        <f t="shared" si="110"/>
        <v>0</v>
      </c>
      <c r="CO176" s="77" t="s">
        <v>7</v>
      </c>
      <c r="CP176" s="78">
        <f t="shared" si="111"/>
        <v>0</v>
      </c>
      <c r="CQ176" s="77" t="s">
        <v>7</v>
      </c>
      <c r="CR176" s="78">
        <f t="shared" si="112"/>
        <v>0</v>
      </c>
      <c r="CS176" s="73"/>
      <c r="CT176" s="79" t="str">
        <f t="shared" si="113"/>
        <v/>
      </c>
      <c r="CU176" s="68"/>
      <c r="CV176" s="75"/>
      <c r="CW176" s="76"/>
      <c r="CX176" s="71"/>
      <c r="CY176" s="77" t="s">
        <v>7</v>
      </c>
      <c r="CZ176" s="73">
        <f>IF(CY176="N",0,BD!$B$6)</f>
        <v>0</v>
      </c>
      <c r="DA176" s="77" t="s">
        <v>7</v>
      </c>
      <c r="DB176" s="73">
        <f>IF(DA176="N",0,BD!$B$7)</f>
        <v>0</v>
      </c>
      <c r="DC176" s="77" t="s">
        <v>7</v>
      </c>
      <c r="DD176" s="78">
        <f t="shared" si="114"/>
        <v>0</v>
      </c>
      <c r="DE176" s="77" t="s">
        <v>7</v>
      </c>
      <c r="DF176" s="78">
        <f t="shared" si="115"/>
        <v>0</v>
      </c>
      <c r="DG176" s="77" t="s">
        <v>7</v>
      </c>
      <c r="DH176" s="78">
        <f t="shared" si="116"/>
        <v>0</v>
      </c>
      <c r="DI176" s="73"/>
      <c r="DJ176" s="79" t="str">
        <f t="shared" si="117"/>
        <v/>
      </c>
    </row>
    <row r="177" spans="1:114" ht="15.75" thickBot="1" x14ac:dyDescent="0.3">
      <c r="A177" s="130"/>
      <c r="B177" s="155"/>
      <c r="C177" s="68"/>
      <c r="D177" s="75"/>
      <c r="E177" s="76"/>
      <c r="F177" s="71"/>
      <c r="G177" s="77" t="s">
        <v>7</v>
      </c>
      <c r="H177" s="73">
        <f>IF(G177="N",0,BD!$B$6)</f>
        <v>0</v>
      </c>
      <c r="I177" s="77" t="s">
        <v>7</v>
      </c>
      <c r="J177" s="73">
        <f>IF(I177="N",0,BD!$B$7)</f>
        <v>0</v>
      </c>
      <c r="K177" s="77" t="s">
        <v>7</v>
      </c>
      <c r="L177" s="78">
        <f t="shared" si="118"/>
        <v>0</v>
      </c>
      <c r="M177" s="77" t="s">
        <v>7</v>
      </c>
      <c r="N177" s="73">
        <f t="shared" si="118"/>
        <v>0</v>
      </c>
      <c r="O177" s="77" t="s">
        <v>7</v>
      </c>
      <c r="P177" s="78">
        <f t="shared" si="92"/>
        <v>0</v>
      </c>
      <c r="Q177" s="73"/>
      <c r="R177" s="79" t="str">
        <f t="shared" si="93"/>
        <v/>
      </c>
      <c r="S177" s="68"/>
      <c r="T177" s="75"/>
      <c r="U177" s="76"/>
      <c r="V177" s="71"/>
      <c r="W177" s="77" t="s">
        <v>7</v>
      </c>
      <c r="X177" s="73">
        <f>IF(W177="N",0,BD!$B$6)</f>
        <v>0</v>
      </c>
      <c r="Y177" s="77" t="s">
        <v>7</v>
      </c>
      <c r="Z177" s="73">
        <f>IF(Y177="N",0,BD!$B$7)</f>
        <v>0</v>
      </c>
      <c r="AA177" s="77" t="s">
        <v>7</v>
      </c>
      <c r="AB177" s="78">
        <f t="shared" si="94"/>
        <v>0</v>
      </c>
      <c r="AC177" s="77" t="s">
        <v>7</v>
      </c>
      <c r="AD177" s="78">
        <f t="shared" si="95"/>
        <v>0</v>
      </c>
      <c r="AE177" s="77" t="s">
        <v>7</v>
      </c>
      <c r="AF177" s="78">
        <f t="shared" si="96"/>
        <v>0</v>
      </c>
      <c r="AG177" s="73"/>
      <c r="AH177" s="79" t="str">
        <f t="shared" si="97"/>
        <v/>
      </c>
      <c r="AI177" s="68"/>
      <c r="AJ177" s="75"/>
      <c r="AK177" s="76"/>
      <c r="AL177" s="71"/>
      <c r="AM177" s="77" t="s">
        <v>7</v>
      </c>
      <c r="AN177" s="73">
        <f>IF(AM177="N",0,BD!$B$6)</f>
        <v>0</v>
      </c>
      <c r="AO177" s="77" t="s">
        <v>7</v>
      </c>
      <c r="AP177" s="73">
        <f>IF(AO177="N",0,BD!$B$7)</f>
        <v>0</v>
      </c>
      <c r="AQ177" s="77" t="s">
        <v>7</v>
      </c>
      <c r="AR177" s="78">
        <f t="shared" si="98"/>
        <v>0</v>
      </c>
      <c r="AS177" s="77" t="s">
        <v>7</v>
      </c>
      <c r="AT177" s="78">
        <f t="shared" si="99"/>
        <v>0</v>
      </c>
      <c r="AU177" s="77" t="s">
        <v>7</v>
      </c>
      <c r="AV177" s="78">
        <f t="shared" si="100"/>
        <v>0</v>
      </c>
      <c r="AW177" s="73"/>
      <c r="AX177" s="79" t="str">
        <f t="shared" si="101"/>
        <v/>
      </c>
      <c r="AY177" s="68"/>
      <c r="AZ177" s="75"/>
      <c r="BA177" s="76"/>
      <c r="BB177" s="71"/>
      <c r="BC177" s="77" t="s">
        <v>7</v>
      </c>
      <c r="BD177" s="73">
        <f>IF(BC177="N",0,BD!$B$6)</f>
        <v>0</v>
      </c>
      <c r="BE177" s="77" t="s">
        <v>7</v>
      </c>
      <c r="BF177" s="73">
        <f>IF(BE177="N",0,BD!$B$7)</f>
        <v>0</v>
      </c>
      <c r="BG177" s="77" t="s">
        <v>7</v>
      </c>
      <c r="BH177" s="78">
        <f t="shared" si="102"/>
        <v>0</v>
      </c>
      <c r="BI177" s="77" t="s">
        <v>7</v>
      </c>
      <c r="BJ177" s="78">
        <f t="shared" si="103"/>
        <v>0</v>
      </c>
      <c r="BK177" s="77" t="s">
        <v>7</v>
      </c>
      <c r="BL177" s="78">
        <f t="shared" si="104"/>
        <v>0</v>
      </c>
      <c r="BM177" s="73"/>
      <c r="BN177" s="79" t="str">
        <f t="shared" si="105"/>
        <v/>
      </c>
      <c r="BO177" s="68"/>
      <c r="BP177" s="75"/>
      <c r="BQ177" s="76"/>
      <c r="BR177" s="71"/>
      <c r="BS177" s="77" t="s">
        <v>7</v>
      </c>
      <c r="BT177" s="73">
        <f>IF(BS177="N",0,BD!$B$6)</f>
        <v>0</v>
      </c>
      <c r="BU177" s="77" t="s">
        <v>7</v>
      </c>
      <c r="BV177" s="73">
        <f>IF(BU177="N",0,BD!$B$7)</f>
        <v>0</v>
      </c>
      <c r="BW177" s="77" t="s">
        <v>7</v>
      </c>
      <c r="BX177" s="78">
        <f t="shared" si="106"/>
        <v>0</v>
      </c>
      <c r="BY177" s="77" t="s">
        <v>7</v>
      </c>
      <c r="BZ177" s="78">
        <f t="shared" si="107"/>
        <v>0</v>
      </c>
      <c r="CA177" s="77" t="s">
        <v>7</v>
      </c>
      <c r="CB177" s="78">
        <f t="shared" si="108"/>
        <v>0</v>
      </c>
      <c r="CC177" s="73"/>
      <c r="CD177" s="79" t="str">
        <f t="shared" si="109"/>
        <v/>
      </c>
      <c r="CE177" s="68"/>
      <c r="CF177" s="75"/>
      <c r="CG177" s="76"/>
      <c r="CH177" s="71"/>
      <c r="CI177" s="77" t="s">
        <v>7</v>
      </c>
      <c r="CJ177" s="73">
        <f>IF(CI177="N",0,BD!$B$6)</f>
        <v>0</v>
      </c>
      <c r="CK177" s="77" t="s">
        <v>7</v>
      </c>
      <c r="CL177" s="73">
        <f>IF(CK177="N",0,BD!$B$7)</f>
        <v>0</v>
      </c>
      <c r="CM177" s="77" t="s">
        <v>7</v>
      </c>
      <c r="CN177" s="78">
        <f t="shared" si="110"/>
        <v>0</v>
      </c>
      <c r="CO177" s="77" t="s">
        <v>7</v>
      </c>
      <c r="CP177" s="78">
        <f t="shared" si="111"/>
        <v>0</v>
      </c>
      <c r="CQ177" s="77" t="s">
        <v>7</v>
      </c>
      <c r="CR177" s="78">
        <f t="shared" si="112"/>
        <v>0</v>
      </c>
      <c r="CS177" s="73"/>
      <c r="CT177" s="79" t="str">
        <f t="shared" si="113"/>
        <v/>
      </c>
      <c r="CU177" s="68"/>
      <c r="CV177" s="75"/>
      <c r="CW177" s="76"/>
      <c r="CX177" s="71"/>
      <c r="CY177" s="77" t="s">
        <v>7</v>
      </c>
      <c r="CZ177" s="73">
        <f>IF(CY177="N",0,BD!$B$6)</f>
        <v>0</v>
      </c>
      <c r="DA177" s="77" t="s">
        <v>7</v>
      </c>
      <c r="DB177" s="73">
        <f>IF(DA177="N",0,BD!$B$7)</f>
        <v>0</v>
      </c>
      <c r="DC177" s="77" t="s">
        <v>7</v>
      </c>
      <c r="DD177" s="78">
        <f t="shared" si="114"/>
        <v>0</v>
      </c>
      <c r="DE177" s="77" t="s">
        <v>7</v>
      </c>
      <c r="DF177" s="78">
        <f t="shared" si="115"/>
        <v>0</v>
      </c>
      <c r="DG177" s="77" t="s">
        <v>7</v>
      </c>
      <c r="DH177" s="78">
        <f t="shared" si="116"/>
        <v>0</v>
      </c>
      <c r="DI177" s="73"/>
      <c r="DJ177" s="79" t="str">
        <f t="shared" si="117"/>
        <v/>
      </c>
    </row>
    <row r="178" spans="1:114" ht="15.75" thickBot="1" x14ac:dyDescent="0.3">
      <c r="A178" s="130"/>
      <c r="B178" s="155"/>
      <c r="C178" s="68"/>
      <c r="D178" s="75"/>
      <c r="E178" s="76"/>
      <c r="F178" s="71"/>
      <c r="G178" s="77" t="s">
        <v>7</v>
      </c>
      <c r="H178" s="73">
        <f>IF(G178="N",0,BD!$B$6)</f>
        <v>0</v>
      </c>
      <c r="I178" s="77" t="s">
        <v>7</v>
      </c>
      <c r="J178" s="73">
        <f>IF(I178="N",0,BD!$B$7)</f>
        <v>0</v>
      </c>
      <c r="K178" s="77" t="s">
        <v>7</v>
      </c>
      <c r="L178" s="78">
        <f t="shared" si="118"/>
        <v>0</v>
      </c>
      <c r="M178" s="77" t="s">
        <v>7</v>
      </c>
      <c r="N178" s="73">
        <f t="shared" si="118"/>
        <v>0</v>
      </c>
      <c r="O178" s="77" t="s">
        <v>7</v>
      </c>
      <c r="P178" s="78">
        <f t="shared" si="92"/>
        <v>0</v>
      </c>
      <c r="Q178" s="73"/>
      <c r="R178" s="79" t="str">
        <f t="shared" si="93"/>
        <v/>
      </c>
      <c r="S178" s="68"/>
      <c r="T178" s="75"/>
      <c r="U178" s="76"/>
      <c r="V178" s="71"/>
      <c r="W178" s="77" t="s">
        <v>7</v>
      </c>
      <c r="X178" s="73">
        <f>IF(W178="N",0,BD!$B$6)</f>
        <v>0</v>
      </c>
      <c r="Y178" s="77" t="s">
        <v>7</v>
      </c>
      <c r="Z178" s="73">
        <f>IF(Y178="N",0,BD!$B$7)</f>
        <v>0</v>
      </c>
      <c r="AA178" s="77" t="s">
        <v>7</v>
      </c>
      <c r="AB178" s="78">
        <f t="shared" si="94"/>
        <v>0</v>
      </c>
      <c r="AC178" s="77" t="s">
        <v>7</v>
      </c>
      <c r="AD178" s="78">
        <f t="shared" si="95"/>
        <v>0</v>
      </c>
      <c r="AE178" s="77" t="s">
        <v>7</v>
      </c>
      <c r="AF178" s="78">
        <f t="shared" si="96"/>
        <v>0</v>
      </c>
      <c r="AG178" s="73"/>
      <c r="AH178" s="79" t="str">
        <f t="shared" si="97"/>
        <v/>
      </c>
      <c r="AI178" s="68"/>
      <c r="AJ178" s="75"/>
      <c r="AK178" s="76"/>
      <c r="AL178" s="71"/>
      <c r="AM178" s="77" t="s">
        <v>7</v>
      </c>
      <c r="AN178" s="73">
        <f>IF(AM178="N",0,BD!$B$6)</f>
        <v>0</v>
      </c>
      <c r="AO178" s="77" t="s">
        <v>7</v>
      </c>
      <c r="AP178" s="73">
        <f>IF(AO178="N",0,BD!$B$7)</f>
        <v>0</v>
      </c>
      <c r="AQ178" s="77" t="s">
        <v>7</v>
      </c>
      <c r="AR178" s="78">
        <f t="shared" si="98"/>
        <v>0</v>
      </c>
      <c r="AS178" s="77" t="s">
        <v>7</v>
      </c>
      <c r="AT178" s="78">
        <f t="shared" si="99"/>
        <v>0</v>
      </c>
      <c r="AU178" s="77" t="s">
        <v>7</v>
      </c>
      <c r="AV178" s="78">
        <f t="shared" si="100"/>
        <v>0</v>
      </c>
      <c r="AW178" s="73"/>
      <c r="AX178" s="79" t="str">
        <f t="shared" si="101"/>
        <v/>
      </c>
      <c r="AY178" s="68"/>
      <c r="AZ178" s="75"/>
      <c r="BA178" s="76"/>
      <c r="BB178" s="71"/>
      <c r="BC178" s="77" t="s">
        <v>7</v>
      </c>
      <c r="BD178" s="73">
        <f>IF(BC178="N",0,BD!$B$6)</f>
        <v>0</v>
      </c>
      <c r="BE178" s="77" t="s">
        <v>7</v>
      </c>
      <c r="BF178" s="73">
        <f>IF(BE178="N",0,BD!$B$7)</f>
        <v>0</v>
      </c>
      <c r="BG178" s="77" t="s">
        <v>7</v>
      </c>
      <c r="BH178" s="78">
        <f t="shared" si="102"/>
        <v>0</v>
      </c>
      <c r="BI178" s="77" t="s">
        <v>7</v>
      </c>
      <c r="BJ178" s="78">
        <f t="shared" si="103"/>
        <v>0</v>
      </c>
      <c r="BK178" s="77" t="s">
        <v>7</v>
      </c>
      <c r="BL178" s="78">
        <f t="shared" si="104"/>
        <v>0</v>
      </c>
      <c r="BM178" s="73"/>
      <c r="BN178" s="79" t="str">
        <f t="shared" si="105"/>
        <v/>
      </c>
      <c r="BO178" s="68"/>
      <c r="BP178" s="75"/>
      <c r="BQ178" s="76"/>
      <c r="BR178" s="71"/>
      <c r="BS178" s="77" t="s">
        <v>7</v>
      </c>
      <c r="BT178" s="73">
        <f>IF(BS178="N",0,BD!$B$6)</f>
        <v>0</v>
      </c>
      <c r="BU178" s="77" t="s">
        <v>7</v>
      </c>
      <c r="BV178" s="73">
        <f>IF(BU178="N",0,BD!$B$7)</f>
        <v>0</v>
      </c>
      <c r="BW178" s="77" t="s">
        <v>7</v>
      </c>
      <c r="BX178" s="78">
        <f t="shared" si="106"/>
        <v>0</v>
      </c>
      <c r="BY178" s="77" t="s">
        <v>7</v>
      </c>
      <c r="BZ178" s="78">
        <f t="shared" si="107"/>
        <v>0</v>
      </c>
      <c r="CA178" s="77" t="s">
        <v>7</v>
      </c>
      <c r="CB178" s="78">
        <f t="shared" si="108"/>
        <v>0</v>
      </c>
      <c r="CC178" s="73"/>
      <c r="CD178" s="79" t="str">
        <f t="shared" si="109"/>
        <v/>
      </c>
      <c r="CE178" s="68"/>
      <c r="CF178" s="75"/>
      <c r="CG178" s="76"/>
      <c r="CH178" s="71"/>
      <c r="CI178" s="77" t="s">
        <v>7</v>
      </c>
      <c r="CJ178" s="73">
        <f>IF(CI178="N",0,BD!$B$6)</f>
        <v>0</v>
      </c>
      <c r="CK178" s="77" t="s">
        <v>7</v>
      </c>
      <c r="CL178" s="73">
        <f>IF(CK178="N",0,BD!$B$7)</f>
        <v>0</v>
      </c>
      <c r="CM178" s="77" t="s">
        <v>7</v>
      </c>
      <c r="CN178" s="78">
        <f t="shared" si="110"/>
        <v>0</v>
      </c>
      <c r="CO178" s="77" t="s">
        <v>7</v>
      </c>
      <c r="CP178" s="78">
        <f t="shared" si="111"/>
        <v>0</v>
      </c>
      <c r="CQ178" s="77" t="s">
        <v>7</v>
      </c>
      <c r="CR178" s="78">
        <f t="shared" si="112"/>
        <v>0</v>
      </c>
      <c r="CS178" s="73"/>
      <c r="CT178" s="79" t="str">
        <f t="shared" si="113"/>
        <v/>
      </c>
      <c r="CU178" s="68"/>
      <c r="CV178" s="75"/>
      <c r="CW178" s="76"/>
      <c r="CX178" s="71"/>
      <c r="CY178" s="77" t="s">
        <v>7</v>
      </c>
      <c r="CZ178" s="73">
        <f>IF(CY178="N",0,BD!$B$6)</f>
        <v>0</v>
      </c>
      <c r="DA178" s="77" t="s">
        <v>7</v>
      </c>
      <c r="DB178" s="73">
        <f>IF(DA178="N",0,BD!$B$7)</f>
        <v>0</v>
      </c>
      <c r="DC178" s="77" t="s">
        <v>7</v>
      </c>
      <c r="DD178" s="78">
        <f t="shared" si="114"/>
        <v>0</v>
      </c>
      <c r="DE178" s="77" t="s">
        <v>7</v>
      </c>
      <c r="DF178" s="78">
        <f t="shared" si="115"/>
        <v>0</v>
      </c>
      <c r="DG178" s="77" t="s">
        <v>7</v>
      </c>
      <c r="DH178" s="78">
        <f t="shared" si="116"/>
        <v>0</v>
      </c>
      <c r="DI178" s="73"/>
      <c r="DJ178" s="79" t="str">
        <f t="shared" si="117"/>
        <v/>
      </c>
    </row>
    <row r="179" spans="1:114" ht="15.75" thickBot="1" x14ac:dyDescent="0.3">
      <c r="A179" s="130"/>
      <c r="B179" s="155"/>
      <c r="C179" s="68"/>
      <c r="D179" s="81"/>
      <c r="E179" s="82"/>
      <c r="F179" s="85"/>
      <c r="G179" s="86" t="s">
        <v>7</v>
      </c>
      <c r="H179" s="87">
        <f>IF(G179="N",0,BD!$B$6)</f>
        <v>0</v>
      </c>
      <c r="I179" s="86" t="s">
        <v>7</v>
      </c>
      <c r="J179" s="87">
        <f>IF(I179="N",0,BD!$B$7)</f>
        <v>0</v>
      </c>
      <c r="K179" s="86" t="s">
        <v>7</v>
      </c>
      <c r="L179" s="87">
        <f t="shared" si="118"/>
        <v>0</v>
      </c>
      <c r="M179" s="86" t="s">
        <v>7</v>
      </c>
      <c r="N179" s="87">
        <f t="shared" si="118"/>
        <v>0</v>
      </c>
      <c r="O179" s="86" t="s">
        <v>7</v>
      </c>
      <c r="P179" s="87">
        <f t="shared" si="92"/>
        <v>0</v>
      </c>
      <c r="Q179" s="83"/>
      <c r="R179" s="84" t="str">
        <f t="shared" si="93"/>
        <v/>
      </c>
      <c r="S179" s="68"/>
      <c r="T179" s="81"/>
      <c r="U179" s="82"/>
      <c r="V179" s="85"/>
      <c r="W179" s="86" t="s">
        <v>7</v>
      </c>
      <c r="X179" s="87">
        <f>IF(W179="N",0,BD!$B$6)</f>
        <v>0</v>
      </c>
      <c r="Y179" s="86" t="s">
        <v>7</v>
      </c>
      <c r="Z179" s="87">
        <f>IF(Y179="N",0,BD!$B$7)</f>
        <v>0</v>
      </c>
      <c r="AA179" s="86" t="s">
        <v>7</v>
      </c>
      <c r="AB179" s="87">
        <f t="shared" si="94"/>
        <v>0</v>
      </c>
      <c r="AC179" s="86" t="s">
        <v>7</v>
      </c>
      <c r="AD179" s="87">
        <f t="shared" si="95"/>
        <v>0</v>
      </c>
      <c r="AE179" s="86" t="s">
        <v>7</v>
      </c>
      <c r="AF179" s="87">
        <f t="shared" si="96"/>
        <v>0</v>
      </c>
      <c r="AG179" s="83"/>
      <c r="AH179" s="84" t="str">
        <f t="shared" si="97"/>
        <v/>
      </c>
      <c r="AI179" s="68"/>
      <c r="AJ179" s="81"/>
      <c r="AK179" s="82"/>
      <c r="AL179" s="85"/>
      <c r="AM179" s="86" t="s">
        <v>7</v>
      </c>
      <c r="AN179" s="87">
        <f>IF(AM179="N",0,BD!$B$6)</f>
        <v>0</v>
      </c>
      <c r="AO179" s="86" t="s">
        <v>7</v>
      </c>
      <c r="AP179" s="87">
        <f>IF(AO179="N",0,BD!$B$7)</f>
        <v>0</v>
      </c>
      <c r="AQ179" s="86" t="s">
        <v>7</v>
      </c>
      <c r="AR179" s="87">
        <f t="shared" si="98"/>
        <v>0</v>
      </c>
      <c r="AS179" s="86" t="s">
        <v>7</v>
      </c>
      <c r="AT179" s="87">
        <f t="shared" si="99"/>
        <v>0</v>
      </c>
      <c r="AU179" s="86" t="s">
        <v>7</v>
      </c>
      <c r="AV179" s="87">
        <f t="shared" si="100"/>
        <v>0</v>
      </c>
      <c r="AW179" s="83"/>
      <c r="AX179" s="84" t="str">
        <f t="shared" si="101"/>
        <v/>
      </c>
      <c r="AY179" s="68"/>
      <c r="AZ179" s="81"/>
      <c r="BA179" s="82"/>
      <c r="BB179" s="85"/>
      <c r="BC179" s="86" t="s">
        <v>7</v>
      </c>
      <c r="BD179" s="87">
        <f>IF(BC179="N",0,BD!$B$6)</f>
        <v>0</v>
      </c>
      <c r="BE179" s="86" t="s">
        <v>7</v>
      </c>
      <c r="BF179" s="87">
        <f>IF(BE179="N",0,BD!$B$7)</f>
        <v>0</v>
      </c>
      <c r="BG179" s="86" t="s">
        <v>7</v>
      </c>
      <c r="BH179" s="87">
        <f t="shared" si="102"/>
        <v>0</v>
      </c>
      <c r="BI179" s="86" t="s">
        <v>7</v>
      </c>
      <c r="BJ179" s="87">
        <f t="shared" si="103"/>
        <v>0</v>
      </c>
      <c r="BK179" s="86" t="s">
        <v>7</v>
      </c>
      <c r="BL179" s="87">
        <f t="shared" si="104"/>
        <v>0</v>
      </c>
      <c r="BM179" s="83"/>
      <c r="BN179" s="84" t="str">
        <f t="shared" si="105"/>
        <v/>
      </c>
      <c r="BO179" s="68"/>
      <c r="BP179" s="81"/>
      <c r="BQ179" s="82"/>
      <c r="BR179" s="85"/>
      <c r="BS179" s="86" t="s">
        <v>7</v>
      </c>
      <c r="BT179" s="87">
        <f>IF(BS179="N",0,BD!$B$6)</f>
        <v>0</v>
      </c>
      <c r="BU179" s="86" t="s">
        <v>7</v>
      </c>
      <c r="BV179" s="87">
        <f>IF(BU179="N",0,BD!$B$7)</f>
        <v>0</v>
      </c>
      <c r="BW179" s="86" t="s">
        <v>7</v>
      </c>
      <c r="BX179" s="87">
        <f t="shared" si="106"/>
        <v>0</v>
      </c>
      <c r="BY179" s="86" t="s">
        <v>7</v>
      </c>
      <c r="BZ179" s="87">
        <f t="shared" si="107"/>
        <v>0</v>
      </c>
      <c r="CA179" s="86" t="s">
        <v>7</v>
      </c>
      <c r="CB179" s="87">
        <f t="shared" si="108"/>
        <v>0</v>
      </c>
      <c r="CC179" s="83"/>
      <c r="CD179" s="84" t="str">
        <f t="shared" si="109"/>
        <v/>
      </c>
      <c r="CE179" s="68"/>
      <c r="CF179" s="81"/>
      <c r="CG179" s="82"/>
      <c r="CH179" s="85"/>
      <c r="CI179" s="86" t="s">
        <v>7</v>
      </c>
      <c r="CJ179" s="87">
        <f>IF(CI179="N",0,BD!$B$6)</f>
        <v>0</v>
      </c>
      <c r="CK179" s="86" t="s">
        <v>7</v>
      </c>
      <c r="CL179" s="87">
        <f>IF(CK179="N",0,BD!$B$7)</f>
        <v>0</v>
      </c>
      <c r="CM179" s="86" t="s">
        <v>7</v>
      </c>
      <c r="CN179" s="87">
        <f t="shared" si="110"/>
        <v>0</v>
      </c>
      <c r="CO179" s="86" t="s">
        <v>7</v>
      </c>
      <c r="CP179" s="87">
        <f t="shared" si="111"/>
        <v>0</v>
      </c>
      <c r="CQ179" s="86" t="s">
        <v>7</v>
      </c>
      <c r="CR179" s="87">
        <f t="shared" si="112"/>
        <v>0</v>
      </c>
      <c r="CS179" s="83"/>
      <c r="CT179" s="84" t="str">
        <f t="shared" si="113"/>
        <v/>
      </c>
      <c r="CU179" s="68"/>
      <c r="CV179" s="81"/>
      <c r="CW179" s="82"/>
      <c r="CX179" s="85"/>
      <c r="CY179" s="86" t="s">
        <v>7</v>
      </c>
      <c r="CZ179" s="87">
        <f>IF(CY179="N",0,BD!$B$6)</f>
        <v>0</v>
      </c>
      <c r="DA179" s="86" t="s">
        <v>7</v>
      </c>
      <c r="DB179" s="87">
        <f>IF(DA179="N",0,BD!$B$7)</f>
        <v>0</v>
      </c>
      <c r="DC179" s="86" t="s">
        <v>7</v>
      </c>
      <c r="DD179" s="87">
        <f t="shared" si="114"/>
        <v>0</v>
      </c>
      <c r="DE179" s="86" t="s">
        <v>7</v>
      </c>
      <c r="DF179" s="87">
        <f t="shared" si="115"/>
        <v>0</v>
      </c>
      <c r="DG179" s="86" t="s">
        <v>7</v>
      </c>
      <c r="DH179" s="87">
        <f t="shared" si="116"/>
        <v>0</v>
      </c>
      <c r="DI179" s="83"/>
      <c r="DJ179" s="84" t="str">
        <f t="shared" si="117"/>
        <v/>
      </c>
    </row>
    <row r="180" spans="1:114" ht="15.75" thickBot="1" x14ac:dyDescent="0.3">
      <c r="A180" s="130"/>
      <c r="B180" s="155"/>
      <c r="C180" s="96"/>
      <c r="D180" s="158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60"/>
      <c r="P180" s="73"/>
      <c r="Q180" s="73"/>
      <c r="R180" s="74"/>
      <c r="S180" s="96"/>
      <c r="T180" s="158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60"/>
      <c r="AF180" s="73"/>
      <c r="AG180" s="73"/>
      <c r="AH180" s="74"/>
      <c r="AI180" s="96"/>
      <c r="AJ180" s="161"/>
      <c r="AK180" s="162"/>
      <c r="AL180" s="162"/>
      <c r="AM180" s="162"/>
      <c r="AN180" s="162"/>
      <c r="AO180" s="162"/>
      <c r="AP180" s="162"/>
      <c r="AQ180" s="162"/>
      <c r="AR180" s="162"/>
      <c r="AS180" s="162"/>
      <c r="AT180" s="162"/>
      <c r="AU180" s="163"/>
      <c r="AV180" s="73"/>
      <c r="AW180" s="73"/>
      <c r="AX180" s="74"/>
      <c r="AY180" s="96"/>
      <c r="AZ180" s="158"/>
      <c r="BA180" s="159"/>
      <c r="BB180" s="159"/>
      <c r="BC180" s="159"/>
      <c r="BD180" s="159"/>
      <c r="BE180" s="159"/>
      <c r="BF180" s="159"/>
      <c r="BG180" s="159"/>
      <c r="BH180" s="159"/>
      <c r="BI180" s="159"/>
      <c r="BJ180" s="159"/>
      <c r="BK180" s="160"/>
      <c r="BL180" s="73"/>
      <c r="BM180" s="73"/>
      <c r="BN180" s="74"/>
      <c r="BO180" s="96"/>
      <c r="BP180" s="158"/>
      <c r="BQ180" s="159"/>
      <c r="BR180" s="159"/>
      <c r="BS180" s="159"/>
      <c r="BT180" s="159"/>
      <c r="BU180" s="159"/>
      <c r="BV180" s="159"/>
      <c r="BW180" s="159"/>
      <c r="BX180" s="159"/>
      <c r="BY180" s="159"/>
      <c r="BZ180" s="159"/>
      <c r="CA180" s="160"/>
      <c r="CB180" s="73"/>
      <c r="CC180" s="73"/>
      <c r="CD180" s="74"/>
      <c r="CE180" s="96"/>
      <c r="CF180" s="158"/>
      <c r="CG180" s="159"/>
      <c r="CH180" s="159"/>
      <c r="CI180" s="159"/>
      <c r="CJ180" s="159"/>
      <c r="CK180" s="159"/>
      <c r="CL180" s="159"/>
      <c r="CM180" s="159"/>
      <c r="CN180" s="159"/>
      <c r="CO180" s="159"/>
      <c r="CP180" s="159"/>
      <c r="CQ180" s="160"/>
      <c r="CR180" s="73"/>
      <c r="CS180" s="73"/>
      <c r="CT180" s="74"/>
      <c r="CU180" s="96"/>
      <c r="CV180" s="158"/>
      <c r="CW180" s="159"/>
      <c r="CX180" s="159"/>
      <c r="CY180" s="159"/>
      <c r="CZ180" s="159"/>
      <c r="DA180" s="159"/>
      <c r="DB180" s="159"/>
      <c r="DC180" s="159"/>
      <c r="DD180" s="159"/>
      <c r="DE180" s="159"/>
      <c r="DF180" s="159"/>
      <c r="DG180" s="160"/>
      <c r="DH180" s="73"/>
      <c r="DI180" s="73"/>
      <c r="DJ180" s="74"/>
    </row>
    <row r="181" spans="1:114" ht="15.75" thickBot="1" x14ac:dyDescent="0.3">
      <c r="A181" s="130"/>
      <c r="B181" s="155"/>
      <c r="C181" s="68"/>
      <c r="D181" s="164"/>
      <c r="E181" s="165"/>
      <c r="F181" s="165"/>
      <c r="G181" s="165"/>
      <c r="H181" s="165"/>
      <c r="I181" s="165"/>
      <c r="J181" s="165"/>
      <c r="K181" s="165"/>
      <c r="L181" s="165"/>
      <c r="M181" s="165"/>
      <c r="N181" s="165"/>
      <c r="O181" s="166"/>
      <c r="P181" s="78"/>
      <c r="Q181" s="73"/>
      <c r="R181" s="79"/>
      <c r="S181" s="68"/>
      <c r="T181" s="164"/>
      <c r="U181" s="165"/>
      <c r="V181" s="165"/>
      <c r="W181" s="165"/>
      <c r="X181" s="165"/>
      <c r="Y181" s="165"/>
      <c r="Z181" s="165"/>
      <c r="AA181" s="165"/>
      <c r="AB181" s="165"/>
      <c r="AC181" s="165"/>
      <c r="AD181" s="165"/>
      <c r="AE181" s="166"/>
      <c r="AF181" s="78"/>
      <c r="AG181" s="73"/>
      <c r="AH181" s="79"/>
      <c r="AI181" s="68"/>
      <c r="AJ181" s="164"/>
      <c r="AK181" s="165"/>
      <c r="AL181" s="165"/>
      <c r="AM181" s="165"/>
      <c r="AN181" s="165"/>
      <c r="AO181" s="165"/>
      <c r="AP181" s="165"/>
      <c r="AQ181" s="165"/>
      <c r="AR181" s="165"/>
      <c r="AS181" s="165"/>
      <c r="AT181" s="165"/>
      <c r="AU181" s="166"/>
      <c r="AV181" s="78"/>
      <c r="AW181" s="73"/>
      <c r="AX181" s="79"/>
      <c r="AY181" s="68"/>
      <c r="AZ181" s="164"/>
      <c r="BA181" s="165"/>
      <c r="BB181" s="165"/>
      <c r="BC181" s="165"/>
      <c r="BD181" s="165"/>
      <c r="BE181" s="165"/>
      <c r="BF181" s="165"/>
      <c r="BG181" s="165"/>
      <c r="BH181" s="165"/>
      <c r="BI181" s="165"/>
      <c r="BJ181" s="165"/>
      <c r="BK181" s="166"/>
      <c r="BL181" s="78"/>
      <c r="BM181" s="73"/>
      <c r="BN181" s="79"/>
      <c r="BO181" s="68"/>
      <c r="BP181" s="164"/>
      <c r="BQ181" s="165"/>
      <c r="BR181" s="165"/>
      <c r="BS181" s="165"/>
      <c r="BT181" s="165"/>
      <c r="BU181" s="165"/>
      <c r="BV181" s="165"/>
      <c r="BW181" s="165"/>
      <c r="BX181" s="165"/>
      <c r="BY181" s="165"/>
      <c r="BZ181" s="165"/>
      <c r="CA181" s="166"/>
      <c r="CB181" s="78"/>
      <c r="CC181" s="73"/>
      <c r="CD181" s="79"/>
      <c r="CE181" s="68"/>
      <c r="CF181" s="164"/>
      <c r="CG181" s="165"/>
      <c r="CH181" s="165"/>
      <c r="CI181" s="165"/>
      <c r="CJ181" s="165"/>
      <c r="CK181" s="165"/>
      <c r="CL181" s="165"/>
      <c r="CM181" s="165"/>
      <c r="CN181" s="165"/>
      <c r="CO181" s="165"/>
      <c r="CP181" s="165"/>
      <c r="CQ181" s="166"/>
      <c r="CR181" s="78"/>
      <c r="CS181" s="73"/>
      <c r="CT181" s="79"/>
      <c r="CU181" s="68"/>
      <c r="CV181" s="164"/>
      <c r="CW181" s="165"/>
      <c r="CX181" s="165"/>
      <c r="CY181" s="165"/>
      <c r="CZ181" s="165"/>
      <c r="DA181" s="165"/>
      <c r="DB181" s="165"/>
      <c r="DC181" s="165"/>
      <c r="DD181" s="165"/>
      <c r="DE181" s="165"/>
      <c r="DF181" s="165"/>
      <c r="DG181" s="166"/>
      <c r="DH181" s="78"/>
      <c r="DI181" s="73"/>
      <c r="DJ181" s="79"/>
    </row>
    <row r="182" spans="1:114" ht="15.75" thickBot="1" x14ac:dyDescent="0.3">
      <c r="A182" s="130"/>
      <c r="B182" s="155"/>
      <c r="C182" s="68"/>
      <c r="D182" s="164"/>
      <c r="E182" s="165"/>
      <c r="F182" s="165"/>
      <c r="G182" s="165"/>
      <c r="H182" s="165"/>
      <c r="I182" s="165"/>
      <c r="J182" s="165"/>
      <c r="K182" s="165"/>
      <c r="L182" s="165"/>
      <c r="M182" s="165"/>
      <c r="N182" s="165"/>
      <c r="O182" s="166"/>
      <c r="P182" s="78"/>
      <c r="Q182" s="73"/>
      <c r="R182" s="79"/>
      <c r="S182" s="68"/>
      <c r="T182" s="164"/>
      <c r="U182" s="165"/>
      <c r="V182" s="165"/>
      <c r="W182" s="165"/>
      <c r="X182" s="165"/>
      <c r="Y182" s="165"/>
      <c r="Z182" s="165"/>
      <c r="AA182" s="165"/>
      <c r="AB182" s="165"/>
      <c r="AC182" s="165"/>
      <c r="AD182" s="165"/>
      <c r="AE182" s="166"/>
      <c r="AF182" s="78"/>
      <c r="AG182" s="73"/>
      <c r="AH182" s="79"/>
      <c r="AI182" s="68"/>
      <c r="AJ182" s="164"/>
      <c r="AK182" s="165"/>
      <c r="AL182" s="165"/>
      <c r="AM182" s="165"/>
      <c r="AN182" s="165"/>
      <c r="AO182" s="165"/>
      <c r="AP182" s="165"/>
      <c r="AQ182" s="165"/>
      <c r="AR182" s="165"/>
      <c r="AS182" s="165"/>
      <c r="AT182" s="165"/>
      <c r="AU182" s="166"/>
      <c r="AV182" s="78"/>
      <c r="AW182" s="73"/>
      <c r="AX182" s="79"/>
      <c r="AY182" s="68"/>
      <c r="AZ182" s="164"/>
      <c r="BA182" s="165"/>
      <c r="BB182" s="165"/>
      <c r="BC182" s="165"/>
      <c r="BD182" s="165"/>
      <c r="BE182" s="165"/>
      <c r="BF182" s="165"/>
      <c r="BG182" s="165"/>
      <c r="BH182" s="165"/>
      <c r="BI182" s="165"/>
      <c r="BJ182" s="165"/>
      <c r="BK182" s="166"/>
      <c r="BL182" s="78"/>
      <c r="BM182" s="73"/>
      <c r="BN182" s="79"/>
      <c r="BO182" s="68"/>
      <c r="BP182" s="164"/>
      <c r="BQ182" s="165"/>
      <c r="BR182" s="165"/>
      <c r="BS182" s="165"/>
      <c r="BT182" s="165"/>
      <c r="BU182" s="165"/>
      <c r="BV182" s="165"/>
      <c r="BW182" s="165"/>
      <c r="BX182" s="165"/>
      <c r="BY182" s="165"/>
      <c r="BZ182" s="165"/>
      <c r="CA182" s="166"/>
      <c r="CB182" s="78"/>
      <c r="CC182" s="73"/>
      <c r="CD182" s="79"/>
      <c r="CE182" s="68"/>
      <c r="CF182" s="164"/>
      <c r="CG182" s="165"/>
      <c r="CH182" s="165"/>
      <c r="CI182" s="165"/>
      <c r="CJ182" s="165"/>
      <c r="CK182" s="165"/>
      <c r="CL182" s="165"/>
      <c r="CM182" s="165"/>
      <c r="CN182" s="165"/>
      <c r="CO182" s="165"/>
      <c r="CP182" s="165"/>
      <c r="CQ182" s="166"/>
      <c r="CR182" s="78"/>
      <c r="CS182" s="73"/>
      <c r="CT182" s="79"/>
      <c r="CU182" s="68"/>
      <c r="CV182" s="164"/>
      <c r="CW182" s="165"/>
      <c r="CX182" s="165"/>
      <c r="CY182" s="165"/>
      <c r="CZ182" s="165"/>
      <c r="DA182" s="165"/>
      <c r="DB182" s="165"/>
      <c r="DC182" s="165"/>
      <c r="DD182" s="165"/>
      <c r="DE182" s="165"/>
      <c r="DF182" s="165"/>
      <c r="DG182" s="166"/>
      <c r="DH182" s="78"/>
      <c r="DI182" s="73"/>
      <c r="DJ182" s="79"/>
    </row>
    <row r="183" spans="1:114" ht="15.75" thickBot="1" x14ac:dyDescent="0.3">
      <c r="A183" s="130"/>
      <c r="B183" s="155"/>
      <c r="C183" s="68"/>
      <c r="D183" s="164"/>
      <c r="E183" s="165"/>
      <c r="F183" s="165"/>
      <c r="G183" s="165"/>
      <c r="H183" s="165"/>
      <c r="I183" s="165"/>
      <c r="J183" s="165"/>
      <c r="K183" s="165"/>
      <c r="L183" s="165"/>
      <c r="M183" s="165"/>
      <c r="N183" s="165"/>
      <c r="O183" s="166"/>
      <c r="P183" s="78"/>
      <c r="Q183" s="73"/>
      <c r="R183" s="79"/>
      <c r="S183" s="68"/>
      <c r="T183" s="164"/>
      <c r="U183" s="165"/>
      <c r="V183" s="165"/>
      <c r="W183" s="165"/>
      <c r="X183" s="165"/>
      <c r="Y183" s="165"/>
      <c r="Z183" s="165"/>
      <c r="AA183" s="165"/>
      <c r="AB183" s="165"/>
      <c r="AC183" s="165"/>
      <c r="AD183" s="165"/>
      <c r="AE183" s="166"/>
      <c r="AF183" s="78"/>
      <c r="AG183" s="73"/>
      <c r="AH183" s="79"/>
      <c r="AI183" s="68"/>
      <c r="AJ183" s="164"/>
      <c r="AK183" s="165"/>
      <c r="AL183" s="165"/>
      <c r="AM183" s="165"/>
      <c r="AN183" s="165"/>
      <c r="AO183" s="165"/>
      <c r="AP183" s="165"/>
      <c r="AQ183" s="165"/>
      <c r="AR183" s="165"/>
      <c r="AS183" s="165"/>
      <c r="AT183" s="165"/>
      <c r="AU183" s="166"/>
      <c r="AV183" s="78"/>
      <c r="AW183" s="73"/>
      <c r="AX183" s="79"/>
      <c r="AY183" s="68"/>
      <c r="AZ183" s="164"/>
      <c r="BA183" s="165"/>
      <c r="BB183" s="165"/>
      <c r="BC183" s="165"/>
      <c r="BD183" s="165"/>
      <c r="BE183" s="165"/>
      <c r="BF183" s="165"/>
      <c r="BG183" s="165"/>
      <c r="BH183" s="165"/>
      <c r="BI183" s="165"/>
      <c r="BJ183" s="165"/>
      <c r="BK183" s="166"/>
      <c r="BL183" s="78"/>
      <c r="BM183" s="73"/>
      <c r="BN183" s="79"/>
      <c r="BO183" s="68"/>
      <c r="BP183" s="164"/>
      <c r="BQ183" s="165"/>
      <c r="BR183" s="165"/>
      <c r="BS183" s="165"/>
      <c r="BT183" s="165"/>
      <c r="BU183" s="165"/>
      <c r="BV183" s="165"/>
      <c r="BW183" s="165"/>
      <c r="BX183" s="165"/>
      <c r="BY183" s="165"/>
      <c r="BZ183" s="165"/>
      <c r="CA183" s="166"/>
      <c r="CB183" s="78"/>
      <c r="CC183" s="73"/>
      <c r="CD183" s="79"/>
      <c r="CE183" s="68"/>
      <c r="CF183" s="164"/>
      <c r="CG183" s="165"/>
      <c r="CH183" s="165"/>
      <c r="CI183" s="165"/>
      <c r="CJ183" s="165"/>
      <c r="CK183" s="165"/>
      <c r="CL183" s="165"/>
      <c r="CM183" s="165"/>
      <c r="CN183" s="165"/>
      <c r="CO183" s="165"/>
      <c r="CP183" s="165"/>
      <c r="CQ183" s="166"/>
      <c r="CR183" s="78"/>
      <c r="CS183" s="73"/>
      <c r="CT183" s="79"/>
      <c r="CU183" s="68"/>
      <c r="CV183" s="164"/>
      <c r="CW183" s="165"/>
      <c r="CX183" s="165"/>
      <c r="CY183" s="165"/>
      <c r="CZ183" s="165"/>
      <c r="DA183" s="165"/>
      <c r="DB183" s="165"/>
      <c r="DC183" s="165"/>
      <c r="DD183" s="165"/>
      <c r="DE183" s="165"/>
      <c r="DF183" s="165"/>
      <c r="DG183" s="166"/>
      <c r="DH183" s="78"/>
      <c r="DI183" s="73"/>
      <c r="DJ183" s="79"/>
    </row>
    <row r="184" spans="1:114" ht="15.75" thickBot="1" x14ac:dyDescent="0.3">
      <c r="A184" s="130"/>
      <c r="B184" s="156"/>
      <c r="C184" s="68"/>
      <c r="D184" s="167"/>
      <c r="E184" s="168"/>
      <c r="F184" s="168"/>
      <c r="G184" s="168"/>
      <c r="H184" s="168"/>
      <c r="I184" s="168"/>
      <c r="J184" s="168"/>
      <c r="K184" s="168"/>
      <c r="L184" s="168"/>
      <c r="M184" s="168"/>
      <c r="N184" s="168"/>
      <c r="O184" s="169"/>
      <c r="P184" s="87"/>
      <c r="Q184" s="83"/>
      <c r="R184" s="84"/>
      <c r="S184" s="68"/>
      <c r="T184" s="167"/>
      <c r="U184" s="168"/>
      <c r="V184" s="168"/>
      <c r="W184" s="168"/>
      <c r="X184" s="168"/>
      <c r="Y184" s="168"/>
      <c r="Z184" s="168"/>
      <c r="AA184" s="168"/>
      <c r="AB184" s="168"/>
      <c r="AC184" s="168"/>
      <c r="AD184" s="168"/>
      <c r="AE184" s="169"/>
      <c r="AF184" s="87"/>
      <c r="AG184" s="83"/>
      <c r="AH184" s="84"/>
      <c r="AI184" s="68"/>
      <c r="AJ184" s="167"/>
      <c r="AK184" s="168"/>
      <c r="AL184" s="168"/>
      <c r="AM184" s="168"/>
      <c r="AN184" s="168"/>
      <c r="AO184" s="168"/>
      <c r="AP184" s="168"/>
      <c r="AQ184" s="168"/>
      <c r="AR184" s="168"/>
      <c r="AS184" s="168"/>
      <c r="AT184" s="168"/>
      <c r="AU184" s="169"/>
      <c r="AV184" s="87"/>
      <c r="AW184" s="83"/>
      <c r="AX184" s="84"/>
      <c r="AY184" s="68"/>
      <c r="AZ184" s="167"/>
      <c r="BA184" s="168"/>
      <c r="BB184" s="168"/>
      <c r="BC184" s="168"/>
      <c r="BD184" s="168"/>
      <c r="BE184" s="168"/>
      <c r="BF184" s="168"/>
      <c r="BG184" s="168"/>
      <c r="BH184" s="168"/>
      <c r="BI184" s="168"/>
      <c r="BJ184" s="168"/>
      <c r="BK184" s="169"/>
      <c r="BL184" s="87"/>
      <c r="BM184" s="83"/>
      <c r="BN184" s="84"/>
      <c r="BO184" s="68"/>
      <c r="BP184" s="167"/>
      <c r="BQ184" s="168"/>
      <c r="BR184" s="168"/>
      <c r="BS184" s="168"/>
      <c r="BT184" s="168"/>
      <c r="BU184" s="168"/>
      <c r="BV184" s="168"/>
      <c r="BW184" s="168"/>
      <c r="BX184" s="168"/>
      <c r="BY184" s="168"/>
      <c r="BZ184" s="168"/>
      <c r="CA184" s="169"/>
      <c r="CB184" s="87"/>
      <c r="CC184" s="83"/>
      <c r="CD184" s="84"/>
      <c r="CE184" s="68"/>
      <c r="CF184" s="167"/>
      <c r="CG184" s="168"/>
      <c r="CH184" s="168"/>
      <c r="CI184" s="168"/>
      <c r="CJ184" s="168"/>
      <c r="CK184" s="168"/>
      <c r="CL184" s="168"/>
      <c r="CM184" s="168"/>
      <c r="CN184" s="168"/>
      <c r="CO184" s="168"/>
      <c r="CP184" s="168"/>
      <c r="CQ184" s="169"/>
      <c r="CR184" s="87"/>
      <c r="CS184" s="83"/>
      <c r="CT184" s="84"/>
      <c r="CU184" s="68"/>
      <c r="CV184" s="167"/>
      <c r="CW184" s="168"/>
      <c r="CX184" s="168"/>
      <c r="CY184" s="168"/>
      <c r="CZ184" s="168"/>
      <c r="DA184" s="168"/>
      <c r="DB184" s="168"/>
      <c r="DC184" s="168"/>
      <c r="DD184" s="168"/>
      <c r="DE184" s="168"/>
      <c r="DF184" s="168"/>
      <c r="DG184" s="169"/>
      <c r="DH184" s="87"/>
      <c r="DI184" s="83"/>
      <c r="DJ184" s="84"/>
    </row>
    <row r="186" spans="1:114" x14ac:dyDescent="0.25">
      <c r="C186" s="170" t="s">
        <v>81</v>
      </c>
      <c r="D186" s="170"/>
      <c r="E186" s="170"/>
      <c r="F186" s="170"/>
      <c r="G186" s="170"/>
      <c r="I186" s="171">
        <f>SUM(I3,Y3,AO3,BE3,BU3,CK3,DA3)</f>
        <v>7960</v>
      </c>
      <c r="J186" s="171"/>
      <c r="K186" s="171"/>
      <c r="L186" s="171"/>
      <c r="M186" s="171"/>
      <c r="N186" s="171"/>
      <c r="O186" s="171"/>
      <c r="P186" s="171"/>
      <c r="Q186" s="171"/>
      <c r="R186" s="171"/>
      <c r="BC186" s="172"/>
      <c r="BD186" s="172"/>
      <c r="BE186" s="172"/>
      <c r="BF186" s="172"/>
      <c r="BG186" s="172"/>
      <c r="BH186" s="172"/>
      <c r="BI186" s="172"/>
      <c r="BJ186" s="172"/>
      <c r="BK186" s="172"/>
      <c r="BL186" s="172"/>
      <c r="BM186" s="172"/>
      <c r="BN186" s="172"/>
      <c r="BO186" s="172"/>
      <c r="BP186" s="173"/>
      <c r="BQ186" s="174"/>
    </row>
    <row r="187" spans="1:114" x14ac:dyDescent="0.25">
      <c r="C187" s="170"/>
      <c r="D187" s="170"/>
      <c r="E187" s="170"/>
      <c r="F187" s="170"/>
      <c r="G187" s="170"/>
      <c r="I187" s="171"/>
      <c r="J187" s="171"/>
      <c r="K187" s="171"/>
      <c r="L187" s="171"/>
      <c r="M187" s="171"/>
      <c r="N187" s="171"/>
      <c r="O187" s="171"/>
      <c r="P187" s="171"/>
      <c r="Q187" s="171"/>
      <c r="R187" s="171"/>
      <c r="BC187" s="172"/>
      <c r="BD187" s="172"/>
      <c r="BE187" s="172"/>
      <c r="BF187" s="172"/>
      <c r="BG187" s="172"/>
      <c r="BH187" s="172"/>
      <c r="BI187" s="172"/>
      <c r="BJ187" s="172"/>
      <c r="BK187" s="172"/>
      <c r="BL187" s="172"/>
      <c r="BM187" s="172"/>
      <c r="BN187" s="172"/>
      <c r="BO187" s="172"/>
      <c r="BP187" s="174"/>
      <c r="BQ187" s="174"/>
    </row>
  </sheetData>
  <dataConsolidate/>
  <mergeCells count="277">
    <mergeCell ref="CV184:DG184"/>
    <mergeCell ref="C186:G187"/>
    <mergeCell ref="I186:R187"/>
    <mergeCell ref="BC186:BO187"/>
    <mergeCell ref="BP186:BQ187"/>
    <mergeCell ref="D184:O184"/>
    <mergeCell ref="T184:AE184"/>
    <mergeCell ref="AJ184:AU184"/>
    <mergeCell ref="AZ184:BK184"/>
    <mergeCell ref="BP184:CA184"/>
    <mergeCell ref="CF184:CQ184"/>
    <mergeCell ref="CV182:DG182"/>
    <mergeCell ref="D183:O183"/>
    <mergeCell ref="T183:AE183"/>
    <mergeCell ref="AJ183:AU183"/>
    <mergeCell ref="AZ183:BK183"/>
    <mergeCell ref="BP183:CA183"/>
    <mergeCell ref="CF183:CQ183"/>
    <mergeCell ref="CV183:DG183"/>
    <mergeCell ref="D182:O182"/>
    <mergeCell ref="T182:AE182"/>
    <mergeCell ref="AJ182:AU182"/>
    <mergeCell ref="AZ182:BK182"/>
    <mergeCell ref="BP182:CA182"/>
    <mergeCell ref="CF182:CQ182"/>
    <mergeCell ref="CU167:CV167"/>
    <mergeCell ref="BP180:CA180"/>
    <mergeCell ref="CF180:CQ180"/>
    <mergeCell ref="CV180:DG180"/>
    <mergeCell ref="D181:O181"/>
    <mergeCell ref="T181:AE181"/>
    <mergeCell ref="AJ181:AU181"/>
    <mergeCell ref="AZ181:BK181"/>
    <mergeCell ref="BP181:CA181"/>
    <mergeCell ref="CF181:CQ181"/>
    <mergeCell ref="CV181:DG181"/>
    <mergeCell ref="S134:T134"/>
    <mergeCell ref="AI134:AJ134"/>
    <mergeCell ref="AY134:AZ134"/>
    <mergeCell ref="BO134:BP134"/>
    <mergeCell ref="CE134:CF134"/>
    <mergeCell ref="CU134:CV134"/>
    <mergeCell ref="B166:B184"/>
    <mergeCell ref="C166:O166"/>
    <mergeCell ref="S166:AE166"/>
    <mergeCell ref="AI166:AU166"/>
    <mergeCell ref="AY166:BK166"/>
    <mergeCell ref="BO166:CA166"/>
    <mergeCell ref="D180:O180"/>
    <mergeCell ref="T180:AE180"/>
    <mergeCell ref="AJ180:AU180"/>
    <mergeCell ref="AZ180:BK180"/>
    <mergeCell ref="CE166:CQ166"/>
    <mergeCell ref="CU166:DG166"/>
    <mergeCell ref="C167:D167"/>
    <mergeCell ref="S167:T167"/>
    <mergeCell ref="AI167:AJ167"/>
    <mergeCell ref="AY167:AZ167"/>
    <mergeCell ref="BO167:BP167"/>
    <mergeCell ref="CE167:CF167"/>
    <mergeCell ref="B133:B165"/>
    <mergeCell ref="D133:O133"/>
    <mergeCell ref="T133:AE133"/>
    <mergeCell ref="AJ133:AU133"/>
    <mergeCell ref="AZ133:BK133"/>
    <mergeCell ref="BP133:CA133"/>
    <mergeCell ref="CF123:CQ123"/>
    <mergeCell ref="CV123:DG123"/>
    <mergeCell ref="C124:D124"/>
    <mergeCell ref="S124:T124"/>
    <mergeCell ref="AI124:AJ124"/>
    <mergeCell ref="AY124:AZ124"/>
    <mergeCell ref="BO124:BP124"/>
    <mergeCell ref="CE124:CF124"/>
    <mergeCell ref="CU124:CV124"/>
    <mergeCell ref="B123:B132"/>
    <mergeCell ref="D123:O123"/>
    <mergeCell ref="T123:AE123"/>
    <mergeCell ref="AJ123:AU123"/>
    <mergeCell ref="AZ123:BK123"/>
    <mergeCell ref="BP123:CA123"/>
    <mergeCell ref="CF133:CQ133"/>
    <mergeCell ref="CV133:DG133"/>
    <mergeCell ref="C134:D134"/>
    <mergeCell ref="AJ103:AU103"/>
    <mergeCell ref="AZ103:BK103"/>
    <mergeCell ref="BP103:CA103"/>
    <mergeCell ref="CF113:CQ113"/>
    <mergeCell ref="CV113:DG113"/>
    <mergeCell ref="C114:D114"/>
    <mergeCell ref="S114:T114"/>
    <mergeCell ref="AI114:AJ114"/>
    <mergeCell ref="AY114:AZ114"/>
    <mergeCell ref="BO114:BP114"/>
    <mergeCell ref="CE114:CF114"/>
    <mergeCell ref="CU114:CV114"/>
    <mergeCell ref="S94:T94"/>
    <mergeCell ref="AI94:AJ94"/>
    <mergeCell ref="AY94:AZ94"/>
    <mergeCell ref="BO94:BP94"/>
    <mergeCell ref="CE94:CF94"/>
    <mergeCell ref="CU94:CV94"/>
    <mergeCell ref="B113:B122"/>
    <mergeCell ref="D113:O113"/>
    <mergeCell ref="T113:AE113"/>
    <mergeCell ref="AJ113:AU113"/>
    <mergeCell ref="AZ113:BK113"/>
    <mergeCell ref="BP113:CA113"/>
    <mergeCell ref="CF103:CQ103"/>
    <mergeCell ref="CV103:DG103"/>
    <mergeCell ref="C104:D104"/>
    <mergeCell ref="S104:T104"/>
    <mergeCell ref="AI104:AJ104"/>
    <mergeCell ref="AY104:AZ104"/>
    <mergeCell ref="BO104:BP104"/>
    <mergeCell ref="CE104:CF104"/>
    <mergeCell ref="CU104:CV104"/>
    <mergeCell ref="B103:B112"/>
    <mergeCell ref="D103:O103"/>
    <mergeCell ref="T103:AE103"/>
    <mergeCell ref="B93:B102"/>
    <mergeCell ref="D93:O93"/>
    <mergeCell ref="T93:AE93"/>
    <mergeCell ref="AJ93:AU93"/>
    <mergeCell ref="AZ93:BK93"/>
    <mergeCell ref="BP93:CA93"/>
    <mergeCell ref="CF80:CQ80"/>
    <mergeCell ref="CV80:DG80"/>
    <mergeCell ref="C81:D81"/>
    <mergeCell ref="S81:T81"/>
    <mergeCell ref="AI81:AJ81"/>
    <mergeCell ref="AY81:AZ81"/>
    <mergeCell ref="BO81:BP81"/>
    <mergeCell ref="CE81:CF81"/>
    <mergeCell ref="CU81:CV81"/>
    <mergeCell ref="B80:B92"/>
    <mergeCell ref="D80:O80"/>
    <mergeCell ref="T80:AE80"/>
    <mergeCell ref="AJ80:AU80"/>
    <mergeCell ref="AZ80:BK80"/>
    <mergeCell ref="BP80:CA80"/>
    <mergeCell ref="CF93:CQ93"/>
    <mergeCell ref="CV93:DG93"/>
    <mergeCell ref="C94:D94"/>
    <mergeCell ref="AJ59:AU59"/>
    <mergeCell ref="AZ59:BK59"/>
    <mergeCell ref="BP59:CA59"/>
    <mergeCell ref="CF69:CQ69"/>
    <mergeCell ref="CV69:DG69"/>
    <mergeCell ref="C70:D70"/>
    <mergeCell ref="S70:T70"/>
    <mergeCell ref="AI70:AJ70"/>
    <mergeCell ref="AY70:AZ70"/>
    <mergeCell ref="BO70:BP70"/>
    <mergeCell ref="CE70:CF70"/>
    <mergeCell ref="CU70:CV70"/>
    <mergeCell ref="S50:T50"/>
    <mergeCell ref="AI50:AJ50"/>
    <mergeCell ref="AY50:AZ50"/>
    <mergeCell ref="BO50:BP50"/>
    <mergeCell ref="CE50:CF50"/>
    <mergeCell ref="CU50:CV50"/>
    <mergeCell ref="B69:B79"/>
    <mergeCell ref="D69:O69"/>
    <mergeCell ref="T69:AE69"/>
    <mergeCell ref="AJ69:AU69"/>
    <mergeCell ref="AZ69:BK69"/>
    <mergeCell ref="BP69:CA69"/>
    <mergeCell ref="CF59:CQ59"/>
    <mergeCell ref="CV59:DG59"/>
    <mergeCell ref="C60:D60"/>
    <mergeCell ref="S60:T60"/>
    <mergeCell ref="AI60:AJ60"/>
    <mergeCell ref="AY60:AZ60"/>
    <mergeCell ref="BO60:BP60"/>
    <mergeCell ref="CE60:CF60"/>
    <mergeCell ref="CU60:CV60"/>
    <mergeCell ref="B59:B68"/>
    <mergeCell ref="D59:O59"/>
    <mergeCell ref="T59:AE59"/>
    <mergeCell ref="B49:B58"/>
    <mergeCell ref="D49:O49"/>
    <mergeCell ref="T49:AE49"/>
    <mergeCell ref="AJ49:AU49"/>
    <mergeCell ref="AZ49:BK49"/>
    <mergeCell ref="BP49:CA49"/>
    <mergeCell ref="CF39:CQ39"/>
    <mergeCell ref="CV39:DG39"/>
    <mergeCell ref="C40:D40"/>
    <mergeCell ref="S40:T40"/>
    <mergeCell ref="AI40:AJ40"/>
    <mergeCell ref="AY40:AZ40"/>
    <mergeCell ref="BO40:BP40"/>
    <mergeCell ref="CE40:CF40"/>
    <mergeCell ref="CU40:CV40"/>
    <mergeCell ref="B39:B48"/>
    <mergeCell ref="D39:O39"/>
    <mergeCell ref="T39:AE39"/>
    <mergeCell ref="AJ39:AU39"/>
    <mergeCell ref="AZ39:BK39"/>
    <mergeCell ref="BP39:CA39"/>
    <mergeCell ref="CF49:CQ49"/>
    <mergeCell ref="CV49:DG49"/>
    <mergeCell ref="C50:D50"/>
    <mergeCell ref="CF28:CQ28"/>
    <mergeCell ref="CV28:DG28"/>
    <mergeCell ref="C29:D29"/>
    <mergeCell ref="S29:T29"/>
    <mergeCell ref="AI29:AJ29"/>
    <mergeCell ref="AY29:AZ29"/>
    <mergeCell ref="BO29:BP29"/>
    <mergeCell ref="CE29:CF29"/>
    <mergeCell ref="CU29:CV29"/>
    <mergeCell ref="B28:B38"/>
    <mergeCell ref="D28:O28"/>
    <mergeCell ref="T28:AE28"/>
    <mergeCell ref="AJ28:AU28"/>
    <mergeCell ref="AZ28:BK28"/>
    <mergeCell ref="BP28:CA28"/>
    <mergeCell ref="S18:T18"/>
    <mergeCell ref="AI18:AJ18"/>
    <mergeCell ref="AY18:AZ18"/>
    <mergeCell ref="BO18:BP18"/>
    <mergeCell ref="CE18:CF18"/>
    <mergeCell ref="CU18:CV18"/>
    <mergeCell ref="CU5:CV5"/>
    <mergeCell ref="B17:B27"/>
    <mergeCell ref="D17:O17"/>
    <mergeCell ref="T17:AE17"/>
    <mergeCell ref="AJ17:AU17"/>
    <mergeCell ref="AZ17:BK17"/>
    <mergeCell ref="BP17:CA17"/>
    <mergeCell ref="CF17:CQ17"/>
    <mergeCell ref="CV17:DG17"/>
    <mergeCell ref="C18:D18"/>
    <mergeCell ref="C5:D5"/>
    <mergeCell ref="S5:T5"/>
    <mergeCell ref="AI5:AJ5"/>
    <mergeCell ref="AY5:AZ5"/>
    <mergeCell ref="BO5:BP5"/>
    <mergeCell ref="CE5:CF5"/>
    <mergeCell ref="CW3:CX3"/>
    <mergeCell ref="DA3:DJ3"/>
    <mergeCell ref="B4:B16"/>
    <mergeCell ref="D4:O4"/>
    <mergeCell ref="T4:AE4"/>
    <mergeCell ref="AJ4:AU4"/>
    <mergeCell ref="AZ4:BK4"/>
    <mergeCell ref="BP4:CA4"/>
    <mergeCell ref="CF4:CQ4"/>
    <mergeCell ref="CV4:DG4"/>
    <mergeCell ref="BA3:BB3"/>
    <mergeCell ref="BE3:BN3"/>
    <mergeCell ref="BQ3:BR3"/>
    <mergeCell ref="BU3:CD3"/>
    <mergeCell ref="CG3:CH3"/>
    <mergeCell ref="CK3:CT3"/>
    <mergeCell ref="E3:F3"/>
    <mergeCell ref="I3:R3"/>
    <mergeCell ref="U3:V3"/>
    <mergeCell ref="Y3:AH3"/>
    <mergeCell ref="AK3:AL3"/>
    <mergeCell ref="AO3:AX3"/>
    <mergeCell ref="CU1:DJ1"/>
    <mergeCell ref="C2:R2"/>
    <mergeCell ref="S2:AH2"/>
    <mergeCell ref="AI2:AX2"/>
    <mergeCell ref="AY2:BN2"/>
    <mergeCell ref="BO2:CD2"/>
    <mergeCell ref="CE2:CT2"/>
    <mergeCell ref="CU2:DJ2"/>
    <mergeCell ref="C1:R1"/>
    <mergeCell ref="S1:AH1"/>
    <mergeCell ref="AI1:AX1"/>
    <mergeCell ref="AY1:BN1"/>
    <mergeCell ref="BO1:CD1"/>
    <mergeCell ref="CE1:CT1"/>
  </mergeCells>
  <conditionalFormatting sqref="C20:C27 C31:C38 C42:C48 C52:C58 C62:C68 C72:C79 C83:C89 C126:C132 C159:C165 C13:C16 C91:C92">
    <cfRule type="containsText" dxfId="4327" priority="2167" operator="containsText" text="OK">
      <formula>NOT(ISERROR(SEARCH("OK",C13)))</formula>
    </cfRule>
  </conditionalFormatting>
  <conditionalFormatting sqref="C19 C30 C41 C51 C61 C71 C82 C125 C135:C140 C157:C158 C6:C12">
    <cfRule type="containsText" dxfId="4326" priority="2168" operator="containsText" text="OK">
      <formula>NOT(ISERROR(SEARCH("OK",C6)))</formula>
    </cfRule>
  </conditionalFormatting>
  <conditionalFormatting sqref="G6:L6 G19:L27 G30:L33 G41:L48 G51:L58 G61:L68 G71:L76 G82:L89 G125:L132 G135:L140 G91:L92 G157:L165 O157:O165 O91:O92 O135:O140 O125:O132 O82:O89 O71:O76 O61:O68 O51:O58 O41:O48 O30:O33 O19:O27 O6 O35:O38 G35:L38 O78:O79 G78:L79">
    <cfRule type="containsText" dxfId="4325" priority="2166" operator="containsText" text="S">
      <formula>NOT(ISERROR(SEARCH("S",G6)))</formula>
    </cfRule>
  </conditionalFormatting>
  <conditionalFormatting sqref="E6:E8 E12:E16">
    <cfRule type="containsText" dxfId="4324" priority="2164" operator="containsText" text="E">
      <formula>NOT(ISERROR(SEARCH("E",E6)))</formula>
    </cfRule>
    <cfRule type="containsText" dxfId="4323" priority="2165" operator="containsText" text="L">
      <formula>NOT(ISERROR(SEARCH("L",E6)))</formula>
    </cfRule>
  </conditionalFormatting>
  <conditionalFormatting sqref="E19:E27">
    <cfRule type="containsText" dxfId="4322" priority="2162" operator="containsText" text="E">
      <formula>NOT(ISERROR(SEARCH("E",E19)))</formula>
    </cfRule>
    <cfRule type="containsText" dxfId="4321" priority="2163" operator="containsText" text="L">
      <formula>NOT(ISERROR(SEARCH("L",E19)))</formula>
    </cfRule>
  </conditionalFormatting>
  <conditionalFormatting sqref="E30:E38">
    <cfRule type="containsText" dxfId="4320" priority="2160" operator="containsText" text="E">
      <formula>NOT(ISERROR(SEARCH("E",E30)))</formula>
    </cfRule>
    <cfRule type="containsText" dxfId="4319" priority="2161" operator="containsText" text="L">
      <formula>NOT(ISERROR(SEARCH("L",E30)))</formula>
    </cfRule>
  </conditionalFormatting>
  <conditionalFormatting sqref="E41:E48">
    <cfRule type="containsText" dxfId="4318" priority="2158" operator="containsText" text="E">
      <formula>NOT(ISERROR(SEARCH("E",E41)))</formula>
    </cfRule>
    <cfRule type="containsText" dxfId="4317" priority="2159" operator="containsText" text="L">
      <formula>NOT(ISERROR(SEARCH("L",E41)))</formula>
    </cfRule>
  </conditionalFormatting>
  <conditionalFormatting sqref="E51:E58">
    <cfRule type="containsText" dxfId="4316" priority="2156" operator="containsText" text="E">
      <formula>NOT(ISERROR(SEARCH("E",E51)))</formula>
    </cfRule>
    <cfRule type="containsText" dxfId="4315" priority="2157" operator="containsText" text="L">
      <formula>NOT(ISERROR(SEARCH("L",E51)))</formula>
    </cfRule>
  </conditionalFormatting>
  <conditionalFormatting sqref="E61:E68">
    <cfRule type="containsText" dxfId="4314" priority="2154" operator="containsText" text="E">
      <formula>NOT(ISERROR(SEARCH("E",E61)))</formula>
    </cfRule>
    <cfRule type="containsText" dxfId="4313" priority="2155" operator="containsText" text="L">
      <formula>NOT(ISERROR(SEARCH("L",E61)))</formula>
    </cfRule>
  </conditionalFormatting>
  <conditionalFormatting sqref="E71:E79">
    <cfRule type="containsText" dxfId="4312" priority="2152" operator="containsText" text="E">
      <formula>NOT(ISERROR(SEARCH("E",E71)))</formula>
    </cfRule>
    <cfRule type="containsText" dxfId="4311" priority="2153" operator="containsText" text="L">
      <formula>NOT(ISERROR(SEARCH("L",E71)))</formula>
    </cfRule>
  </conditionalFormatting>
  <conditionalFormatting sqref="E82:E89 E91:E92">
    <cfRule type="containsText" dxfId="4310" priority="2150" operator="containsText" text="E">
      <formula>NOT(ISERROR(SEARCH("E",E82)))</formula>
    </cfRule>
    <cfRule type="containsText" dxfId="4309" priority="2151" operator="containsText" text="L">
      <formula>NOT(ISERROR(SEARCH("L",E82)))</formula>
    </cfRule>
  </conditionalFormatting>
  <conditionalFormatting sqref="E125:E132">
    <cfRule type="containsText" dxfId="4308" priority="2148" operator="containsText" text="E">
      <formula>NOT(ISERROR(SEARCH("E",E125)))</formula>
    </cfRule>
    <cfRule type="containsText" dxfId="4307" priority="2149" operator="containsText" text="L">
      <formula>NOT(ISERROR(SEARCH("L",E125)))</formula>
    </cfRule>
  </conditionalFormatting>
  <conditionalFormatting sqref="E135:E140 E157:E165">
    <cfRule type="containsText" dxfId="4306" priority="2146" operator="containsText" text="E">
      <formula>NOT(ISERROR(SEARCH("E",E135)))</formula>
    </cfRule>
    <cfRule type="containsText" dxfId="4305" priority="2147" operator="containsText" text="L">
      <formula>NOT(ISERROR(SEARCH("L",E135)))</formula>
    </cfRule>
  </conditionalFormatting>
  <conditionalFormatting sqref="C175:C181 C184">
    <cfRule type="containsText" dxfId="4304" priority="2144" operator="containsText" text="OK">
      <formula>NOT(ISERROR(SEARCH("OK",C175)))</formula>
    </cfRule>
  </conditionalFormatting>
  <conditionalFormatting sqref="C168">
    <cfRule type="containsText" dxfId="4303" priority="2145" operator="containsText" text="OK">
      <formula>NOT(ISERROR(SEARCH("OK",C168)))</formula>
    </cfRule>
  </conditionalFormatting>
  <conditionalFormatting sqref="G168:L168 G175:G179 I175:I179 H169:H179 K175:L179 J169:J179 O175:O179 O168">
    <cfRule type="containsText" dxfId="4302" priority="2143" operator="containsText" text="S">
      <formula>NOT(ISERROR(SEARCH("S",G168)))</formula>
    </cfRule>
  </conditionalFormatting>
  <conditionalFormatting sqref="E168 E175:E179">
    <cfRule type="containsText" dxfId="4301" priority="2141" operator="containsText" text="E">
      <formula>NOT(ISERROR(SEARCH("E",E168)))</formula>
    </cfRule>
    <cfRule type="containsText" dxfId="4300" priority="2142" operator="containsText" text="L">
      <formula>NOT(ISERROR(SEARCH("L",E168)))</formula>
    </cfRule>
  </conditionalFormatting>
  <conditionalFormatting sqref="C1">
    <cfRule type="cellIs" dxfId="4299" priority="2140" operator="equal">
      <formula>"SEG"</formula>
    </cfRule>
  </conditionalFormatting>
  <conditionalFormatting sqref="S1">
    <cfRule type="cellIs" dxfId="4298" priority="2139" operator="equal">
      <formula>"TER"</formula>
    </cfRule>
  </conditionalFormatting>
  <conditionalFormatting sqref="AI1">
    <cfRule type="cellIs" dxfId="4297" priority="2138" operator="equal">
      <formula>"QUA"</formula>
    </cfRule>
  </conditionalFormatting>
  <conditionalFormatting sqref="AY1">
    <cfRule type="cellIs" dxfId="4296" priority="2137" operator="equal">
      <formula>"QUI"</formula>
    </cfRule>
  </conditionalFormatting>
  <conditionalFormatting sqref="BO1">
    <cfRule type="cellIs" dxfId="4295" priority="2136" operator="equal">
      <formula>"SEX"</formula>
    </cfRule>
  </conditionalFormatting>
  <conditionalFormatting sqref="CE1">
    <cfRule type="cellIs" dxfId="4294" priority="2135" operator="equal">
      <formula>"SÁB"</formula>
    </cfRule>
  </conditionalFormatting>
  <conditionalFormatting sqref="CU1">
    <cfRule type="cellIs" dxfId="4293" priority="2134" operator="equal">
      <formula>"DOM"</formula>
    </cfRule>
  </conditionalFormatting>
  <conditionalFormatting sqref="C173:C174">
    <cfRule type="containsText" dxfId="4292" priority="2133" operator="containsText" text="OK">
      <formula>NOT(ISERROR(SEARCH("OK",C173)))</formula>
    </cfRule>
  </conditionalFormatting>
  <conditionalFormatting sqref="G173:G174 I173:I174 K173:L174 O173:O174">
    <cfRule type="containsText" dxfId="4291" priority="2132" operator="containsText" text="S">
      <formula>NOT(ISERROR(SEARCH("S",G173)))</formula>
    </cfRule>
  </conditionalFormatting>
  <conditionalFormatting sqref="E173:E174">
    <cfRule type="containsText" dxfId="4290" priority="2130" operator="containsText" text="E">
      <formula>NOT(ISERROR(SEARCH("E",E173)))</formula>
    </cfRule>
    <cfRule type="containsText" dxfId="4289" priority="2131" operator="containsText" text="L">
      <formula>NOT(ISERROR(SEARCH("L",E173)))</formula>
    </cfRule>
  </conditionalFormatting>
  <conditionalFormatting sqref="C170:C172">
    <cfRule type="containsText" dxfId="4288" priority="2129" operator="containsText" text="OK">
      <formula>NOT(ISERROR(SEARCH("OK",C170)))</formula>
    </cfRule>
  </conditionalFormatting>
  <conditionalFormatting sqref="G170:G172 I170:I172 K170:L172 O170:O172">
    <cfRule type="containsText" dxfId="4287" priority="2128" operator="containsText" text="S">
      <formula>NOT(ISERROR(SEARCH("S",G170)))</formula>
    </cfRule>
  </conditionalFormatting>
  <conditionalFormatting sqref="E170:E172">
    <cfRule type="containsText" dxfId="4286" priority="2126" operator="containsText" text="E">
      <formula>NOT(ISERROR(SEARCH("E",E170)))</formula>
    </cfRule>
    <cfRule type="containsText" dxfId="4285" priority="2127" operator="containsText" text="L">
      <formula>NOT(ISERROR(SEARCH("L",E170)))</formula>
    </cfRule>
  </conditionalFormatting>
  <conditionalFormatting sqref="C169">
    <cfRule type="containsText" dxfId="4284" priority="2125" operator="containsText" text="OK">
      <formula>NOT(ISERROR(SEARCH("OK",C169)))</formula>
    </cfRule>
  </conditionalFormatting>
  <conditionalFormatting sqref="G169 I169 K169:L169 O169">
    <cfRule type="containsText" dxfId="4283" priority="2124" operator="containsText" text="S">
      <formula>NOT(ISERROR(SEARCH("S",G169)))</formula>
    </cfRule>
  </conditionalFormatting>
  <conditionalFormatting sqref="E169">
    <cfRule type="containsText" dxfId="4282" priority="2122" operator="containsText" text="E">
      <formula>NOT(ISERROR(SEARCH("E",E169)))</formula>
    </cfRule>
    <cfRule type="containsText" dxfId="4281" priority="2123" operator="containsText" text="L">
      <formula>NOT(ISERROR(SEARCH("L",E169)))</formula>
    </cfRule>
  </conditionalFormatting>
  <conditionalFormatting sqref="C182:C183">
    <cfRule type="containsText" dxfId="4280" priority="2121" operator="containsText" text="OK">
      <formula>NOT(ISERROR(SEARCH("OK",C182)))</formula>
    </cfRule>
  </conditionalFormatting>
  <conditionalFormatting sqref="C69 P69:R69">
    <cfRule type="cellIs" dxfId="4279" priority="2111" operator="equal">
      <formula>"DESMONTAGEM"</formula>
    </cfRule>
    <cfRule type="cellIs" dxfId="4278" priority="2112" operator="equal">
      <formula>"SEM USO"</formula>
    </cfRule>
    <cfRule type="cellIs" dxfId="4277" priority="2113" operator="equal">
      <formula>"EVENTO"</formula>
    </cfRule>
    <cfRule type="cellIs" dxfId="4276" priority="2114" operator="equal">
      <formula>"MONTAGEM"</formula>
    </cfRule>
    <cfRule type="cellIs" dxfId="4275" priority="2115" operator="equal">
      <formula>"ENTREGA MATERIAL"</formula>
    </cfRule>
  </conditionalFormatting>
  <conditionalFormatting sqref="D69">
    <cfRule type="cellIs" dxfId="4274" priority="2106" operator="equal">
      <formula>"DESMONTAGEM"</formula>
    </cfRule>
    <cfRule type="cellIs" dxfId="4273" priority="2107" operator="equal">
      <formula>"SEM USO"</formula>
    </cfRule>
    <cfRule type="cellIs" dxfId="4272" priority="2108" operator="equal">
      <formula>"EVENTO"</formula>
    </cfRule>
    <cfRule type="cellIs" dxfId="4271" priority="2109" operator="equal">
      <formula>"MONTAGEM"</formula>
    </cfRule>
    <cfRule type="cellIs" dxfId="4270" priority="2110" operator="equal">
      <formula>"ENTREGA MATERIAL"</formula>
    </cfRule>
  </conditionalFormatting>
  <conditionalFormatting sqref="S69 AF69:AH69">
    <cfRule type="cellIs" dxfId="4269" priority="2101" operator="equal">
      <formula>"DESMONTAGEM"</formula>
    </cfRule>
    <cfRule type="cellIs" dxfId="4268" priority="2102" operator="equal">
      <formula>"SEM USO"</formula>
    </cfRule>
    <cfRule type="cellIs" dxfId="4267" priority="2103" operator="equal">
      <formula>"EVENTO"</formula>
    </cfRule>
    <cfRule type="cellIs" dxfId="4266" priority="2104" operator="equal">
      <formula>"MONTAGEM"</formula>
    </cfRule>
    <cfRule type="cellIs" dxfId="4265" priority="2105" operator="equal">
      <formula>"ENTREGA MATERIAL"</formula>
    </cfRule>
  </conditionalFormatting>
  <conditionalFormatting sqref="T69">
    <cfRule type="cellIs" dxfId="4264" priority="2096" operator="equal">
      <formula>"DESMONTAGEM"</formula>
    </cfRule>
    <cfRule type="cellIs" dxfId="4263" priority="2097" operator="equal">
      <formula>"SEM USO"</formula>
    </cfRule>
    <cfRule type="cellIs" dxfId="4262" priority="2098" operator="equal">
      <formula>"EVENTO"</formula>
    </cfRule>
    <cfRule type="cellIs" dxfId="4261" priority="2099" operator="equal">
      <formula>"MONTAGEM"</formula>
    </cfRule>
    <cfRule type="cellIs" dxfId="4260" priority="2100" operator="equal">
      <formula>"ENTREGA MATERIAL"</formula>
    </cfRule>
  </conditionalFormatting>
  <conditionalFormatting sqref="C59 P59:R59">
    <cfRule type="cellIs" dxfId="4259" priority="2091" operator="equal">
      <formula>"DESMONTAGEM"</formula>
    </cfRule>
    <cfRule type="cellIs" dxfId="4258" priority="2092" operator="equal">
      <formula>"SEM USO"</formula>
    </cfRule>
    <cfRule type="cellIs" dxfId="4257" priority="2093" operator="equal">
      <formula>"EVENTO"</formula>
    </cfRule>
    <cfRule type="cellIs" dxfId="4256" priority="2094" operator="equal">
      <formula>"MONTAGEM"</formula>
    </cfRule>
    <cfRule type="cellIs" dxfId="4255" priority="2095" operator="equal">
      <formula>"ENTREGA MATERIAL"</formula>
    </cfRule>
  </conditionalFormatting>
  <conditionalFormatting sqref="D59">
    <cfRule type="cellIs" dxfId="4254" priority="2086" operator="equal">
      <formula>"DESMONTAGEM"</formula>
    </cfRule>
    <cfRule type="cellIs" dxfId="4253" priority="2087" operator="equal">
      <formula>"SEM USO"</formula>
    </cfRule>
    <cfRule type="cellIs" dxfId="4252" priority="2088" operator="equal">
      <formula>"EVENTO"</formula>
    </cfRule>
    <cfRule type="cellIs" dxfId="4251" priority="2089" operator="equal">
      <formula>"MONTAGEM"</formula>
    </cfRule>
    <cfRule type="cellIs" dxfId="4250" priority="2090" operator="equal">
      <formula>"ENTREGA MATERIAL"</formula>
    </cfRule>
  </conditionalFormatting>
  <conditionalFormatting sqref="S59 AF59:AH59">
    <cfRule type="cellIs" dxfId="4249" priority="2081" operator="equal">
      <formula>"DESMONTAGEM"</formula>
    </cfRule>
    <cfRule type="cellIs" dxfId="4248" priority="2082" operator="equal">
      <formula>"SEM USO"</formula>
    </cfRule>
    <cfRule type="cellIs" dxfId="4247" priority="2083" operator="equal">
      <formula>"EVENTO"</formula>
    </cfRule>
    <cfRule type="cellIs" dxfId="4246" priority="2084" operator="equal">
      <formula>"MONTAGEM"</formula>
    </cfRule>
    <cfRule type="cellIs" dxfId="4245" priority="2085" operator="equal">
      <formula>"ENTREGA MATERIAL"</formula>
    </cfRule>
  </conditionalFormatting>
  <conditionalFormatting sqref="C39 P39:R39">
    <cfRule type="cellIs" dxfId="4244" priority="2061" operator="equal">
      <formula>"DESMONTAGEM"</formula>
    </cfRule>
    <cfRule type="cellIs" dxfId="4243" priority="2062" operator="equal">
      <formula>"SEM USO"</formula>
    </cfRule>
    <cfRule type="cellIs" dxfId="4242" priority="2063" operator="equal">
      <formula>"EVENTO"</formula>
    </cfRule>
    <cfRule type="cellIs" dxfId="4241" priority="2064" operator="equal">
      <formula>"MONTAGEM"</formula>
    </cfRule>
    <cfRule type="cellIs" dxfId="4240" priority="2065" operator="equal">
      <formula>"ENTREGA MATERIAL"</formula>
    </cfRule>
  </conditionalFormatting>
  <conditionalFormatting sqref="D39">
    <cfRule type="cellIs" dxfId="4239" priority="2056" operator="equal">
      <formula>"DESMONTAGEM"</formula>
    </cfRule>
    <cfRule type="cellIs" dxfId="4238" priority="2057" operator="equal">
      <formula>"SEM USO"</formula>
    </cfRule>
    <cfRule type="cellIs" dxfId="4237" priority="2058" operator="equal">
      <formula>"EVENTO"</formula>
    </cfRule>
    <cfRule type="cellIs" dxfId="4236" priority="2059" operator="equal">
      <formula>"MONTAGEM"</formula>
    </cfRule>
    <cfRule type="cellIs" dxfId="4235" priority="2060" operator="equal">
      <formula>"ENTREGA MATERIAL"</formula>
    </cfRule>
  </conditionalFormatting>
  <conditionalFormatting sqref="C28 P28:R28">
    <cfRule type="cellIs" dxfId="4234" priority="2051" operator="equal">
      <formula>"DESMONTAGEM"</formula>
    </cfRule>
    <cfRule type="cellIs" dxfId="4233" priority="2052" operator="equal">
      <formula>"SEM USO"</formula>
    </cfRule>
    <cfRule type="cellIs" dxfId="4232" priority="2053" operator="equal">
      <formula>"EVENTO"</formula>
    </cfRule>
    <cfRule type="cellIs" dxfId="4231" priority="2054" operator="equal">
      <formula>"MONTAGEM"</formula>
    </cfRule>
    <cfRule type="cellIs" dxfId="4230" priority="2055" operator="equal">
      <formula>"ENTREGA MATERIAL"</formula>
    </cfRule>
  </conditionalFormatting>
  <conditionalFormatting sqref="D28">
    <cfRule type="cellIs" dxfId="4229" priority="2046" operator="equal">
      <formula>"DESMONTAGEM"</formula>
    </cfRule>
    <cfRule type="cellIs" dxfId="4228" priority="2047" operator="equal">
      <formula>"SEM USO"</formula>
    </cfRule>
    <cfRule type="cellIs" dxfId="4227" priority="2048" operator="equal">
      <formula>"EVENTO"</formula>
    </cfRule>
    <cfRule type="cellIs" dxfId="4226" priority="2049" operator="equal">
      <formula>"MONTAGEM"</formula>
    </cfRule>
    <cfRule type="cellIs" dxfId="4225" priority="2050" operator="equal">
      <formula>"ENTREGA MATERIAL"</formula>
    </cfRule>
  </conditionalFormatting>
  <conditionalFormatting sqref="C166 P166:R166">
    <cfRule type="cellIs" dxfId="4224" priority="2116" operator="equal">
      <formula>"DESMONTAGEM"</formula>
    </cfRule>
    <cfRule type="cellIs" dxfId="4223" priority="2117" operator="equal">
      <formula>"SEM USO"</formula>
    </cfRule>
    <cfRule type="cellIs" dxfId="4222" priority="2118" operator="equal">
      <formula>"EVENTO"</formula>
    </cfRule>
    <cfRule type="cellIs" dxfId="4221" priority="2119" operator="equal">
      <formula>"MONTAGEM"</formula>
    </cfRule>
    <cfRule type="cellIs" dxfId="4220" priority="2120" operator="equal">
      <formula>"ENTREGA MATERIAL"</formula>
    </cfRule>
  </conditionalFormatting>
  <conditionalFormatting sqref="T59">
    <cfRule type="cellIs" dxfId="4219" priority="2076" operator="equal">
      <formula>"DESMONTAGEM"</formula>
    </cfRule>
    <cfRule type="cellIs" dxfId="4218" priority="2077" operator="equal">
      <formula>"SEM USO"</formula>
    </cfRule>
    <cfRule type="cellIs" dxfId="4217" priority="2078" operator="equal">
      <formula>"EVENTO"</formula>
    </cfRule>
    <cfRule type="cellIs" dxfId="4216" priority="2079" operator="equal">
      <formula>"MONTAGEM"</formula>
    </cfRule>
    <cfRule type="cellIs" dxfId="4215" priority="2080" operator="equal">
      <formula>"ENTREGA MATERIAL"</formula>
    </cfRule>
  </conditionalFormatting>
  <conditionalFormatting sqref="C49 P49:R49">
    <cfRule type="cellIs" dxfId="4214" priority="2071" operator="equal">
      <formula>"DESMONTAGEM"</formula>
    </cfRule>
    <cfRule type="cellIs" dxfId="4213" priority="2072" operator="equal">
      <formula>"SEM USO"</formula>
    </cfRule>
    <cfRule type="cellIs" dxfId="4212" priority="2073" operator="equal">
      <formula>"EVENTO"</formula>
    </cfRule>
    <cfRule type="cellIs" dxfId="4211" priority="2074" operator="equal">
      <formula>"MONTAGEM"</formula>
    </cfRule>
    <cfRule type="cellIs" dxfId="4210" priority="2075" operator="equal">
      <formula>"ENTREGA MATERIAL"</formula>
    </cfRule>
  </conditionalFormatting>
  <conditionalFormatting sqref="D49">
    <cfRule type="cellIs" dxfId="4209" priority="2066" operator="equal">
      <formula>"DESMONTAGEM"</formula>
    </cfRule>
    <cfRule type="cellIs" dxfId="4208" priority="2067" operator="equal">
      <formula>"SEM USO"</formula>
    </cfRule>
    <cfRule type="cellIs" dxfId="4207" priority="2068" operator="equal">
      <formula>"EVENTO"</formula>
    </cfRule>
    <cfRule type="cellIs" dxfId="4206" priority="2069" operator="equal">
      <formula>"MONTAGEM"</formula>
    </cfRule>
    <cfRule type="cellIs" dxfId="4205" priority="2070" operator="equal">
      <formula>"ENTREGA MATERIAL"</formula>
    </cfRule>
  </conditionalFormatting>
  <conditionalFormatting sqref="C17 P17:R17">
    <cfRule type="cellIs" dxfId="4204" priority="2041" operator="equal">
      <formula>"DESMONTAGEM"</formula>
    </cfRule>
    <cfRule type="cellIs" dxfId="4203" priority="2042" operator="equal">
      <formula>"SEM USO"</formula>
    </cfRule>
    <cfRule type="cellIs" dxfId="4202" priority="2043" operator="equal">
      <formula>"EVENTO"</formula>
    </cfRule>
    <cfRule type="cellIs" dxfId="4201" priority="2044" operator="equal">
      <formula>"MONTAGEM"</formula>
    </cfRule>
    <cfRule type="cellIs" dxfId="4200" priority="2045" operator="equal">
      <formula>"ENTREGA MATERIAL"</formula>
    </cfRule>
  </conditionalFormatting>
  <conditionalFormatting sqref="D17">
    <cfRule type="cellIs" dxfId="4199" priority="2036" operator="equal">
      <formula>"DESMONTAGEM"</formula>
    </cfRule>
    <cfRule type="cellIs" dxfId="4198" priority="2037" operator="equal">
      <formula>"SEM USO"</formula>
    </cfRule>
    <cfRule type="cellIs" dxfId="4197" priority="2038" operator="equal">
      <formula>"EVENTO"</formula>
    </cfRule>
    <cfRule type="cellIs" dxfId="4196" priority="2039" operator="equal">
      <formula>"MONTAGEM"</formula>
    </cfRule>
    <cfRule type="cellIs" dxfId="4195" priority="2040" operator="equal">
      <formula>"ENTREGA MATERIAL"</formula>
    </cfRule>
  </conditionalFormatting>
  <conditionalFormatting sqref="C4 P4:R4">
    <cfRule type="cellIs" dxfId="4194" priority="2031" operator="equal">
      <formula>"DESMONTAGEM"</formula>
    </cfRule>
    <cfRule type="cellIs" dxfId="4193" priority="2032" operator="equal">
      <formula>"SEM USO"</formula>
    </cfRule>
    <cfRule type="cellIs" dxfId="4192" priority="2033" operator="equal">
      <formula>"EVENTO"</formula>
    </cfRule>
    <cfRule type="cellIs" dxfId="4191" priority="2034" operator="equal">
      <formula>"MONTAGEM"</formula>
    </cfRule>
    <cfRule type="cellIs" dxfId="4190" priority="2035" operator="equal">
      <formula>"ENTREGA MATERIAL"</formula>
    </cfRule>
  </conditionalFormatting>
  <conditionalFormatting sqref="D4">
    <cfRule type="cellIs" dxfId="4189" priority="2026" operator="equal">
      <formula>"DESMONTAGEM"</formula>
    </cfRule>
    <cfRule type="cellIs" dxfId="4188" priority="2027" operator="equal">
      <formula>"SEM USO"</formula>
    </cfRule>
    <cfRule type="cellIs" dxfId="4187" priority="2028" operator="equal">
      <formula>"EVENTO"</formula>
    </cfRule>
    <cfRule type="cellIs" dxfId="4186" priority="2029" operator="equal">
      <formula>"MONTAGEM"</formula>
    </cfRule>
    <cfRule type="cellIs" dxfId="4185" priority="2030" operator="equal">
      <formula>"ENTREGA MATERIAL"</formula>
    </cfRule>
  </conditionalFormatting>
  <conditionalFormatting sqref="S4 AF4:AH4 AY4 BL4:BO4 CB4:CE4 CR4:CU4 DH4:DJ4">
    <cfRule type="cellIs" dxfId="4184" priority="2021" operator="equal">
      <formula>"DESMONTAGEM"</formula>
    </cfRule>
    <cfRule type="cellIs" dxfId="4183" priority="2022" operator="equal">
      <formula>"SEM USO"</formula>
    </cfRule>
    <cfRule type="cellIs" dxfId="4182" priority="2023" operator="equal">
      <formula>"EVENTO"</formula>
    </cfRule>
    <cfRule type="cellIs" dxfId="4181" priority="2024" operator="equal">
      <formula>"MONTAGEM"</formula>
    </cfRule>
    <cfRule type="cellIs" dxfId="4180" priority="2025" operator="equal">
      <formula>"ENTREGA MATERIAL"</formula>
    </cfRule>
  </conditionalFormatting>
  <conditionalFormatting sqref="T4 AZ4 BP4 CF4 CV4">
    <cfRule type="cellIs" dxfId="4179" priority="2016" operator="equal">
      <formula>"DESMONTAGEM"</formula>
    </cfRule>
    <cfRule type="cellIs" dxfId="4178" priority="2017" operator="equal">
      <formula>"SEM USO"</formula>
    </cfRule>
    <cfRule type="cellIs" dxfId="4177" priority="2018" operator="equal">
      <formula>"EVENTO"</formula>
    </cfRule>
    <cfRule type="cellIs" dxfId="4176" priority="2019" operator="equal">
      <formula>"MONTAGEM"</formula>
    </cfRule>
    <cfRule type="cellIs" dxfId="4175" priority="2020" operator="equal">
      <formula>"ENTREGA MATERIAL"</formula>
    </cfRule>
  </conditionalFormatting>
  <conditionalFormatting sqref="C80 P80:R80">
    <cfRule type="cellIs" dxfId="4174" priority="2011" operator="equal">
      <formula>"DESMONTAGEM"</formula>
    </cfRule>
    <cfRule type="cellIs" dxfId="4173" priority="2012" operator="equal">
      <formula>"SEM USO"</formula>
    </cfRule>
    <cfRule type="cellIs" dxfId="4172" priority="2013" operator="equal">
      <formula>"EVENTO"</formula>
    </cfRule>
    <cfRule type="cellIs" dxfId="4171" priority="2014" operator="equal">
      <formula>"MONTAGEM"</formula>
    </cfRule>
    <cfRule type="cellIs" dxfId="4170" priority="2015" operator="equal">
      <formula>"ENTREGA MATERIAL"</formula>
    </cfRule>
  </conditionalFormatting>
  <conditionalFormatting sqref="D80">
    <cfRule type="cellIs" dxfId="4169" priority="2006" operator="equal">
      <formula>"DESMONTAGEM"</formula>
    </cfRule>
    <cfRule type="cellIs" dxfId="4168" priority="2007" operator="equal">
      <formula>"SEM USO"</formula>
    </cfRule>
    <cfRule type="cellIs" dxfId="4167" priority="2008" operator="equal">
      <formula>"EVENTO"</formula>
    </cfRule>
    <cfRule type="cellIs" dxfId="4166" priority="2009" operator="equal">
      <formula>"MONTAGEM"</formula>
    </cfRule>
    <cfRule type="cellIs" dxfId="4165" priority="2010" operator="equal">
      <formula>"ENTREGA MATERIAL"</formula>
    </cfRule>
  </conditionalFormatting>
  <conditionalFormatting sqref="S80 AF80:AH80">
    <cfRule type="cellIs" dxfId="4164" priority="2001" operator="equal">
      <formula>"DESMONTAGEM"</formula>
    </cfRule>
    <cfRule type="cellIs" dxfId="4163" priority="2002" operator="equal">
      <formula>"SEM USO"</formula>
    </cfRule>
    <cfRule type="cellIs" dxfId="4162" priority="2003" operator="equal">
      <formula>"EVENTO"</formula>
    </cfRule>
    <cfRule type="cellIs" dxfId="4161" priority="2004" operator="equal">
      <formula>"MONTAGEM"</formula>
    </cfRule>
    <cfRule type="cellIs" dxfId="4160" priority="2005" operator="equal">
      <formula>"ENTREGA MATERIAL"</formula>
    </cfRule>
  </conditionalFormatting>
  <conditionalFormatting sqref="T80">
    <cfRule type="cellIs" dxfId="4159" priority="1996" operator="equal">
      <formula>"DESMONTAGEM"</formula>
    </cfRule>
    <cfRule type="cellIs" dxfId="4158" priority="1997" operator="equal">
      <formula>"SEM USO"</formula>
    </cfRule>
    <cfRule type="cellIs" dxfId="4157" priority="1998" operator="equal">
      <formula>"EVENTO"</formula>
    </cfRule>
    <cfRule type="cellIs" dxfId="4156" priority="1999" operator="equal">
      <formula>"MONTAGEM"</formula>
    </cfRule>
    <cfRule type="cellIs" dxfId="4155" priority="2000" operator="equal">
      <formula>"ENTREGA MATERIAL"</formula>
    </cfRule>
  </conditionalFormatting>
  <conditionalFormatting sqref="C123 P123:R123">
    <cfRule type="cellIs" dxfId="4154" priority="1991" operator="equal">
      <formula>"DESMONTAGEM"</formula>
    </cfRule>
    <cfRule type="cellIs" dxfId="4153" priority="1992" operator="equal">
      <formula>"SEM USO"</formula>
    </cfRule>
    <cfRule type="cellIs" dxfId="4152" priority="1993" operator="equal">
      <formula>"EVENTO"</formula>
    </cfRule>
    <cfRule type="cellIs" dxfId="4151" priority="1994" operator="equal">
      <formula>"MONTAGEM"</formula>
    </cfRule>
    <cfRule type="cellIs" dxfId="4150" priority="1995" operator="equal">
      <formula>"ENTREGA MATERIAL"</formula>
    </cfRule>
  </conditionalFormatting>
  <conditionalFormatting sqref="D123">
    <cfRule type="cellIs" dxfId="4149" priority="1986" operator="equal">
      <formula>"DESMONTAGEM"</formula>
    </cfRule>
    <cfRule type="cellIs" dxfId="4148" priority="1987" operator="equal">
      <formula>"SEM USO"</formula>
    </cfRule>
    <cfRule type="cellIs" dxfId="4147" priority="1988" operator="equal">
      <formula>"EVENTO"</formula>
    </cfRule>
    <cfRule type="cellIs" dxfId="4146" priority="1989" operator="equal">
      <formula>"MONTAGEM"</formula>
    </cfRule>
    <cfRule type="cellIs" dxfId="4145" priority="1990" operator="equal">
      <formula>"ENTREGA MATERIAL"</formula>
    </cfRule>
  </conditionalFormatting>
  <conditionalFormatting sqref="C96:C102">
    <cfRule type="containsText" dxfId="4144" priority="1984" operator="containsText" text="OK">
      <formula>NOT(ISERROR(SEARCH("OK",C96)))</formula>
    </cfRule>
  </conditionalFormatting>
  <conditionalFormatting sqref="C95">
    <cfRule type="containsText" dxfId="4143" priority="1985" operator="containsText" text="OK">
      <formula>NOT(ISERROR(SEARCH("OK",C95)))</formula>
    </cfRule>
  </conditionalFormatting>
  <conditionalFormatting sqref="G95:L102 O95:O102">
    <cfRule type="containsText" dxfId="4142" priority="1983" operator="containsText" text="S">
      <formula>NOT(ISERROR(SEARCH("S",G95)))</formula>
    </cfRule>
  </conditionalFormatting>
  <conditionalFormatting sqref="E95:E102">
    <cfRule type="containsText" dxfId="4141" priority="1981" operator="containsText" text="E">
      <formula>NOT(ISERROR(SEARCH("E",E95)))</formula>
    </cfRule>
    <cfRule type="containsText" dxfId="4140" priority="1982" operator="containsText" text="L">
      <formula>NOT(ISERROR(SEARCH("L",E95)))</formula>
    </cfRule>
  </conditionalFormatting>
  <conditionalFormatting sqref="C93 P93:R93">
    <cfRule type="cellIs" dxfId="4139" priority="1976" operator="equal">
      <formula>"DESMONTAGEM"</formula>
    </cfRule>
    <cfRule type="cellIs" dxfId="4138" priority="1977" operator="equal">
      <formula>"SEM USO"</formula>
    </cfRule>
    <cfRule type="cellIs" dxfId="4137" priority="1978" operator="equal">
      <formula>"EVENTO"</formula>
    </cfRule>
    <cfRule type="cellIs" dxfId="4136" priority="1979" operator="equal">
      <formula>"MONTAGEM"</formula>
    </cfRule>
    <cfRule type="cellIs" dxfId="4135" priority="1980" operator="equal">
      <formula>"ENTREGA MATERIAL"</formula>
    </cfRule>
  </conditionalFormatting>
  <conditionalFormatting sqref="D93">
    <cfRule type="cellIs" dxfId="4134" priority="1971" operator="equal">
      <formula>"DESMONTAGEM"</formula>
    </cfRule>
    <cfRule type="cellIs" dxfId="4133" priority="1972" operator="equal">
      <formula>"SEM USO"</formula>
    </cfRule>
    <cfRule type="cellIs" dxfId="4132" priority="1973" operator="equal">
      <formula>"EVENTO"</formula>
    </cfRule>
    <cfRule type="cellIs" dxfId="4131" priority="1974" operator="equal">
      <formula>"MONTAGEM"</formula>
    </cfRule>
    <cfRule type="cellIs" dxfId="4130" priority="1975" operator="equal">
      <formula>"ENTREGA MATERIAL"</formula>
    </cfRule>
  </conditionalFormatting>
  <conditionalFormatting sqref="S93 AF93:AH93">
    <cfRule type="cellIs" dxfId="4129" priority="1966" operator="equal">
      <formula>"DESMONTAGEM"</formula>
    </cfRule>
    <cfRule type="cellIs" dxfId="4128" priority="1967" operator="equal">
      <formula>"SEM USO"</formula>
    </cfRule>
    <cfRule type="cellIs" dxfId="4127" priority="1968" operator="equal">
      <formula>"EVENTO"</formula>
    </cfRule>
    <cfRule type="cellIs" dxfId="4126" priority="1969" operator="equal">
      <formula>"MONTAGEM"</formula>
    </cfRule>
    <cfRule type="cellIs" dxfId="4125" priority="1970" operator="equal">
      <formula>"ENTREGA MATERIAL"</formula>
    </cfRule>
  </conditionalFormatting>
  <conditionalFormatting sqref="T93">
    <cfRule type="cellIs" dxfId="4124" priority="1961" operator="equal">
      <formula>"DESMONTAGEM"</formula>
    </cfRule>
    <cfRule type="cellIs" dxfId="4123" priority="1962" operator="equal">
      <formula>"SEM USO"</formula>
    </cfRule>
    <cfRule type="cellIs" dxfId="4122" priority="1963" operator="equal">
      <formula>"EVENTO"</formula>
    </cfRule>
    <cfRule type="cellIs" dxfId="4121" priority="1964" operator="equal">
      <formula>"MONTAGEM"</formula>
    </cfRule>
    <cfRule type="cellIs" dxfId="4120" priority="1965" operator="equal">
      <formula>"ENTREGA MATERIAL"</formula>
    </cfRule>
  </conditionalFormatting>
  <conditionalFormatting sqref="C106:C112">
    <cfRule type="containsText" dxfId="4119" priority="1959" operator="containsText" text="OK">
      <formula>NOT(ISERROR(SEARCH("OK",C106)))</formula>
    </cfRule>
  </conditionalFormatting>
  <conditionalFormatting sqref="C105">
    <cfRule type="containsText" dxfId="4118" priority="1960" operator="containsText" text="OK">
      <formula>NOT(ISERROR(SEARCH("OK",C105)))</formula>
    </cfRule>
  </conditionalFormatting>
  <conditionalFormatting sqref="G105:L112 O105:O112">
    <cfRule type="containsText" dxfId="4117" priority="1958" operator="containsText" text="S">
      <formula>NOT(ISERROR(SEARCH("S",G105)))</formula>
    </cfRule>
  </conditionalFormatting>
  <conditionalFormatting sqref="E105:E112">
    <cfRule type="containsText" dxfId="4116" priority="1956" operator="containsText" text="E">
      <formula>NOT(ISERROR(SEARCH("E",E105)))</formula>
    </cfRule>
    <cfRule type="containsText" dxfId="4115" priority="1957" operator="containsText" text="L">
      <formula>NOT(ISERROR(SEARCH("L",E105)))</formula>
    </cfRule>
  </conditionalFormatting>
  <conditionalFormatting sqref="C103 P103:R103">
    <cfRule type="cellIs" dxfId="4114" priority="1951" operator="equal">
      <formula>"DESMONTAGEM"</formula>
    </cfRule>
    <cfRule type="cellIs" dxfId="4113" priority="1952" operator="equal">
      <formula>"SEM USO"</formula>
    </cfRule>
    <cfRule type="cellIs" dxfId="4112" priority="1953" operator="equal">
      <formula>"EVENTO"</formula>
    </cfRule>
    <cfRule type="cellIs" dxfId="4111" priority="1954" operator="equal">
      <formula>"MONTAGEM"</formula>
    </cfRule>
    <cfRule type="cellIs" dxfId="4110" priority="1955" operator="equal">
      <formula>"ENTREGA MATERIAL"</formula>
    </cfRule>
  </conditionalFormatting>
  <conditionalFormatting sqref="D103">
    <cfRule type="cellIs" dxfId="4109" priority="1946" operator="equal">
      <formula>"DESMONTAGEM"</formula>
    </cfRule>
    <cfRule type="cellIs" dxfId="4108" priority="1947" operator="equal">
      <formula>"SEM USO"</formula>
    </cfRule>
    <cfRule type="cellIs" dxfId="4107" priority="1948" operator="equal">
      <formula>"EVENTO"</formula>
    </cfRule>
    <cfRule type="cellIs" dxfId="4106" priority="1949" operator="equal">
      <formula>"MONTAGEM"</formula>
    </cfRule>
    <cfRule type="cellIs" dxfId="4105" priority="1950" operator="equal">
      <formula>"ENTREGA MATERIAL"</formula>
    </cfRule>
  </conditionalFormatting>
  <conditionalFormatting sqref="C116:C122">
    <cfRule type="containsText" dxfId="4104" priority="1944" operator="containsText" text="OK">
      <formula>NOT(ISERROR(SEARCH("OK",C116)))</formula>
    </cfRule>
  </conditionalFormatting>
  <conditionalFormatting sqref="C115">
    <cfRule type="containsText" dxfId="4103" priority="1945" operator="containsText" text="OK">
      <formula>NOT(ISERROR(SEARCH("OK",C115)))</formula>
    </cfRule>
  </conditionalFormatting>
  <conditionalFormatting sqref="G115:L122 O115:O122">
    <cfRule type="containsText" dxfId="4102" priority="1943" operator="containsText" text="S">
      <formula>NOT(ISERROR(SEARCH("S",G115)))</formula>
    </cfRule>
  </conditionalFormatting>
  <conditionalFormatting sqref="E115:E122">
    <cfRule type="containsText" dxfId="4101" priority="1941" operator="containsText" text="E">
      <formula>NOT(ISERROR(SEARCH("E",E115)))</formula>
    </cfRule>
    <cfRule type="containsText" dxfId="4100" priority="1942" operator="containsText" text="L">
      <formula>NOT(ISERROR(SEARCH("L",E115)))</formula>
    </cfRule>
  </conditionalFormatting>
  <conditionalFormatting sqref="C113 P113:R113">
    <cfRule type="cellIs" dxfId="4099" priority="1936" operator="equal">
      <formula>"DESMONTAGEM"</formula>
    </cfRule>
    <cfRule type="cellIs" dxfId="4098" priority="1937" operator="equal">
      <formula>"SEM USO"</formula>
    </cfRule>
    <cfRule type="cellIs" dxfId="4097" priority="1938" operator="equal">
      <formula>"EVENTO"</formula>
    </cfRule>
    <cfRule type="cellIs" dxfId="4096" priority="1939" operator="equal">
      <formula>"MONTAGEM"</formula>
    </cfRule>
    <cfRule type="cellIs" dxfId="4095" priority="1940" operator="equal">
      <formula>"ENTREGA MATERIAL"</formula>
    </cfRule>
  </conditionalFormatting>
  <conditionalFormatting sqref="D113">
    <cfRule type="cellIs" dxfId="4094" priority="1931" operator="equal">
      <formula>"DESMONTAGEM"</formula>
    </cfRule>
    <cfRule type="cellIs" dxfId="4093" priority="1932" operator="equal">
      <formula>"SEM USO"</formula>
    </cfRule>
    <cfRule type="cellIs" dxfId="4092" priority="1933" operator="equal">
      <formula>"EVENTO"</formula>
    </cfRule>
    <cfRule type="cellIs" dxfId="4091" priority="1934" operator="equal">
      <formula>"MONTAGEM"</formula>
    </cfRule>
    <cfRule type="cellIs" dxfId="4090" priority="1935" operator="equal">
      <formula>"ENTREGA MATERIAL"</formula>
    </cfRule>
  </conditionalFormatting>
  <conditionalFormatting sqref="E9:E11">
    <cfRule type="containsText" dxfId="4089" priority="1929" operator="containsText" text="E">
      <formula>NOT(ISERROR(SEARCH("E",E9)))</formula>
    </cfRule>
    <cfRule type="containsText" dxfId="4088" priority="1930" operator="containsText" text="L">
      <formula>NOT(ISERROR(SEARCH("L",E9)))</formula>
    </cfRule>
  </conditionalFormatting>
  <conditionalFormatting sqref="C133 P133:R133">
    <cfRule type="cellIs" dxfId="4087" priority="1924" operator="equal">
      <formula>"DESMONTAGEM"</formula>
    </cfRule>
    <cfRule type="cellIs" dxfId="4086" priority="1925" operator="equal">
      <formula>"SEM USO"</formula>
    </cfRule>
    <cfRule type="cellIs" dxfId="4085" priority="1926" operator="equal">
      <formula>"EVENTO"</formula>
    </cfRule>
    <cfRule type="cellIs" dxfId="4084" priority="1927" operator="equal">
      <formula>"MONTAGEM"</formula>
    </cfRule>
    <cfRule type="cellIs" dxfId="4083" priority="1928" operator="equal">
      <formula>"ENTREGA MATERIAL"</formula>
    </cfRule>
  </conditionalFormatting>
  <conditionalFormatting sqref="D133">
    <cfRule type="cellIs" dxfId="4082" priority="1919" operator="equal">
      <formula>"DESMONTAGEM"</formula>
    </cfRule>
    <cfRule type="cellIs" dxfId="4081" priority="1920" operator="equal">
      <formula>"SEM USO"</formula>
    </cfRule>
    <cfRule type="cellIs" dxfId="4080" priority="1921" operator="equal">
      <formula>"EVENTO"</formula>
    </cfRule>
    <cfRule type="cellIs" dxfId="4079" priority="1922" operator="equal">
      <formula>"MONTAGEM"</formula>
    </cfRule>
    <cfRule type="cellIs" dxfId="4078" priority="1923" operator="equal">
      <formula>"ENTREGA MATERIAL"</formula>
    </cfRule>
  </conditionalFormatting>
  <conditionalFormatting sqref="G15:L16 O15:O16">
    <cfRule type="containsText" dxfId="4077" priority="1918" operator="containsText" text="S">
      <formula>NOT(ISERROR(SEARCH("S",G15)))</formula>
    </cfRule>
  </conditionalFormatting>
  <conditionalFormatting sqref="G7:L14 O7:O14">
    <cfRule type="containsText" dxfId="4076" priority="1917" operator="containsText" text="S">
      <formula>NOT(ISERROR(SEARCH("S",G7)))</formula>
    </cfRule>
  </conditionalFormatting>
  <conditionalFormatting sqref="C90">
    <cfRule type="containsText" dxfId="4075" priority="1916" operator="containsText" text="OK">
      <formula>NOT(ISERROR(SEARCH("OK",C90)))</formula>
    </cfRule>
  </conditionalFormatting>
  <conditionalFormatting sqref="G90:L90 O90">
    <cfRule type="containsText" dxfId="4074" priority="1915" operator="containsText" text="S">
      <formula>NOT(ISERROR(SEARCH("S",G90)))</formula>
    </cfRule>
  </conditionalFormatting>
  <conditionalFormatting sqref="E90">
    <cfRule type="containsText" dxfId="4073" priority="1913" operator="containsText" text="E">
      <formula>NOT(ISERROR(SEARCH("E",E90)))</formula>
    </cfRule>
    <cfRule type="containsText" dxfId="4072" priority="1914" operator="containsText" text="L">
      <formula>NOT(ISERROR(SEARCH("L",E90)))</formula>
    </cfRule>
  </conditionalFormatting>
  <conditionalFormatting sqref="C143:C148">
    <cfRule type="containsText" dxfId="4071" priority="1911" operator="containsText" text="OK">
      <formula>NOT(ISERROR(SEARCH("OK",C143)))</formula>
    </cfRule>
  </conditionalFormatting>
  <conditionalFormatting sqref="C141:C142">
    <cfRule type="containsText" dxfId="4070" priority="1912" operator="containsText" text="OK">
      <formula>NOT(ISERROR(SEARCH("OK",C141)))</formula>
    </cfRule>
  </conditionalFormatting>
  <conditionalFormatting sqref="G141:L148 O141:O148">
    <cfRule type="containsText" dxfId="4069" priority="1910" operator="containsText" text="S">
      <formula>NOT(ISERROR(SEARCH("S",G141)))</formula>
    </cfRule>
  </conditionalFormatting>
  <conditionalFormatting sqref="E141:E148">
    <cfRule type="containsText" dxfId="4068" priority="1908" operator="containsText" text="E">
      <formula>NOT(ISERROR(SEARCH("E",E141)))</formula>
    </cfRule>
    <cfRule type="containsText" dxfId="4067" priority="1909" operator="containsText" text="L">
      <formula>NOT(ISERROR(SEARCH("L",E141)))</formula>
    </cfRule>
  </conditionalFormatting>
  <conditionalFormatting sqref="C151:C156">
    <cfRule type="containsText" dxfId="4066" priority="1906" operator="containsText" text="OK">
      <formula>NOT(ISERROR(SEARCH("OK",C151)))</formula>
    </cfRule>
  </conditionalFormatting>
  <conditionalFormatting sqref="C149:C150">
    <cfRule type="containsText" dxfId="4065" priority="1907" operator="containsText" text="OK">
      <formula>NOT(ISERROR(SEARCH("OK",C149)))</formula>
    </cfRule>
  </conditionalFormatting>
  <conditionalFormatting sqref="G149:L156 O149:O156">
    <cfRule type="containsText" dxfId="4064" priority="1905" operator="containsText" text="S">
      <formula>NOT(ISERROR(SEARCH("S",G149)))</formula>
    </cfRule>
  </conditionalFormatting>
  <conditionalFormatting sqref="E149:E156">
    <cfRule type="containsText" dxfId="4063" priority="1903" operator="containsText" text="E">
      <formula>NOT(ISERROR(SEARCH("E",E149)))</formula>
    </cfRule>
    <cfRule type="containsText" dxfId="4062" priority="1904" operator="containsText" text="L">
      <formula>NOT(ISERROR(SEARCH("L",E149)))</formula>
    </cfRule>
  </conditionalFormatting>
  <conditionalFormatting sqref="M6 M19:M27 M30:M33 M41:M48 M51:M58 M61:M68 M71:M76 M82:M89 M125:M132 M135:M140 M91:M92 M157:M165 M35:M38 M78:M79">
    <cfRule type="containsText" dxfId="4061" priority="1902" operator="containsText" text="S">
      <formula>NOT(ISERROR(SEARCH("S",M6)))</formula>
    </cfRule>
  </conditionalFormatting>
  <conditionalFormatting sqref="M168 M175:M179">
    <cfRule type="containsText" dxfId="4060" priority="1901" operator="containsText" text="S">
      <formula>NOT(ISERROR(SEARCH("S",M168)))</formula>
    </cfRule>
  </conditionalFormatting>
  <conditionalFormatting sqref="M173:M174">
    <cfRule type="containsText" dxfId="4059" priority="1900" operator="containsText" text="S">
      <formula>NOT(ISERROR(SEARCH("S",M173)))</formula>
    </cfRule>
  </conditionalFormatting>
  <conditionalFormatting sqref="M170:M172">
    <cfRule type="containsText" dxfId="4058" priority="1899" operator="containsText" text="S">
      <formula>NOT(ISERROR(SEARCH("S",M170)))</formula>
    </cfRule>
  </conditionalFormatting>
  <conditionalFormatting sqref="M169">
    <cfRule type="containsText" dxfId="4057" priority="1898" operator="containsText" text="S">
      <formula>NOT(ISERROR(SEARCH("S",M169)))</formula>
    </cfRule>
  </conditionalFormatting>
  <conditionalFormatting sqref="N69">
    <cfRule type="cellIs" dxfId="4056" priority="1888" operator="equal">
      <formula>"DESMONTAGEM"</formula>
    </cfRule>
    <cfRule type="cellIs" dxfId="4055" priority="1889" operator="equal">
      <formula>"SEM USO"</formula>
    </cfRule>
    <cfRule type="cellIs" dxfId="4054" priority="1890" operator="equal">
      <formula>"EVENTO"</formula>
    </cfRule>
    <cfRule type="cellIs" dxfId="4053" priority="1891" operator="equal">
      <formula>"MONTAGEM"</formula>
    </cfRule>
    <cfRule type="cellIs" dxfId="4052" priority="1892" operator="equal">
      <formula>"ENTREGA MATERIAL"</formula>
    </cfRule>
  </conditionalFormatting>
  <conditionalFormatting sqref="N59">
    <cfRule type="cellIs" dxfId="4051" priority="1883" operator="equal">
      <formula>"DESMONTAGEM"</formula>
    </cfRule>
    <cfRule type="cellIs" dxfId="4050" priority="1884" operator="equal">
      <formula>"SEM USO"</formula>
    </cfRule>
    <cfRule type="cellIs" dxfId="4049" priority="1885" operator="equal">
      <formula>"EVENTO"</formula>
    </cfRule>
    <cfRule type="cellIs" dxfId="4048" priority="1886" operator="equal">
      <formula>"MONTAGEM"</formula>
    </cfRule>
    <cfRule type="cellIs" dxfId="4047" priority="1887" operator="equal">
      <formula>"ENTREGA MATERIAL"</formula>
    </cfRule>
  </conditionalFormatting>
  <conditionalFormatting sqref="N39">
    <cfRule type="cellIs" dxfId="4046" priority="1873" operator="equal">
      <formula>"DESMONTAGEM"</formula>
    </cfRule>
    <cfRule type="cellIs" dxfId="4045" priority="1874" operator="equal">
      <formula>"SEM USO"</formula>
    </cfRule>
    <cfRule type="cellIs" dxfId="4044" priority="1875" operator="equal">
      <formula>"EVENTO"</formula>
    </cfRule>
    <cfRule type="cellIs" dxfId="4043" priority="1876" operator="equal">
      <formula>"MONTAGEM"</formula>
    </cfRule>
    <cfRule type="cellIs" dxfId="4042" priority="1877" operator="equal">
      <formula>"ENTREGA MATERIAL"</formula>
    </cfRule>
  </conditionalFormatting>
  <conditionalFormatting sqref="N28">
    <cfRule type="cellIs" dxfId="4041" priority="1868" operator="equal">
      <formula>"DESMONTAGEM"</formula>
    </cfRule>
    <cfRule type="cellIs" dxfId="4040" priority="1869" operator="equal">
      <formula>"SEM USO"</formula>
    </cfRule>
    <cfRule type="cellIs" dxfId="4039" priority="1870" operator="equal">
      <formula>"EVENTO"</formula>
    </cfRule>
    <cfRule type="cellIs" dxfId="4038" priority="1871" operator="equal">
      <formula>"MONTAGEM"</formula>
    </cfRule>
    <cfRule type="cellIs" dxfId="4037" priority="1872" operator="equal">
      <formula>"ENTREGA MATERIAL"</formula>
    </cfRule>
  </conditionalFormatting>
  <conditionalFormatting sqref="N166">
    <cfRule type="cellIs" dxfId="4036" priority="1893" operator="equal">
      <formula>"DESMONTAGEM"</formula>
    </cfRule>
    <cfRule type="cellIs" dxfId="4035" priority="1894" operator="equal">
      <formula>"SEM USO"</formula>
    </cfRule>
    <cfRule type="cellIs" dxfId="4034" priority="1895" operator="equal">
      <formula>"EVENTO"</formula>
    </cfRule>
    <cfRule type="cellIs" dxfId="4033" priority="1896" operator="equal">
      <formula>"MONTAGEM"</formula>
    </cfRule>
    <cfRule type="cellIs" dxfId="4032" priority="1897" operator="equal">
      <formula>"ENTREGA MATERIAL"</formula>
    </cfRule>
  </conditionalFormatting>
  <conditionalFormatting sqref="N49">
    <cfRule type="cellIs" dxfId="4031" priority="1878" operator="equal">
      <formula>"DESMONTAGEM"</formula>
    </cfRule>
    <cfRule type="cellIs" dxfId="4030" priority="1879" operator="equal">
      <formula>"SEM USO"</formula>
    </cfRule>
    <cfRule type="cellIs" dxfId="4029" priority="1880" operator="equal">
      <formula>"EVENTO"</formula>
    </cfRule>
    <cfRule type="cellIs" dxfId="4028" priority="1881" operator="equal">
      <formula>"MONTAGEM"</formula>
    </cfRule>
    <cfRule type="cellIs" dxfId="4027" priority="1882" operator="equal">
      <formula>"ENTREGA MATERIAL"</formula>
    </cfRule>
  </conditionalFormatting>
  <conditionalFormatting sqref="N17">
    <cfRule type="cellIs" dxfId="4026" priority="1863" operator="equal">
      <formula>"DESMONTAGEM"</formula>
    </cfRule>
    <cfRule type="cellIs" dxfId="4025" priority="1864" operator="equal">
      <formula>"SEM USO"</formula>
    </cfRule>
    <cfRule type="cellIs" dxfId="4024" priority="1865" operator="equal">
      <formula>"EVENTO"</formula>
    </cfRule>
    <cfRule type="cellIs" dxfId="4023" priority="1866" operator="equal">
      <formula>"MONTAGEM"</formula>
    </cfRule>
    <cfRule type="cellIs" dxfId="4022" priority="1867" operator="equal">
      <formula>"ENTREGA MATERIAL"</formula>
    </cfRule>
  </conditionalFormatting>
  <conditionalFormatting sqref="N4">
    <cfRule type="cellIs" dxfId="4021" priority="1858" operator="equal">
      <formula>"DESMONTAGEM"</formula>
    </cfRule>
    <cfRule type="cellIs" dxfId="4020" priority="1859" operator="equal">
      <formula>"SEM USO"</formula>
    </cfRule>
    <cfRule type="cellIs" dxfId="4019" priority="1860" operator="equal">
      <formula>"EVENTO"</formula>
    </cfRule>
    <cfRule type="cellIs" dxfId="4018" priority="1861" operator="equal">
      <formula>"MONTAGEM"</formula>
    </cfRule>
    <cfRule type="cellIs" dxfId="4017" priority="1862" operator="equal">
      <formula>"ENTREGA MATERIAL"</formula>
    </cfRule>
  </conditionalFormatting>
  <conditionalFormatting sqref="N80">
    <cfRule type="cellIs" dxfId="4016" priority="1853" operator="equal">
      <formula>"DESMONTAGEM"</formula>
    </cfRule>
    <cfRule type="cellIs" dxfId="4015" priority="1854" operator="equal">
      <formula>"SEM USO"</formula>
    </cfRule>
    <cfRule type="cellIs" dxfId="4014" priority="1855" operator="equal">
      <formula>"EVENTO"</formula>
    </cfRule>
    <cfRule type="cellIs" dxfId="4013" priority="1856" operator="equal">
      <formula>"MONTAGEM"</formula>
    </cfRule>
    <cfRule type="cellIs" dxfId="4012" priority="1857" operator="equal">
      <formula>"ENTREGA MATERIAL"</formula>
    </cfRule>
  </conditionalFormatting>
  <conditionalFormatting sqref="N123">
    <cfRule type="cellIs" dxfId="4011" priority="1848" operator="equal">
      <formula>"DESMONTAGEM"</formula>
    </cfRule>
    <cfRule type="cellIs" dxfId="4010" priority="1849" operator="equal">
      <formula>"SEM USO"</formula>
    </cfRule>
    <cfRule type="cellIs" dxfId="4009" priority="1850" operator="equal">
      <formula>"EVENTO"</formula>
    </cfRule>
    <cfRule type="cellIs" dxfId="4008" priority="1851" operator="equal">
      <formula>"MONTAGEM"</formula>
    </cfRule>
    <cfRule type="cellIs" dxfId="4007" priority="1852" operator="equal">
      <formula>"ENTREGA MATERIAL"</formula>
    </cfRule>
  </conditionalFormatting>
  <conditionalFormatting sqref="M95:M102">
    <cfRule type="containsText" dxfId="4006" priority="1847" operator="containsText" text="S">
      <formula>NOT(ISERROR(SEARCH("S",M95)))</formula>
    </cfRule>
  </conditionalFormatting>
  <conditionalFormatting sqref="N93">
    <cfRule type="cellIs" dxfId="4005" priority="1842" operator="equal">
      <formula>"DESMONTAGEM"</formula>
    </cfRule>
    <cfRule type="cellIs" dxfId="4004" priority="1843" operator="equal">
      <formula>"SEM USO"</formula>
    </cfRule>
    <cfRule type="cellIs" dxfId="4003" priority="1844" operator="equal">
      <formula>"EVENTO"</formula>
    </cfRule>
    <cfRule type="cellIs" dxfId="4002" priority="1845" operator="equal">
      <formula>"MONTAGEM"</formula>
    </cfRule>
    <cfRule type="cellIs" dxfId="4001" priority="1846" operator="equal">
      <formula>"ENTREGA MATERIAL"</formula>
    </cfRule>
  </conditionalFormatting>
  <conditionalFormatting sqref="M105:M112">
    <cfRule type="containsText" dxfId="4000" priority="1841" operator="containsText" text="S">
      <formula>NOT(ISERROR(SEARCH("S",M105)))</formula>
    </cfRule>
  </conditionalFormatting>
  <conditionalFormatting sqref="N103">
    <cfRule type="cellIs" dxfId="3999" priority="1836" operator="equal">
      <formula>"DESMONTAGEM"</formula>
    </cfRule>
    <cfRule type="cellIs" dxfId="3998" priority="1837" operator="equal">
      <formula>"SEM USO"</formula>
    </cfRule>
    <cfRule type="cellIs" dxfId="3997" priority="1838" operator="equal">
      <formula>"EVENTO"</formula>
    </cfRule>
    <cfRule type="cellIs" dxfId="3996" priority="1839" operator="equal">
      <formula>"MONTAGEM"</formula>
    </cfRule>
    <cfRule type="cellIs" dxfId="3995" priority="1840" operator="equal">
      <formula>"ENTREGA MATERIAL"</formula>
    </cfRule>
  </conditionalFormatting>
  <conditionalFormatting sqref="M115:M122">
    <cfRule type="containsText" dxfId="3994" priority="1835" operator="containsText" text="S">
      <formula>NOT(ISERROR(SEARCH("S",M115)))</formula>
    </cfRule>
  </conditionalFormatting>
  <conditionalFormatting sqref="N113">
    <cfRule type="cellIs" dxfId="3993" priority="1830" operator="equal">
      <formula>"DESMONTAGEM"</formula>
    </cfRule>
    <cfRule type="cellIs" dxfId="3992" priority="1831" operator="equal">
      <formula>"SEM USO"</formula>
    </cfRule>
    <cfRule type="cellIs" dxfId="3991" priority="1832" operator="equal">
      <formula>"EVENTO"</formula>
    </cfRule>
    <cfRule type="cellIs" dxfId="3990" priority="1833" operator="equal">
      <formula>"MONTAGEM"</formula>
    </cfRule>
    <cfRule type="cellIs" dxfId="3989" priority="1834" operator="equal">
      <formula>"ENTREGA MATERIAL"</formula>
    </cfRule>
  </conditionalFormatting>
  <conditionalFormatting sqref="N133">
    <cfRule type="cellIs" dxfId="3988" priority="1825" operator="equal">
      <formula>"DESMONTAGEM"</formula>
    </cfRule>
    <cfRule type="cellIs" dxfId="3987" priority="1826" operator="equal">
      <formula>"SEM USO"</formula>
    </cfRule>
    <cfRule type="cellIs" dxfId="3986" priority="1827" operator="equal">
      <formula>"EVENTO"</formula>
    </cfRule>
    <cfRule type="cellIs" dxfId="3985" priority="1828" operator="equal">
      <formula>"MONTAGEM"</formula>
    </cfRule>
    <cfRule type="cellIs" dxfId="3984" priority="1829" operator="equal">
      <formula>"ENTREGA MATERIAL"</formula>
    </cfRule>
  </conditionalFormatting>
  <conditionalFormatting sqref="M15:M16">
    <cfRule type="containsText" dxfId="3983" priority="1824" operator="containsText" text="S">
      <formula>NOT(ISERROR(SEARCH("S",M15)))</formula>
    </cfRule>
  </conditionalFormatting>
  <conditionalFormatting sqref="M7:M14">
    <cfRule type="containsText" dxfId="3982" priority="1823" operator="containsText" text="S">
      <formula>NOT(ISERROR(SEARCH("S",M7)))</formula>
    </cfRule>
  </conditionalFormatting>
  <conditionalFormatting sqref="M90">
    <cfRule type="containsText" dxfId="3981" priority="1822" operator="containsText" text="S">
      <formula>NOT(ISERROR(SEARCH("S",M90)))</formula>
    </cfRule>
  </conditionalFormatting>
  <conditionalFormatting sqref="M141:M148">
    <cfRule type="containsText" dxfId="3980" priority="1821" operator="containsText" text="S">
      <formula>NOT(ISERROR(SEARCH("S",M141)))</formula>
    </cfRule>
  </conditionalFormatting>
  <conditionalFormatting sqref="M149:M156">
    <cfRule type="containsText" dxfId="3979" priority="1820" operator="containsText" text="S">
      <formula>NOT(ISERROR(SEARCH("S",M149)))</formula>
    </cfRule>
  </conditionalFormatting>
  <conditionalFormatting sqref="G34:L34 O34">
    <cfRule type="containsText" dxfId="3978" priority="1819" operator="containsText" text="S">
      <formula>NOT(ISERROR(SEARCH("S",G34)))</formula>
    </cfRule>
  </conditionalFormatting>
  <conditionalFormatting sqref="M34">
    <cfRule type="containsText" dxfId="3977" priority="1818" operator="containsText" text="S">
      <formula>NOT(ISERROR(SEARCH("S",M34)))</formula>
    </cfRule>
  </conditionalFormatting>
  <conditionalFormatting sqref="S39 AF39:AH39">
    <cfRule type="cellIs" dxfId="3976" priority="1803" operator="equal">
      <formula>"DESMONTAGEM"</formula>
    </cfRule>
    <cfRule type="cellIs" dxfId="3975" priority="1804" operator="equal">
      <formula>"SEM USO"</formula>
    </cfRule>
    <cfRule type="cellIs" dxfId="3974" priority="1805" operator="equal">
      <formula>"EVENTO"</formula>
    </cfRule>
    <cfRule type="cellIs" dxfId="3973" priority="1806" operator="equal">
      <formula>"MONTAGEM"</formula>
    </cfRule>
    <cfRule type="cellIs" dxfId="3972" priority="1807" operator="equal">
      <formula>"ENTREGA MATERIAL"</formula>
    </cfRule>
  </conditionalFormatting>
  <conditionalFormatting sqref="T39">
    <cfRule type="cellIs" dxfId="3971" priority="1798" operator="equal">
      <formula>"DESMONTAGEM"</formula>
    </cfRule>
    <cfRule type="cellIs" dxfId="3970" priority="1799" operator="equal">
      <formula>"SEM USO"</formula>
    </cfRule>
    <cfRule type="cellIs" dxfId="3969" priority="1800" operator="equal">
      <formula>"EVENTO"</formula>
    </cfRule>
    <cfRule type="cellIs" dxfId="3968" priority="1801" operator="equal">
      <formula>"MONTAGEM"</formula>
    </cfRule>
    <cfRule type="cellIs" dxfId="3967" priority="1802" operator="equal">
      <formula>"ENTREGA MATERIAL"</formula>
    </cfRule>
  </conditionalFormatting>
  <conditionalFormatting sqref="S28 AF28:AH28">
    <cfRule type="cellIs" dxfId="3966" priority="1793" operator="equal">
      <formula>"DESMONTAGEM"</formula>
    </cfRule>
    <cfRule type="cellIs" dxfId="3965" priority="1794" operator="equal">
      <formula>"SEM USO"</formula>
    </cfRule>
    <cfRule type="cellIs" dxfId="3964" priority="1795" operator="equal">
      <formula>"EVENTO"</formula>
    </cfRule>
    <cfRule type="cellIs" dxfId="3963" priority="1796" operator="equal">
      <formula>"MONTAGEM"</formula>
    </cfRule>
    <cfRule type="cellIs" dxfId="3962" priority="1797" operator="equal">
      <formula>"ENTREGA MATERIAL"</formula>
    </cfRule>
  </conditionalFormatting>
  <conditionalFormatting sqref="T28">
    <cfRule type="cellIs" dxfId="3961" priority="1788" operator="equal">
      <formula>"DESMONTAGEM"</formula>
    </cfRule>
    <cfRule type="cellIs" dxfId="3960" priority="1789" operator="equal">
      <formula>"SEM USO"</formula>
    </cfRule>
    <cfRule type="cellIs" dxfId="3959" priority="1790" operator="equal">
      <formula>"EVENTO"</formula>
    </cfRule>
    <cfRule type="cellIs" dxfId="3958" priority="1791" operator="equal">
      <formula>"MONTAGEM"</formula>
    </cfRule>
    <cfRule type="cellIs" dxfId="3957" priority="1792" operator="equal">
      <formula>"ENTREGA MATERIAL"</formula>
    </cfRule>
  </conditionalFormatting>
  <conditionalFormatting sqref="S49 AF49:AH49">
    <cfRule type="cellIs" dxfId="3956" priority="1813" operator="equal">
      <formula>"DESMONTAGEM"</formula>
    </cfRule>
    <cfRule type="cellIs" dxfId="3955" priority="1814" operator="equal">
      <formula>"SEM USO"</formula>
    </cfRule>
    <cfRule type="cellIs" dxfId="3954" priority="1815" operator="equal">
      <formula>"EVENTO"</formula>
    </cfRule>
    <cfRule type="cellIs" dxfId="3953" priority="1816" operator="equal">
      <formula>"MONTAGEM"</formula>
    </cfRule>
    <cfRule type="cellIs" dxfId="3952" priority="1817" operator="equal">
      <formula>"ENTREGA MATERIAL"</formula>
    </cfRule>
  </conditionalFormatting>
  <conditionalFormatting sqref="T49">
    <cfRule type="cellIs" dxfId="3951" priority="1808" operator="equal">
      <formula>"DESMONTAGEM"</formula>
    </cfRule>
    <cfRule type="cellIs" dxfId="3950" priority="1809" operator="equal">
      <formula>"SEM USO"</formula>
    </cfRule>
    <cfRule type="cellIs" dxfId="3949" priority="1810" operator="equal">
      <formula>"EVENTO"</formula>
    </cfRule>
    <cfRule type="cellIs" dxfId="3948" priority="1811" operator="equal">
      <formula>"MONTAGEM"</formula>
    </cfRule>
    <cfRule type="cellIs" dxfId="3947" priority="1812" operator="equal">
      <formula>"ENTREGA MATERIAL"</formula>
    </cfRule>
  </conditionalFormatting>
  <conditionalFormatting sqref="S17 AF17:AH17">
    <cfRule type="cellIs" dxfId="3946" priority="1783" operator="equal">
      <formula>"DESMONTAGEM"</formula>
    </cfRule>
    <cfRule type="cellIs" dxfId="3945" priority="1784" operator="equal">
      <formula>"SEM USO"</formula>
    </cfRule>
    <cfRule type="cellIs" dxfId="3944" priority="1785" operator="equal">
      <formula>"EVENTO"</formula>
    </cfRule>
    <cfRule type="cellIs" dxfId="3943" priority="1786" operator="equal">
      <formula>"MONTAGEM"</formula>
    </cfRule>
    <cfRule type="cellIs" dxfId="3942" priority="1787" operator="equal">
      <formula>"ENTREGA MATERIAL"</formula>
    </cfRule>
  </conditionalFormatting>
  <conditionalFormatting sqref="T17">
    <cfRule type="cellIs" dxfId="3941" priority="1778" operator="equal">
      <formula>"DESMONTAGEM"</formula>
    </cfRule>
    <cfRule type="cellIs" dxfId="3940" priority="1779" operator="equal">
      <formula>"SEM USO"</formula>
    </cfRule>
    <cfRule type="cellIs" dxfId="3939" priority="1780" operator="equal">
      <formula>"EVENTO"</formula>
    </cfRule>
    <cfRule type="cellIs" dxfId="3938" priority="1781" operator="equal">
      <formula>"MONTAGEM"</formula>
    </cfRule>
    <cfRule type="cellIs" dxfId="3937" priority="1782" operator="equal">
      <formula>"ENTREGA MATERIAL"</formula>
    </cfRule>
  </conditionalFormatting>
  <conditionalFormatting sqref="AD39">
    <cfRule type="cellIs" dxfId="3936" priority="1768" operator="equal">
      <formula>"DESMONTAGEM"</formula>
    </cfRule>
    <cfRule type="cellIs" dxfId="3935" priority="1769" operator="equal">
      <formula>"SEM USO"</formula>
    </cfRule>
    <cfRule type="cellIs" dxfId="3934" priority="1770" operator="equal">
      <formula>"EVENTO"</formula>
    </cfRule>
    <cfRule type="cellIs" dxfId="3933" priority="1771" operator="equal">
      <formula>"MONTAGEM"</formula>
    </cfRule>
    <cfRule type="cellIs" dxfId="3932" priority="1772" operator="equal">
      <formula>"ENTREGA MATERIAL"</formula>
    </cfRule>
  </conditionalFormatting>
  <conditionalFormatting sqref="AD28">
    <cfRule type="cellIs" dxfId="3931" priority="1763" operator="equal">
      <formula>"DESMONTAGEM"</formula>
    </cfRule>
    <cfRule type="cellIs" dxfId="3930" priority="1764" operator="equal">
      <formula>"SEM USO"</formula>
    </cfRule>
    <cfRule type="cellIs" dxfId="3929" priority="1765" operator="equal">
      <formula>"EVENTO"</formula>
    </cfRule>
    <cfRule type="cellIs" dxfId="3928" priority="1766" operator="equal">
      <formula>"MONTAGEM"</formula>
    </cfRule>
    <cfRule type="cellIs" dxfId="3927" priority="1767" operator="equal">
      <formula>"ENTREGA MATERIAL"</formula>
    </cfRule>
  </conditionalFormatting>
  <conditionalFormatting sqref="AD49">
    <cfRule type="cellIs" dxfId="3926" priority="1773" operator="equal">
      <formula>"DESMONTAGEM"</formula>
    </cfRule>
    <cfRule type="cellIs" dxfId="3925" priority="1774" operator="equal">
      <formula>"SEM USO"</formula>
    </cfRule>
    <cfRule type="cellIs" dxfId="3924" priority="1775" operator="equal">
      <formula>"EVENTO"</formula>
    </cfRule>
    <cfRule type="cellIs" dxfId="3923" priority="1776" operator="equal">
      <formula>"MONTAGEM"</formula>
    </cfRule>
    <cfRule type="cellIs" dxfId="3922" priority="1777" operator="equal">
      <formula>"ENTREGA MATERIAL"</formula>
    </cfRule>
  </conditionalFormatting>
  <conditionalFormatting sqref="AD17">
    <cfRule type="cellIs" dxfId="3921" priority="1758" operator="equal">
      <formula>"DESMONTAGEM"</formula>
    </cfRule>
    <cfRule type="cellIs" dxfId="3920" priority="1759" operator="equal">
      <formula>"SEM USO"</formula>
    </cfRule>
    <cfRule type="cellIs" dxfId="3919" priority="1760" operator="equal">
      <formula>"EVENTO"</formula>
    </cfRule>
    <cfRule type="cellIs" dxfId="3918" priority="1761" operator="equal">
      <formula>"MONTAGEM"</formula>
    </cfRule>
    <cfRule type="cellIs" dxfId="3917" priority="1762" operator="equal">
      <formula>"ENTREGA MATERIAL"</formula>
    </cfRule>
  </conditionalFormatting>
  <conditionalFormatting sqref="S175:S181 S184">
    <cfRule type="containsText" dxfId="3916" priority="1756" operator="containsText" text="OK">
      <formula>NOT(ISERROR(SEARCH("OK",S175)))</formula>
    </cfRule>
  </conditionalFormatting>
  <conditionalFormatting sqref="S168">
    <cfRule type="containsText" dxfId="3915" priority="1757" operator="containsText" text="OK">
      <formula>NOT(ISERROR(SEARCH("OK",S168)))</formula>
    </cfRule>
  </conditionalFormatting>
  <conditionalFormatting sqref="W168:AA168 W175:W179 Y175:Y179 X169:X179 AA175:AA179 Z169:Z179 AE175:AE179 AE168">
    <cfRule type="containsText" dxfId="3914" priority="1755" operator="containsText" text="S">
      <formula>NOT(ISERROR(SEARCH("S",W168)))</formula>
    </cfRule>
  </conditionalFormatting>
  <conditionalFormatting sqref="U168 U175:U179">
    <cfRule type="containsText" dxfId="3913" priority="1753" operator="containsText" text="E">
      <formula>NOT(ISERROR(SEARCH("E",U168)))</formula>
    </cfRule>
    <cfRule type="containsText" dxfId="3912" priority="1754" operator="containsText" text="L">
      <formula>NOT(ISERROR(SEARCH("L",U168)))</formula>
    </cfRule>
  </conditionalFormatting>
  <conditionalFormatting sqref="S173:S174">
    <cfRule type="containsText" dxfId="3911" priority="1752" operator="containsText" text="OK">
      <formula>NOT(ISERROR(SEARCH("OK",S173)))</formula>
    </cfRule>
  </conditionalFormatting>
  <conditionalFormatting sqref="W173:W174 Y173:Y174 AA173:AA174 AE173:AE174">
    <cfRule type="containsText" dxfId="3910" priority="1751" operator="containsText" text="S">
      <formula>NOT(ISERROR(SEARCH("S",W173)))</formula>
    </cfRule>
  </conditionalFormatting>
  <conditionalFormatting sqref="U173:U174">
    <cfRule type="containsText" dxfId="3909" priority="1749" operator="containsText" text="E">
      <formula>NOT(ISERROR(SEARCH("E",U173)))</formula>
    </cfRule>
    <cfRule type="containsText" dxfId="3908" priority="1750" operator="containsText" text="L">
      <formula>NOT(ISERROR(SEARCH("L",U173)))</formula>
    </cfRule>
  </conditionalFormatting>
  <conditionalFormatting sqref="S170:S172">
    <cfRule type="containsText" dxfId="3907" priority="1748" operator="containsText" text="OK">
      <formula>NOT(ISERROR(SEARCH("OK",S170)))</formula>
    </cfRule>
  </conditionalFormatting>
  <conditionalFormatting sqref="W170:W172 Y170:Y172 AA170:AA172 AE170:AE172">
    <cfRule type="containsText" dxfId="3906" priority="1747" operator="containsText" text="S">
      <formula>NOT(ISERROR(SEARCH("S",W170)))</formula>
    </cfRule>
  </conditionalFormatting>
  <conditionalFormatting sqref="U170:U172">
    <cfRule type="containsText" dxfId="3905" priority="1745" operator="containsText" text="E">
      <formula>NOT(ISERROR(SEARCH("E",U170)))</formula>
    </cfRule>
    <cfRule type="containsText" dxfId="3904" priority="1746" operator="containsText" text="L">
      <formula>NOT(ISERROR(SEARCH("L",U170)))</formula>
    </cfRule>
  </conditionalFormatting>
  <conditionalFormatting sqref="S169">
    <cfRule type="containsText" dxfId="3903" priority="1744" operator="containsText" text="OK">
      <formula>NOT(ISERROR(SEARCH("OK",S169)))</formula>
    </cfRule>
  </conditionalFormatting>
  <conditionalFormatting sqref="W169 Y169 AA169 AE169">
    <cfRule type="containsText" dxfId="3902" priority="1743" operator="containsText" text="S">
      <formula>NOT(ISERROR(SEARCH("S",W169)))</formula>
    </cfRule>
  </conditionalFormatting>
  <conditionalFormatting sqref="U169">
    <cfRule type="containsText" dxfId="3901" priority="1741" operator="containsText" text="E">
      <formula>NOT(ISERROR(SEARCH("E",U169)))</formula>
    </cfRule>
    <cfRule type="containsText" dxfId="3900" priority="1742" operator="containsText" text="L">
      <formula>NOT(ISERROR(SEARCH("L",U169)))</formula>
    </cfRule>
  </conditionalFormatting>
  <conditionalFormatting sqref="S182:S183">
    <cfRule type="containsText" dxfId="3899" priority="1740" operator="containsText" text="OK">
      <formula>NOT(ISERROR(SEARCH("OK",S182)))</formula>
    </cfRule>
  </conditionalFormatting>
  <conditionalFormatting sqref="S166 AF166:AH166">
    <cfRule type="cellIs" dxfId="3898" priority="1735" operator="equal">
      <formula>"DESMONTAGEM"</formula>
    </cfRule>
    <cfRule type="cellIs" dxfId="3897" priority="1736" operator="equal">
      <formula>"SEM USO"</formula>
    </cfRule>
    <cfRule type="cellIs" dxfId="3896" priority="1737" operator="equal">
      <formula>"EVENTO"</formula>
    </cfRule>
    <cfRule type="cellIs" dxfId="3895" priority="1738" operator="equal">
      <formula>"MONTAGEM"</formula>
    </cfRule>
    <cfRule type="cellIs" dxfId="3894" priority="1739" operator="equal">
      <formula>"ENTREGA MATERIAL"</formula>
    </cfRule>
  </conditionalFormatting>
  <conditionalFormatting sqref="S123 AF123:AH123">
    <cfRule type="cellIs" dxfId="3893" priority="1730" operator="equal">
      <formula>"DESMONTAGEM"</formula>
    </cfRule>
    <cfRule type="cellIs" dxfId="3892" priority="1731" operator="equal">
      <formula>"SEM USO"</formula>
    </cfRule>
    <cfRule type="cellIs" dxfId="3891" priority="1732" operator="equal">
      <formula>"EVENTO"</formula>
    </cfRule>
    <cfRule type="cellIs" dxfId="3890" priority="1733" operator="equal">
      <formula>"MONTAGEM"</formula>
    </cfRule>
    <cfRule type="cellIs" dxfId="3889" priority="1734" operator="equal">
      <formula>"ENTREGA MATERIAL"</formula>
    </cfRule>
  </conditionalFormatting>
  <conditionalFormatting sqref="T123">
    <cfRule type="cellIs" dxfId="3888" priority="1725" operator="equal">
      <formula>"DESMONTAGEM"</formula>
    </cfRule>
    <cfRule type="cellIs" dxfId="3887" priority="1726" operator="equal">
      <formula>"SEM USO"</formula>
    </cfRule>
    <cfRule type="cellIs" dxfId="3886" priority="1727" operator="equal">
      <formula>"EVENTO"</formula>
    </cfRule>
    <cfRule type="cellIs" dxfId="3885" priority="1728" operator="equal">
      <formula>"MONTAGEM"</formula>
    </cfRule>
    <cfRule type="cellIs" dxfId="3884" priority="1729" operator="equal">
      <formula>"ENTREGA MATERIAL"</formula>
    </cfRule>
  </conditionalFormatting>
  <conditionalFormatting sqref="S103 AF103:AH103">
    <cfRule type="cellIs" dxfId="3883" priority="1720" operator="equal">
      <formula>"DESMONTAGEM"</formula>
    </cfRule>
    <cfRule type="cellIs" dxfId="3882" priority="1721" operator="equal">
      <formula>"SEM USO"</formula>
    </cfRule>
    <cfRule type="cellIs" dxfId="3881" priority="1722" operator="equal">
      <formula>"EVENTO"</formula>
    </cfRule>
    <cfRule type="cellIs" dxfId="3880" priority="1723" operator="equal">
      <formula>"MONTAGEM"</formula>
    </cfRule>
    <cfRule type="cellIs" dxfId="3879" priority="1724" operator="equal">
      <formula>"ENTREGA MATERIAL"</formula>
    </cfRule>
  </conditionalFormatting>
  <conditionalFormatting sqref="T103">
    <cfRule type="cellIs" dxfId="3878" priority="1715" operator="equal">
      <formula>"DESMONTAGEM"</formula>
    </cfRule>
    <cfRule type="cellIs" dxfId="3877" priority="1716" operator="equal">
      <formula>"SEM USO"</formula>
    </cfRule>
    <cfRule type="cellIs" dxfId="3876" priority="1717" operator="equal">
      <formula>"EVENTO"</formula>
    </cfRule>
    <cfRule type="cellIs" dxfId="3875" priority="1718" operator="equal">
      <formula>"MONTAGEM"</formula>
    </cfRule>
    <cfRule type="cellIs" dxfId="3874" priority="1719" operator="equal">
      <formula>"ENTREGA MATERIAL"</formula>
    </cfRule>
  </conditionalFormatting>
  <conditionalFormatting sqref="S113 AF113:AH113">
    <cfRule type="cellIs" dxfId="3873" priority="1710" operator="equal">
      <formula>"DESMONTAGEM"</formula>
    </cfRule>
    <cfRule type="cellIs" dxfId="3872" priority="1711" operator="equal">
      <formula>"SEM USO"</formula>
    </cfRule>
    <cfRule type="cellIs" dxfId="3871" priority="1712" operator="equal">
      <formula>"EVENTO"</formula>
    </cfRule>
    <cfRule type="cellIs" dxfId="3870" priority="1713" operator="equal">
      <formula>"MONTAGEM"</formula>
    </cfRule>
    <cfRule type="cellIs" dxfId="3869" priority="1714" operator="equal">
      <formula>"ENTREGA MATERIAL"</formula>
    </cfRule>
  </conditionalFormatting>
  <conditionalFormatting sqref="T113">
    <cfRule type="cellIs" dxfId="3868" priority="1705" operator="equal">
      <formula>"DESMONTAGEM"</formula>
    </cfRule>
    <cfRule type="cellIs" dxfId="3867" priority="1706" operator="equal">
      <formula>"SEM USO"</formula>
    </cfRule>
    <cfRule type="cellIs" dxfId="3866" priority="1707" operator="equal">
      <formula>"EVENTO"</formula>
    </cfRule>
    <cfRule type="cellIs" dxfId="3865" priority="1708" operator="equal">
      <formula>"MONTAGEM"</formula>
    </cfRule>
    <cfRule type="cellIs" dxfId="3864" priority="1709" operator="equal">
      <formula>"ENTREGA MATERIAL"</formula>
    </cfRule>
  </conditionalFormatting>
  <conditionalFormatting sqref="S133 AF133:AH133">
    <cfRule type="cellIs" dxfId="3863" priority="1700" operator="equal">
      <formula>"DESMONTAGEM"</formula>
    </cfRule>
    <cfRule type="cellIs" dxfId="3862" priority="1701" operator="equal">
      <formula>"SEM USO"</formula>
    </cfRule>
    <cfRule type="cellIs" dxfId="3861" priority="1702" operator="equal">
      <formula>"EVENTO"</formula>
    </cfRule>
    <cfRule type="cellIs" dxfId="3860" priority="1703" operator="equal">
      <formula>"MONTAGEM"</formula>
    </cfRule>
    <cfRule type="cellIs" dxfId="3859" priority="1704" operator="equal">
      <formula>"ENTREGA MATERIAL"</formula>
    </cfRule>
  </conditionalFormatting>
  <conditionalFormatting sqref="T133">
    <cfRule type="cellIs" dxfId="3858" priority="1695" operator="equal">
      <formula>"DESMONTAGEM"</formula>
    </cfRule>
    <cfRule type="cellIs" dxfId="3857" priority="1696" operator="equal">
      <formula>"SEM USO"</formula>
    </cfRule>
    <cfRule type="cellIs" dxfId="3856" priority="1697" operator="equal">
      <formula>"EVENTO"</formula>
    </cfRule>
    <cfRule type="cellIs" dxfId="3855" priority="1698" operator="equal">
      <formula>"MONTAGEM"</formula>
    </cfRule>
    <cfRule type="cellIs" dxfId="3854" priority="1699" operator="equal">
      <formula>"ENTREGA MATERIAL"</formula>
    </cfRule>
  </conditionalFormatting>
  <conditionalFormatting sqref="AC168 AC175:AC179">
    <cfRule type="containsText" dxfId="3853" priority="1694" operator="containsText" text="S">
      <formula>NOT(ISERROR(SEARCH("S",AC168)))</formula>
    </cfRule>
  </conditionalFormatting>
  <conditionalFormatting sqref="AC173:AC174">
    <cfRule type="containsText" dxfId="3852" priority="1693" operator="containsText" text="S">
      <formula>NOT(ISERROR(SEARCH("S",AC173)))</formula>
    </cfRule>
  </conditionalFormatting>
  <conditionalFormatting sqref="AC170:AC172">
    <cfRule type="containsText" dxfId="3851" priority="1692" operator="containsText" text="S">
      <formula>NOT(ISERROR(SEARCH("S",AC170)))</formula>
    </cfRule>
  </conditionalFormatting>
  <conditionalFormatting sqref="AC169">
    <cfRule type="containsText" dxfId="3850" priority="1691" operator="containsText" text="S">
      <formula>NOT(ISERROR(SEARCH("S",AC169)))</formula>
    </cfRule>
  </conditionalFormatting>
  <conditionalFormatting sqref="AD166">
    <cfRule type="cellIs" dxfId="3849" priority="1686" operator="equal">
      <formula>"DESMONTAGEM"</formula>
    </cfRule>
    <cfRule type="cellIs" dxfId="3848" priority="1687" operator="equal">
      <formula>"SEM USO"</formula>
    </cfRule>
    <cfRule type="cellIs" dxfId="3847" priority="1688" operator="equal">
      <formula>"EVENTO"</formula>
    </cfRule>
    <cfRule type="cellIs" dxfId="3846" priority="1689" operator="equal">
      <formula>"MONTAGEM"</formula>
    </cfRule>
    <cfRule type="cellIs" dxfId="3845" priority="1690" operator="equal">
      <formula>"ENTREGA MATERIAL"</formula>
    </cfRule>
  </conditionalFormatting>
  <conditionalFormatting sqref="AD123">
    <cfRule type="cellIs" dxfId="3844" priority="1681" operator="equal">
      <formula>"DESMONTAGEM"</formula>
    </cfRule>
    <cfRule type="cellIs" dxfId="3843" priority="1682" operator="equal">
      <formula>"SEM USO"</formula>
    </cfRule>
    <cfRule type="cellIs" dxfId="3842" priority="1683" operator="equal">
      <formula>"EVENTO"</formula>
    </cfRule>
    <cfRule type="cellIs" dxfId="3841" priority="1684" operator="equal">
      <formula>"MONTAGEM"</formula>
    </cfRule>
    <cfRule type="cellIs" dxfId="3840" priority="1685" operator="equal">
      <formula>"ENTREGA MATERIAL"</formula>
    </cfRule>
  </conditionalFormatting>
  <conditionalFormatting sqref="AD103">
    <cfRule type="cellIs" dxfId="3839" priority="1676" operator="equal">
      <formula>"DESMONTAGEM"</formula>
    </cfRule>
    <cfRule type="cellIs" dxfId="3838" priority="1677" operator="equal">
      <formula>"SEM USO"</formula>
    </cfRule>
    <cfRule type="cellIs" dxfId="3837" priority="1678" operator="equal">
      <formula>"EVENTO"</formula>
    </cfRule>
    <cfRule type="cellIs" dxfId="3836" priority="1679" operator="equal">
      <formula>"MONTAGEM"</formula>
    </cfRule>
    <cfRule type="cellIs" dxfId="3835" priority="1680" operator="equal">
      <formula>"ENTREGA MATERIAL"</formula>
    </cfRule>
  </conditionalFormatting>
  <conditionalFormatting sqref="AD113">
    <cfRule type="cellIs" dxfId="3834" priority="1671" operator="equal">
      <formula>"DESMONTAGEM"</formula>
    </cfRule>
    <cfRule type="cellIs" dxfId="3833" priority="1672" operator="equal">
      <formula>"SEM USO"</formula>
    </cfRule>
    <cfRule type="cellIs" dxfId="3832" priority="1673" operator="equal">
      <formula>"EVENTO"</formula>
    </cfRule>
    <cfRule type="cellIs" dxfId="3831" priority="1674" operator="equal">
      <formula>"MONTAGEM"</formula>
    </cfRule>
    <cfRule type="cellIs" dxfId="3830" priority="1675" operator="equal">
      <formula>"ENTREGA MATERIAL"</formula>
    </cfRule>
  </conditionalFormatting>
  <conditionalFormatting sqref="AD133">
    <cfRule type="cellIs" dxfId="3829" priority="1666" operator="equal">
      <formula>"DESMONTAGEM"</formula>
    </cfRule>
    <cfRule type="cellIs" dxfId="3828" priority="1667" operator="equal">
      <formula>"SEM USO"</formula>
    </cfRule>
    <cfRule type="cellIs" dxfId="3827" priority="1668" operator="equal">
      <formula>"EVENTO"</formula>
    </cfRule>
    <cfRule type="cellIs" dxfId="3826" priority="1669" operator="equal">
      <formula>"MONTAGEM"</formula>
    </cfRule>
    <cfRule type="cellIs" dxfId="3825" priority="1670" operator="equal">
      <formula>"ENTREGA MATERIAL"</formula>
    </cfRule>
  </conditionalFormatting>
  <conditionalFormatting sqref="AI69 AV69:AX69">
    <cfRule type="cellIs" dxfId="3824" priority="1661" operator="equal">
      <formula>"DESMONTAGEM"</formula>
    </cfRule>
    <cfRule type="cellIs" dxfId="3823" priority="1662" operator="equal">
      <formula>"SEM USO"</formula>
    </cfRule>
    <cfRule type="cellIs" dxfId="3822" priority="1663" operator="equal">
      <formula>"EVENTO"</formula>
    </cfRule>
    <cfRule type="cellIs" dxfId="3821" priority="1664" operator="equal">
      <formula>"MONTAGEM"</formula>
    </cfRule>
    <cfRule type="cellIs" dxfId="3820" priority="1665" operator="equal">
      <formula>"ENTREGA MATERIAL"</formula>
    </cfRule>
  </conditionalFormatting>
  <conditionalFormatting sqref="AJ69">
    <cfRule type="cellIs" dxfId="3819" priority="1656" operator="equal">
      <formula>"DESMONTAGEM"</formula>
    </cfRule>
    <cfRule type="cellIs" dxfId="3818" priority="1657" operator="equal">
      <formula>"SEM USO"</formula>
    </cfRule>
    <cfRule type="cellIs" dxfId="3817" priority="1658" operator="equal">
      <formula>"EVENTO"</formula>
    </cfRule>
    <cfRule type="cellIs" dxfId="3816" priority="1659" operator="equal">
      <formula>"MONTAGEM"</formula>
    </cfRule>
    <cfRule type="cellIs" dxfId="3815" priority="1660" operator="equal">
      <formula>"ENTREGA MATERIAL"</formula>
    </cfRule>
  </conditionalFormatting>
  <conditionalFormatting sqref="AI59 AV59:AX59">
    <cfRule type="cellIs" dxfId="3814" priority="1651" operator="equal">
      <formula>"DESMONTAGEM"</formula>
    </cfRule>
    <cfRule type="cellIs" dxfId="3813" priority="1652" operator="equal">
      <formula>"SEM USO"</formula>
    </cfRule>
    <cfRule type="cellIs" dxfId="3812" priority="1653" operator="equal">
      <formula>"EVENTO"</formula>
    </cfRule>
    <cfRule type="cellIs" dxfId="3811" priority="1654" operator="equal">
      <formula>"MONTAGEM"</formula>
    </cfRule>
    <cfRule type="cellIs" dxfId="3810" priority="1655" operator="equal">
      <formula>"ENTREGA MATERIAL"</formula>
    </cfRule>
  </conditionalFormatting>
  <conditionalFormatting sqref="AJ59">
    <cfRule type="cellIs" dxfId="3809" priority="1646" operator="equal">
      <formula>"DESMONTAGEM"</formula>
    </cfRule>
    <cfRule type="cellIs" dxfId="3808" priority="1647" operator="equal">
      <formula>"SEM USO"</formula>
    </cfRule>
    <cfRule type="cellIs" dxfId="3807" priority="1648" operator="equal">
      <formula>"EVENTO"</formula>
    </cfRule>
    <cfRule type="cellIs" dxfId="3806" priority="1649" operator="equal">
      <formula>"MONTAGEM"</formula>
    </cfRule>
    <cfRule type="cellIs" dxfId="3805" priority="1650" operator="equal">
      <formula>"ENTREGA MATERIAL"</formula>
    </cfRule>
  </conditionalFormatting>
  <conditionalFormatting sqref="AI4 AV4:AX4">
    <cfRule type="cellIs" dxfId="3804" priority="1641" operator="equal">
      <formula>"DESMONTAGEM"</formula>
    </cfRule>
    <cfRule type="cellIs" dxfId="3803" priority="1642" operator="equal">
      <formula>"SEM USO"</formula>
    </cfRule>
    <cfRule type="cellIs" dxfId="3802" priority="1643" operator="equal">
      <formula>"EVENTO"</formula>
    </cfRule>
    <cfRule type="cellIs" dxfId="3801" priority="1644" operator="equal">
      <formula>"MONTAGEM"</formula>
    </cfRule>
    <cfRule type="cellIs" dxfId="3800" priority="1645" operator="equal">
      <formula>"ENTREGA MATERIAL"</formula>
    </cfRule>
  </conditionalFormatting>
  <conditionalFormatting sqref="AJ4">
    <cfRule type="cellIs" dxfId="3799" priority="1636" operator="equal">
      <formula>"DESMONTAGEM"</formula>
    </cfRule>
    <cfRule type="cellIs" dxfId="3798" priority="1637" operator="equal">
      <formula>"SEM USO"</formula>
    </cfRule>
    <cfRule type="cellIs" dxfId="3797" priority="1638" operator="equal">
      <formula>"EVENTO"</formula>
    </cfRule>
    <cfRule type="cellIs" dxfId="3796" priority="1639" operator="equal">
      <formula>"MONTAGEM"</formula>
    </cfRule>
    <cfRule type="cellIs" dxfId="3795" priority="1640" operator="equal">
      <formula>"ENTREGA MATERIAL"</formula>
    </cfRule>
  </conditionalFormatting>
  <conditionalFormatting sqref="AI80 AV80:AX80">
    <cfRule type="cellIs" dxfId="3794" priority="1631" operator="equal">
      <formula>"DESMONTAGEM"</formula>
    </cfRule>
    <cfRule type="cellIs" dxfId="3793" priority="1632" operator="equal">
      <formula>"SEM USO"</formula>
    </cfRule>
    <cfRule type="cellIs" dxfId="3792" priority="1633" operator="equal">
      <formula>"EVENTO"</formula>
    </cfRule>
    <cfRule type="cellIs" dxfId="3791" priority="1634" operator="equal">
      <formula>"MONTAGEM"</formula>
    </cfRule>
    <cfRule type="cellIs" dxfId="3790" priority="1635" operator="equal">
      <formula>"ENTREGA MATERIAL"</formula>
    </cfRule>
  </conditionalFormatting>
  <conditionalFormatting sqref="AJ80">
    <cfRule type="cellIs" dxfId="3789" priority="1626" operator="equal">
      <formula>"DESMONTAGEM"</formula>
    </cfRule>
    <cfRule type="cellIs" dxfId="3788" priority="1627" operator="equal">
      <formula>"SEM USO"</formula>
    </cfRule>
    <cfRule type="cellIs" dxfId="3787" priority="1628" operator="equal">
      <formula>"EVENTO"</formula>
    </cfRule>
    <cfRule type="cellIs" dxfId="3786" priority="1629" operator="equal">
      <formula>"MONTAGEM"</formula>
    </cfRule>
    <cfRule type="cellIs" dxfId="3785" priority="1630" operator="equal">
      <formula>"ENTREGA MATERIAL"</formula>
    </cfRule>
  </conditionalFormatting>
  <conditionalFormatting sqref="AI93 AV93:AX93">
    <cfRule type="cellIs" dxfId="3784" priority="1621" operator="equal">
      <formula>"DESMONTAGEM"</formula>
    </cfRule>
    <cfRule type="cellIs" dxfId="3783" priority="1622" operator="equal">
      <formula>"SEM USO"</formula>
    </cfRule>
    <cfRule type="cellIs" dxfId="3782" priority="1623" operator="equal">
      <formula>"EVENTO"</formula>
    </cfRule>
    <cfRule type="cellIs" dxfId="3781" priority="1624" operator="equal">
      <formula>"MONTAGEM"</formula>
    </cfRule>
    <cfRule type="cellIs" dxfId="3780" priority="1625" operator="equal">
      <formula>"ENTREGA MATERIAL"</formula>
    </cfRule>
  </conditionalFormatting>
  <conditionalFormatting sqref="AJ93">
    <cfRule type="cellIs" dxfId="3779" priority="1616" operator="equal">
      <formula>"DESMONTAGEM"</formula>
    </cfRule>
    <cfRule type="cellIs" dxfId="3778" priority="1617" operator="equal">
      <formula>"SEM USO"</formula>
    </cfRule>
    <cfRule type="cellIs" dxfId="3777" priority="1618" operator="equal">
      <formula>"EVENTO"</formula>
    </cfRule>
    <cfRule type="cellIs" dxfId="3776" priority="1619" operator="equal">
      <formula>"MONTAGEM"</formula>
    </cfRule>
    <cfRule type="cellIs" dxfId="3775" priority="1620" operator="equal">
      <formula>"ENTREGA MATERIAL"</formula>
    </cfRule>
  </conditionalFormatting>
  <conditionalFormatting sqref="AI39 AV39:AX39">
    <cfRule type="cellIs" dxfId="3774" priority="1601" operator="equal">
      <formula>"DESMONTAGEM"</formula>
    </cfRule>
    <cfRule type="cellIs" dxfId="3773" priority="1602" operator="equal">
      <formula>"SEM USO"</formula>
    </cfRule>
    <cfRule type="cellIs" dxfId="3772" priority="1603" operator="equal">
      <formula>"EVENTO"</formula>
    </cfRule>
    <cfRule type="cellIs" dxfId="3771" priority="1604" operator="equal">
      <formula>"MONTAGEM"</formula>
    </cfRule>
    <cfRule type="cellIs" dxfId="3770" priority="1605" operator="equal">
      <formula>"ENTREGA MATERIAL"</formula>
    </cfRule>
  </conditionalFormatting>
  <conditionalFormatting sqref="AJ39">
    <cfRule type="cellIs" dxfId="3769" priority="1596" operator="equal">
      <formula>"DESMONTAGEM"</formula>
    </cfRule>
    <cfRule type="cellIs" dxfId="3768" priority="1597" operator="equal">
      <formula>"SEM USO"</formula>
    </cfRule>
    <cfRule type="cellIs" dxfId="3767" priority="1598" operator="equal">
      <formula>"EVENTO"</formula>
    </cfRule>
    <cfRule type="cellIs" dxfId="3766" priority="1599" operator="equal">
      <formula>"MONTAGEM"</formula>
    </cfRule>
    <cfRule type="cellIs" dxfId="3765" priority="1600" operator="equal">
      <formula>"ENTREGA MATERIAL"</formula>
    </cfRule>
  </conditionalFormatting>
  <conditionalFormatting sqref="AI28 AV28:AX28">
    <cfRule type="cellIs" dxfId="3764" priority="1591" operator="equal">
      <formula>"DESMONTAGEM"</formula>
    </cfRule>
    <cfRule type="cellIs" dxfId="3763" priority="1592" operator="equal">
      <formula>"SEM USO"</formula>
    </cfRule>
    <cfRule type="cellIs" dxfId="3762" priority="1593" operator="equal">
      <formula>"EVENTO"</formula>
    </cfRule>
    <cfRule type="cellIs" dxfId="3761" priority="1594" operator="equal">
      <formula>"MONTAGEM"</formula>
    </cfRule>
    <cfRule type="cellIs" dxfId="3760" priority="1595" operator="equal">
      <formula>"ENTREGA MATERIAL"</formula>
    </cfRule>
  </conditionalFormatting>
  <conditionalFormatting sqref="AJ28">
    <cfRule type="cellIs" dxfId="3759" priority="1586" operator="equal">
      <formula>"DESMONTAGEM"</formula>
    </cfRule>
    <cfRule type="cellIs" dxfId="3758" priority="1587" operator="equal">
      <formula>"SEM USO"</formula>
    </cfRule>
    <cfRule type="cellIs" dxfId="3757" priority="1588" operator="equal">
      <formula>"EVENTO"</formula>
    </cfRule>
    <cfRule type="cellIs" dxfId="3756" priority="1589" operator="equal">
      <formula>"MONTAGEM"</formula>
    </cfRule>
    <cfRule type="cellIs" dxfId="3755" priority="1590" operator="equal">
      <formula>"ENTREGA MATERIAL"</formula>
    </cfRule>
  </conditionalFormatting>
  <conditionalFormatting sqref="AI49 AV49:AX49">
    <cfRule type="cellIs" dxfId="3754" priority="1611" operator="equal">
      <formula>"DESMONTAGEM"</formula>
    </cfRule>
    <cfRule type="cellIs" dxfId="3753" priority="1612" operator="equal">
      <formula>"SEM USO"</formula>
    </cfRule>
    <cfRule type="cellIs" dxfId="3752" priority="1613" operator="equal">
      <formula>"EVENTO"</formula>
    </cfRule>
    <cfRule type="cellIs" dxfId="3751" priority="1614" operator="equal">
      <formula>"MONTAGEM"</formula>
    </cfRule>
    <cfRule type="cellIs" dxfId="3750" priority="1615" operator="equal">
      <formula>"ENTREGA MATERIAL"</formula>
    </cfRule>
  </conditionalFormatting>
  <conditionalFormatting sqref="AJ49">
    <cfRule type="cellIs" dxfId="3749" priority="1606" operator="equal">
      <formula>"DESMONTAGEM"</formula>
    </cfRule>
    <cfRule type="cellIs" dxfId="3748" priority="1607" operator="equal">
      <formula>"SEM USO"</formula>
    </cfRule>
    <cfRule type="cellIs" dxfId="3747" priority="1608" operator="equal">
      <formula>"EVENTO"</formula>
    </cfRule>
    <cfRule type="cellIs" dxfId="3746" priority="1609" operator="equal">
      <formula>"MONTAGEM"</formula>
    </cfRule>
    <cfRule type="cellIs" dxfId="3745" priority="1610" operator="equal">
      <formula>"ENTREGA MATERIAL"</formula>
    </cfRule>
  </conditionalFormatting>
  <conditionalFormatting sqref="AI17 AV17:AX17">
    <cfRule type="cellIs" dxfId="3744" priority="1581" operator="equal">
      <formula>"DESMONTAGEM"</formula>
    </cfRule>
    <cfRule type="cellIs" dxfId="3743" priority="1582" operator="equal">
      <formula>"SEM USO"</formula>
    </cfRule>
    <cfRule type="cellIs" dxfId="3742" priority="1583" operator="equal">
      <formula>"EVENTO"</formula>
    </cfRule>
    <cfRule type="cellIs" dxfId="3741" priority="1584" operator="equal">
      <formula>"MONTAGEM"</formula>
    </cfRule>
    <cfRule type="cellIs" dxfId="3740" priority="1585" operator="equal">
      <formula>"ENTREGA MATERIAL"</formula>
    </cfRule>
  </conditionalFormatting>
  <conditionalFormatting sqref="AJ17">
    <cfRule type="cellIs" dxfId="3739" priority="1576" operator="equal">
      <formula>"DESMONTAGEM"</formula>
    </cfRule>
    <cfRule type="cellIs" dxfId="3738" priority="1577" operator="equal">
      <formula>"SEM USO"</formula>
    </cfRule>
    <cfRule type="cellIs" dxfId="3737" priority="1578" operator="equal">
      <formula>"EVENTO"</formula>
    </cfRule>
    <cfRule type="cellIs" dxfId="3736" priority="1579" operator="equal">
      <formula>"MONTAGEM"</formula>
    </cfRule>
    <cfRule type="cellIs" dxfId="3735" priority="1580" operator="equal">
      <formula>"ENTREGA MATERIAL"</formula>
    </cfRule>
  </conditionalFormatting>
  <conditionalFormatting sqref="AT39">
    <cfRule type="cellIs" dxfId="3734" priority="1566" operator="equal">
      <formula>"DESMONTAGEM"</formula>
    </cfRule>
    <cfRule type="cellIs" dxfId="3733" priority="1567" operator="equal">
      <formula>"SEM USO"</formula>
    </cfRule>
    <cfRule type="cellIs" dxfId="3732" priority="1568" operator="equal">
      <formula>"EVENTO"</formula>
    </cfRule>
    <cfRule type="cellIs" dxfId="3731" priority="1569" operator="equal">
      <formula>"MONTAGEM"</formula>
    </cfRule>
    <cfRule type="cellIs" dxfId="3730" priority="1570" operator="equal">
      <formula>"ENTREGA MATERIAL"</formula>
    </cfRule>
  </conditionalFormatting>
  <conditionalFormatting sqref="AT28">
    <cfRule type="cellIs" dxfId="3729" priority="1561" operator="equal">
      <formula>"DESMONTAGEM"</formula>
    </cfRule>
    <cfRule type="cellIs" dxfId="3728" priority="1562" operator="equal">
      <formula>"SEM USO"</formula>
    </cfRule>
    <cfRule type="cellIs" dxfId="3727" priority="1563" operator="equal">
      <formula>"EVENTO"</formula>
    </cfRule>
    <cfRule type="cellIs" dxfId="3726" priority="1564" operator="equal">
      <formula>"MONTAGEM"</formula>
    </cfRule>
    <cfRule type="cellIs" dxfId="3725" priority="1565" operator="equal">
      <formula>"ENTREGA MATERIAL"</formula>
    </cfRule>
  </conditionalFormatting>
  <conditionalFormatting sqref="AT49">
    <cfRule type="cellIs" dxfId="3724" priority="1571" operator="equal">
      <formula>"DESMONTAGEM"</formula>
    </cfRule>
    <cfRule type="cellIs" dxfId="3723" priority="1572" operator="equal">
      <formula>"SEM USO"</formula>
    </cfRule>
    <cfRule type="cellIs" dxfId="3722" priority="1573" operator="equal">
      <formula>"EVENTO"</formula>
    </cfRule>
    <cfRule type="cellIs" dxfId="3721" priority="1574" operator="equal">
      <formula>"MONTAGEM"</formula>
    </cfRule>
    <cfRule type="cellIs" dxfId="3720" priority="1575" operator="equal">
      <formula>"ENTREGA MATERIAL"</formula>
    </cfRule>
  </conditionalFormatting>
  <conditionalFormatting sqref="AT17">
    <cfRule type="cellIs" dxfId="3719" priority="1556" operator="equal">
      <formula>"DESMONTAGEM"</formula>
    </cfRule>
    <cfRule type="cellIs" dxfId="3718" priority="1557" operator="equal">
      <formula>"SEM USO"</formula>
    </cfRule>
    <cfRule type="cellIs" dxfId="3717" priority="1558" operator="equal">
      <formula>"EVENTO"</formula>
    </cfRule>
    <cfRule type="cellIs" dxfId="3716" priority="1559" operator="equal">
      <formula>"MONTAGEM"</formula>
    </cfRule>
    <cfRule type="cellIs" dxfId="3715" priority="1560" operator="equal">
      <formula>"ENTREGA MATERIAL"</formula>
    </cfRule>
  </conditionalFormatting>
  <conditionalFormatting sqref="AI175:AI181 AI184">
    <cfRule type="containsText" dxfId="3714" priority="1554" operator="containsText" text="OK">
      <formula>NOT(ISERROR(SEARCH("OK",AI175)))</formula>
    </cfRule>
  </conditionalFormatting>
  <conditionalFormatting sqref="AI168">
    <cfRule type="containsText" dxfId="3713" priority="1555" operator="containsText" text="OK">
      <formula>NOT(ISERROR(SEARCH("OK",AI168)))</formula>
    </cfRule>
  </conditionalFormatting>
  <conditionalFormatting sqref="AM168:AQ168 AM175:AM179 AO175:AO179 AN169:AN179 AQ175:AQ179 AP169:AP179 AU175:AU179 AU168">
    <cfRule type="containsText" dxfId="3712" priority="1553" operator="containsText" text="S">
      <formula>NOT(ISERROR(SEARCH("S",AM168)))</formula>
    </cfRule>
  </conditionalFormatting>
  <conditionalFormatting sqref="AK168 AK175:AK179">
    <cfRule type="containsText" dxfId="3711" priority="1551" operator="containsText" text="E">
      <formula>NOT(ISERROR(SEARCH("E",AK168)))</formula>
    </cfRule>
    <cfRule type="containsText" dxfId="3710" priority="1552" operator="containsText" text="L">
      <formula>NOT(ISERROR(SEARCH("L",AK168)))</formula>
    </cfRule>
  </conditionalFormatting>
  <conditionalFormatting sqref="AI173:AI174">
    <cfRule type="containsText" dxfId="3709" priority="1550" operator="containsText" text="OK">
      <formula>NOT(ISERROR(SEARCH("OK",AI173)))</formula>
    </cfRule>
  </conditionalFormatting>
  <conditionalFormatting sqref="AM173:AM174 AO173:AO174 AQ173:AQ174 AU173:AU174">
    <cfRule type="containsText" dxfId="3708" priority="1549" operator="containsText" text="S">
      <formula>NOT(ISERROR(SEARCH("S",AM173)))</formula>
    </cfRule>
  </conditionalFormatting>
  <conditionalFormatting sqref="AK173:AK174">
    <cfRule type="containsText" dxfId="3707" priority="1547" operator="containsText" text="E">
      <formula>NOT(ISERROR(SEARCH("E",AK173)))</formula>
    </cfRule>
    <cfRule type="containsText" dxfId="3706" priority="1548" operator="containsText" text="L">
      <formula>NOT(ISERROR(SEARCH("L",AK173)))</formula>
    </cfRule>
  </conditionalFormatting>
  <conditionalFormatting sqref="AI170:AI172">
    <cfRule type="containsText" dxfId="3705" priority="1546" operator="containsText" text="OK">
      <formula>NOT(ISERROR(SEARCH("OK",AI170)))</formula>
    </cfRule>
  </conditionalFormatting>
  <conditionalFormatting sqref="AM170:AM172 AO170:AO172 AQ170:AQ172 AU170:AU172">
    <cfRule type="containsText" dxfId="3704" priority="1545" operator="containsText" text="S">
      <formula>NOT(ISERROR(SEARCH("S",AM170)))</formula>
    </cfRule>
  </conditionalFormatting>
  <conditionalFormatting sqref="AK170:AK172">
    <cfRule type="containsText" dxfId="3703" priority="1543" operator="containsText" text="E">
      <formula>NOT(ISERROR(SEARCH("E",AK170)))</formula>
    </cfRule>
    <cfRule type="containsText" dxfId="3702" priority="1544" operator="containsText" text="L">
      <formula>NOT(ISERROR(SEARCH("L",AK170)))</formula>
    </cfRule>
  </conditionalFormatting>
  <conditionalFormatting sqref="AI169">
    <cfRule type="containsText" dxfId="3701" priority="1542" operator="containsText" text="OK">
      <formula>NOT(ISERROR(SEARCH("OK",AI169)))</formula>
    </cfRule>
  </conditionalFormatting>
  <conditionalFormatting sqref="AM169 AO169 AQ169 AU169">
    <cfRule type="containsText" dxfId="3700" priority="1541" operator="containsText" text="S">
      <formula>NOT(ISERROR(SEARCH("S",AM169)))</formula>
    </cfRule>
  </conditionalFormatting>
  <conditionalFormatting sqref="AK169">
    <cfRule type="containsText" dxfId="3699" priority="1539" operator="containsText" text="E">
      <formula>NOT(ISERROR(SEARCH("E",AK169)))</formula>
    </cfRule>
    <cfRule type="containsText" dxfId="3698" priority="1540" operator="containsText" text="L">
      <formula>NOT(ISERROR(SEARCH("L",AK169)))</formula>
    </cfRule>
  </conditionalFormatting>
  <conditionalFormatting sqref="AI182:AI183">
    <cfRule type="containsText" dxfId="3697" priority="1538" operator="containsText" text="OK">
      <formula>NOT(ISERROR(SEARCH("OK",AI182)))</formula>
    </cfRule>
  </conditionalFormatting>
  <conditionalFormatting sqref="AI166 AV166:AX166">
    <cfRule type="cellIs" dxfId="3696" priority="1533" operator="equal">
      <formula>"DESMONTAGEM"</formula>
    </cfRule>
    <cfRule type="cellIs" dxfId="3695" priority="1534" operator="equal">
      <formula>"SEM USO"</formula>
    </cfRule>
    <cfRule type="cellIs" dxfId="3694" priority="1535" operator="equal">
      <formula>"EVENTO"</formula>
    </cfRule>
    <cfRule type="cellIs" dxfId="3693" priority="1536" operator="equal">
      <formula>"MONTAGEM"</formula>
    </cfRule>
    <cfRule type="cellIs" dxfId="3692" priority="1537" operator="equal">
      <formula>"ENTREGA MATERIAL"</formula>
    </cfRule>
  </conditionalFormatting>
  <conditionalFormatting sqref="AI123 AV123:AX123">
    <cfRule type="cellIs" dxfId="3691" priority="1528" operator="equal">
      <formula>"DESMONTAGEM"</formula>
    </cfRule>
    <cfRule type="cellIs" dxfId="3690" priority="1529" operator="equal">
      <formula>"SEM USO"</formula>
    </cfRule>
    <cfRule type="cellIs" dxfId="3689" priority="1530" operator="equal">
      <formula>"EVENTO"</formula>
    </cfRule>
    <cfRule type="cellIs" dxfId="3688" priority="1531" operator="equal">
      <formula>"MONTAGEM"</formula>
    </cfRule>
    <cfRule type="cellIs" dxfId="3687" priority="1532" operator="equal">
      <formula>"ENTREGA MATERIAL"</formula>
    </cfRule>
  </conditionalFormatting>
  <conditionalFormatting sqref="AJ123">
    <cfRule type="cellIs" dxfId="3686" priority="1523" operator="equal">
      <formula>"DESMONTAGEM"</formula>
    </cfRule>
    <cfRule type="cellIs" dxfId="3685" priority="1524" operator="equal">
      <formula>"SEM USO"</formula>
    </cfRule>
    <cfRule type="cellIs" dxfId="3684" priority="1525" operator="equal">
      <formula>"EVENTO"</formula>
    </cfRule>
    <cfRule type="cellIs" dxfId="3683" priority="1526" operator="equal">
      <formula>"MONTAGEM"</formula>
    </cfRule>
    <cfRule type="cellIs" dxfId="3682" priority="1527" operator="equal">
      <formula>"ENTREGA MATERIAL"</formula>
    </cfRule>
  </conditionalFormatting>
  <conditionalFormatting sqref="AI103 AV103:AX103">
    <cfRule type="cellIs" dxfId="3681" priority="1518" operator="equal">
      <formula>"DESMONTAGEM"</formula>
    </cfRule>
    <cfRule type="cellIs" dxfId="3680" priority="1519" operator="equal">
      <formula>"SEM USO"</formula>
    </cfRule>
    <cfRule type="cellIs" dxfId="3679" priority="1520" operator="equal">
      <formula>"EVENTO"</formula>
    </cfRule>
    <cfRule type="cellIs" dxfId="3678" priority="1521" operator="equal">
      <formula>"MONTAGEM"</formula>
    </cfRule>
    <cfRule type="cellIs" dxfId="3677" priority="1522" operator="equal">
      <formula>"ENTREGA MATERIAL"</formula>
    </cfRule>
  </conditionalFormatting>
  <conditionalFormatting sqref="AJ103">
    <cfRule type="cellIs" dxfId="3676" priority="1513" operator="equal">
      <formula>"DESMONTAGEM"</formula>
    </cfRule>
    <cfRule type="cellIs" dxfId="3675" priority="1514" operator="equal">
      <formula>"SEM USO"</formula>
    </cfRule>
    <cfRule type="cellIs" dxfId="3674" priority="1515" operator="equal">
      <formula>"EVENTO"</formula>
    </cfRule>
    <cfRule type="cellIs" dxfId="3673" priority="1516" operator="equal">
      <formula>"MONTAGEM"</formula>
    </cfRule>
    <cfRule type="cellIs" dxfId="3672" priority="1517" operator="equal">
      <formula>"ENTREGA MATERIAL"</formula>
    </cfRule>
  </conditionalFormatting>
  <conditionalFormatting sqref="AI113 AV113:AX113">
    <cfRule type="cellIs" dxfId="3671" priority="1508" operator="equal">
      <formula>"DESMONTAGEM"</formula>
    </cfRule>
    <cfRule type="cellIs" dxfId="3670" priority="1509" operator="equal">
      <formula>"SEM USO"</formula>
    </cfRule>
    <cfRule type="cellIs" dxfId="3669" priority="1510" operator="equal">
      <formula>"EVENTO"</formula>
    </cfRule>
    <cfRule type="cellIs" dxfId="3668" priority="1511" operator="equal">
      <formula>"MONTAGEM"</formula>
    </cfRule>
    <cfRule type="cellIs" dxfId="3667" priority="1512" operator="equal">
      <formula>"ENTREGA MATERIAL"</formula>
    </cfRule>
  </conditionalFormatting>
  <conditionalFormatting sqref="AJ113">
    <cfRule type="cellIs" dxfId="3666" priority="1503" operator="equal">
      <formula>"DESMONTAGEM"</formula>
    </cfRule>
    <cfRule type="cellIs" dxfId="3665" priority="1504" operator="equal">
      <formula>"SEM USO"</formula>
    </cfRule>
    <cfRule type="cellIs" dxfId="3664" priority="1505" operator="equal">
      <formula>"EVENTO"</formula>
    </cfRule>
    <cfRule type="cellIs" dxfId="3663" priority="1506" operator="equal">
      <formula>"MONTAGEM"</formula>
    </cfRule>
    <cfRule type="cellIs" dxfId="3662" priority="1507" operator="equal">
      <formula>"ENTREGA MATERIAL"</formula>
    </cfRule>
  </conditionalFormatting>
  <conditionalFormatting sqref="AI133 AV133:AX133">
    <cfRule type="cellIs" dxfId="3661" priority="1498" operator="equal">
      <formula>"DESMONTAGEM"</formula>
    </cfRule>
    <cfRule type="cellIs" dxfId="3660" priority="1499" operator="equal">
      <formula>"SEM USO"</formula>
    </cfRule>
    <cfRule type="cellIs" dxfId="3659" priority="1500" operator="equal">
      <formula>"EVENTO"</formula>
    </cfRule>
    <cfRule type="cellIs" dxfId="3658" priority="1501" operator="equal">
      <formula>"MONTAGEM"</formula>
    </cfRule>
    <cfRule type="cellIs" dxfId="3657" priority="1502" operator="equal">
      <formula>"ENTREGA MATERIAL"</formula>
    </cfRule>
  </conditionalFormatting>
  <conditionalFormatting sqref="AJ133">
    <cfRule type="cellIs" dxfId="3656" priority="1493" operator="equal">
      <formula>"DESMONTAGEM"</formula>
    </cfRule>
    <cfRule type="cellIs" dxfId="3655" priority="1494" operator="equal">
      <formula>"SEM USO"</formula>
    </cfRule>
    <cfRule type="cellIs" dxfId="3654" priority="1495" operator="equal">
      <formula>"EVENTO"</formula>
    </cfRule>
    <cfRule type="cellIs" dxfId="3653" priority="1496" operator="equal">
      <formula>"MONTAGEM"</formula>
    </cfRule>
    <cfRule type="cellIs" dxfId="3652" priority="1497" operator="equal">
      <formula>"ENTREGA MATERIAL"</formula>
    </cfRule>
  </conditionalFormatting>
  <conditionalFormatting sqref="AS168 AS175:AS179">
    <cfRule type="containsText" dxfId="3651" priority="1492" operator="containsText" text="S">
      <formula>NOT(ISERROR(SEARCH("S",AS168)))</formula>
    </cfRule>
  </conditionalFormatting>
  <conditionalFormatting sqref="AS173:AS174">
    <cfRule type="containsText" dxfId="3650" priority="1491" operator="containsText" text="S">
      <formula>NOT(ISERROR(SEARCH("S",AS173)))</formula>
    </cfRule>
  </conditionalFormatting>
  <conditionalFormatting sqref="AS170:AS172">
    <cfRule type="containsText" dxfId="3649" priority="1490" operator="containsText" text="S">
      <formula>NOT(ISERROR(SEARCH("S",AS170)))</formula>
    </cfRule>
  </conditionalFormatting>
  <conditionalFormatting sqref="AS169">
    <cfRule type="containsText" dxfId="3648" priority="1489" operator="containsText" text="S">
      <formula>NOT(ISERROR(SEARCH("S",AS169)))</formula>
    </cfRule>
  </conditionalFormatting>
  <conditionalFormatting sqref="AT166">
    <cfRule type="cellIs" dxfId="3647" priority="1484" operator="equal">
      <formula>"DESMONTAGEM"</formula>
    </cfRule>
    <cfRule type="cellIs" dxfId="3646" priority="1485" operator="equal">
      <formula>"SEM USO"</formula>
    </cfRule>
    <cfRule type="cellIs" dxfId="3645" priority="1486" operator="equal">
      <formula>"EVENTO"</formula>
    </cfRule>
    <cfRule type="cellIs" dxfId="3644" priority="1487" operator="equal">
      <formula>"MONTAGEM"</formula>
    </cfRule>
    <cfRule type="cellIs" dxfId="3643" priority="1488" operator="equal">
      <formula>"ENTREGA MATERIAL"</formula>
    </cfRule>
  </conditionalFormatting>
  <conditionalFormatting sqref="AT123">
    <cfRule type="cellIs" dxfId="3642" priority="1479" operator="equal">
      <formula>"DESMONTAGEM"</formula>
    </cfRule>
    <cfRule type="cellIs" dxfId="3641" priority="1480" operator="equal">
      <formula>"SEM USO"</formula>
    </cfRule>
    <cfRule type="cellIs" dxfId="3640" priority="1481" operator="equal">
      <formula>"EVENTO"</formula>
    </cfRule>
    <cfRule type="cellIs" dxfId="3639" priority="1482" operator="equal">
      <formula>"MONTAGEM"</formula>
    </cfRule>
    <cfRule type="cellIs" dxfId="3638" priority="1483" operator="equal">
      <formula>"ENTREGA MATERIAL"</formula>
    </cfRule>
  </conditionalFormatting>
  <conditionalFormatting sqref="AT103">
    <cfRule type="cellIs" dxfId="3637" priority="1474" operator="equal">
      <formula>"DESMONTAGEM"</formula>
    </cfRule>
    <cfRule type="cellIs" dxfId="3636" priority="1475" operator="equal">
      <formula>"SEM USO"</formula>
    </cfRule>
    <cfRule type="cellIs" dxfId="3635" priority="1476" operator="equal">
      <formula>"EVENTO"</formula>
    </cfRule>
    <cfRule type="cellIs" dxfId="3634" priority="1477" operator="equal">
      <formula>"MONTAGEM"</formula>
    </cfRule>
    <cfRule type="cellIs" dxfId="3633" priority="1478" operator="equal">
      <formula>"ENTREGA MATERIAL"</formula>
    </cfRule>
  </conditionalFormatting>
  <conditionalFormatting sqref="AT113">
    <cfRule type="cellIs" dxfId="3632" priority="1469" operator="equal">
      <formula>"DESMONTAGEM"</formula>
    </cfRule>
    <cfRule type="cellIs" dxfId="3631" priority="1470" operator="equal">
      <formula>"SEM USO"</formula>
    </cfRule>
    <cfRule type="cellIs" dxfId="3630" priority="1471" operator="equal">
      <formula>"EVENTO"</formula>
    </cfRule>
    <cfRule type="cellIs" dxfId="3629" priority="1472" operator="equal">
      <formula>"MONTAGEM"</formula>
    </cfRule>
    <cfRule type="cellIs" dxfId="3628" priority="1473" operator="equal">
      <formula>"ENTREGA MATERIAL"</formula>
    </cfRule>
  </conditionalFormatting>
  <conditionalFormatting sqref="AT133">
    <cfRule type="cellIs" dxfId="3627" priority="1464" operator="equal">
      <formula>"DESMONTAGEM"</formula>
    </cfRule>
    <cfRule type="cellIs" dxfId="3626" priority="1465" operator="equal">
      <formula>"SEM USO"</formula>
    </cfRule>
    <cfRule type="cellIs" dxfId="3625" priority="1466" operator="equal">
      <formula>"EVENTO"</formula>
    </cfRule>
    <cfRule type="cellIs" dxfId="3624" priority="1467" operator="equal">
      <formula>"MONTAGEM"</formula>
    </cfRule>
    <cfRule type="cellIs" dxfId="3623" priority="1468" operator="equal">
      <formula>"ENTREGA MATERIAL"</formula>
    </cfRule>
  </conditionalFormatting>
  <conditionalFormatting sqref="AY69 BL69:BN69">
    <cfRule type="cellIs" dxfId="3622" priority="1459" operator="equal">
      <formula>"DESMONTAGEM"</formula>
    </cfRule>
    <cfRule type="cellIs" dxfId="3621" priority="1460" operator="equal">
      <formula>"SEM USO"</formula>
    </cfRule>
    <cfRule type="cellIs" dxfId="3620" priority="1461" operator="equal">
      <formula>"EVENTO"</formula>
    </cfRule>
    <cfRule type="cellIs" dxfId="3619" priority="1462" operator="equal">
      <formula>"MONTAGEM"</formula>
    </cfRule>
    <cfRule type="cellIs" dxfId="3618" priority="1463" operator="equal">
      <formula>"ENTREGA MATERIAL"</formula>
    </cfRule>
  </conditionalFormatting>
  <conditionalFormatting sqref="AZ69">
    <cfRule type="cellIs" dxfId="3617" priority="1454" operator="equal">
      <formula>"DESMONTAGEM"</formula>
    </cfRule>
    <cfRule type="cellIs" dxfId="3616" priority="1455" operator="equal">
      <formula>"SEM USO"</formula>
    </cfRule>
    <cfRule type="cellIs" dxfId="3615" priority="1456" operator="equal">
      <formula>"EVENTO"</formula>
    </cfRule>
    <cfRule type="cellIs" dxfId="3614" priority="1457" operator="equal">
      <formula>"MONTAGEM"</formula>
    </cfRule>
    <cfRule type="cellIs" dxfId="3613" priority="1458" operator="equal">
      <formula>"ENTREGA MATERIAL"</formula>
    </cfRule>
  </conditionalFormatting>
  <conditionalFormatting sqref="AY59 BL59:BN59">
    <cfRule type="cellIs" dxfId="3612" priority="1449" operator="equal">
      <formula>"DESMONTAGEM"</formula>
    </cfRule>
    <cfRule type="cellIs" dxfId="3611" priority="1450" operator="equal">
      <formula>"SEM USO"</formula>
    </cfRule>
    <cfRule type="cellIs" dxfId="3610" priority="1451" operator="equal">
      <formula>"EVENTO"</formula>
    </cfRule>
    <cfRule type="cellIs" dxfId="3609" priority="1452" operator="equal">
      <formula>"MONTAGEM"</formula>
    </cfRule>
    <cfRule type="cellIs" dxfId="3608" priority="1453" operator="equal">
      <formula>"ENTREGA MATERIAL"</formula>
    </cfRule>
  </conditionalFormatting>
  <conditionalFormatting sqref="AZ59">
    <cfRule type="cellIs" dxfId="3607" priority="1444" operator="equal">
      <formula>"DESMONTAGEM"</formula>
    </cfRule>
    <cfRule type="cellIs" dxfId="3606" priority="1445" operator="equal">
      <formula>"SEM USO"</formula>
    </cfRule>
    <cfRule type="cellIs" dxfId="3605" priority="1446" operator="equal">
      <formula>"EVENTO"</formula>
    </cfRule>
    <cfRule type="cellIs" dxfId="3604" priority="1447" operator="equal">
      <formula>"MONTAGEM"</formula>
    </cfRule>
    <cfRule type="cellIs" dxfId="3603" priority="1448" operator="equal">
      <formula>"ENTREGA MATERIAL"</formula>
    </cfRule>
  </conditionalFormatting>
  <conditionalFormatting sqref="AY80 BL80:BN80">
    <cfRule type="cellIs" dxfId="3602" priority="1439" operator="equal">
      <formula>"DESMONTAGEM"</formula>
    </cfRule>
    <cfRule type="cellIs" dxfId="3601" priority="1440" operator="equal">
      <formula>"SEM USO"</formula>
    </cfRule>
    <cfRule type="cellIs" dxfId="3600" priority="1441" operator="equal">
      <formula>"EVENTO"</formula>
    </cfRule>
    <cfRule type="cellIs" dxfId="3599" priority="1442" operator="equal">
      <formula>"MONTAGEM"</formula>
    </cfRule>
    <cfRule type="cellIs" dxfId="3598" priority="1443" operator="equal">
      <formula>"ENTREGA MATERIAL"</formula>
    </cfRule>
  </conditionalFormatting>
  <conditionalFormatting sqref="AZ80">
    <cfRule type="cellIs" dxfId="3597" priority="1434" operator="equal">
      <formula>"DESMONTAGEM"</formula>
    </cfRule>
    <cfRule type="cellIs" dxfId="3596" priority="1435" operator="equal">
      <formula>"SEM USO"</formula>
    </cfRule>
    <cfRule type="cellIs" dxfId="3595" priority="1436" operator="equal">
      <formula>"EVENTO"</formula>
    </cfRule>
    <cfRule type="cellIs" dxfId="3594" priority="1437" operator="equal">
      <formula>"MONTAGEM"</formula>
    </cfRule>
    <cfRule type="cellIs" dxfId="3593" priority="1438" operator="equal">
      <formula>"ENTREGA MATERIAL"</formula>
    </cfRule>
  </conditionalFormatting>
  <conditionalFormatting sqref="AY93 BL93:BN93">
    <cfRule type="cellIs" dxfId="3592" priority="1429" operator="equal">
      <formula>"DESMONTAGEM"</formula>
    </cfRule>
    <cfRule type="cellIs" dxfId="3591" priority="1430" operator="equal">
      <formula>"SEM USO"</formula>
    </cfRule>
    <cfRule type="cellIs" dxfId="3590" priority="1431" operator="equal">
      <formula>"EVENTO"</formula>
    </cfRule>
    <cfRule type="cellIs" dxfId="3589" priority="1432" operator="equal">
      <formula>"MONTAGEM"</formula>
    </cfRule>
    <cfRule type="cellIs" dxfId="3588" priority="1433" operator="equal">
      <formula>"ENTREGA MATERIAL"</formula>
    </cfRule>
  </conditionalFormatting>
  <conditionalFormatting sqref="AZ93">
    <cfRule type="cellIs" dxfId="3587" priority="1424" operator="equal">
      <formula>"DESMONTAGEM"</formula>
    </cfRule>
    <cfRule type="cellIs" dxfId="3586" priority="1425" operator="equal">
      <formula>"SEM USO"</formula>
    </cfRule>
    <cfRule type="cellIs" dxfId="3585" priority="1426" operator="equal">
      <formula>"EVENTO"</formula>
    </cfRule>
    <cfRule type="cellIs" dxfId="3584" priority="1427" operator="equal">
      <formula>"MONTAGEM"</formula>
    </cfRule>
    <cfRule type="cellIs" dxfId="3583" priority="1428" operator="equal">
      <formula>"ENTREGA MATERIAL"</formula>
    </cfRule>
  </conditionalFormatting>
  <conditionalFormatting sqref="AY39 BL39:BN39">
    <cfRule type="cellIs" dxfId="3582" priority="1409" operator="equal">
      <formula>"DESMONTAGEM"</formula>
    </cfRule>
    <cfRule type="cellIs" dxfId="3581" priority="1410" operator="equal">
      <formula>"SEM USO"</formula>
    </cfRule>
    <cfRule type="cellIs" dxfId="3580" priority="1411" operator="equal">
      <formula>"EVENTO"</formula>
    </cfRule>
    <cfRule type="cellIs" dxfId="3579" priority="1412" operator="equal">
      <formula>"MONTAGEM"</formula>
    </cfRule>
    <cfRule type="cellIs" dxfId="3578" priority="1413" operator="equal">
      <formula>"ENTREGA MATERIAL"</formula>
    </cfRule>
  </conditionalFormatting>
  <conditionalFormatting sqref="AZ39">
    <cfRule type="cellIs" dxfId="3577" priority="1404" operator="equal">
      <formula>"DESMONTAGEM"</formula>
    </cfRule>
    <cfRule type="cellIs" dxfId="3576" priority="1405" operator="equal">
      <formula>"SEM USO"</formula>
    </cfRule>
    <cfRule type="cellIs" dxfId="3575" priority="1406" operator="equal">
      <formula>"EVENTO"</formula>
    </cfRule>
    <cfRule type="cellIs" dxfId="3574" priority="1407" operator="equal">
      <formula>"MONTAGEM"</formula>
    </cfRule>
    <cfRule type="cellIs" dxfId="3573" priority="1408" operator="equal">
      <formula>"ENTREGA MATERIAL"</formula>
    </cfRule>
  </conditionalFormatting>
  <conditionalFormatting sqref="AY28 BL28:BN28">
    <cfRule type="cellIs" dxfId="3572" priority="1399" operator="equal">
      <formula>"DESMONTAGEM"</formula>
    </cfRule>
    <cfRule type="cellIs" dxfId="3571" priority="1400" operator="equal">
      <formula>"SEM USO"</formula>
    </cfRule>
    <cfRule type="cellIs" dxfId="3570" priority="1401" operator="equal">
      <formula>"EVENTO"</formula>
    </cfRule>
    <cfRule type="cellIs" dxfId="3569" priority="1402" operator="equal">
      <formula>"MONTAGEM"</formula>
    </cfRule>
    <cfRule type="cellIs" dxfId="3568" priority="1403" operator="equal">
      <formula>"ENTREGA MATERIAL"</formula>
    </cfRule>
  </conditionalFormatting>
  <conditionalFormatting sqref="AZ28">
    <cfRule type="cellIs" dxfId="3567" priority="1394" operator="equal">
      <formula>"DESMONTAGEM"</formula>
    </cfRule>
    <cfRule type="cellIs" dxfId="3566" priority="1395" operator="equal">
      <formula>"SEM USO"</formula>
    </cfRule>
    <cfRule type="cellIs" dxfId="3565" priority="1396" operator="equal">
      <formula>"EVENTO"</formula>
    </cfRule>
    <cfRule type="cellIs" dxfId="3564" priority="1397" operator="equal">
      <formula>"MONTAGEM"</formula>
    </cfRule>
    <cfRule type="cellIs" dxfId="3563" priority="1398" operator="equal">
      <formula>"ENTREGA MATERIAL"</formula>
    </cfRule>
  </conditionalFormatting>
  <conditionalFormatting sqref="AY49 BL49:BN49">
    <cfRule type="cellIs" dxfId="3562" priority="1419" operator="equal">
      <formula>"DESMONTAGEM"</formula>
    </cfRule>
    <cfRule type="cellIs" dxfId="3561" priority="1420" operator="equal">
      <formula>"SEM USO"</formula>
    </cfRule>
    <cfRule type="cellIs" dxfId="3560" priority="1421" operator="equal">
      <formula>"EVENTO"</formula>
    </cfRule>
    <cfRule type="cellIs" dxfId="3559" priority="1422" operator="equal">
      <formula>"MONTAGEM"</formula>
    </cfRule>
    <cfRule type="cellIs" dxfId="3558" priority="1423" operator="equal">
      <formula>"ENTREGA MATERIAL"</formula>
    </cfRule>
  </conditionalFormatting>
  <conditionalFormatting sqref="AZ49">
    <cfRule type="cellIs" dxfId="3557" priority="1414" operator="equal">
      <formula>"DESMONTAGEM"</formula>
    </cfRule>
    <cfRule type="cellIs" dxfId="3556" priority="1415" operator="equal">
      <formula>"SEM USO"</formula>
    </cfRule>
    <cfRule type="cellIs" dxfId="3555" priority="1416" operator="equal">
      <formula>"EVENTO"</formula>
    </cfRule>
    <cfRule type="cellIs" dxfId="3554" priority="1417" operator="equal">
      <formula>"MONTAGEM"</formula>
    </cfRule>
    <cfRule type="cellIs" dxfId="3553" priority="1418" operator="equal">
      <formula>"ENTREGA MATERIAL"</formula>
    </cfRule>
  </conditionalFormatting>
  <conditionalFormatting sqref="AY17 BL17:BN17">
    <cfRule type="cellIs" dxfId="3552" priority="1389" operator="equal">
      <formula>"DESMONTAGEM"</formula>
    </cfRule>
    <cfRule type="cellIs" dxfId="3551" priority="1390" operator="equal">
      <formula>"SEM USO"</formula>
    </cfRule>
    <cfRule type="cellIs" dxfId="3550" priority="1391" operator="equal">
      <formula>"EVENTO"</formula>
    </cfRule>
    <cfRule type="cellIs" dxfId="3549" priority="1392" operator="equal">
      <formula>"MONTAGEM"</formula>
    </cfRule>
    <cfRule type="cellIs" dxfId="3548" priority="1393" operator="equal">
      <formula>"ENTREGA MATERIAL"</formula>
    </cfRule>
  </conditionalFormatting>
  <conditionalFormatting sqref="AZ17">
    <cfRule type="cellIs" dxfId="3547" priority="1384" operator="equal">
      <formula>"DESMONTAGEM"</formula>
    </cfRule>
    <cfRule type="cellIs" dxfId="3546" priority="1385" operator="equal">
      <formula>"SEM USO"</formula>
    </cfRule>
    <cfRule type="cellIs" dxfId="3545" priority="1386" operator="equal">
      <formula>"EVENTO"</formula>
    </cfRule>
    <cfRule type="cellIs" dxfId="3544" priority="1387" operator="equal">
      <formula>"MONTAGEM"</formula>
    </cfRule>
    <cfRule type="cellIs" dxfId="3543" priority="1388" operator="equal">
      <formula>"ENTREGA MATERIAL"</formula>
    </cfRule>
  </conditionalFormatting>
  <conditionalFormatting sqref="BJ39">
    <cfRule type="cellIs" dxfId="3542" priority="1374" operator="equal">
      <formula>"DESMONTAGEM"</formula>
    </cfRule>
    <cfRule type="cellIs" dxfId="3541" priority="1375" operator="equal">
      <formula>"SEM USO"</formula>
    </cfRule>
    <cfRule type="cellIs" dxfId="3540" priority="1376" operator="equal">
      <formula>"EVENTO"</formula>
    </cfRule>
    <cfRule type="cellIs" dxfId="3539" priority="1377" operator="equal">
      <formula>"MONTAGEM"</formula>
    </cfRule>
    <cfRule type="cellIs" dxfId="3538" priority="1378" operator="equal">
      <formula>"ENTREGA MATERIAL"</formula>
    </cfRule>
  </conditionalFormatting>
  <conditionalFormatting sqref="BJ28">
    <cfRule type="cellIs" dxfId="3537" priority="1369" operator="equal">
      <formula>"DESMONTAGEM"</formula>
    </cfRule>
    <cfRule type="cellIs" dxfId="3536" priority="1370" operator="equal">
      <formula>"SEM USO"</formula>
    </cfRule>
    <cfRule type="cellIs" dxfId="3535" priority="1371" operator="equal">
      <formula>"EVENTO"</formula>
    </cfRule>
    <cfRule type="cellIs" dxfId="3534" priority="1372" operator="equal">
      <formula>"MONTAGEM"</formula>
    </cfRule>
    <cfRule type="cellIs" dxfId="3533" priority="1373" operator="equal">
      <formula>"ENTREGA MATERIAL"</formula>
    </cfRule>
  </conditionalFormatting>
  <conditionalFormatting sqref="BJ49">
    <cfRule type="cellIs" dxfId="3532" priority="1379" operator="equal">
      <formula>"DESMONTAGEM"</formula>
    </cfRule>
    <cfRule type="cellIs" dxfId="3531" priority="1380" operator="equal">
      <formula>"SEM USO"</formula>
    </cfRule>
    <cfRule type="cellIs" dxfId="3530" priority="1381" operator="equal">
      <formula>"EVENTO"</formula>
    </cfRule>
    <cfRule type="cellIs" dxfId="3529" priority="1382" operator="equal">
      <formula>"MONTAGEM"</formula>
    </cfRule>
    <cfRule type="cellIs" dxfId="3528" priority="1383" operator="equal">
      <formula>"ENTREGA MATERIAL"</formula>
    </cfRule>
  </conditionalFormatting>
  <conditionalFormatting sqref="BJ17">
    <cfRule type="cellIs" dxfId="3527" priority="1364" operator="equal">
      <formula>"DESMONTAGEM"</formula>
    </cfRule>
    <cfRule type="cellIs" dxfId="3526" priority="1365" operator="equal">
      <formula>"SEM USO"</formula>
    </cfRule>
    <cfRule type="cellIs" dxfId="3525" priority="1366" operator="equal">
      <formula>"EVENTO"</formula>
    </cfRule>
    <cfRule type="cellIs" dxfId="3524" priority="1367" operator="equal">
      <formula>"MONTAGEM"</formula>
    </cfRule>
    <cfRule type="cellIs" dxfId="3523" priority="1368" operator="equal">
      <formula>"ENTREGA MATERIAL"</formula>
    </cfRule>
  </conditionalFormatting>
  <conditionalFormatting sqref="AY175:AY181 AY184">
    <cfRule type="containsText" dxfId="3522" priority="1362" operator="containsText" text="OK">
      <formula>NOT(ISERROR(SEARCH("OK",AY175)))</formula>
    </cfRule>
  </conditionalFormatting>
  <conditionalFormatting sqref="AY168">
    <cfRule type="containsText" dxfId="3521" priority="1363" operator="containsText" text="OK">
      <formula>NOT(ISERROR(SEARCH("OK",AY168)))</formula>
    </cfRule>
  </conditionalFormatting>
  <conditionalFormatting sqref="BC168:BG168 BC175:BC179 BE175:BE179 BD169:BD179 BG175:BG179 BF169:BF179 BK175:BK179 BK168">
    <cfRule type="containsText" dxfId="3520" priority="1361" operator="containsText" text="S">
      <formula>NOT(ISERROR(SEARCH("S",BC168)))</formula>
    </cfRule>
  </conditionalFormatting>
  <conditionalFormatting sqref="BA168 BA175:BA179">
    <cfRule type="containsText" dxfId="3519" priority="1359" operator="containsText" text="E">
      <formula>NOT(ISERROR(SEARCH("E",BA168)))</formula>
    </cfRule>
    <cfRule type="containsText" dxfId="3518" priority="1360" operator="containsText" text="L">
      <formula>NOT(ISERROR(SEARCH("L",BA168)))</formula>
    </cfRule>
  </conditionalFormatting>
  <conditionalFormatting sqref="AY173:AY174">
    <cfRule type="containsText" dxfId="3517" priority="1358" operator="containsText" text="OK">
      <formula>NOT(ISERROR(SEARCH("OK",AY173)))</formula>
    </cfRule>
  </conditionalFormatting>
  <conditionalFormatting sqref="BC173:BC174 BE173:BE174 BG173:BG174 BK173:BK174">
    <cfRule type="containsText" dxfId="3516" priority="1357" operator="containsText" text="S">
      <formula>NOT(ISERROR(SEARCH("S",BC173)))</formula>
    </cfRule>
  </conditionalFormatting>
  <conditionalFormatting sqref="BA173:BA174">
    <cfRule type="containsText" dxfId="3515" priority="1355" operator="containsText" text="E">
      <formula>NOT(ISERROR(SEARCH("E",BA173)))</formula>
    </cfRule>
    <cfRule type="containsText" dxfId="3514" priority="1356" operator="containsText" text="L">
      <formula>NOT(ISERROR(SEARCH("L",BA173)))</formula>
    </cfRule>
  </conditionalFormatting>
  <conditionalFormatting sqref="AY170:AY172">
    <cfRule type="containsText" dxfId="3513" priority="1354" operator="containsText" text="OK">
      <formula>NOT(ISERROR(SEARCH("OK",AY170)))</formula>
    </cfRule>
  </conditionalFormatting>
  <conditionalFormatting sqref="BC170:BC172 BE170:BE172 BG170:BG172 BK170:BK172">
    <cfRule type="containsText" dxfId="3512" priority="1353" operator="containsText" text="S">
      <formula>NOT(ISERROR(SEARCH("S",BC170)))</formula>
    </cfRule>
  </conditionalFormatting>
  <conditionalFormatting sqref="BA170:BA172">
    <cfRule type="containsText" dxfId="3511" priority="1351" operator="containsText" text="E">
      <formula>NOT(ISERROR(SEARCH("E",BA170)))</formula>
    </cfRule>
    <cfRule type="containsText" dxfId="3510" priority="1352" operator="containsText" text="L">
      <formula>NOT(ISERROR(SEARCH("L",BA170)))</formula>
    </cfRule>
  </conditionalFormatting>
  <conditionalFormatting sqref="AY169">
    <cfRule type="containsText" dxfId="3509" priority="1350" operator="containsText" text="OK">
      <formula>NOT(ISERROR(SEARCH("OK",AY169)))</formula>
    </cfRule>
  </conditionalFormatting>
  <conditionalFormatting sqref="BC169 BE169 BG169 BK169">
    <cfRule type="containsText" dxfId="3508" priority="1349" operator="containsText" text="S">
      <formula>NOT(ISERROR(SEARCH("S",BC169)))</formula>
    </cfRule>
  </conditionalFormatting>
  <conditionalFormatting sqref="BA169">
    <cfRule type="containsText" dxfId="3507" priority="1347" operator="containsText" text="E">
      <formula>NOT(ISERROR(SEARCH("E",BA169)))</formula>
    </cfRule>
    <cfRule type="containsText" dxfId="3506" priority="1348" operator="containsText" text="L">
      <formula>NOT(ISERROR(SEARCH("L",BA169)))</formula>
    </cfRule>
  </conditionalFormatting>
  <conditionalFormatting sqref="AY182:AY183">
    <cfRule type="containsText" dxfId="3505" priority="1346" operator="containsText" text="OK">
      <formula>NOT(ISERROR(SEARCH("OK",AY182)))</formula>
    </cfRule>
  </conditionalFormatting>
  <conditionalFormatting sqref="AY166 BL166:BN166">
    <cfRule type="cellIs" dxfId="3504" priority="1341" operator="equal">
      <formula>"DESMONTAGEM"</formula>
    </cfRule>
    <cfRule type="cellIs" dxfId="3503" priority="1342" operator="equal">
      <formula>"SEM USO"</formula>
    </cfRule>
    <cfRule type="cellIs" dxfId="3502" priority="1343" operator="equal">
      <formula>"EVENTO"</formula>
    </cfRule>
    <cfRule type="cellIs" dxfId="3501" priority="1344" operator="equal">
      <formula>"MONTAGEM"</formula>
    </cfRule>
    <cfRule type="cellIs" dxfId="3500" priority="1345" operator="equal">
      <formula>"ENTREGA MATERIAL"</formula>
    </cfRule>
  </conditionalFormatting>
  <conditionalFormatting sqref="AY123 BL123:BN123">
    <cfRule type="cellIs" dxfId="3499" priority="1336" operator="equal">
      <formula>"DESMONTAGEM"</formula>
    </cfRule>
    <cfRule type="cellIs" dxfId="3498" priority="1337" operator="equal">
      <formula>"SEM USO"</formula>
    </cfRule>
    <cfRule type="cellIs" dxfId="3497" priority="1338" operator="equal">
      <formula>"EVENTO"</formula>
    </cfRule>
    <cfRule type="cellIs" dxfId="3496" priority="1339" operator="equal">
      <formula>"MONTAGEM"</formula>
    </cfRule>
    <cfRule type="cellIs" dxfId="3495" priority="1340" operator="equal">
      <formula>"ENTREGA MATERIAL"</formula>
    </cfRule>
  </conditionalFormatting>
  <conditionalFormatting sqref="AZ123">
    <cfRule type="cellIs" dxfId="3494" priority="1331" operator="equal">
      <formula>"DESMONTAGEM"</formula>
    </cfRule>
    <cfRule type="cellIs" dxfId="3493" priority="1332" operator="equal">
      <formula>"SEM USO"</formula>
    </cfRule>
    <cfRule type="cellIs" dxfId="3492" priority="1333" operator="equal">
      <formula>"EVENTO"</formula>
    </cfRule>
    <cfRule type="cellIs" dxfId="3491" priority="1334" operator="equal">
      <formula>"MONTAGEM"</formula>
    </cfRule>
    <cfRule type="cellIs" dxfId="3490" priority="1335" operator="equal">
      <formula>"ENTREGA MATERIAL"</formula>
    </cfRule>
  </conditionalFormatting>
  <conditionalFormatting sqref="AY103 BL103:BN103">
    <cfRule type="cellIs" dxfId="3489" priority="1326" operator="equal">
      <formula>"DESMONTAGEM"</formula>
    </cfRule>
    <cfRule type="cellIs" dxfId="3488" priority="1327" operator="equal">
      <formula>"SEM USO"</formula>
    </cfRule>
    <cfRule type="cellIs" dxfId="3487" priority="1328" operator="equal">
      <formula>"EVENTO"</formula>
    </cfRule>
    <cfRule type="cellIs" dxfId="3486" priority="1329" operator="equal">
      <formula>"MONTAGEM"</formula>
    </cfRule>
    <cfRule type="cellIs" dxfId="3485" priority="1330" operator="equal">
      <formula>"ENTREGA MATERIAL"</formula>
    </cfRule>
  </conditionalFormatting>
  <conditionalFormatting sqref="AZ103">
    <cfRule type="cellIs" dxfId="3484" priority="1321" operator="equal">
      <formula>"DESMONTAGEM"</formula>
    </cfRule>
    <cfRule type="cellIs" dxfId="3483" priority="1322" operator="equal">
      <formula>"SEM USO"</formula>
    </cfRule>
    <cfRule type="cellIs" dxfId="3482" priority="1323" operator="equal">
      <formula>"EVENTO"</formula>
    </cfRule>
    <cfRule type="cellIs" dxfId="3481" priority="1324" operator="equal">
      <formula>"MONTAGEM"</formula>
    </cfRule>
    <cfRule type="cellIs" dxfId="3480" priority="1325" operator="equal">
      <formula>"ENTREGA MATERIAL"</formula>
    </cfRule>
  </conditionalFormatting>
  <conditionalFormatting sqref="AY113 BL113:BN113">
    <cfRule type="cellIs" dxfId="3479" priority="1316" operator="equal">
      <formula>"DESMONTAGEM"</formula>
    </cfRule>
    <cfRule type="cellIs" dxfId="3478" priority="1317" operator="equal">
      <formula>"SEM USO"</formula>
    </cfRule>
    <cfRule type="cellIs" dxfId="3477" priority="1318" operator="equal">
      <formula>"EVENTO"</formula>
    </cfRule>
    <cfRule type="cellIs" dxfId="3476" priority="1319" operator="equal">
      <formula>"MONTAGEM"</formula>
    </cfRule>
    <cfRule type="cellIs" dxfId="3475" priority="1320" operator="equal">
      <formula>"ENTREGA MATERIAL"</formula>
    </cfRule>
  </conditionalFormatting>
  <conditionalFormatting sqref="AZ113">
    <cfRule type="cellIs" dxfId="3474" priority="1311" operator="equal">
      <formula>"DESMONTAGEM"</formula>
    </cfRule>
    <cfRule type="cellIs" dxfId="3473" priority="1312" operator="equal">
      <formula>"SEM USO"</formula>
    </cfRule>
    <cfRule type="cellIs" dxfId="3472" priority="1313" operator="equal">
      <formula>"EVENTO"</formula>
    </cfRule>
    <cfRule type="cellIs" dxfId="3471" priority="1314" operator="equal">
      <formula>"MONTAGEM"</formula>
    </cfRule>
    <cfRule type="cellIs" dxfId="3470" priority="1315" operator="equal">
      <formula>"ENTREGA MATERIAL"</formula>
    </cfRule>
  </conditionalFormatting>
  <conditionalFormatting sqref="AY133 BL133:BN133">
    <cfRule type="cellIs" dxfId="3469" priority="1306" operator="equal">
      <formula>"DESMONTAGEM"</formula>
    </cfRule>
    <cfRule type="cellIs" dxfId="3468" priority="1307" operator="equal">
      <formula>"SEM USO"</formula>
    </cfRule>
    <cfRule type="cellIs" dxfId="3467" priority="1308" operator="equal">
      <formula>"EVENTO"</formula>
    </cfRule>
    <cfRule type="cellIs" dxfId="3466" priority="1309" operator="equal">
      <formula>"MONTAGEM"</formula>
    </cfRule>
    <cfRule type="cellIs" dxfId="3465" priority="1310" operator="equal">
      <formula>"ENTREGA MATERIAL"</formula>
    </cfRule>
  </conditionalFormatting>
  <conditionalFormatting sqref="AZ133">
    <cfRule type="cellIs" dxfId="3464" priority="1301" operator="equal">
      <formula>"DESMONTAGEM"</formula>
    </cfRule>
    <cfRule type="cellIs" dxfId="3463" priority="1302" operator="equal">
      <formula>"SEM USO"</formula>
    </cfRule>
    <cfRule type="cellIs" dxfId="3462" priority="1303" operator="equal">
      <formula>"EVENTO"</formula>
    </cfRule>
    <cfRule type="cellIs" dxfId="3461" priority="1304" operator="equal">
      <formula>"MONTAGEM"</formula>
    </cfRule>
    <cfRule type="cellIs" dxfId="3460" priority="1305" operator="equal">
      <formula>"ENTREGA MATERIAL"</formula>
    </cfRule>
  </conditionalFormatting>
  <conditionalFormatting sqref="BI168 BI175:BI179">
    <cfRule type="containsText" dxfId="3459" priority="1300" operator="containsText" text="S">
      <formula>NOT(ISERROR(SEARCH("S",BI168)))</formula>
    </cfRule>
  </conditionalFormatting>
  <conditionalFormatting sqref="BI173:BI174">
    <cfRule type="containsText" dxfId="3458" priority="1299" operator="containsText" text="S">
      <formula>NOT(ISERROR(SEARCH("S",BI173)))</formula>
    </cfRule>
  </conditionalFormatting>
  <conditionalFormatting sqref="BI170:BI172">
    <cfRule type="containsText" dxfId="3457" priority="1298" operator="containsText" text="S">
      <formula>NOT(ISERROR(SEARCH("S",BI170)))</formula>
    </cfRule>
  </conditionalFormatting>
  <conditionalFormatting sqref="BI169">
    <cfRule type="containsText" dxfId="3456" priority="1297" operator="containsText" text="S">
      <formula>NOT(ISERROR(SEARCH("S",BI169)))</formula>
    </cfRule>
  </conditionalFormatting>
  <conditionalFormatting sqref="BJ166">
    <cfRule type="cellIs" dxfId="3455" priority="1292" operator="equal">
      <formula>"DESMONTAGEM"</formula>
    </cfRule>
    <cfRule type="cellIs" dxfId="3454" priority="1293" operator="equal">
      <formula>"SEM USO"</formula>
    </cfRule>
    <cfRule type="cellIs" dxfId="3453" priority="1294" operator="equal">
      <formula>"EVENTO"</formula>
    </cfRule>
    <cfRule type="cellIs" dxfId="3452" priority="1295" operator="equal">
      <formula>"MONTAGEM"</formula>
    </cfRule>
    <cfRule type="cellIs" dxfId="3451" priority="1296" operator="equal">
      <formula>"ENTREGA MATERIAL"</formula>
    </cfRule>
  </conditionalFormatting>
  <conditionalFormatting sqref="BJ123">
    <cfRule type="cellIs" dxfId="3450" priority="1287" operator="equal">
      <formula>"DESMONTAGEM"</formula>
    </cfRule>
    <cfRule type="cellIs" dxfId="3449" priority="1288" operator="equal">
      <formula>"SEM USO"</formula>
    </cfRule>
    <cfRule type="cellIs" dxfId="3448" priority="1289" operator="equal">
      <formula>"EVENTO"</formula>
    </cfRule>
    <cfRule type="cellIs" dxfId="3447" priority="1290" operator="equal">
      <formula>"MONTAGEM"</formula>
    </cfRule>
    <cfRule type="cellIs" dxfId="3446" priority="1291" operator="equal">
      <formula>"ENTREGA MATERIAL"</formula>
    </cfRule>
  </conditionalFormatting>
  <conditionalFormatting sqref="BJ103">
    <cfRule type="cellIs" dxfId="3445" priority="1282" operator="equal">
      <formula>"DESMONTAGEM"</formula>
    </cfRule>
    <cfRule type="cellIs" dxfId="3444" priority="1283" operator="equal">
      <formula>"SEM USO"</formula>
    </cfRule>
    <cfRule type="cellIs" dxfId="3443" priority="1284" operator="equal">
      <formula>"EVENTO"</formula>
    </cfRule>
    <cfRule type="cellIs" dxfId="3442" priority="1285" operator="equal">
      <formula>"MONTAGEM"</formula>
    </cfRule>
    <cfRule type="cellIs" dxfId="3441" priority="1286" operator="equal">
      <formula>"ENTREGA MATERIAL"</formula>
    </cfRule>
  </conditionalFormatting>
  <conditionalFormatting sqref="BJ113">
    <cfRule type="cellIs" dxfId="3440" priority="1277" operator="equal">
      <formula>"DESMONTAGEM"</formula>
    </cfRule>
    <cfRule type="cellIs" dxfId="3439" priority="1278" operator="equal">
      <formula>"SEM USO"</formula>
    </cfRule>
    <cfRule type="cellIs" dxfId="3438" priority="1279" operator="equal">
      <formula>"EVENTO"</formula>
    </cfRule>
    <cfRule type="cellIs" dxfId="3437" priority="1280" operator="equal">
      <formula>"MONTAGEM"</formula>
    </cfRule>
    <cfRule type="cellIs" dxfId="3436" priority="1281" operator="equal">
      <formula>"ENTREGA MATERIAL"</formula>
    </cfRule>
  </conditionalFormatting>
  <conditionalFormatting sqref="BJ133">
    <cfRule type="cellIs" dxfId="3435" priority="1272" operator="equal">
      <formula>"DESMONTAGEM"</formula>
    </cfRule>
    <cfRule type="cellIs" dxfId="3434" priority="1273" operator="equal">
      <formula>"SEM USO"</formula>
    </cfRule>
    <cfRule type="cellIs" dxfId="3433" priority="1274" operator="equal">
      <formula>"EVENTO"</formula>
    </cfRule>
    <cfRule type="cellIs" dxfId="3432" priority="1275" operator="equal">
      <formula>"MONTAGEM"</formula>
    </cfRule>
    <cfRule type="cellIs" dxfId="3431" priority="1276" operator="equal">
      <formula>"ENTREGA MATERIAL"</formula>
    </cfRule>
  </conditionalFormatting>
  <conditionalFormatting sqref="BO69 CB69:CD69">
    <cfRule type="cellIs" dxfId="3430" priority="1267" operator="equal">
      <formula>"DESMONTAGEM"</formula>
    </cfRule>
    <cfRule type="cellIs" dxfId="3429" priority="1268" operator="equal">
      <formula>"SEM USO"</formula>
    </cfRule>
    <cfRule type="cellIs" dxfId="3428" priority="1269" operator="equal">
      <formula>"EVENTO"</formula>
    </cfRule>
    <cfRule type="cellIs" dxfId="3427" priority="1270" operator="equal">
      <formula>"MONTAGEM"</formula>
    </cfRule>
    <cfRule type="cellIs" dxfId="3426" priority="1271" operator="equal">
      <formula>"ENTREGA MATERIAL"</formula>
    </cfRule>
  </conditionalFormatting>
  <conditionalFormatting sqref="BP69">
    <cfRule type="cellIs" dxfId="3425" priority="1262" operator="equal">
      <formula>"DESMONTAGEM"</formula>
    </cfRule>
    <cfRule type="cellIs" dxfId="3424" priority="1263" operator="equal">
      <formula>"SEM USO"</formula>
    </cfRule>
    <cfRule type="cellIs" dxfId="3423" priority="1264" operator="equal">
      <formula>"EVENTO"</formula>
    </cfRule>
    <cfRule type="cellIs" dxfId="3422" priority="1265" operator="equal">
      <formula>"MONTAGEM"</formula>
    </cfRule>
    <cfRule type="cellIs" dxfId="3421" priority="1266" operator="equal">
      <formula>"ENTREGA MATERIAL"</formula>
    </cfRule>
  </conditionalFormatting>
  <conditionalFormatting sqref="BO59 CB59:CD59">
    <cfRule type="cellIs" dxfId="3420" priority="1257" operator="equal">
      <formula>"DESMONTAGEM"</formula>
    </cfRule>
    <cfRule type="cellIs" dxfId="3419" priority="1258" operator="equal">
      <formula>"SEM USO"</formula>
    </cfRule>
    <cfRule type="cellIs" dxfId="3418" priority="1259" operator="equal">
      <formula>"EVENTO"</formula>
    </cfRule>
    <cfRule type="cellIs" dxfId="3417" priority="1260" operator="equal">
      <formula>"MONTAGEM"</formula>
    </cfRule>
    <cfRule type="cellIs" dxfId="3416" priority="1261" operator="equal">
      <formula>"ENTREGA MATERIAL"</formula>
    </cfRule>
  </conditionalFormatting>
  <conditionalFormatting sqref="BP59">
    <cfRule type="cellIs" dxfId="3415" priority="1252" operator="equal">
      <formula>"DESMONTAGEM"</formula>
    </cfRule>
    <cfRule type="cellIs" dxfId="3414" priority="1253" operator="equal">
      <formula>"SEM USO"</formula>
    </cfRule>
    <cfRule type="cellIs" dxfId="3413" priority="1254" operator="equal">
      <formula>"EVENTO"</formula>
    </cfRule>
    <cfRule type="cellIs" dxfId="3412" priority="1255" operator="equal">
      <formula>"MONTAGEM"</formula>
    </cfRule>
    <cfRule type="cellIs" dxfId="3411" priority="1256" operator="equal">
      <formula>"ENTREGA MATERIAL"</formula>
    </cfRule>
  </conditionalFormatting>
  <conditionalFormatting sqref="BO80 CB80:CD80">
    <cfRule type="cellIs" dxfId="3410" priority="1247" operator="equal">
      <formula>"DESMONTAGEM"</formula>
    </cfRule>
    <cfRule type="cellIs" dxfId="3409" priority="1248" operator="equal">
      <formula>"SEM USO"</formula>
    </cfRule>
    <cfRule type="cellIs" dxfId="3408" priority="1249" operator="equal">
      <formula>"EVENTO"</formula>
    </cfRule>
    <cfRule type="cellIs" dxfId="3407" priority="1250" operator="equal">
      <formula>"MONTAGEM"</formula>
    </cfRule>
    <cfRule type="cellIs" dxfId="3406" priority="1251" operator="equal">
      <formula>"ENTREGA MATERIAL"</formula>
    </cfRule>
  </conditionalFormatting>
  <conditionalFormatting sqref="BP80">
    <cfRule type="cellIs" dxfId="3405" priority="1242" operator="equal">
      <formula>"DESMONTAGEM"</formula>
    </cfRule>
    <cfRule type="cellIs" dxfId="3404" priority="1243" operator="equal">
      <formula>"SEM USO"</formula>
    </cfRule>
    <cfRule type="cellIs" dxfId="3403" priority="1244" operator="equal">
      <formula>"EVENTO"</formula>
    </cfRule>
    <cfRule type="cellIs" dxfId="3402" priority="1245" operator="equal">
      <formula>"MONTAGEM"</formula>
    </cfRule>
    <cfRule type="cellIs" dxfId="3401" priority="1246" operator="equal">
      <formula>"ENTREGA MATERIAL"</formula>
    </cfRule>
  </conditionalFormatting>
  <conditionalFormatting sqref="BO93 CB93:CD93">
    <cfRule type="cellIs" dxfId="3400" priority="1237" operator="equal">
      <formula>"DESMONTAGEM"</formula>
    </cfRule>
    <cfRule type="cellIs" dxfId="3399" priority="1238" operator="equal">
      <formula>"SEM USO"</formula>
    </cfRule>
    <cfRule type="cellIs" dxfId="3398" priority="1239" operator="equal">
      <formula>"EVENTO"</formula>
    </cfRule>
    <cfRule type="cellIs" dxfId="3397" priority="1240" operator="equal">
      <formula>"MONTAGEM"</formula>
    </cfRule>
    <cfRule type="cellIs" dxfId="3396" priority="1241" operator="equal">
      <formula>"ENTREGA MATERIAL"</formula>
    </cfRule>
  </conditionalFormatting>
  <conditionalFormatting sqref="BP93">
    <cfRule type="cellIs" dxfId="3395" priority="1232" operator="equal">
      <formula>"DESMONTAGEM"</formula>
    </cfRule>
    <cfRule type="cellIs" dxfId="3394" priority="1233" operator="equal">
      <formula>"SEM USO"</formula>
    </cfRule>
    <cfRule type="cellIs" dxfId="3393" priority="1234" operator="equal">
      <formula>"EVENTO"</formula>
    </cfRule>
    <cfRule type="cellIs" dxfId="3392" priority="1235" operator="equal">
      <formula>"MONTAGEM"</formula>
    </cfRule>
    <cfRule type="cellIs" dxfId="3391" priority="1236" operator="equal">
      <formula>"ENTREGA MATERIAL"</formula>
    </cfRule>
  </conditionalFormatting>
  <conditionalFormatting sqref="BO39 CB39:CD39">
    <cfRule type="cellIs" dxfId="3390" priority="1217" operator="equal">
      <formula>"DESMONTAGEM"</formula>
    </cfRule>
    <cfRule type="cellIs" dxfId="3389" priority="1218" operator="equal">
      <formula>"SEM USO"</formula>
    </cfRule>
    <cfRule type="cellIs" dxfId="3388" priority="1219" operator="equal">
      <formula>"EVENTO"</formula>
    </cfRule>
    <cfRule type="cellIs" dxfId="3387" priority="1220" operator="equal">
      <formula>"MONTAGEM"</formula>
    </cfRule>
    <cfRule type="cellIs" dxfId="3386" priority="1221" operator="equal">
      <formula>"ENTREGA MATERIAL"</formula>
    </cfRule>
  </conditionalFormatting>
  <conditionalFormatting sqref="BP39">
    <cfRule type="cellIs" dxfId="3385" priority="1212" operator="equal">
      <formula>"DESMONTAGEM"</formula>
    </cfRule>
    <cfRule type="cellIs" dxfId="3384" priority="1213" operator="equal">
      <formula>"SEM USO"</formula>
    </cfRule>
    <cfRule type="cellIs" dxfId="3383" priority="1214" operator="equal">
      <formula>"EVENTO"</formula>
    </cfRule>
    <cfRule type="cellIs" dxfId="3382" priority="1215" operator="equal">
      <formula>"MONTAGEM"</formula>
    </cfRule>
    <cfRule type="cellIs" dxfId="3381" priority="1216" operator="equal">
      <formula>"ENTREGA MATERIAL"</formula>
    </cfRule>
  </conditionalFormatting>
  <conditionalFormatting sqref="BO28 CB28:CD28">
    <cfRule type="cellIs" dxfId="3380" priority="1207" operator="equal">
      <formula>"DESMONTAGEM"</formula>
    </cfRule>
    <cfRule type="cellIs" dxfId="3379" priority="1208" operator="equal">
      <formula>"SEM USO"</formula>
    </cfRule>
    <cfRule type="cellIs" dxfId="3378" priority="1209" operator="equal">
      <formula>"EVENTO"</formula>
    </cfRule>
    <cfRule type="cellIs" dxfId="3377" priority="1210" operator="equal">
      <formula>"MONTAGEM"</formula>
    </cfRule>
    <cfRule type="cellIs" dxfId="3376" priority="1211" operator="equal">
      <formula>"ENTREGA MATERIAL"</formula>
    </cfRule>
  </conditionalFormatting>
  <conditionalFormatting sqref="BP28">
    <cfRule type="cellIs" dxfId="3375" priority="1202" operator="equal">
      <formula>"DESMONTAGEM"</formula>
    </cfRule>
    <cfRule type="cellIs" dxfId="3374" priority="1203" operator="equal">
      <formula>"SEM USO"</formula>
    </cfRule>
    <cfRule type="cellIs" dxfId="3373" priority="1204" operator="equal">
      <formula>"EVENTO"</formula>
    </cfRule>
    <cfRule type="cellIs" dxfId="3372" priority="1205" operator="equal">
      <formula>"MONTAGEM"</formula>
    </cfRule>
    <cfRule type="cellIs" dxfId="3371" priority="1206" operator="equal">
      <formula>"ENTREGA MATERIAL"</formula>
    </cfRule>
  </conditionalFormatting>
  <conditionalFormatting sqref="BO49 CB49:CD49">
    <cfRule type="cellIs" dxfId="3370" priority="1227" operator="equal">
      <formula>"DESMONTAGEM"</formula>
    </cfRule>
    <cfRule type="cellIs" dxfId="3369" priority="1228" operator="equal">
      <formula>"SEM USO"</formula>
    </cfRule>
    <cfRule type="cellIs" dxfId="3368" priority="1229" operator="equal">
      <formula>"EVENTO"</formula>
    </cfRule>
    <cfRule type="cellIs" dxfId="3367" priority="1230" operator="equal">
      <formula>"MONTAGEM"</formula>
    </cfRule>
    <cfRule type="cellIs" dxfId="3366" priority="1231" operator="equal">
      <formula>"ENTREGA MATERIAL"</formula>
    </cfRule>
  </conditionalFormatting>
  <conditionalFormatting sqref="BP49">
    <cfRule type="cellIs" dxfId="3365" priority="1222" operator="equal">
      <formula>"DESMONTAGEM"</formula>
    </cfRule>
    <cfRule type="cellIs" dxfId="3364" priority="1223" operator="equal">
      <formula>"SEM USO"</formula>
    </cfRule>
    <cfRule type="cellIs" dxfId="3363" priority="1224" operator="equal">
      <formula>"EVENTO"</formula>
    </cfRule>
    <cfRule type="cellIs" dxfId="3362" priority="1225" operator="equal">
      <formula>"MONTAGEM"</formula>
    </cfRule>
    <cfRule type="cellIs" dxfId="3361" priority="1226" operator="equal">
      <formula>"ENTREGA MATERIAL"</formula>
    </cfRule>
  </conditionalFormatting>
  <conditionalFormatting sqref="BO17 CB17:CD17">
    <cfRule type="cellIs" dxfId="3360" priority="1197" operator="equal">
      <formula>"DESMONTAGEM"</formula>
    </cfRule>
    <cfRule type="cellIs" dxfId="3359" priority="1198" operator="equal">
      <formula>"SEM USO"</formula>
    </cfRule>
    <cfRule type="cellIs" dxfId="3358" priority="1199" operator="equal">
      <formula>"EVENTO"</formula>
    </cfRule>
    <cfRule type="cellIs" dxfId="3357" priority="1200" operator="equal">
      <formula>"MONTAGEM"</formula>
    </cfRule>
    <cfRule type="cellIs" dxfId="3356" priority="1201" operator="equal">
      <formula>"ENTREGA MATERIAL"</formula>
    </cfRule>
  </conditionalFormatting>
  <conditionalFormatting sqref="BP17">
    <cfRule type="cellIs" dxfId="3355" priority="1192" operator="equal">
      <formula>"DESMONTAGEM"</formula>
    </cfRule>
    <cfRule type="cellIs" dxfId="3354" priority="1193" operator="equal">
      <formula>"SEM USO"</formula>
    </cfRule>
    <cfRule type="cellIs" dxfId="3353" priority="1194" operator="equal">
      <formula>"EVENTO"</formula>
    </cfRule>
    <cfRule type="cellIs" dxfId="3352" priority="1195" operator="equal">
      <formula>"MONTAGEM"</formula>
    </cfRule>
    <cfRule type="cellIs" dxfId="3351" priority="1196" operator="equal">
      <formula>"ENTREGA MATERIAL"</formula>
    </cfRule>
  </conditionalFormatting>
  <conditionalFormatting sqref="BZ39">
    <cfRule type="cellIs" dxfId="3350" priority="1182" operator="equal">
      <formula>"DESMONTAGEM"</formula>
    </cfRule>
    <cfRule type="cellIs" dxfId="3349" priority="1183" operator="equal">
      <formula>"SEM USO"</formula>
    </cfRule>
    <cfRule type="cellIs" dxfId="3348" priority="1184" operator="equal">
      <formula>"EVENTO"</formula>
    </cfRule>
    <cfRule type="cellIs" dxfId="3347" priority="1185" operator="equal">
      <formula>"MONTAGEM"</formula>
    </cfRule>
    <cfRule type="cellIs" dxfId="3346" priority="1186" operator="equal">
      <formula>"ENTREGA MATERIAL"</formula>
    </cfRule>
  </conditionalFormatting>
  <conditionalFormatting sqref="BZ28">
    <cfRule type="cellIs" dxfId="3345" priority="1177" operator="equal">
      <formula>"DESMONTAGEM"</formula>
    </cfRule>
    <cfRule type="cellIs" dxfId="3344" priority="1178" operator="equal">
      <formula>"SEM USO"</formula>
    </cfRule>
    <cfRule type="cellIs" dxfId="3343" priority="1179" operator="equal">
      <formula>"EVENTO"</formula>
    </cfRule>
    <cfRule type="cellIs" dxfId="3342" priority="1180" operator="equal">
      <formula>"MONTAGEM"</formula>
    </cfRule>
    <cfRule type="cellIs" dxfId="3341" priority="1181" operator="equal">
      <formula>"ENTREGA MATERIAL"</formula>
    </cfRule>
  </conditionalFormatting>
  <conditionalFormatting sqref="BZ49">
    <cfRule type="cellIs" dxfId="3340" priority="1187" operator="equal">
      <formula>"DESMONTAGEM"</formula>
    </cfRule>
    <cfRule type="cellIs" dxfId="3339" priority="1188" operator="equal">
      <formula>"SEM USO"</formula>
    </cfRule>
    <cfRule type="cellIs" dxfId="3338" priority="1189" operator="equal">
      <formula>"EVENTO"</formula>
    </cfRule>
    <cfRule type="cellIs" dxfId="3337" priority="1190" operator="equal">
      <formula>"MONTAGEM"</formula>
    </cfRule>
    <cfRule type="cellIs" dxfId="3336" priority="1191" operator="equal">
      <formula>"ENTREGA MATERIAL"</formula>
    </cfRule>
  </conditionalFormatting>
  <conditionalFormatting sqref="BZ17">
    <cfRule type="cellIs" dxfId="3335" priority="1172" operator="equal">
      <formula>"DESMONTAGEM"</formula>
    </cfRule>
    <cfRule type="cellIs" dxfId="3334" priority="1173" operator="equal">
      <formula>"SEM USO"</formula>
    </cfRule>
    <cfRule type="cellIs" dxfId="3333" priority="1174" operator="equal">
      <formula>"EVENTO"</formula>
    </cfRule>
    <cfRule type="cellIs" dxfId="3332" priority="1175" operator="equal">
      <formula>"MONTAGEM"</formula>
    </cfRule>
    <cfRule type="cellIs" dxfId="3331" priority="1176" operator="equal">
      <formula>"ENTREGA MATERIAL"</formula>
    </cfRule>
  </conditionalFormatting>
  <conditionalFormatting sqref="BO175:BO181 BO184">
    <cfRule type="containsText" dxfId="3330" priority="1170" operator="containsText" text="OK">
      <formula>NOT(ISERROR(SEARCH("OK",BO175)))</formula>
    </cfRule>
  </conditionalFormatting>
  <conditionalFormatting sqref="BO168">
    <cfRule type="containsText" dxfId="3329" priority="1171" operator="containsText" text="OK">
      <formula>NOT(ISERROR(SEARCH("OK",BO168)))</formula>
    </cfRule>
  </conditionalFormatting>
  <conditionalFormatting sqref="BS168:BW168 BS175:BS179 BU175:BU179 BT169:BT179 BW175:BW179 BV169:BV179 CA175:CA179 CA168">
    <cfRule type="containsText" dxfId="3328" priority="1169" operator="containsText" text="S">
      <formula>NOT(ISERROR(SEARCH("S",BS168)))</formula>
    </cfRule>
  </conditionalFormatting>
  <conditionalFormatting sqref="BQ168 BQ175:BQ179">
    <cfRule type="containsText" dxfId="3327" priority="1167" operator="containsText" text="E">
      <formula>NOT(ISERROR(SEARCH("E",BQ168)))</formula>
    </cfRule>
    <cfRule type="containsText" dxfId="3326" priority="1168" operator="containsText" text="L">
      <formula>NOT(ISERROR(SEARCH("L",BQ168)))</formula>
    </cfRule>
  </conditionalFormatting>
  <conditionalFormatting sqref="BO173:BO174">
    <cfRule type="containsText" dxfId="3325" priority="1166" operator="containsText" text="OK">
      <formula>NOT(ISERROR(SEARCH("OK",BO173)))</formula>
    </cfRule>
  </conditionalFormatting>
  <conditionalFormatting sqref="BS173:BS174 BU173:BU174 BW173:BW174 CA173:CA174">
    <cfRule type="containsText" dxfId="3324" priority="1165" operator="containsText" text="S">
      <formula>NOT(ISERROR(SEARCH("S",BS173)))</formula>
    </cfRule>
  </conditionalFormatting>
  <conditionalFormatting sqref="BQ173:BQ174">
    <cfRule type="containsText" dxfId="3323" priority="1163" operator="containsText" text="E">
      <formula>NOT(ISERROR(SEARCH("E",BQ173)))</formula>
    </cfRule>
    <cfRule type="containsText" dxfId="3322" priority="1164" operator="containsText" text="L">
      <formula>NOT(ISERROR(SEARCH("L",BQ173)))</formula>
    </cfRule>
  </conditionalFormatting>
  <conditionalFormatting sqref="BO170:BO172">
    <cfRule type="containsText" dxfId="3321" priority="1162" operator="containsText" text="OK">
      <formula>NOT(ISERROR(SEARCH("OK",BO170)))</formula>
    </cfRule>
  </conditionalFormatting>
  <conditionalFormatting sqref="BS170:BS172 BU170:BU172 BW170:BW172 CA170:CA172">
    <cfRule type="containsText" dxfId="3320" priority="1161" operator="containsText" text="S">
      <formula>NOT(ISERROR(SEARCH("S",BS170)))</formula>
    </cfRule>
  </conditionalFormatting>
  <conditionalFormatting sqref="BQ170:BQ172">
    <cfRule type="containsText" dxfId="3319" priority="1159" operator="containsText" text="E">
      <formula>NOT(ISERROR(SEARCH("E",BQ170)))</formula>
    </cfRule>
    <cfRule type="containsText" dxfId="3318" priority="1160" operator="containsText" text="L">
      <formula>NOT(ISERROR(SEARCH("L",BQ170)))</formula>
    </cfRule>
  </conditionalFormatting>
  <conditionalFormatting sqref="BO169">
    <cfRule type="containsText" dxfId="3317" priority="1158" operator="containsText" text="OK">
      <formula>NOT(ISERROR(SEARCH("OK",BO169)))</formula>
    </cfRule>
  </conditionalFormatting>
  <conditionalFormatting sqref="BS169 BU169 BW169 CA169">
    <cfRule type="containsText" dxfId="3316" priority="1157" operator="containsText" text="S">
      <formula>NOT(ISERROR(SEARCH("S",BS169)))</formula>
    </cfRule>
  </conditionalFormatting>
  <conditionalFormatting sqref="BQ169">
    <cfRule type="containsText" dxfId="3315" priority="1155" operator="containsText" text="E">
      <formula>NOT(ISERROR(SEARCH("E",BQ169)))</formula>
    </cfRule>
    <cfRule type="containsText" dxfId="3314" priority="1156" operator="containsText" text="L">
      <formula>NOT(ISERROR(SEARCH("L",BQ169)))</formula>
    </cfRule>
  </conditionalFormatting>
  <conditionalFormatting sqref="BO182:BO183">
    <cfRule type="containsText" dxfId="3313" priority="1154" operator="containsText" text="OK">
      <formula>NOT(ISERROR(SEARCH("OK",BO182)))</formula>
    </cfRule>
  </conditionalFormatting>
  <conditionalFormatting sqref="BO166 CB166:CD166">
    <cfRule type="cellIs" dxfId="3312" priority="1149" operator="equal">
      <formula>"DESMONTAGEM"</formula>
    </cfRule>
    <cfRule type="cellIs" dxfId="3311" priority="1150" operator="equal">
      <formula>"SEM USO"</formula>
    </cfRule>
    <cfRule type="cellIs" dxfId="3310" priority="1151" operator="equal">
      <formula>"EVENTO"</formula>
    </cfRule>
    <cfRule type="cellIs" dxfId="3309" priority="1152" operator="equal">
      <formula>"MONTAGEM"</formula>
    </cfRule>
    <cfRule type="cellIs" dxfId="3308" priority="1153" operator="equal">
      <formula>"ENTREGA MATERIAL"</formula>
    </cfRule>
  </conditionalFormatting>
  <conditionalFormatting sqref="BO123 CB123:CD123">
    <cfRule type="cellIs" dxfId="3307" priority="1144" operator="equal">
      <formula>"DESMONTAGEM"</formula>
    </cfRule>
    <cfRule type="cellIs" dxfId="3306" priority="1145" operator="equal">
      <formula>"SEM USO"</formula>
    </cfRule>
    <cfRule type="cellIs" dxfId="3305" priority="1146" operator="equal">
      <formula>"EVENTO"</formula>
    </cfRule>
    <cfRule type="cellIs" dxfId="3304" priority="1147" operator="equal">
      <formula>"MONTAGEM"</formula>
    </cfRule>
    <cfRule type="cellIs" dxfId="3303" priority="1148" operator="equal">
      <formula>"ENTREGA MATERIAL"</formula>
    </cfRule>
  </conditionalFormatting>
  <conditionalFormatting sqref="BP123">
    <cfRule type="cellIs" dxfId="3302" priority="1139" operator="equal">
      <formula>"DESMONTAGEM"</formula>
    </cfRule>
    <cfRule type="cellIs" dxfId="3301" priority="1140" operator="equal">
      <formula>"SEM USO"</formula>
    </cfRule>
    <cfRule type="cellIs" dxfId="3300" priority="1141" operator="equal">
      <formula>"EVENTO"</formula>
    </cfRule>
    <cfRule type="cellIs" dxfId="3299" priority="1142" operator="equal">
      <formula>"MONTAGEM"</formula>
    </cfRule>
    <cfRule type="cellIs" dxfId="3298" priority="1143" operator="equal">
      <formula>"ENTREGA MATERIAL"</formula>
    </cfRule>
  </conditionalFormatting>
  <conditionalFormatting sqref="BO103 CB103:CD103">
    <cfRule type="cellIs" dxfId="3297" priority="1134" operator="equal">
      <formula>"DESMONTAGEM"</formula>
    </cfRule>
    <cfRule type="cellIs" dxfId="3296" priority="1135" operator="equal">
      <formula>"SEM USO"</formula>
    </cfRule>
    <cfRule type="cellIs" dxfId="3295" priority="1136" operator="equal">
      <formula>"EVENTO"</formula>
    </cfRule>
    <cfRule type="cellIs" dxfId="3294" priority="1137" operator="equal">
      <formula>"MONTAGEM"</formula>
    </cfRule>
    <cfRule type="cellIs" dxfId="3293" priority="1138" operator="equal">
      <formula>"ENTREGA MATERIAL"</formula>
    </cfRule>
  </conditionalFormatting>
  <conditionalFormatting sqref="BP103">
    <cfRule type="cellIs" dxfId="3292" priority="1129" operator="equal">
      <formula>"DESMONTAGEM"</formula>
    </cfRule>
    <cfRule type="cellIs" dxfId="3291" priority="1130" operator="equal">
      <formula>"SEM USO"</formula>
    </cfRule>
    <cfRule type="cellIs" dxfId="3290" priority="1131" operator="equal">
      <formula>"EVENTO"</formula>
    </cfRule>
    <cfRule type="cellIs" dxfId="3289" priority="1132" operator="equal">
      <formula>"MONTAGEM"</formula>
    </cfRule>
    <cfRule type="cellIs" dxfId="3288" priority="1133" operator="equal">
      <formula>"ENTREGA MATERIAL"</formula>
    </cfRule>
  </conditionalFormatting>
  <conditionalFormatting sqref="BO113 CB113:CD113">
    <cfRule type="cellIs" dxfId="3287" priority="1124" operator="equal">
      <formula>"DESMONTAGEM"</formula>
    </cfRule>
    <cfRule type="cellIs" dxfId="3286" priority="1125" operator="equal">
      <formula>"SEM USO"</formula>
    </cfRule>
    <cfRule type="cellIs" dxfId="3285" priority="1126" operator="equal">
      <formula>"EVENTO"</formula>
    </cfRule>
    <cfRule type="cellIs" dxfId="3284" priority="1127" operator="equal">
      <formula>"MONTAGEM"</formula>
    </cfRule>
    <cfRule type="cellIs" dxfId="3283" priority="1128" operator="equal">
      <formula>"ENTREGA MATERIAL"</formula>
    </cfRule>
  </conditionalFormatting>
  <conditionalFormatting sqref="BP113">
    <cfRule type="cellIs" dxfId="3282" priority="1119" operator="equal">
      <formula>"DESMONTAGEM"</formula>
    </cfRule>
    <cfRule type="cellIs" dxfId="3281" priority="1120" operator="equal">
      <formula>"SEM USO"</formula>
    </cfRule>
    <cfRule type="cellIs" dxfId="3280" priority="1121" operator="equal">
      <formula>"EVENTO"</formula>
    </cfRule>
    <cfRule type="cellIs" dxfId="3279" priority="1122" operator="equal">
      <formula>"MONTAGEM"</formula>
    </cfRule>
    <cfRule type="cellIs" dxfId="3278" priority="1123" operator="equal">
      <formula>"ENTREGA MATERIAL"</formula>
    </cfRule>
  </conditionalFormatting>
  <conditionalFormatting sqref="BO133 CB133:CD133">
    <cfRule type="cellIs" dxfId="3277" priority="1114" operator="equal">
      <formula>"DESMONTAGEM"</formula>
    </cfRule>
    <cfRule type="cellIs" dxfId="3276" priority="1115" operator="equal">
      <formula>"SEM USO"</formula>
    </cfRule>
    <cfRule type="cellIs" dxfId="3275" priority="1116" operator="equal">
      <formula>"EVENTO"</formula>
    </cfRule>
    <cfRule type="cellIs" dxfId="3274" priority="1117" operator="equal">
      <formula>"MONTAGEM"</formula>
    </cfRule>
    <cfRule type="cellIs" dxfId="3273" priority="1118" operator="equal">
      <formula>"ENTREGA MATERIAL"</formula>
    </cfRule>
  </conditionalFormatting>
  <conditionalFormatting sqref="BP133">
    <cfRule type="cellIs" dxfId="3272" priority="1109" operator="equal">
      <formula>"DESMONTAGEM"</formula>
    </cfRule>
    <cfRule type="cellIs" dxfId="3271" priority="1110" operator="equal">
      <formula>"SEM USO"</formula>
    </cfRule>
    <cfRule type="cellIs" dxfId="3270" priority="1111" operator="equal">
      <formula>"EVENTO"</formula>
    </cfRule>
    <cfRule type="cellIs" dxfId="3269" priority="1112" operator="equal">
      <formula>"MONTAGEM"</formula>
    </cfRule>
    <cfRule type="cellIs" dxfId="3268" priority="1113" operator="equal">
      <formula>"ENTREGA MATERIAL"</formula>
    </cfRule>
  </conditionalFormatting>
  <conditionalFormatting sqref="BY168 BY175:BY179">
    <cfRule type="containsText" dxfId="3267" priority="1108" operator="containsText" text="S">
      <formula>NOT(ISERROR(SEARCH("S",BY168)))</formula>
    </cfRule>
  </conditionalFormatting>
  <conditionalFormatting sqref="BY173:BY174">
    <cfRule type="containsText" dxfId="3266" priority="1107" operator="containsText" text="S">
      <formula>NOT(ISERROR(SEARCH("S",BY173)))</formula>
    </cfRule>
  </conditionalFormatting>
  <conditionalFormatting sqref="BY170:BY172">
    <cfRule type="containsText" dxfId="3265" priority="1106" operator="containsText" text="S">
      <formula>NOT(ISERROR(SEARCH("S",BY170)))</formula>
    </cfRule>
  </conditionalFormatting>
  <conditionalFormatting sqref="BY169">
    <cfRule type="containsText" dxfId="3264" priority="1105" operator="containsText" text="S">
      <formula>NOT(ISERROR(SEARCH("S",BY169)))</formula>
    </cfRule>
  </conditionalFormatting>
  <conditionalFormatting sqref="BZ166">
    <cfRule type="cellIs" dxfId="3263" priority="1100" operator="equal">
      <formula>"DESMONTAGEM"</formula>
    </cfRule>
    <cfRule type="cellIs" dxfId="3262" priority="1101" operator="equal">
      <formula>"SEM USO"</formula>
    </cfRule>
    <cfRule type="cellIs" dxfId="3261" priority="1102" operator="equal">
      <formula>"EVENTO"</formula>
    </cfRule>
    <cfRule type="cellIs" dxfId="3260" priority="1103" operator="equal">
      <formula>"MONTAGEM"</formula>
    </cfRule>
    <cfRule type="cellIs" dxfId="3259" priority="1104" operator="equal">
      <formula>"ENTREGA MATERIAL"</formula>
    </cfRule>
  </conditionalFormatting>
  <conditionalFormatting sqref="BZ123">
    <cfRule type="cellIs" dxfId="3258" priority="1095" operator="equal">
      <formula>"DESMONTAGEM"</formula>
    </cfRule>
    <cfRule type="cellIs" dxfId="3257" priority="1096" operator="equal">
      <formula>"SEM USO"</formula>
    </cfRule>
    <cfRule type="cellIs" dxfId="3256" priority="1097" operator="equal">
      <formula>"EVENTO"</formula>
    </cfRule>
    <cfRule type="cellIs" dxfId="3255" priority="1098" operator="equal">
      <formula>"MONTAGEM"</formula>
    </cfRule>
    <cfRule type="cellIs" dxfId="3254" priority="1099" operator="equal">
      <formula>"ENTREGA MATERIAL"</formula>
    </cfRule>
  </conditionalFormatting>
  <conditionalFormatting sqref="BZ103">
    <cfRule type="cellIs" dxfId="3253" priority="1090" operator="equal">
      <formula>"DESMONTAGEM"</formula>
    </cfRule>
    <cfRule type="cellIs" dxfId="3252" priority="1091" operator="equal">
      <formula>"SEM USO"</formula>
    </cfRule>
    <cfRule type="cellIs" dxfId="3251" priority="1092" operator="equal">
      <formula>"EVENTO"</formula>
    </cfRule>
    <cfRule type="cellIs" dxfId="3250" priority="1093" operator="equal">
      <formula>"MONTAGEM"</formula>
    </cfRule>
    <cfRule type="cellIs" dxfId="3249" priority="1094" operator="equal">
      <formula>"ENTREGA MATERIAL"</formula>
    </cfRule>
  </conditionalFormatting>
  <conditionalFormatting sqref="BZ113">
    <cfRule type="cellIs" dxfId="3248" priority="1085" operator="equal">
      <formula>"DESMONTAGEM"</formula>
    </cfRule>
    <cfRule type="cellIs" dxfId="3247" priority="1086" operator="equal">
      <formula>"SEM USO"</formula>
    </cfRule>
    <cfRule type="cellIs" dxfId="3246" priority="1087" operator="equal">
      <formula>"EVENTO"</formula>
    </cfRule>
    <cfRule type="cellIs" dxfId="3245" priority="1088" operator="equal">
      <formula>"MONTAGEM"</formula>
    </cfRule>
    <cfRule type="cellIs" dxfId="3244" priority="1089" operator="equal">
      <formula>"ENTREGA MATERIAL"</formula>
    </cfRule>
  </conditionalFormatting>
  <conditionalFormatting sqref="BZ133">
    <cfRule type="cellIs" dxfId="3243" priority="1080" operator="equal">
      <formula>"DESMONTAGEM"</formula>
    </cfRule>
    <cfRule type="cellIs" dxfId="3242" priority="1081" operator="equal">
      <formula>"SEM USO"</formula>
    </cfRule>
    <cfRule type="cellIs" dxfId="3241" priority="1082" operator="equal">
      <formula>"EVENTO"</formula>
    </cfRule>
    <cfRule type="cellIs" dxfId="3240" priority="1083" operator="equal">
      <formula>"MONTAGEM"</formula>
    </cfRule>
    <cfRule type="cellIs" dxfId="3239" priority="1084" operator="equal">
      <formula>"ENTREGA MATERIAL"</formula>
    </cfRule>
  </conditionalFormatting>
  <conditionalFormatting sqref="CE69 CR69:CT69">
    <cfRule type="cellIs" dxfId="3238" priority="1075" operator="equal">
      <formula>"DESMONTAGEM"</formula>
    </cfRule>
    <cfRule type="cellIs" dxfId="3237" priority="1076" operator="equal">
      <formula>"SEM USO"</formula>
    </cfRule>
    <cfRule type="cellIs" dxfId="3236" priority="1077" operator="equal">
      <formula>"EVENTO"</formula>
    </cfRule>
    <cfRule type="cellIs" dxfId="3235" priority="1078" operator="equal">
      <formula>"MONTAGEM"</formula>
    </cfRule>
    <cfRule type="cellIs" dxfId="3234" priority="1079" operator="equal">
      <formula>"ENTREGA MATERIAL"</formula>
    </cfRule>
  </conditionalFormatting>
  <conditionalFormatting sqref="CF69">
    <cfRule type="cellIs" dxfId="3233" priority="1070" operator="equal">
      <formula>"DESMONTAGEM"</formula>
    </cfRule>
    <cfRule type="cellIs" dxfId="3232" priority="1071" operator="equal">
      <formula>"SEM USO"</formula>
    </cfRule>
    <cfRule type="cellIs" dxfId="3231" priority="1072" operator="equal">
      <formula>"EVENTO"</formula>
    </cfRule>
    <cfRule type="cellIs" dxfId="3230" priority="1073" operator="equal">
      <formula>"MONTAGEM"</formula>
    </cfRule>
    <cfRule type="cellIs" dxfId="3229" priority="1074" operator="equal">
      <formula>"ENTREGA MATERIAL"</formula>
    </cfRule>
  </conditionalFormatting>
  <conditionalFormatting sqref="CE59 CR59:CT59">
    <cfRule type="cellIs" dxfId="3228" priority="1065" operator="equal">
      <formula>"DESMONTAGEM"</formula>
    </cfRule>
    <cfRule type="cellIs" dxfId="3227" priority="1066" operator="equal">
      <formula>"SEM USO"</formula>
    </cfRule>
    <cfRule type="cellIs" dxfId="3226" priority="1067" operator="equal">
      <formula>"EVENTO"</formula>
    </cfRule>
    <cfRule type="cellIs" dxfId="3225" priority="1068" operator="equal">
      <formula>"MONTAGEM"</formula>
    </cfRule>
    <cfRule type="cellIs" dxfId="3224" priority="1069" operator="equal">
      <formula>"ENTREGA MATERIAL"</formula>
    </cfRule>
  </conditionalFormatting>
  <conditionalFormatting sqref="CF59">
    <cfRule type="cellIs" dxfId="3223" priority="1060" operator="equal">
      <formula>"DESMONTAGEM"</formula>
    </cfRule>
    <cfRule type="cellIs" dxfId="3222" priority="1061" operator="equal">
      <formula>"SEM USO"</formula>
    </cfRule>
    <cfRule type="cellIs" dxfId="3221" priority="1062" operator="equal">
      <formula>"EVENTO"</formula>
    </cfRule>
    <cfRule type="cellIs" dxfId="3220" priority="1063" operator="equal">
      <formula>"MONTAGEM"</formula>
    </cfRule>
    <cfRule type="cellIs" dxfId="3219" priority="1064" operator="equal">
      <formula>"ENTREGA MATERIAL"</formula>
    </cfRule>
  </conditionalFormatting>
  <conditionalFormatting sqref="CE80 CR80:CT80">
    <cfRule type="cellIs" dxfId="3218" priority="1055" operator="equal">
      <formula>"DESMONTAGEM"</formula>
    </cfRule>
    <cfRule type="cellIs" dxfId="3217" priority="1056" operator="equal">
      <formula>"SEM USO"</formula>
    </cfRule>
    <cfRule type="cellIs" dxfId="3216" priority="1057" operator="equal">
      <formula>"EVENTO"</formula>
    </cfRule>
    <cfRule type="cellIs" dxfId="3215" priority="1058" operator="equal">
      <formula>"MONTAGEM"</formula>
    </cfRule>
    <cfRule type="cellIs" dxfId="3214" priority="1059" operator="equal">
      <formula>"ENTREGA MATERIAL"</formula>
    </cfRule>
  </conditionalFormatting>
  <conditionalFormatting sqref="CF80">
    <cfRule type="cellIs" dxfId="3213" priority="1050" operator="equal">
      <formula>"DESMONTAGEM"</formula>
    </cfRule>
    <cfRule type="cellIs" dxfId="3212" priority="1051" operator="equal">
      <formula>"SEM USO"</formula>
    </cfRule>
    <cfRule type="cellIs" dxfId="3211" priority="1052" operator="equal">
      <formula>"EVENTO"</formula>
    </cfRule>
    <cfRule type="cellIs" dxfId="3210" priority="1053" operator="equal">
      <formula>"MONTAGEM"</formula>
    </cfRule>
    <cfRule type="cellIs" dxfId="3209" priority="1054" operator="equal">
      <formula>"ENTREGA MATERIAL"</formula>
    </cfRule>
  </conditionalFormatting>
  <conditionalFormatting sqref="CE93 CR93:CT93">
    <cfRule type="cellIs" dxfId="3208" priority="1045" operator="equal">
      <formula>"DESMONTAGEM"</formula>
    </cfRule>
    <cfRule type="cellIs" dxfId="3207" priority="1046" operator="equal">
      <formula>"SEM USO"</formula>
    </cfRule>
    <cfRule type="cellIs" dxfId="3206" priority="1047" operator="equal">
      <formula>"EVENTO"</formula>
    </cfRule>
    <cfRule type="cellIs" dxfId="3205" priority="1048" operator="equal">
      <formula>"MONTAGEM"</formula>
    </cfRule>
    <cfRule type="cellIs" dxfId="3204" priority="1049" operator="equal">
      <formula>"ENTREGA MATERIAL"</formula>
    </cfRule>
  </conditionalFormatting>
  <conditionalFormatting sqref="CF93">
    <cfRule type="cellIs" dxfId="3203" priority="1040" operator="equal">
      <formula>"DESMONTAGEM"</formula>
    </cfRule>
    <cfRule type="cellIs" dxfId="3202" priority="1041" operator="equal">
      <formula>"SEM USO"</formula>
    </cfRule>
    <cfRule type="cellIs" dxfId="3201" priority="1042" operator="equal">
      <formula>"EVENTO"</formula>
    </cfRule>
    <cfRule type="cellIs" dxfId="3200" priority="1043" operator="equal">
      <formula>"MONTAGEM"</formula>
    </cfRule>
    <cfRule type="cellIs" dxfId="3199" priority="1044" operator="equal">
      <formula>"ENTREGA MATERIAL"</formula>
    </cfRule>
  </conditionalFormatting>
  <conditionalFormatting sqref="CE39 CR39:CT39">
    <cfRule type="cellIs" dxfId="3198" priority="1025" operator="equal">
      <formula>"DESMONTAGEM"</formula>
    </cfRule>
    <cfRule type="cellIs" dxfId="3197" priority="1026" operator="equal">
      <formula>"SEM USO"</formula>
    </cfRule>
    <cfRule type="cellIs" dxfId="3196" priority="1027" operator="equal">
      <formula>"EVENTO"</formula>
    </cfRule>
    <cfRule type="cellIs" dxfId="3195" priority="1028" operator="equal">
      <formula>"MONTAGEM"</formula>
    </cfRule>
    <cfRule type="cellIs" dxfId="3194" priority="1029" operator="equal">
      <formula>"ENTREGA MATERIAL"</formula>
    </cfRule>
  </conditionalFormatting>
  <conditionalFormatting sqref="CF39">
    <cfRule type="cellIs" dxfId="3193" priority="1020" operator="equal">
      <formula>"DESMONTAGEM"</formula>
    </cfRule>
    <cfRule type="cellIs" dxfId="3192" priority="1021" operator="equal">
      <formula>"SEM USO"</formula>
    </cfRule>
    <cfRule type="cellIs" dxfId="3191" priority="1022" operator="equal">
      <formula>"EVENTO"</formula>
    </cfRule>
    <cfRule type="cellIs" dxfId="3190" priority="1023" operator="equal">
      <formula>"MONTAGEM"</formula>
    </cfRule>
    <cfRule type="cellIs" dxfId="3189" priority="1024" operator="equal">
      <formula>"ENTREGA MATERIAL"</formula>
    </cfRule>
  </conditionalFormatting>
  <conditionalFormatting sqref="CE28 CR28:CT28">
    <cfRule type="cellIs" dxfId="3188" priority="1015" operator="equal">
      <formula>"DESMONTAGEM"</formula>
    </cfRule>
    <cfRule type="cellIs" dxfId="3187" priority="1016" operator="equal">
      <formula>"SEM USO"</formula>
    </cfRule>
    <cfRule type="cellIs" dxfId="3186" priority="1017" operator="equal">
      <formula>"EVENTO"</formula>
    </cfRule>
    <cfRule type="cellIs" dxfId="3185" priority="1018" operator="equal">
      <formula>"MONTAGEM"</formula>
    </cfRule>
    <cfRule type="cellIs" dxfId="3184" priority="1019" operator="equal">
      <formula>"ENTREGA MATERIAL"</formula>
    </cfRule>
  </conditionalFormatting>
  <conditionalFormatting sqref="CF28">
    <cfRule type="cellIs" dxfId="3183" priority="1010" operator="equal">
      <formula>"DESMONTAGEM"</formula>
    </cfRule>
    <cfRule type="cellIs" dxfId="3182" priority="1011" operator="equal">
      <formula>"SEM USO"</formula>
    </cfRule>
    <cfRule type="cellIs" dxfId="3181" priority="1012" operator="equal">
      <formula>"EVENTO"</formula>
    </cfRule>
    <cfRule type="cellIs" dxfId="3180" priority="1013" operator="equal">
      <formula>"MONTAGEM"</formula>
    </cfRule>
    <cfRule type="cellIs" dxfId="3179" priority="1014" operator="equal">
      <formula>"ENTREGA MATERIAL"</formula>
    </cfRule>
  </conditionalFormatting>
  <conditionalFormatting sqref="CE49 CR49:CT49">
    <cfRule type="cellIs" dxfId="3178" priority="1035" operator="equal">
      <formula>"DESMONTAGEM"</formula>
    </cfRule>
    <cfRule type="cellIs" dxfId="3177" priority="1036" operator="equal">
      <formula>"SEM USO"</formula>
    </cfRule>
    <cfRule type="cellIs" dxfId="3176" priority="1037" operator="equal">
      <formula>"EVENTO"</formula>
    </cfRule>
    <cfRule type="cellIs" dxfId="3175" priority="1038" operator="equal">
      <formula>"MONTAGEM"</formula>
    </cfRule>
    <cfRule type="cellIs" dxfId="3174" priority="1039" operator="equal">
      <formula>"ENTREGA MATERIAL"</formula>
    </cfRule>
  </conditionalFormatting>
  <conditionalFormatting sqref="CF49">
    <cfRule type="cellIs" dxfId="3173" priority="1030" operator="equal">
      <formula>"DESMONTAGEM"</formula>
    </cfRule>
    <cfRule type="cellIs" dxfId="3172" priority="1031" operator="equal">
      <formula>"SEM USO"</formula>
    </cfRule>
    <cfRule type="cellIs" dxfId="3171" priority="1032" operator="equal">
      <formula>"EVENTO"</formula>
    </cfRule>
    <cfRule type="cellIs" dxfId="3170" priority="1033" operator="equal">
      <formula>"MONTAGEM"</formula>
    </cfRule>
    <cfRule type="cellIs" dxfId="3169" priority="1034" operator="equal">
      <formula>"ENTREGA MATERIAL"</formula>
    </cfRule>
  </conditionalFormatting>
  <conditionalFormatting sqref="CE17 CR17:CT17">
    <cfRule type="cellIs" dxfId="3168" priority="1005" operator="equal">
      <formula>"DESMONTAGEM"</formula>
    </cfRule>
    <cfRule type="cellIs" dxfId="3167" priority="1006" operator="equal">
      <formula>"SEM USO"</formula>
    </cfRule>
    <cfRule type="cellIs" dxfId="3166" priority="1007" operator="equal">
      <formula>"EVENTO"</formula>
    </cfRule>
    <cfRule type="cellIs" dxfId="3165" priority="1008" operator="equal">
      <formula>"MONTAGEM"</formula>
    </cfRule>
    <cfRule type="cellIs" dxfId="3164" priority="1009" operator="equal">
      <formula>"ENTREGA MATERIAL"</formula>
    </cfRule>
  </conditionalFormatting>
  <conditionalFormatting sqref="CF17">
    <cfRule type="cellIs" dxfId="3163" priority="1000" operator="equal">
      <formula>"DESMONTAGEM"</formula>
    </cfRule>
    <cfRule type="cellIs" dxfId="3162" priority="1001" operator="equal">
      <formula>"SEM USO"</formula>
    </cfRule>
    <cfRule type="cellIs" dxfId="3161" priority="1002" operator="equal">
      <formula>"EVENTO"</formula>
    </cfRule>
    <cfRule type="cellIs" dxfId="3160" priority="1003" operator="equal">
      <formula>"MONTAGEM"</formula>
    </cfRule>
    <cfRule type="cellIs" dxfId="3159" priority="1004" operator="equal">
      <formula>"ENTREGA MATERIAL"</formula>
    </cfRule>
  </conditionalFormatting>
  <conditionalFormatting sqref="CP39">
    <cfRule type="cellIs" dxfId="3158" priority="990" operator="equal">
      <formula>"DESMONTAGEM"</formula>
    </cfRule>
    <cfRule type="cellIs" dxfId="3157" priority="991" operator="equal">
      <formula>"SEM USO"</formula>
    </cfRule>
    <cfRule type="cellIs" dxfId="3156" priority="992" operator="equal">
      <formula>"EVENTO"</formula>
    </cfRule>
    <cfRule type="cellIs" dxfId="3155" priority="993" operator="equal">
      <formula>"MONTAGEM"</formula>
    </cfRule>
    <cfRule type="cellIs" dxfId="3154" priority="994" operator="equal">
      <formula>"ENTREGA MATERIAL"</formula>
    </cfRule>
  </conditionalFormatting>
  <conditionalFormatting sqref="CP28">
    <cfRule type="cellIs" dxfId="3153" priority="985" operator="equal">
      <formula>"DESMONTAGEM"</formula>
    </cfRule>
    <cfRule type="cellIs" dxfId="3152" priority="986" operator="equal">
      <formula>"SEM USO"</formula>
    </cfRule>
    <cfRule type="cellIs" dxfId="3151" priority="987" operator="equal">
      <formula>"EVENTO"</formula>
    </cfRule>
    <cfRule type="cellIs" dxfId="3150" priority="988" operator="equal">
      <formula>"MONTAGEM"</formula>
    </cfRule>
    <cfRule type="cellIs" dxfId="3149" priority="989" operator="equal">
      <formula>"ENTREGA MATERIAL"</formula>
    </cfRule>
  </conditionalFormatting>
  <conditionalFormatting sqref="CP49">
    <cfRule type="cellIs" dxfId="3148" priority="995" operator="equal">
      <formula>"DESMONTAGEM"</formula>
    </cfRule>
    <cfRule type="cellIs" dxfId="3147" priority="996" operator="equal">
      <formula>"SEM USO"</formula>
    </cfRule>
    <cfRule type="cellIs" dxfId="3146" priority="997" operator="equal">
      <formula>"EVENTO"</formula>
    </cfRule>
    <cfRule type="cellIs" dxfId="3145" priority="998" operator="equal">
      <formula>"MONTAGEM"</formula>
    </cfRule>
    <cfRule type="cellIs" dxfId="3144" priority="999" operator="equal">
      <formula>"ENTREGA MATERIAL"</formula>
    </cfRule>
  </conditionalFormatting>
  <conditionalFormatting sqref="CP17">
    <cfRule type="cellIs" dxfId="3143" priority="980" operator="equal">
      <formula>"DESMONTAGEM"</formula>
    </cfRule>
    <cfRule type="cellIs" dxfId="3142" priority="981" operator="equal">
      <formula>"SEM USO"</formula>
    </cfRule>
    <cfRule type="cellIs" dxfId="3141" priority="982" operator="equal">
      <formula>"EVENTO"</formula>
    </cfRule>
    <cfRule type="cellIs" dxfId="3140" priority="983" operator="equal">
      <formula>"MONTAGEM"</formula>
    </cfRule>
    <cfRule type="cellIs" dxfId="3139" priority="984" operator="equal">
      <formula>"ENTREGA MATERIAL"</formula>
    </cfRule>
  </conditionalFormatting>
  <conditionalFormatting sqref="CE175:CE181 CE184">
    <cfRule type="containsText" dxfId="3138" priority="978" operator="containsText" text="OK">
      <formula>NOT(ISERROR(SEARCH("OK",CE175)))</formula>
    </cfRule>
  </conditionalFormatting>
  <conditionalFormatting sqref="CE168">
    <cfRule type="containsText" dxfId="3137" priority="979" operator="containsText" text="OK">
      <formula>NOT(ISERROR(SEARCH("OK",CE168)))</formula>
    </cfRule>
  </conditionalFormatting>
  <conditionalFormatting sqref="CI168:CM168 CI175:CI179 CK175:CK179 CJ169:CJ179 CM175:CM179 CL169:CL179 CQ175:CQ179 CQ168">
    <cfRule type="containsText" dxfId="3136" priority="977" operator="containsText" text="S">
      <formula>NOT(ISERROR(SEARCH("S",CI168)))</formula>
    </cfRule>
  </conditionalFormatting>
  <conditionalFormatting sqref="CG168 CG175:CG179">
    <cfRule type="containsText" dxfId="3135" priority="975" operator="containsText" text="E">
      <formula>NOT(ISERROR(SEARCH("E",CG168)))</formula>
    </cfRule>
    <cfRule type="containsText" dxfId="3134" priority="976" operator="containsText" text="L">
      <formula>NOT(ISERROR(SEARCH("L",CG168)))</formula>
    </cfRule>
  </conditionalFormatting>
  <conditionalFormatting sqref="CE173:CE174">
    <cfRule type="containsText" dxfId="3133" priority="974" operator="containsText" text="OK">
      <formula>NOT(ISERROR(SEARCH("OK",CE173)))</formula>
    </cfRule>
  </conditionalFormatting>
  <conditionalFormatting sqref="CI173:CI174 CK173:CK174 CM173:CM174 CQ173:CQ174">
    <cfRule type="containsText" dxfId="3132" priority="973" operator="containsText" text="S">
      <formula>NOT(ISERROR(SEARCH("S",CI173)))</formula>
    </cfRule>
  </conditionalFormatting>
  <conditionalFormatting sqref="CG173:CG174">
    <cfRule type="containsText" dxfId="3131" priority="971" operator="containsText" text="E">
      <formula>NOT(ISERROR(SEARCH("E",CG173)))</formula>
    </cfRule>
    <cfRule type="containsText" dxfId="3130" priority="972" operator="containsText" text="L">
      <formula>NOT(ISERROR(SEARCH("L",CG173)))</formula>
    </cfRule>
  </conditionalFormatting>
  <conditionalFormatting sqref="CE170:CE172">
    <cfRule type="containsText" dxfId="3129" priority="970" operator="containsText" text="OK">
      <formula>NOT(ISERROR(SEARCH("OK",CE170)))</formula>
    </cfRule>
  </conditionalFormatting>
  <conditionalFormatting sqref="CI170:CI172 CK170:CK172 CM170:CM172 CQ170:CQ172">
    <cfRule type="containsText" dxfId="3128" priority="969" operator="containsText" text="S">
      <formula>NOT(ISERROR(SEARCH("S",CI170)))</formula>
    </cfRule>
  </conditionalFormatting>
  <conditionalFormatting sqref="CG170:CG172">
    <cfRule type="containsText" dxfId="3127" priority="967" operator="containsText" text="E">
      <formula>NOT(ISERROR(SEARCH("E",CG170)))</formula>
    </cfRule>
    <cfRule type="containsText" dxfId="3126" priority="968" operator="containsText" text="L">
      <formula>NOT(ISERROR(SEARCH("L",CG170)))</formula>
    </cfRule>
  </conditionalFormatting>
  <conditionalFormatting sqref="CE169">
    <cfRule type="containsText" dxfId="3125" priority="966" operator="containsText" text="OK">
      <formula>NOT(ISERROR(SEARCH("OK",CE169)))</formula>
    </cfRule>
  </conditionalFormatting>
  <conditionalFormatting sqref="CI169 CK169 CM169 CQ169">
    <cfRule type="containsText" dxfId="3124" priority="965" operator="containsText" text="S">
      <formula>NOT(ISERROR(SEARCH("S",CI169)))</formula>
    </cfRule>
  </conditionalFormatting>
  <conditionalFormatting sqref="CG169">
    <cfRule type="containsText" dxfId="3123" priority="963" operator="containsText" text="E">
      <formula>NOT(ISERROR(SEARCH("E",CG169)))</formula>
    </cfRule>
    <cfRule type="containsText" dxfId="3122" priority="964" operator="containsText" text="L">
      <formula>NOT(ISERROR(SEARCH("L",CG169)))</formula>
    </cfRule>
  </conditionalFormatting>
  <conditionalFormatting sqref="CE182:CE183">
    <cfRule type="containsText" dxfId="3121" priority="962" operator="containsText" text="OK">
      <formula>NOT(ISERROR(SEARCH("OK",CE182)))</formula>
    </cfRule>
  </conditionalFormatting>
  <conditionalFormatting sqref="CE166 CR166:CT166">
    <cfRule type="cellIs" dxfId="3120" priority="957" operator="equal">
      <formula>"DESMONTAGEM"</formula>
    </cfRule>
    <cfRule type="cellIs" dxfId="3119" priority="958" operator="equal">
      <formula>"SEM USO"</formula>
    </cfRule>
    <cfRule type="cellIs" dxfId="3118" priority="959" operator="equal">
      <formula>"EVENTO"</formula>
    </cfRule>
    <cfRule type="cellIs" dxfId="3117" priority="960" operator="equal">
      <formula>"MONTAGEM"</formula>
    </cfRule>
    <cfRule type="cellIs" dxfId="3116" priority="961" operator="equal">
      <formula>"ENTREGA MATERIAL"</formula>
    </cfRule>
  </conditionalFormatting>
  <conditionalFormatting sqref="CE123 CR123:CT123">
    <cfRule type="cellIs" dxfId="3115" priority="952" operator="equal">
      <formula>"DESMONTAGEM"</formula>
    </cfRule>
    <cfRule type="cellIs" dxfId="3114" priority="953" operator="equal">
      <formula>"SEM USO"</formula>
    </cfRule>
    <cfRule type="cellIs" dxfId="3113" priority="954" operator="equal">
      <formula>"EVENTO"</formula>
    </cfRule>
    <cfRule type="cellIs" dxfId="3112" priority="955" operator="equal">
      <formula>"MONTAGEM"</formula>
    </cfRule>
    <cfRule type="cellIs" dxfId="3111" priority="956" operator="equal">
      <formula>"ENTREGA MATERIAL"</formula>
    </cfRule>
  </conditionalFormatting>
  <conditionalFormatting sqref="CF123">
    <cfRule type="cellIs" dxfId="3110" priority="947" operator="equal">
      <formula>"DESMONTAGEM"</formula>
    </cfRule>
    <cfRule type="cellIs" dxfId="3109" priority="948" operator="equal">
      <formula>"SEM USO"</formula>
    </cfRule>
    <cfRule type="cellIs" dxfId="3108" priority="949" operator="equal">
      <formula>"EVENTO"</formula>
    </cfRule>
    <cfRule type="cellIs" dxfId="3107" priority="950" operator="equal">
      <formula>"MONTAGEM"</formula>
    </cfRule>
    <cfRule type="cellIs" dxfId="3106" priority="951" operator="equal">
      <formula>"ENTREGA MATERIAL"</formula>
    </cfRule>
  </conditionalFormatting>
  <conditionalFormatting sqref="CE103 CR103:CT103">
    <cfRule type="cellIs" dxfId="3105" priority="942" operator="equal">
      <formula>"DESMONTAGEM"</formula>
    </cfRule>
    <cfRule type="cellIs" dxfId="3104" priority="943" operator="equal">
      <formula>"SEM USO"</formula>
    </cfRule>
    <cfRule type="cellIs" dxfId="3103" priority="944" operator="equal">
      <formula>"EVENTO"</formula>
    </cfRule>
    <cfRule type="cellIs" dxfId="3102" priority="945" operator="equal">
      <formula>"MONTAGEM"</formula>
    </cfRule>
    <cfRule type="cellIs" dxfId="3101" priority="946" operator="equal">
      <formula>"ENTREGA MATERIAL"</formula>
    </cfRule>
  </conditionalFormatting>
  <conditionalFormatting sqref="CF103">
    <cfRule type="cellIs" dxfId="3100" priority="937" operator="equal">
      <formula>"DESMONTAGEM"</formula>
    </cfRule>
    <cfRule type="cellIs" dxfId="3099" priority="938" operator="equal">
      <formula>"SEM USO"</formula>
    </cfRule>
    <cfRule type="cellIs" dxfId="3098" priority="939" operator="equal">
      <formula>"EVENTO"</formula>
    </cfRule>
    <cfRule type="cellIs" dxfId="3097" priority="940" operator="equal">
      <formula>"MONTAGEM"</formula>
    </cfRule>
    <cfRule type="cellIs" dxfId="3096" priority="941" operator="equal">
      <formula>"ENTREGA MATERIAL"</formula>
    </cfRule>
  </conditionalFormatting>
  <conditionalFormatting sqref="CE113 CR113:CT113">
    <cfRule type="cellIs" dxfId="3095" priority="932" operator="equal">
      <formula>"DESMONTAGEM"</formula>
    </cfRule>
    <cfRule type="cellIs" dxfId="3094" priority="933" operator="equal">
      <formula>"SEM USO"</formula>
    </cfRule>
    <cfRule type="cellIs" dxfId="3093" priority="934" operator="equal">
      <formula>"EVENTO"</formula>
    </cfRule>
    <cfRule type="cellIs" dxfId="3092" priority="935" operator="equal">
      <formula>"MONTAGEM"</formula>
    </cfRule>
    <cfRule type="cellIs" dxfId="3091" priority="936" operator="equal">
      <formula>"ENTREGA MATERIAL"</formula>
    </cfRule>
  </conditionalFormatting>
  <conditionalFormatting sqref="CF113">
    <cfRule type="cellIs" dxfId="3090" priority="927" operator="equal">
      <formula>"DESMONTAGEM"</formula>
    </cfRule>
    <cfRule type="cellIs" dxfId="3089" priority="928" operator="equal">
      <formula>"SEM USO"</formula>
    </cfRule>
    <cfRule type="cellIs" dxfId="3088" priority="929" operator="equal">
      <formula>"EVENTO"</formula>
    </cfRule>
    <cfRule type="cellIs" dxfId="3087" priority="930" operator="equal">
      <formula>"MONTAGEM"</formula>
    </cfRule>
    <cfRule type="cellIs" dxfId="3086" priority="931" operator="equal">
      <formula>"ENTREGA MATERIAL"</formula>
    </cfRule>
  </conditionalFormatting>
  <conditionalFormatting sqref="CE133 CR133:CT133">
    <cfRule type="cellIs" dxfId="3085" priority="922" operator="equal">
      <formula>"DESMONTAGEM"</formula>
    </cfRule>
    <cfRule type="cellIs" dxfId="3084" priority="923" operator="equal">
      <formula>"SEM USO"</formula>
    </cfRule>
    <cfRule type="cellIs" dxfId="3083" priority="924" operator="equal">
      <formula>"EVENTO"</formula>
    </cfRule>
    <cfRule type="cellIs" dxfId="3082" priority="925" operator="equal">
      <formula>"MONTAGEM"</formula>
    </cfRule>
    <cfRule type="cellIs" dxfId="3081" priority="926" operator="equal">
      <formula>"ENTREGA MATERIAL"</formula>
    </cfRule>
  </conditionalFormatting>
  <conditionalFormatting sqref="CF133">
    <cfRule type="cellIs" dxfId="3080" priority="917" operator="equal">
      <formula>"DESMONTAGEM"</formula>
    </cfRule>
    <cfRule type="cellIs" dxfId="3079" priority="918" operator="equal">
      <formula>"SEM USO"</formula>
    </cfRule>
    <cfRule type="cellIs" dxfId="3078" priority="919" operator="equal">
      <formula>"EVENTO"</formula>
    </cfRule>
    <cfRule type="cellIs" dxfId="3077" priority="920" operator="equal">
      <formula>"MONTAGEM"</formula>
    </cfRule>
    <cfRule type="cellIs" dxfId="3076" priority="921" operator="equal">
      <formula>"ENTREGA MATERIAL"</formula>
    </cfRule>
  </conditionalFormatting>
  <conditionalFormatting sqref="CO168 CO175:CO179">
    <cfRule type="containsText" dxfId="3075" priority="916" operator="containsText" text="S">
      <formula>NOT(ISERROR(SEARCH("S",CO168)))</formula>
    </cfRule>
  </conditionalFormatting>
  <conditionalFormatting sqref="CO173:CO174">
    <cfRule type="containsText" dxfId="3074" priority="915" operator="containsText" text="S">
      <formula>NOT(ISERROR(SEARCH("S",CO173)))</formula>
    </cfRule>
  </conditionalFormatting>
  <conditionalFormatting sqref="CO170:CO172">
    <cfRule type="containsText" dxfId="3073" priority="914" operator="containsText" text="S">
      <formula>NOT(ISERROR(SEARCH("S",CO170)))</formula>
    </cfRule>
  </conditionalFormatting>
  <conditionalFormatting sqref="CO169">
    <cfRule type="containsText" dxfId="3072" priority="913" operator="containsText" text="S">
      <formula>NOT(ISERROR(SEARCH("S",CO169)))</formula>
    </cfRule>
  </conditionalFormatting>
  <conditionalFormatting sqref="CP166">
    <cfRule type="cellIs" dxfId="3071" priority="908" operator="equal">
      <formula>"DESMONTAGEM"</formula>
    </cfRule>
    <cfRule type="cellIs" dxfId="3070" priority="909" operator="equal">
      <formula>"SEM USO"</formula>
    </cfRule>
    <cfRule type="cellIs" dxfId="3069" priority="910" operator="equal">
      <formula>"EVENTO"</formula>
    </cfRule>
    <cfRule type="cellIs" dxfId="3068" priority="911" operator="equal">
      <formula>"MONTAGEM"</formula>
    </cfRule>
    <cfRule type="cellIs" dxfId="3067" priority="912" operator="equal">
      <formula>"ENTREGA MATERIAL"</formula>
    </cfRule>
  </conditionalFormatting>
  <conditionalFormatting sqref="CP123">
    <cfRule type="cellIs" dxfId="3066" priority="903" operator="equal">
      <formula>"DESMONTAGEM"</formula>
    </cfRule>
    <cfRule type="cellIs" dxfId="3065" priority="904" operator="equal">
      <formula>"SEM USO"</formula>
    </cfRule>
    <cfRule type="cellIs" dxfId="3064" priority="905" operator="equal">
      <formula>"EVENTO"</formula>
    </cfRule>
    <cfRule type="cellIs" dxfId="3063" priority="906" operator="equal">
      <formula>"MONTAGEM"</formula>
    </cfRule>
    <cfRule type="cellIs" dxfId="3062" priority="907" operator="equal">
      <formula>"ENTREGA MATERIAL"</formula>
    </cfRule>
  </conditionalFormatting>
  <conditionalFormatting sqref="CP103">
    <cfRule type="cellIs" dxfId="3061" priority="898" operator="equal">
      <formula>"DESMONTAGEM"</formula>
    </cfRule>
    <cfRule type="cellIs" dxfId="3060" priority="899" operator="equal">
      <formula>"SEM USO"</formula>
    </cfRule>
    <cfRule type="cellIs" dxfId="3059" priority="900" operator="equal">
      <formula>"EVENTO"</formula>
    </cfRule>
    <cfRule type="cellIs" dxfId="3058" priority="901" operator="equal">
      <formula>"MONTAGEM"</formula>
    </cfRule>
    <cfRule type="cellIs" dxfId="3057" priority="902" operator="equal">
      <formula>"ENTREGA MATERIAL"</formula>
    </cfRule>
  </conditionalFormatting>
  <conditionalFormatting sqref="CP113">
    <cfRule type="cellIs" dxfId="3056" priority="893" operator="equal">
      <formula>"DESMONTAGEM"</formula>
    </cfRule>
    <cfRule type="cellIs" dxfId="3055" priority="894" operator="equal">
      <formula>"SEM USO"</formula>
    </cfRule>
    <cfRule type="cellIs" dxfId="3054" priority="895" operator="equal">
      <formula>"EVENTO"</formula>
    </cfRule>
    <cfRule type="cellIs" dxfId="3053" priority="896" operator="equal">
      <formula>"MONTAGEM"</formula>
    </cfRule>
    <cfRule type="cellIs" dxfId="3052" priority="897" operator="equal">
      <formula>"ENTREGA MATERIAL"</formula>
    </cfRule>
  </conditionalFormatting>
  <conditionalFormatting sqref="CP133">
    <cfRule type="cellIs" dxfId="3051" priority="888" operator="equal">
      <formula>"DESMONTAGEM"</formula>
    </cfRule>
    <cfRule type="cellIs" dxfId="3050" priority="889" operator="equal">
      <formula>"SEM USO"</formula>
    </cfRule>
    <cfRule type="cellIs" dxfId="3049" priority="890" operator="equal">
      <formula>"EVENTO"</formula>
    </cfRule>
    <cfRule type="cellIs" dxfId="3048" priority="891" operator="equal">
      <formula>"MONTAGEM"</formula>
    </cfRule>
    <cfRule type="cellIs" dxfId="3047" priority="892" operator="equal">
      <formula>"ENTREGA MATERIAL"</formula>
    </cfRule>
  </conditionalFormatting>
  <conditionalFormatting sqref="CU69 DH69:DJ69">
    <cfRule type="cellIs" dxfId="3046" priority="883" operator="equal">
      <formula>"DESMONTAGEM"</formula>
    </cfRule>
    <cfRule type="cellIs" dxfId="3045" priority="884" operator="equal">
      <formula>"SEM USO"</formula>
    </cfRule>
    <cfRule type="cellIs" dxfId="3044" priority="885" operator="equal">
      <formula>"EVENTO"</formula>
    </cfRule>
    <cfRule type="cellIs" dxfId="3043" priority="886" operator="equal">
      <formula>"MONTAGEM"</formula>
    </cfRule>
    <cfRule type="cellIs" dxfId="3042" priority="887" operator="equal">
      <formula>"ENTREGA MATERIAL"</formula>
    </cfRule>
  </conditionalFormatting>
  <conditionalFormatting sqref="CV69">
    <cfRule type="cellIs" dxfId="3041" priority="878" operator="equal">
      <formula>"DESMONTAGEM"</formula>
    </cfRule>
    <cfRule type="cellIs" dxfId="3040" priority="879" operator="equal">
      <formula>"SEM USO"</formula>
    </cfRule>
    <cfRule type="cellIs" dxfId="3039" priority="880" operator="equal">
      <formula>"EVENTO"</formula>
    </cfRule>
    <cfRule type="cellIs" dxfId="3038" priority="881" operator="equal">
      <formula>"MONTAGEM"</formula>
    </cfRule>
    <cfRule type="cellIs" dxfId="3037" priority="882" operator="equal">
      <formula>"ENTREGA MATERIAL"</formula>
    </cfRule>
  </conditionalFormatting>
  <conditionalFormatting sqref="CU59 DH59:DJ59">
    <cfRule type="cellIs" dxfId="3036" priority="873" operator="equal">
      <formula>"DESMONTAGEM"</formula>
    </cfRule>
    <cfRule type="cellIs" dxfId="3035" priority="874" operator="equal">
      <formula>"SEM USO"</formula>
    </cfRule>
    <cfRule type="cellIs" dxfId="3034" priority="875" operator="equal">
      <formula>"EVENTO"</formula>
    </cfRule>
    <cfRule type="cellIs" dxfId="3033" priority="876" operator="equal">
      <formula>"MONTAGEM"</formula>
    </cfRule>
    <cfRule type="cellIs" dxfId="3032" priority="877" operator="equal">
      <formula>"ENTREGA MATERIAL"</formula>
    </cfRule>
  </conditionalFormatting>
  <conditionalFormatting sqref="CV59">
    <cfRule type="cellIs" dxfId="3031" priority="868" operator="equal">
      <formula>"DESMONTAGEM"</formula>
    </cfRule>
    <cfRule type="cellIs" dxfId="3030" priority="869" operator="equal">
      <formula>"SEM USO"</formula>
    </cfRule>
    <cfRule type="cellIs" dxfId="3029" priority="870" operator="equal">
      <formula>"EVENTO"</formula>
    </cfRule>
    <cfRule type="cellIs" dxfId="3028" priority="871" operator="equal">
      <formula>"MONTAGEM"</formula>
    </cfRule>
    <cfRule type="cellIs" dxfId="3027" priority="872" operator="equal">
      <formula>"ENTREGA MATERIAL"</formula>
    </cfRule>
  </conditionalFormatting>
  <conditionalFormatting sqref="CU80 DH80:DJ80">
    <cfRule type="cellIs" dxfId="3026" priority="863" operator="equal">
      <formula>"DESMONTAGEM"</formula>
    </cfRule>
    <cfRule type="cellIs" dxfId="3025" priority="864" operator="equal">
      <formula>"SEM USO"</formula>
    </cfRule>
    <cfRule type="cellIs" dxfId="3024" priority="865" operator="equal">
      <formula>"EVENTO"</formula>
    </cfRule>
    <cfRule type="cellIs" dxfId="3023" priority="866" operator="equal">
      <formula>"MONTAGEM"</formula>
    </cfRule>
    <cfRule type="cellIs" dxfId="3022" priority="867" operator="equal">
      <formula>"ENTREGA MATERIAL"</formula>
    </cfRule>
  </conditionalFormatting>
  <conditionalFormatting sqref="CV80">
    <cfRule type="cellIs" dxfId="3021" priority="858" operator="equal">
      <formula>"DESMONTAGEM"</formula>
    </cfRule>
    <cfRule type="cellIs" dxfId="3020" priority="859" operator="equal">
      <formula>"SEM USO"</formula>
    </cfRule>
    <cfRule type="cellIs" dxfId="3019" priority="860" operator="equal">
      <formula>"EVENTO"</formula>
    </cfRule>
    <cfRule type="cellIs" dxfId="3018" priority="861" operator="equal">
      <formula>"MONTAGEM"</formula>
    </cfRule>
    <cfRule type="cellIs" dxfId="3017" priority="862" operator="equal">
      <formula>"ENTREGA MATERIAL"</formula>
    </cfRule>
  </conditionalFormatting>
  <conditionalFormatting sqref="CU93 DH93:DJ93">
    <cfRule type="cellIs" dxfId="3016" priority="853" operator="equal">
      <formula>"DESMONTAGEM"</formula>
    </cfRule>
    <cfRule type="cellIs" dxfId="3015" priority="854" operator="equal">
      <formula>"SEM USO"</formula>
    </cfRule>
    <cfRule type="cellIs" dxfId="3014" priority="855" operator="equal">
      <formula>"EVENTO"</formula>
    </cfRule>
    <cfRule type="cellIs" dxfId="3013" priority="856" operator="equal">
      <formula>"MONTAGEM"</formula>
    </cfRule>
    <cfRule type="cellIs" dxfId="3012" priority="857" operator="equal">
      <formula>"ENTREGA MATERIAL"</formula>
    </cfRule>
  </conditionalFormatting>
  <conditionalFormatting sqref="CV93">
    <cfRule type="cellIs" dxfId="3011" priority="848" operator="equal">
      <formula>"DESMONTAGEM"</formula>
    </cfRule>
    <cfRule type="cellIs" dxfId="3010" priority="849" operator="equal">
      <formula>"SEM USO"</formula>
    </cfRule>
    <cfRule type="cellIs" dxfId="3009" priority="850" operator="equal">
      <formula>"EVENTO"</formula>
    </cfRule>
    <cfRule type="cellIs" dxfId="3008" priority="851" operator="equal">
      <formula>"MONTAGEM"</formula>
    </cfRule>
    <cfRule type="cellIs" dxfId="3007" priority="852" operator="equal">
      <formula>"ENTREGA MATERIAL"</formula>
    </cfRule>
  </conditionalFormatting>
  <conditionalFormatting sqref="CU39 DH39:DJ39">
    <cfRule type="cellIs" dxfId="3006" priority="833" operator="equal">
      <formula>"DESMONTAGEM"</formula>
    </cfRule>
    <cfRule type="cellIs" dxfId="3005" priority="834" operator="equal">
      <formula>"SEM USO"</formula>
    </cfRule>
    <cfRule type="cellIs" dxfId="3004" priority="835" operator="equal">
      <formula>"EVENTO"</formula>
    </cfRule>
    <cfRule type="cellIs" dxfId="3003" priority="836" operator="equal">
      <formula>"MONTAGEM"</formula>
    </cfRule>
    <cfRule type="cellIs" dxfId="3002" priority="837" operator="equal">
      <formula>"ENTREGA MATERIAL"</formula>
    </cfRule>
  </conditionalFormatting>
  <conditionalFormatting sqref="CV39">
    <cfRule type="cellIs" dxfId="3001" priority="828" operator="equal">
      <formula>"DESMONTAGEM"</formula>
    </cfRule>
    <cfRule type="cellIs" dxfId="3000" priority="829" operator="equal">
      <formula>"SEM USO"</formula>
    </cfRule>
    <cfRule type="cellIs" dxfId="2999" priority="830" operator="equal">
      <formula>"EVENTO"</formula>
    </cfRule>
    <cfRule type="cellIs" dxfId="2998" priority="831" operator="equal">
      <formula>"MONTAGEM"</formula>
    </cfRule>
    <cfRule type="cellIs" dxfId="2997" priority="832" operator="equal">
      <formula>"ENTREGA MATERIAL"</formula>
    </cfRule>
  </conditionalFormatting>
  <conditionalFormatting sqref="CU28 DH28:DJ28">
    <cfRule type="cellIs" dxfId="2996" priority="823" operator="equal">
      <formula>"DESMONTAGEM"</formula>
    </cfRule>
    <cfRule type="cellIs" dxfId="2995" priority="824" operator="equal">
      <formula>"SEM USO"</formula>
    </cfRule>
    <cfRule type="cellIs" dxfId="2994" priority="825" operator="equal">
      <formula>"EVENTO"</formula>
    </cfRule>
    <cfRule type="cellIs" dxfId="2993" priority="826" operator="equal">
      <formula>"MONTAGEM"</formula>
    </cfRule>
    <cfRule type="cellIs" dxfId="2992" priority="827" operator="equal">
      <formula>"ENTREGA MATERIAL"</formula>
    </cfRule>
  </conditionalFormatting>
  <conditionalFormatting sqref="CV28">
    <cfRule type="cellIs" dxfId="2991" priority="818" operator="equal">
      <formula>"DESMONTAGEM"</formula>
    </cfRule>
    <cfRule type="cellIs" dxfId="2990" priority="819" operator="equal">
      <formula>"SEM USO"</formula>
    </cfRule>
    <cfRule type="cellIs" dxfId="2989" priority="820" operator="equal">
      <formula>"EVENTO"</formula>
    </cfRule>
    <cfRule type="cellIs" dxfId="2988" priority="821" operator="equal">
      <formula>"MONTAGEM"</formula>
    </cfRule>
    <cfRule type="cellIs" dxfId="2987" priority="822" operator="equal">
      <formula>"ENTREGA MATERIAL"</formula>
    </cfRule>
  </conditionalFormatting>
  <conditionalFormatting sqref="CU49 DH49:DJ49">
    <cfRule type="cellIs" dxfId="2986" priority="843" operator="equal">
      <formula>"DESMONTAGEM"</formula>
    </cfRule>
    <cfRule type="cellIs" dxfId="2985" priority="844" operator="equal">
      <formula>"SEM USO"</formula>
    </cfRule>
    <cfRule type="cellIs" dxfId="2984" priority="845" operator="equal">
      <formula>"EVENTO"</formula>
    </cfRule>
    <cfRule type="cellIs" dxfId="2983" priority="846" operator="equal">
      <formula>"MONTAGEM"</formula>
    </cfRule>
    <cfRule type="cellIs" dxfId="2982" priority="847" operator="equal">
      <formula>"ENTREGA MATERIAL"</formula>
    </cfRule>
  </conditionalFormatting>
  <conditionalFormatting sqref="CV49">
    <cfRule type="cellIs" dxfId="2981" priority="838" operator="equal">
      <formula>"DESMONTAGEM"</formula>
    </cfRule>
    <cfRule type="cellIs" dxfId="2980" priority="839" operator="equal">
      <formula>"SEM USO"</formula>
    </cfRule>
    <cfRule type="cellIs" dxfId="2979" priority="840" operator="equal">
      <formula>"EVENTO"</formula>
    </cfRule>
    <cfRule type="cellIs" dxfId="2978" priority="841" operator="equal">
      <formula>"MONTAGEM"</formula>
    </cfRule>
    <cfRule type="cellIs" dxfId="2977" priority="842" operator="equal">
      <formula>"ENTREGA MATERIAL"</formula>
    </cfRule>
  </conditionalFormatting>
  <conditionalFormatting sqref="CU17 DH17:DJ17">
    <cfRule type="cellIs" dxfId="2976" priority="813" operator="equal">
      <formula>"DESMONTAGEM"</formula>
    </cfRule>
    <cfRule type="cellIs" dxfId="2975" priority="814" operator="equal">
      <formula>"SEM USO"</formula>
    </cfRule>
    <cfRule type="cellIs" dxfId="2974" priority="815" operator="equal">
      <formula>"EVENTO"</formula>
    </cfRule>
    <cfRule type="cellIs" dxfId="2973" priority="816" operator="equal">
      <formula>"MONTAGEM"</formula>
    </cfRule>
    <cfRule type="cellIs" dxfId="2972" priority="817" operator="equal">
      <formula>"ENTREGA MATERIAL"</formula>
    </cfRule>
  </conditionalFormatting>
  <conditionalFormatting sqref="CV17">
    <cfRule type="cellIs" dxfId="2971" priority="808" operator="equal">
      <formula>"DESMONTAGEM"</formula>
    </cfRule>
    <cfRule type="cellIs" dxfId="2970" priority="809" operator="equal">
      <formula>"SEM USO"</formula>
    </cfRule>
    <cfRule type="cellIs" dxfId="2969" priority="810" operator="equal">
      <formula>"EVENTO"</formula>
    </cfRule>
    <cfRule type="cellIs" dxfId="2968" priority="811" operator="equal">
      <formula>"MONTAGEM"</formula>
    </cfRule>
    <cfRule type="cellIs" dxfId="2967" priority="812" operator="equal">
      <formula>"ENTREGA MATERIAL"</formula>
    </cfRule>
  </conditionalFormatting>
  <conditionalFormatting sqref="DF39">
    <cfRule type="cellIs" dxfId="2966" priority="798" operator="equal">
      <formula>"DESMONTAGEM"</formula>
    </cfRule>
    <cfRule type="cellIs" dxfId="2965" priority="799" operator="equal">
      <formula>"SEM USO"</formula>
    </cfRule>
    <cfRule type="cellIs" dxfId="2964" priority="800" operator="equal">
      <formula>"EVENTO"</formula>
    </cfRule>
    <cfRule type="cellIs" dxfId="2963" priority="801" operator="equal">
      <formula>"MONTAGEM"</formula>
    </cfRule>
    <cfRule type="cellIs" dxfId="2962" priority="802" operator="equal">
      <formula>"ENTREGA MATERIAL"</formula>
    </cfRule>
  </conditionalFormatting>
  <conditionalFormatting sqref="DF28">
    <cfRule type="cellIs" dxfId="2961" priority="793" operator="equal">
      <formula>"DESMONTAGEM"</formula>
    </cfRule>
    <cfRule type="cellIs" dxfId="2960" priority="794" operator="equal">
      <formula>"SEM USO"</formula>
    </cfRule>
    <cfRule type="cellIs" dxfId="2959" priority="795" operator="equal">
      <formula>"EVENTO"</formula>
    </cfRule>
    <cfRule type="cellIs" dxfId="2958" priority="796" operator="equal">
      <formula>"MONTAGEM"</formula>
    </cfRule>
    <cfRule type="cellIs" dxfId="2957" priority="797" operator="equal">
      <formula>"ENTREGA MATERIAL"</formula>
    </cfRule>
  </conditionalFormatting>
  <conditionalFormatting sqref="DF49">
    <cfRule type="cellIs" dxfId="2956" priority="803" operator="equal">
      <formula>"DESMONTAGEM"</formula>
    </cfRule>
    <cfRule type="cellIs" dxfId="2955" priority="804" operator="equal">
      <formula>"SEM USO"</formula>
    </cfRule>
    <cfRule type="cellIs" dxfId="2954" priority="805" operator="equal">
      <formula>"EVENTO"</formula>
    </cfRule>
    <cfRule type="cellIs" dxfId="2953" priority="806" operator="equal">
      <formula>"MONTAGEM"</formula>
    </cfRule>
    <cfRule type="cellIs" dxfId="2952" priority="807" operator="equal">
      <formula>"ENTREGA MATERIAL"</formula>
    </cfRule>
  </conditionalFormatting>
  <conditionalFormatting sqref="DF17">
    <cfRule type="cellIs" dxfId="2951" priority="788" operator="equal">
      <formula>"DESMONTAGEM"</formula>
    </cfRule>
    <cfRule type="cellIs" dxfId="2950" priority="789" operator="equal">
      <formula>"SEM USO"</formula>
    </cfRule>
    <cfRule type="cellIs" dxfId="2949" priority="790" operator="equal">
      <formula>"EVENTO"</formula>
    </cfRule>
    <cfRule type="cellIs" dxfId="2948" priority="791" operator="equal">
      <formula>"MONTAGEM"</formula>
    </cfRule>
    <cfRule type="cellIs" dxfId="2947" priority="792" operator="equal">
      <formula>"ENTREGA MATERIAL"</formula>
    </cfRule>
  </conditionalFormatting>
  <conditionalFormatting sqref="CU175:CU181 CU184">
    <cfRule type="containsText" dxfId="2946" priority="786" operator="containsText" text="OK">
      <formula>NOT(ISERROR(SEARCH("OK",CU175)))</formula>
    </cfRule>
  </conditionalFormatting>
  <conditionalFormatting sqref="CU168">
    <cfRule type="containsText" dxfId="2945" priority="787" operator="containsText" text="OK">
      <formula>NOT(ISERROR(SEARCH("OK",CU168)))</formula>
    </cfRule>
  </conditionalFormatting>
  <conditionalFormatting sqref="CY168:DC168 CY175:CY179 DA175:DA179 CZ169:CZ179 DC175:DC179 DB169:DB179 DG175:DG179 DG168">
    <cfRule type="containsText" dxfId="2944" priority="785" operator="containsText" text="S">
      <formula>NOT(ISERROR(SEARCH("S",CY168)))</formula>
    </cfRule>
  </conditionalFormatting>
  <conditionalFormatting sqref="CW168 CW175:CW179">
    <cfRule type="containsText" dxfId="2943" priority="783" operator="containsText" text="E">
      <formula>NOT(ISERROR(SEARCH("E",CW168)))</formula>
    </cfRule>
    <cfRule type="containsText" dxfId="2942" priority="784" operator="containsText" text="L">
      <formula>NOT(ISERROR(SEARCH("L",CW168)))</formula>
    </cfRule>
  </conditionalFormatting>
  <conditionalFormatting sqref="CU173:CU174">
    <cfRule type="containsText" dxfId="2941" priority="782" operator="containsText" text="OK">
      <formula>NOT(ISERROR(SEARCH("OK",CU173)))</formula>
    </cfRule>
  </conditionalFormatting>
  <conditionalFormatting sqref="CY173:CY174 DA173:DA174 DC173:DC174 DG173:DG174">
    <cfRule type="containsText" dxfId="2940" priority="781" operator="containsText" text="S">
      <formula>NOT(ISERROR(SEARCH("S",CY173)))</formula>
    </cfRule>
  </conditionalFormatting>
  <conditionalFormatting sqref="CW173:CW174">
    <cfRule type="containsText" dxfId="2939" priority="779" operator="containsText" text="E">
      <formula>NOT(ISERROR(SEARCH("E",CW173)))</formula>
    </cfRule>
    <cfRule type="containsText" dxfId="2938" priority="780" operator="containsText" text="L">
      <formula>NOT(ISERROR(SEARCH("L",CW173)))</formula>
    </cfRule>
  </conditionalFormatting>
  <conditionalFormatting sqref="CU170:CU172">
    <cfRule type="containsText" dxfId="2937" priority="778" operator="containsText" text="OK">
      <formula>NOT(ISERROR(SEARCH("OK",CU170)))</formula>
    </cfRule>
  </conditionalFormatting>
  <conditionalFormatting sqref="CY170:CY172 DA170:DA172 DC170:DC172 DG170:DG172">
    <cfRule type="containsText" dxfId="2936" priority="777" operator="containsText" text="S">
      <formula>NOT(ISERROR(SEARCH("S",CY170)))</formula>
    </cfRule>
  </conditionalFormatting>
  <conditionalFormatting sqref="CW170:CW172">
    <cfRule type="containsText" dxfId="2935" priority="775" operator="containsText" text="E">
      <formula>NOT(ISERROR(SEARCH("E",CW170)))</formula>
    </cfRule>
    <cfRule type="containsText" dxfId="2934" priority="776" operator="containsText" text="L">
      <formula>NOT(ISERROR(SEARCH("L",CW170)))</formula>
    </cfRule>
  </conditionalFormatting>
  <conditionalFormatting sqref="CU169">
    <cfRule type="containsText" dxfId="2933" priority="774" operator="containsText" text="OK">
      <formula>NOT(ISERROR(SEARCH("OK",CU169)))</formula>
    </cfRule>
  </conditionalFormatting>
  <conditionalFormatting sqref="CY169 DA169 DC169 DG169">
    <cfRule type="containsText" dxfId="2932" priority="773" operator="containsText" text="S">
      <formula>NOT(ISERROR(SEARCH("S",CY169)))</formula>
    </cfRule>
  </conditionalFormatting>
  <conditionalFormatting sqref="CW169">
    <cfRule type="containsText" dxfId="2931" priority="771" operator="containsText" text="E">
      <formula>NOT(ISERROR(SEARCH("E",CW169)))</formula>
    </cfRule>
    <cfRule type="containsText" dxfId="2930" priority="772" operator="containsText" text="L">
      <formula>NOT(ISERROR(SEARCH("L",CW169)))</formula>
    </cfRule>
  </conditionalFormatting>
  <conditionalFormatting sqref="CU182:CU183">
    <cfRule type="containsText" dxfId="2929" priority="770" operator="containsText" text="OK">
      <formula>NOT(ISERROR(SEARCH("OK",CU182)))</formula>
    </cfRule>
  </conditionalFormatting>
  <conditionalFormatting sqref="CU166 DH166:DJ166">
    <cfRule type="cellIs" dxfId="2928" priority="765" operator="equal">
      <formula>"DESMONTAGEM"</formula>
    </cfRule>
    <cfRule type="cellIs" dxfId="2927" priority="766" operator="equal">
      <formula>"SEM USO"</formula>
    </cfRule>
    <cfRule type="cellIs" dxfId="2926" priority="767" operator="equal">
      <formula>"EVENTO"</formula>
    </cfRule>
    <cfRule type="cellIs" dxfId="2925" priority="768" operator="equal">
      <formula>"MONTAGEM"</formula>
    </cfRule>
    <cfRule type="cellIs" dxfId="2924" priority="769" operator="equal">
      <formula>"ENTREGA MATERIAL"</formula>
    </cfRule>
  </conditionalFormatting>
  <conditionalFormatting sqref="CU123 DH123:DJ123">
    <cfRule type="cellIs" dxfId="2923" priority="760" operator="equal">
      <formula>"DESMONTAGEM"</formula>
    </cfRule>
    <cfRule type="cellIs" dxfId="2922" priority="761" operator="equal">
      <formula>"SEM USO"</formula>
    </cfRule>
    <cfRule type="cellIs" dxfId="2921" priority="762" operator="equal">
      <formula>"EVENTO"</formula>
    </cfRule>
    <cfRule type="cellIs" dxfId="2920" priority="763" operator="equal">
      <formula>"MONTAGEM"</formula>
    </cfRule>
    <cfRule type="cellIs" dxfId="2919" priority="764" operator="equal">
      <formula>"ENTREGA MATERIAL"</formula>
    </cfRule>
  </conditionalFormatting>
  <conditionalFormatting sqref="CV123">
    <cfRule type="cellIs" dxfId="2918" priority="755" operator="equal">
      <formula>"DESMONTAGEM"</formula>
    </cfRule>
    <cfRule type="cellIs" dxfId="2917" priority="756" operator="equal">
      <formula>"SEM USO"</formula>
    </cfRule>
    <cfRule type="cellIs" dxfId="2916" priority="757" operator="equal">
      <formula>"EVENTO"</formula>
    </cfRule>
    <cfRule type="cellIs" dxfId="2915" priority="758" operator="equal">
      <formula>"MONTAGEM"</formula>
    </cfRule>
    <cfRule type="cellIs" dxfId="2914" priority="759" operator="equal">
      <formula>"ENTREGA MATERIAL"</formula>
    </cfRule>
  </conditionalFormatting>
  <conditionalFormatting sqref="CU103 DH103:DJ103">
    <cfRule type="cellIs" dxfId="2913" priority="750" operator="equal">
      <formula>"DESMONTAGEM"</formula>
    </cfRule>
    <cfRule type="cellIs" dxfId="2912" priority="751" operator="equal">
      <formula>"SEM USO"</formula>
    </cfRule>
    <cfRule type="cellIs" dxfId="2911" priority="752" operator="equal">
      <formula>"EVENTO"</formula>
    </cfRule>
    <cfRule type="cellIs" dxfId="2910" priority="753" operator="equal">
      <formula>"MONTAGEM"</formula>
    </cfRule>
    <cfRule type="cellIs" dxfId="2909" priority="754" operator="equal">
      <formula>"ENTREGA MATERIAL"</formula>
    </cfRule>
  </conditionalFormatting>
  <conditionalFormatting sqref="CV103">
    <cfRule type="cellIs" dxfId="2908" priority="745" operator="equal">
      <formula>"DESMONTAGEM"</formula>
    </cfRule>
    <cfRule type="cellIs" dxfId="2907" priority="746" operator="equal">
      <formula>"SEM USO"</formula>
    </cfRule>
    <cfRule type="cellIs" dxfId="2906" priority="747" operator="equal">
      <formula>"EVENTO"</formula>
    </cfRule>
    <cfRule type="cellIs" dxfId="2905" priority="748" operator="equal">
      <formula>"MONTAGEM"</formula>
    </cfRule>
    <cfRule type="cellIs" dxfId="2904" priority="749" operator="equal">
      <formula>"ENTREGA MATERIAL"</formula>
    </cfRule>
  </conditionalFormatting>
  <conditionalFormatting sqref="CU113 DH113:DJ113">
    <cfRule type="cellIs" dxfId="2903" priority="740" operator="equal">
      <formula>"DESMONTAGEM"</formula>
    </cfRule>
    <cfRule type="cellIs" dxfId="2902" priority="741" operator="equal">
      <formula>"SEM USO"</formula>
    </cfRule>
    <cfRule type="cellIs" dxfId="2901" priority="742" operator="equal">
      <formula>"EVENTO"</formula>
    </cfRule>
    <cfRule type="cellIs" dxfId="2900" priority="743" operator="equal">
      <formula>"MONTAGEM"</formula>
    </cfRule>
    <cfRule type="cellIs" dxfId="2899" priority="744" operator="equal">
      <formula>"ENTREGA MATERIAL"</formula>
    </cfRule>
  </conditionalFormatting>
  <conditionalFormatting sqref="CV113">
    <cfRule type="cellIs" dxfId="2898" priority="735" operator="equal">
      <formula>"DESMONTAGEM"</formula>
    </cfRule>
    <cfRule type="cellIs" dxfId="2897" priority="736" operator="equal">
      <formula>"SEM USO"</formula>
    </cfRule>
    <cfRule type="cellIs" dxfId="2896" priority="737" operator="equal">
      <formula>"EVENTO"</formula>
    </cfRule>
    <cfRule type="cellIs" dxfId="2895" priority="738" operator="equal">
      <formula>"MONTAGEM"</formula>
    </cfRule>
    <cfRule type="cellIs" dxfId="2894" priority="739" operator="equal">
      <formula>"ENTREGA MATERIAL"</formula>
    </cfRule>
  </conditionalFormatting>
  <conditionalFormatting sqref="CU133 DH133:DJ133">
    <cfRule type="cellIs" dxfId="2893" priority="730" operator="equal">
      <formula>"DESMONTAGEM"</formula>
    </cfRule>
    <cfRule type="cellIs" dxfId="2892" priority="731" operator="equal">
      <formula>"SEM USO"</formula>
    </cfRule>
    <cfRule type="cellIs" dxfId="2891" priority="732" operator="equal">
      <formula>"EVENTO"</formula>
    </cfRule>
    <cfRule type="cellIs" dxfId="2890" priority="733" operator="equal">
      <formula>"MONTAGEM"</formula>
    </cfRule>
    <cfRule type="cellIs" dxfId="2889" priority="734" operator="equal">
      <formula>"ENTREGA MATERIAL"</formula>
    </cfRule>
  </conditionalFormatting>
  <conditionalFormatting sqref="CV133">
    <cfRule type="cellIs" dxfId="2888" priority="725" operator="equal">
      <formula>"DESMONTAGEM"</formula>
    </cfRule>
    <cfRule type="cellIs" dxfId="2887" priority="726" operator="equal">
      <formula>"SEM USO"</formula>
    </cfRule>
    <cfRule type="cellIs" dxfId="2886" priority="727" operator="equal">
      <formula>"EVENTO"</formula>
    </cfRule>
    <cfRule type="cellIs" dxfId="2885" priority="728" operator="equal">
      <formula>"MONTAGEM"</formula>
    </cfRule>
    <cfRule type="cellIs" dxfId="2884" priority="729" operator="equal">
      <formula>"ENTREGA MATERIAL"</formula>
    </cfRule>
  </conditionalFormatting>
  <conditionalFormatting sqref="DE168 DE175:DE179">
    <cfRule type="containsText" dxfId="2883" priority="724" operator="containsText" text="S">
      <formula>NOT(ISERROR(SEARCH("S",DE168)))</formula>
    </cfRule>
  </conditionalFormatting>
  <conditionalFormatting sqref="DE173:DE174">
    <cfRule type="containsText" dxfId="2882" priority="723" operator="containsText" text="S">
      <formula>NOT(ISERROR(SEARCH("S",DE173)))</formula>
    </cfRule>
  </conditionalFormatting>
  <conditionalFormatting sqref="DE170:DE172">
    <cfRule type="containsText" dxfId="2881" priority="722" operator="containsText" text="S">
      <formula>NOT(ISERROR(SEARCH("S",DE170)))</formula>
    </cfRule>
  </conditionalFormatting>
  <conditionalFormatting sqref="DE169">
    <cfRule type="containsText" dxfId="2880" priority="721" operator="containsText" text="S">
      <formula>NOT(ISERROR(SEARCH("S",DE169)))</formula>
    </cfRule>
  </conditionalFormatting>
  <conditionalFormatting sqref="DF166">
    <cfRule type="cellIs" dxfId="2879" priority="716" operator="equal">
      <formula>"DESMONTAGEM"</formula>
    </cfRule>
    <cfRule type="cellIs" dxfId="2878" priority="717" operator="equal">
      <formula>"SEM USO"</formula>
    </cfRule>
    <cfRule type="cellIs" dxfId="2877" priority="718" operator="equal">
      <formula>"EVENTO"</formula>
    </cfRule>
    <cfRule type="cellIs" dxfId="2876" priority="719" operator="equal">
      <formula>"MONTAGEM"</formula>
    </cfRule>
    <cfRule type="cellIs" dxfId="2875" priority="720" operator="equal">
      <formula>"ENTREGA MATERIAL"</formula>
    </cfRule>
  </conditionalFormatting>
  <conditionalFormatting sqref="DF123">
    <cfRule type="cellIs" dxfId="2874" priority="711" operator="equal">
      <formula>"DESMONTAGEM"</formula>
    </cfRule>
    <cfRule type="cellIs" dxfId="2873" priority="712" operator="equal">
      <formula>"SEM USO"</formula>
    </cfRule>
    <cfRule type="cellIs" dxfId="2872" priority="713" operator="equal">
      <formula>"EVENTO"</formula>
    </cfRule>
    <cfRule type="cellIs" dxfId="2871" priority="714" operator="equal">
      <formula>"MONTAGEM"</formula>
    </cfRule>
    <cfRule type="cellIs" dxfId="2870" priority="715" operator="equal">
      <formula>"ENTREGA MATERIAL"</formula>
    </cfRule>
  </conditionalFormatting>
  <conditionalFormatting sqref="DF103">
    <cfRule type="cellIs" dxfId="2869" priority="706" operator="equal">
      <formula>"DESMONTAGEM"</formula>
    </cfRule>
    <cfRule type="cellIs" dxfId="2868" priority="707" operator="equal">
      <formula>"SEM USO"</formula>
    </cfRule>
    <cfRule type="cellIs" dxfId="2867" priority="708" operator="equal">
      <formula>"EVENTO"</formula>
    </cfRule>
    <cfRule type="cellIs" dxfId="2866" priority="709" operator="equal">
      <formula>"MONTAGEM"</formula>
    </cfRule>
    <cfRule type="cellIs" dxfId="2865" priority="710" operator="equal">
      <formula>"ENTREGA MATERIAL"</formula>
    </cfRule>
  </conditionalFormatting>
  <conditionalFormatting sqref="DF113">
    <cfRule type="cellIs" dxfId="2864" priority="701" operator="equal">
      <formula>"DESMONTAGEM"</formula>
    </cfRule>
    <cfRule type="cellIs" dxfId="2863" priority="702" operator="equal">
      <formula>"SEM USO"</formula>
    </cfRule>
    <cfRule type="cellIs" dxfId="2862" priority="703" operator="equal">
      <formula>"EVENTO"</formula>
    </cfRule>
    <cfRule type="cellIs" dxfId="2861" priority="704" operator="equal">
      <formula>"MONTAGEM"</formula>
    </cfRule>
    <cfRule type="cellIs" dxfId="2860" priority="705" operator="equal">
      <formula>"ENTREGA MATERIAL"</formula>
    </cfRule>
  </conditionalFormatting>
  <conditionalFormatting sqref="DF133">
    <cfRule type="cellIs" dxfId="2859" priority="696" operator="equal">
      <formula>"DESMONTAGEM"</formula>
    </cfRule>
    <cfRule type="cellIs" dxfId="2858" priority="697" operator="equal">
      <formula>"SEM USO"</formula>
    </cfRule>
    <cfRule type="cellIs" dxfId="2857" priority="698" operator="equal">
      <formula>"EVENTO"</formula>
    </cfRule>
    <cfRule type="cellIs" dxfId="2856" priority="699" operator="equal">
      <formula>"MONTAGEM"</formula>
    </cfRule>
    <cfRule type="cellIs" dxfId="2855" priority="700" operator="equal">
      <formula>"ENTREGA MATERIAL"</formula>
    </cfRule>
  </conditionalFormatting>
  <conditionalFormatting sqref="S7:S8 S12:S16">
    <cfRule type="containsText" dxfId="2854" priority="694" operator="containsText" text="OK">
      <formula>NOT(ISERROR(SEARCH("OK",S7)))</formula>
    </cfRule>
  </conditionalFormatting>
  <conditionalFormatting sqref="S6">
    <cfRule type="containsText" dxfId="2853" priority="695" operator="containsText" text="OK">
      <formula>NOT(ISERROR(SEARCH("OK",S6)))</formula>
    </cfRule>
  </conditionalFormatting>
  <conditionalFormatting sqref="W6:AB6 AE6">
    <cfRule type="containsText" dxfId="2852" priority="693" operator="containsText" text="S">
      <formula>NOT(ISERROR(SEARCH("S",W6)))</formula>
    </cfRule>
  </conditionalFormatting>
  <conditionalFormatting sqref="U6:U8 U12:U16">
    <cfRule type="containsText" dxfId="2851" priority="691" operator="containsText" text="E">
      <formula>NOT(ISERROR(SEARCH("E",U6)))</formula>
    </cfRule>
    <cfRule type="containsText" dxfId="2850" priority="692" operator="containsText" text="L">
      <formula>NOT(ISERROR(SEARCH("L",U6)))</formula>
    </cfRule>
  </conditionalFormatting>
  <conditionalFormatting sqref="S9:S11">
    <cfRule type="containsText" dxfId="2849" priority="690" operator="containsText" text="OK">
      <formula>NOT(ISERROR(SEARCH("OK",S9)))</formula>
    </cfRule>
  </conditionalFormatting>
  <conditionalFormatting sqref="U9:U11">
    <cfRule type="containsText" dxfId="2848" priority="688" operator="containsText" text="E">
      <formula>NOT(ISERROR(SEARCH("E",U9)))</formula>
    </cfRule>
    <cfRule type="containsText" dxfId="2847" priority="689" operator="containsText" text="L">
      <formula>NOT(ISERROR(SEARCH("L",U9)))</formula>
    </cfRule>
  </conditionalFormatting>
  <conditionalFormatting sqref="W15:AB16 AE15:AE16">
    <cfRule type="containsText" dxfId="2846" priority="687" operator="containsText" text="S">
      <formula>NOT(ISERROR(SEARCH("S",W15)))</formula>
    </cfRule>
  </conditionalFormatting>
  <conditionalFormatting sqref="W7:AB14 AE7:AE14">
    <cfRule type="containsText" dxfId="2845" priority="686" operator="containsText" text="S">
      <formula>NOT(ISERROR(SEARCH("S",W7)))</formula>
    </cfRule>
  </conditionalFormatting>
  <conditionalFormatting sqref="AC6">
    <cfRule type="containsText" dxfId="2844" priority="685" operator="containsText" text="S">
      <formula>NOT(ISERROR(SEARCH("S",AC6)))</formula>
    </cfRule>
  </conditionalFormatting>
  <conditionalFormatting sqref="AC15:AC16">
    <cfRule type="containsText" dxfId="2843" priority="684" operator="containsText" text="S">
      <formula>NOT(ISERROR(SEARCH("S",AC15)))</formula>
    </cfRule>
  </conditionalFormatting>
  <conditionalFormatting sqref="AC7:AC14">
    <cfRule type="containsText" dxfId="2842" priority="683" operator="containsText" text="S">
      <formula>NOT(ISERROR(SEARCH("S",AC7)))</formula>
    </cfRule>
  </conditionalFormatting>
  <conditionalFormatting sqref="AI7:AI8 AI12:AI16">
    <cfRule type="containsText" dxfId="2841" priority="681" operator="containsText" text="OK">
      <formula>NOT(ISERROR(SEARCH("OK",AI7)))</formula>
    </cfRule>
  </conditionalFormatting>
  <conditionalFormatting sqref="AI6">
    <cfRule type="containsText" dxfId="2840" priority="682" operator="containsText" text="OK">
      <formula>NOT(ISERROR(SEARCH("OK",AI6)))</formula>
    </cfRule>
  </conditionalFormatting>
  <conditionalFormatting sqref="AM6:AR6 AU6">
    <cfRule type="containsText" dxfId="2839" priority="680" operator="containsText" text="S">
      <formula>NOT(ISERROR(SEARCH("S",AM6)))</formula>
    </cfRule>
  </conditionalFormatting>
  <conditionalFormatting sqref="AK6:AK16">
    <cfRule type="containsText" dxfId="2838" priority="678" operator="containsText" text="E">
      <formula>NOT(ISERROR(SEARCH("E",AK6)))</formula>
    </cfRule>
    <cfRule type="containsText" dxfId="2837" priority="679" operator="containsText" text="L">
      <formula>NOT(ISERROR(SEARCH("L",AK6)))</formula>
    </cfRule>
  </conditionalFormatting>
  <conditionalFormatting sqref="AI9:AI11">
    <cfRule type="containsText" dxfId="2836" priority="677" operator="containsText" text="OK">
      <formula>NOT(ISERROR(SEARCH("OK",AI9)))</formula>
    </cfRule>
  </conditionalFormatting>
  <conditionalFormatting sqref="AM15:AR16 AU15:AU16">
    <cfRule type="containsText" dxfId="2835" priority="676" operator="containsText" text="S">
      <formula>NOT(ISERROR(SEARCH("S",AM15)))</formula>
    </cfRule>
  </conditionalFormatting>
  <conditionalFormatting sqref="AM7:AR14 AU7:AU14">
    <cfRule type="containsText" dxfId="2834" priority="675" operator="containsText" text="S">
      <formula>NOT(ISERROR(SEARCH("S",AM7)))</formula>
    </cfRule>
  </conditionalFormatting>
  <conditionalFormatting sqref="AS6">
    <cfRule type="containsText" dxfId="2833" priority="674" operator="containsText" text="S">
      <formula>NOT(ISERROR(SEARCH("S",AS6)))</formula>
    </cfRule>
  </conditionalFormatting>
  <conditionalFormatting sqref="AS15:AS16">
    <cfRule type="containsText" dxfId="2832" priority="673" operator="containsText" text="S">
      <formula>NOT(ISERROR(SEARCH("S",AS15)))</formula>
    </cfRule>
  </conditionalFormatting>
  <conditionalFormatting sqref="AS7:AS14">
    <cfRule type="containsText" dxfId="2831" priority="672" operator="containsText" text="S">
      <formula>NOT(ISERROR(SEARCH("S",AS7)))</formula>
    </cfRule>
  </conditionalFormatting>
  <conditionalFormatting sqref="AY12:AY16">
    <cfRule type="containsText" dxfId="2830" priority="670" operator="containsText" text="OK">
      <formula>NOT(ISERROR(SEARCH("OK",AY12)))</formula>
    </cfRule>
  </conditionalFormatting>
  <conditionalFormatting sqref="AY6:AY9">
    <cfRule type="containsText" dxfId="2829" priority="671" operator="containsText" text="OK">
      <formula>NOT(ISERROR(SEARCH("OK",AY6)))</formula>
    </cfRule>
  </conditionalFormatting>
  <conditionalFormatting sqref="BC6:BH6 BK6">
    <cfRule type="containsText" dxfId="2828" priority="669" operator="containsText" text="S">
      <formula>NOT(ISERROR(SEARCH("S",BC6)))</formula>
    </cfRule>
  </conditionalFormatting>
  <conditionalFormatting sqref="BA6:BA8 BA12:BA16">
    <cfRule type="containsText" dxfId="2827" priority="667" operator="containsText" text="E">
      <formula>NOT(ISERROR(SEARCH("E",BA6)))</formula>
    </cfRule>
    <cfRule type="containsText" dxfId="2826" priority="668" operator="containsText" text="L">
      <formula>NOT(ISERROR(SEARCH("L",BA6)))</formula>
    </cfRule>
  </conditionalFormatting>
  <conditionalFormatting sqref="AY10:AY11">
    <cfRule type="containsText" dxfId="2825" priority="666" operator="containsText" text="OK">
      <formula>NOT(ISERROR(SEARCH("OK",AY10)))</formula>
    </cfRule>
  </conditionalFormatting>
  <conditionalFormatting sqref="BA9:BA11">
    <cfRule type="containsText" dxfId="2824" priority="664" operator="containsText" text="E">
      <formula>NOT(ISERROR(SEARCH("E",BA9)))</formula>
    </cfRule>
    <cfRule type="containsText" dxfId="2823" priority="665" operator="containsText" text="L">
      <formula>NOT(ISERROR(SEARCH("L",BA9)))</formula>
    </cfRule>
  </conditionalFormatting>
  <conditionalFormatting sqref="BC15:BH16 BK15:BK16">
    <cfRule type="containsText" dxfId="2822" priority="663" operator="containsText" text="S">
      <formula>NOT(ISERROR(SEARCH("S",BC15)))</formula>
    </cfRule>
  </conditionalFormatting>
  <conditionalFormatting sqref="BC7:BH14 BK7:BK14">
    <cfRule type="containsText" dxfId="2821" priority="662" operator="containsText" text="S">
      <formula>NOT(ISERROR(SEARCH("S",BC7)))</formula>
    </cfRule>
  </conditionalFormatting>
  <conditionalFormatting sqref="BI6">
    <cfRule type="containsText" dxfId="2820" priority="661" operator="containsText" text="S">
      <formula>NOT(ISERROR(SEARCH("S",BI6)))</formula>
    </cfRule>
  </conditionalFormatting>
  <conditionalFormatting sqref="BI15:BI16">
    <cfRule type="containsText" dxfId="2819" priority="660" operator="containsText" text="S">
      <formula>NOT(ISERROR(SEARCH("S",BI15)))</formula>
    </cfRule>
  </conditionalFormatting>
  <conditionalFormatting sqref="BI7:BI14">
    <cfRule type="containsText" dxfId="2818" priority="659" operator="containsText" text="S">
      <formula>NOT(ISERROR(SEARCH("S",BI7)))</formula>
    </cfRule>
  </conditionalFormatting>
  <conditionalFormatting sqref="BO13:BO16">
    <cfRule type="containsText" dxfId="2817" priority="657" operator="containsText" text="OK">
      <formula>NOT(ISERROR(SEARCH("OK",BO13)))</formula>
    </cfRule>
  </conditionalFormatting>
  <conditionalFormatting sqref="BO6:BO12">
    <cfRule type="containsText" dxfId="2816" priority="658" operator="containsText" text="OK">
      <formula>NOT(ISERROR(SEARCH("OK",BO6)))</formula>
    </cfRule>
  </conditionalFormatting>
  <conditionalFormatting sqref="BS6:BX6 CA6">
    <cfRule type="containsText" dxfId="2815" priority="656" operator="containsText" text="S">
      <formula>NOT(ISERROR(SEARCH("S",BS6)))</formula>
    </cfRule>
  </conditionalFormatting>
  <conditionalFormatting sqref="BQ6:BQ8 BQ12:BQ16">
    <cfRule type="containsText" dxfId="2814" priority="654" operator="containsText" text="E">
      <formula>NOT(ISERROR(SEARCH("E",BQ6)))</formula>
    </cfRule>
    <cfRule type="containsText" dxfId="2813" priority="655" operator="containsText" text="L">
      <formula>NOT(ISERROR(SEARCH("L",BQ6)))</formula>
    </cfRule>
  </conditionalFormatting>
  <conditionalFormatting sqref="BQ9:BQ11">
    <cfRule type="containsText" dxfId="2812" priority="652" operator="containsText" text="E">
      <formula>NOT(ISERROR(SEARCH("E",BQ9)))</formula>
    </cfRule>
    <cfRule type="containsText" dxfId="2811" priority="653" operator="containsText" text="L">
      <formula>NOT(ISERROR(SEARCH("L",BQ9)))</formula>
    </cfRule>
  </conditionalFormatting>
  <conditionalFormatting sqref="BS15:BX16 CA15:CA16">
    <cfRule type="containsText" dxfId="2810" priority="651" operator="containsText" text="S">
      <formula>NOT(ISERROR(SEARCH("S",BS15)))</formula>
    </cfRule>
  </conditionalFormatting>
  <conditionalFormatting sqref="BS7:BX14 CA7:CA14">
    <cfRule type="containsText" dxfId="2809" priority="650" operator="containsText" text="S">
      <formula>NOT(ISERROR(SEARCH("S",BS7)))</formula>
    </cfRule>
  </conditionalFormatting>
  <conditionalFormatting sqref="BY6">
    <cfRule type="containsText" dxfId="2808" priority="649" operator="containsText" text="S">
      <formula>NOT(ISERROR(SEARCH("S",BY6)))</formula>
    </cfRule>
  </conditionalFormatting>
  <conditionalFormatting sqref="BY15:BY16">
    <cfRule type="containsText" dxfId="2807" priority="648" operator="containsText" text="S">
      <formula>NOT(ISERROR(SEARCH("S",BY15)))</formula>
    </cfRule>
  </conditionalFormatting>
  <conditionalFormatting sqref="BY7:BY14">
    <cfRule type="containsText" dxfId="2806" priority="647" operator="containsText" text="S">
      <formula>NOT(ISERROR(SEARCH("S",BY7)))</formula>
    </cfRule>
  </conditionalFormatting>
  <conditionalFormatting sqref="CE14:CE16">
    <cfRule type="containsText" dxfId="2805" priority="645" operator="containsText" text="OK">
      <formula>NOT(ISERROR(SEARCH("OK",CE14)))</formula>
    </cfRule>
  </conditionalFormatting>
  <conditionalFormatting sqref="CE6:CE10">
    <cfRule type="containsText" dxfId="2804" priority="646" operator="containsText" text="OK">
      <formula>NOT(ISERROR(SEARCH("OK",CE6)))</formula>
    </cfRule>
  </conditionalFormatting>
  <conditionalFormatting sqref="CG12:CG16 CG6:CG8">
    <cfRule type="containsText" dxfId="2803" priority="642" operator="containsText" text="E">
      <formula>NOT(ISERROR(SEARCH("E",CG6)))</formula>
    </cfRule>
    <cfRule type="containsText" dxfId="2802" priority="643" operator="containsText" text="L">
      <formula>NOT(ISERROR(SEARCH("L",CG6)))</formula>
    </cfRule>
  </conditionalFormatting>
  <conditionalFormatting sqref="CE11:CE13">
    <cfRule type="containsText" dxfId="2801" priority="641" operator="containsText" text="OK">
      <formula>NOT(ISERROR(SEARCH("OK",CE11)))</formula>
    </cfRule>
  </conditionalFormatting>
  <conditionalFormatting sqref="CG9:CG11">
    <cfRule type="containsText" dxfId="2800" priority="639" operator="containsText" text="E">
      <formula>NOT(ISERROR(SEARCH("E",CG9)))</formula>
    </cfRule>
    <cfRule type="containsText" dxfId="2799" priority="640" operator="containsText" text="L">
      <formula>NOT(ISERROR(SEARCH("L",CG9)))</formula>
    </cfRule>
  </conditionalFormatting>
  <conditionalFormatting sqref="CI15:CN16 CQ15:CQ16">
    <cfRule type="containsText" dxfId="2798" priority="638" operator="containsText" text="S">
      <formula>NOT(ISERROR(SEARCH("S",CI15)))</formula>
    </cfRule>
  </conditionalFormatting>
  <conditionalFormatting sqref="CI6:CN14 CQ6:CQ14">
    <cfRule type="containsText" dxfId="2797" priority="637" operator="containsText" text="S">
      <formula>NOT(ISERROR(SEARCH("S",CI6)))</formula>
    </cfRule>
  </conditionalFormatting>
  <conditionalFormatting sqref="CO15:CO16">
    <cfRule type="containsText" dxfId="2796" priority="635" operator="containsText" text="S">
      <formula>NOT(ISERROR(SEARCH("S",CO15)))</formula>
    </cfRule>
  </conditionalFormatting>
  <conditionalFormatting sqref="CO6:CO14">
    <cfRule type="containsText" dxfId="2795" priority="634" operator="containsText" text="S">
      <formula>NOT(ISERROR(SEARCH("S",CO6)))</formula>
    </cfRule>
  </conditionalFormatting>
  <conditionalFormatting sqref="CU7:CU8 CU12:CU16">
    <cfRule type="containsText" dxfId="2794" priority="632" operator="containsText" text="OK">
      <formula>NOT(ISERROR(SEARCH("OK",CU7)))</formula>
    </cfRule>
  </conditionalFormatting>
  <conditionalFormatting sqref="CU6">
    <cfRule type="containsText" dxfId="2793" priority="633" operator="containsText" text="OK">
      <formula>NOT(ISERROR(SEARCH("OK",CU6)))</formula>
    </cfRule>
  </conditionalFormatting>
  <conditionalFormatting sqref="CY6:DD6 DG6">
    <cfRule type="containsText" dxfId="2792" priority="631" operator="containsText" text="S">
      <formula>NOT(ISERROR(SEARCH("S",CY6)))</formula>
    </cfRule>
  </conditionalFormatting>
  <conditionalFormatting sqref="CW6:CW8 CW12:CW16">
    <cfRule type="containsText" dxfId="2791" priority="629" operator="containsText" text="E">
      <formula>NOT(ISERROR(SEARCH("E",CW6)))</formula>
    </cfRule>
    <cfRule type="containsText" dxfId="2790" priority="630" operator="containsText" text="L">
      <formula>NOT(ISERROR(SEARCH("L",CW6)))</formula>
    </cfRule>
  </conditionalFormatting>
  <conditionalFormatting sqref="CU9:CU11">
    <cfRule type="containsText" dxfId="2789" priority="628" operator="containsText" text="OK">
      <formula>NOT(ISERROR(SEARCH("OK",CU9)))</formula>
    </cfRule>
  </conditionalFormatting>
  <conditionalFormatting sqref="CW9:CW11">
    <cfRule type="containsText" dxfId="2788" priority="626" operator="containsText" text="E">
      <formula>NOT(ISERROR(SEARCH("E",CW9)))</formula>
    </cfRule>
    <cfRule type="containsText" dxfId="2787" priority="627" operator="containsText" text="L">
      <formula>NOT(ISERROR(SEARCH("L",CW9)))</formula>
    </cfRule>
  </conditionalFormatting>
  <conditionalFormatting sqref="CY15:DD16 DG15:DG16">
    <cfRule type="containsText" dxfId="2786" priority="625" operator="containsText" text="S">
      <formula>NOT(ISERROR(SEARCH("S",CY15)))</formula>
    </cfRule>
  </conditionalFormatting>
  <conditionalFormatting sqref="CY7:DD14 DG7:DG14">
    <cfRule type="containsText" dxfId="2785" priority="624" operator="containsText" text="S">
      <formula>NOT(ISERROR(SEARCH("S",CY7)))</formula>
    </cfRule>
  </conditionalFormatting>
  <conditionalFormatting sqref="DE6">
    <cfRule type="containsText" dxfId="2784" priority="623" operator="containsText" text="S">
      <formula>NOT(ISERROR(SEARCH("S",DE6)))</formula>
    </cfRule>
  </conditionalFormatting>
  <conditionalFormatting sqref="DE15:DE16">
    <cfRule type="containsText" dxfId="2783" priority="622" operator="containsText" text="S">
      <formula>NOT(ISERROR(SEARCH("S",DE15)))</formula>
    </cfRule>
  </conditionalFormatting>
  <conditionalFormatting sqref="DE7:DE14">
    <cfRule type="containsText" dxfId="2782" priority="621" operator="containsText" text="S">
      <formula>NOT(ISERROR(SEARCH("S",DE7)))</formula>
    </cfRule>
  </conditionalFormatting>
  <conditionalFormatting sqref="S20:S27">
    <cfRule type="containsText" dxfId="2781" priority="619" operator="containsText" text="OK">
      <formula>NOT(ISERROR(SEARCH("OK",S20)))</formula>
    </cfRule>
  </conditionalFormatting>
  <conditionalFormatting sqref="S19">
    <cfRule type="containsText" dxfId="2780" priority="620" operator="containsText" text="OK">
      <formula>NOT(ISERROR(SEARCH("OK",S19)))</formula>
    </cfRule>
  </conditionalFormatting>
  <conditionalFormatting sqref="W19:AB27 AE19:AE27">
    <cfRule type="containsText" dxfId="2779" priority="618" operator="containsText" text="S">
      <formula>NOT(ISERROR(SEARCH("S",W19)))</formula>
    </cfRule>
  </conditionalFormatting>
  <conditionalFormatting sqref="U19:U27">
    <cfRule type="containsText" dxfId="2778" priority="616" operator="containsText" text="E">
      <formula>NOT(ISERROR(SEARCH("E",U19)))</formula>
    </cfRule>
    <cfRule type="containsText" dxfId="2777" priority="617" operator="containsText" text="L">
      <formula>NOT(ISERROR(SEARCH("L",U19)))</formula>
    </cfRule>
  </conditionalFormatting>
  <conditionalFormatting sqref="AC19:AC27">
    <cfRule type="containsText" dxfId="2776" priority="615" operator="containsText" text="S">
      <formula>NOT(ISERROR(SEARCH("S",AC19)))</formula>
    </cfRule>
  </conditionalFormatting>
  <conditionalFormatting sqref="AI20:AI27">
    <cfRule type="containsText" dxfId="2775" priority="613" operator="containsText" text="OK">
      <formula>NOT(ISERROR(SEARCH("OK",AI20)))</formula>
    </cfRule>
  </conditionalFormatting>
  <conditionalFormatting sqref="AI19">
    <cfRule type="containsText" dxfId="2774" priority="614" operator="containsText" text="OK">
      <formula>NOT(ISERROR(SEARCH("OK",AI19)))</formula>
    </cfRule>
  </conditionalFormatting>
  <conditionalFormatting sqref="AM19:AR27 AU19:AU27">
    <cfRule type="containsText" dxfId="2773" priority="612" operator="containsText" text="S">
      <formula>NOT(ISERROR(SEARCH("S",AM19)))</formula>
    </cfRule>
  </conditionalFormatting>
  <conditionalFormatting sqref="AK19:AK27">
    <cfRule type="containsText" dxfId="2772" priority="610" operator="containsText" text="E">
      <formula>NOT(ISERROR(SEARCH("E",AK19)))</formula>
    </cfRule>
    <cfRule type="containsText" dxfId="2771" priority="611" operator="containsText" text="L">
      <formula>NOT(ISERROR(SEARCH("L",AK19)))</formula>
    </cfRule>
  </conditionalFormatting>
  <conditionalFormatting sqref="AS19:AS27">
    <cfRule type="containsText" dxfId="2770" priority="609" operator="containsText" text="S">
      <formula>NOT(ISERROR(SEARCH("S",AS19)))</formula>
    </cfRule>
  </conditionalFormatting>
  <conditionalFormatting sqref="AY24:AY27">
    <cfRule type="containsText" dxfId="2769" priority="607" operator="containsText" text="OK">
      <formula>NOT(ISERROR(SEARCH("OK",AY24)))</formula>
    </cfRule>
  </conditionalFormatting>
  <conditionalFormatting sqref="AY19:AY23">
    <cfRule type="containsText" dxfId="2768" priority="608" operator="containsText" text="OK">
      <formula>NOT(ISERROR(SEARCH("OK",AY19)))</formula>
    </cfRule>
  </conditionalFormatting>
  <conditionalFormatting sqref="BC19:BH27 BK19:BK27">
    <cfRule type="containsText" dxfId="2767" priority="606" operator="containsText" text="S">
      <formula>NOT(ISERROR(SEARCH("S",BC19)))</formula>
    </cfRule>
  </conditionalFormatting>
  <conditionalFormatting sqref="BA19:BA27">
    <cfRule type="containsText" dxfId="2766" priority="604" operator="containsText" text="E">
      <formula>NOT(ISERROR(SEARCH("E",BA19)))</formula>
    </cfRule>
    <cfRule type="containsText" dxfId="2765" priority="605" operator="containsText" text="L">
      <formula>NOT(ISERROR(SEARCH("L",BA19)))</formula>
    </cfRule>
  </conditionalFormatting>
  <conditionalFormatting sqref="BI19:BI27">
    <cfRule type="containsText" dxfId="2764" priority="603" operator="containsText" text="S">
      <formula>NOT(ISERROR(SEARCH("S",BI19)))</formula>
    </cfRule>
  </conditionalFormatting>
  <conditionalFormatting sqref="BO24:BO27">
    <cfRule type="containsText" dxfId="2763" priority="601" operator="containsText" text="OK">
      <formula>NOT(ISERROR(SEARCH("OK",BO24)))</formula>
    </cfRule>
  </conditionalFormatting>
  <conditionalFormatting sqref="BO19:BO23">
    <cfRule type="containsText" dxfId="2762" priority="602" operator="containsText" text="OK">
      <formula>NOT(ISERROR(SEARCH("OK",BO19)))</formula>
    </cfRule>
  </conditionalFormatting>
  <conditionalFormatting sqref="BS19:BX27 CA19:CA27">
    <cfRule type="containsText" dxfId="2761" priority="600" operator="containsText" text="S">
      <formula>NOT(ISERROR(SEARCH("S",BS19)))</formula>
    </cfRule>
  </conditionalFormatting>
  <conditionalFormatting sqref="BQ19:BQ27">
    <cfRule type="containsText" dxfId="2760" priority="598" operator="containsText" text="E">
      <formula>NOT(ISERROR(SEARCH("E",BQ19)))</formula>
    </cfRule>
    <cfRule type="containsText" dxfId="2759" priority="599" operator="containsText" text="L">
      <formula>NOT(ISERROR(SEARCH("L",BQ19)))</formula>
    </cfRule>
  </conditionalFormatting>
  <conditionalFormatting sqref="BY19:BY27">
    <cfRule type="containsText" dxfId="2758" priority="597" operator="containsText" text="S">
      <formula>NOT(ISERROR(SEARCH("S",BY19)))</formula>
    </cfRule>
  </conditionalFormatting>
  <conditionalFormatting sqref="CE27">
    <cfRule type="containsText" dxfId="2757" priority="595" operator="containsText" text="OK">
      <formula>NOT(ISERROR(SEARCH("OK",CE27)))</formula>
    </cfRule>
  </conditionalFormatting>
  <conditionalFormatting sqref="CE19:CE26">
    <cfRule type="containsText" dxfId="2756" priority="596" operator="containsText" text="OK">
      <formula>NOT(ISERROR(SEARCH("OK",CE19)))</formula>
    </cfRule>
  </conditionalFormatting>
  <conditionalFormatting sqref="CI19:CN27 CQ19:CQ27">
    <cfRule type="containsText" dxfId="2755" priority="594" operator="containsText" text="S">
      <formula>NOT(ISERROR(SEARCH("S",CI19)))</formula>
    </cfRule>
  </conditionalFormatting>
  <conditionalFormatting sqref="CG19:CG27">
    <cfRule type="containsText" dxfId="2754" priority="592" operator="containsText" text="E">
      <formula>NOT(ISERROR(SEARCH("E",CG19)))</formula>
    </cfRule>
    <cfRule type="containsText" dxfId="2753" priority="593" operator="containsText" text="L">
      <formula>NOT(ISERROR(SEARCH("L",CG19)))</formula>
    </cfRule>
  </conditionalFormatting>
  <conditionalFormatting sqref="CO19:CO27">
    <cfRule type="containsText" dxfId="2752" priority="591" operator="containsText" text="S">
      <formula>NOT(ISERROR(SEARCH("S",CO19)))</formula>
    </cfRule>
  </conditionalFormatting>
  <conditionalFormatting sqref="CU20:CU27">
    <cfRule type="containsText" dxfId="2751" priority="589" operator="containsText" text="OK">
      <formula>NOT(ISERROR(SEARCH("OK",CU20)))</formula>
    </cfRule>
  </conditionalFormatting>
  <conditionalFormatting sqref="CU19">
    <cfRule type="containsText" dxfId="2750" priority="590" operator="containsText" text="OK">
      <formula>NOT(ISERROR(SEARCH("OK",CU19)))</formula>
    </cfRule>
  </conditionalFormatting>
  <conditionalFormatting sqref="CY19:DD27 DG19:DG27">
    <cfRule type="containsText" dxfId="2749" priority="588" operator="containsText" text="S">
      <formula>NOT(ISERROR(SEARCH("S",CY19)))</formula>
    </cfRule>
  </conditionalFormatting>
  <conditionalFormatting sqref="CW19:CW27">
    <cfRule type="containsText" dxfId="2748" priority="586" operator="containsText" text="E">
      <formula>NOT(ISERROR(SEARCH("E",CW19)))</formula>
    </cfRule>
    <cfRule type="containsText" dxfId="2747" priority="587" operator="containsText" text="L">
      <formula>NOT(ISERROR(SEARCH("L",CW19)))</formula>
    </cfRule>
  </conditionalFormatting>
  <conditionalFormatting sqref="DE19:DE27">
    <cfRule type="containsText" dxfId="2746" priority="585" operator="containsText" text="S">
      <formula>NOT(ISERROR(SEARCH("S",DE19)))</formula>
    </cfRule>
  </conditionalFormatting>
  <conditionalFormatting sqref="S31:S38">
    <cfRule type="containsText" dxfId="2745" priority="583" operator="containsText" text="OK">
      <formula>NOT(ISERROR(SEARCH("OK",S31)))</formula>
    </cfRule>
  </conditionalFormatting>
  <conditionalFormatting sqref="S30">
    <cfRule type="containsText" dxfId="2744" priority="584" operator="containsText" text="OK">
      <formula>NOT(ISERROR(SEARCH("OK",S30)))</formula>
    </cfRule>
  </conditionalFormatting>
  <conditionalFormatting sqref="W30:AB33 AE30:AE33 AE35:AE38 W35:AB38">
    <cfRule type="containsText" dxfId="2743" priority="582" operator="containsText" text="S">
      <formula>NOT(ISERROR(SEARCH("S",W30)))</formula>
    </cfRule>
  </conditionalFormatting>
  <conditionalFormatting sqref="U30:U38">
    <cfRule type="containsText" dxfId="2742" priority="580" operator="containsText" text="E">
      <formula>NOT(ISERROR(SEARCH("E",U30)))</formula>
    </cfRule>
    <cfRule type="containsText" dxfId="2741" priority="581" operator="containsText" text="L">
      <formula>NOT(ISERROR(SEARCH("L",U30)))</formula>
    </cfRule>
  </conditionalFormatting>
  <conditionalFormatting sqref="AC30:AC33 AC35:AC38">
    <cfRule type="containsText" dxfId="2740" priority="579" operator="containsText" text="S">
      <formula>NOT(ISERROR(SEARCH("S",AC30)))</formula>
    </cfRule>
  </conditionalFormatting>
  <conditionalFormatting sqref="W34:AB34 AE34">
    <cfRule type="containsText" dxfId="2739" priority="578" operator="containsText" text="S">
      <formula>NOT(ISERROR(SEARCH("S",W34)))</formula>
    </cfRule>
  </conditionalFormatting>
  <conditionalFormatting sqref="AC34">
    <cfRule type="containsText" dxfId="2738" priority="577" operator="containsText" text="S">
      <formula>NOT(ISERROR(SEARCH("S",AC34)))</formula>
    </cfRule>
  </conditionalFormatting>
  <conditionalFormatting sqref="AI31:AI38">
    <cfRule type="containsText" dxfId="2737" priority="575" operator="containsText" text="OK">
      <formula>NOT(ISERROR(SEARCH("OK",AI31)))</formula>
    </cfRule>
  </conditionalFormatting>
  <conditionalFormatting sqref="AI30">
    <cfRule type="containsText" dxfId="2736" priority="576" operator="containsText" text="OK">
      <formula>NOT(ISERROR(SEARCH("OK",AI30)))</formula>
    </cfRule>
  </conditionalFormatting>
  <conditionalFormatting sqref="AM30:AR33 AU30:AU33 AU35:AU38 AM35:AR38">
    <cfRule type="containsText" dxfId="2735" priority="574" operator="containsText" text="S">
      <formula>NOT(ISERROR(SEARCH("S",AM30)))</formula>
    </cfRule>
  </conditionalFormatting>
  <conditionalFormatting sqref="AK30:AK38">
    <cfRule type="containsText" dxfId="2734" priority="572" operator="containsText" text="E">
      <formula>NOT(ISERROR(SEARCH("E",AK30)))</formula>
    </cfRule>
    <cfRule type="containsText" dxfId="2733" priority="573" operator="containsText" text="L">
      <formula>NOT(ISERROR(SEARCH("L",AK30)))</formula>
    </cfRule>
  </conditionalFormatting>
  <conditionalFormatting sqref="AS30:AS33 AS35:AS38">
    <cfRule type="containsText" dxfId="2732" priority="571" operator="containsText" text="S">
      <formula>NOT(ISERROR(SEARCH("S",AS30)))</formula>
    </cfRule>
  </conditionalFormatting>
  <conditionalFormatting sqref="AM34:AR34 AU34">
    <cfRule type="containsText" dxfId="2731" priority="570" operator="containsText" text="S">
      <formula>NOT(ISERROR(SEARCH("S",AM34)))</formula>
    </cfRule>
  </conditionalFormatting>
  <conditionalFormatting sqref="AS34">
    <cfRule type="containsText" dxfId="2730" priority="569" operator="containsText" text="S">
      <formula>NOT(ISERROR(SEARCH("S",AS34)))</formula>
    </cfRule>
  </conditionalFormatting>
  <conditionalFormatting sqref="AY31:AY38">
    <cfRule type="containsText" dxfId="2729" priority="567" operator="containsText" text="OK">
      <formula>NOT(ISERROR(SEARCH("OK",AY31)))</formula>
    </cfRule>
  </conditionalFormatting>
  <conditionalFormatting sqref="AY30">
    <cfRule type="containsText" dxfId="2728" priority="568" operator="containsText" text="OK">
      <formula>NOT(ISERROR(SEARCH("OK",AY30)))</formula>
    </cfRule>
  </conditionalFormatting>
  <conditionalFormatting sqref="BC30:BH33 BK30:BK33 BK35:BK38 BC35:BH38">
    <cfRule type="containsText" dxfId="2727" priority="566" operator="containsText" text="S">
      <formula>NOT(ISERROR(SEARCH("S",BC30)))</formula>
    </cfRule>
  </conditionalFormatting>
  <conditionalFormatting sqref="BA30:BA38">
    <cfRule type="containsText" dxfId="2726" priority="564" operator="containsText" text="E">
      <formula>NOT(ISERROR(SEARCH("E",BA30)))</formula>
    </cfRule>
    <cfRule type="containsText" dxfId="2725" priority="565" operator="containsText" text="L">
      <formula>NOT(ISERROR(SEARCH("L",BA30)))</formula>
    </cfRule>
  </conditionalFormatting>
  <conditionalFormatting sqref="BI30:BI33 BI35:BI38">
    <cfRule type="containsText" dxfId="2724" priority="563" operator="containsText" text="S">
      <formula>NOT(ISERROR(SEARCH("S",BI30)))</formula>
    </cfRule>
  </conditionalFormatting>
  <conditionalFormatting sqref="BC34:BH34 BK34">
    <cfRule type="containsText" dxfId="2723" priority="562" operator="containsText" text="S">
      <formula>NOT(ISERROR(SEARCH("S",BC34)))</formula>
    </cfRule>
  </conditionalFormatting>
  <conditionalFormatting sqref="BI34">
    <cfRule type="containsText" dxfId="2722" priority="561" operator="containsText" text="S">
      <formula>NOT(ISERROR(SEARCH("S",BI34)))</formula>
    </cfRule>
  </conditionalFormatting>
  <conditionalFormatting sqref="BO34:BO38">
    <cfRule type="containsText" dxfId="2721" priority="559" operator="containsText" text="OK">
      <formula>NOT(ISERROR(SEARCH("OK",BO34)))</formula>
    </cfRule>
  </conditionalFormatting>
  <conditionalFormatting sqref="BO30:BO33">
    <cfRule type="containsText" dxfId="2720" priority="560" operator="containsText" text="OK">
      <formula>NOT(ISERROR(SEARCH("OK",BO30)))</formula>
    </cfRule>
  </conditionalFormatting>
  <conditionalFormatting sqref="BS30:BX33 CA35:CA38 BS35:BX38 CA30:CA33">
    <cfRule type="containsText" dxfId="2719" priority="558" operator="containsText" text="S">
      <formula>NOT(ISERROR(SEARCH("S",BS30)))</formula>
    </cfRule>
  </conditionalFormatting>
  <conditionalFormatting sqref="BQ30:BQ38">
    <cfRule type="containsText" dxfId="2718" priority="556" operator="containsText" text="E">
      <formula>NOT(ISERROR(SEARCH("E",BQ30)))</formula>
    </cfRule>
    <cfRule type="containsText" dxfId="2717" priority="557" operator="containsText" text="L">
      <formula>NOT(ISERROR(SEARCH("L",BQ30)))</formula>
    </cfRule>
  </conditionalFormatting>
  <conditionalFormatting sqref="BY30:BY33 BY35:BY38">
    <cfRule type="containsText" dxfId="2716" priority="555" operator="containsText" text="S">
      <formula>NOT(ISERROR(SEARCH("S",BY30)))</formula>
    </cfRule>
  </conditionalFormatting>
  <conditionalFormatting sqref="BS34:BX34 CA34">
    <cfRule type="containsText" dxfId="2715" priority="554" operator="containsText" text="S">
      <formula>NOT(ISERROR(SEARCH("S",BS34)))</formula>
    </cfRule>
  </conditionalFormatting>
  <conditionalFormatting sqref="BY34">
    <cfRule type="containsText" dxfId="2714" priority="553" operator="containsText" text="S">
      <formula>NOT(ISERROR(SEARCH("S",BY34)))</formula>
    </cfRule>
  </conditionalFormatting>
  <conditionalFormatting sqref="CE35:CE38">
    <cfRule type="containsText" dxfId="2713" priority="551" operator="containsText" text="OK">
      <formula>NOT(ISERROR(SEARCH("OK",CE35)))</formula>
    </cfRule>
  </conditionalFormatting>
  <conditionalFormatting sqref="CE30:CE34">
    <cfRule type="containsText" dxfId="2712" priority="552" operator="containsText" text="OK">
      <formula>NOT(ISERROR(SEARCH("OK",CE30)))</formula>
    </cfRule>
  </conditionalFormatting>
  <conditionalFormatting sqref="CI30:CN38 CQ30:CQ38">
    <cfRule type="containsText" dxfId="2711" priority="550" operator="containsText" text="S">
      <formula>NOT(ISERROR(SEARCH("S",CI30)))</formula>
    </cfRule>
  </conditionalFormatting>
  <conditionalFormatting sqref="CG30:CG38">
    <cfRule type="containsText" dxfId="2710" priority="548" operator="containsText" text="E">
      <formula>NOT(ISERROR(SEARCH("E",CG30)))</formula>
    </cfRule>
    <cfRule type="containsText" dxfId="2709" priority="549" operator="containsText" text="L">
      <formula>NOT(ISERROR(SEARCH("L",CG30)))</formula>
    </cfRule>
  </conditionalFormatting>
  <conditionalFormatting sqref="CO30:CO38">
    <cfRule type="containsText" dxfId="2708" priority="547" operator="containsText" text="S">
      <formula>NOT(ISERROR(SEARCH("S",CO30)))</formula>
    </cfRule>
  </conditionalFormatting>
  <conditionalFormatting sqref="CU31:CU38">
    <cfRule type="containsText" dxfId="2707" priority="543" operator="containsText" text="OK">
      <formula>NOT(ISERROR(SEARCH("OK",CU31)))</formula>
    </cfRule>
  </conditionalFormatting>
  <conditionalFormatting sqref="CU30">
    <cfRule type="containsText" dxfId="2706" priority="544" operator="containsText" text="OK">
      <formula>NOT(ISERROR(SEARCH("OK",CU30)))</formula>
    </cfRule>
  </conditionalFormatting>
  <conditionalFormatting sqref="CY30:DD33 DG30:DG33 DG35:DG38 CY35:DD38">
    <cfRule type="containsText" dxfId="2705" priority="542" operator="containsText" text="S">
      <formula>NOT(ISERROR(SEARCH("S",CY30)))</formula>
    </cfRule>
  </conditionalFormatting>
  <conditionalFormatting sqref="CW30:CW38">
    <cfRule type="containsText" dxfId="2704" priority="540" operator="containsText" text="E">
      <formula>NOT(ISERROR(SEARCH("E",CW30)))</formula>
    </cfRule>
    <cfRule type="containsText" dxfId="2703" priority="541" operator="containsText" text="L">
      <formula>NOT(ISERROR(SEARCH("L",CW30)))</formula>
    </cfRule>
  </conditionalFormatting>
  <conditionalFormatting sqref="DE30:DE33 DE35:DE38">
    <cfRule type="containsText" dxfId="2702" priority="539" operator="containsText" text="S">
      <formula>NOT(ISERROR(SEARCH("S",DE30)))</formula>
    </cfRule>
  </conditionalFormatting>
  <conditionalFormatting sqref="CY34:DD34 DG34">
    <cfRule type="containsText" dxfId="2701" priority="538" operator="containsText" text="S">
      <formula>NOT(ISERROR(SEARCH("S",CY34)))</formula>
    </cfRule>
  </conditionalFormatting>
  <conditionalFormatting sqref="DE34">
    <cfRule type="containsText" dxfId="2700" priority="537" operator="containsText" text="S">
      <formula>NOT(ISERROR(SEARCH("S",DE34)))</formula>
    </cfRule>
  </conditionalFormatting>
  <conditionalFormatting sqref="S42:S48">
    <cfRule type="containsText" dxfId="2699" priority="535" operator="containsText" text="OK">
      <formula>NOT(ISERROR(SEARCH("OK",S42)))</formula>
    </cfRule>
  </conditionalFormatting>
  <conditionalFormatting sqref="S41">
    <cfRule type="containsText" dxfId="2698" priority="536" operator="containsText" text="OK">
      <formula>NOT(ISERROR(SEARCH("OK",S41)))</formula>
    </cfRule>
  </conditionalFormatting>
  <conditionalFormatting sqref="W41:AB48 AE41:AE48">
    <cfRule type="containsText" dxfId="2697" priority="534" operator="containsText" text="S">
      <formula>NOT(ISERROR(SEARCH("S",W41)))</formula>
    </cfRule>
  </conditionalFormatting>
  <conditionalFormatting sqref="U41:U48">
    <cfRule type="containsText" dxfId="2696" priority="532" operator="containsText" text="E">
      <formula>NOT(ISERROR(SEARCH("E",U41)))</formula>
    </cfRule>
    <cfRule type="containsText" dxfId="2695" priority="533" operator="containsText" text="L">
      <formula>NOT(ISERROR(SEARCH("L",U41)))</formula>
    </cfRule>
  </conditionalFormatting>
  <conditionalFormatting sqref="AC41:AC48">
    <cfRule type="containsText" dxfId="2694" priority="531" operator="containsText" text="S">
      <formula>NOT(ISERROR(SEARCH("S",AC41)))</formula>
    </cfRule>
  </conditionalFormatting>
  <conditionalFormatting sqref="AI42:AI48">
    <cfRule type="containsText" dxfId="2693" priority="529" operator="containsText" text="OK">
      <formula>NOT(ISERROR(SEARCH("OK",AI42)))</formula>
    </cfRule>
  </conditionalFormatting>
  <conditionalFormatting sqref="AI41">
    <cfRule type="containsText" dxfId="2692" priority="530" operator="containsText" text="OK">
      <formula>NOT(ISERROR(SEARCH("OK",AI41)))</formula>
    </cfRule>
  </conditionalFormatting>
  <conditionalFormatting sqref="AM41:AR48 AU41:AU48">
    <cfRule type="containsText" dxfId="2691" priority="528" operator="containsText" text="S">
      <formula>NOT(ISERROR(SEARCH("S",AM41)))</formula>
    </cfRule>
  </conditionalFormatting>
  <conditionalFormatting sqref="AK41:AK48">
    <cfRule type="containsText" dxfId="2690" priority="526" operator="containsText" text="E">
      <formula>NOT(ISERROR(SEARCH("E",AK41)))</formula>
    </cfRule>
    <cfRule type="containsText" dxfId="2689" priority="527" operator="containsText" text="L">
      <formula>NOT(ISERROR(SEARCH("L",AK41)))</formula>
    </cfRule>
  </conditionalFormatting>
  <conditionalFormatting sqref="AS41:AS48">
    <cfRule type="containsText" dxfId="2688" priority="525" operator="containsText" text="S">
      <formula>NOT(ISERROR(SEARCH("S",AS41)))</formula>
    </cfRule>
  </conditionalFormatting>
  <conditionalFormatting sqref="AY42:AY48">
    <cfRule type="containsText" dxfId="2687" priority="523" operator="containsText" text="OK">
      <formula>NOT(ISERROR(SEARCH("OK",AY42)))</formula>
    </cfRule>
  </conditionalFormatting>
  <conditionalFormatting sqref="AY41">
    <cfRule type="containsText" dxfId="2686" priority="524" operator="containsText" text="OK">
      <formula>NOT(ISERROR(SEARCH("OK",AY41)))</formula>
    </cfRule>
  </conditionalFormatting>
  <conditionalFormatting sqref="BC41:BH48 BK41:BK48">
    <cfRule type="containsText" dxfId="2685" priority="522" operator="containsText" text="S">
      <formula>NOT(ISERROR(SEARCH("S",BC41)))</formula>
    </cfRule>
  </conditionalFormatting>
  <conditionalFormatting sqref="BA41:BA48">
    <cfRule type="containsText" dxfId="2684" priority="520" operator="containsText" text="E">
      <formula>NOT(ISERROR(SEARCH("E",BA41)))</formula>
    </cfRule>
    <cfRule type="containsText" dxfId="2683" priority="521" operator="containsText" text="L">
      <formula>NOT(ISERROR(SEARCH("L",BA41)))</formula>
    </cfRule>
  </conditionalFormatting>
  <conditionalFormatting sqref="BI41:BI48">
    <cfRule type="containsText" dxfId="2682" priority="519" operator="containsText" text="S">
      <formula>NOT(ISERROR(SEARCH("S",BI41)))</formula>
    </cfRule>
  </conditionalFormatting>
  <conditionalFormatting sqref="BO41:BO48">
    <cfRule type="containsText" dxfId="2681" priority="518" operator="containsText" text="OK">
      <formula>NOT(ISERROR(SEARCH("OK",BO41)))</formula>
    </cfRule>
  </conditionalFormatting>
  <conditionalFormatting sqref="BS41:BX48 CA41:CA48">
    <cfRule type="containsText" dxfId="2680" priority="517" operator="containsText" text="S">
      <formula>NOT(ISERROR(SEARCH("S",BS41)))</formula>
    </cfRule>
  </conditionalFormatting>
  <conditionalFormatting sqref="BQ41:BQ48">
    <cfRule type="containsText" dxfId="2679" priority="515" operator="containsText" text="E">
      <formula>NOT(ISERROR(SEARCH("E",BQ41)))</formula>
    </cfRule>
    <cfRule type="containsText" dxfId="2678" priority="516" operator="containsText" text="L">
      <formula>NOT(ISERROR(SEARCH("L",BQ41)))</formula>
    </cfRule>
  </conditionalFormatting>
  <conditionalFormatting sqref="BY41:BY48">
    <cfRule type="containsText" dxfId="2677" priority="514" operator="containsText" text="S">
      <formula>NOT(ISERROR(SEARCH("S",BY41)))</formula>
    </cfRule>
  </conditionalFormatting>
  <conditionalFormatting sqref="CE41:CE48">
    <cfRule type="containsText" dxfId="2676" priority="513" operator="containsText" text="OK">
      <formula>NOT(ISERROR(SEARCH("OK",CE41)))</formula>
    </cfRule>
  </conditionalFormatting>
  <conditionalFormatting sqref="CI41:CN48 CQ41:CQ48">
    <cfRule type="containsText" dxfId="2675" priority="512" operator="containsText" text="S">
      <formula>NOT(ISERROR(SEARCH("S",CI41)))</formula>
    </cfRule>
  </conditionalFormatting>
  <conditionalFormatting sqref="CG41:CG48">
    <cfRule type="containsText" dxfId="2674" priority="510" operator="containsText" text="E">
      <formula>NOT(ISERROR(SEARCH("E",CG41)))</formula>
    </cfRule>
    <cfRule type="containsText" dxfId="2673" priority="511" operator="containsText" text="L">
      <formula>NOT(ISERROR(SEARCH("L",CG41)))</formula>
    </cfRule>
  </conditionalFormatting>
  <conditionalFormatting sqref="CO41:CO48">
    <cfRule type="containsText" dxfId="2672" priority="509" operator="containsText" text="S">
      <formula>NOT(ISERROR(SEARCH("S",CO41)))</formula>
    </cfRule>
  </conditionalFormatting>
  <conditionalFormatting sqref="CU42:CU48">
    <cfRule type="containsText" dxfId="2671" priority="507" operator="containsText" text="OK">
      <formula>NOT(ISERROR(SEARCH("OK",CU42)))</formula>
    </cfRule>
  </conditionalFormatting>
  <conditionalFormatting sqref="CU41">
    <cfRule type="containsText" dxfId="2670" priority="508" operator="containsText" text="OK">
      <formula>NOT(ISERROR(SEARCH("OK",CU41)))</formula>
    </cfRule>
  </conditionalFormatting>
  <conditionalFormatting sqref="CY41:DD48 DG41:DG48">
    <cfRule type="containsText" dxfId="2669" priority="506" operator="containsText" text="S">
      <formula>NOT(ISERROR(SEARCH("S",CY41)))</formula>
    </cfRule>
  </conditionalFormatting>
  <conditionalFormatting sqref="CW41:CW48">
    <cfRule type="containsText" dxfId="2668" priority="504" operator="containsText" text="E">
      <formula>NOT(ISERROR(SEARCH("E",CW41)))</formula>
    </cfRule>
    <cfRule type="containsText" dxfId="2667" priority="505" operator="containsText" text="L">
      <formula>NOT(ISERROR(SEARCH("L",CW41)))</formula>
    </cfRule>
  </conditionalFormatting>
  <conditionalFormatting sqref="DE41:DE48">
    <cfRule type="containsText" dxfId="2666" priority="503" operator="containsText" text="S">
      <formula>NOT(ISERROR(SEARCH("S",DE41)))</formula>
    </cfRule>
  </conditionalFormatting>
  <conditionalFormatting sqref="S52:S58">
    <cfRule type="containsText" dxfId="2665" priority="501" operator="containsText" text="OK">
      <formula>NOT(ISERROR(SEARCH("OK",S52)))</formula>
    </cfRule>
  </conditionalFormatting>
  <conditionalFormatting sqref="S51">
    <cfRule type="containsText" dxfId="2664" priority="502" operator="containsText" text="OK">
      <formula>NOT(ISERROR(SEARCH("OK",S51)))</formula>
    </cfRule>
  </conditionalFormatting>
  <conditionalFormatting sqref="W51:AB58 AE51:AE58">
    <cfRule type="containsText" dxfId="2663" priority="500" operator="containsText" text="S">
      <formula>NOT(ISERROR(SEARCH("S",W51)))</formula>
    </cfRule>
  </conditionalFormatting>
  <conditionalFormatting sqref="U51:U58">
    <cfRule type="containsText" dxfId="2662" priority="498" operator="containsText" text="E">
      <formula>NOT(ISERROR(SEARCH("E",U51)))</formula>
    </cfRule>
    <cfRule type="containsText" dxfId="2661" priority="499" operator="containsText" text="L">
      <formula>NOT(ISERROR(SEARCH("L",U51)))</formula>
    </cfRule>
  </conditionalFormatting>
  <conditionalFormatting sqref="AC51:AC58">
    <cfRule type="containsText" dxfId="2660" priority="497" operator="containsText" text="S">
      <formula>NOT(ISERROR(SEARCH("S",AC51)))</formula>
    </cfRule>
  </conditionalFormatting>
  <conditionalFormatting sqref="AI52:AI58">
    <cfRule type="containsText" dxfId="2659" priority="495" operator="containsText" text="OK">
      <formula>NOT(ISERROR(SEARCH("OK",AI52)))</formula>
    </cfRule>
  </conditionalFormatting>
  <conditionalFormatting sqref="AI51">
    <cfRule type="containsText" dxfId="2658" priority="496" operator="containsText" text="OK">
      <formula>NOT(ISERROR(SEARCH("OK",AI51)))</formula>
    </cfRule>
  </conditionalFormatting>
  <conditionalFormatting sqref="AM51:AR58 AU51:AU58">
    <cfRule type="containsText" dxfId="2657" priority="494" operator="containsText" text="S">
      <formula>NOT(ISERROR(SEARCH("S",AM51)))</formula>
    </cfRule>
  </conditionalFormatting>
  <conditionalFormatting sqref="AK51:AK58">
    <cfRule type="containsText" dxfId="2656" priority="492" operator="containsText" text="E">
      <formula>NOT(ISERROR(SEARCH("E",AK51)))</formula>
    </cfRule>
    <cfRule type="containsText" dxfId="2655" priority="493" operator="containsText" text="L">
      <formula>NOT(ISERROR(SEARCH("L",AK51)))</formula>
    </cfRule>
  </conditionalFormatting>
  <conditionalFormatting sqref="AS51:AS58">
    <cfRule type="containsText" dxfId="2654" priority="491" operator="containsText" text="S">
      <formula>NOT(ISERROR(SEARCH("S",AS51)))</formula>
    </cfRule>
  </conditionalFormatting>
  <conditionalFormatting sqref="AY52:AY58">
    <cfRule type="containsText" dxfId="2653" priority="489" operator="containsText" text="OK">
      <formula>NOT(ISERROR(SEARCH("OK",AY52)))</formula>
    </cfRule>
  </conditionalFormatting>
  <conditionalFormatting sqref="AY51">
    <cfRule type="containsText" dxfId="2652" priority="490" operator="containsText" text="OK">
      <formula>NOT(ISERROR(SEARCH("OK",AY51)))</formula>
    </cfRule>
  </conditionalFormatting>
  <conditionalFormatting sqref="BC51:BH58 BK51:BK58">
    <cfRule type="containsText" dxfId="2651" priority="488" operator="containsText" text="S">
      <formula>NOT(ISERROR(SEARCH("S",BC51)))</formula>
    </cfRule>
  </conditionalFormatting>
  <conditionalFormatting sqref="BA51:BA58">
    <cfRule type="containsText" dxfId="2650" priority="486" operator="containsText" text="E">
      <formula>NOT(ISERROR(SEARCH("E",BA51)))</formula>
    </cfRule>
    <cfRule type="containsText" dxfId="2649" priority="487" operator="containsText" text="L">
      <formula>NOT(ISERROR(SEARCH("L",BA51)))</formula>
    </cfRule>
  </conditionalFormatting>
  <conditionalFormatting sqref="BI51:BI58">
    <cfRule type="containsText" dxfId="2648" priority="485" operator="containsText" text="S">
      <formula>NOT(ISERROR(SEARCH("S",BI51)))</formula>
    </cfRule>
  </conditionalFormatting>
  <conditionalFormatting sqref="BO54:BO58">
    <cfRule type="containsText" dxfId="2647" priority="483" operator="containsText" text="OK">
      <formula>NOT(ISERROR(SEARCH("OK",BO54)))</formula>
    </cfRule>
  </conditionalFormatting>
  <conditionalFormatting sqref="BO51:BO53">
    <cfRule type="containsText" dxfId="2646" priority="484" operator="containsText" text="OK">
      <formula>NOT(ISERROR(SEARCH("OK",BO51)))</formula>
    </cfRule>
  </conditionalFormatting>
  <conditionalFormatting sqref="BS51:BX58 CA51:CA58">
    <cfRule type="containsText" dxfId="2645" priority="482" operator="containsText" text="S">
      <formula>NOT(ISERROR(SEARCH("S",BS51)))</formula>
    </cfRule>
  </conditionalFormatting>
  <conditionalFormatting sqref="BQ51:BQ58">
    <cfRule type="containsText" dxfId="2644" priority="480" operator="containsText" text="E">
      <formula>NOT(ISERROR(SEARCH("E",BQ51)))</formula>
    </cfRule>
    <cfRule type="containsText" dxfId="2643" priority="481" operator="containsText" text="L">
      <formula>NOT(ISERROR(SEARCH("L",BQ51)))</formula>
    </cfRule>
  </conditionalFormatting>
  <conditionalFormatting sqref="BY51:BY58">
    <cfRule type="containsText" dxfId="2642" priority="479" operator="containsText" text="S">
      <formula>NOT(ISERROR(SEARCH("S",BY51)))</formula>
    </cfRule>
  </conditionalFormatting>
  <conditionalFormatting sqref="CE54:CE58">
    <cfRule type="containsText" dxfId="2641" priority="477" operator="containsText" text="OK">
      <formula>NOT(ISERROR(SEARCH("OK",CE54)))</formula>
    </cfRule>
  </conditionalFormatting>
  <conditionalFormatting sqref="CE51:CE53">
    <cfRule type="containsText" dxfId="2640" priority="478" operator="containsText" text="OK">
      <formula>NOT(ISERROR(SEARCH("OK",CE51)))</formula>
    </cfRule>
  </conditionalFormatting>
  <conditionalFormatting sqref="CI51:CN58 CQ51:CQ58">
    <cfRule type="containsText" dxfId="2639" priority="476" operator="containsText" text="S">
      <formula>NOT(ISERROR(SEARCH("S",CI51)))</formula>
    </cfRule>
  </conditionalFormatting>
  <conditionalFormatting sqref="CG51:CG58">
    <cfRule type="containsText" dxfId="2638" priority="474" operator="containsText" text="E">
      <formula>NOT(ISERROR(SEARCH("E",CG51)))</formula>
    </cfRule>
    <cfRule type="containsText" dxfId="2637" priority="475" operator="containsText" text="L">
      <formula>NOT(ISERROR(SEARCH("L",CG51)))</formula>
    </cfRule>
  </conditionalFormatting>
  <conditionalFormatting sqref="CO51:CO58">
    <cfRule type="containsText" dxfId="2636" priority="473" operator="containsText" text="S">
      <formula>NOT(ISERROR(SEARCH("S",CO51)))</formula>
    </cfRule>
  </conditionalFormatting>
  <conditionalFormatting sqref="CU54:CU58">
    <cfRule type="containsText" dxfId="2635" priority="471" operator="containsText" text="OK">
      <formula>NOT(ISERROR(SEARCH("OK",CU54)))</formula>
    </cfRule>
  </conditionalFormatting>
  <conditionalFormatting sqref="CU51:CU53">
    <cfRule type="containsText" dxfId="2634" priority="472" operator="containsText" text="OK">
      <formula>NOT(ISERROR(SEARCH("OK",CU51)))</formula>
    </cfRule>
  </conditionalFormatting>
  <conditionalFormatting sqref="CY51:DD58 DG51:DG58">
    <cfRule type="containsText" dxfId="2633" priority="470" operator="containsText" text="S">
      <formula>NOT(ISERROR(SEARCH("S",CY51)))</formula>
    </cfRule>
  </conditionalFormatting>
  <conditionalFormatting sqref="CW51:CW58">
    <cfRule type="containsText" dxfId="2632" priority="468" operator="containsText" text="E">
      <formula>NOT(ISERROR(SEARCH("E",CW51)))</formula>
    </cfRule>
    <cfRule type="containsText" dxfId="2631" priority="469" operator="containsText" text="L">
      <formula>NOT(ISERROR(SEARCH("L",CW51)))</formula>
    </cfRule>
  </conditionalFormatting>
  <conditionalFormatting sqref="DE51:DE58">
    <cfRule type="containsText" dxfId="2630" priority="467" operator="containsText" text="S">
      <formula>NOT(ISERROR(SEARCH("S",DE51)))</formula>
    </cfRule>
  </conditionalFormatting>
  <conditionalFormatting sqref="S62:S68">
    <cfRule type="containsText" dxfId="2629" priority="465" operator="containsText" text="OK">
      <formula>NOT(ISERROR(SEARCH("OK",S62)))</formula>
    </cfRule>
  </conditionalFormatting>
  <conditionalFormatting sqref="S61">
    <cfRule type="containsText" dxfId="2628" priority="466" operator="containsText" text="OK">
      <formula>NOT(ISERROR(SEARCH("OK",S61)))</formula>
    </cfRule>
  </conditionalFormatting>
  <conditionalFormatting sqref="W61:AB68 AE61:AE68">
    <cfRule type="containsText" dxfId="2627" priority="464" operator="containsText" text="S">
      <formula>NOT(ISERROR(SEARCH("S",W61)))</formula>
    </cfRule>
  </conditionalFormatting>
  <conditionalFormatting sqref="U61:U68">
    <cfRule type="containsText" dxfId="2626" priority="462" operator="containsText" text="E">
      <formula>NOT(ISERROR(SEARCH("E",U61)))</formula>
    </cfRule>
    <cfRule type="containsText" dxfId="2625" priority="463" operator="containsText" text="L">
      <formula>NOT(ISERROR(SEARCH("L",U61)))</formula>
    </cfRule>
  </conditionalFormatting>
  <conditionalFormatting sqref="AC61:AC68">
    <cfRule type="containsText" dxfId="2624" priority="461" operator="containsText" text="S">
      <formula>NOT(ISERROR(SEARCH("S",AC61)))</formula>
    </cfRule>
  </conditionalFormatting>
  <conditionalFormatting sqref="AI62:AI68">
    <cfRule type="containsText" dxfId="2623" priority="459" operator="containsText" text="OK">
      <formula>NOT(ISERROR(SEARCH("OK",AI62)))</formula>
    </cfRule>
  </conditionalFormatting>
  <conditionalFormatting sqref="AI61">
    <cfRule type="containsText" dxfId="2622" priority="460" operator="containsText" text="OK">
      <formula>NOT(ISERROR(SEARCH("OK",AI61)))</formula>
    </cfRule>
  </conditionalFormatting>
  <conditionalFormatting sqref="AM61:AR68 AU61:AU68">
    <cfRule type="containsText" dxfId="2621" priority="458" operator="containsText" text="S">
      <formula>NOT(ISERROR(SEARCH("S",AM61)))</formula>
    </cfRule>
  </conditionalFormatting>
  <conditionalFormatting sqref="AK61:AK68">
    <cfRule type="containsText" dxfId="2620" priority="456" operator="containsText" text="E">
      <formula>NOT(ISERROR(SEARCH("E",AK61)))</formula>
    </cfRule>
    <cfRule type="containsText" dxfId="2619" priority="457" operator="containsText" text="L">
      <formula>NOT(ISERROR(SEARCH("L",AK61)))</formula>
    </cfRule>
  </conditionalFormatting>
  <conditionalFormatting sqref="AS61:AS68">
    <cfRule type="containsText" dxfId="2618" priority="455" operator="containsText" text="S">
      <formula>NOT(ISERROR(SEARCH("S",AS61)))</formula>
    </cfRule>
  </conditionalFormatting>
  <conditionalFormatting sqref="AY62:AY68">
    <cfRule type="containsText" dxfId="2617" priority="453" operator="containsText" text="OK">
      <formula>NOT(ISERROR(SEARCH("OK",AY62)))</formula>
    </cfRule>
  </conditionalFormatting>
  <conditionalFormatting sqref="AY61">
    <cfRule type="containsText" dxfId="2616" priority="454" operator="containsText" text="OK">
      <formula>NOT(ISERROR(SEARCH("OK",AY61)))</formula>
    </cfRule>
  </conditionalFormatting>
  <conditionalFormatting sqref="BC61:BH68 BK61:BK68">
    <cfRule type="containsText" dxfId="2615" priority="452" operator="containsText" text="S">
      <formula>NOT(ISERROR(SEARCH("S",BC61)))</formula>
    </cfRule>
  </conditionalFormatting>
  <conditionalFormatting sqref="BA61:BA68">
    <cfRule type="containsText" dxfId="2614" priority="450" operator="containsText" text="E">
      <formula>NOT(ISERROR(SEARCH("E",BA61)))</formula>
    </cfRule>
    <cfRule type="containsText" dxfId="2613" priority="451" operator="containsText" text="L">
      <formula>NOT(ISERROR(SEARCH("L",BA61)))</formula>
    </cfRule>
  </conditionalFormatting>
  <conditionalFormatting sqref="BI61:BI68">
    <cfRule type="containsText" dxfId="2612" priority="449" operator="containsText" text="S">
      <formula>NOT(ISERROR(SEARCH("S",BI61)))</formula>
    </cfRule>
  </conditionalFormatting>
  <conditionalFormatting sqref="BO65:BO68">
    <cfRule type="containsText" dxfId="2611" priority="447" operator="containsText" text="OK">
      <formula>NOT(ISERROR(SEARCH("OK",BO65)))</formula>
    </cfRule>
  </conditionalFormatting>
  <conditionalFormatting sqref="BO61:BO64">
    <cfRule type="containsText" dxfId="2610" priority="448" operator="containsText" text="OK">
      <formula>NOT(ISERROR(SEARCH("OK",BO61)))</formula>
    </cfRule>
  </conditionalFormatting>
  <conditionalFormatting sqref="BS61:BX68 CA61:CA68">
    <cfRule type="containsText" dxfId="2609" priority="446" operator="containsText" text="S">
      <formula>NOT(ISERROR(SEARCH("S",BS61)))</formula>
    </cfRule>
  </conditionalFormatting>
  <conditionalFormatting sqref="BQ61:BQ68">
    <cfRule type="containsText" dxfId="2608" priority="444" operator="containsText" text="E">
      <formula>NOT(ISERROR(SEARCH("E",BQ61)))</formula>
    </cfRule>
    <cfRule type="containsText" dxfId="2607" priority="445" operator="containsText" text="L">
      <formula>NOT(ISERROR(SEARCH("L",BQ61)))</formula>
    </cfRule>
  </conditionalFormatting>
  <conditionalFormatting sqref="BY61:BY68">
    <cfRule type="containsText" dxfId="2606" priority="443" operator="containsText" text="S">
      <formula>NOT(ISERROR(SEARCH("S",BY61)))</formula>
    </cfRule>
  </conditionalFormatting>
  <conditionalFormatting sqref="CE67:CE68">
    <cfRule type="containsText" dxfId="2605" priority="441" operator="containsText" text="OK">
      <formula>NOT(ISERROR(SEARCH("OK",CE67)))</formula>
    </cfRule>
  </conditionalFormatting>
  <conditionalFormatting sqref="CE61:CE66">
    <cfRule type="containsText" dxfId="2604" priority="442" operator="containsText" text="OK">
      <formula>NOT(ISERROR(SEARCH("OK",CE61)))</formula>
    </cfRule>
  </conditionalFormatting>
  <conditionalFormatting sqref="CI61:CN68 CQ61:CQ68">
    <cfRule type="containsText" dxfId="2603" priority="440" operator="containsText" text="S">
      <formula>NOT(ISERROR(SEARCH("S",CI61)))</formula>
    </cfRule>
  </conditionalFormatting>
  <conditionalFormatting sqref="CG61:CG68">
    <cfRule type="containsText" dxfId="2602" priority="438" operator="containsText" text="E">
      <formula>NOT(ISERROR(SEARCH("E",CG61)))</formula>
    </cfRule>
    <cfRule type="containsText" dxfId="2601" priority="439" operator="containsText" text="L">
      <formula>NOT(ISERROR(SEARCH("L",CG61)))</formula>
    </cfRule>
  </conditionalFormatting>
  <conditionalFormatting sqref="CO61:CO68">
    <cfRule type="containsText" dxfId="2600" priority="437" operator="containsText" text="S">
      <formula>NOT(ISERROR(SEARCH("S",CO61)))</formula>
    </cfRule>
  </conditionalFormatting>
  <conditionalFormatting sqref="CU62:CU68">
    <cfRule type="containsText" dxfId="2599" priority="435" operator="containsText" text="OK">
      <formula>NOT(ISERROR(SEARCH("OK",CU62)))</formula>
    </cfRule>
  </conditionalFormatting>
  <conditionalFormatting sqref="CU61">
    <cfRule type="containsText" dxfId="2598" priority="436" operator="containsText" text="OK">
      <formula>NOT(ISERROR(SEARCH("OK",CU61)))</formula>
    </cfRule>
  </conditionalFormatting>
  <conditionalFormatting sqref="CY61:DD68 DG61:DG68">
    <cfRule type="containsText" dxfId="2597" priority="434" operator="containsText" text="S">
      <formula>NOT(ISERROR(SEARCH("S",CY61)))</formula>
    </cfRule>
  </conditionalFormatting>
  <conditionalFormatting sqref="CW61:CW68">
    <cfRule type="containsText" dxfId="2596" priority="432" operator="containsText" text="E">
      <formula>NOT(ISERROR(SEARCH("E",CW61)))</formula>
    </cfRule>
    <cfRule type="containsText" dxfId="2595" priority="433" operator="containsText" text="L">
      <formula>NOT(ISERROR(SEARCH("L",CW61)))</formula>
    </cfRule>
  </conditionalFormatting>
  <conditionalFormatting sqref="DE61:DE68">
    <cfRule type="containsText" dxfId="2594" priority="431" operator="containsText" text="S">
      <formula>NOT(ISERROR(SEARCH("S",DE61)))</formula>
    </cfRule>
  </conditionalFormatting>
  <conditionalFormatting sqref="S72:S79">
    <cfRule type="containsText" dxfId="2593" priority="429" operator="containsText" text="OK">
      <formula>NOT(ISERROR(SEARCH("OK",S72)))</formula>
    </cfRule>
  </conditionalFormatting>
  <conditionalFormatting sqref="S71">
    <cfRule type="containsText" dxfId="2592" priority="430" operator="containsText" text="OK">
      <formula>NOT(ISERROR(SEARCH("OK",S71)))</formula>
    </cfRule>
  </conditionalFormatting>
  <conditionalFormatting sqref="W71:AB76 AE71:AE76 AE78:AE79 W78:AB79">
    <cfRule type="containsText" dxfId="2591" priority="428" operator="containsText" text="S">
      <formula>NOT(ISERROR(SEARCH("S",W71)))</formula>
    </cfRule>
  </conditionalFormatting>
  <conditionalFormatting sqref="U71:U79">
    <cfRule type="containsText" dxfId="2590" priority="426" operator="containsText" text="E">
      <formula>NOT(ISERROR(SEARCH("E",U71)))</formula>
    </cfRule>
    <cfRule type="containsText" dxfId="2589" priority="427" operator="containsText" text="L">
      <formula>NOT(ISERROR(SEARCH("L",U71)))</formula>
    </cfRule>
  </conditionalFormatting>
  <conditionalFormatting sqref="AC71:AC76 AC78:AC79">
    <cfRule type="containsText" dxfId="2588" priority="425" operator="containsText" text="S">
      <formula>NOT(ISERROR(SEARCH("S",AC71)))</formula>
    </cfRule>
  </conditionalFormatting>
  <conditionalFormatting sqref="AI72:AI79">
    <cfRule type="containsText" dxfId="2587" priority="423" operator="containsText" text="OK">
      <formula>NOT(ISERROR(SEARCH("OK",AI72)))</formula>
    </cfRule>
  </conditionalFormatting>
  <conditionalFormatting sqref="AI71">
    <cfRule type="containsText" dxfId="2586" priority="424" operator="containsText" text="OK">
      <formula>NOT(ISERROR(SEARCH("OK",AI71)))</formula>
    </cfRule>
  </conditionalFormatting>
  <conditionalFormatting sqref="AM71:AR79 AU71:AU79">
    <cfRule type="containsText" dxfId="2585" priority="422" operator="containsText" text="S">
      <formula>NOT(ISERROR(SEARCH("S",AM71)))</formula>
    </cfRule>
  </conditionalFormatting>
  <conditionalFormatting sqref="AK71:AK79">
    <cfRule type="containsText" dxfId="2584" priority="420" operator="containsText" text="E">
      <formula>NOT(ISERROR(SEARCH("E",AK71)))</formula>
    </cfRule>
    <cfRule type="containsText" dxfId="2583" priority="421" operator="containsText" text="L">
      <formula>NOT(ISERROR(SEARCH("L",AK71)))</formula>
    </cfRule>
  </conditionalFormatting>
  <conditionalFormatting sqref="AS71:AS79">
    <cfRule type="containsText" dxfId="2582" priority="419" operator="containsText" text="S">
      <formula>NOT(ISERROR(SEARCH("S",AS71)))</formula>
    </cfRule>
  </conditionalFormatting>
  <conditionalFormatting sqref="AY72:AY79">
    <cfRule type="containsText" dxfId="2581" priority="417" operator="containsText" text="OK">
      <formula>NOT(ISERROR(SEARCH("OK",AY72)))</formula>
    </cfRule>
  </conditionalFormatting>
  <conditionalFormatting sqref="AY71">
    <cfRule type="containsText" dxfId="2580" priority="418" operator="containsText" text="OK">
      <formula>NOT(ISERROR(SEARCH("OK",AY71)))</formula>
    </cfRule>
  </conditionalFormatting>
  <conditionalFormatting sqref="BC71:BH79 BK71:BK79">
    <cfRule type="containsText" dxfId="2579" priority="416" operator="containsText" text="S">
      <formula>NOT(ISERROR(SEARCH("S",BC71)))</formula>
    </cfRule>
  </conditionalFormatting>
  <conditionalFormatting sqref="BA71:BA79">
    <cfRule type="containsText" dxfId="2578" priority="414" operator="containsText" text="E">
      <formula>NOT(ISERROR(SEARCH("E",BA71)))</formula>
    </cfRule>
    <cfRule type="containsText" dxfId="2577" priority="415" operator="containsText" text="L">
      <formula>NOT(ISERROR(SEARCH("L",BA71)))</formula>
    </cfRule>
  </conditionalFormatting>
  <conditionalFormatting sqref="BI71:BI79">
    <cfRule type="containsText" dxfId="2576" priority="413" operator="containsText" text="S">
      <formula>NOT(ISERROR(SEARCH("S",BI71)))</formula>
    </cfRule>
  </conditionalFormatting>
  <conditionalFormatting sqref="BO72:BO79">
    <cfRule type="containsText" dxfId="2575" priority="411" operator="containsText" text="OK">
      <formula>NOT(ISERROR(SEARCH("OK",BO72)))</formula>
    </cfRule>
  </conditionalFormatting>
  <conditionalFormatting sqref="BO71">
    <cfRule type="containsText" dxfId="2574" priority="412" operator="containsText" text="OK">
      <formula>NOT(ISERROR(SEARCH("OK",BO71)))</formula>
    </cfRule>
  </conditionalFormatting>
  <conditionalFormatting sqref="BS71:BX79 CA71:CA79">
    <cfRule type="containsText" dxfId="2573" priority="410" operator="containsText" text="S">
      <formula>NOT(ISERROR(SEARCH("S",BS71)))</formula>
    </cfRule>
  </conditionalFormatting>
  <conditionalFormatting sqref="BQ71:BQ79">
    <cfRule type="containsText" dxfId="2572" priority="408" operator="containsText" text="E">
      <formula>NOT(ISERROR(SEARCH("E",BQ71)))</formula>
    </cfRule>
    <cfRule type="containsText" dxfId="2571" priority="409" operator="containsText" text="L">
      <formula>NOT(ISERROR(SEARCH("L",BQ71)))</formula>
    </cfRule>
  </conditionalFormatting>
  <conditionalFormatting sqref="BY71:BY79">
    <cfRule type="containsText" dxfId="2570" priority="407" operator="containsText" text="S">
      <formula>NOT(ISERROR(SEARCH("S",BY71)))</formula>
    </cfRule>
  </conditionalFormatting>
  <conditionalFormatting sqref="CE75:CE79">
    <cfRule type="containsText" dxfId="2569" priority="405" operator="containsText" text="OK">
      <formula>NOT(ISERROR(SEARCH("OK",CE75)))</formula>
    </cfRule>
  </conditionalFormatting>
  <conditionalFormatting sqref="CE71:CE74">
    <cfRule type="containsText" dxfId="2568" priority="406" operator="containsText" text="OK">
      <formula>NOT(ISERROR(SEARCH("OK",CE71)))</formula>
    </cfRule>
  </conditionalFormatting>
  <conditionalFormatting sqref="CI71:CN79 CQ71:CQ79">
    <cfRule type="containsText" dxfId="2567" priority="404" operator="containsText" text="S">
      <formula>NOT(ISERROR(SEARCH("S",CI71)))</formula>
    </cfRule>
  </conditionalFormatting>
  <conditionalFormatting sqref="CG71:CG79">
    <cfRule type="containsText" dxfId="2566" priority="402" operator="containsText" text="E">
      <formula>NOT(ISERROR(SEARCH("E",CG71)))</formula>
    </cfRule>
    <cfRule type="containsText" dxfId="2565" priority="403" operator="containsText" text="L">
      <formula>NOT(ISERROR(SEARCH("L",CG71)))</formula>
    </cfRule>
  </conditionalFormatting>
  <conditionalFormatting sqref="CO71:CO79">
    <cfRule type="containsText" dxfId="2564" priority="401" operator="containsText" text="S">
      <formula>NOT(ISERROR(SEARCH("S",CO71)))</formula>
    </cfRule>
  </conditionalFormatting>
  <conditionalFormatting sqref="CU72:CU79">
    <cfRule type="containsText" dxfId="2563" priority="399" operator="containsText" text="OK">
      <formula>NOT(ISERROR(SEARCH("OK",CU72)))</formula>
    </cfRule>
  </conditionalFormatting>
  <conditionalFormatting sqref="CU71">
    <cfRule type="containsText" dxfId="2562" priority="400" operator="containsText" text="OK">
      <formula>NOT(ISERROR(SEARCH("OK",CU71)))</formula>
    </cfRule>
  </conditionalFormatting>
  <conditionalFormatting sqref="CY71:DD79 DG71:DG79">
    <cfRule type="containsText" dxfId="2561" priority="398" operator="containsText" text="S">
      <formula>NOT(ISERROR(SEARCH("S",CY71)))</formula>
    </cfRule>
  </conditionalFormatting>
  <conditionalFormatting sqref="CW71:CW79">
    <cfRule type="containsText" dxfId="2560" priority="396" operator="containsText" text="E">
      <formula>NOT(ISERROR(SEARCH("E",CW71)))</formula>
    </cfRule>
    <cfRule type="containsText" dxfId="2559" priority="397" operator="containsText" text="L">
      <formula>NOT(ISERROR(SEARCH("L",CW71)))</formula>
    </cfRule>
  </conditionalFormatting>
  <conditionalFormatting sqref="DE71:DE79">
    <cfRule type="containsText" dxfId="2558" priority="395" operator="containsText" text="S">
      <formula>NOT(ISERROR(SEARCH("S",DE71)))</formula>
    </cfRule>
  </conditionalFormatting>
  <conditionalFormatting sqref="S83:S89 S91:S92">
    <cfRule type="containsText" dxfId="2557" priority="393" operator="containsText" text="OK">
      <formula>NOT(ISERROR(SEARCH("OK",S83)))</formula>
    </cfRule>
  </conditionalFormatting>
  <conditionalFormatting sqref="S82">
    <cfRule type="containsText" dxfId="2556" priority="394" operator="containsText" text="OK">
      <formula>NOT(ISERROR(SEARCH("OK",S82)))</formula>
    </cfRule>
  </conditionalFormatting>
  <conditionalFormatting sqref="W82:AB89 W91:AB92 AE91:AE92 AE82:AE89">
    <cfRule type="containsText" dxfId="2555" priority="392" operator="containsText" text="S">
      <formula>NOT(ISERROR(SEARCH("S",W82)))</formula>
    </cfRule>
  </conditionalFormatting>
  <conditionalFormatting sqref="U82:U89 U91:U92">
    <cfRule type="containsText" dxfId="2554" priority="390" operator="containsText" text="E">
      <formula>NOT(ISERROR(SEARCH("E",U82)))</formula>
    </cfRule>
    <cfRule type="containsText" dxfId="2553" priority="391" operator="containsText" text="L">
      <formula>NOT(ISERROR(SEARCH("L",U82)))</formula>
    </cfRule>
  </conditionalFormatting>
  <conditionalFormatting sqref="S90">
    <cfRule type="containsText" dxfId="2552" priority="389" operator="containsText" text="OK">
      <formula>NOT(ISERROR(SEARCH("OK",S90)))</formula>
    </cfRule>
  </conditionalFormatting>
  <conditionalFormatting sqref="W90:AB90 AE90">
    <cfRule type="containsText" dxfId="2551" priority="388" operator="containsText" text="S">
      <formula>NOT(ISERROR(SEARCH("S",W90)))</formula>
    </cfRule>
  </conditionalFormatting>
  <conditionalFormatting sqref="U90">
    <cfRule type="containsText" dxfId="2550" priority="386" operator="containsText" text="E">
      <formula>NOT(ISERROR(SEARCH("E",U90)))</formula>
    </cfRule>
    <cfRule type="containsText" dxfId="2549" priority="387" operator="containsText" text="L">
      <formula>NOT(ISERROR(SEARCH("L",U90)))</formula>
    </cfRule>
  </conditionalFormatting>
  <conditionalFormatting sqref="AC82:AC89 AC91:AC92">
    <cfRule type="containsText" dxfId="2548" priority="385" operator="containsText" text="S">
      <formula>NOT(ISERROR(SEARCH("S",AC82)))</formula>
    </cfRule>
  </conditionalFormatting>
  <conditionalFormatting sqref="AC90">
    <cfRule type="containsText" dxfId="2547" priority="384" operator="containsText" text="S">
      <formula>NOT(ISERROR(SEARCH("S",AC90)))</formula>
    </cfRule>
  </conditionalFormatting>
  <conditionalFormatting sqref="AI83:AI89 AI91:AI92">
    <cfRule type="containsText" dxfId="2546" priority="382" operator="containsText" text="OK">
      <formula>NOT(ISERROR(SEARCH("OK",AI83)))</formula>
    </cfRule>
  </conditionalFormatting>
  <conditionalFormatting sqref="AI82">
    <cfRule type="containsText" dxfId="2545" priority="383" operator="containsText" text="OK">
      <formula>NOT(ISERROR(SEARCH("OK",AI82)))</formula>
    </cfRule>
  </conditionalFormatting>
  <conditionalFormatting sqref="AM82:AR89 AM91:AR92 AU91:AU92 AU82:AU89">
    <cfRule type="containsText" dxfId="2544" priority="381" operator="containsText" text="S">
      <formula>NOT(ISERROR(SEARCH("S",AM82)))</formula>
    </cfRule>
  </conditionalFormatting>
  <conditionalFormatting sqref="AK82:AK89 AK91:AK92">
    <cfRule type="containsText" dxfId="2543" priority="379" operator="containsText" text="E">
      <formula>NOT(ISERROR(SEARCH("E",AK82)))</formula>
    </cfRule>
    <cfRule type="containsText" dxfId="2542" priority="380" operator="containsText" text="L">
      <formula>NOT(ISERROR(SEARCH("L",AK82)))</formula>
    </cfRule>
  </conditionalFormatting>
  <conditionalFormatting sqref="AI90">
    <cfRule type="containsText" dxfId="2541" priority="378" operator="containsText" text="OK">
      <formula>NOT(ISERROR(SEARCH("OK",AI90)))</formula>
    </cfRule>
  </conditionalFormatting>
  <conditionalFormatting sqref="AM90:AR90 AU90">
    <cfRule type="containsText" dxfId="2540" priority="377" operator="containsText" text="S">
      <formula>NOT(ISERROR(SEARCH("S",AM90)))</formula>
    </cfRule>
  </conditionalFormatting>
  <conditionalFormatting sqref="AK90">
    <cfRule type="containsText" dxfId="2539" priority="375" operator="containsText" text="E">
      <formula>NOT(ISERROR(SEARCH("E",AK90)))</formula>
    </cfRule>
    <cfRule type="containsText" dxfId="2538" priority="376" operator="containsText" text="L">
      <formula>NOT(ISERROR(SEARCH("L",AK90)))</formula>
    </cfRule>
  </conditionalFormatting>
  <conditionalFormatting sqref="AS82:AS89 AS91:AS92">
    <cfRule type="containsText" dxfId="2537" priority="374" operator="containsText" text="S">
      <formula>NOT(ISERROR(SEARCH("S",AS82)))</formula>
    </cfRule>
  </conditionalFormatting>
  <conditionalFormatting sqref="AS90">
    <cfRule type="containsText" dxfId="2536" priority="373" operator="containsText" text="S">
      <formula>NOT(ISERROR(SEARCH("S",AS90)))</formula>
    </cfRule>
  </conditionalFormatting>
  <conditionalFormatting sqref="AY83:AY89 AY91:AY92">
    <cfRule type="containsText" dxfId="2535" priority="371" operator="containsText" text="OK">
      <formula>NOT(ISERROR(SEARCH("OK",AY83)))</formula>
    </cfRule>
  </conditionalFormatting>
  <conditionalFormatting sqref="AY82">
    <cfRule type="containsText" dxfId="2534" priority="372" operator="containsText" text="OK">
      <formula>NOT(ISERROR(SEARCH("OK",AY82)))</formula>
    </cfRule>
  </conditionalFormatting>
  <conditionalFormatting sqref="BC82:BH89 BC91:BH92 BK91:BK92 BK82:BK89">
    <cfRule type="containsText" dxfId="2533" priority="370" operator="containsText" text="S">
      <formula>NOT(ISERROR(SEARCH("S",BC82)))</formula>
    </cfRule>
  </conditionalFormatting>
  <conditionalFormatting sqref="BA82:BA89 BA91:BA92">
    <cfRule type="containsText" dxfId="2532" priority="368" operator="containsText" text="E">
      <formula>NOT(ISERROR(SEARCH("E",BA82)))</formula>
    </cfRule>
    <cfRule type="containsText" dxfId="2531" priority="369" operator="containsText" text="L">
      <formula>NOT(ISERROR(SEARCH("L",BA82)))</formula>
    </cfRule>
  </conditionalFormatting>
  <conditionalFormatting sqref="AY90">
    <cfRule type="containsText" dxfId="2530" priority="367" operator="containsText" text="OK">
      <formula>NOT(ISERROR(SEARCH("OK",AY90)))</formula>
    </cfRule>
  </conditionalFormatting>
  <conditionalFormatting sqref="BC90:BH90 BK90">
    <cfRule type="containsText" dxfId="2529" priority="366" operator="containsText" text="S">
      <formula>NOT(ISERROR(SEARCH("S",BC90)))</formula>
    </cfRule>
  </conditionalFormatting>
  <conditionalFormatting sqref="BA90">
    <cfRule type="containsText" dxfId="2528" priority="364" operator="containsText" text="E">
      <formula>NOT(ISERROR(SEARCH("E",BA90)))</formula>
    </cfRule>
    <cfRule type="containsText" dxfId="2527" priority="365" operator="containsText" text="L">
      <formula>NOT(ISERROR(SEARCH("L",BA90)))</formula>
    </cfRule>
  </conditionalFormatting>
  <conditionalFormatting sqref="BI82:BI89 BI91:BI92">
    <cfRule type="containsText" dxfId="2526" priority="363" operator="containsText" text="S">
      <formula>NOT(ISERROR(SEARCH("S",BI82)))</formula>
    </cfRule>
  </conditionalFormatting>
  <conditionalFormatting sqref="BI90">
    <cfRule type="containsText" dxfId="2525" priority="362" operator="containsText" text="S">
      <formula>NOT(ISERROR(SEARCH("S",BI90)))</formula>
    </cfRule>
  </conditionalFormatting>
  <conditionalFormatting sqref="BO86:BO89 BO91:BO92">
    <cfRule type="containsText" dxfId="2524" priority="360" operator="containsText" text="OK">
      <formula>NOT(ISERROR(SEARCH("OK",BO86)))</formula>
    </cfRule>
  </conditionalFormatting>
  <conditionalFormatting sqref="BO82:BO85">
    <cfRule type="containsText" dxfId="2523" priority="361" operator="containsText" text="OK">
      <formula>NOT(ISERROR(SEARCH("OK",BO82)))</formula>
    </cfRule>
  </conditionalFormatting>
  <conditionalFormatting sqref="BS82:BX89 BS91:BX92 CA91:CA92 CA82:CA89">
    <cfRule type="containsText" dxfId="2522" priority="359" operator="containsText" text="S">
      <formula>NOT(ISERROR(SEARCH("S",BS82)))</formula>
    </cfRule>
  </conditionalFormatting>
  <conditionalFormatting sqref="BQ82:BQ89 BQ91:BQ92">
    <cfRule type="containsText" dxfId="2521" priority="357" operator="containsText" text="E">
      <formula>NOT(ISERROR(SEARCH("E",BQ82)))</formula>
    </cfRule>
    <cfRule type="containsText" dxfId="2520" priority="358" operator="containsText" text="L">
      <formula>NOT(ISERROR(SEARCH("L",BQ82)))</formula>
    </cfRule>
  </conditionalFormatting>
  <conditionalFormatting sqref="BO90">
    <cfRule type="containsText" dxfId="2519" priority="356" operator="containsText" text="OK">
      <formula>NOT(ISERROR(SEARCH("OK",BO90)))</formula>
    </cfRule>
  </conditionalFormatting>
  <conditionalFormatting sqref="BS90:BX90 CA90">
    <cfRule type="containsText" dxfId="2518" priority="355" operator="containsText" text="S">
      <formula>NOT(ISERROR(SEARCH("S",BS90)))</formula>
    </cfRule>
  </conditionalFormatting>
  <conditionalFormatting sqref="BQ90">
    <cfRule type="containsText" dxfId="2517" priority="353" operator="containsText" text="E">
      <formula>NOT(ISERROR(SEARCH("E",BQ90)))</formula>
    </cfRule>
    <cfRule type="containsText" dxfId="2516" priority="354" operator="containsText" text="L">
      <formula>NOT(ISERROR(SEARCH("L",BQ90)))</formula>
    </cfRule>
  </conditionalFormatting>
  <conditionalFormatting sqref="BY82:BY89 BY91:BY92">
    <cfRule type="containsText" dxfId="2515" priority="352" operator="containsText" text="S">
      <formula>NOT(ISERROR(SEARCH("S",BY82)))</formula>
    </cfRule>
  </conditionalFormatting>
  <conditionalFormatting sqref="BY90">
    <cfRule type="containsText" dxfId="2514" priority="351" operator="containsText" text="S">
      <formula>NOT(ISERROR(SEARCH("S",BY90)))</formula>
    </cfRule>
  </conditionalFormatting>
  <conditionalFormatting sqref="CE85:CE89 CE91:CE92">
    <cfRule type="containsText" dxfId="2513" priority="349" operator="containsText" text="OK">
      <formula>NOT(ISERROR(SEARCH("OK",CE85)))</formula>
    </cfRule>
  </conditionalFormatting>
  <conditionalFormatting sqref="CE82:CE84">
    <cfRule type="containsText" dxfId="2512" priority="350" operator="containsText" text="OK">
      <formula>NOT(ISERROR(SEARCH("OK",CE82)))</formula>
    </cfRule>
  </conditionalFormatting>
  <conditionalFormatting sqref="CI82:CN89 CI91:CN92 CQ91:CQ92 CQ82:CQ89">
    <cfRule type="containsText" dxfId="2511" priority="348" operator="containsText" text="S">
      <formula>NOT(ISERROR(SEARCH("S",CI82)))</formula>
    </cfRule>
  </conditionalFormatting>
  <conditionalFormatting sqref="CG82:CG89 CG91:CG92">
    <cfRule type="containsText" dxfId="2510" priority="346" operator="containsText" text="E">
      <formula>NOT(ISERROR(SEARCH("E",CG82)))</formula>
    </cfRule>
    <cfRule type="containsText" dxfId="2509" priority="347" operator="containsText" text="L">
      <formula>NOT(ISERROR(SEARCH("L",CG82)))</formula>
    </cfRule>
  </conditionalFormatting>
  <conditionalFormatting sqref="CE90">
    <cfRule type="containsText" dxfId="2508" priority="345" operator="containsText" text="OK">
      <formula>NOT(ISERROR(SEARCH("OK",CE90)))</formula>
    </cfRule>
  </conditionalFormatting>
  <conditionalFormatting sqref="CI90:CN90 CQ90">
    <cfRule type="containsText" dxfId="2507" priority="344" operator="containsText" text="S">
      <formula>NOT(ISERROR(SEARCH("S",CI90)))</formula>
    </cfRule>
  </conditionalFormatting>
  <conditionalFormatting sqref="CG90">
    <cfRule type="containsText" dxfId="2506" priority="342" operator="containsText" text="E">
      <formula>NOT(ISERROR(SEARCH("E",CG90)))</formula>
    </cfRule>
    <cfRule type="containsText" dxfId="2505" priority="343" operator="containsText" text="L">
      <formula>NOT(ISERROR(SEARCH("L",CG90)))</formula>
    </cfRule>
  </conditionalFormatting>
  <conditionalFormatting sqref="CO82:CO89 CO91:CO92">
    <cfRule type="containsText" dxfId="2504" priority="341" operator="containsText" text="S">
      <formula>NOT(ISERROR(SEARCH("S",CO82)))</formula>
    </cfRule>
  </conditionalFormatting>
  <conditionalFormatting sqref="CO90">
    <cfRule type="containsText" dxfId="2503" priority="340" operator="containsText" text="S">
      <formula>NOT(ISERROR(SEARCH("S",CO90)))</formula>
    </cfRule>
  </conditionalFormatting>
  <conditionalFormatting sqref="CU86:CU89 CU91:CU92">
    <cfRule type="containsText" dxfId="2502" priority="338" operator="containsText" text="OK">
      <formula>NOT(ISERROR(SEARCH("OK",CU86)))</formula>
    </cfRule>
  </conditionalFormatting>
  <conditionalFormatting sqref="CU82:CU85">
    <cfRule type="containsText" dxfId="2501" priority="339" operator="containsText" text="OK">
      <formula>NOT(ISERROR(SEARCH("OK",CU82)))</formula>
    </cfRule>
  </conditionalFormatting>
  <conditionalFormatting sqref="CY82:DD89 CY91:DD92 DG91:DG92 DG82:DG89">
    <cfRule type="containsText" dxfId="2500" priority="337" operator="containsText" text="S">
      <formula>NOT(ISERROR(SEARCH("S",CY82)))</formula>
    </cfRule>
  </conditionalFormatting>
  <conditionalFormatting sqref="CW82:CW89 CW91:CW92">
    <cfRule type="containsText" dxfId="2499" priority="335" operator="containsText" text="E">
      <formula>NOT(ISERROR(SEARCH("E",CW82)))</formula>
    </cfRule>
    <cfRule type="containsText" dxfId="2498" priority="336" operator="containsText" text="L">
      <formula>NOT(ISERROR(SEARCH("L",CW82)))</formula>
    </cfRule>
  </conditionalFormatting>
  <conditionalFormatting sqref="CU90">
    <cfRule type="containsText" dxfId="2497" priority="334" operator="containsText" text="OK">
      <formula>NOT(ISERROR(SEARCH("OK",CU90)))</formula>
    </cfRule>
  </conditionalFormatting>
  <conditionalFormatting sqref="CY90:DD90 DG90">
    <cfRule type="containsText" dxfId="2496" priority="333" operator="containsText" text="S">
      <formula>NOT(ISERROR(SEARCH("S",CY90)))</formula>
    </cfRule>
  </conditionalFormatting>
  <conditionalFormatting sqref="CW90">
    <cfRule type="containsText" dxfId="2495" priority="331" operator="containsText" text="E">
      <formula>NOT(ISERROR(SEARCH("E",CW90)))</formula>
    </cfRule>
    <cfRule type="containsText" dxfId="2494" priority="332" operator="containsText" text="L">
      <formula>NOT(ISERROR(SEARCH("L",CW90)))</formula>
    </cfRule>
  </conditionalFormatting>
  <conditionalFormatting sqref="DE82:DE89 DE91:DE92">
    <cfRule type="containsText" dxfId="2493" priority="330" operator="containsText" text="S">
      <formula>NOT(ISERROR(SEARCH("S",DE82)))</formula>
    </cfRule>
  </conditionalFormatting>
  <conditionalFormatting sqref="DE90">
    <cfRule type="containsText" dxfId="2492" priority="329" operator="containsText" text="S">
      <formula>NOT(ISERROR(SEARCH("S",DE90)))</formula>
    </cfRule>
  </conditionalFormatting>
  <conditionalFormatting sqref="S96:S102">
    <cfRule type="containsText" dxfId="2491" priority="327" operator="containsText" text="OK">
      <formula>NOT(ISERROR(SEARCH("OK",S96)))</formula>
    </cfRule>
  </conditionalFormatting>
  <conditionalFormatting sqref="S95">
    <cfRule type="containsText" dxfId="2490" priority="328" operator="containsText" text="OK">
      <formula>NOT(ISERROR(SEARCH("OK",S95)))</formula>
    </cfRule>
  </conditionalFormatting>
  <conditionalFormatting sqref="W95:AB102 AE95:AE102">
    <cfRule type="containsText" dxfId="2489" priority="326" operator="containsText" text="S">
      <formula>NOT(ISERROR(SEARCH("S",W95)))</formula>
    </cfRule>
  </conditionalFormatting>
  <conditionalFormatting sqref="U95:U102">
    <cfRule type="containsText" dxfId="2488" priority="324" operator="containsText" text="E">
      <formula>NOT(ISERROR(SEARCH("E",U95)))</formula>
    </cfRule>
    <cfRule type="containsText" dxfId="2487" priority="325" operator="containsText" text="L">
      <formula>NOT(ISERROR(SEARCH("L",U95)))</formula>
    </cfRule>
  </conditionalFormatting>
  <conditionalFormatting sqref="AC95:AC102">
    <cfRule type="containsText" dxfId="2486" priority="323" operator="containsText" text="S">
      <formula>NOT(ISERROR(SEARCH("S",AC95)))</formula>
    </cfRule>
  </conditionalFormatting>
  <conditionalFormatting sqref="AI96:AI102">
    <cfRule type="containsText" dxfId="2485" priority="321" operator="containsText" text="OK">
      <formula>NOT(ISERROR(SEARCH("OK",AI96)))</formula>
    </cfRule>
  </conditionalFormatting>
  <conditionalFormatting sqref="AI95">
    <cfRule type="containsText" dxfId="2484" priority="322" operator="containsText" text="OK">
      <formula>NOT(ISERROR(SEARCH("OK",AI95)))</formula>
    </cfRule>
  </conditionalFormatting>
  <conditionalFormatting sqref="AM95:AR102 AU95:AU102">
    <cfRule type="containsText" dxfId="2483" priority="320" operator="containsText" text="S">
      <formula>NOT(ISERROR(SEARCH("S",AM95)))</formula>
    </cfRule>
  </conditionalFormatting>
  <conditionalFormatting sqref="AK95:AK102">
    <cfRule type="containsText" dxfId="2482" priority="318" operator="containsText" text="E">
      <formula>NOT(ISERROR(SEARCH("E",AK95)))</formula>
    </cfRule>
    <cfRule type="containsText" dxfId="2481" priority="319" operator="containsText" text="L">
      <formula>NOT(ISERROR(SEARCH("L",AK95)))</formula>
    </cfRule>
  </conditionalFormatting>
  <conditionalFormatting sqref="AS95:AS102">
    <cfRule type="containsText" dxfId="2480" priority="317" operator="containsText" text="S">
      <formula>NOT(ISERROR(SEARCH("S",AS95)))</formula>
    </cfRule>
  </conditionalFormatting>
  <conditionalFormatting sqref="AY96:AY102">
    <cfRule type="containsText" dxfId="2479" priority="315" operator="containsText" text="OK">
      <formula>NOT(ISERROR(SEARCH("OK",AY96)))</formula>
    </cfRule>
  </conditionalFormatting>
  <conditionalFormatting sqref="AY95">
    <cfRule type="containsText" dxfId="2478" priority="316" operator="containsText" text="OK">
      <formula>NOT(ISERROR(SEARCH("OK",AY95)))</formula>
    </cfRule>
  </conditionalFormatting>
  <conditionalFormatting sqref="BC95:BH102 BK95:BK102">
    <cfRule type="containsText" dxfId="2477" priority="314" operator="containsText" text="S">
      <formula>NOT(ISERROR(SEARCH("S",BC95)))</formula>
    </cfRule>
  </conditionalFormatting>
  <conditionalFormatting sqref="BA95:BA102">
    <cfRule type="containsText" dxfId="2476" priority="312" operator="containsText" text="E">
      <formula>NOT(ISERROR(SEARCH("E",BA95)))</formula>
    </cfRule>
    <cfRule type="containsText" dxfId="2475" priority="313" operator="containsText" text="L">
      <formula>NOT(ISERROR(SEARCH("L",BA95)))</formula>
    </cfRule>
  </conditionalFormatting>
  <conditionalFormatting sqref="BI95:BI102">
    <cfRule type="containsText" dxfId="2474" priority="311" operator="containsText" text="S">
      <formula>NOT(ISERROR(SEARCH("S",BI95)))</formula>
    </cfRule>
  </conditionalFormatting>
  <conditionalFormatting sqref="BO96:BO102">
    <cfRule type="containsText" dxfId="2473" priority="309" operator="containsText" text="OK">
      <formula>NOT(ISERROR(SEARCH("OK",BO96)))</formula>
    </cfRule>
  </conditionalFormatting>
  <conditionalFormatting sqref="BO95">
    <cfRule type="containsText" dxfId="2472" priority="310" operator="containsText" text="OK">
      <formula>NOT(ISERROR(SEARCH("OK",BO95)))</formula>
    </cfRule>
  </conditionalFormatting>
  <conditionalFormatting sqref="BS95:BX102 CA95:CA102">
    <cfRule type="containsText" dxfId="2471" priority="308" operator="containsText" text="S">
      <formula>NOT(ISERROR(SEARCH("S",BS95)))</formula>
    </cfRule>
  </conditionalFormatting>
  <conditionalFormatting sqref="BQ95:BQ102">
    <cfRule type="containsText" dxfId="2470" priority="306" operator="containsText" text="E">
      <formula>NOT(ISERROR(SEARCH("E",BQ95)))</formula>
    </cfRule>
    <cfRule type="containsText" dxfId="2469" priority="307" operator="containsText" text="L">
      <formula>NOT(ISERROR(SEARCH("L",BQ95)))</formula>
    </cfRule>
  </conditionalFormatting>
  <conditionalFormatting sqref="BY95:BY102">
    <cfRule type="containsText" dxfId="2468" priority="305" operator="containsText" text="S">
      <formula>NOT(ISERROR(SEARCH("S",BY95)))</formula>
    </cfRule>
  </conditionalFormatting>
  <conditionalFormatting sqref="CE99:CE102">
    <cfRule type="containsText" dxfId="2467" priority="303" operator="containsText" text="OK">
      <formula>NOT(ISERROR(SEARCH("OK",CE99)))</formula>
    </cfRule>
  </conditionalFormatting>
  <conditionalFormatting sqref="CE95:CE98">
    <cfRule type="containsText" dxfId="2466" priority="304" operator="containsText" text="OK">
      <formula>NOT(ISERROR(SEARCH("OK",CE95)))</formula>
    </cfRule>
  </conditionalFormatting>
  <conditionalFormatting sqref="CI95:CN102 CQ95:CQ102">
    <cfRule type="containsText" dxfId="2465" priority="302" operator="containsText" text="S">
      <formula>NOT(ISERROR(SEARCH("S",CI95)))</formula>
    </cfRule>
  </conditionalFormatting>
  <conditionalFormatting sqref="CG95:CG102">
    <cfRule type="containsText" dxfId="2464" priority="300" operator="containsText" text="E">
      <formula>NOT(ISERROR(SEARCH("E",CG95)))</formula>
    </cfRule>
    <cfRule type="containsText" dxfId="2463" priority="301" operator="containsText" text="L">
      <formula>NOT(ISERROR(SEARCH("L",CG95)))</formula>
    </cfRule>
  </conditionalFormatting>
  <conditionalFormatting sqref="CO95:CO102">
    <cfRule type="containsText" dxfId="2462" priority="299" operator="containsText" text="S">
      <formula>NOT(ISERROR(SEARCH("S",CO95)))</formula>
    </cfRule>
  </conditionalFormatting>
  <conditionalFormatting sqref="CU96:CU102">
    <cfRule type="containsText" dxfId="2461" priority="297" operator="containsText" text="OK">
      <formula>NOT(ISERROR(SEARCH("OK",CU96)))</formula>
    </cfRule>
  </conditionalFormatting>
  <conditionalFormatting sqref="CU95">
    <cfRule type="containsText" dxfId="2460" priority="298" operator="containsText" text="OK">
      <formula>NOT(ISERROR(SEARCH("OK",CU95)))</formula>
    </cfRule>
  </conditionalFormatting>
  <conditionalFormatting sqref="CY95:DD102 DG95:DG102">
    <cfRule type="containsText" dxfId="2459" priority="296" operator="containsText" text="S">
      <formula>NOT(ISERROR(SEARCH("S",CY95)))</formula>
    </cfRule>
  </conditionalFormatting>
  <conditionalFormatting sqref="CW95:CW102">
    <cfRule type="containsText" dxfId="2458" priority="294" operator="containsText" text="E">
      <formula>NOT(ISERROR(SEARCH("E",CW95)))</formula>
    </cfRule>
    <cfRule type="containsText" dxfId="2457" priority="295" operator="containsText" text="L">
      <formula>NOT(ISERROR(SEARCH("L",CW95)))</formula>
    </cfRule>
  </conditionalFormatting>
  <conditionalFormatting sqref="DE95:DE102">
    <cfRule type="containsText" dxfId="2456" priority="293" operator="containsText" text="S">
      <formula>NOT(ISERROR(SEARCH("S",DE95)))</formula>
    </cfRule>
  </conditionalFormatting>
  <conditionalFormatting sqref="S106:S112">
    <cfRule type="containsText" dxfId="2455" priority="291" operator="containsText" text="OK">
      <formula>NOT(ISERROR(SEARCH("OK",S106)))</formula>
    </cfRule>
  </conditionalFormatting>
  <conditionalFormatting sqref="S105">
    <cfRule type="containsText" dxfId="2454" priority="292" operator="containsText" text="OK">
      <formula>NOT(ISERROR(SEARCH("OK",S105)))</formula>
    </cfRule>
  </conditionalFormatting>
  <conditionalFormatting sqref="W105:AB112 AE105:AE112">
    <cfRule type="containsText" dxfId="2453" priority="290" operator="containsText" text="S">
      <formula>NOT(ISERROR(SEARCH("S",W105)))</formula>
    </cfRule>
  </conditionalFormatting>
  <conditionalFormatting sqref="U105:U112">
    <cfRule type="containsText" dxfId="2452" priority="288" operator="containsText" text="E">
      <formula>NOT(ISERROR(SEARCH("E",U105)))</formula>
    </cfRule>
    <cfRule type="containsText" dxfId="2451" priority="289" operator="containsText" text="L">
      <formula>NOT(ISERROR(SEARCH("L",U105)))</formula>
    </cfRule>
  </conditionalFormatting>
  <conditionalFormatting sqref="AC105:AC112">
    <cfRule type="containsText" dxfId="2450" priority="287" operator="containsText" text="S">
      <formula>NOT(ISERROR(SEARCH("S",AC105)))</formula>
    </cfRule>
  </conditionalFormatting>
  <conditionalFormatting sqref="AI106:AI112">
    <cfRule type="containsText" dxfId="2449" priority="285" operator="containsText" text="OK">
      <formula>NOT(ISERROR(SEARCH("OK",AI106)))</formula>
    </cfRule>
  </conditionalFormatting>
  <conditionalFormatting sqref="AI105">
    <cfRule type="containsText" dxfId="2448" priority="286" operator="containsText" text="OK">
      <formula>NOT(ISERROR(SEARCH("OK",AI105)))</formula>
    </cfRule>
  </conditionalFormatting>
  <conditionalFormatting sqref="AM105:AR112 AU105:AU112">
    <cfRule type="containsText" dxfId="2447" priority="284" operator="containsText" text="S">
      <formula>NOT(ISERROR(SEARCH("S",AM105)))</formula>
    </cfRule>
  </conditionalFormatting>
  <conditionalFormatting sqref="AK105:AK112">
    <cfRule type="containsText" dxfId="2446" priority="282" operator="containsText" text="E">
      <formula>NOT(ISERROR(SEARCH("E",AK105)))</formula>
    </cfRule>
    <cfRule type="containsText" dxfId="2445" priority="283" operator="containsText" text="L">
      <formula>NOT(ISERROR(SEARCH("L",AK105)))</formula>
    </cfRule>
  </conditionalFormatting>
  <conditionalFormatting sqref="AS105:AS112">
    <cfRule type="containsText" dxfId="2444" priority="281" operator="containsText" text="S">
      <formula>NOT(ISERROR(SEARCH("S",AS105)))</formula>
    </cfRule>
  </conditionalFormatting>
  <conditionalFormatting sqref="AY106:AY112">
    <cfRule type="containsText" dxfId="2443" priority="279" operator="containsText" text="OK">
      <formula>NOT(ISERROR(SEARCH("OK",AY106)))</formula>
    </cfRule>
  </conditionalFormatting>
  <conditionalFormatting sqref="AY105">
    <cfRule type="containsText" dxfId="2442" priority="280" operator="containsText" text="OK">
      <formula>NOT(ISERROR(SEARCH("OK",AY105)))</formula>
    </cfRule>
  </conditionalFormatting>
  <conditionalFormatting sqref="BC105:BH112 BK105:BK112">
    <cfRule type="containsText" dxfId="2441" priority="278" operator="containsText" text="S">
      <formula>NOT(ISERROR(SEARCH("S",BC105)))</formula>
    </cfRule>
  </conditionalFormatting>
  <conditionalFormatting sqref="BA105:BA112">
    <cfRule type="containsText" dxfId="2440" priority="276" operator="containsText" text="E">
      <formula>NOT(ISERROR(SEARCH("E",BA105)))</formula>
    </cfRule>
    <cfRule type="containsText" dxfId="2439" priority="277" operator="containsText" text="L">
      <formula>NOT(ISERROR(SEARCH("L",BA105)))</formula>
    </cfRule>
  </conditionalFormatting>
  <conditionalFormatting sqref="BI105:BI112">
    <cfRule type="containsText" dxfId="2438" priority="275" operator="containsText" text="S">
      <formula>NOT(ISERROR(SEARCH("S",BI105)))</formula>
    </cfRule>
  </conditionalFormatting>
  <conditionalFormatting sqref="BO106:BO112">
    <cfRule type="containsText" dxfId="2437" priority="273" operator="containsText" text="OK">
      <formula>NOT(ISERROR(SEARCH("OK",BO106)))</formula>
    </cfRule>
  </conditionalFormatting>
  <conditionalFormatting sqref="BO105">
    <cfRule type="containsText" dxfId="2436" priority="274" operator="containsText" text="OK">
      <formula>NOT(ISERROR(SEARCH("OK",BO105)))</formula>
    </cfRule>
  </conditionalFormatting>
  <conditionalFormatting sqref="BS105:BX112 CA105:CA112">
    <cfRule type="containsText" dxfId="2435" priority="272" operator="containsText" text="S">
      <formula>NOT(ISERROR(SEARCH("S",BS105)))</formula>
    </cfRule>
  </conditionalFormatting>
  <conditionalFormatting sqref="BQ105:BQ112">
    <cfRule type="containsText" dxfId="2434" priority="270" operator="containsText" text="E">
      <formula>NOT(ISERROR(SEARCH("E",BQ105)))</formula>
    </cfRule>
    <cfRule type="containsText" dxfId="2433" priority="271" operator="containsText" text="L">
      <formula>NOT(ISERROR(SEARCH("L",BQ105)))</formula>
    </cfRule>
  </conditionalFormatting>
  <conditionalFormatting sqref="BY105:BY112">
    <cfRule type="containsText" dxfId="2432" priority="269" operator="containsText" text="S">
      <formula>NOT(ISERROR(SEARCH("S",BY105)))</formula>
    </cfRule>
  </conditionalFormatting>
  <conditionalFormatting sqref="CE106:CE112">
    <cfRule type="containsText" dxfId="2431" priority="267" operator="containsText" text="OK">
      <formula>NOT(ISERROR(SEARCH("OK",CE106)))</formula>
    </cfRule>
  </conditionalFormatting>
  <conditionalFormatting sqref="CE105">
    <cfRule type="containsText" dxfId="2430" priority="268" operator="containsText" text="OK">
      <formula>NOT(ISERROR(SEARCH("OK",CE105)))</formula>
    </cfRule>
  </conditionalFormatting>
  <conditionalFormatting sqref="CI105:CN112 CQ105:CQ112">
    <cfRule type="containsText" dxfId="2429" priority="266" operator="containsText" text="S">
      <formula>NOT(ISERROR(SEARCH("S",CI105)))</formula>
    </cfRule>
  </conditionalFormatting>
  <conditionalFormatting sqref="CG105:CG112">
    <cfRule type="containsText" dxfId="2428" priority="264" operator="containsText" text="E">
      <formula>NOT(ISERROR(SEARCH("E",CG105)))</formula>
    </cfRule>
    <cfRule type="containsText" dxfId="2427" priority="265" operator="containsText" text="L">
      <formula>NOT(ISERROR(SEARCH("L",CG105)))</formula>
    </cfRule>
  </conditionalFormatting>
  <conditionalFormatting sqref="CO105:CO112">
    <cfRule type="containsText" dxfId="2426" priority="263" operator="containsText" text="S">
      <formula>NOT(ISERROR(SEARCH("S",CO105)))</formula>
    </cfRule>
  </conditionalFormatting>
  <conditionalFormatting sqref="CU106:CU112">
    <cfRule type="containsText" dxfId="2425" priority="261" operator="containsText" text="OK">
      <formula>NOT(ISERROR(SEARCH("OK",CU106)))</formula>
    </cfRule>
  </conditionalFormatting>
  <conditionalFormatting sqref="CU105">
    <cfRule type="containsText" dxfId="2424" priority="262" operator="containsText" text="OK">
      <formula>NOT(ISERROR(SEARCH("OK",CU105)))</formula>
    </cfRule>
  </conditionalFormatting>
  <conditionalFormatting sqref="CY105:DD112 DG105:DG112">
    <cfRule type="containsText" dxfId="2423" priority="260" operator="containsText" text="S">
      <formula>NOT(ISERROR(SEARCH("S",CY105)))</formula>
    </cfRule>
  </conditionalFormatting>
  <conditionalFormatting sqref="CW105:CW112">
    <cfRule type="containsText" dxfId="2422" priority="258" operator="containsText" text="E">
      <formula>NOT(ISERROR(SEARCH("E",CW105)))</formula>
    </cfRule>
    <cfRule type="containsText" dxfId="2421" priority="259" operator="containsText" text="L">
      <formula>NOT(ISERROR(SEARCH("L",CW105)))</formula>
    </cfRule>
  </conditionalFormatting>
  <conditionalFormatting sqref="DE105:DE112">
    <cfRule type="containsText" dxfId="2420" priority="257" operator="containsText" text="S">
      <formula>NOT(ISERROR(SEARCH("S",DE105)))</formula>
    </cfRule>
  </conditionalFormatting>
  <conditionalFormatting sqref="S116:S122">
    <cfRule type="containsText" dxfId="2419" priority="255" operator="containsText" text="OK">
      <formula>NOT(ISERROR(SEARCH("OK",S116)))</formula>
    </cfRule>
  </conditionalFormatting>
  <conditionalFormatting sqref="S115">
    <cfRule type="containsText" dxfId="2418" priority="256" operator="containsText" text="OK">
      <formula>NOT(ISERROR(SEARCH("OK",S115)))</formula>
    </cfRule>
  </conditionalFormatting>
  <conditionalFormatting sqref="W115:AB122 AE115:AE122">
    <cfRule type="containsText" dxfId="2417" priority="254" operator="containsText" text="S">
      <formula>NOT(ISERROR(SEARCH("S",W115)))</formula>
    </cfRule>
  </conditionalFormatting>
  <conditionalFormatting sqref="U115:U122">
    <cfRule type="containsText" dxfId="2416" priority="252" operator="containsText" text="E">
      <formula>NOT(ISERROR(SEARCH("E",U115)))</formula>
    </cfRule>
    <cfRule type="containsText" dxfId="2415" priority="253" operator="containsText" text="L">
      <formula>NOT(ISERROR(SEARCH("L",U115)))</formula>
    </cfRule>
  </conditionalFormatting>
  <conditionalFormatting sqref="AC115:AC122">
    <cfRule type="containsText" dxfId="2414" priority="251" operator="containsText" text="S">
      <formula>NOT(ISERROR(SEARCH("S",AC115)))</formula>
    </cfRule>
  </conditionalFormatting>
  <conditionalFormatting sqref="AI116:AI122">
    <cfRule type="containsText" dxfId="2413" priority="249" operator="containsText" text="OK">
      <formula>NOT(ISERROR(SEARCH("OK",AI116)))</formula>
    </cfRule>
  </conditionalFormatting>
  <conditionalFormatting sqref="AI115">
    <cfRule type="containsText" dxfId="2412" priority="250" operator="containsText" text="OK">
      <formula>NOT(ISERROR(SEARCH("OK",AI115)))</formula>
    </cfRule>
  </conditionalFormatting>
  <conditionalFormatting sqref="AM115:AR122 AU115:AU122">
    <cfRule type="containsText" dxfId="2411" priority="248" operator="containsText" text="S">
      <formula>NOT(ISERROR(SEARCH("S",AM115)))</formula>
    </cfRule>
  </conditionalFormatting>
  <conditionalFormatting sqref="AK115:AK122">
    <cfRule type="containsText" dxfId="2410" priority="246" operator="containsText" text="E">
      <formula>NOT(ISERROR(SEARCH("E",AK115)))</formula>
    </cfRule>
    <cfRule type="containsText" dxfId="2409" priority="247" operator="containsText" text="L">
      <formula>NOT(ISERROR(SEARCH("L",AK115)))</formula>
    </cfRule>
  </conditionalFormatting>
  <conditionalFormatting sqref="AS115:AS122">
    <cfRule type="containsText" dxfId="2408" priority="245" operator="containsText" text="S">
      <formula>NOT(ISERROR(SEARCH("S",AS115)))</formula>
    </cfRule>
  </conditionalFormatting>
  <conditionalFormatting sqref="AY116:AY122">
    <cfRule type="containsText" dxfId="2407" priority="243" operator="containsText" text="OK">
      <formula>NOT(ISERROR(SEARCH("OK",AY116)))</formula>
    </cfRule>
  </conditionalFormatting>
  <conditionalFormatting sqref="AY115">
    <cfRule type="containsText" dxfId="2406" priority="244" operator="containsText" text="OK">
      <formula>NOT(ISERROR(SEARCH("OK",AY115)))</formula>
    </cfRule>
  </conditionalFormatting>
  <conditionalFormatting sqref="BC115:BH122 BK115:BK122">
    <cfRule type="containsText" dxfId="2405" priority="242" operator="containsText" text="S">
      <formula>NOT(ISERROR(SEARCH("S",BC115)))</formula>
    </cfRule>
  </conditionalFormatting>
  <conditionalFormatting sqref="BA115:BA122">
    <cfRule type="containsText" dxfId="2404" priority="240" operator="containsText" text="E">
      <formula>NOT(ISERROR(SEARCH("E",BA115)))</formula>
    </cfRule>
    <cfRule type="containsText" dxfId="2403" priority="241" operator="containsText" text="L">
      <formula>NOT(ISERROR(SEARCH("L",BA115)))</formula>
    </cfRule>
  </conditionalFormatting>
  <conditionalFormatting sqref="BI115:BI122">
    <cfRule type="containsText" dxfId="2402" priority="239" operator="containsText" text="S">
      <formula>NOT(ISERROR(SEARCH("S",BI115)))</formula>
    </cfRule>
  </conditionalFormatting>
  <conditionalFormatting sqref="BO116:BO122">
    <cfRule type="containsText" dxfId="2401" priority="237" operator="containsText" text="OK">
      <formula>NOT(ISERROR(SEARCH("OK",BO116)))</formula>
    </cfRule>
  </conditionalFormatting>
  <conditionalFormatting sqref="BO115">
    <cfRule type="containsText" dxfId="2400" priority="238" operator="containsText" text="OK">
      <formula>NOT(ISERROR(SEARCH("OK",BO115)))</formula>
    </cfRule>
  </conditionalFormatting>
  <conditionalFormatting sqref="BS115:BX122 CA115:CA122">
    <cfRule type="containsText" dxfId="2399" priority="236" operator="containsText" text="S">
      <formula>NOT(ISERROR(SEARCH("S",BS115)))</formula>
    </cfRule>
  </conditionalFormatting>
  <conditionalFormatting sqref="BQ115:BQ122">
    <cfRule type="containsText" dxfId="2398" priority="234" operator="containsText" text="E">
      <formula>NOT(ISERROR(SEARCH("E",BQ115)))</formula>
    </cfRule>
    <cfRule type="containsText" dxfId="2397" priority="235" operator="containsText" text="L">
      <formula>NOT(ISERROR(SEARCH("L",BQ115)))</formula>
    </cfRule>
  </conditionalFormatting>
  <conditionalFormatting sqref="BY115:BY122">
    <cfRule type="containsText" dxfId="2396" priority="233" operator="containsText" text="S">
      <formula>NOT(ISERROR(SEARCH("S",BY115)))</formula>
    </cfRule>
  </conditionalFormatting>
  <conditionalFormatting sqref="CE116:CE122">
    <cfRule type="containsText" dxfId="2395" priority="231" operator="containsText" text="OK">
      <formula>NOT(ISERROR(SEARCH("OK",CE116)))</formula>
    </cfRule>
  </conditionalFormatting>
  <conditionalFormatting sqref="CE115">
    <cfRule type="containsText" dxfId="2394" priority="232" operator="containsText" text="OK">
      <formula>NOT(ISERROR(SEARCH("OK",CE115)))</formula>
    </cfRule>
  </conditionalFormatting>
  <conditionalFormatting sqref="CI115:CN122 CQ115:CQ122">
    <cfRule type="containsText" dxfId="2393" priority="230" operator="containsText" text="S">
      <formula>NOT(ISERROR(SEARCH("S",CI115)))</formula>
    </cfRule>
  </conditionalFormatting>
  <conditionalFormatting sqref="CG115:CG122">
    <cfRule type="containsText" dxfId="2392" priority="228" operator="containsText" text="E">
      <formula>NOT(ISERROR(SEARCH("E",CG115)))</formula>
    </cfRule>
    <cfRule type="containsText" dxfId="2391" priority="229" operator="containsText" text="L">
      <formula>NOT(ISERROR(SEARCH("L",CG115)))</formula>
    </cfRule>
  </conditionalFormatting>
  <conditionalFormatting sqref="CO115:CO122">
    <cfRule type="containsText" dxfId="2390" priority="227" operator="containsText" text="S">
      <formula>NOT(ISERROR(SEARCH("S",CO115)))</formula>
    </cfRule>
  </conditionalFormatting>
  <conditionalFormatting sqref="CU116:CU122">
    <cfRule type="containsText" dxfId="2389" priority="225" operator="containsText" text="OK">
      <formula>NOT(ISERROR(SEARCH("OK",CU116)))</formula>
    </cfRule>
  </conditionalFormatting>
  <conditionalFormatting sqref="CU115">
    <cfRule type="containsText" dxfId="2388" priority="226" operator="containsText" text="OK">
      <formula>NOT(ISERROR(SEARCH("OK",CU115)))</formula>
    </cfRule>
  </conditionalFormatting>
  <conditionalFormatting sqref="CY115:DD122 DG115:DG122">
    <cfRule type="containsText" dxfId="2387" priority="224" operator="containsText" text="S">
      <formula>NOT(ISERROR(SEARCH("S",CY115)))</formula>
    </cfRule>
  </conditionalFormatting>
  <conditionalFormatting sqref="CW115:CW122">
    <cfRule type="containsText" dxfId="2386" priority="222" operator="containsText" text="E">
      <formula>NOT(ISERROR(SEARCH("E",CW115)))</formula>
    </cfRule>
    <cfRule type="containsText" dxfId="2385" priority="223" operator="containsText" text="L">
      <formula>NOT(ISERROR(SEARCH("L",CW115)))</formula>
    </cfRule>
  </conditionalFormatting>
  <conditionalFormatting sqref="DE115:DE122">
    <cfRule type="containsText" dxfId="2384" priority="221" operator="containsText" text="S">
      <formula>NOT(ISERROR(SEARCH("S",DE115)))</formula>
    </cfRule>
  </conditionalFormatting>
  <conditionalFormatting sqref="S126:S132">
    <cfRule type="containsText" dxfId="2383" priority="219" operator="containsText" text="OK">
      <formula>NOT(ISERROR(SEARCH("OK",S126)))</formula>
    </cfRule>
  </conditionalFormatting>
  <conditionalFormatting sqref="S125">
    <cfRule type="containsText" dxfId="2382" priority="220" operator="containsText" text="OK">
      <formula>NOT(ISERROR(SEARCH("OK",S125)))</formula>
    </cfRule>
  </conditionalFormatting>
  <conditionalFormatting sqref="W125:AB132 AE125:AE132">
    <cfRule type="containsText" dxfId="2381" priority="218" operator="containsText" text="S">
      <formula>NOT(ISERROR(SEARCH("S",W125)))</formula>
    </cfRule>
  </conditionalFormatting>
  <conditionalFormatting sqref="U125:U132">
    <cfRule type="containsText" dxfId="2380" priority="216" operator="containsText" text="E">
      <formula>NOT(ISERROR(SEARCH("E",U125)))</formula>
    </cfRule>
    <cfRule type="containsText" dxfId="2379" priority="217" operator="containsText" text="L">
      <formula>NOT(ISERROR(SEARCH("L",U125)))</formula>
    </cfRule>
  </conditionalFormatting>
  <conditionalFormatting sqref="AC125:AC132">
    <cfRule type="containsText" dxfId="2378" priority="215" operator="containsText" text="S">
      <formula>NOT(ISERROR(SEARCH("S",AC125)))</formula>
    </cfRule>
  </conditionalFormatting>
  <conditionalFormatting sqref="AI126:AI132">
    <cfRule type="containsText" dxfId="2377" priority="213" operator="containsText" text="OK">
      <formula>NOT(ISERROR(SEARCH("OK",AI126)))</formula>
    </cfRule>
  </conditionalFormatting>
  <conditionalFormatting sqref="AI125">
    <cfRule type="containsText" dxfId="2376" priority="214" operator="containsText" text="OK">
      <formula>NOT(ISERROR(SEARCH("OK",AI125)))</formula>
    </cfRule>
  </conditionalFormatting>
  <conditionalFormatting sqref="AM125:AR132 AU125:AU132">
    <cfRule type="containsText" dxfId="2375" priority="212" operator="containsText" text="S">
      <formula>NOT(ISERROR(SEARCH("S",AM125)))</formula>
    </cfRule>
  </conditionalFormatting>
  <conditionalFormatting sqref="AK125:AK132">
    <cfRule type="containsText" dxfId="2374" priority="210" operator="containsText" text="E">
      <formula>NOT(ISERROR(SEARCH("E",AK125)))</formula>
    </cfRule>
    <cfRule type="containsText" dxfId="2373" priority="211" operator="containsText" text="L">
      <formula>NOT(ISERROR(SEARCH("L",AK125)))</formula>
    </cfRule>
  </conditionalFormatting>
  <conditionalFormatting sqref="AS125:AS132">
    <cfRule type="containsText" dxfId="2372" priority="209" operator="containsText" text="S">
      <formula>NOT(ISERROR(SEARCH("S",AS125)))</formula>
    </cfRule>
  </conditionalFormatting>
  <conditionalFormatting sqref="AY126:AY132">
    <cfRule type="containsText" dxfId="2371" priority="207" operator="containsText" text="OK">
      <formula>NOT(ISERROR(SEARCH("OK",AY126)))</formula>
    </cfRule>
  </conditionalFormatting>
  <conditionalFormatting sqref="AY125">
    <cfRule type="containsText" dxfId="2370" priority="208" operator="containsText" text="OK">
      <formula>NOT(ISERROR(SEARCH("OK",AY125)))</formula>
    </cfRule>
  </conditionalFormatting>
  <conditionalFormatting sqref="BC125:BH132 BK125:BK132">
    <cfRule type="containsText" dxfId="2369" priority="206" operator="containsText" text="S">
      <formula>NOT(ISERROR(SEARCH("S",BC125)))</formula>
    </cfRule>
  </conditionalFormatting>
  <conditionalFormatting sqref="BA125:BA132">
    <cfRule type="containsText" dxfId="2368" priority="204" operator="containsText" text="E">
      <formula>NOT(ISERROR(SEARCH("E",BA125)))</formula>
    </cfRule>
    <cfRule type="containsText" dxfId="2367" priority="205" operator="containsText" text="L">
      <formula>NOT(ISERROR(SEARCH("L",BA125)))</formula>
    </cfRule>
  </conditionalFormatting>
  <conditionalFormatting sqref="BI125:BI132">
    <cfRule type="containsText" dxfId="2366" priority="203" operator="containsText" text="S">
      <formula>NOT(ISERROR(SEARCH("S",BI125)))</formula>
    </cfRule>
  </conditionalFormatting>
  <conditionalFormatting sqref="BO126:BO132">
    <cfRule type="containsText" dxfId="2365" priority="201" operator="containsText" text="OK">
      <formula>NOT(ISERROR(SEARCH("OK",BO126)))</formula>
    </cfRule>
  </conditionalFormatting>
  <conditionalFormatting sqref="BO125">
    <cfRule type="containsText" dxfId="2364" priority="202" operator="containsText" text="OK">
      <formula>NOT(ISERROR(SEARCH("OK",BO125)))</formula>
    </cfRule>
  </conditionalFormatting>
  <conditionalFormatting sqref="BS125:BX132 CA125:CA132">
    <cfRule type="containsText" dxfId="2363" priority="200" operator="containsText" text="S">
      <formula>NOT(ISERROR(SEARCH("S",BS125)))</formula>
    </cfRule>
  </conditionalFormatting>
  <conditionalFormatting sqref="BQ125:BQ132">
    <cfRule type="containsText" dxfId="2362" priority="198" operator="containsText" text="E">
      <formula>NOT(ISERROR(SEARCH("E",BQ125)))</formula>
    </cfRule>
    <cfRule type="containsText" dxfId="2361" priority="199" operator="containsText" text="L">
      <formula>NOT(ISERROR(SEARCH("L",BQ125)))</formula>
    </cfRule>
  </conditionalFormatting>
  <conditionalFormatting sqref="BY125:BY132">
    <cfRule type="containsText" dxfId="2360" priority="197" operator="containsText" text="S">
      <formula>NOT(ISERROR(SEARCH("S",BY125)))</formula>
    </cfRule>
  </conditionalFormatting>
  <conditionalFormatting sqref="CE126:CE132">
    <cfRule type="containsText" dxfId="2359" priority="195" operator="containsText" text="OK">
      <formula>NOT(ISERROR(SEARCH("OK",CE126)))</formula>
    </cfRule>
  </conditionalFormatting>
  <conditionalFormatting sqref="CE125">
    <cfRule type="containsText" dxfId="2358" priority="196" operator="containsText" text="OK">
      <formula>NOT(ISERROR(SEARCH("OK",CE125)))</formula>
    </cfRule>
  </conditionalFormatting>
  <conditionalFormatting sqref="CI125:CN132 CQ125:CQ132">
    <cfRule type="containsText" dxfId="2357" priority="194" operator="containsText" text="S">
      <formula>NOT(ISERROR(SEARCH("S",CI125)))</formula>
    </cfRule>
  </conditionalFormatting>
  <conditionalFormatting sqref="CG125:CG132">
    <cfRule type="containsText" dxfId="2356" priority="192" operator="containsText" text="E">
      <formula>NOT(ISERROR(SEARCH("E",CG125)))</formula>
    </cfRule>
    <cfRule type="containsText" dxfId="2355" priority="193" operator="containsText" text="L">
      <formula>NOT(ISERROR(SEARCH("L",CG125)))</formula>
    </cfRule>
  </conditionalFormatting>
  <conditionalFormatting sqref="CO125:CO132">
    <cfRule type="containsText" dxfId="2354" priority="191" operator="containsText" text="S">
      <formula>NOT(ISERROR(SEARCH("S",CO125)))</formula>
    </cfRule>
  </conditionalFormatting>
  <conditionalFormatting sqref="CU126:CU132">
    <cfRule type="containsText" dxfId="2353" priority="189" operator="containsText" text="OK">
      <formula>NOT(ISERROR(SEARCH("OK",CU126)))</formula>
    </cfRule>
  </conditionalFormatting>
  <conditionalFormatting sqref="CU125">
    <cfRule type="containsText" dxfId="2352" priority="190" operator="containsText" text="OK">
      <formula>NOT(ISERROR(SEARCH("OK",CU125)))</formula>
    </cfRule>
  </conditionalFormatting>
  <conditionalFormatting sqref="CY125:DD132 DG125:DG132">
    <cfRule type="containsText" dxfId="2351" priority="188" operator="containsText" text="S">
      <formula>NOT(ISERROR(SEARCH("S",CY125)))</formula>
    </cfRule>
  </conditionalFormatting>
  <conditionalFormatting sqref="CW125:CW132">
    <cfRule type="containsText" dxfId="2350" priority="186" operator="containsText" text="E">
      <formula>NOT(ISERROR(SEARCH("E",CW125)))</formula>
    </cfRule>
    <cfRule type="containsText" dxfId="2349" priority="187" operator="containsText" text="L">
      <formula>NOT(ISERROR(SEARCH("L",CW125)))</formula>
    </cfRule>
  </conditionalFormatting>
  <conditionalFormatting sqref="DE125:DE132">
    <cfRule type="containsText" dxfId="2348" priority="185" operator="containsText" text="S">
      <formula>NOT(ISERROR(SEARCH("S",DE125)))</formula>
    </cfRule>
  </conditionalFormatting>
  <conditionalFormatting sqref="S159:S165">
    <cfRule type="containsText" dxfId="2347" priority="183" operator="containsText" text="OK">
      <formula>NOT(ISERROR(SEARCH("OK",S159)))</formula>
    </cfRule>
  </conditionalFormatting>
  <conditionalFormatting sqref="S135:S140 S157:S158">
    <cfRule type="containsText" dxfId="2346" priority="184" operator="containsText" text="OK">
      <formula>NOT(ISERROR(SEARCH("OK",S135)))</formula>
    </cfRule>
  </conditionalFormatting>
  <conditionalFormatting sqref="W135:AB140 W157:AB165 AE157:AE165 AE135:AE140">
    <cfRule type="containsText" dxfId="2345" priority="182" operator="containsText" text="S">
      <formula>NOT(ISERROR(SEARCH("S",W135)))</formula>
    </cfRule>
  </conditionalFormatting>
  <conditionalFormatting sqref="U135:U140 U157:U165">
    <cfRule type="containsText" dxfId="2344" priority="180" operator="containsText" text="E">
      <formula>NOT(ISERROR(SEARCH("E",U135)))</formula>
    </cfRule>
    <cfRule type="containsText" dxfId="2343" priority="181" operator="containsText" text="L">
      <formula>NOT(ISERROR(SEARCH("L",U135)))</formula>
    </cfRule>
  </conditionalFormatting>
  <conditionalFormatting sqref="S143:S148">
    <cfRule type="containsText" dxfId="2342" priority="178" operator="containsText" text="OK">
      <formula>NOT(ISERROR(SEARCH("OK",S143)))</formula>
    </cfRule>
  </conditionalFormatting>
  <conditionalFormatting sqref="S141:S142">
    <cfRule type="containsText" dxfId="2341" priority="179" operator="containsText" text="OK">
      <formula>NOT(ISERROR(SEARCH("OK",S141)))</formula>
    </cfRule>
  </conditionalFormatting>
  <conditionalFormatting sqref="W141:AB148 AE141:AE148">
    <cfRule type="containsText" dxfId="2340" priority="177" operator="containsText" text="S">
      <formula>NOT(ISERROR(SEARCH("S",W141)))</formula>
    </cfRule>
  </conditionalFormatting>
  <conditionalFormatting sqref="U141:U148">
    <cfRule type="containsText" dxfId="2339" priority="175" operator="containsText" text="E">
      <formula>NOT(ISERROR(SEARCH("E",U141)))</formula>
    </cfRule>
    <cfRule type="containsText" dxfId="2338" priority="176" operator="containsText" text="L">
      <formula>NOT(ISERROR(SEARCH("L",U141)))</formula>
    </cfRule>
  </conditionalFormatting>
  <conditionalFormatting sqref="S151:S156">
    <cfRule type="containsText" dxfId="2337" priority="173" operator="containsText" text="OK">
      <formula>NOT(ISERROR(SEARCH("OK",S151)))</formula>
    </cfRule>
  </conditionalFormatting>
  <conditionalFormatting sqref="S149:S150">
    <cfRule type="containsText" dxfId="2336" priority="174" operator="containsText" text="OK">
      <formula>NOT(ISERROR(SEARCH("OK",S149)))</formula>
    </cfRule>
  </conditionalFormatting>
  <conditionalFormatting sqref="W149:AB156 AE149:AE156">
    <cfRule type="containsText" dxfId="2335" priority="172" operator="containsText" text="S">
      <formula>NOT(ISERROR(SEARCH("S",W149)))</formula>
    </cfRule>
  </conditionalFormatting>
  <conditionalFormatting sqref="U149:U156">
    <cfRule type="containsText" dxfId="2334" priority="170" operator="containsText" text="E">
      <formula>NOT(ISERROR(SEARCH("E",U149)))</formula>
    </cfRule>
    <cfRule type="containsText" dxfId="2333" priority="171" operator="containsText" text="L">
      <formula>NOT(ISERROR(SEARCH("L",U149)))</formula>
    </cfRule>
  </conditionalFormatting>
  <conditionalFormatting sqref="AC135:AC140 AC157:AC165">
    <cfRule type="containsText" dxfId="2332" priority="169" operator="containsText" text="S">
      <formula>NOT(ISERROR(SEARCH("S",AC135)))</formula>
    </cfRule>
  </conditionalFormatting>
  <conditionalFormatting sqref="AC141:AC148">
    <cfRule type="containsText" dxfId="2331" priority="168" operator="containsText" text="S">
      <formula>NOT(ISERROR(SEARCH("S",AC141)))</formula>
    </cfRule>
  </conditionalFormatting>
  <conditionalFormatting sqref="AC149:AC156">
    <cfRule type="containsText" dxfId="2330" priority="167" operator="containsText" text="S">
      <formula>NOT(ISERROR(SEARCH("S",AC149)))</formula>
    </cfRule>
  </conditionalFormatting>
  <conditionalFormatting sqref="AI159:AI165">
    <cfRule type="containsText" dxfId="2329" priority="165" operator="containsText" text="OK">
      <formula>NOT(ISERROR(SEARCH("OK",AI159)))</formula>
    </cfRule>
  </conditionalFormatting>
  <conditionalFormatting sqref="AI135:AI140 AI157:AI158">
    <cfRule type="containsText" dxfId="2328" priority="166" operator="containsText" text="OK">
      <formula>NOT(ISERROR(SEARCH("OK",AI135)))</formula>
    </cfRule>
  </conditionalFormatting>
  <conditionalFormatting sqref="AM135:AR140 AM157:AR165 AU157:AU165 AU135:AU140">
    <cfRule type="containsText" dxfId="2327" priority="164" operator="containsText" text="S">
      <formula>NOT(ISERROR(SEARCH("S",AM135)))</formula>
    </cfRule>
  </conditionalFormatting>
  <conditionalFormatting sqref="AK135:AK140 AK157:AK165">
    <cfRule type="containsText" dxfId="2326" priority="162" operator="containsText" text="E">
      <formula>NOT(ISERROR(SEARCH("E",AK135)))</formula>
    </cfRule>
    <cfRule type="containsText" dxfId="2325" priority="163" operator="containsText" text="L">
      <formula>NOT(ISERROR(SEARCH("L",AK135)))</formula>
    </cfRule>
  </conditionalFormatting>
  <conditionalFormatting sqref="AI143:AI148">
    <cfRule type="containsText" dxfId="2324" priority="160" operator="containsText" text="OK">
      <formula>NOT(ISERROR(SEARCH("OK",AI143)))</formula>
    </cfRule>
  </conditionalFormatting>
  <conditionalFormatting sqref="AI141:AI142">
    <cfRule type="containsText" dxfId="2323" priority="161" operator="containsText" text="OK">
      <formula>NOT(ISERROR(SEARCH("OK",AI141)))</formula>
    </cfRule>
  </conditionalFormatting>
  <conditionalFormatting sqref="AM141:AR148 AU141:AU148">
    <cfRule type="containsText" dxfId="2322" priority="159" operator="containsText" text="S">
      <formula>NOT(ISERROR(SEARCH("S",AM141)))</formula>
    </cfRule>
  </conditionalFormatting>
  <conditionalFormatting sqref="AK141:AK148">
    <cfRule type="containsText" dxfId="2321" priority="157" operator="containsText" text="E">
      <formula>NOT(ISERROR(SEARCH("E",AK141)))</formula>
    </cfRule>
    <cfRule type="containsText" dxfId="2320" priority="158" operator="containsText" text="L">
      <formula>NOT(ISERROR(SEARCH("L",AK141)))</formula>
    </cfRule>
  </conditionalFormatting>
  <conditionalFormatting sqref="AI151:AI156">
    <cfRule type="containsText" dxfId="2319" priority="155" operator="containsText" text="OK">
      <formula>NOT(ISERROR(SEARCH("OK",AI151)))</formula>
    </cfRule>
  </conditionalFormatting>
  <conditionalFormatting sqref="AI149:AI150">
    <cfRule type="containsText" dxfId="2318" priority="156" operator="containsText" text="OK">
      <formula>NOT(ISERROR(SEARCH("OK",AI149)))</formula>
    </cfRule>
  </conditionalFormatting>
  <conditionalFormatting sqref="AM149:AR156 AU149:AU156">
    <cfRule type="containsText" dxfId="2317" priority="154" operator="containsText" text="S">
      <formula>NOT(ISERROR(SEARCH("S",AM149)))</formula>
    </cfRule>
  </conditionalFormatting>
  <conditionalFormatting sqref="AK149:AK156">
    <cfRule type="containsText" dxfId="2316" priority="152" operator="containsText" text="E">
      <formula>NOT(ISERROR(SEARCH("E",AK149)))</formula>
    </cfRule>
    <cfRule type="containsText" dxfId="2315" priority="153" operator="containsText" text="L">
      <formula>NOT(ISERROR(SEARCH("L",AK149)))</formula>
    </cfRule>
  </conditionalFormatting>
  <conditionalFormatting sqref="AS135:AS140 AS157:AS165">
    <cfRule type="containsText" dxfId="2314" priority="151" operator="containsText" text="S">
      <formula>NOT(ISERROR(SEARCH("S",AS135)))</formula>
    </cfRule>
  </conditionalFormatting>
  <conditionalFormatting sqref="AS141:AS148">
    <cfRule type="containsText" dxfId="2313" priority="150" operator="containsText" text="S">
      <formula>NOT(ISERROR(SEARCH("S",AS141)))</formula>
    </cfRule>
  </conditionalFormatting>
  <conditionalFormatting sqref="AS149:AS156">
    <cfRule type="containsText" dxfId="2312" priority="149" operator="containsText" text="S">
      <formula>NOT(ISERROR(SEARCH("S",AS149)))</formula>
    </cfRule>
  </conditionalFormatting>
  <conditionalFormatting sqref="AY159:AY165">
    <cfRule type="containsText" dxfId="2311" priority="147" operator="containsText" text="OK">
      <formula>NOT(ISERROR(SEARCH("OK",AY159)))</formula>
    </cfRule>
  </conditionalFormatting>
  <conditionalFormatting sqref="AY135:AY140 AY157:AY158">
    <cfRule type="containsText" dxfId="2310" priority="148" operator="containsText" text="OK">
      <formula>NOT(ISERROR(SEARCH("OK",AY135)))</formula>
    </cfRule>
  </conditionalFormatting>
  <conditionalFormatting sqref="BC135:BH140 BC157:BH165 BK157:BK165 BK135:BK140">
    <cfRule type="containsText" dxfId="2309" priority="146" operator="containsText" text="S">
      <formula>NOT(ISERROR(SEARCH("S",BC135)))</formula>
    </cfRule>
  </conditionalFormatting>
  <conditionalFormatting sqref="BA135:BA140 BA157:BA165">
    <cfRule type="containsText" dxfId="2308" priority="144" operator="containsText" text="E">
      <formula>NOT(ISERROR(SEARCH("E",BA135)))</formula>
    </cfRule>
    <cfRule type="containsText" dxfId="2307" priority="145" operator="containsText" text="L">
      <formula>NOT(ISERROR(SEARCH("L",BA135)))</formula>
    </cfRule>
  </conditionalFormatting>
  <conditionalFormatting sqref="AY143:AY148">
    <cfRule type="containsText" dxfId="2306" priority="142" operator="containsText" text="OK">
      <formula>NOT(ISERROR(SEARCH("OK",AY143)))</formula>
    </cfRule>
  </conditionalFormatting>
  <conditionalFormatting sqref="AY141:AY142">
    <cfRule type="containsText" dxfId="2305" priority="143" operator="containsText" text="OK">
      <formula>NOT(ISERROR(SEARCH("OK",AY141)))</formula>
    </cfRule>
  </conditionalFormatting>
  <conditionalFormatting sqref="BC141:BH148 BK141:BK148">
    <cfRule type="containsText" dxfId="2304" priority="141" operator="containsText" text="S">
      <formula>NOT(ISERROR(SEARCH("S",BC141)))</formula>
    </cfRule>
  </conditionalFormatting>
  <conditionalFormatting sqref="BA141:BA148">
    <cfRule type="containsText" dxfId="2303" priority="139" operator="containsText" text="E">
      <formula>NOT(ISERROR(SEARCH("E",BA141)))</formula>
    </cfRule>
    <cfRule type="containsText" dxfId="2302" priority="140" operator="containsText" text="L">
      <formula>NOT(ISERROR(SEARCH("L",BA141)))</formula>
    </cfRule>
  </conditionalFormatting>
  <conditionalFormatting sqref="AY151:AY156">
    <cfRule type="containsText" dxfId="2301" priority="137" operator="containsText" text="OK">
      <formula>NOT(ISERROR(SEARCH("OK",AY151)))</formula>
    </cfRule>
  </conditionalFormatting>
  <conditionalFormatting sqref="AY149:AY150">
    <cfRule type="containsText" dxfId="2300" priority="138" operator="containsText" text="OK">
      <formula>NOT(ISERROR(SEARCH("OK",AY149)))</formula>
    </cfRule>
  </conditionalFormatting>
  <conditionalFormatting sqref="BC149:BH156 BK149:BK156">
    <cfRule type="containsText" dxfId="2299" priority="136" operator="containsText" text="S">
      <formula>NOT(ISERROR(SEARCH("S",BC149)))</formula>
    </cfRule>
  </conditionalFormatting>
  <conditionalFormatting sqref="BA149:BA156">
    <cfRule type="containsText" dxfId="2298" priority="134" operator="containsText" text="E">
      <formula>NOT(ISERROR(SEARCH("E",BA149)))</formula>
    </cfRule>
    <cfRule type="containsText" dxfId="2297" priority="135" operator="containsText" text="L">
      <formula>NOT(ISERROR(SEARCH("L",BA149)))</formula>
    </cfRule>
  </conditionalFormatting>
  <conditionalFormatting sqref="BI135:BI140 BI157:BI165">
    <cfRule type="containsText" dxfId="2296" priority="133" operator="containsText" text="S">
      <formula>NOT(ISERROR(SEARCH("S",BI135)))</formula>
    </cfRule>
  </conditionalFormatting>
  <conditionalFormatting sqref="BI141:BI148">
    <cfRule type="containsText" dxfId="2295" priority="132" operator="containsText" text="S">
      <formula>NOT(ISERROR(SEARCH("S",BI141)))</formula>
    </cfRule>
  </conditionalFormatting>
  <conditionalFormatting sqref="BI149:BI156">
    <cfRule type="containsText" dxfId="2294" priority="131" operator="containsText" text="S">
      <formula>NOT(ISERROR(SEARCH("S",BI149)))</formula>
    </cfRule>
  </conditionalFormatting>
  <conditionalFormatting sqref="BO159:BO165">
    <cfRule type="containsText" dxfId="2293" priority="129" operator="containsText" text="OK">
      <formula>NOT(ISERROR(SEARCH("OK",BO159)))</formula>
    </cfRule>
  </conditionalFormatting>
  <conditionalFormatting sqref="BO135:BO140 BO157:BO158">
    <cfRule type="containsText" dxfId="2292" priority="130" operator="containsText" text="OK">
      <formula>NOT(ISERROR(SEARCH("OK",BO135)))</formula>
    </cfRule>
  </conditionalFormatting>
  <conditionalFormatting sqref="BS135:BX140 BS157:BX165 CA157:CA165 CA135:CA140">
    <cfRule type="containsText" dxfId="2291" priority="128" operator="containsText" text="S">
      <formula>NOT(ISERROR(SEARCH("S",BS135)))</formula>
    </cfRule>
  </conditionalFormatting>
  <conditionalFormatting sqref="BQ135:BQ140 BQ157:BQ165">
    <cfRule type="containsText" dxfId="2290" priority="126" operator="containsText" text="E">
      <formula>NOT(ISERROR(SEARCH("E",BQ135)))</formula>
    </cfRule>
    <cfRule type="containsText" dxfId="2289" priority="127" operator="containsText" text="L">
      <formula>NOT(ISERROR(SEARCH("L",BQ135)))</formula>
    </cfRule>
  </conditionalFormatting>
  <conditionalFormatting sqref="BO143:BO148">
    <cfRule type="containsText" dxfId="2288" priority="124" operator="containsText" text="OK">
      <formula>NOT(ISERROR(SEARCH("OK",BO143)))</formula>
    </cfRule>
  </conditionalFormatting>
  <conditionalFormatting sqref="BO141:BO142">
    <cfRule type="containsText" dxfId="2287" priority="125" operator="containsText" text="OK">
      <formula>NOT(ISERROR(SEARCH("OK",BO141)))</formula>
    </cfRule>
  </conditionalFormatting>
  <conditionalFormatting sqref="BS141:BX148 CA141:CA148">
    <cfRule type="containsText" dxfId="2286" priority="123" operator="containsText" text="S">
      <formula>NOT(ISERROR(SEARCH("S",BS141)))</formula>
    </cfRule>
  </conditionalFormatting>
  <conditionalFormatting sqref="BQ141:BQ148">
    <cfRule type="containsText" dxfId="2285" priority="121" operator="containsText" text="E">
      <formula>NOT(ISERROR(SEARCH("E",BQ141)))</formula>
    </cfRule>
    <cfRule type="containsText" dxfId="2284" priority="122" operator="containsText" text="L">
      <formula>NOT(ISERROR(SEARCH("L",BQ141)))</formula>
    </cfRule>
  </conditionalFormatting>
  <conditionalFormatting sqref="BO151:BO156">
    <cfRule type="containsText" dxfId="2283" priority="119" operator="containsText" text="OK">
      <formula>NOT(ISERROR(SEARCH("OK",BO151)))</formula>
    </cfRule>
  </conditionalFormatting>
  <conditionalFormatting sqref="BO149:BO150">
    <cfRule type="containsText" dxfId="2282" priority="120" operator="containsText" text="OK">
      <formula>NOT(ISERROR(SEARCH("OK",BO149)))</formula>
    </cfRule>
  </conditionalFormatting>
  <conditionalFormatting sqref="BS149:BX156 CA149:CA156">
    <cfRule type="containsText" dxfId="2281" priority="118" operator="containsText" text="S">
      <formula>NOT(ISERROR(SEARCH("S",BS149)))</formula>
    </cfRule>
  </conditionalFormatting>
  <conditionalFormatting sqref="BQ149:BQ156">
    <cfRule type="containsText" dxfId="2280" priority="116" operator="containsText" text="E">
      <formula>NOT(ISERROR(SEARCH("E",BQ149)))</formula>
    </cfRule>
    <cfRule type="containsText" dxfId="2279" priority="117" operator="containsText" text="L">
      <formula>NOT(ISERROR(SEARCH("L",BQ149)))</formula>
    </cfRule>
  </conditionalFormatting>
  <conditionalFormatting sqref="BY135:BY140 BY157:BY165">
    <cfRule type="containsText" dxfId="2278" priority="115" operator="containsText" text="S">
      <formula>NOT(ISERROR(SEARCH("S",BY135)))</formula>
    </cfRule>
  </conditionalFormatting>
  <conditionalFormatting sqref="BY141:BY148">
    <cfRule type="containsText" dxfId="2277" priority="114" operator="containsText" text="S">
      <formula>NOT(ISERROR(SEARCH("S",BY141)))</formula>
    </cfRule>
  </conditionalFormatting>
  <conditionalFormatting sqref="BY149:BY156">
    <cfRule type="containsText" dxfId="2276" priority="113" operator="containsText" text="S">
      <formula>NOT(ISERROR(SEARCH("S",BY149)))</formula>
    </cfRule>
  </conditionalFormatting>
  <conditionalFormatting sqref="CE159:CE165">
    <cfRule type="containsText" dxfId="2275" priority="111" operator="containsText" text="OK">
      <formula>NOT(ISERROR(SEARCH("OK",CE159)))</formula>
    </cfRule>
  </conditionalFormatting>
  <conditionalFormatting sqref="CE135:CE140 CE157:CE158">
    <cfRule type="containsText" dxfId="2274" priority="112" operator="containsText" text="OK">
      <formula>NOT(ISERROR(SEARCH("OK",CE135)))</formula>
    </cfRule>
  </conditionalFormatting>
  <conditionalFormatting sqref="CI135:CN140 CI157:CN165 CQ157:CQ165 CQ135:CQ140">
    <cfRule type="containsText" dxfId="2273" priority="110" operator="containsText" text="S">
      <formula>NOT(ISERROR(SEARCH("S",CI135)))</formula>
    </cfRule>
  </conditionalFormatting>
  <conditionalFormatting sqref="CG135:CG140 CG157:CG165">
    <cfRule type="containsText" dxfId="2272" priority="108" operator="containsText" text="E">
      <formula>NOT(ISERROR(SEARCH("E",CG135)))</formula>
    </cfRule>
    <cfRule type="containsText" dxfId="2271" priority="109" operator="containsText" text="L">
      <formula>NOT(ISERROR(SEARCH("L",CG135)))</formula>
    </cfRule>
  </conditionalFormatting>
  <conditionalFormatting sqref="CE143:CE148">
    <cfRule type="containsText" dxfId="2270" priority="106" operator="containsText" text="OK">
      <formula>NOT(ISERROR(SEARCH("OK",CE143)))</formula>
    </cfRule>
  </conditionalFormatting>
  <conditionalFormatting sqref="CE141:CE142">
    <cfRule type="containsText" dxfId="2269" priority="107" operator="containsText" text="OK">
      <formula>NOT(ISERROR(SEARCH("OK",CE141)))</formula>
    </cfRule>
  </conditionalFormatting>
  <conditionalFormatting sqref="CI141:CN148 CQ141:CQ148">
    <cfRule type="containsText" dxfId="2268" priority="105" operator="containsText" text="S">
      <formula>NOT(ISERROR(SEARCH("S",CI141)))</formula>
    </cfRule>
  </conditionalFormatting>
  <conditionalFormatting sqref="CG141:CG148">
    <cfRule type="containsText" dxfId="2267" priority="103" operator="containsText" text="E">
      <formula>NOT(ISERROR(SEARCH("E",CG141)))</formula>
    </cfRule>
    <cfRule type="containsText" dxfId="2266" priority="104" operator="containsText" text="L">
      <formula>NOT(ISERROR(SEARCH("L",CG141)))</formula>
    </cfRule>
  </conditionalFormatting>
  <conditionalFormatting sqref="CE151:CE156">
    <cfRule type="containsText" dxfId="2265" priority="101" operator="containsText" text="OK">
      <formula>NOT(ISERROR(SEARCH("OK",CE151)))</formula>
    </cfRule>
  </conditionalFormatting>
  <conditionalFormatting sqref="CE149:CE150">
    <cfRule type="containsText" dxfId="2264" priority="102" operator="containsText" text="OK">
      <formula>NOT(ISERROR(SEARCH("OK",CE149)))</formula>
    </cfRule>
  </conditionalFormatting>
  <conditionalFormatting sqref="CI149:CN156 CQ149:CQ156">
    <cfRule type="containsText" dxfId="2263" priority="100" operator="containsText" text="S">
      <formula>NOT(ISERROR(SEARCH("S",CI149)))</formula>
    </cfRule>
  </conditionalFormatting>
  <conditionalFormatting sqref="CG149:CG156">
    <cfRule type="containsText" dxfId="2262" priority="98" operator="containsText" text="E">
      <formula>NOT(ISERROR(SEARCH("E",CG149)))</formula>
    </cfRule>
    <cfRule type="containsText" dxfId="2261" priority="99" operator="containsText" text="L">
      <formula>NOT(ISERROR(SEARCH("L",CG149)))</formula>
    </cfRule>
  </conditionalFormatting>
  <conditionalFormatting sqref="CO135:CO140 CO157:CO165">
    <cfRule type="containsText" dxfId="2260" priority="97" operator="containsText" text="S">
      <formula>NOT(ISERROR(SEARCH("S",CO135)))</formula>
    </cfRule>
  </conditionalFormatting>
  <conditionalFormatting sqref="CO141:CO148">
    <cfRule type="containsText" dxfId="2259" priority="96" operator="containsText" text="S">
      <formula>NOT(ISERROR(SEARCH("S",CO141)))</formula>
    </cfRule>
  </conditionalFormatting>
  <conditionalFormatting sqref="CO149:CO156">
    <cfRule type="containsText" dxfId="2258" priority="95" operator="containsText" text="S">
      <formula>NOT(ISERROR(SEARCH("S",CO149)))</formula>
    </cfRule>
  </conditionalFormatting>
  <conditionalFormatting sqref="CU159:CU165">
    <cfRule type="containsText" dxfId="2257" priority="93" operator="containsText" text="OK">
      <formula>NOT(ISERROR(SEARCH("OK",CU159)))</formula>
    </cfRule>
  </conditionalFormatting>
  <conditionalFormatting sqref="CU135:CU140 CU157:CU158">
    <cfRule type="containsText" dxfId="2256" priority="94" operator="containsText" text="OK">
      <formula>NOT(ISERROR(SEARCH("OK",CU135)))</formula>
    </cfRule>
  </conditionalFormatting>
  <conditionalFormatting sqref="CY135:DD140 CY157:DD165 DG157:DG165 DG135:DG140">
    <cfRule type="containsText" dxfId="2255" priority="92" operator="containsText" text="S">
      <formula>NOT(ISERROR(SEARCH("S",CY135)))</formula>
    </cfRule>
  </conditionalFormatting>
  <conditionalFormatting sqref="CW135:CW140 CW157:CW165">
    <cfRule type="containsText" dxfId="2254" priority="90" operator="containsText" text="E">
      <formula>NOT(ISERROR(SEARCH("E",CW135)))</formula>
    </cfRule>
    <cfRule type="containsText" dxfId="2253" priority="91" operator="containsText" text="L">
      <formula>NOT(ISERROR(SEARCH("L",CW135)))</formula>
    </cfRule>
  </conditionalFormatting>
  <conditionalFormatting sqref="CU143:CU148">
    <cfRule type="containsText" dxfId="2252" priority="88" operator="containsText" text="OK">
      <formula>NOT(ISERROR(SEARCH("OK",CU143)))</formula>
    </cfRule>
  </conditionalFormatting>
  <conditionalFormatting sqref="CU141:CU142">
    <cfRule type="containsText" dxfId="2251" priority="89" operator="containsText" text="OK">
      <formula>NOT(ISERROR(SEARCH("OK",CU141)))</formula>
    </cfRule>
  </conditionalFormatting>
  <conditionalFormatting sqref="CY141:DD148 DG141:DG148">
    <cfRule type="containsText" dxfId="2250" priority="87" operator="containsText" text="S">
      <formula>NOT(ISERROR(SEARCH("S",CY141)))</formula>
    </cfRule>
  </conditionalFormatting>
  <conditionalFormatting sqref="CW141:CW148">
    <cfRule type="containsText" dxfId="2249" priority="85" operator="containsText" text="E">
      <formula>NOT(ISERROR(SEARCH("E",CW141)))</formula>
    </cfRule>
    <cfRule type="containsText" dxfId="2248" priority="86" operator="containsText" text="L">
      <formula>NOT(ISERROR(SEARCH("L",CW141)))</formula>
    </cfRule>
  </conditionalFormatting>
  <conditionalFormatting sqref="CU151:CU156">
    <cfRule type="containsText" dxfId="2247" priority="83" operator="containsText" text="OK">
      <formula>NOT(ISERROR(SEARCH("OK",CU151)))</formula>
    </cfRule>
  </conditionalFormatting>
  <conditionalFormatting sqref="CU149:CU150">
    <cfRule type="containsText" dxfId="2246" priority="84" operator="containsText" text="OK">
      <formula>NOT(ISERROR(SEARCH("OK",CU149)))</formula>
    </cfRule>
  </conditionalFormatting>
  <conditionalFormatting sqref="CY149:DD156 DG149:DG156">
    <cfRule type="containsText" dxfId="2245" priority="82" operator="containsText" text="S">
      <formula>NOT(ISERROR(SEARCH("S",CY149)))</formula>
    </cfRule>
  </conditionalFormatting>
  <conditionalFormatting sqref="CW149:CW156">
    <cfRule type="containsText" dxfId="2244" priority="80" operator="containsText" text="E">
      <formula>NOT(ISERROR(SEARCH("E",CW149)))</formula>
    </cfRule>
    <cfRule type="containsText" dxfId="2243" priority="81" operator="containsText" text="L">
      <formula>NOT(ISERROR(SEARCH("L",CW149)))</formula>
    </cfRule>
  </conditionalFormatting>
  <conditionalFormatting sqref="DE135:DE140 DE157:DE165">
    <cfRule type="containsText" dxfId="2242" priority="79" operator="containsText" text="S">
      <formula>NOT(ISERROR(SEARCH("S",DE135)))</formula>
    </cfRule>
  </conditionalFormatting>
  <conditionalFormatting sqref="DE141:DE148">
    <cfRule type="containsText" dxfId="2241" priority="78" operator="containsText" text="S">
      <formula>NOT(ISERROR(SEARCH("S",DE141)))</formula>
    </cfRule>
  </conditionalFormatting>
  <conditionalFormatting sqref="DE149:DE156">
    <cfRule type="containsText" dxfId="2240" priority="77" operator="containsText" text="S">
      <formula>NOT(ISERROR(SEARCH("S",DE149)))</formula>
    </cfRule>
  </conditionalFormatting>
  <conditionalFormatting sqref="G77:L77 O77">
    <cfRule type="containsText" dxfId="2239" priority="76" operator="containsText" text="S">
      <formula>NOT(ISERROR(SEARCH("S",G77)))</formula>
    </cfRule>
  </conditionalFormatting>
  <conditionalFormatting sqref="M77">
    <cfRule type="containsText" dxfId="2238" priority="75" operator="containsText" text="S">
      <formula>NOT(ISERROR(SEARCH("S",M77)))</formula>
    </cfRule>
  </conditionalFormatting>
  <conditionalFormatting sqref="W77:AB77 AE77">
    <cfRule type="containsText" dxfId="2237" priority="74" operator="containsText" text="S">
      <formula>NOT(ISERROR(SEARCH("S",W77)))</formula>
    </cfRule>
  </conditionalFormatting>
  <conditionalFormatting sqref="AC77">
    <cfRule type="containsText" dxfId="2236" priority="73" operator="containsText" text="S">
      <formula>NOT(ISERROR(SEARCH("S",AC77)))</formula>
    </cfRule>
  </conditionalFormatting>
  <conditionalFormatting sqref="AB168 AB175:AB179">
    <cfRule type="containsText" dxfId="2235" priority="72" operator="containsText" text="S">
      <formula>NOT(ISERROR(SEARCH("S",AB168)))</formula>
    </cfRule>
  </conditionalFormatting>
  <conditionalFormatting sqref="AB173:AB174">
    <cfRule type="containsText" dxfId="2234" priority="71" operator="containsText" text="S">
      <formula>NOT(ISERROR(SEARCH("S",AB173)))</formula>
    </cfRule>
  </conditionalFormatting>
  <conditionalFormatting sqref="AB170:AB172">
    <cfRule type="containsText" dxfId="2233" priority="70" operator="containsText" text="S">
      <formula>NOT(ISERROR(SEARCH("S",AB170)))</formula>
    </cfRule>
  </conditionalFormatting>
  <conditionalFormatting sqref="AB169">
    <cfRule type="containsText" dxfId="2232" priority="69" operator="containsText" text="S">
      <formula>NOT(ISERROR(SEARCH("S",AB169)))</formula>
    </cfRule>
  </conditionalFormatting>
  <conditionalFormatting sqref="AD168 AD175:AD179">
    <cfRule type="containsText" dxfId="2231" priority="68" operator="containsText" text="S">
      <formula>NOT(ISERROR(SEARCH("S",AD168)))</formula>
    </cfRule>
  </conditionalFormatting>
  <conditionalFormatting sqref="AD173:AD174">
    <cfRule type="containsText" dxfId="2230" priority="67" operator="containsText" text="S">
      <formula>NOT(ISERROR(SEARCH("S",AD173)))</formula>
    </cfRule>
  </conditionalFormatting>
  <conditionalFormatting sqref="AD170:AD172">
    <cfRule type="containsText" dxfId="2229" priority="66" operator="containsText" text="S">
      <formula>NOT(ISERROR(SEARCH("S",AD170)))</formula>
    </cfRule>
  </conditionalFormatting>
  <conditionalFormatting sqref="AD169">
    <cfRule type="containsText" dxfId="2228" priority="65" operator="containsText" text="S">
      <formula>NOT(ISERROR(SEARCH("S",AD169)))</formula>
    </cfRule>
  </conditionalFormatting>
  <conditionalFormatting sqref="AF168 AF175:AF179">
    <cfRule type="containsText" dxfId="2227" priority="64" operator="containsText" text="S">
      <formula>NOT(ISERROR(SEARCH("S",AF168)))</formula>
    </cfRule>
  </conditionalFormatting>
  <conditionalFormatting sqref="AF173:AF174">
    <cfRule type="containsText" dxfId="2226" priority="63" operator="containsText" text="S">
      <formula>NOT(ISERROR(SEARCH("S",AF173)))</formula>
    </cfRule>
  </conditionalFormatting>
  <conditionalFormatting sqref="AF170:AF172">
    <cfRule type="containsText" dxfId="2225" priority="62" operator="containsText" text="S">
      <formula>NOT(ISERROR(SEARCH("S",AF170)))</formula>
    </cfRule>
  </conditionalFormatting>
  <conditionalFormatting sqref="AF169">
    <cfRule type="containsText" dxfId="2224" priority="61" operator="containsText" text="S">
      <formula>NOT(ISERROR(SEARCH("S",AF169)))</formula>
    </cfRule>
  </conditionalFormatting>
  <conditionalFormatting sqref="AR168 AR175:AR179">
    <cfRule type="containsText" dxfId="2223" priority="60" operator="containsText" text="S">
      <formula>NOT(ISERROR(SEARCH("S",AR168)))</formula>
    </cfRule>
  </conditionalFormatting>
  <conditionalFormatting sqref="AR173:AR174">
    <cfRule type="containsText" dxfId="2222" priority="59" operator="containsText" text="S">
      <formula>NOT(ISERROR(SEARCH("S",AR173)))</formula>
    </cfRule>
  </conditionalFormatting>
  <conditionalFormatting sqref="AR170:AR172">
    <cfRule type="containsText" dxfId="2221" priority="58" operator="containsText" text="S">
      <formula>NOT(ISERROR(SEARCH("S",AR170)))</formula>
    </cfRule>
  </conditionalFormatting>
  <conditionalFormatting sqref="AR169">
    <cfRule type="containsText" dxfId="2220" priority="57" operator="containsText" text="S">
      <formula>NOT(ISERROR(SEARCH("S",AR169)))</formula>
    </cfRule>
  </conditionalFormatting>
  <conditionalFormatting sqref="AT168 AT175:AT179">
    <cfRule type="containsText" dxfId="2219" priority="56" operator="containsText" text="S">
      <formula>NOT(ISERROR(SEARCH("S",AT168)))</formula>
    </cfRule>
  </conditionalFormatting>
  <conditionalFormatting sqref="AT173:AT174">
    <cfRule type="containsText" dxfId="2218" priority="55" operator="containsText" text="S">
      <formula>NOT(ISERROR(SEARCH("S",AT173)))</formula>
    </cfRule>
  </conditionalFormatting>
  <conditionalFormatting sqref="AT170:AT172">
    <cfRule type="containsText" dxfId="2217" priority="54" operator="containsText" text="S">
      <formula>NOT(ISERROR(SEARCH("S",AT170)))</formula>
    </cfRule>
  </conditionalFormatting>
  <conditionalFormatting sqref="AT169">
    <cfRule type="containsText" dxfId="2216" priority="53" operator="containsText" text="S">
      <formula>NOT(ISERROR(SEARCH("S",AT169)))</formula>
    </cfRule>
  </conditionalFormatting>
  <conditionalFormatting sqref="AV168 AV175:AV179">
    <cfRule type="containsText" dxfId="2215" priority="52" operator="containsText" text="S">
      <formula>NOT(ISERROR(SEARCH("S",AV168)))</formula>
    </cfRule>
  </conditionalFormatting>
  <conditionalFormatting sqref="AV173:AV174">
    <cfRule type="containsText" dxfId="2214" priority="51" operator="containsText" text="S">
      <formula>NOT(ISERROR(SEARCH("S",AV173)))</formula>
    </cfRule>
  </conditionalFormatting>
  <conditionalFormatting sqref="AV170:AV172">
    <cfRule type="containsText" dxfId="2213" priority="50" operator="containsText" text="S">
      <formula>NOT(ISERROR(SEARCH("S",AV170)))</formula>
    </cfRule>
  </conditionalFormatting>
  <conditionalFormatting sqref="AV169">
    <cfRule type="containsText" dxfId="2212" priority="49" operator="containsText" text="S">
      <formula>NOT(ISERROR(SEARCH("S",AV169)))</formula>
    </cfRule>
  </conditionalFormatting>
  <conditionalFormatting sqref="BH168 BH175:BH179">
    <cfRule type="containsText" dxfId="2211" priority="48" operator="containsText" text="S">
      <formula>NOT(ISERROR(SEARCH("S",BH168)))</formula>
    </cfRule>
  </conditionalFormatting>
  <conditionalFormatting sqref="BH173:BH174">
    <cfRule type="containsText" dxfId="2210" priority="47" operator="containsText" text="S">
      <formula>NOT(ISERROR(SEARCH("S",BH173)))</formula>
    </cfRule>
  </conditionalFormatting>
  <conditionalFormatting sqref="BH170:BH172">
    <cfRule type="containsText" dxfId="2209" priority="46" operator="containsText" text="S">
      <formula>NOT(ISERROR(SEARCH("S",BH170)))</formula>
    </cfRule>
  </conditionalFormatting>
  <conditionalFormatting sqref="BH169">
    <cfRule type="containsText" dxfId="2208" priority="45" operator="containsText" text="S">
      <formula>NOT(ISERROR(SEARCH("S",BH169)))</formula>
    </cfRule>
  </conditionalFormatting>
  <conditionalFormatting sqref="BJ168 BJ175:BJ179">
    <cfRule type="containsText" dxfId="2207" priority="44" operator="containsText" text="S">
      <formula>NOT(ISERROR(SEARCH("S",BJ168)))</formula>
    </cfRule>
  </conditionalFormatting>
  <conditionalFormatting sqref="BJ173:BJ174">
    <cfRule type="containsText" dxfId="2206" priority="43" operator="containsText" text="S">
      <formula>NOT(ISERROR(SEARCH("S",BJ173)))</formula>
    </cfRule>
  </conditionalFormatting>
  <conditionalFormatting sqref="BJ170:BJ172">
    <cfRule type="containsText" dxfId="2205" priority="42" operator="containsText" text="S">
      <formula>NOT(ISERROR(SEARCH("S",BJ170)))</formula>
    </cfRule>
  </conditionalFormatting>
  <conditionalFormatting sqref="BJ169">
    <cfRule type="containsText" dxfId="2204" priority="41" operator="containsText" text="S">
      <formula>NOT(ISERROR(SEARCH("S",BJ169)))</formula>
    </cfRule>
  </conditionalFormatting>
  <conditionalFormatting sqref="BL168 BL175:BL179">
    <cfRule type="containsText" dxfId="2203" priority="40" operator="containsText" text="S">
      <formula>NOT(ISERROR(SEARCH("S",BL168)))</formula>
    </cfRule>
  </conditionalFormatting>
  <conditionalFormatting sqref="BL173:BL174">
    <cfRule type="containsText" dxfId="2202" priority="39" operator="containsText" text="S">
      <formula>NOT(ISERROR(SEARCH("S",BL173)))</formula>
    </cfRule>
  </conditionalFormatting>
  <conditionalFormatting sqref="BL170:BL172">
    <cfRule type="containsText" dxfId="2201" priority="38" operator="containsText" text="S">
      <formula>NOT(ISERROR(SEARCH("S",BL170)))</formula>
    </cfRule>
  </conditionalFormatting>
  <conditionalFormatting sqref="BL169">
    <cfRule type="containsText" dxfId="2200" priority="37" operator="containsText" text="S">
      <formula>NOT(ISERROR(SEARCH("S",BL169)))</formula>
    </cfRule>
  </conditionalFormatting>
  <conditionalFormatting sqref="BX168 BX175:BX179">
    <cfRule type="containsText" dxfId="2199" priority="36" operator="containsText" text="S">
      <formula>NOT(ISERROR(SEARCH("S",BX168)))</formula>
    </cfRule>
  </conditionalFormatting>
  <conditionalFormatting sqref="BX173:BX174">
    <cfRule type="containsText" dxfId="2198" priority="35" operator="containsText" text="S">
      <formula>NOT(ISERROR(SEARCH("S",BX173)))</formula>
    </cfRule>
  </conditionalFormatting>
  <conditionalFormatting sqref="BX170:BX172">
    <cfRule type="containsText" dxfId="2197" priority="34" operator="containsText" text="S">
      <formula>NOT(ISERROR(SEARCH("S",BX170)))</formula>
    </cfRule>
  </conditionalFormatting>
  <conditionalFormatting sqref="BX169">
    <cfRule type="containsText" dxfId="2196" priority="33" operator="containsText" text="S">
      <formula>NOT(ISERROR(SEARCH("S",BX169)))</formula>
    </cfRule>
  </conditionalFormatting>
  <conditionalFormatting sqref="BZ168 BZ175:BZ179">
    <cfRule type="containsText" dxfId="2195" priority="32" operator="containsText" text="S">
      <formula>NOT(ISERROR(SEARCH("S",BZ168)))</formula>
    </cfRule>
  </conditionalFormatting>
  <conditionalFormatting sqref="BZ173:BZ174">
    <cfRule type="containsText" dxfId="2194" priority="31" operator="containsText" text="S">
      <formula>NOT(ISERROR(SEARCH("S",BZ173)))</formula>
    </cfRule>
  </conditionalFormatting>
  <conditionalFormatting sqref="BZ170:BZ172">
    <cfRule type="containsText" dxfId="2193" priority="30" operator="containsText" text="S">
      <formula>NOT(ISERROR(SEARCH("S",BZ170)))</formula>
    </cfRule>
  </conditionalFormatting>
  <conditionalFormatting sqref="BZ169">
    <cfRule type="containsText" dxfId="2192" priority="29" operator="containsText" text="S">
      <formula>NOT(ISERROR(SEARCH("S",BZ169)))</formula>
    </cfRule>
  </conditionalFormatting>
  <conditionalFormatting sqref="CB168 CB175:CB179">
    <cfRule type="containsText" dxfId="2191" priority="28" operator="containsText" text="S">
      <formula>NOT(ISERROR(SEARCH("S",CB168)))</formula>
    </cfRule>
  </conditionalFormatting>
  <conditionalFormatting sqref="CB173:CB174">
    <cfRule type="containsText" dxfId="2190" priority="27" operator="containsText" text="S">
      <formula>NOT(ISERROR(SEARCH("S",CB173)))</formula>
    </cfRule>
  </conditionalFormatting>
  <conditionalFormatting sqref="CB170:CB172">
    <cfRule type="containsText" dxfId="2189" priority="26" operator="containsText" text="S">
      <formula>NOT(ISERROR(SEARCH("S",CB170)))</formula>
    </cfRule>
  </conditionalFormatting>
  <conditionalFormatting sqref="CB169">
    <cfRule type="containsText" dxfId="2188" priority="25" operator="containsText" text="S">
      <formula>NOT(ISERROR(SEARCH("S",CB169)))</formula>
    </cfRule>
  </conditionalFormatting>
  <conditionalFormatting sqref="CN168 CN175:CN179">
    <cfRule type="containsText" dxfId="2187" priority="24" operator="containsText" text="S">
      <formula>NOT(ISERROR(SEARCH("S",CN168)))</formula>
    </cfRule>
  </conditionalFormatting>
  <conditionalFormatting sqref="CN173:CN174">
    <cfRule type="containsText" dxfId="2186" priority="23" operator="containsText" text="S">
      <formula>NOT(ISERROR(SEARCH("S",CN173)))</formula>
    </cfRule>
  </conditionalFormatting>
  <conditionalFormatting sqref="CN170:CN172">
    <cfRule type="containsText" dxfId="2185" priority="22" operator="containsText" text="S">
      <formula>NOT(ISERROR(SEARCH("S",CN170)))</formula>
    </cfRule>
  </conditionalFormatting>
  <conditionalFormatting sqref="CN169">
    <cfRule type="containsText" dxfId="2184" priority="21" operator="containsText" text="S">
      <formula>NOT(ISERROR(SEARCH("S",CN169)))</formula>
    </cfRule>
  </conditionalFormatting>
  <conditionalFormatting sqref="CP168 CP175:CP179">
    <cfRule type="containsText" dxfId="2183" priority="20" operator="containsText" text="S">
      <formula>NOT(ISERROR(SEARCH("S",CP168)))</formula>
    </cfRule>
  </conditionalFormatting>
  <conditionalFormatting sqref="CP173:CP174">
    <cfRule type="containsText" dxfId="2182" priority="19" operator="containsText" text="S">
      <formula>NOT(ISERROR(SEARCH("S",CP173)))</formula>
    </cfRule>
  </conditionalFormatting>
  <conditionalFormatting sqref="CP170:CP172">
    <cfRule type="containsText" dxfId="2181" priority="18" operator="containsText" text="S">
      <formula>NOT(ISERROR(SEARCH("S",CP170)))</formula>
    </cfRule>
  </conditionalFormatting>
  <conditionalFormatting sqref="CP169">
    <cfRule type="containsText" dxfId="2180" priority="17" operator="containsText" text="S">
      <formula>NOT(ISERROR(SEARCH("S",CP169)))</formula>
    </cfRule>
  </conditionalFormatting>
  <conditionalFormatting sqref="CR168 CR175:CR179">
    <cfRule type="containsText" dxfId="2179" priority="16" operator="containsText" text="S">
      <formula>NOT(ISERROR(SEARCH("S",CR168)))</formula>
    </cfRule>
  </conditionalFormatting>
  <conditionalFormatting sqref="CR173:CR174">
    <cfRule type="containsText" dxfId="2178" priority="15" operator="containsText" text="S">
      <formula>NOT(ISERROR(SEARCH("S",CR173)))</formula>
    </cfRule>
  </conditionalFormatting>
  <conditionalFormatting sqref="CR170:CR172">
    <cfRule type="containsText" dxfId="2177" priority="14" operator="containsText" text="S">
      <formula>NOT(ISERROR(SEARCH("S",CR170)))</formula>
    </cfRule>
  </conditionalFormatting>
  <conditionalFormatting sqref="CR169">
    <cfRule type="containsText" dxfId="2176" priority="13" operator="containsText" text="S">
      <formula>NOT(ISERROR(SEARCH("S",CR169)))</formula>
    </cfRule>
  </conditionalFormatting>
  <conditionalFormatting sqref="DD168 DD175:DD179">
    <cfRule type="containsText" dxfId="2175" priority="12" operator="containsText" text="S">
      <formula>NOT(ISERROR(SEARCH("S",DD168)))</formula>
    </cfRule>
  </conditionalFormatting>
  <conditionalFormatting sqref="DD173:DD174">
    <cfRule type="containsText" dxfId="2174" priority="11" operator="containsText" text="S">
      <formula>NOT(ISERROR(SEARCH("S",DD173)))</formula>
    </cfRule>
  </conditionalFormatting>
  <conditionalFormatting sqref="DD170:DD172">
    <cfRule type="containsText" dxfId="2173" priority="10" operator="containsText" text="S">
      <formula>NOT(ISERROR(SEARCH("S",DD170)))</formula>
    </cfRule>
  </conditionalFormatting>
  <conditionalFormatting sqref="DD169">
    <cfRule type="containsText" dxfId="2172" priority="9" operator="containsText" text="S">
      <formula>NOT(ISERROR(SEARCH("S",DD169)))</formula>
    </cfRule>
  </conditionalFormatting>
  <conditionalFormatting sqref="DF168 DF175:DF179">
    <cfRule type="containsText" dxfId="2171" priority="8" operator="containsText" text="S">
      <formula>NOT(ISERROR(SEARCH("S",DF168)))</formula>
    </cfRule>
  </conditionalFormatting>
  <conditionalFormatting sqref="DF173:DF174">
    <cfRule type="containsText" dxfId="2170" priority="7" operator="containsText" text="S">
      <formula>NOT(ISERROR(SEARCH("S",DF173)))</formula>
    </cfRule>
  </conditionalFormatting>
  <conditionalFormatting sqref="DF170:DF172">
    <cfRule type="containsText" dxfId="2169" priority="6" operator="containsText" text="S">
      <formula>NOT(ISERROR(SEARCH("S",DF170)))</formula>
    </cfRule>
  </conditionalFormatting>
  <conditionalFormatting sqref="DF169">
    <cfRule type="containsText" dxfId="2168" priority="5" operator="containsText" text="S">
      <formula>NOT(ISERROR(SEARCH("S",DF169)))</formula>
    </cfRule>
  </conditionalFormatting>
  <conditionalFormatting sqref="DH168 DH175:DH179">
    <cfRule type="containsText" dxfId="2167" priority="4" operator="containsText" text="S">
      <formula>NOT(ISERROR(SEARCH("S",DH168)))</formula>
    </cfRule>
  </conditionalFormatting>
  <conditionalFormatting sqref="DH173:DH174">
    <cfRule type="containsText" dxfId="2166" priority="3" operator="containsText" text="S">
      <formula>NOT(ISERROR(SEARCH("S",DH173)))</formula>
    </cfRule>
  </conditionalFormatting>
  <conditionalFormatting sqref="DH170:DH172">
    <cfRule type="containsText" dxfId="2165" priority="2" operator="containsText" text="S">
      <formula>NOT(ISERROR(SEARCH("S",DH170)))</formula>
    </cfRule>
  </conditionalFormatting>
  <conditionalFormatting sqref="DH169">
    <cfRule type="containsText" dxfId="2164" priority="1" operator="containsText" text="S">
      <formula>NOT(ISERROR(SEARCH("S",DH169)))</formula>
    </cfRule>
  </conditionalFormatting>
  <dataValidations count="3">
    <dataValidation type="list" allowBlank="1" showInputMessage="1" showErrorMessage="1" sqref="AK71:AK79 U71:U79 E19:E27 E30:E38 E41:E48 E51:E58 E61:E68 E71:E79 E125:E132 U82:U92 AK82:AK92 BA71:BA79 U115:U122 CW61:CW68 CW71:CW79 CW105:CW112 BQ71:BQ79 BA82:BA92 U135:U165 CW125:CW132 E135:E165 E6:E16 U19:U27 U6:U16 BA115:BA122 U125:U132 U30:U38 AK168:AK179 AK115:AK122 AK135:AK165 BQ82:BQ92 AK19:AK27 CG30:CG38 AK125:AK132 AK30:AK38 BA135:BA165 AK6:AK16 BA6:BA16 BA168:BA179 BA125:BA132 BA30:BA38 BQ168:BQ179 E168:E179 BQ115:BQ122 E82:E92 BQ135:BQ165 BA19:BA27 BQ6:BQ16 BQ125:BQ132 CW135:CW165 CG168:CG179 BQ41:BQ48 BA41:BA48 CW6:CW16 CG61:CG68 BA51:BA58 AK41:AK48 BQ51:BQ58 E95:E102 CW115:CW122 U41:U48 AK51:AK58 BA95:BA102 BQ95:BQ102 CW19:CW27 E105:E112 U168:U179 U51:U58 AK95:AK102 BA105:BA112 BQ105:BQ112 CW30:CW38 CW41:CW48 E115:E122 CW82:CW92 U95:U102 AK105:AK112 BA61:BA68 BQ61:BQ68 AK61:AK68 U105:U112 U61:U68 CW95:CW102 CW51:CW58 CG41:CG48 CG82:CG92 CG115:CG122 CG135:CG165 CG6:CG16 CG19:CG27 CG125:CG132 BQ30:BQ38 CW168:CW179 CG71:CG79 CG51:CG58 CG95:CG102 CG105:CG112 BQ19:BQ27" xr:uid="{FD617DA2-1D2D-4A18-866C-8C5D017F0B02}">
      <formula1>"L,E"</formula1>
    </dataValidation>
    <dataValidation type="list" allowBlank="1" showInputMessage="1" showErrorMessage="1" sqref="C19:C27 C30:C38 C41:C48 C51:C58 C61:C68 C71:C79 C125:C132 C82:C92 BO71:BO79 AY71:AY79 AI71:AI79 AI82:AI92 AY82:AY92 S71:S79 S82:S92 S6:S16 S105:S112 S115:S122 CE41:CE48 S19:S27 CE71:CE79 S30:S38 CU61:CU68 CU71:CU79 BO30:BO38 CU95:CU102 CU105:CU112 CE19:CE27 AI6:AI16 AY105:AY112 AI105:AI112 AI115:AI122 AI19:AI27 AI30:AI38 AI135:AI165 S135:S165 AY115:AY122 AI41:AI48 BO6:BO16 AY30:AY38 AY135:AY165 AY41:AY48 BO19:BO27 BO105:BO112 BO115:BO122 CU51:CU58 CU135:CU165 BO135:BO165 C6:C16 BO125:BO132 BO41:BO48 AI125:AI132 AY125:AY132 S41:S48 C135:C165 CU6:CU16 C168:C184 AY51:AY58 S125:S132 CU19:CU27 CU125:CU132 AI51:AI58 BO168:BO184 CE168:CE184 C95:C102 S51:S58 CU30:CU38 CU115:CU122 AY168:AY184 AY61:AY68 CE61:CE68 C105:C112 C115:C122 AI168:AI184 CU41:CU48 S168:S184 AI61:AI68 AY95:AY102 BO95:BO102 S61:S68 S95:S102 CE51:CE58 AI95:AI102 CE82:CE92 CE95:CE102 BO82:BO92 CU82:CU92 CE105:CE112 CE115:CE122 AY19:AY27 CE30:CE38 CE135:CE165 AY6:AY16 CE125:CE132 BO51:BO58 CU168:CU184 BO61:BO68 CE6:CE16" xr:uid="{03501FDA-6CC9-416F-B34E-CDA8F88A4A46}">
      <formula1>"OK"</formula1>
    </dataValidation>
    <dataValidation type="list" allowBlank="1" showInputMessage="1" showErrorMessage="1" sqref="O41:O48 O51:O58 O61:O68 O125:O132 I125:I132 I61:I68 I51:I58 I41:I48 I19:I27 O19:O27 K125:K132 K61:K68 K51:K58 K41:K48 K19:K27 G19:G27 G41:G48 G51:G58 G61:G68 G125:G132 BI82:BI92 BE19:BE27 BY82:BY92 BK19:BK27 BK51:BK58 BK41:BK48 BE41:BE48 AS82:AS92 AO19:AO27 AU19:AU27 BG19:BG27 M135:M165 M41:M48 M51:M58 M61:M68 CQ71:CQ79 M125:M132 M19:M27 M168:M179 AC82:AC92 Y19:Y27 M82:M92 M30:M38 DG61:DG68 AE19:AE27 AE51:AE58 AE41:AE48 Y41:Y48 AA19:AA27 AE125:AE132 Y125:Y132 AA125:AA132 W125:W132 AO168:AO179 W19:W27 AA41:AA48 Y51:Y58 AC30:AC38 AU168:AU179 AM168:AM179 AQ168:AQ179 AC95:AC102 W30:W38 AA30:AA38 Y30:Y38 AE30:AE38 DG41:DG48 DA41:DA48 DA61:DA68 G30:G38 K30:K38 I30:I38 DG51:DG58 DE30:DE38 DC61:DC68 DA51:DA58 DC51:DC58 Y95:Y102 AA95:AA102 O30:O38 W95:W102 CY51:CY58 CY61:CY68 DE6:DE16 M257:M1161 M95:M102 M105:M112 M115:M122 AU51:AU58 AU41:AU48 AO41:AO48 AQ19:AQ27 AU125:AU132 AO125:AO132 AQ125:AQ132 AM125:AM132 BE168:BE179 AM19:AM27 AQ41:AQ48 AO51:AO58 AS30:AS38 BK168:BK179 BC168:BC179 BG168:BG179 AS95:AS102 AM30:AM38 AQ30:AQ38 DC135:DC165 AO30:AO38 AU30:AU38 AO95:AO102 AQ95:AQ102 AM95:AM102 BK125:BK132 BE125:BE132 BG125:BG132 BC125:BC132 BU168:BU179 BC19:BC27 BG41:BG48 BE51:BE58 BI30:BI38 CA168:CA179 BS168:BS179 BW168:BW179 BI95:BI102 BC30:BC38 BG30:BG38 BE30:BE38 BK30:BK38 BE95:BE102 BG95:BG102 BC95:BC102 AS105:AS112 BI105:BI112 BI6:BI16 BC6:BC16 CA51:CA58 CA41:CA48 BU41:BU48 CA125:CA132 BU125:BU132 BW125:BW132 BS125:BS132 CK168:CK179 BW41:BW48 BU51:BU58 BY30:BY38 CQ168:CQ179 CI168:CI179 CM168:CM179 BY95:BY102 BS30:BS38 BW30:BW38 BU30:BU38 BU95:BU102 BW95:BW102 BS95:BS102 BY105:BY112 BY6:BY16 BS6:BS16 CA6:CA16 DA257:DA1161 BU6:BU16 I82:I92 I168:I179 AC105:AC112 M6:M16 AC6:AC16 AS6:AS16 O168:O179 G168:G179 K168:K179 CY6:CY16 DC41:DC48 CY30:CY38 DC30:DC38 DG6:DG16 DE115:DE122 W6:W16 AE6:AE16 DG115:DG122 AM6:AM16 AU6:AU16 AO6:AO16 BU105:BU112 BK6:BK16 BE6:BE16 BE105:BE112 BU82:BU92 BE82:BE92 CK257:CK1161 BU257:BU1161 BE257:BE1161 AO257:AO1161 Y257:Y1161 DG257:DG1161 CY257:CY1161 DC257:DC1161 CQ257:CQ1161 CI257:CI1161 CM257:CM1161 AU257:AU1161 AM257:AM1161 AQ257:AQ1161 G257:G1161 AE257:AE1161 CA257:CA1161 W257:W1161 AA257:AA1161 BS257:BS1161 BW257:BW1161 BK257:BK1161 BC257:BC1161 BG257:BG1161 K257:K1161 I257:I1161 O257:O1161 I95:I102 K95:K102 G95:G102 DA115:DA122 DC115:DC122 Y168:Y179 Y6:Y16 Y105:Y112 Y82:Y92 DA6:DA16 DA30:DA38 CY41:CY48 DA19:DA27 AE168:AE179 AO105:AO112 AO82:AO92 AU61:AU68 BK61:BK68 BG105:BG112 BC105:BC112 CA61:CA68 BW105:BW112 BS105:BS112 BY115:BY122 O95:O102 I105:I112 K105:K112 G105:G112 W168:W179 AA168:AA179 DE82:DE92 AE61:AE68 AA105:AA112 W105:W112 AC115:AC122 DG19:DG27 DC19:DC27 CY19:CY27 DE19:DE27 DA82:DA92 AQ105:AQ112 AM105:AM112 AS115:AS122 AU115:AU122 BI115:BI122 BK115:BK122 BE115:BE122 BG115:BG122 CA115:CA122 BU115:BU122 BW115:BW122 BY135:BY165 O105:O112 O115:O122 I115:I122 K115:K122 G115:G122 DG82:DG92 CY82:CY92 DE95:DE102 AE115:AE122 Y115:Y122 AA115:AA122 AC135:AC165 CI6:CI16 CO95:CO102 CO105:CO112 DA95:DA102 AO115:AO122 AQ115:AQ122 AS135:AS165 AM135:AM165 BI135:BI165 BC135:BC165 BK135:BK165 BE135:BE165 BS135:BS165 CA135:CA165 BU135:BU165 BW135:BW165 BY125:BY132 CO168:CO179 BS41:BS48 BG135:BG165 BI125:BI132 BY168:BY179 BC41:BC48 AU135:AU165 AO135:AO165 AQ135:AQ165 AS125:AS132 W135:W165 CA71:CA79 DE61:DE68 DE51:DE58 AE135:AE165 Y135:Y165 AA135:AA165 AC125:AC132 DC95:DC102 CY95:CY102 DE105:DE112 DA105:DA112 BW51:BW58 G6:G16 O6:O16 I6:I16 K6:K16 BW6:BW16 CA95:CA102 BG51:BG58 BI19:BI27 BG6:BG16 BI168:BI179 AM41:AM48 AQ51:AQ58 AS168:AS179 W41:W48 AA51:AA58 AC19:AC27 O82:O92 CA105:CA112 BK95:BK102 AS19:AS27 DC105:DC112 CY105:CY112 DG125:DG132 DA125:DA132 DC125:DC132 CY125:CY132 DE125:DE132 CY115:CY122 G82:G92 K82:K92 AC168:AC179 G135:G165 DG30:DG38 AA6:AA16 AQ6:AQ16 BK105:BK112 BS115:BS122 O135:O165 I135:I165 K135:K165 DE41:DE48 DC6:DC16 CO115:CO122 DC82:DC92 DG95:DG102 DG105:DG112 AE95:AE102 AE105:AE112 W115:W122 AU95:AU102 AU105:AU112 AM115:AM122 BC115:BC122 AE82:AE92 W51:W58 AC51:AC58 W82:W92 Y61:Y68 AC41:AC48 AA82:AA92 AA61:AA68 W61:W68 AC61:AC68 O71:O79 AU82:AU92 AM51:AM58 AS51:AS58 AM82:AM92 AO61:AO68 AS41:AS48 AQ82:AQ92 AQ61:AQ68 AM61:AM68 AS61:AS68 AE71:AE79 BK82:BK92 BC51:BC58 BI51:BI58 BC82:BC92 BE61:BE68 BI41:BI48 BG82:BG92 BG61:BG68 BC61:BC68 BI61:BI68 AU71:AU79 CA82:CA92 BS51:BS58 BY51:BY58 BS82:BS92 BU61:BU68 BY41:BY48 BW82:BW92 BW61:BW68 BS61:BS68 BY61:BY68 BK71:BK79 CO82:CO92 CQ51:CQ58 CK51:CK58 CK82:CK92 CQ61:CQ68 CQ41:CQ48 CQ82:CQ92 CK61:CK68 CM61:CM68 CI61:CI68 CI82:CI92 CO6:CO16 CM51:CM58 CK41:CK48 CM41:CM48 CQ125:CQ132 CK125:CK132 CM125:CM132 CI125:CI132 DA168:DA179 CO30:CO38 CI41:CI48 CI51:CI58 DG168:DG179 CY168:CY179 DC168:DC179 CK95:CK102 CA30:CA38 CM95:CM102 CI95:CI102 CQ95:CQ102 CK105:CK112 CQ6:CQ16 CK6:CK16 CM6:CM16 CQ19:CQ27 CM105:CM112 CM82:CM92 DG71:DG79 CO61:CO68 CI105:CI112 CQ105:CQ112 CQ115:CQ122 CK115:CK122 CM115:CM122 CI115:CI122 CO135:CO165 CI135:CI165 CQ135:CQ165 CK135:CK165 CM135:CM165 CO125:CO132 DE168:DE179 CO41:CO48 CO51:CO58 DE135:DE165 CY135:CY165 DG135:DG165 DA135:DA165 CO71:CO79 CI71:CI79 CM71:CM79 CK71:CK79 M71:M79 G71:G79 K71:K79 I71:I79 AC71:AC79 W71:W79 AA71:AA79 Y71:Y79 AS71:AS79 AM71:AM79 AQ71:AQ79 AO71:AO79 BI71:BI79 BC71:BC79 BG71:BG79 BE71:BE79 BY71:BY79 BS71:BS79 BW71:BW79 BU71:BU79 DE71:DE79 CY71:CY79 DC71:DC79 DA71:DA79 CQ30:CQ38 CK30:CK38 CM30:CM38 CI30:CI38 CO19:CO27 CI19:CI27 CM19:CM27 CK19:CK27 CA19:CA27 BY19:BY27 BS19:BS27 BW19:BW27 BU19:BU27" xr:uid="{F8F2E449-455E-44F5-B990-C77E99945F3E}">
      <formula1>"S,N"</formula1>
    </dataValidation>
  </dataValidations>
  <pageMargins left="0.23622047244094491" right="0.23622047244094491" top="0.74803149606299213" bottom="0.74803149606299213" header="0.31496062992125984" footer="0.31496062992125984"/>
  <pageSetup paperSize="9" orientation="landscape" horizontalDpi="300" verticalDpi="300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4F5AF5C4-BF7F-4817-BC8C-4F5F91B4824E}">
          <x14:formula1>
            <xm:f>BD!$B$11:$B$177</xm:f>
          </x14:formula1>
          <xm:sqref>D168:D184 CF19:CF27 CV135:CV165 AZ51:AZ58 BP82:BP92 AZ82:AZ92 AZ71:AZ79 AZ41:AZ48 AJ71:AJ79 AZ105:AZ112 CF168:CF184 AZ135:AZ165 BP30:BP38 AJ41:AJ48 T51:T58 AJ105:AJ112 BP168:BP184 AJ82:AJ92 AZ125:AZ132 AJ135:AJ165 AJ19:AJ27 T71:T79 T41:T48 T105:T112 AZ168:AZ184 T135:T165 AZ30:AZ38 AJ30:AJ38 CF41:CF48 CV41:CV48 CF71:CF79 CF61:CF68 T82:T92 D82:D92 CV30:CV38 D135:D165 AJ125:AJ132 CV61:CV68 CV19:CV27 CV95:CV102 AJ168:AJ184 CV125:CV132 CF95:CF102 T30:T38 T125:T132 T19:T27 T168:T184 AJ115:AJ122 D125:D132 AZ257:BB772 D71:D79 D61:D68 D51:D58 D41:D48 D30:D38 D19:D27 D115:D122 CV115:CV122 D257:F772 BP257:BR772 T257:V772 AJ257:AL772 CF257:CH772 CV257:CX772 CV6:CV16 CF135:CF165 T115:T122 CF125:CF132 CF30:CF38 CV105:CV112 D95:D102 BP115:BP122 AJ95:AJ102 T6:T16 CF115:CF122 BP22:BP27 AJ51:AJ58 D105:D112 AJ6:AJ16 AZ95:AZ102 AJ61:AJ68 T95:T102 CF105:CF112 BP61:BP68 CV71:CV79 D6:D16 CV82:CV92 AZ61:AZ68 CF51:CF58 CV51:CV58 T61:T68 BP51:BP58 CF82:CF92 BP71:BP79 BP41:BP48 BP105:BP112 CV168:CV184 BP135:BP165 BP6:BP16 BP125:BP132 AZ19:AZ27 AZ115:AZ122 AZ6:AZ16 BP95:BP102 BP19:BP20 CF6:CF16</xm:sqref>
        </x14:dataValidation>
        <x14:dataValidation type="list" allowBlank="1" showInputMessage="1" showErrorMessage="1" xr:uid="{F5A316AD-478D-4F3D-8D9E-35951B751413}">
          <x14:formula1>
            <xm:f>BD!$B$193:$B$197</xm:f>
          </x14:formula1>
          <xm:sqref>CP28 N17 N28 N39 N49 N59 N69 CV103 N133 N4 N80 N123 N93 N103 N113 CR69:CS69 DF103 P17:Q17 P28:Q28 P39:Q39 P49:Q49 P59:Q59 P69:Q69 CV4 CV28 CF69 AD39 AD49 AF113:AG113 CV17 AJ69 BJ28 BL69:BM69 BZ28 CB69:CC69 AT133 D17 DH80:DI80 DH133:DI133 AT123 AZ69 BP69 CP133 CP123 BZ133 AV28:AW28 BJ133 BZ123 CR28:CS28 D28 AF17:AG17 CR39:CS39 AV39:AW39 BJ123 CB28:CC28 CP103 P113:Q113 D113 AT103 BL28:BM28 CB39:CC39 CP113 D39 AV4:AW4 T49 AT113 BL39:BM39 BZ103 DF113 BJ103 T113 AJ4 BJ113 BZ113 CR80:CS80 D49 DF123 DH123:DI123 AV80:AW80 DH49:DI49 CB80:CC80 DH28:DI28 CF80 BL80:BM80 DH93:DI93 CV133 CV80 CR133:CS133 D59 AF59:AG59 AD17 AJ80 AZ80 BP80 CR49:CS49 T59 AD28 AV133:AW133 BL133:BM133 CB133:CC133 CF133 D69 AF69:AG69 CV123 AV49:AW49 BL49:BM49 CB49:CC49 CF17 T69 AD133 AJ133 AZ133 BP133 CR123:CS123 BP17 AD123 CV39 CR93:CS93 P133:Q133 D133 AF28:AG28 AF39:AG39 AD103 AJ17 AV123:AW123 AZ17 BL123:BM123 CB123:CC123 P4:Q4 D4 AF4:AG4 AD113 BL4:BM4 CB4:CC4 CR4:CS4 DH4:DI4 T4 CV93 AZ4 BP4 CF4 P80:Q80 D80 AF80:AG80 DH103:DI103 AV93:AW93 BL93:BM93 CB93:CC93 CF123 T80 AF133:AG133 AJ123 AZ123 BP123 P123:Q123 D123 AF49:AG49 T133 AJ93 AZ93 BP93 CF93 T17 AF123:AG123 AV103:AW103 BL103:BM103 CB103:CC103 CR103:CS103 P93:Q93 D93 AF93:AG93 T123 AJ28 AZ28 BP28 CF28 T93 AF103:AG103 AJ103 AZ103 BP103 CF103 P103:Q103 D103 T28 T103 AJ39 AZ39 BP39 CF39 T39 AT39 AT49 AV113:AW113 AV17:AW17 AJ49 AJ113 AV59:AW59 AT17 AJ59 AT28 AV69:AW69 BJ39 BJ49 BL113:BM113 BL17:BM17 AZ49 AZ113 BL59:BM59 BJ17 AZ59 BZ39 BZ49 CB113:CC113 CB17:CC17 BP49 BP113 CB59:CC59 BZ17 BP59 CP39 CP49 CR113:CS113 CR17:CS17 CF49 CF113 CR59:CS59 CP17 CF59 DF39 DF49 DH113:DI113 DH17:DI17 CV49 CV113 DH59:DI59 DF17 CV59 DF28 DH69:DI69 DH39:DI39 CV69 DF133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2FAD1-B942-4F88-9818-C8266D810BC9}">
  <sheetPr>
    <pageSetUpPr autoPageBreaks="0" fitToPage="1"/>
  </sheetPr>
  <dimension ref="A1:DJ186"/>
  <sheetViews>
    <sheetView tabSelected="1" zoomScale="80" zoomScaleNormal="80" workbookViewId="0">
      <pane xSplit="2" ySplit="3" topLeftCell="AY52" activePane="bottomRight" state="frozen"/>
      <selection activeCell="CF35" sqref="CF35"/>
      <selection pane="topRight" activeCell="CF35" sqref="CF35"/>
      <selection pane="bottomLeft" activeCell="CF35" sqref="CF35"/>
      <selection pane="bottomRight" activeCell="BP64" sqref="BP64"/>
    </sheetView>
  </sheetViews>
  <sheetFormatPr defaultRowHeight="15" x14ac:dyDescent="0.25"/>
  <cols>
    <col min="1" max="1" width="1.5703125" style="104" customWidth="1"/>
    <col min="2" max="2" width="10.7109375" style="104" customWidth="1"/>
    <col min="3" max="3" width="3.5703125" style="106" customWidth="1"/>
    <col min="4" max="4" width="17.7109375" style="104" customWidth="1"/>
    <col min="5" max="5" width="3.140625" style="104" customWidth="1"/>
    <col min="6" max="6" width="4.42578125" style="104" customWidth="1"/>
    <col min="7" max="7" width="3.5703125" style="135" customWidth="1"/>
    <col min="8" max="8" width="9.42578125" style="105" hidden="1" customWidth="1"/>
    <col min="9" max="9" width="3.42578125" style="135" customWidth="1"/>
    <col min="10" max="10" width="9.42578125" style="105" hidden="1" customWidth="1"/>
    <col min="11" max="11" width="3.42578125" style="135" customWidth="1"/>
    <col min="12" max="12" width="9.42578125" style="105" hidden="1" customWidth="1"/>
    <col min="13" max="13" width="3.42578125" style="135" customWidth="1"/>
    <col min="14" max="14" width="9.42578125" style="105" hidden="1" customWidth="1"/>
    <col min="15" max="15" width="3.42578125" style="135" customWidth="1"/>
    <col min="16" max="17" width="9.42578125" style="105" hidden="1" customWidth="1"/>
    <col min="18" max="18" width="9.140625" style="105" customWidth="1"/>
    <col min="19" max="19" width="3.5703125" style="106" customWidth="1"/>
    <col min="20" max="20" width="17.7109375" style="104" customWidth="1"/>
    <col min="21" max="21" width="3.140625" style="104" customWidth="1"/>
    <col min="22" max="22" width="4.42578125" style="104" customWidth="1"/>
    <col min="23" max="23" width="3.5703125" style="135" customWidth="1"/>
    <col min="24" max="24" width="9.42578125" style="105" hidden="1" customWidth="1"/>
    <col min="25" max="25" width="3.42578125" style="135" customWidth="1"/>
    <col min="26" max="26" width="9.42578125" style="105" hidden="1" customWidth="1"/>
    <col min="27" max="27" width="3.42578125" style="135" customWidth="1"/>
    <col min="28" max="28" width="9.42578125" style="105" hidden="1" customWidth="1"/>
    <col min="29" max="29" width="3.42578125" style="105" customWidth="1"/>
    <col min="30" max="30" width="9.42578125" style="105" hidden="1" customWidth="1"/>
    <col min="31" max="31" width="3.42578125" style="135" customWidth="1"/>
    <col min="32" max="33" width="9.42578125" style="105" hidden="1" customWidth="1"/>
    <col min="34" max="34" width="9.140625" style="105" customWidth="1"/>
    <col min="35" max="35" width="3.5703125" style="106" customWidth="1"/>
    <col min="36" max="36" width="17.7109375" style="104" customWidth="1"/>
    <col min="37" max="37" width="3.140625" style="104" customWidth="1"/>
    <col min="38" max="38" width="4.42578125" style="104" customWidth="1"/>
    <col min="39" max="39" width="3.5703125" style="135" customWidth="1"/>
    <col min="40" max="40" width="9.42578125" style="105" hidden="1" customWidth="1"/>
    <col min="41" max="41" width="3.42578125" style="135" customWidth="1"/>
    <col min="42" max="42" width="9.42578125" style="105" hidden="1" customWidth="1"/>
    <col min="43" max="43" width="3.42578125" style="135" customWidth="1"/>
    <col min="44" max="44" width="9.42578125" style="105" hidden="1" customWidth="1"/>
    <col min="45" max="45" width="3.28515625" style="105" customWidth="1"/>
    <col min="46" max="46" width="9.42578125" style="105" hidden="1" customWidth="1"/>
    <col min="47" max="47" width="3.42578125" style="135" customWidth="1"/>
    <col min="48" max="49" width="9.42578125" style="105" hidden="1" customWidth="1"/>
    <col min="50" max="50" width="9.140625" style="105" customWidth="1"/>
    <col min="51" max="51" width="3.5703125" style="106" customWidth="1"/>
    <col min="52" max="52" width="17.7109375" style="104" customWidth="1"/>
    <col min="53" max="53" width="3.140625" style="104" customWidth="1"/>
    <col min="54" max="54" width="4.42578125" style="104" customWidth="1"/>
    <col min="55" max="55" width="3.5703125" style="135" customWidth="1"/>
    <col min="56" max="56" width="9.42578125" style="105" hidden="1" customWidth="1"/>
    <col min="57" max="57" width="3.42578125" style="135" customWidth="1"/>
    <col min="58" max="58" width="9.42578125" style="105" hidden="1" customWidth="1"/>
    <col min="59" max="59" width="3.42578125" style="135" customWidth="1"/>
    <col min="60" max="60" width="9.42578125" style="105" hidden="1" customWidth="1"/>
    <col min="61" max="61" width="3.28515625" style="105" customWidth="1"/>
    <col min="62" max="62" width="9.42578125" style="105" hidden="1" customWidth="1"/>
    <col min="63" max="63" width="3.42578125" style="135" customWidth="1"/>
    <col min="64" max="65" width="9.42578125" style="105" hidden="1" customWidth="1"/>
    <col min="66" max="66" width="9.140625" style="105" customWidth="1"/>
    <col min="67" max="67" width="3.5703125" style="106" customWidth="1"/>
    <col min="68" max="68" width="17.7109375" style="104" customWidth="1"/>
    <col min="69" max="69" width="3.140625" style="104" customWidth="1"/>
    <col min="70" max="70" width="4.42578125" style="104" customWidth="1"/>
    <col min="71" max="71" width="3.5703125" style="135" customWidth="1"/>
    <col min="72" max="72" width="9.42578125" style="105" hidden="1" customWidth="1"/>
    <col min="73" max="73" width="3.42578125" style="135" customWidth="1"/>
    <col min="74" max="74" width="9.42578125" style="105" hidden="1" customWidth="1"/>
    <col min="75" max="75" width="3.42578125" style="135" customWidth="1"/>
    <col min="76" max="76" width="9.42578125" style="105" hidden="1" customWidth="1"/>
    <col min="77" max="77" width="3.28515625" style="105" customWidth="1"/>
    <col min="78" max="78" width="9.42578125" style="105" hidden="1" customWidth="1"/>
    <col min="79" max="79" width="3.42578125" style="135" customWidth="1"/>
    <col min="80" max="81" width="9.42578125" style="105" hidden="1" customWidth="1"/>
    <col min="82" max="82" width="9.140625" style="105" customWidth="1"/>
    <col min="83" max="83" width="3.5703125" style="106" customWidth="1"/>
    <col min="84" max="84" width="17.7109375" style="104" customWidth="1"/>
    <col min="85" max="85" width="3.140625" style="104" customWidth="1"/>
    <col min="86" max="86" width="4.42578125" style="104" customWidth="1"/>
    <col min="87" max="87" width="3.5703125" style="135" customWidth="1"/>
    <col min="88" max="88" width="9.42578125" style="105" hidden="1" customWidth="1"/>
    <col min="89" max="89" width="3.42578125" style="135" customWidth="1"/>
    <col min="90" max="90" width="9.42578125" style="105" hidden="1" customWidth="1"/>
    <col min="91" max="91" width="3.42578125" style="135" customWidth="1"/>
    <col min="92" max="92" width="9.42578125" style="105" hidden="1" customWidth="1"/>
    <col min="93" max="93" width="3.28515625" style="105" customWidth="1"/>
    <col min="94" max="94" width="9.42578125" style="105" hidden="1" customWidth="1"/>
    <col min="95" max="95" width="3.42578125" style="135" customWidth="1"/>
    <col min="96" max="97" width="9.42578125" style="105" hidden="1" customWidth="1"/>
    <col min="98" max="98" width="9.140625" style="105"/>
    <col min="99" max="99" width="3.5703125" style="106" customWidth="1"/>
    <col min="100" max="100" width="17.7109375" style="104" customWidth="1"/>
    <col min="101" max="101" width="3.140625" style="104" customWidth="1"/>
    <col min="102" max="102" width="4.42578125" style="104" customWidth="1"/>
    <col min="103" max="103" width="3.5703125" style="135" customWidth="1"/>
    <col min="104" max="104" width="9.42578125" style="105" hidden="1" customWidth="1"/>
    <col min="105" max="105" width="3.42578125" style="135" customWidth="1"/>
    <col min="106" max="106" width="9.42578125" style="105" hidden="1" customWidth="1"/>
    <col min="107" max="107" width="3.42578125" style="135" customWidth="1"/>
    <col min="108" max="108" width="9.42578125" style="105" hidden="1" customWidth="1"/>
    <col min="109" max="109" width="3.28515625" style="105" customWidth="1"/>
    <col min="110" max="110" width="9.42578125" style="105" hidden="1" customWidth="1"/>
    <col min="111" max="111" width="3.42578125" style="135" customWidth="1"/>
    <col min="112" max="113" width="9.42578125" style="105" hidden="1" customWidth="1"/>
    <col min="114" max="114" width="9.140625" style="105"/>
    <col min="115" max="16384" width="9.140625" style="104"/>
  </cols>
  <sheetData>
    <row r="1" spans="1:114" ht="15.75" thickBot="1" x14ac:dyDescent="0.3">
      <c r="A1" s="131">
        <f ca="1">TODAY()</f>
        <v>44840</v>
      </c>
      <c r="B1" s="130"/>
      <c r="C1" s="139" t="str">
        <f ca="1">UPPER(TEXT($A$1,"DDD"))</f>
        <v>QUI</v>
      </c>
      <c r="D1" s="139"/>
      <c r="E1" s="139"/>
      <c r="F1" s="139"/>
      <c r="G1" s="139"/>
      <c r="H1" s="139"/>
      <c r="I1" s="139"/>
      <c r="J1" s="139"/>
      <c r="K1" s="139"/>
      <c r="L1" s="139"/>
      <c r="M1" s="139"/>
      <c r="N1" s="139"/>
      <c r="O1" s="139"/>
      <c r="P1" s="139"/>
      <c r="Q1" s="139"/>
      <c r="R1" s="139"/>
      <c r="S1" s="139" t="str">
        <f ca="1">UPPER(TEXT($A$1,"DDD"))</f>
        <v>QUI</v>
      </c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 t="str">
        <f ca="1">UPPER(TEXT($A$1,"DDD"))</f>
        <v>QUI</v>
      </c>
      <c r="AJ1" s="139"/>
      <c r="AK1" s="139"/>
      <c r="AL1" s="139"/>
      <c r="AM1" s="139"/>
      <c r="AN1" s="139"/>
      <c r="AO1" s="139"/>
      <c r="AP1" s="139"/>
      <c r="AQ1" s="139"/>
      <c r="AR1" s="139"/>
      <c r="AS1" s="139"/>
      <c r="AT1" s="139"/>
      <c r="AU1" s="139"/>
      <c r="AV1" s="139"/>
      <c r="AW1" s="139"/>
      <c r="AX1" s="139"/>
      <c r="AY1" s="139" t="str">
        <f ca="1">UPPER(TEXT($A$1,"DDD"))</f>
        <v>QUI</v>
      </c>
      <c r="AZ1" s="139"/>
      <c r="BA1" s="139"/>
      <c r="BB1" s="139"/>
      <c r="BC1" s="139"/>
      <c r="BD1" s="139"/>
      <c r="BE1" s="139"/>
      <c r="BF1" s="139"/>
      <c r="BG1" s="139"/>
      <c r="BH1" s="139"/>
      <c r="BI1" s="139"/>
      <c r="BJ1" s="139"/>
      <c r="BK1" s="139"/>
      <c r="BL1" s="139"/>
      <c r="BM1" s="139"/>
      <c r="BN1" s="139"/>
      <c r="BO1" s="139" t="str">
        <f ca="1">UPPER(TEXT($A$1,"DDD"))</f>
        <v>QUI</v>
      </c>
      <c r="BP1" s="139"/>
      <c r="BQ1" s="139"/>
      <c r="BR1" s="139"/>
      <c r="BS1" s="139"/>
      <c r="BT1" s="139"/>
      <c r="BU1" s="139"/>
      <c r="BV1" s="139"/>
      <c r="BW1" s="139"/>
      <c r="BX1" s="139"/>
      <c r="BY1" s="139"/>
      <c r="BZ1" s="139"/>
      <c r="CA1" s="139"/>
      <c r="CB1" s="139"/>
      <c r="CC1" s="139"/>
      <c r="CD1" s="139"/>
      <c r="CE1" s="139" t="str">
        <f ca="1">UPPER(TEXT($A$1,"DDD"))</f>
        <v>QUI</v>
      </c>
      <c r="CF1" s="139"/>
      <c r="CG1" s="139"/>
      <c r="CH1" s="139"/>
      <c r="CI1" s="139"/>
      <c r="CJ1" s="139"/>
      <c r="CK1" s="139"/>
      <c r="CL1" s="139"/>
      <c r="CM1" s="139"/>
      <c r="CN1" s="139"/>
      <c r="CO1" s="139"/>
      <c r="CP1" s="139"/>
      <c r="CQ1" s="139"/>
      <c r="CR1" s="139"/>
      <c r="CS1" s="139"/>
      <c r="CT1" s="139"/>
      <c r="CU1" s="139" t="str">
        <f ca="1">UPPER(TEXT($A$1,"DDD"))</f>
        <v>QUI</v>
      </c>
      <c r="CV1" s="139"/>
      <c r="CW1" s="139"/>
      <c r="CX1" s="139"/>
      <c r="CY1" s="139"/>
      <c r="CZ1" s="139"/>
      <c r="DA1" s="139"/>
      <c r="DB1" s="139"/>
      <c r="DC1" s="139"/>
      <c r="DD1" s="139"/>
      <c r="DE1" s="139"/>
      <c r="DF1" s="139"/>
      <c r="DG1" s="139"/>
      <c r="DH1" s="139"/>
      <c r="DI1" s="139"/>
      <c r="DJ1" s="139"/>
    </row>
    <row r="2" spans="1:114" ht="36" customHeight="1" thickTop="1" thickBot="1" x14ac:dyDescent="0.3">
      <c r="A2" s="130"/>
      <c r="B2" s="132"/>
      <c r="C2" s="140" t="s">
        <v>45</v>
      </c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 t="s">
        <v>46</v>
      </c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 t="s">
        <v>47</v>
      </c>
      <c r="AJ2" s="140"/>
      <c r="AK2" s="140"/>
      <c r="AL2" s="140"/>
      <c r="AM2" s="140"/>
      <c r="AN2" s="140"/>
      <c r="AO2" s="140"/>
      <c r="AP2" s="140"/>
      <c r="AQ2" s="140"/>
      <c r="AR2" s="140"/>
      <c r="AS2" s="140"/>
      <c r="AT2" s="140"/>
      <c r="AU2" s="140"/>
      <c r="AV2" s="140"/>
      <c r="AW2" s="140"/>
      <c r="AX2" s="140"/>
      <c r="AY2" s="140" t="s">
        <v>48</v>
      </c>
      <c r="AZ2" s="140"/>
      <c r="BA2" s="140"/>
      <c r="BB2" s="140"/>
      <c r="BC2" s="140"/>
      <c r="BD2" s="140"/>
      <c r="BE2" s="140"/>
      <c r="BF2" s="140"/>
      <c r="BG2" s="140"/>
      <c r="BH2" s="140"/>
      <c r="BI2" s="140"/>
      <c r="BJ2" s="140"/>
      <c r="BK2" s="140"/>
      <c r="BL2" s="140"/>
      <c r="BM2" s="140"/>
      <c r="BN2" s="140"/>
      <c r="BO2" s="140" t="s">
        <v>49</v>
      </c>
      <c r="BP2" s="140"/>
      <c r="BQ2" s="140"/>
      <c r="BR2" s="140"/>
      <c r="BS2" s="140"/>
      <c r="BT2" s="140"/>
      <c r="BU2" s="140"/>
      <c r="BV2" s="140"/>
      <c r="BW2" s="140"/>
      <c r="BX2" s="140"/>
      <c r="BY2" s="140"/>
      <c r="BZ2" s="140"/>
      <c r="CA2" s="140"/>
      <c r="CB2" s="140"/>
      <c r="CC2" s="140"/>
      <c r="CD2" s="140"/>
      <c r="CE2" s="140" t="s">
        <v>50</v>
      </c>
      <c r="CF2" s="140"/>
      <c r="CG2" s="140"/>
      <c r="CH2" s="140"/>
      <c r="CI2" s="140"/>
      <c r="CJ2" s="140"/>
      <c r="CK2" s="140"/>
      <c r="CL2" s="140"/>
      <c r="CM2" s="140"/>
      <c r="CN2" s="140"/>
      <c r="CO2" s="140"/>
      <c r="CP2" s="140"/>
      <c r="CQ2" s="140"/>
      <c r="CR2" s="140"/>
      <c r="CS2" s="140"/>
      <c r="CT2" s="140"/>
      <c r="CU2" s="140" t="s">
        <v>51</v>
      </c>
      <c r="CV2" s="140"/>
      <c r="CW2" s="140"/>
      <c r="CX2" s="140"/>
      <c r="CY2" s="140"/>
      <c r="CZ2" s="140"/>
      <c r="DA2" s="140"/>
      <c r="DB2" s="140"/>
      <c r="DC2" s="140"/>
      <c r="DD2" s="140"/>
      <c r="DE2" s="140"/>
      <c r="DF2" s="140"/>
      <c r="DG2" s="140"/>
      <c r="DH2" s="140"/>
      <c r="DI2" s="140"/>
      <c r="DJ2" s="140"/>
    </row>
    <row r="3" spans="1:114" ht="30.75" customHeight="1" thickBot="1" x14ac:dyDescent="0.3">
      <c r="A3" s="130"/>
      <c r="B3" s="130"/>
      <c r="C3" s="16" t="str">
        <f>IF(SUM(C4,C17,C27,C38,C48,C58,C68,C79,C92,C102,C112,C122,C132) = 0,"",SUM(C4,C17,C27,C38,C48,C58,C68,C79,C92,C102,C112,C122,C132))</f>
        <v/>
      </c>
      <c r="D3" s="15"/>
      <c r="E3" s="141">
        <v>3</v>
      </c>
      <c r="F3" s="141"/>
      <c r="G3" s="15"/>
      <c r="H3" s="15"/>
      <c r="I3" s="142" t="str">
        <f>IF(SUM(R4,R17,R27,R38,R48,R58,R68,R79,R122,R132,R165,R92,R102,R112) = 0,"",SUM(R4,R17,R27,R38,R48,R58,R68,R79,R122,R132,R165,R92,R102,R112))</f>
        <v/>
      </c>
      <c r="J3" s="142"/>
      <c r="K3" s="142"/>
      <c r="L3" s="142"/>
      <c r="M3" s="142"/>
      <c r="N3" s="142"/>
      <c r="O3" s="142"/>
      <c r="P3" s="142"/>
      <c r="Q3" s="142"/>
      <c r="R3" s="143"/>
      <c r="S3" s="16" t="str">
        <f>IF(SUM(S4,S17,S27,S38,S48,S58,S68,S79,S92,S102,S112,S122,S132) = 0,"",SUM(S4,S17,S27,S38,S48,S58,S68,S79,S92,S102,S112,S122,S132))</f>
        <v/>
      </c>
      <c r="T3" s="15"/>
      <c r="U3" s="141">
        <v>4</v>
      </c>
      <c r="V3" s="141"/>
      <c r="W3" s="15"/>
      <c r="X3" s="15"/>
      <c r="Y3" s="142" t="str">
        <f>IF(SUM(AH4,AH17,AH27,AH38,AH48,AH58,AH68,AH79,AH122,AH132,AH165,AH92,AH102,AH112) = 0,"",SUM(AH4,AH17,AH27,AH38,AH48,AH58,AH68,AH79,AH122,AH132,AH165,AH92,AH102,AH112))</f>
        <v/>
      </c>
      <c r="Z3" s="142"/>
      <c r="AA3" s="142"/>
      <c r="AB3" s="142"/>
      <c r="AC3" s="142"/>
      <c r="AD3" s="142"/>
      <c r="AE3" s="142"/>
      <c r="AF3" s="142"/>
      <c r="AG3" s="142"/>
      <c r="AH3" s="143"/>
      <c r="AI3" s="16" t="str">
        <f>IF(SUM(AI4,AI17,AI27,AI38,AI48,AI58,AI68,AI79,AI92,AI102,AI112,AI122,AI132) = 0,"",SUM(AI4,AI17,AI27,AI38,AI48,AI58,AI68,AI79,AI92,AI102,AI112,AI122,AI132))</f>
        <v/>
      </c>
      <c r="AJ3" s="15"/>
      <c r="AK3" s="141">
        <v>5</v>
      </c>
      <c r="AL3" s="141"/>
      <c r="AM3" s="15"/>
      <c r="AN3" s="15"/>
      <c r="AO3" s="142">
        <f>IF(SUM(AX4,AX17,AX27,AX38,AX48,AX58,AX68,AX79,AX122,AX132,AX165,AX92,AX102,AX112) = 0,"",SUM(AX4,AX17,AX27,AX38,AX48,AX58,AX68,AX79,AX122,AX132,AX165,AX92,AX102,AX112))</f>
        <v>700</v>
      </c>
      <c r="AP3" s="142"/>
      <c r="AQ3" s="142"/>
      <c r="AR3" s="142"/>
      <c r="AS3" s="142"/>
      <c r="AT3" s="142"/>
      <c r="AU3" s="142"/>
      <c r="AV3" s="142"/>
      <c r="AW3" s="142"/>
      <c r="AX3" s="143"/>
      <c r="AY3" s="16"/>
      <c r="AZ3" s="15"/>
      <c r="BA3" s="141">
        <v>6</v>
      </c>
      <c r="BB3" s="141"/>
      <c r="BC3" s="15"/>
      <c r="BD3" s="15"/>
      <c r="BE3" s="142">
        <f>IF(SUM(BN4,BN17,BN27,BN38,BN48,BN58,BN68,BN79,BN122,BN132,BN165,BN92,BN102,BN112) = 0,"",SUM(BN4,BN17,BN27,BN38,BN48,BN58,BN68,BN79,BN122,BN132,BN165,BN92,BN102,BN112))</f>
        <v>1050</v>
      </c>
      <c r="BF3" s="142"/>
      <c r="BG3" s="142"/>
      <c r="BH3" s="142"/>
      <c r="BI3" s="142"/>
      <c r="BJ3" s="142"/>
      <c r="BK3" s="142"/>
      <c r="BL3" s="142"/>
      <c r="BM3" s="142"/>
      <c r="BN3" s="143"/>
      <c r="BO3" s="16"/>
      <c r="BP3" s="15"/>
      <c r="BQ3" s="141">
        <v>7</v>
      </c>
      <c r="BR3" s="141"/>
      <c r="BS3" s="15"/>
      <c r="BT3" s="15"/>
      <c r="BU3" s="142">
        <f>IF(SUM(CD4,CD17,CD27,CD38,CD48,CD58,CD68,CD79,CD122,CD132,CD165,CD92,CD102,CD112) = 0,"",SUM(CD4,CD17,CD27,CD38,CD48,CD58,CD68,CD79,CD122,CD132,CD165,CD92,CD102,CD112))</f>
        <v>2010</v>
      </c>
      <c r="BV3" s="142"/>
      <c r="BW3" s="142"/>
      <c r="BX3" s="142"/>
      <c r="BY3" s="142"/>
      <c r="BZ3" s="142"/>
      <c r="CA3" s="142"/>
      <c r="CB3" s="142"/>
      <c r="CC3" s="142"/>
      <c r="CD3" s="143"/>
      <c r="CE3" s="16"/>
      <c r="CF3" s="15"/>
      <c r="CG3" s="141">
        <v>8</v>
      </c>
      <c r="CH3" s="141"/>
      <c r="CI3" s="15"/>
      <c r="CJ3" s="15"/>
      <c r="CK3" s="142">
        <f>IF(SUM(CT4,CT17,CT27,CT38,CT48,CT58,CT68,CT79,CT122,CT132,CT165,CT92,CT102,CT112) = 0,"",SUM(CT4,CT17,CT27,CT38,CT48,CT58,CT68,CT79,CT122,CT132,CT165,CT92,CT102,CT112))</f>
        <v>6480</v>
      </c>
      <c r="CL3" s="142"/>
      <c r="CM3" s="142"/>
      <c r="CN3" s="142"/>
      <c r="CO3" s="142"/>
      <c r="CP3" s="142"/>
      <c r="CQ3" s="142"/>
      <c r="CR3" s="142"/>
      <c r="CS3" s="142"/>
      <c r="CT3" s="143"/>
      <c r="CU3" s="16" t="str">
        <f>IF(SUM(CU4,CU17,CU27,CU38,CU48,CU58,CU68,CU79,CU92,CU102,CU112,CU122,CU132) = 0,"",SUM(CU4,CU17,CU27,CU38,CU48,CU58,CU68,CU79,CU92,CU102,CU112,CU122,CU132))</f>
        <v/>
      </c>
      <c r="CV3" s="15"/>
      <c r="CW3" s="141">
        <v>9</v>
      </c>
      <c r="CX3" s="141"/>
      <c r="CY3" s="15"/>
      <c r="CZ3" s="15"/>
      <c r="DA3" s="142" t="str">
        <f>IF(SUM(DJ4,DJ17,DJ27,DJ38,DJ48,DJ58,DJ68,DJ79,DJ122,DJ132,DJ165,DJ92,DJ102,DJ112) = 0,"",SUM(DJ4,DJ17,DJ27,DJ38,DJ48,DJ58,DJ68,DJ79,DJ122,DJ132,DJ165,DJ92,DJ102,DJ112))</f>
        <v/>
      </c>
      <c r="DB3" s="142"/>
      <c r="DC3" s="142"/>
      <c r="DD3" s="142"/>
      <c r="DE3" s="142"/>
      <c r="DF3" s="142"/>
      <c r="DG3" s="142"/>
      <c r="DH3" s="142"/>
      <c r="DI3" s="142"/>
      <c r="DJ3" s="143"/>
    </row>
    <row r="4" spans="1:114" ht="15" customHeight="1" thickBot="1" x14ac:dyDescent="0.3">
      <c r="A4" s="130"/>
      <c r="B4" s="144" t="s">
        <v>381</v>
      </c>
      <c r="C4" s="60"/>
      <c r="D4" s="147"/>
      <c r="E4" s="147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61"/>
      <c r="Q4" s="61"/>
      <c r="R4" s="62" t="str">
        <f>IF(SUM(R6:R16)=0,"",SUM(R6:R16))</f>
        <v/>
      </c>
      <c r="S4" s="60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61"/>
      <c r="AG4" s="61"/>
      <c r="AH4" s="62" t="str">
        <f>IF(SUM(AH6:AH16)=0,"",SUM(AH6:AH16))</f>
        <v/>
      </c>
      <c r="AI4" s="27"/>
      <c r="AJ4" s="175" t="s">
        <v>0</v>
      </c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28"/>
      <c r="AW4" s="28"/>
      <c r="AX4" s="29">
        <f>IF(SUM(AX6:AX16)=0,"",SUM(AX6:AX16))</f>
        <v>700</v>
      </c>
      <c r="AY4" s="60"/>
      <c r="AZ4" s="147"/>
      <c r="BA4" s="147"/>
      <c r="BB4" s="147"/>
      <c r="BC4" s="147"/>
      <c r="BD4" s="147"/>
      <c r="BE4" s="147"/>
      <c r="BF4" s="147"/>
      <c r="BG4" s="147"/>
      <c r="BH4" s="147"/>
      <c r="BI4" s="147"/>
      <c r="BJ4" s="147"/>
      <c r="BK4" s="147"/>
      <c r="BL4" s="61"/>
      <c r="BM4" s="61"/>
      <c r="BN4" s="62" t="str">
        <f>IF(SUM(BN6:BN16)=0,"",SUM(BN6:BN16))</f>
        <v/>
      </c>
      <c r="BO4" s="60"/>
      <c r="BP4" s="147"/>
      <c r="BQ4" s="147"/>
      <c r="BR4" s="147"/>
      <c r="BS4" s="147"/>
      <c r="BT4" s="147"/>
      <c r="BU4" s="147"/>
      <c r="BV4" s="147"/>
      <c r="BW4" s="147"/>
      <c r="BX4" s="147"/>
      <c r="BY4" s="147"/>
      <c r="BZ4" s="147"/>
      <c r="CA4" s="147"/>
      <c r="CB4" s="61"/>
      <c r="CC4" s="61"/>
      <c r="CD4" s="62" t="str">
        <f>IF(SUM(CD6:CD16)=0,"",SUM(CD6:CD16))</f>
        <v/>
      </c>
      <c r="CE4" s="27"/>
      <c r="CF4" s="175" t="s">
        <v>0</v>
      </c>
      <c r="CG4" s="175"/>
      <c r="CH4" s="175"/>
      <c r="CI4" s="175"/>
      <c r="CJ4" s="175"/>
      <c r="CK4" s="175"/>
      <c r="CL4" s="175"/>
      <c r="CM4" s="175"/>
      <c r="CN4" s="175"/>
      <c r="CO4" s="175"/>
      <c r="CP4" s="175"/>
      <c r="CQ4" s="175"/>
      <c r="CR4" s="28"/>
      <c r="CS4" s="28"/>
      <c r="CT4" s="29">
        <f>IF(SUM(CT6:CT16)=0,"",SUM(CT6:CT16))</f>
        <v>2610</v>
      </c>
      <c r="CU4" s="60"/>
      <c r="CV4" s="147"/>
      <c r="CW4" s="147"/>
      <c r="CX4" s="147"/>
      <c r="CY4" s="147"/>
      <c r="CZ4" s="147"/>
      <c r="DA4" s="147"/>
      <c r="DB4" s="147"/>
      <c r="DC4" s="147"/>
      <c r="DD4" s="147"/>
      <c r="DE4" s="147"/>
      <c r="DF4" s="147"/>
      <c r="DG4" s="147"/>
      <c r="DH4" s="61"/>
      <c r="DI4" s="61"/>
      <c r="DJ4" s="62" t="str">
        <f>IF(SUM(DJ6:DJ16)=0,"",SUM(DJ6:DJ16))</f>
        <v/>
      </c>
    </row>
    <row r="5" spans="1:114" ht="15.75" thickBot="1" x14ac:dyDescent="0.3">
      <c r="A5" s="130"/>
      <c r="B5" s="145"/>
      <c r="C5" s="148" t="s">
        <v>2</v>
      </c>
      <c r="D5" s="149"/>
      <c r="E5" s="63"/>
      <c r="F5" s="63"/>
      <c r="G5" s="64"/>
      <c r="H5" s="65"/>
      <c r="I5" s="64"/>
      <c r="J5" s="65"/>
      <c r="K5" s="64"/>
      <c r="L5" s="65"/>
      <c r="M5" s="64"/>
      <c r="N5" s="65"/>
      <c r="O5" s="64"/>
      <c r="P5" s="65"/>
      <c r="Q5" s="66"/>
      <c r="R5" s="67" t="s">
        <v>4</v>
      </c>
      <c r="S5" s="148" t="s">
        <v>2</v>
      </c>
      <c r="T5" s="149"/>
      <c r="U5" s="63"/>
      <c r="V5" s="63"/>
      <c r="W5" s="64"/>
      <c r="X5" s="65"/>
      <c r="Y5" s="64"/>
      <c r="Z5" s="65"/>
      <c r="AA5" s="64"/>
      <c r="AB5" s="65"/>
      <c r="AC5" s="64"/>
      <c r="AD5" s="65"/>
      <c r="AE5" s="64"/>
      <c r="AF5" s="65"/>
      <c r="AG5" s="66"/>
      <c r="AH5" s="67" t="s">
        <v>4</v>
      </c>
      <c r="AI5" s="176" t="s">
        <v>2</v>
      </c>
      <c r="AJ5" s="177"/>
      <c r="AK5" s="30"/>
      <c r="AL5" s="30"/>
      <c r="AM5" s="31"/>
      <c r="AN5" s="32"/>
      <c r="AO5" s="31"/>
      <c r="AP5" s="32"/>
      <c r="AQ5" s="31"/>
      <c r="AR5" s="32"/>
      <c r="AS5" s="31"/>
      <c r="AT5" s="32"/>
      <c r="AU5" s="31"/>
      <c r="AV5" s="32"/>
      <c r="AW5" s="33"/>
      <c r="AX5" s="34" t="s">
        <v>4</v>
      </c>
      <c r="AY5" s="148" t="s">
        <v>2</v>
      </c>
      <c r="AZ5" s="149"/>
      <c r="BA5" s="63"/>
      <c r="BB5" s="63"/>
      <c r="BC5" s="64"/>
      <c r="BD5" s="65"/>
      <c r="BE5" s="64"/>
      <c r="BF5" s="65"/>
      <c r="BG5" s="64"/>
      <c r="BH5" s="65"/>
      <c r="BI5" s="64"/>
      <c r="BJ5" s="65"/>
      <c r="BK5" s="64"/>
      <c r="BL5" s="65"/>
      <c r="BM5" s="66"/>
      <c r="BN5" s="67" t="s">
        <v>4</v>
      </c>
      <c r="BO5" s="148" t="s">
        <v>2</v>
      </c>
      <c r="BP5" s="149"/>
      <c r="BQ5" s="63"/>
      <c r="BR5" s="63"/>
      <c r="BS5" s="64"/>
      <c r="BT5" s="65"/>
      <c r="BU5" s="64"/>
      <c r="BV5" s="65"/>
      <c r="BW5" s="64"/>
      <c r="BX5" s="65"/>
      <c r="BY5" s="64"/>
      <c r="BZ5" s="65"/>
      <c r="CA5" s="64"/>
      <c r="CB5" s="65"/>
      <c r="CC5" s="66"/>
      <c r="CD5" s="67" t="s">
        <v>4</v>
      </c>
      <c r="CE5" s="176" t="s">
        <v>2</v>
      </c>
      <c r="CF5" s="177"/>
      <c r="CG5" s="30"/>
      <c r="CH5" s="30"/>
      <c r="CI5" s="31"/>
      <c r="CJ5" s="32"/>
      <c r="CK5" s="31"/>
      <c r="CL5" s="32"/>
      <c r="CM5" s="31"/>
      <c r="CN5" s="32"/>
      <c r="CO5" s="31"/>
      <c r="CP5" s="32"/>
      <c r="CQ5" s="31"/>
      <c r="CR5" s="32"/>
      <c r="CS5" s="33"/>
      <c r="CT5" s="34" t="s">
        <v>4</v>
      </c>
      <c r="CU5" s="148" t="s">
        <v>2</v>
      </c>
      <c r="CV5" s="149"/>
      <c r="CW5" s="63"/>
      <c r="CX5" s="63"/>
      <c r="CY5" s="64"/>
      <c r="CZ5" s="65"/>
      <c r="DA5" s="64"/>
      <c r="DB5" s="65"/>
      <c r="DC5" s="64"/>
      <c r="DD5" s="65"/>
      <c r="DE5" s="64"/>
      <c r="DF5" s="65"/>
      <c r="DG5" s="64"/>
      <c r="DH5" s="65"/>
      <c r="DI5" s="66"/>
      <c r="DJ5" s="67" t="s">
        <v>4</v>
      </c>
    </row>
    <row r="6" spans="1:114" ht="15.75" thickBot="1" x14ac:dyDescent="0.3">
      <c r="A6" s="130"/>
      <c r="B6" s="145"/>
      <c r="C6" s="68"/>
      <c r="D6" s="69"/>
      <c r="E6" s="70"/>
      <c r="F6" s="71"/>
      <c r="G6" s="72" t="s">
        <v>7</v>
      </c>
      <c r="H6" s="73">
        <f>IF(G6="N",0,IF(D$4="EVENTO",BD!$B$3,BD!$B$4))</f>
        <v>0</v>
      </c>
      <c r="I6" s="72" t="s">
        <v>7</v>
      </c>
      <c r="J6" s="73">
        <f>IF(I6="N",0,IF(D$4="EVENTO",BD!$B$1,0))</f>
        <v>0</v>
      </c>
      <c r="K6" s="72" t="s">
        <v>7</v>
      </c>
      <c r="L6" s="73">
        <f>IF(K6="N",0,IF(D$4="EVENTO",BD!$B$2,0))</f>
        <v>0</v>
      </c>
      <c r="M6" s="72" t="s">
        <v>7</v>
      </c>
      <c r="N6" s="73">
        <f>IF(M6="N",0,IF(D$4="EVENTO",BD!$B$5,0))</f>
        <v>0</v>
      </c>
      <c r="O6" s="72" t="s">
        <v>7</v>
      </c>
      <c r="P6" s="73">
        <f>IF(O6="S",BD!$B$8,0)</f>
        <v>0</v>
      </c>
      <c r="Q6" s="73" t="str">
        <f>IF(D6="","",VLOOKUP(D6,BD!$B$11:$R$179,5,))</f>
        <v/>
      </c>
      <c r="R6" s="74" t="str">
        <f t="shared" ref="R6:R16" si="0">IF($D$4="","",IF(D6="","",SUM(Q6,P6,L6,J6,N6,H6)))</f>
        <v/>
      </c>
      <c r="S6" s="68"/>
      <c r="T6" s="69"/>
      <c r="U6" s="70"/>
      <c r="V6" s="71"/>
      <c r="W6" s="72" t="s">
        <v>7</v>
      </c>
      <c r="X6" s="73">
        <f>IF(W6="N",0,IF(T$4="EVENTO",BD!$B$3,BD!$B$4))</f>
        <v>0</v>
      </c>
      <c r="Y6" s="72" t="s">
        <v>7</v>
      </c>
      <c r="Z6" s="73">
        <f>IF(Y6="N",0,IF(T$4="EVENTO",BD!$B$1,0))</f>
        <v>0</v>
      </c>
      <c r="AA6" s="72" t="s">
        <v>7</v>
      </c>
      <c r="AB6" s="73">
        <f>IF(AA6="N",0,IF(T$4="EVENTO",BD!$B$2,0))</f>
        <v>0</v>
      </c>
      <c r="AC6" s="72" t="s">
        <v>7</v>
      </c>
      <c r="AD6" s="73">
        <f>IF(AC6="N",0,IF(T$4="EVENTO",BD!$B$5,0))</f>
        <v>0</v>
      </c>
      <c r="AE6" s="72" t="s">
        <v>7</v>
      </c>
      <c r="AF6" s="73">
        <f>IF(AE6="S",BD!$B$8,0)</f>
        <v>0</v>
      </c>
      <c r="AG6" s="73" t="str">
        <f>IF(T6="","",VLOOKUP(T6,BD!$B$11:$R$179,5,))</f>
        <v/>
      </c>
      <c r="AH6" s="74" t="str">
        <f t="shared" ref="AH6:AH16" si="1">IF($T$4="","",IF(T6="","",SUM(AG6,AF6,AB6,Z6,AD6,X6)))</f>
        <v/>
      </c>
      <c r="AI6" s="35"/>
      <c r="AJ6" s="36" t="s">
        <v>6</v>
      </c>
      <c r="AK6" s="37"/>
      <c r="AL6" s="38"/>
      <c r="AM6" s="39" t="s">
        <v>7</v>
      </c>
      <c r="AN6" s="40">
        <f>IF(AM6="N",0,IF(AJ$4="EVENTO",BD!$B$3,BD!$B$4))</f>
        <v>0</v>
      </c>
      <c r="AO6" s="39" t="s">
        <v>7</v>
      </c>
      <c r="AP6" s="40">
        <f>IF(AO6="N",0,IF(AJ$4="EVENTO",BD!$B$1,0))</f>
        <v>0</v>
      </c>
      <c r="AQ6" s="39" t="s">
        <v>7</v>
      </c>
      <c r="AR6" s="40">
        <f>IF(AQ6="N",0,IF(AJ$4="EVENTO",BD!$B$2,0))</f>
        <v>0</v>
      </c>
      <c r="AS6" s="39" t="s">
        <v>7</v>
      </c>
      <c r="AT6" s="40">
        <f>IF(AS6="N",0,IF(AJ$4="EVENTO",BD!$B$5,0))</f>
        <v>0</v>
      </c>
      <c r="AU6" s="39" t="s">
        <v>7</v>
      </c>
      <c r="AV6" s="40">
        <f>IF(AU6="S",BD!$B$8,0)</f>
        <v>0</v>
      </c>
      <c r="AW6" s="40">
        <f>IF(AJ6="","",VLOOKUP(AJ6,BD!$B$11:$R$179,5,))</f>
        <v>350</v>
      </c>
      <c r="AX6" s="41">
        <f t="shared" ref="AX6:AX16" si="2">IF($AJ$4="","",IF(AJ6="","",SUM(AW6,AV6,AR6,AP6,AT6,AN6)))</f>
        <v>350</v>
      </c>
      <c r="AY6" s="68"/>
      <c r="AZ6" s="69"/>
      <c r="BA6" s="70"/>
      <c r="BB6" s="71"/>
      <c r="BC6" s="72" t="s">
        <v>7</v>
      </c>
      <c r="BD6" s="73">
        <f>IF(BC6="N",0,IF(AZ$4="EVENTO",BD!$B$3,BD!$B$4))</f>
        <v>0</v>
      </c>
      <c r="BE6" s="72" t="s">
        <v>7</v>
      </c>
      <c r="BF6" s="73">
        <f>IF(BE6="N",0,IF(AZ$4="EVENTO",BD!$B$1,0))</f>
        <v>0</v>
      </c>
      <c r="BG6" s="72" t="s">
        <v>7</v>
      </c>
      <c r="BH6" s="73">
        <f>IF(BG6="N",0,IF(AZ$4="EVENTO",BD!$B$2,0))</f>
        <v>0</v>
      </c>
      <c r="BI6" s="72" t="s">
        <v>7</v>
      </c>
      <c r="BJ6" s="73">
        <f>IF(BI6="N",0,IF(AZ$4="EVENTO",BD!$B$5,0))</f>
        <v>0</v>
      </c>
      <c r="BK6" s="72" t="s">
        <v>7</v>
      </c>
      <c r="BL6" s="73">
        <f>IF(BK6="S",BD!$B$8,0)</f>
        <v>0</v>
      </c>
      <c r="BM6" s="73" t="str">
        <f>IF(AZ6="","",VLOOKUP(AZ6,BD!$B$11:$R$179,5,))</f>
        <v/>
      </c>
      <c r="BN6" s="74" t="str">
        <f t="shared" ref="BN6:BN16" si="3">IF($AZ$4="","",IF(AZ6="","",SUM(BM6,BL6,BH6,BF6,BJ6,BD6)))</f>
        <v/>
      </c>
      <c r="BO6" s="68"/>
      <c r="BP6" s="75"/>
      <c r="BQ6" s="70"/>
      <c r="BR6" s="71"/>
      <c r="BS6" s="72"/>
      <c r="BT6" s="73"/>
      <c r="BU6" s="72"/>
      <c r="BV6" s="73">
        <f>IF(BU6="N",0,IF(BP$4="EVENTO",BD!$B$1,0))</f>
        <v>0</v>
      </c>
      <c r="BW6" s="72" t="s">
        <v>7</v>
      </c>
      <c r="BX6" s="73">
        <f>IF(BW6="N",0,IF(BP$4="EVENTO",BD!$B$2,0))</f>
        <v>0</v>
      </c>
      <c r="BY6" s="72" t="s">
        <v>7</v>
      </c>
      <c r="BZ6" s="73">
        <f>IF(BY6="N",0,IF(BP$4="EVENTO",BD!$B$5,0))</f>
        <v>0</v>
      </c>
      <c r="CA6" s="72" t="s">
        <v>7</v>
      </c>
      <c r="CB6" s="73">
        <f>IF(CA6="S",BD!$B$8,0)</f>
        <v>0</v>
      </c>
      <c r="CC6" s="73" t="str">
        <f>IF(BP6="","",VLOOKUP(BP6,BD!$B$11:$R$179,5,))</f>
        <v/>
      </c>
      <c r="CD6" s="74" t="str">
        <f t="shared" ref="CD6:CD16" si="4">IF($BP$4="","",IF(BP6="","",SUM(CC6,CB6,BX6,BV6,BZ6,BT6)))</f>
        <v/>
      </c>
      <c r="CE6" s="35" t="s">
        <v>5</v>
      </c>
      <c r="CF6" s="36" t="s">
        <v>402</v>
      </c>
      <c r="CG6" s="37"/>
      <c r="CH6" s="38"/>
      <c r="CI6" s="39" t="s">
        <v>316</v>
      </c>
      <c r="CJ6" s="40">
        <f>IF(CI6="N",0,IF(CF$4="EVENTO",BD!$B$3,BD!$B$4))</f>
        <v>80</v>
      </c>
      <c r="CK6" s="39" t="s">
        <v>316</v>
      </c>
      <c r="CL6" s="40">
        <f>IF(CK6="N",0,IF(CF$4="EVENTO",BD!$B$1,0))</f>
        <v>100</v>
      </c>
      <c r="CM6" s="39" t="s">
        <v>7</v>
      </c>
      <c r="CN6" s="40">
        <f>IF(CM6="N",0,IF(CF$4="EVENTO",BD!$B$2,0))</f>
        <v>0</v>
      </c>
      <c r="CO6" s="39" t="s">
        <v>7</v>
      </c>
      <c r="CP6" s="40">
        <f>IF(CO6="N",0,IF(CF$4="EVENTO",BD!$B$5,0))</f>
        <v>0</v>
      </c>
      <c r="CQ6" s="39" t="s">
        <v>7</v>
      </c>
      <c r="CR6" s="40">
        <f>IF(CQ6="S",BD!$B$8,0)</f>
        <v>0</v>
      </c>
      <c r="CS6" s="40">
        <f>IF(CF6="","",VLOOKUP(CF6,BD!$B$11:$R$179,5,))</f>
        <v>250</v>
      </c>
      <c r="CT6" s="41">
        <f t="shared" ref="CT6:CT16" si="5">IF($CF$4="","",IF(CF6="","",SUM(CS6,CR6,CN6,CL6,CP6,CJ6)))</f>
        <v>430</v>
      </c>
      <c r="CU6" s="68"/>
      <c r="CV6" s="69"/>
      <c r="CW6" s="70"/>
      <c r="CX6" s="71"/>
      <c r="CY6" s="72" t="s">
        <v>7</v>
      </c>
      <c r="CZ6" s="73">
        <f>IF(CY6="N",0,IF(CV$4="EVENTO",BD!$B$3,BD!$B$4))</f>
        <v>0</v>
      </c>
      <c r="DA6" s="72" t="s">
        <v>7</v>
      </c>
      <c r="DB6" s="73">
        <f>IF(DA6="N",0,IF(CV$4="EVENTO",BD!$B$1,0))</f>
        <v>0</v>
      </c>
      <c r="DC6" s="72" t="s">
        <v>7</v>
      </c>
      <c r="DD6" s="73">
        <f>IF(DC6="N",0,IF(CV$4="EVENTO",BD!$B$2,0))</f>
        <v>0</v>
      </c>
      <c r="DE6" s="72" t="s">
        <v>7</v>
      </c>
      <c r="DF6" s="73">
        <f>IF(DE6="N",0,IF(CV$4="EVENTO",BD!$B$5,0))</f>
        <v>0</v>
      </c>
      <c r="DG6" s="72" t="s">
        <v>7</v>
      </c>
      <c r="DH6" s="73">
        <f>IF(DG6="S",BD!$B$8,0)</f>
        <v>0</v>
      </c>
      <c r="DI6" s="73" t="str">
        <f>IF(CV6="","",VLOOKUP(CV6,BD!$B$11:$R$179,5,))</f>
        <v/>
      </c>
      <c r="DJ6" s="74" t="str">
        <f t="shared" ref="DJ6:DJ16" si="6">IF($CV$4="","",IF(CV6="","",SUM(DI6,DH6,DD6,DB6,DF6,CZ6)))</f>
        <v/>
      </c>
    </row>
    <row r="7" spans="1:114" ht="15.75" thickBot="1" x14ac:dyDescent="0.3">
      <c r="A7" s="130"/>
      <c r="B7" s="145"/>
      <c r="C7" s="68"/>
      <c r="D7" s="75"/>
      <c r="E7" s="76"/>
      <c r="F7" s="71"/>
      <c r="G7" s="72" t="s">
        <v>7</v>
      </c>
      <c r="H7" s="73">
        <f>IF(G7="N",0,IF(D$4="EVENTO",BD!$B$3,BD!$B$4))</f>
        <v>0</v>
      </c>
      <c r="I7" s="72" t="s">
        <v>7</v>
      </c>
      <c r="J7" s="73">
        <f>IF(I7="N",0,IF(D$4="EVENTO",BD!$B$1,0))</f>
        <v>0</v>
      </c>
      <c r="K7" s="72" t="s">
        <v>7</v>
      </c>
      <c r="L7" s="73">
        <f>IF(K7="N",0,IF(D$4="EVENTO",BD!$B$2,0))</f>
        <v>0</v>
      </c>
      <c r="M7" s="72" t="s">
        <v>7</v>
      </c>
      <c r="N7" s="73">
        <f>IF(M7="N",0,IF(D$4="EVENTO",BD!$B$5,0))</f>
        <v>0</v>
      </c>
      <c r="O7" s="72" t="s">
        <v>7</v>
      </c>
      <c r="P7" s="73">
        <f>IF(O7="S",BD!$B$8,0)</f>
        <v>0</v>
      </c>
      <c r="Q7" s="73" t="str">
        <f>IF(D7="","",VLOOKUP(D7,BD!$B$11:$R$179,5,))</f>
        <v/>
      </c>
      <c r="R7" s="74" t="str">
        <f t="shared" si="0"/>
        <v/>
      </c>
      <c r="S7" s="68"/>
      <c r="T7" s="75"/>
      <c r="U7" s="76"/>
      <c r="V7" s="71"/>
      <c r="W7" s="72" t="s">
        <v>7</v>
      </c>
      <c r="X7" s="73">
        <f>IF(W7="N",0,IF(T$4="EVENTO",BD!$B$3,BD!$B$4))</f>
        <v>0</v>
      </c>
      <c r="Y7" s="72" t="s">
        <v>7</v>
      </c>
      <c r="Z7" s="73">
        <f>IF(Y7="N",0,IF(T$4="EVENTO",BD!$B$1,0))</f>
        <v>0</v>
      </c>
      <c r="AA7" s="72" t="s">
        <v>7</v>
      </c>
      <c r="AB7" s="73">
        <f>IF(AA7="N",0,IF(T$4="EVENTO",BD!$B$2,0))</f>
        <v>0</v>
      </c>
      <c r="AC7" s="72" t="s">
        <v>7</v>
      </c>
      <c r="AD7" s="73">
        <f>IF(AC7="N",0,IF(T$4="EVENTO",BD!$B$5,0))</f>
        <v>0</v>
      </c>
      <c r="AE7" s="72" t="s">
        <v>7</v>
      </c>
      <c r="AF7" s="73">
        <f>IF(AE7="S",BD!$B$8,0)</f>
        <v>0</v>
      </c>
      <c r="AG7" s="73" t="str">
        <f>IF(T7="","",VLOOKUP(T7,BD!$B$11:$R$179,5,))</f>
        <v/>
      </c>
      <c r="AH7" s="74" t="str">
        <f t="shared" si="1"/>
        <v/>
      </c>
      <c r="AI7" s="35"/>
      <c r="AJ7" s="42" t="s">
        <v>32</v>
      </c>
      <c r="AK7" s="37"/>
      <c r="AL7" s="38"/>
      <c r="AM7" s="39" t="s">
        <v>7</v>
      </c>
      <c r="AN7" s="40">
        <f>IF(AM7="N",0,IF(AJ$4="EVENTO",BD!$B$3,BD!$B$4))</f>
        <v>0</v>
      </c>
      <c r="AO7" s="39" t="s">
        <v>7</v>
      </c>
      <c r="AP7" s="40">
        <f>IF(AO7="N",0,IF(AJ$4="EVENTO",BD!$B$1,0))</f>
        <v>0</v>
      </c>
      <c r="AQ7" s="39" t="s">
        <v>7</v>
      </c>
      <c r="AR7" s="40">
        <f>IF(AQ7="N",0,IF(AJ$4="EVENTO",BD!$B$2,0))</f>
        <v>0</v>
      </c>
      <c r="AS7" s="39" t="s">
        <v>7</v>
      </c>
      <c r="AT7" s="40">
        <f>IF(AS7="N",0,IF(AJ$4="EVENTO",BD!$B$5,0))</f>
        <v>0</v>
      </c>
      <c r="AU7" s="39" t="s">
        <v>7</v>
      </c>
      <c r="AV7" s="40">
        <f>IF(AU7="S",BD!$B$8,0)</f>
        <v>0</v>
      </c>
      <c r="AW7" s="40">
        <f>IF(AJ7="","",VLOOKUP(AJ7,BD!$B$11:$R$179,5,))</f>
        <v>350</v>
      </c>
      <c r="AX7" s="41">
        <f t="shared" si="2"/>
        <v>350</v>
      </c>
      <c r="AY7" s="68"/>
      <c r="AZ7" s="75"/>
      <c r="BA7" s="76"/>
      <c r="BB7" s="71"/>
      <c r="BC7" s="72" t="s">
        <v>7</v>
      </c>
      <c r="BD7" s="73">
        <f>IF(BC7="N",0,IF(AZ$4="EVENTO",BD!$B$3,BD!$B$4))</f>
        <v>0</v>
      </c>
      <c r="BE7" s="72" t="s">
        <v>7</v>
      </c>
      <c r="BF7" s="73">
        <f>IF(BE7="N",0,IF(AZ$4="EVENTO",BD!$B$1,0))</f>
        <v>0</v>
      </c>
      <c r="BG7" s="72" t="s">
        <v>7</v>
      </c>
      <c r="BH7" s="73">
        <f>IF(BG7="N",0,IF(AZ$4="EVENTO",BD!$B$2,0))</f>
        <v>0</v>
      </c>
      <c r="BI7" s="72" t="s">
        <v>7</v>
      </c>
      <c r="BJ7" s="73">
        <f>IF(BI7="N",0,IF(AZ$4="EVENTO",BD!$B$5,0))</f>
        <v>0</v>
      </c>
      <c r="BK7" s="72" t="s">
        <v>7</v>
      </c>
      <c r="BL7" s="73">
        <f>IF(BK7="S",BD!$B$8,0)</f>
        <v>0</v>
      </c>
      <c r="BM7" s="73" t="str">
        <f>IF(AZ7="","",VLOOKUP(AZ7,BD!$B$11:$R$179,5,))</f>
        <v/>
      </c>
      <c r="BN7" s="74" t="str">
        <f t="shared" si="3"/>
        <v/>
      </c>
      <c r="BO7" s="68"/>
      <c r="BP7" s="75"/>
      <c r="BQ7" s="76"/>
      <c r="BR7" s="71"/>
      <c r="BS7" s="72" t="s">
        <v>7</v>
      </c>
      <c r="BT7" s="73">
        <f>IF(BS7="N",0,IF(BP$4="EVENTO",BD!$B$3,BD!$B$4))</f>
        <v>0</v>
      </c>
      <c r="BU7" s="72" t="s">
        <v>7</v>
      </c>
      <c r="BV7" s="73">
        <f>IF(BU7="N",0,IF(BP$4="EVENTO",BD!$B$1,0))</f>
        <v>0</v>
      </c>
      <c r="BW7" s="72" t="s">
        <v>7</v>
      </c>
      <c r="BX7" s="73">
        <f>IF(BW7="N",0,IF(BP$4="EVENTO",BD!$B$2,0))</f>
        <v>0</v>
      </c>
      <c r="BY7" s="72" t="s">
        <v>7</v>
      </c>
      <c r="BZ7" s="73">
        <f>IF(BY7="N",0,IF(BP$4="EVENTO",BD!$B$5,0))</f>
        <v>0</v>
      </c>
      <c r="CA7" s="72" t="s">
        <v>7</v>
      </c>
      <c r="CB7" s="73">
        <f>IF(CA7="S",BD!$B$8,0)</f>
        <v>0</v>
      </c>
      <c r="CC7" s="73" t="str">
        <f>IF(BP7="","",VLOOKUP(BP7,BD!$B$11:$R$179,5,))</f>
        <v/>
      </c>
      <c r="CD7" s="74" t="str">
        <f t="shared" si="4"/>
        <v/>
      </c>
      <c r="CE7" s="35" t="s">
        <v>5</v>
      </c>
      <c r="CF7" s="42" t="s">
        <v>475</v>
      </c>
      <c r="CG7" s="43"/>
      <c r="CH7" s="38"/>
      <c r="CI7" s="39" t="s">
        <v>7</v>
      </c>
      <c r="CJ7" s="40">
        <f>IF(CI7="N",0,IF(CF$4="EVENTO",BD!$B$3,BD!$B$4))</f>
        <v>0</v>
      </c>
      <c r="CK7" s="39" t="s">
        <v>7</v>
      </c>
      <c r="CL7" s="40">
        <f>IF(CK7="N",0,IF(CF$4="EVENTO",BD!$B$1,0))</f>
        <v>0</v>
      </c>
      <c r="CM7" s="39" t="s">
        <v>7</v>
      </c>
      <c r="CN7" s="40">
        <f>IF(CM7="N",0,IF(CF$4="EVENTO",BD!$B$2,0))</f>
        <v>0</v>
      </c>
      <c r="CO7" s="39" t="s">
        <v>7</v>
      </c>
      <c r="CP7" s="40">
        <f>IF(CO7="N",0,IF(CF$4="EVENTO",BD!$B$5,0))</f>
        <v>0</v>
      </c>
      <c r="CQ7" s="39" t="s">
        <v>7</v>
      </c>
      <c r="CR7" s="40">
        <f>IF(CQ7="S",BD!$B$8,0)</f>
        <v>0</v>
      </c>
      <c r="CS7" s="40">
        <f>IF(CF7="","",VLOOKUP(CF7,BD!$B$11:$R$179,5,))</f>
        <v>150</v>
      </c>
      <c r="CT7" s="41">
        <f t="shared" si="5"/>
        <v>150</v>
      </c>
      <c r="CU7" s="68"/>
      <c r="CV7" s="75"/>
      <c r="CW7" s="76"/>
      <c r="CX7" s="71"/>
      <c r="CY7" s="72" t="s">
        <v>7</v>
      </c>
      <c r="CZ7" s="73">
        <f>IF(CY7="N",0,IF(CV$4="EVENTO",BD!$B$3,BD!$B$4))</f>
        <v>0</v>
      </c>
      <c r="DA7" s="72" t="s">
        <v>7</v>
      </c>
      <c r="DB7" s="73">
        <f>IF(DA7="N",0,IF(CV$4="EVENTO",BD!$B$1,0))</f>
        <v>0</v>
      </c>
      <c r="DC7" s="72" t="s">
        <v>7</v>
      </c>
      <c r="DD7" s="73">
        <f>IF(DC7="N",0,IF(CV$4="EVENTO",BD!$B$2,0))</f>
        <v>0</v>
      </c>
      <c r="DE7" s="72" t="s">
        <v>7</v>
      </c>
      <c r="DF7" s="73">
        <f>IF(DE7="N",0,IF(CV$4="EVENTO",BD!$B$5,0))</f>
        <v>0</v>
      </c>
      <c r="DG7" s="72" t="s">
        <v>7</v>
      </c>
      <c r="DH7" s="73">
        <f>IF(DG7="S",BD!$B$8,0)</f>
        <v>0</v>
      </c>
      <c r="DI7" s="73" t="str">
        <f>IF(CV7="","",VLOOKUP(CV7,BD!$B$11:$R$179,5,))</f>
        <v/>
      </c>
      <c r="DJ7" s="74" t="str">
        <f t="shared" si="6"/>
        <v/>
      </c>
    </row>
    <row r="8" spans="1:114" ht="15.75" thickBot="1" x14ac:dyDescent="0.3">
      <c r="A8" s="130"/>
      <c r="B8" s="145"/>
      <c r="C8" s="68"/>
      <c r="D8" s="75"/>
      <c r="E8" s="76"/>
      <c r="F8" s="71"/>
      <c r="G8" s="72" t="s">
        <v>7</v>
      </c>
      <c r="H8" s="73">
        <f>IF(G8="N",0,IF(D$4="EVENTO",BD!$B$3,BD!$B$4))</f>
        <v>0</v>
      </c>
      <c r="I8" s="72" t="s">
        <v>7</v>
      </c>
      <c r="J8" s="73">
        <f>IF(I8="N",0,IF(D$4="EVENTO",BD!$B$1,0))</f>
        <v>0</v>
      </c>
      <c r="K8" s="72" t="s">
        <v>7</v>
      </c>
      <c r="L8" s="73">
        <f>IF(K8="N",0,IF(D$4="EVENTO",BD!$B$2,0))</f>
        <v>0</v>
      </c>
      <c r="M8" s="72" t="s">
        <v>7</v>
      </c>
      <c r="N8" s="73">
        <f>IF(M8="N",0,IF(D$4="EVENTO",BD!$B$5,0))</f>
        <v>0</v>
      </c>
      <c r="O8" s="72" t="s">
        <v>7</v>
      </c>
      <c r="P8" s="73">
        <f>IF(O8="S",BD!$B$8,0)</f>
        <v>0</v>
      </c>
      <c r="Q8" s="73" t="str">
        <f>IF(D8="","",VLOOKUP(D8,BD!$B$11:$R$179,5,))</f>
        <v/>
      </c>
      <c r="R8" s="74" t="str">
        <f t="shared" si="0"/>
        <v/>
      </c>
      <c r="S8" s="68"/>
      <c r="T8" s="75"/>
      <c r="U8" s="76"/>
      <c r="V8" s="71"/>
      <c r="W8" s="72" t="s">
        <v>7</v>
      </c>
      <c r="X8" s="73">
        <f>IF(W8="N",0,IF(T$4="EVENTO",BD!$B$3,BD!$B$4))</f>
        <v>0</v>
      </c>
      <c r="Y8" s="72" t="s">
        <v>7</v>
      </c>
      <c r="Z8" s="73">
        <f>IF(Y8="N",0,IF(T$4="EVENTO",BD!$B$1,0))</f>
        <v>0</v>
      </c>
      <c r="AA8" s="72" t="s">
        <v>7</v>
      </c>
      <c r="AB8" s="73">
        <f>IF(AA8="N",0,IF(T$4="EVENTO",BD!$B$2,0))</f>
        <v>0</v>
      </c>
      <c r="AC8" s="72" t="s">
        <v>7</v>
      </c>
      <c r="AD8" s="73">
        <f>IF(AC8="N",0,IF(T$4="EVENTO",BD!$B$5,0))</f>
        <v>0</v>
      </c>
      <c r="AE8" s="72" t="s">
        <v>7</v>
      </c>
      <c r="AF8" s="73">
        <f>IF(AE8="S",BD!$B$8,0)</f>
        <v>0</v>
      </c>
      <c r="AG8" s="73" t="str">
        <f>IF(T8="","",VLOOKUP(T8,BD!$B$11:$R$179,5,))</f>
        <v/>
      </c>
      <c r="AH8" s="74" t="str">
        <f t="shared" si="1"/>
        <v/>
      </c>
      <c r="AI8" s="35"/>
      <c r="AJ8" s="42"/>
      <c r="AK8" s="37"/>
      <c r="AL8" s="38"/>
      <c r="AM8" s="39" t="s">
        <v>7</v>
      </c>
      <c r="AN8" s="40">
        <f>IF(AM8="N",0,IF(AJ$4="EVENTO",BD!$B$3,BD!$B$4))</f>
        <v>0</v>
      </c>
      <c r="AO8" s="39" t="s">
        <v>7</v>
      </c>
      <c r="AP8" s="40">
        <f>IF(AO8="N",0,IF(AJ$4="EVENTO",BD!$B$1,0))</f>
        <v>0</v>
      </c>
      <c r="AQ8" s="39" t="s">
        <v>7</v>
      </c>
      <c r="AR8" s="40">
        <f>IF(AQ8="N",0,IF(AJ$4="EVENTO",BD!$B$2,0))</f>
        <v>0</v>
      </c>
      <c r="AS8" s="39" t="s">
        <v>7</v>
      </c>
      <c r="AT8" s="40">
        <f>IF(AS8="N",0,IF(AJ$4="EVENTO",BD!$B$5,0))</f>
        <v>0</v>
      </c>
      <c r="AU8" s="39" t="s">
        <v>7</v>
      </c>
      <c r="AV8" s="40">
        <f>IF(AU8="S",BD!$B$8,0)</f>
        <v>0</v>
      </c>
      <c r="AW8" s="40" t="str">
        <f>IF(AJ8="","",VLOOKUP(AJ8,BD!$B$11:$R$179,5,))</f>
        <v/>
      </c>
      <c r="AX8" s="41" t="str">
        <f t="shared" si="2"/>
        <v/>
      </c>
      <c r="AY8" s="68"/>
      <c r="AZ8" s="75"/>
      <c r="BA8" s="76"/>
      <c r="BB8" s="71"/>
      <c r="BC8" s="72" t="s">
        <v>7</v>
      </c>
      <c r="BD8" s="73">
        <f>IF(BC8="N",0,IF(AZ$4="EVENTO",BD!$B$3,BD!$B$4))</f>
        <v>0</v>
      </c>
      <c r="BE8" s="72" t="s">
        <v>7</v>
      </c>
      <c r="BF8" s="73">
        <f>IF(BE8="N",0,IF(AZ$4="EVENTO",BD!$B$1,0))</f>
        <v>0</v>
      </c>
      <c r="BG8" s="72" t="s">
        <v>7</v>
      </c>
      <c r="BH8" s="73">
        <f>IF(BG8="N",0,IF(AZ$4="EVENTO",BD!$B$2,0))</f>
        <v>0</v>
      </c>
      <c r="BI8" s="72" t="s">
        <v>7</v>
      </c>
      <c r="BJ8" s="73">
        <f>IF(BI8="N",0,IF(AZ$4="EVENTO",BD!$B$5,0))</f>
        <v>0</v>
      </c>
      <c r="BK8" s="72" t="s">
        <v>7</v>
      </c>
      <c r="BL8" s="73">
        <f>IF(BK8="S",BD!$B$8,0)</f>
        <v>0</v>
      </c>
      <c r="BM8" s="73" t="str">
        <f>IF(AZ8="","",VLOOKUP(AZ8,BD!$B$11:$R$179,5,))</f>
        <v/>
      </c>
      <c r="BN8" s="74" t="str">
        <f t="shared" si="3"/>
        <v/>
      </c>
      <c r="BO8" s="68"/>
      <c r="BP8" s="75"/>
      <c r="BQ8" s="76"/>
      <c r="BR8" s="71"/>
      <c r="BS8" s="72" t="s">
        <v>7</v>
      </c>
      <c r="BT8" s="73">
        <f>IF(BS8="N",0,IF(BP$4="EVENTO",BD!$B$3,BD!$B$4))</f>
        <v>0</v>
      </c>
      <c r="BU8" s="72" t="s">
        <v>7</v>
      </c>
      <c r="BV8" s="73">
        <f>IF(BU8="N",0,IF(BP$4="EVENTO",BD!$B$1,0))</f>
        <v>0</v>
      </c>
      <c r="BW8" s="72" t="s">
        <v>7</v>
      </c>
      <c r="BX8" s="73">
        <f>IF(BW8="N",0,IF(BP$4="EVENTO",BD!$B$2,0))</f>
        <v>0</v>
      </c>
      <c r="BY8" s="72" t="s">
        <v>7</v>
      </c>
      <c r="BZ8" s="73">
        <f>IF(BY8="N",0,IF(BP$4="EVENTO",BD!$B$5,0))</f>
        <v>0</v>
      </c>
      <c r="CA8" s="72" t="s">
        <v>7</v>
      </c>
      <c r="CB8" s="73">
        <f>IF(CA8="S",BD!$B$8,0)</f>
        <v>0</v>
      </c>
      <c r="CC8" s="73" t="str">
        <f>IF(BP8="","",VLOOKUP(BP8,BD!$B$11:$R$179,5,))</f>
        <v/>
      </c>
      <c r="CD8" s="74" t="str">
        <f t="shared" si="4"/>
        <v/>
      </c>
      <c r="CE8" s="35" t="s">
        <v>5</v>
      </c>
      <c r="CF8" s="42" t="s">
        <v>447</v>
      </c>
      <c r="CG8" s="43"/>
      <c r="CH8" s="38"/>
      <c r="CI8" s="39" t="s">
        <v>7</v>
      </c>
      <c r="CJ8" s="40">
        <f>IF(CI8="N",0,IF(CF$4="EVENTO",BD!$B$3,BD!$B$4))</f>
        <v>0</v>
      </c>
      <c r="CK8" s="39" t="s">
        <v>7</v>
      </c>
      <c r="CL8" s="40">
        <f>IF(CK8="N",0,IF(CF$4="EVENTO",BD!$B$1,0))</f>
        <v>0</v>
      </c>
      <c r="CM8" s="39" t="s">
        <v>7</v>
      </c>
      <c r="CN8" s="40">
        <f>IF(CM8="N",0,IF(CF$4="EVENTO",BD!$B$2,0))</f>
        <v>0</v>
      </c>
      <c r="CO8" s="39" t="s">
        <v>7</v>
      </c>
      <c r="CP8" s="40">
        <f>IF(CO8="N",0,IF(CF$4="EVENTO",BD!$B$5,0))</f>
        <v>0</v>
      </c>
      <c r="CQ8" s="39" t="s">
        <v>7</v>
      </c>
      <c r="CR8" s="40">
        <f>IF(CQ8="S",BD!$B$8,0)</f>
        <v>0</v>
      </c>
      <c r="CS8" s="40">
        <f>IF(CF8="","",VLOOKUP(CF8,BD!$B$11:$R$179,5,))</f>
        <v>230</v>
      </c>
      <c r="CT8" s="41">
        <f t="shared" si="5"/>
        <v>230</v>
      </c>
      <c r="CU8" s="68"/>
      <c r="CV8" s="75"/>
      <c r="CW8" s="76"/>
      <c r="CX8" s="71"/>
      <c r="CY8" s="72" t="s">
        <v>7</v>
      </c>
      <c r="CZ8" s="73">
        <f>IF(CY8="N",0,IF(CV$4="EVENTO",BD!$B$3,BD!$B$4))</f>
        <v>0</v>
      </c>
      <c r="DA8" s="72" t="s">
        <v>7</v>
      </c>
      <c r="DB8" s="73">
        <f>IF(DA8="N",0,IF(CV$4="EVENTO",BD!$B$1,0))</f>
        <v>0</v>
      </c>
      <c r="DC8" s="72" t="s">
        <v>7</v>
      </c>
      <c r="DD8" s="73">
        <f>IF(DC8="N",0,IF(CV$4="EVENTO",BD!$B$2,0))</f>
        <v>0</v>
      </c>
      <c r="DE8" s="72" t="s">
        <v>7</v>
      </c>
      <c r="DF8" s="73">
        <f>IF(DE8="N",0,IF(CV$4="EVENTO",BD!$B$5,0))</f>
        <v>0</v>
      </c>
      <c r="DG8" s="72" t="s">
        <v>7</v>
      </c>
      <c r="DH8" s="73">
        <f>IF(DG8="S",BD!$B$8,0)</f>
        <v>0</v>
      </c>
      <c r="DI8" s="73" t="str">
        <f>IF(CV8="","",VLOOKUP(CV8,BD!$B$11:$R$179,5,))</f>
        <v/>
      </c>
      <c r="DJ8" s="74" t="str">
        <f t="shared" si="6"/>
        <v/>
      </c>
    </row>
    <row r="9" spans="1:114" ht="15.75" thickBot="1" x14ac:dyDescent="0.3">
      <c r="A9" s="130"/>
      <c r="B9" s="145"/>
      <c r="C9" s="68"/>
      <c r="D9" s="75"/>
      <c r="E9" s="76"/>
      <c r="F9" s="71"/>
      <c r="G9" s="72" t="s">
        <v>7</v>
      </c>
      <c r="H9" s="73">
        <f>IF(G9="N",0,IF(D$4="EVENTO",BD!$B$3,BD!$B$4))</f>
        <v>0</v>
      </c>
      <c r="I9" s="72" t="s">
        <v>7</v>
      </c>
      <c r="J9" s="73">
        <f>IF(I9="N",0,IF(D$4="EVENTO",BD!$B$1,0))</f>
        <v>0</v>
      </c>
      <c r="K9" s="72" t="s">
        <v>7</v>
      </c>
      <c r="L9" s="73">
        <f>IF(K9="N",0,IF(D$4="EVENTO",BD!$B$2,0))</f>
        <v>0</v>
      </c>
      <c r="M9" s="72" t="s">
        <v>7</v>
      </c>
      <c r="N9" s="73">
        <f>IF(M9="N",0,IF(D$4="EVENTO",BD!$B$5,0))</f>
        <v>0</v>
      </c>
      <c r="O9" s="72" t="s">
        <v>7</v>
      </c>
      <c r="P9" s="73">
        <f>IF(O9="S",BD!$B$8,0)</f>
        <v>0</v>
      </c>
      <c r="Q9" s="73" t="str">
        <f>IF(D9="","",VLOOKUP(D9,BD!$B$11:$R$179,5,))</f>
        <v/>
      </c>
      <c r="R9" s="74" t="str">
        <f t="shared" si="0"/>
        <v/>
      </c>
      <c r="S9" s="68"/>
      <c r="T9" s="75"/>
      <c r="U9" s="76"/>
      <c r="V9" s="71"/>
      <c r="W9" s="72" t="s">
        <v>7</v>
      </c>
      <c r="X9" s="73">
        <f>IF(W9="N",0,IF(T$4="EVENTO",BD!$B$3,BD!$B$4))</f>
        <v>0</v>
      </c>
      <c r="Y9" s="72" t="s">
        <v>7</v>
      </c>
      <c r="Z9" s="73">
        <f>IF(Y9="N",0,IF(T$4="EVENTO",BD!$B$1,0))</f>
        <v>0</v>
      </c>
      <c r="AA9" s="72" t="s">
        <v>7</v>
      </c>
      <c r="AB9" s="73">
        <f>IF(AA9="N",0,IF(T$4="EVENTO",BD!$B$2,0))</f>
        <v>0</v>
      </c>
      <c r="AC9" s="72" t="s">
        <v>7</v>
      </c>
      <c r="AD9" s="73">
        <f>IF(AC9="N",0,IF(T$4="EVENTO",BD!$B$5,0))</f>
        <v>0</v>
      </c>
      <c r="AE9" s="72" t="s">
        <v>7</v>
      </c>
      <c r="AF9" s="73">
        <f>IF(AE9="S",BD!$B$8,0)</f>
        <v>0</v>
      </c>
      <c r="AG9" s="73" t="str">
        <f>IF(T9="","",VLOOKUP(T9,BD!$B$11:$R$179,5,))</f>
        <v/>
      </c>
      <c r="AH9" s="74" t="str">
        <f t="shared" si="1"/>
        <v/>
      </c>
      <c r="AI9" s="35"/>
      <c r="AJ9" s="42"/>
      <c r="AK9" s="37"/>
      <c r="AL9" s="38"/>
      <c r="AM9" s="39" t="s">
        <v>7</v>
      </c>
      <c r="AN9" s="40">
        <f>IF(AM9="N",0,IF(AJ$4="EVENTO",BD!$B$3,BD!$B$4))</f>
        <v>0</v>
      </c>
      <c r="AO9" s="39" t="s">
        <v>7</v>
      </c>
      <c r="AP9" s="40">
        <f>IF(AO9="N",0,IF(AJ$4="EVENTO",BD!$B$1,0))</f>
        <v>0</v>
      </c>
      <c r="AQ9" s="39" t="s">
        <v>7</v>
      </c>
      <c r="AR9" s="40">
        <f>IF(AQ9="N",0,IF(AJ$4="EVENTO",BD!$B$2,0))</f>
        <v>0</v>
      </c>
      <c r="AS9" s="39" t="s">
        <v>7</v>
      </c>
      <c r="AT9" s="40">
        <f>IF(AS9="N",0,IF(AJ$4="EVENTO",BD!$B$5,0))</f>
        <v>0</v>
      </c>
      <c r="AU9" s="39" t="s">
        <v>7</v>
      </c>
      <c r="AV9" s="40">
        <f>IF(AU9="S",BD!$B$8,0)</f>
        <v>0</v>
      </c>
      <c r="AW9" s="40" t="str">
        <f>IF(AJ9="","",VLOOKUP(AJ9,BD!$B$11:$R$179,5,))</f>
        <v/>
      </c>
      <c r="AX9" s="41" t="str">
        <f t="shared" si="2"/>
        <v/>
      </c>
      <c r="AY9" s="68"/>
      <c r="AZ9" s="75"/>
      <c r="BA9" s="76"/>
      <c r="BB9" s="71"/>
      <c r="BC9" s="72" t="s">
        <v>7</v>
      </c>
      <c r="BD9" s="73">
        <f>IF(BC9="N",0,IF(AZ$4="EVENTO",BD!$B$3,BD!$B$4))</f>
        <v>0</v>
      </c>
      <c r="BE9" s="72" t="s">
        <v>7</v>
      </c>
      <c r="BF9" s="73">
        <f>IF(BE9="N",0,IF(AZ$4="EVENTO",BD!$B$1,0))</f>
        <v>0</v>
      </c>
      <c r="BG9" s="72" t="s">
        <v>7</v>
      </c>
      <c r="BH9" s="73">
        <f>IF(BG9="N",0,IF(AZ$4="EVENTO",BD!$B$2,0))</f>
        <v>0</v>
      </c>
      <c r="BI9" s="72" t="s">
        <v>7</v>
      </c>
      <c r="BJ9" s="73">
        <f>IF(BI9="N",0,IF(AZ$4="EVENTO",BD!$B$5,0))</f>
        <v>0</v>
      </c>
      <c r="BK9" s="72" t="s">
        <v>7</v>
      </c>
      <c r="BL9" s="73">
        <f>IF(BK9="S",BD!$B$8,0)</f>
        <v>0</v>
      </c>
      <c r="BM9" s="73" t="str">
        <f>IF(AZ9="","",VLOOKUP(AZ9,BD!$B$11:$R$179,5,))</f>
        <v/>
      </c>
      <c r="BN9" s="74" t="str">
        <f t="shared" si="3"/>
        <v/>
      </c>
      <c r="BO9" s="68"/>
      <c r="BP9" s="75"/>
      <c r="BQ9" s="76"/>
      <c r="BR9" s="71"/>
      <c r="BS9" s="72" t="s">
        <v>7</v>
      </c>
      <c r="BT9" s="73">
        <f>IF(BS9="N",0,IF(BP$4="EVENTO",BD!$B$3,BD!$B$4))</f>
        <v>0</v>
      </c>
      <c r="BU9" s="72" t="s">
        <v>7</v>
      </c>
      <c r="BV9" s="73">
        <f>IF(BU9="N",0,IF(BP$4="EVENTO",BD!$B$1,0))</f>
        <v>0</v>
      </c>
      <c r="BW9" s="72" t="s">
        <v>7</v>
      </c>
      <c r="BX9" s="73">
        <f>IF(BW9="N",0,IF(BP$4="EVENTO",BD!$B$2,0))</f>
        <v>0</v>
      </c>
      <c r="BY9" s="72" t="s">
        <v>7</v>
      </c>
      <c r="BZ9" s="73">
        <f>IF(BY9="N",0,IF(BP$4="EVENTO",BD!$B$5,0))</f>
        <v>0</v>
      </c>
      <c r="CA9" s="72" t="s">
        <v>7</v>
      </c>
      <c r="CB9" s="73">
        <f>IF(CA9="S",BD!$B$8,0)</f>
        <v>0</v>
      </c>
      <c r="CC9" s="73" t="str">
        <f>IF(BP9="","",VLOOKUP(BP9,BD!$B$11:$R$179,5,))</f>
        <v/>
      </c>
      <c r="CD9" s="74"/>
      <c r="CE9" s="35" t="s">
        <v>5</v>
      </c>
      <c r="CF9" s="42" t="s">
        <v>515</v>
      </c>
      <c r="CG9" s="43"/>
      <c r="CH9" s="38"/>
      <c r="CI9" s="39" t="s">
        <v>7</v>
      </c>
      <c r="CJ9" s="40">
        <f>IF(CI9="N",0,IF(CF$4="EVENTO",BD!$B$3,BD!$B$4))</f>
        <v>0</v>
      </c>
      <c r="CK9" s="39" t="s">
        <v>7</v>
      </c>
      <c r="CL9" s="40">
        <f>IF(CK9="N",0,IF(CF$4="EVENTO",BD!$B$1,0))</f>
        <v>0</v>
      </c>
      <c r="CM9" s="39" t="s">
        <v>7</v>
      </c>
      <c r="CN9" s="40">
        <f>IF(CM9="N",0,IF(CF$4="EVENTO",BD!$B$2,0))</f>
        <v>0</v>
      </c>
      <c r="CO9" s="39" t="s">
        <v>7</v>
      </c>
      <c r="CP9" s="40">
        <f>IF(CO9="N",0,IF(CF$4="EVENTO",BD!$B$5,0))</f>
        <v>0</v>
      </c>
      <c r="CQ9" s="39" t="s">
        <v>7</v>
      </c>
      <c r="CR9" s="40">
        <f>IF(CQ9="S",BD!$B$8,0)</f>
        <v>0</v>
      </c>
      <c r="CS9" s="40">
        <f>IF(CF9="","",VLOOKUP(CF9,BD!$B$11:$R$179,5,))</f>
        <v>150</v>
      </c>
      <c r="CT9" s="41">
        <f t="shared" si="5"/>
        <v>150</v>
      </c>
      <c r="CU9" s="68"/>
      <c r="CV9" s="75"/>
      <c r="CW9" s="76"/>
      <c r="CX9" s="71"/>
      <c r="CY9" s="72" t="s">
        <v>7</v>
      </c>
      <c r="CZ9" s="73">
        <f>IF(CY9="N",0,IF(CV$4="EVENTO",BD!$B$3,BD!$B$4))</f>
        <v>0</v>
      </c>
      <c r="DA9" s="72" t="s">
        <v>7</v>
      </c>
      <c r="DB9" s="73">
        <f>IF(DA9="N",0,IF(CV$4="EVENTO",BD!$B$1,0))</f>
        <v>0</v>
      </c>
      <c r="DC9" s="72" t="s">
        <v>7</v>
      </c>
      <c r="DD9" s="73">
        <f>IF(DC9="N",0,IF(CV$4="EVENTO",BD!$B$2,0))</f>
        <v>0</v>
      </c>
      <c r="DE9" s="72" t="s">
        <v>7</v>
      </c>
      <c r="DF9" s="73">
        <f>IF(DE9="N",0,IF(CV$4="EVENTO",BD!$B$5,0))</f>
        <v>0</v>
      </c>
      <c r="DG9" s="72" t="s">
        <v>7</v>
      </c>
      <c r="DH9" s="73">
        <f>IF(DG9="S",BD!$B$8,0)</f>
        <v>0</v>
      </c>
      <c r="DI9" s="73" t="str">
        <f>IF(CV9="","",VLOOKUP(CV9,BD!$B$11:$R$179,5,))</f>
        <v/>
      </c>
      <c r="DJ9" s="74" t="str">
        <f t="shared" si="6"/>
        <v/>
      </c>
    </row>
    <row r="10" spans="1:114" ht="15.75" thickBot="1" x14ac:dyDescent="0.3">
      <c r="A10" s="130"/>
      <c r="B10" s="145"/>
      <c r="C10" s="68"/>
      <c r="D10" s="75"/>
      <c r="E10" s="76"/>
      <c r="F10" s="71"/>
      <c r="G10" s="72" t="s">
        <v>7</v>
      </c>
      <c r="H10" s="73">
        <f>IF(G10="N",0,IF(D$4="EVENTO",BD!$B$3,BD!$B$4))</f>
        <v>0</v>
      </c>
      <c r="I10" s="72" t="s">
        <v>7</v>
      </c>
      <c r="J10" s="73">
        <f>IF(I10="N",0,IF(D$4="EVENTO",BD!$B$1,0))</f>
        <v>0</v>
      </c>
      <c r="K10" s="72" t="s">
        <v>7</v>
      </c>
      <c r="L10" s="73">
        <f>IF(K10="N",0,IF(D$4="EVENTO",BD!$B$2,0))</f>
        <v>0</v>
      </c>
      <c r="M10" s="72" t="s">
        <v>7</v>
      </c>
      <c r="N10" s="73">
        <f>IF(M10="N",0,IF(D$4="EVENTO",BD!$B$5,0))</f>
        <v>0</v>
      </c>
      <c r="O10" s="72" t="s">
        <v>7</v>
      </c>
      <c r="P10" s="73">
        <f>IF(O10="S",BD!$B$8,0)</f>
        <v>0</v>
      </c>
      <c r="Q10" s="73" t="str">
        <f>IF(D10="","",VLOOKUP(D10,BD!$B$11:$R$179,5,))</f>
        <v/>
      </c>
      <c r="R10" s="74" t="str">
        <f t="shared" si="0"/>
        <v/>
      </c>
      <c r="S10" s="68"/>
      <c r="T10" s="75"/>
      <c r="U10" s="76"/>
      <c r="V10" s="71"/>
      <c r="W10" s="72" t="s">
        <v>7</v>
      </c>
      <c r="X10" s="73">
        <f>IF(W10="N",0,IF(T$4="EVENTO",BD!$B$3,BD!$B$4))</f>
        <v>0</v>
      </c>
      <c r="Y10" s="72" t="s">
        <v>7</v>
      </c>
      <c r="Z10" s="73">
        <f>IF(Y10="N",0,IF(T$4="EVENTO",BD!$B$1,0))</f>
        <v>0</v>
      </c>
      <c r="AA10" s="72" t="s">
        <v>7</v>
      </c>
      <c r="AB10" s="73">
        <f>IF(AA10="N",0,IF(T$4="EVENTO",BD!$B$2,0))</f>
        <v>0</v>
      </c>
      <c r="AC10" s="72" t="s">
        <v>7</v>
      </c>
      <c r="AD10" s="73">
        <f>IF(AC10="N",0,IF(T$4="EVENTO",BD!$B$5,0))</f>
        <v>0</v>
      </c>
      <c r="AE10" s="72" t="s">
        <v>7</v>
      </c>
      <c r="AF10" s="73">
        <f>IF(AE10="S",BD!$B$8,0)</f>
        <v>0</v>
      </c>
      <c r="AG10" s="73" t="str">
        <f>IF(T10="","",VLOOKUP(T10,BD!$B$11:$R$179,5,))</f>
        <v/>
      </c>
      <c r="AH10" s="74" t="str">
        <f t="shared" si="1"/>
        <v/>
      </c>
      <c r="AI10" s="35"/>
      <c r="AJ10" s="42"/>
      <c r="AK10" s="37"/>
      <c r="AL10" s="38"/>
      <c r="AM10" s="39" t="s">
        <v>7</v>
      </c>
      <c r="AN10" s="40">
        <f>IF(AM10="N",0,IF(AJ$4="EVENTO",BD!$B$3,BD!$B$4))</f>
        <v>0</v>
      </c>
      <c r="AO10" s="39" t="s">
        <v>7</v>
      </c>
      <c r="AP10" s="40">
        <f>IF(AO10="N",0,IF(AJ$4="EVENTO",BD!$B$1,0))</f>
        <v>0</v>
      </c>
      <c r="AQ10" s="39" t="s">
        <v>7</v>
      </c>
      <c r="AR10" s="40">
        <f>IF(AQ10="N",0,IF(AJ$4="EVENTO",BD!$B$2,0))</f>
        <v>0</v>
      </c>
      <c r="AS10" s="39" t="s">
        <v>7</v>
      </c>
      <c r="AT10" s="40">
        <f>IF(AS10="N",0,IF(AJ$4="EVENTO",BD!$B$5,0))</f>
        <v>0</v>
      </c>
      <c r="AU10" s="39" t="s">
        <v>7</v>
      </c>
      <c r="AV10" s="40">
        <f>IF(AU10="S",BD!$B$8,0)</f>
        <v>0</v>
      </c>
      <c r="AW10" s="40" t="str">
        <f>IF(AJ10="","",VLOOKUP(AJ10,BD!$B$11:$R$179,5,))</f>
        <v/>
      </c>
      <c r="AX10" s="41" t="str">
        <f t="shared" si="2"/>
        <v/>
      </c>
      <c r="AY10" s="68"/>
      <c r="AZ10" s="75"/>
      <c r="BA10" s="76"/>
      <c r="BB10" s="71"/>
      <c r="BC10" s="72" t="s">
        <v>7</v>
      </c>
      <c r="BD10" s="73">
        <f>IF(BC10="N",0,IF(AZ$4="EVENTO",BD!$B$3,BD!$B$4))</f>
        <v>0</v>
      </c>
      <c r="BE10" s="72" t="s">
        <v>7</v>
      </c>
      <c r="BF10" s="73">
        <f>IF(BE10="N",0,IF(AZ$4="EVENTO",BD!$B$1,0))</f>
        <v>0</v>
      </c>
      <c r="BG10" s="72" t="s">
        <v>7</v>
      </c>
      <c r="BH10" s="73">
        <f>IF(BG10="N",0,IF(AZ$4="EVENTO",BD!$B$2,0))</f>
        <v>0</v>
      </c>
      <c r="BI10" s="72" t="s">
        <v>7</v>
      </c>
      <c r="BJ10" s="73">
        <f>IF(BI10="N",0,IF(AZ$4="EVENTO",BD!$B$5,0))</f>
        <v>0</v>
      </c>
      <c r="BK10" s="72" t="s">
        <v>7</v>
      </c>
      <c r="BL10" s="73">
        <f>IF(BK10="S",BD!$B$8,0)</f>
        <v>0</v>
      </c>
      <c r="BM10" s="73" t="str">
        <f>IF(AZ10="","",VLOOKUP(AZ10,BD!$B$11:$R$179,5,))</f>
        <v/>
      </c>
      <c r="BN10" s="74" t="str">
        <f t="shared" si="3"/>
        <v/>
      </c>
      <c r="BO10" s="68"/>
      <c r="BP10" s="75"/>
      <c r="BQ10" s="76"/>
      <c r="BR10" s="71"/>
      <c r="BS10" s="72" t="s">
        <v>7</v>
      </c>
      <c r="BT10" s="73">
        <f>IF(BS10="N",0,IF(BP$4="EVENTO",BD!$B$3,BD!$B$4))</f>
        <v>0</v>
      </c>
      <c r="BU10" s="72" t="s">
        <v>7</v>
      </c>
      <c r="BV10" s="73">
        <f>IF(BU10="N",0,IF(BP$4="EVENTO",BD!$B$1,0))</f>
        <v>0</v>
      </c>
      <c r="BW10" s="72" t="s">
        <v>7</v>
      </c>
      <c r="BX10" s="73">
        <f>IF(BW10="N",0,IF(BP$4="EVENTO",BD!$B$2,0))</f>
        <v>0</v>
      </c>
      <c r="BY10" s="72" t="s">
        <v>7</v>
      </c>
      <c r="BZ10" s="73">
        <f>IF(BY10="N",0,IF(BP$4="EVENTO",BD!$B$5,0))</f>
        <v>0</v>
      </c>
      <c r="CA10" s="72" t="s">
        <v>7</v>
      </c>
      <c r="CB10" s="73">
        <f>IF(CA10="S",BD!$B$8,0)</f>
        <v>0</v>
      </c>
      <c r="CC10" s="73" t="str">
        <f>IF(BP10="","",VLOOKUP(BP10,BD!$B$11:$R$179,5,))</f>
        <v/>
      </c>
      <c r="CD10" s="74"/>
      <c r="CE10" s="35" t="s">
        <v>5</v>
      </c>
      <c r="CF10" s="42" t="s">
        <v>13</v>
      </c>
      <c r="CG10" s="43"/>
      <c r="CH10" s="38"/>
      <c r="CI10" s="39" t="s">
        <v>7</v>
      </c>
      <c r="CJ10" s="40">
        <f>IF(CI10="N",0,IF(CF$4="EVENTO",BD!$B$3,BD!$B$4))</f>
        <v>0</v>
      </c>
      <c r="CK10" s="39" t="s">
        <v>7</v>
      </c>
      <c r="CL10" s="40">
        <f>IF(CK10="N",0,IF(CF$4="EVENTO",BD!$B$1,0))</f>
        <v>0</v>
      </c>
      <c r="CM10" s="39" t="s">
        <v>7</v>
      </c>
      <c r="CN10" s="40">
        <f>IF(CM10="N",0,IF(CF$4="EVENTO",BD!$B$2,0))</f>
        <v>0</v>
      </c>
      <c r="CO10" s="39" t="s">
        <v>7</v>
      </c>
      <c r="CP10" s="40">
        <f>IF(CO10="N",0,IF(CF$4="EVENTO",BD!$B$5,0))</f>
        <v>0</v>
      </c>
      <c r="CQ10" s="39" t="s">
        <v>7</v>
      </c>
      <c r="CR10" s="40">
        <f>IF(CQ10="S",BD!$B$8,0)</f>
        <v>0</v>
      </c>
      <c r="CS10" s="40">
        <f>IF(CF10="","",VLOOKUP(CF10,BD!$B$11:$R$179,5,))</f>
        <v>250</v>
      </c>
      <c r="CT10" s="41">
        <f t="shared" si="5"/>
        <v>250</v>
      </c>
      <c r="CU10" s="68"/>
      <c r="CV10" s="75"/>
      <c r="CW10" s="76"/>
      <c r="CX10" s="71"/>
      <c r="CY10" s="72" t="s">
        <v>7</v>
      </c>
      <c r="CZ10" s="73">
        <f>IF(CY10="N",0,IF(CV$4="EVENTO",BD!$B$3,BD!$B$4))</f>
        <v>0</v>
      </c>
      <c r="DA10" s="72" t="s">
        <v>7</v>
      </c>
      <c r="DB10" s="73">
        <f>IF(DA10="N",0,IF(CV$4="EVENTO",BD!$B$1,0))</f>
        <v>0</v>
      </c>
      <c r="DC10" s="72" t="s">
        <v>7</v>
      </c>
      <c r="DD10" s="73">
        <f>IF(DC10="N",0,IF(CV$4="EVENTO",BD!$B$2,0))</f>
        <v>0</v>
      </c>
      <c r="DE10" s="72" t="s">
        <v>7</v>
      </c>
      <c r="DF10" s="73">
        <f>IF(DE10="N",0,IF(CV$4="EVENTO",BD!$B$5,0))</f>
        <v>0</v>
      </c>
      <c r="DG10" s="72" t="s">
        <v>7</v>
      </c>
      <c r="DH10" s="73">
        <f>IF(DG10="S",BD!$B$8,0)</f>
        <v>0</v>
      </c>
      <c r="DI10" s="73" t="str">
        <f>IF(CV10="","",VLOOKUP(CV10,BD!$B$11:$R$179,5,))</f>
        <v/>
      </c>
      <c r="DJ10" s="74" t="str">
        <f t="shared" si="6"/>
        <v/>
      </c>
    </row>
    <row r="11" spans="1:114" ht="15.75" thickBot="1" x14ac:dyDescent="0.3">
      <c r="A11" s="130"/>
      <c r="B11" s="145"/>
      <c r="C11" s="68"/>
      <c r="D11" s="75"/>
      <c r="E11" s="76"/>
      <c r="F11" s="71"/>
      <c r="G11" s="72" t="s">
        <v>7</v>
      </c>
      <c r="H11" s="73">
        <f>IF(G11="N",0,IF(D$4="EVENTO",BD!$B$3,BD!$B$4))</f>
        <v>0</v>
      </c>
      <c r="I11" s="72" t="s">
        <v>7</v>
      </c>
      <c r="J11" s="73">
        <f>IF(I11="N",0,IF(D$4="EVENTO",BD!$B$1,0))</f>
        <v>0</v>
      </c>
      <c r="K11" s="72" t="s">
        <v>7</v>
      </c>
      <c r="L11" s="73">
        <f>IF(K11="N",0,IF(D$4="EVENTO",BD!$B$2,0))</f>
        <v>0</v>
      </c>
      <c r="M11" s="72" t="s">
        <v>7</v>
      </c>
      <c r="N11" s="73">
        <f>IF(M11="N",0,IF(D$4="EVENTO",BD!$B$5,0))</f>
        <v>0</v>
      </c>
      <c r="O11" s="72" t="s">
        <v>7</v>
      </c>
      <c r="P11" s="73">
        <f>IF(O11="S",BD!$B$8,0)</f>
        <v>0</v>
      </c>
      <c r="Q11" s="73" t="str">
        <f>IF(D11="","",VLOOKUP(D11,BD!$B$11:$R$179,5,))</f>
        <v/>
      </c>
      <c r="R11" s="74" t="str">
        <f t="shared" si="0"/>
        <v/>
      </c>
      <c r="S11" s="68"/>
      <c r="T11" s="75"/>
      <c r="U11" s="76"/>
      <c r="V11" s="71"/>
      <c r="W11" s="72" t="s">
        <v>7</v>
      </c>
      <c r="X11" s="73">
        <f>IF(W11="N",0,IF(T$4="EVENTO",BD!$B$3,BD!$B$4))</f>
        <v>0</v>
      </c>
      <c r="Y11" s="72" t="s">
        <v>7</v>
      </c>
      <c r="Z11" s="73">
        <f>IF(Y11="N",0,IF(T$4="EVENTO",BD!$B$1,0))</f>
        <v>0</v>
      </c>
      <c r="AA11" s="72" t="s">
        <v>7</v>
      </c>
      <c r="AB11" s="73">
        <f>IF(AA11="N",0,IF(T$4="EVENTO",BD!$B$2,0))</f>
        <v>0</v>
      </c>
      <c r="AC11" s="72" t="s">
        <v>7</v>
      </c>
      <c r="AD11" s="73">
        <f>IF(AC11="N",0,IF(T$4="EVENTO",BD!$B$5,0))</f>
        <v>0</v>
      </c>
      <c r="AE11" s="72" t="s">
        <v>7</v>
      </c>
      <c r="AF11" s="73">
        <f>IF(AE11="S",BD!$B$8,0)</f>
        <v>0</v>
      </c>
      <c r="AG11" s="73" t="str">
        <f>IF(T11="","",VLOOKUP(T11,BD!$B$11:$R$179,5,))</f>
        <v/>
      </c>
      <c r="AH11" s="74" t="str">
        <f t="shared" si="1"/>
        <v/>
      </c>
      <c r="AI11" s="35"/>
      <c r="AJ11" s="42"/>
      <c r="AK11" s="37"/>
      <c r="AL11" s="38"/>
      <c r="AM11" s="39" t="s">
        <v>7</v>
      </c>
      <c r="AN11" s="40">
        <f>IF(AM11="N",0,IF(AJ$4="EVENTO",BD!$B$3,BD!$B$4))</f>
        <v>0</v>
      </c>
      <c r="AO11" s="39" t="s">
        <v>7</v>
      </c>
      <c r="AP11" s="40">
        <f>IF(AO11="N",0,IF(AJ$4="EVENTO",BD!$B$1,0))</f>
        <v>0</v>
      </c>
      <c r="AQ11" s="39" t="s">
        <v>7</v>
      </c>
      <c r="AR11" s="40">
        <f>IF(AQ11="N",0,IF(AJ$4="EVENTO",BD!$B$2,0))</f>
        <v>0</v>
      </c>
      <c r="AS11" s="39" t="s">
        <v>7</v>
      </c>
      <c r="AT11" s="40">
        <f>IF(AS11="N",0,IF(AJ$4="EVENTO",BD!$B$5,0))</f>
        <v>0</v>
      </c>
      <c r="AU11" s="39" t="s">
        <v>7</v>
      </c>
      <c r="AV11" s="40">
        <f>IF(AU11="S",BD!$B$8,0)</f>
        <v>0</v>
      </c>
      <c r="AW11" s="40" t="str">
        <f>IF(AJ11="","",VLOOKUP(AJ11,BD!$B$11:$R$179,5,))</f>
        <v/>
      </c>
      <c r="AX11" s="41" t="str">
        <f t="shared" si="2"/>
        <v/>
      </c>
      <c r="AY11" s="68"/>
      <c r="AZ11" s="75"/>
      <c r="BA11" s="76"/>
      <c r="BB11" s="71"/>
      <c r="BC11" s="72" t="s">
        <v>7</v>
      </c>
      <c r="BD11" s="73">
        <f>IF(BC11="N",0,IF(AZ$4="EVENTO",BD!$B$3,BD!$B$4))</f>
        <v>0</v>
      </c>
      <c r="BE11" s="72" t="s">
        <v>7</v>
      </c>
      <c r="BF11" s="73">
        <f>IF(BE11="N",0,IF(AZ$4="EVENTO",BD!$B$1,0))</f>
        <v>0</v>
      </c>
      <c r="BG11" s="72" t="s">
        <v>7</v>
      </c>
      <c r="BH11" s="73">
        <f>IF(BG11="N",0,IF(AZ$4="EVENTO",BD!$B$2,0))</f>
        <v>0</v>
      </c>
      <c r="BI11" s="72" t="s">
        <v>7</v>
      </c>
      <c r="BJ11" s="73">
        <f>IF(BI11="N",0,IF(AZ$4="EVENTO",BD!$B$5,0))</f>
        <v>0</v>
      </c>
      <c r="BK11" s="72" t="s">
        <v>7</v>
      </c>
      <c r="BL11" s="73">
        <f>IF(BK11="S",BD!$B$8,0)</f>
        <v>0</v>
      </c>
      <c r="BM11" s="73" t="str">
        <f>IF(AZ11="","",VLOOKUP(AZ11,BD!$B$11:$R$179,5,))</f>
        <v/>
      </c>
      <c r="BN11" s="74" t="str">
        <f t="shared" si="3"/>
        <v/>
      </c>
      <c r="BO11" s="68"/>
      <c r="BP11" s="75"/>
      <c r="BQ11" s="76"/>
      <c r="BR11" s="71"/>
      <c r="BS11" s="72" t="s">
        <v>7</v>
      </c>
      <c r="BT11" s="73">
        <f>IF(BS11="N",0,IF(BP$4="EVENTO",BD!$B$3,BD!$B$4))</f>
        <v>0</v>
      </c>
      <c r="BU11" s="72" t="s">
        <v>7</v>
      </c>
      <c r="BV11" s="73">
        <f>IF(BU11="N",0,IF(BP$4="EVENTO",BD!$B$1,0))</f>
        <v>0</v>
      </c>
      <c r="BW11" s="72" t="s">
        <v>7</v>
      </c>
      <c r="BX11" s="73">
        <f>IF(BW11="N",0,IF(BP$4="EVENTO",BD!$B$2,0))</f>
        <v>0</v>
      </c>
      <c r="BY11" s="72" t="s">
        <v>7</v>
      </c>
      <c r="BZ11" s="73">
        <f>IF(BY11="N",0,IF(BP$4="EVENTO",BD!$B$5,0))</f>
        <v>0</v>
      </c>
      <c r="CA11" s="72" t="s">
        <v>7</v>
      </c>
      <c r="CB11" s="73">
        <f>IF(CA11="S",BD!$B$8,0)</f>
        <v>0</v>
      </c>
      <c r="CC11" s="73" t="str">
        <f>IF(BP11="","",VLOOKUP(BP11,BD!$B$11:$R$179,5,))</f>
        <v/>
      </c>
      <c r="CD11" s="74"/>
      <c r="CE11" s="35" t="s">
        <v>5</v>
      </c>
      <c r="CF11" s="42" t="s">
        <v>61</v>
      </c>
      <c r="CG11" s="43"/>
      <c r="CH11" s="38"/>
      <c r="CI11" s="39" t="s">
        <v>7</v>
      </c>
      <c r="CJ11" s="40">
        <f>IF(CI11="N",0,IF(CF$4="EVENTO",BD!$B$3,BD!$B$4))</f>
        <v>0</v>
      </c>
      <c r="CK11" s="39" t="s">
        <v>7</v>
      </c>
      <c r="CL11" s="40">
        <f>IF(CK11="N",0,IF(CF$4="EVENTO",BD!$B$1,0))</f>
        <v>0</v>
      </c>
      <c r="CM11" s="39" t="s">
        <v>7</v>
      </c>
      <c r="CN11" s="40">
        <f>IF(CM11="N",0,IF(CF$4="EVENTO",BD!$B$2,0))</f>
        <v>0</v>
      </c>
      <c r="CO11" s="39" t="s">
        <v>7</v>
      </c>
      <c r="CP11" s="40">
        <f>IF(CO11="N",0,IF(CF$4="EVENTO",BD!$B$5,0))</f>
        <v>0</v>
      </c>
      <c r="CQ11" s="39" t="s">
        <v>7</v>
      </c>
      <c r="CR11" s="40">
        <f>IF(CQ11="S",BD!$B$8,0)</f>
        <v>0</v>
      </c>
      <c r="CS11" s="40">
        <f>IF(CF11="","",VLOOKUP(CF11,BD!$B$11:$R$179,5,))</f>
        <v>250</v>
      </c>
      <c r="CT11" s="41">
        <v>200</v>
      </c>
      <c r="CU11" s="68"/>
      <c r="CV11" s="75"/>
      <c r="CW11" s="76"/>
      <c r="CX11" s="71"/>
      <c r="CY11" s="72" t="s">
        <v>7</v>
      </c>
      <c r="CZ11" s="73">
        <f>IF(CY11="N",0,IF(CV$4="EVENTO",BD!$B$3,BD!$B$4))</f>
        <v>0</v>
      </c>
      <c r="DA11" s="72" t="s">
        <v>7</v>
      </c>
      <c r="DB11" s="73">
        <f>IF(DA11="N",0,IF(CV$4="EVENTO",BD!$B$1,0))</f>
        <v>0</v>
      </c>
      <c r="DC11" s="72" t="s">
        <v>7</v>
      </c>
      <c r="DD11" s="73">
        <f>IF(DC11="N",0,IF(CV$4="EVENTO",BD!$B$2,0))</f>
        <v>0</v>
      </c>
      <c r="DE11" s="72" t="s">
        <v>7</v>
      </c>
      <c r="DF11" s="73">
        <f>IF(DE11="N",0,IF(CV$4="EVENTO",BD!$B$5,0))</f>
        <v>0</v>
      </c>
      <c r="DG11" s="72" t="s">
        <v>7</v>
      </c>
      <c r="DH11" s="73">
        <f>IF(DG11="S",BD!$B$8,0)</f>
        <v>0</v>
      </c>
      <c r="DI11" s="73" t="str">
        <f>IF(CV11="","",VLOOKUP(CV11,BD!$B$11:$R$179,5,))</f>
        <v/>
      </c>
      <c r="DJ11" s="74" t="str">
        <f t="shared" si="6"/>
        <v/>
      </c>
    </row>
    <row r="12" spans="1:114" ht="15.75" thickBot="1" x14ac:dyDescent="0.3">
      <c r="A12" s="130"/>
      <c r="B12" s="145"/>
      <c r="C12" s="68"/>
      <c r="D12" s="75"/>
      <c r="E12" s="76"/>
      <c r="F12" s="71"/>
      <c r="G12" s="72" t="s">
        <v>7</v>
      </c>
      <c r="H12" s="73">
        <f>IF(G12="N",0,IF(D$4="EVENTO",BD!$B$3,BD!$B$4))</f>
        <v>0</v>
      </c>
      <c r="I12" s="72" t="s">
        <v>7</v>
      </c>
      <c r="J12" s="73">
        <f>IF(I12="N",0,IF(D$4="EVENTO",BD!$B$1,0))</f>
        <v>0</v>
      </c>
      <c r="K12" s="72" t="s">
        <v>7</v>
      </c>
      <c r="L12" s="73">
        <f>IF(K12="N",0,IF(D$4="EVENTO",BD!$B$2,0))</f>
        <v>0</v>
      </c>
      <c r="M12" s="72" t="s">
        <v>7</v>
      </c>
      <c r="N12" s="73">
        <f>IF(M12="N",0,IF(D$4="EVENTO",BD!$B$5,0))</f>
        <v>0</v>
      </c>
      <c r="O12" s="72" t="s">
        <v>7</v>
      </c>
      <c r="P12" s="73">
        <f>IF(O12="S",BD!$B$8,0)</f>
        <v>0</v>
      </c>
      <c r="Q12" s="73" t="str">
        <f>IF(D12="","",VLOOKUP(D12,BD!$B$11:$R$179,5,))</f>
        <v/>
      </c>
      <c r="R12" s="74" t="str">
        <f t="shared" si="0"/>
        <v/>
      </c>
      <c r="S12" s="68"/>
      <c r="T12" s="75"/>
      <c r="U12" s="76"/>
      <c r="V12" s="71"/>
      <c r="W12" s="72" t="s">
        <v>7</v>
      </c>
      <c r="X12" s="73">
        <f>IF(W12="N",0,IF(T$4="EVENTO",BD!$B$3,BD!$B$4))</f>
        <v>0</v>
      </c>
      <c r="Y12" s="72" t="s">
        <v>7</v>
      </c>
      <c r="Z12" s="73">
        <f>IF(Y12="N",0,IF(T$4="EVENTO",BD!$B$1,0))</f>
        <v>0</v>
      </c>
      <c r="AA12" s="72" t="s">
        <v>7</v>
      </c>
      <c r="AB12" s="73">
        <f>IF(AA12="N",0,IF(T$4="EVENTO",BD!$B$2,0))</f>
        <v>0</v>
      </c>
      <c r="AC12" s="72" t="s">
        <v>7</v>
      </c>
      <c r="AD12" s="73">
        <f>IF(AC12="N",0,IF(T$4="EVENTO",BD!$B$5,0))</f>
        <v>0</v>
      </c>
      <c r="AE12" s="72" t="s">
        <v>7</v>
      </c>
      <c r="AF12" s="73">
        <f>IF(AE12="S",BD!$B$8,0)</f>
        <v>0</v>
      </c>
      <c r="AG12" s="73" t="str">
        <f>IF(T12="","",VLOOKUP(T12,BD!$B$11:$R$179,5,))</f>
        <v/>
      </c>
      <c r="AH12" s="74" t="str">
        <f t="shared" si="1"/>
        <v/>
      </c>
      <c r="AI12" s="35"/>
      <c r="AJ12" s="42"/>
      <c r="AK12" s="43"/>
      <c r="AL12" s="38"/>
      <c r="AM12" s="39" t="s">
        <v>7</v>
      </c>
      <c r="AN12" s="40">
        <f>IF(AM12="N",0,IF(AJ$4="EVENTO",BD!$B$3,BD!$B$4))</f>
        <v>0</v>
      </c>
      <c r="AO12" s="39" t="s">
        <v>7</v>
      </c>
      <c r="AP12" s="40">
        <f>IF(AO12="N",0,IF(AJ$4="EVENTO",BD!$B$1,0))</f>
        <v>0</v>
      </c>
      <c r="AQ12" s="39" t="s">
        <v>7</v>
      </c>
      <c r="AR12" s="40">
        <f>IF(AQ12="N",0,IF(AJ$4="EVENTO",BD!$B$2,0))</f>
        <v>0</v>
      </c>
      <c r="AS12" s="39" t="s">
        <v>7</v>
      </c>
      <c r="AT12" s="40">
        <f>IF(AS12="N",0,IF(AJ$4="EVENTO",BD!$B$5,0))</f>
        <v>0</v>
      </c>
      <c r="AU12" s="39" t="s">
        <v>7</v>
      </c>
      <c r="AV12" s="40">
        <f>IF(AU12="S",BD!$B$8,0)</f>
        <v>0</v>
      </c>
      <c r="AW12" s="40" t="str">
        <f>IF(AJ12="","",VLOOKUP(AJ12,BD!$B$11:$R$179,5,))</f>
        <v/>
      </c>
      <c r="AX12" s="41" t="str">
        <f t="shared" si="2"/>
        <v/>
      </c>
      <c r="AY12" s="68"/>
      <c r="AZ12" s="75"/>
      <c r="BA12" s="76"/>
      <c r="BB12" s="71"/>
      <c r="BC12" s="72" t="s">
        <v>7</v>
      </c>
      <c r="BD12" s="73">
        <f>IF(BC12="N",0,IF(AZ$4="EVENTO",BD!$B$3,BD!$B$4))</f>
        <v>0</v>
      </c>
      <c r="BE12" s="72" t="s">
        <v>7</v>
      </c>
      <c r="BF12" s="73">
        <f>IF(BE12="N",0,IF(AZ$4="EVENTO",BD!$B$1,0))</f>
        <v>0</v>
      </c>
      <c r="BG12" s="72" t="s">
        <v>7</v>
      </c>
      <c r="BH12" s="73">
        <f>IF(BG12="N",0,IF(AZ$4="EVENTO",BD!$B$2,0))</f>
        <v>0</v>
      </c>
      <c r="BI12" s="72" t="s">
        <v>7</v>
      </c>
      <c r="BJ12" s="73">
        <f>IF(BI12="N",0,IF(AZ$4="EVENTO",BD!$B$5,0))</f>
        <v>0</v>
      </c>
      <c r="BK12" s="72" t="s">
        <v>7</v>
      </c>
      <c r="BL12" s="73">
        <f>IF(BK12="S",BD!$B$8,0)</f>
        <v>0</v>
      </c>
      <c r="BM12" s="73" t="str">
        <f>IF(AZ12="","",VLOOKUP(AZ12,BD!$B$11:$R$179,5,))</f>
        <v/>
      </c>
      <c r="BN12" s="74" t="str">
        <f t="shared" si="3"/>
        <v/>
      </c>
      <c r="BO12" s="68"/>
      <c r="BP12" s="75"/>
      <c r="BQ12" s="76"/>
      <c r="BR12" s="71"/>
      <c r="BS12" s="72" t="s">
        <v>7</v>
      </c>
      <c r="BT12" s="73">
        <f>IF(BS12="N",0,IF(BP$4="EVENTO",BD!$B$3,BD!$B$4))</f>
        <v>0</v>
      </c>
      <c r="BU12" s="72" t="s">
        <v>7</v>
      </c>
      <c r="BV12" s="73">
        <f>IF(BU12="N",0,IF(BP$4="EVENTO",BD!$B$1,0))</f>
        <v>0</v>
      </c>
      <c r="BW12" s="72" t="s">
        <v>7</v>
      </c>
      <c r="BX12" s="73">
        <f>IF(BW12="N",0,IF(BP$4="EVENTO",BD!$B$2,0))</f>
        <v>0</v>
      </c>
      <c r="BY12" s="72" t="s">
        <v>7</v>
      </c>
      <c r="BZ12" s="73">
        <f>IF(BY12="N",0,IF(BP$4="EVENTO",BD!$B$5,0))</f>
        <v>0</v>
      </c>
      <c r="CA12" s="72" t="s">
        <v>7</v>
      </c>
      <c r="CB12" s="73">
        <f>IF(CA12="S",BD!$B$8,0)</f>
        <v>0</v>
      </c>
      <c r="CC12" s="73" t="str">
        <f>IF(BP12="","",VLOOKUP(BP12,BD!$B$11:$R$179,5,))</f>
        <v/>
      </c>
      <c r="CD12" s="74"/>
      <c r="CE12" s="35" t="s">
        <v>5</v>
      </c>
      <c r="CF12" s="42" t="s">
        <v>9</v>
      </c>
      <c r="CG12" s="43"/>
      <c r="CH12" s="38"/>
      <c r="CI12" s="39" t="s">
        <v>7</v>
      </c>
      <c r="CJ12" s="40">
        <f>IF(CI12="N",0,IF(CF$4="EVENTO",BD!$B$3,BD!$B$4))</f>
        <v>0</v>
      </c>
      <c r="CK12" s="39" t="s">
        <v>7</v>
      </c>
      <c r="CL12" s="40">
        <f>IF(CK12="N",0,IF(CF$4="EVENTO",BD!$B$1,0))</f>
        <v>0</v>
      </c>
      <c r="CM12" s="39" t="s">
        <v>7</v>
      </c>
      <c r="CN12" s="40">
        <f>IF(CM12="N",0,IF(CF$4="EVENTO",BD!$B$2,0))</f>
        <v>0</v>
      </c>
      <c r="CO12" s="39" t="s">
        <v>7</v>
      </c>
      <c r="CP12" s="40">
        <f>IF(CO12="N",0,IF(CF$4="EVENTO",BD!$B$5,0))</f>
        <v>0</v>
      </c>
      <c r="CQ12" s="39" t="s">
        <v>7</v>
      </c>
      <c r="CR12" s="40">
        <f>IF(CQ12="S",BD!$B$8,0)</f>
        <v>0</v>
      </c>
      <c r="CS12" s="40">
        <f>IF(CF12="","",VLOOKUP(CF12,BD!$B$11:$R$179,5,))</f>
        <v>150</v>
      </c>
      <c r="CT12" s="41">
        <f t="shared" si="5"/>
        <v>150</v>
      </c>
      <c r="CU12" s="68"/>
      <c r="CV12" s="75"/>
      <c r="CW12" s="76"/>
      <c r="CX12" s="71"/>
      <c r="CY12" s="72" t="s">
        <v>7</v>
      </c>
      <c r="CZ12" s="73">
        <f>IF(CY12="N",0,IF(CV$4="EVENTO",BD!$B$3,BD!$B$4))</f>
        <v>0</v>
      </c>
      <c r="DA12" s="72" t="s">
        <v>7</v>
      </c>
      <c r="DB12" s="73">
        <f>IF(DA12="N",0,IF(CV$4="EVENTO",BD!$B$1,0))</f>
        <v>0</v>
      </c>
      <c r="DC12" s="72" t="s">
        <v>7</v>
      </c>
      <c r="DD12" s="73">
        <f>IF(DC12="N",0,IF(CV$4="EVENTO",BD!$B$2,0))</f>
        <v>0</v>
      </c>
      <c r="DE12" s="72" t="s">
        <v>7</v>
      </c>
      <c r="DF12" s="73">
        <f>IF(DE12="N",0,IF(CV$4="EVENTO",BD!$B$5,0))</f>
        <v>0</v>
      </c>
      <c r="DG12" s="72" t="s">
        <v>7</v>
      </c>
      <c r="DH12" s="73">
        <f>IF(DG12="S",BD!$B$8,0)</f>
        <v>0</v>
      </c>
      <c r="DI12" s="73" t="str">
        <f>IF(CV12="","",VLOOKUP(CV12,BD!$B$11:$R$179,5,))</f>
        <v/>
      </c>
      <c r="DJ12" s="74" t="str">
        <f t="shared" si="6"/>
        <v/>
      </c>
    </row>
    <row r="13" spans="1:114" ht="15.75" thickBot="1" x14ac:dyDescent="0.3">
      <c r="A13" s="130"/>
      <c r="B13" s="145"/>
      <c r="C13" s="68"/>
      <c r="D13" s="75"/>
      <c r="E13" s="76"/>
      <c r="F13" s="71"/>
      <c r="G13" s="72" t="s">
        <v>7</v>
      </c>
      <c r="H13" s="73">
        <f>IF(G13="N",0,IF(D$4="EVENTO",BD!$B$3,BD!$B$4))</f>
        <v>0</v>
      </c>
      <c r="I13" s="72" t="s">
        <v>7</v>
      </c>
      <c r="J13" s="73">
        <f>IF(I13="N",0,IF(D$4="EVENTO",BD!$B$1,0))</f>
        <v>0</v>
      </c>
      <c r="K13" s="72" t="s">
        <v>7</v>
      </c>
      <c r="L13" s="73">
        <f>IF(K13="N",0,IF(D$4="EVENTO",BD!$B$2,0))</f>
        <v>0</v>
      </c>
      <c r="M13" s="72" t="s">
        <v>7</v>
      </c>
      <c r="N13" s="73">
        <f>IF(M13="N",0,IF(D$4="EVENTO",BD!$B$5,0))</f>
        <v>0</v>
      </c>
      <c r="O13" s="72" t="s">
        <v>7</v>
      </c>
      <c r="P13" s="73">
        <f>IF(O13="S",BD!$B$8,0)</f>
        <v>0</v>
      </c>
      <c r="Q13" s="73" t="str">
        <f>IF(D13="","",VLOOKUP(D13,BD!$B$11:$R$179,5,))</f>
        <v/>
      </c>
      <c r="R13" s="74" t="str">
        <f t="shared" si="0"/>
        <v/>
      </c>
      <c r="S13" s="68"/>
      <c r="T13" s="75"/>
      <c r="U13" s="76"/>
      <c r="V13" s="71"/>
      <c r="W13" s="72" t="s">
        <v>7</v>
      </c>
      <c r="X13" s="73">
        <f>IF(W13="N",0,IF(T$4="EVENTO",BD!$B$3,BD!$B$4))</f>
        <v>0</v>
      </c>
      <c r="Y13" s="72" t="s">
        <v>7</v>
      </c>
      <c r="Z13" s="73">
        <f>IF(Y13="N",0,IF(T$4="EVENTO",BD!$B$1,0))</f>
        <v>0</v>
      </c>
      <c r="AA13" s="72" t="s">
        <v>7</v>
      </c>
      <c r="AB13" s="73">
        <f>IF(AA13="N",0,IF(T$4="EVENTO",BD!$B$2,0))</f>
        <v>0</v>
      </c>
      <c r="AC13" s="72" t="s">
        <v>7</v>
      </c>
      <c r="AD13" s="73">
        <f>IF(AC13="N",0,IF(T$4="EVENTO",BD!$B$5,0))</f>
        <v>0</v>
      </c>
      <c r="AE13" s="72" t="s">
        <v>7</v>
      </c>
      <c r="AF13" s="73">
        <f>IF(AE13="S",BD!$B$8,0)</f>
        <v>0</v>
      </c>
      <c r="AG13" s="73" t="str">
        <f>IF(T13="","",VLOOKUP(T13,BD!$B$11:$R$179,5,))</f>
        <v/>
      </c>
      <c r="AH13" s="74" t="str">
        <f t="shared" si="1"/>
        <v/>
      </c>
      <c r="AI13" s="35"/>
      <c r="AJ13" s="42"/>
      <c r="AK13" s="43"/>
      <c r="AL13" s="38"/>
      <c r="AM13" s="39" t="s">
        <v>7</v>
      </c>
      <c r="AN13" s="40">
        <f>IF(AM13="N",0,IF(AJ$4="EVENTO",BD!$B$3,BD!$B$4))</f>
        <v>0</v>
      </c>
      <c r="AO13" s="39" t="s">
        <v>7</v>
      </c>
      <c r="AP13" s="40">
        <f>IF(AO13="N",0,IF(AJ$4="EVENTO",BD!$B$1,0))</f>
        <v>0</v>
      </c>
      <c r="AQ13" s="39" t="s">
        <v>7</v>
      </c>
      <c r="AR13" s="40">
        <f>IF(AQ13="N",0,IF(AJ$4="EVENTO",BD!$B$2,0))</f>
        <v>0</v>
      </c>
      <c r="AS13" s="39" t="s">
        <v>7</v>
      </c>
      <c r="AT13" s="40">
        <f>IF(AS13="N",0,IF(AJ$4="EVENTO",BD!$B$5,0))</f>
        <v>0</v>
      </c>
      <c r="AU13" s="39" t="s">
        <v>7</v>
      </c>
      <c r="AV13" s="40">
        <f>IF(AU13="S",BD!$B$8,0)</f>
        <v>0</v>
      </c>
      <c r="AW13" s="40" t="str">
        <f>IF(AJ13="","",VLOOKUP(AJ13,BD!$B$11:$R$179,5,))</f>
        <v/>
      </c>
      <c r="AX13" s="41" t="str">
        <f t="shared" si="2"/>
        <v/>
      </c>
      <c r="AY13" s="68"/>
      <c r="AZ13" s="75"/>
      <c r="BA13" s="76"/>
      <c r="BB13" s="71"/>
      <c r="BC13" s="72" t="s">
        <v>7</v>
      </c>
      <c r="BD13" s="73">
        <f>IF(BC13="N",0,IF(AZ$4="EVENTO",BD!$B$3,BD!$B$4))</f>
        <v>0</v>
      </c>
      <c r="BE13" s="72" t="s">
        <v>7</v>
      </c>
      <c r="BF13" s="73">
        <f>IF(BE13="N",0,IF(AZ$4="EVENTO",BD!$B$1,0))</f>
        <v>0</v>
      </c>
      <c r="BG13" s="72" t="s">
        <v>7</v>
      </c>
      <c r="BH13" s="73">
        <f>IF(BG13="N",0,IF(AZ$4="EVENTO",BD!$B$2,0))</f>
        <v>0</v>
      </c>
      <c r="BI13" s="72" t="s">
        <v>7</v>
      </c>
      <c r="BJ13" s="73">
        <f>IF(BI13="N",0,IF(AZ$4="EVENTO",BD!$B$5,0))</f>
        <v>0</v>
      </c>
      <c r="BK13" s="72" t="s">
        <v>7</v>
      </c>
      <c r="BL13" s="73">
        <f>IF(BK13="S",BD!$B$8,0)</f>
        <v>0</v>
      </c>
      <c r="BM13" s="73" t="str">
        <f>IF(AZ13="","",VLOOKUP(AZ13,BD!$B$11:$R$179,5,))</f>
        <v/>
      </c>
      <c r="BN13" s="74" t="str">
        <f t="shared" si="3"/>
        <v/>
      </c>
      <c r="BO13" s="68"/>
      <c r="BP13" s="75"/>
      <c r="BQ13" s="76"/>
      <c r="BR13" s="71"/>
      <c r="BS13" s="72" t="s">
        <v>7</v>
      </c>
      <c r="BT13" s="73">
        <f>IF(BS13="N",0,IF(BP$4="EVENTO",BD!$B$3,BD!$B$4))</f>
        <v>0</v>
      </c>
      <c r="BU13" s="72" t="s">
        <v>7</v>
      </c>
      <c r="BV13" s="73">
        <f>IF(BU13="N",0,IF(BP$4="EVENTO",BD!$B$1,0))</f>
        <v>0</v>
      </c>
      <c r="BW13" s="72" t="s">
        <v>7</v>
      </c>
      <c r="BX13" s="73">
        <f>IF(BW13="N",0,IF(BP$4="EVENTO",BD!$B$2,0))</f>
        <v>0</v>
      </c>
      <c r="BY13" s="72" t="s">
        <v>7</v>
      </c>
      <c r="BZ13" s="73">
        <f>IF(BY13="N",0,IF(BP$4="EVENTO",BD!$B$5,0))</f>
        <v>0</v>
      </c>
      <c r="CA13" s="72" t="s">
        <v>7</v>
      </c>
      <c r="CB13" s="73">
        <f>IF(CA13="S",BD!$B$8,0)</f>
        <v>0</v>
      </c>
      <c r="CC13" s="73" t="str">
        <f>IF(BP13="","",VLOOKUP(BP13,BD!$B$11:$R$179,5,))</f>
        <v/>
      </c>
      <c r="CD13" s="74"/>
      <c r="CE13" s="35" t="s">
        <v>5</v>
      </c>
      <c r="CF13" s="42" t="s">
        <v>6</v>
      </c>
      <c r="CG13" s="43"/>
      <c r="CH13" s="38"/>
      <c r="CI13" s="39" t="s">
        <v>7</v>
      </c>
      <c r="CJ13" s="40">
        <f>IF(CI13="N",0,IF(CF$4="EVENTO",BD!$B$3,BD!$B$4))</f>
        <v>0</v>
      </c>
      <c r="CK13" s="39" t="s">
        <v>7</v>
      </c>
      <c r="CL13" s="40">
        <f>IF(CK13="N",0,IF(CF$4="EVENTO",BD!$B$1,0))</f>
        <v>0</v>
      </c>
      <c r="CM13" s="39" t="s">
        <v>7</v>
      </c>
      <c r="CN13" s="40">
        <f>IF(CM13="N",0,IF(CF$4="EVENTO",BD!$B$2,0))</f>
        <v>0</v>
      </c>
      <c r="CO13" s="39" t="s">
        <v>7</v>
      </c>
      <c r="CP13" s="40">
        <f>IF(CO13="N",0,IF(CF$4="EVENTO",BD!$B$5,0))</f>
        <v>0</v>
      </c>
      <c r="CQ13" s="39" t="s">
        <v>7</v>
      </c>
      <c r="CR13" s="40">
        <f>IF(CQ13="S",BD!$B$8,0)</f>
        <v>0</v>
      </c>
      <c r="CS13" s="40">
        <f>IF(CF13="","",VLOOKUP(CF13,BD!$B$11:$R$179,5,))</f>
        <v>350</v>
      </c>
      <c r="CT13" s="41">
        <f t="shared" si="5"/>
        <v>350</v>
      </c>
      <c r="CU13" s="68"/>
      <c r="CV13" s="75"/>
      <c r="CW13" s="76"/>
      <c r="CX13" s="71"/>
      <c r="CY13" s="72" t="s">
        <v>7</v>
      </c>
      <c r="CZ13" s="73">
        <f>IF(CY13="N",0,IF(CV$4="EVENTO",BD!$B$3,BD!$B$4))</f>
        <v>0</v>
      </c>
      <c r="DA13" s="72" t="s">
        <v>7</v>
      </c>
      <c r="DB13" s="73">
        <f>IF(DA13="N",0,IF(CV$4="EVENTO",BD!$B$1,0))</f>
        <v>0</v>
      </c>
      <c r="DC13" s="72" t="s">
        <v>7</v>
      </c>
      <c r="DD13" s="73">
        <f>IF(DC13="N",0,IF(CV$4="EVENTO",BD!$B$2,0))</f>
        <v>0</v>
      </c>
      <c r="DE13" s="72" t="s">
        <v>7</v>
      </c>
      <c r="DF13" s="73">
        <f>IF(DE13="N",0,IF(CV$4="EVENTO",BD!$B$5,0))</f>
        <v>0</v>
      </c>
      <c r="DG13" s="72" t="s">
        <v>7</v>
      </c>
      <c r="DH13" s="73">
        <f>IF(DG13="S",BD!$B$8,0)</f>
        <v>0</v>
      </c>
      <c r="DI13" s="73" t="str">
        <f>IF(CV13="","",VLOOKUP(CV13,BD!$B$11:$R$179,5,))</f>
        <v/>
      </c>
      <c r="DJ13" s="74" t="str">
        <f t="shared" si="6"/>
        <v/>
      </c>
    </row>
    <row r="14" spans="1:114" ht="15.75" thickBot="1" x14ac:dyDescent="0.3">
      <c r="A14" s="130"/>
      <c r="B14" s="145"/>
      <c r="C14" s="68"/>
      <c r="D14" s="75"/>
      <c r="E14" s="76"/>
      <c r="F14" s="71"/>
      <c r="G14" s="72" t="s">
        <v>7</v>
      </c>
      <c r="H14" s="73">
        <f>IF(G14="N",0,IF(D$4="EVENTO",BD!$B$3,BD!$B$4))</f>
        <v>0</v>
      </c>
      <c r="I14" s="72" t="s">
        <v>7</v>
      </c>
      <c r="J14" s="73">
        <f>IF(I14="N",0,IF(D$4="EVENTO",BD!$B$1,0))</f>
        <v>0</v>
      </c>
      <c r="K14" s="72" t="s">
        <v>7</v>
      </c>
      <c r="L14" s="73">
        <f>IF(K14="N",0,IF(D$4="EVENTO",BD!$B$2,0))</f>
        <v>0</v>
      </c>
      <c r="M14" s="72" t="s">
        <v>7</v>
      </c>
      <c r="N14" s="73">
        <f>IF(M14="N",0,IF(D$4="EVENTO",BD!$B$5,0))</f>
        <v>0</v>
      </c>
      <c r="O14" s="72" t="s">
        <v>7</v>
      </c>
      <c r="P14" s="73">
        <f>IF(O14="S",BD!$B$8,0)</f>
        <v>0</v>
      </c>
      <c r="Q14" s="73" t="str">
        <f>IF(D14="","",VLOOKUP(D14,BD!$B$11:$R$179,5,))</f>
        <v/>
      </c>
      <c r="R14" s="74" t="str">
        <f t="shared" si="0"/>
        <v/>
      </c>
      <c r="S14" s="68"/>
      <c r="T14" s="75"/>
      <c r="U14" s="76"/>
      <c r="V14" s="71"/>
      <c r="W14" s="72" t="s">
        <v>7</v>
      </c>
      <c r="X14" s="73">
        <f>IF(W14="N",0,IF(T$4="EVENTO",BD!$B$3,BD!$B$4))</f>
        <v>0</v>
      </c>
      <c r="Y14" s="72" t="s">
        <v>7</v>
      </c>
      <c r="Z14" s="73">
        <f>IF(Y14="N",0,IF(T$4="EVENTO",BD!$B$1,0))</f>
        <v>0</v>
      </c>
      <c r="AA14" s="72" t="s">
        <v>7</v>
      </c>
      <c r="AB14" s="73">
        <f>IF(AA14="N",0,IF(T$4="EVENTO",BD!$B$2,0))</f>
        <v>0</v>
      </c>
      <c r="AC14" s="72" t="s">
        <v>7</v>
      </c>
      <c r="AD14" s="73">
        <f>IF(AC14="N",0,IF(T$4="EVENTO",BD!$B$5,0))</f>
        <v>0</v>
      </c>
      <c r="AE14" s="72" t="s">
        <v>7</v>
      </c>
      <c r="AF14" s="73">
        <f>IF(AE14="S",BD!$B$8,0)</f>
        <v>0</v>
      </c>
      <c r="AG14" s="73" t="str">
        <f>IF(T14="","",VLOOKUP(T14,BD!$B$11:$R$179,5,))</f>
        <v/>
      </c>
      <c r="AH14" s="74" t="str">
        <f t="shared" si="1"/>
        <v/>
      </c>
      <c r="AI14" s="35"/>
      <c r="AJ14" s="42"/>
      <c r="AK14" s="43"/>
      <c r="AL14" s="38"/>
      <c r="AM14" s="39" t="s">
        <v>7</v>
      </c>
      <c r="AN14" s="40">
        <f>IF(AM14="N",0,IF(AJ$4="EVENTO",BD!$B$3,BD!$B$4))</f>
        <v>0</v>
      </c>
      <c r="AO14" s="39" t="s">
        <v>7</v>
      </c>
      <c r="AP14" s="40">
        <f>IF(AO14="N",0,IF(AJ$4="EVENTO",BD!$B$1,0))</f>
        <v>0</v>
      </c>
      <c r="AQ14" s="39" t="s">
        <v>7</v>
      </c>
      <c r="AR14" s="40">
        <f>IF(AQ14="N",0,IF(AJ$4="EVENTO",BD!$B$2,0))</f>
        <v>0</v>
      </c>
      <c r="AS14" s="39" t="s">
        <v>7</v>
      </c>
      <c r="AT14" s="40">
        <f>IF(AS14="N",0,IF(AJ$4="EVENTO",BD!$B$5,0))</f>
        <v>0</v>
      </c>
      <c r="AU14" s="39" t="s">
        <v>7</v>
      </c>
      <c r="AV14" s="40">
        <f>IF(AU14="S",BD!$B$8,0)</f>
        <v>0</v>
      </c>
      <c r="AW14" s="40" t="str">
        <f>IF(AJ14="","",VLOOKUP(AJ14,BD!$B$11:$R$179,5,))</f>
        <v/>
      </c>
      <c r="AX14" s="41" t="str">
        <f t="shared" si="2"/>
        <v/>
      </c>
      <c r="AY14" s="68"/>
      <c r="AZ14" s="75"/>
      <c r="BA14" s="76"/>
      <c r="BB14" s="71"/>
      <c r="BC14" s="72" t="s">
        <v>7</v>
      </c>
      <c r="BD14" s="73">
        <f>IF(BC14="N",0,IF(AZ$4="EVENTO",BD!$B$3,BD!$B$4))</f>
        <v>0</v>
      </c>
      <c r="BE14" s="72" t="s">
        <v>7</v>
      </c>
      <c r="BF14" s="73">
        <f>IF(BE14="N",0,IF(AZ$4="EVENTO",BD!$B$1,0))</f>
        <v>0</v>
      </c>
      <c r="BG14" s="72" t="s">
        <v>7</v>
      </c>
      <c r="BH14" s="73">
        <f>IF(BG14="N",0,IF(AZ$4="EVENTO",BD!$B$2,0))</f>
        <v>0</v>
      </c>
      <c r="BI14" s="72" t="s">
        <v>7</v>
      </c>
      <c r="BJ14" s="73">
        <f>IF(BI14="N",0,IF(AZ$4="EVENTO",BD!$B$5,0))</f>
        <v>0</v>
      </c>
      <c r="BK14" s="72" t="s">
        <v>7</v>
      </c>
      <c r="BL14" s="73">
        <f>IF(BK14="S",BD!$B$8,0)</f>
        <v>0</v>
      </c>
      <c r="BM14" s="73" t="str">
        <f>IF(AZ14="","",VLOOKUP(AZ14,BD!$B$11:$R$179,5,))</f>
        <v/>
      </c>
      <c r="BN14" s="74" t="str">
        <f t="shared" si="3"/>
        <v/>
      </c>
      <c r="BO14" s="68"/>
      <c r="BP14" s="75"/>
      <c r="BQ14" s="76"/>
      <c r="BR14" s="71"/>
      <c r="BS14" s="72" t="s">
        <v>7</v>
      </c>
      <c r="BT14" s="73">
        <f>IF(BS14="N",0,IF(BP$4="EVENTO",BD!$B$3,BD!$B$4))</f>
        <v>0</v>
      </c>
      <c r="BU14" s="72" t="s">
        <v>7</v>
      </c>
      <c r="BV14" s="73">
        <f>IF(BU14="N",0,IF(BP$4="EVENTO",BD!$B$1,0))</f>
        <v>0</v>
      </c>
      <c r="BW14" s="72" t="s">
        <v>7</v>
      </c>
      <c r="BX14" s="73">
        <f>IF(BW14="N",0,IF(BP$4="EVENTO",BD!$B$2,0))</f>
        <v>0</v>
      </c>
      <c r="BY14" s="72" t="s">
        <v>7</v>
      </c>
      <c r="BZ14" s="73">
        <f>IF(BY14="N",0,IF(BP$4="EVENTO",BD!$B$5,0))</f>
        <v>0</v>
      </c>
      <c r="CA14" s="72" t="s">
        <v>7</v>
      </c>
      <c r="CB14" s="73">
        <f>IF(CA14="S",BD!$B$8,0)</f>
        <v>0</v>
      </c>
      <c r="CC14" s="73" t="str">
        <f>IF(BP14="","",VLOOKUP(BP14,BD!$B$11:$R$179,5,))</f>
        <v/>
      </c>
      <c r="CD14" s="74" t="str">
        <f t="shared" si="4"/>
        <v/>
      </c>
      <c r="CE14" s="35" t="s">
        <v>5</v>
      </c>
      <c r="CF14" s="42" t="s">
        <v>34</v>
      </c>
      <c r="CG14" s="43"/>
      <c r="CH14" s="38"/>
      <c r="CI14" s="39" t="s">
        <v>7</v>
      </c>
      <c r="CJ14" s="40">
        <f>IF(CI14="N",0,IF(CF$4="EVENTO",BD!$B$3,BD!$B$4))</f>
        <v>0</v>
      </c>
      <c r="CK14" s="39" t="s">
        <v>7</v>
      </c>
      <c r="CL14" s="40">
        <f>IF(CK14="N",0,IF(CF$4="EVENTO",BD!$B$1,0))</f>
        <v>0</v>
      </c>
      <c r="CM14" s="39" t="s">
        <v>7</v>
      </c>
      <c r="CN14" s="40">
        <f>IF(CM14="N",0,IF(CF$4="EVENTO",BD!$B$2,0))</f>
        <v>0</v>
      </c>
      <c r="CO14" s="39" t="s">
        <v>7</v>
      </c>
      <c r="CP14" s="40">
        <f>IF(CO14="N",0,IF(CF$4="EVENTO",BD!$B$5,0))</f>
        <v>0</v>
      </c>
      <c r="CQ14" s="39" t="s">
        <v>7</v>
      </c>
      <c r="CR14" s="40">
        <f>IF(CQ14="S",BD!$B$8,0)</f>
        <v>0</v>
      </c>
      <c r="CS14" s="40">
        <f>IF(CF14="","",VLOOKUP(CF14,BD!$B$11:$R$179,5,))</f>
        <v>650</v>
      </c>
      <c r="CT14" s="41">
        <f t="shared" si="5"/>
        <v>650</v>
      </c>
      <c r="CU14" s="68"/>
      <c r="CV14" s="75"/>
      <c r="CW14" s="76"/>
      <c r="CX14" s="71"/>
      <c r="CY14" s="72" t="s">
        <v>7</v>
      </c>
      <c r="CZ14" s="73">
        <f>IF(CY14="N",0,IF(CV$4="EVENTO",BD!$B$3,BD!$B$4))</f>
        <v>0</v>
      </c>
      <c r="DA14" s="72" t="s">
        <v>7</v>
      </c>
      <c r="DB14" s="73">
        <f>IF(DA14="N",0,IF(CV$4="EVENTO",BD!$B$1,0))</f>
        <v>0</v>
      </c>
      <c r="DC14" s="72" t="s">
        <v>7</v>
      </c>
      <c r="DD14" s="73">
        <f>IF(DC14="N",0,IF(CV$4="EVENTO",BD!$B$2,0))</f>
        <v>0</v>
      </c>
      <c r="DE14" s="72" t="s">
        <v>7</v>
      </c>
      <c r="DF14" s="73">
        <f>IF(DE14="N",0,IF(CV$4="EVENTO",BD!$B$5,0))</f>
        <v>0</v>
      </c>
      <c r="DG14" s="72" t="s">
        <v>7</v>
      </c>
      <c r="DH14" s="73">
        <f>IF(DG14="S",BD!$B$8,0)</f>
        <v>0</v>
      </c>
      <c r="DI14" s="73" t="str">
        <f>IF(CV14="","",VLOOKUP(CV14,BD!$B$11:$R$179,5,))</f>
        <v/>
      </c>
      <c r="DJ14" s="74" t="str">
        <f t="shared" si="6"/>
        <v/>
      </c>
    </row>
    <row r="15" spans="1:114" ht="15.75" thickBot="1" x14ac:dyDescent="0.3">
      <c r="A15" s="130"/>
      <c r="B15" s="145"/>
      <c r="C15" s="68"/>
      <c r="D15" s="75"/>
      <c r="E15" s="76"/>
      <c r="F15" s="71"/>
      <c r="G15" s="72" t="s">
        <v>7</v>
      </c>
      <c r="H15" s="73">
        <f>IF(G15="N",0,IF(D$4="EVENTO",BD!$B$3,BD!$B$4))</f>
        <v>0</v>
      </c>
      <c r="I15" s="72" t="s">
        <v>7</v>
      </c>
      <c r="J15" s="73">
        <f>IF(I15="N",0,IF(D$4="EVENTO",BD!$B$1,0))</f>
        <v>0</v>
      </c>
      <c r="K15" s="72" t="s">
        <v>7</v>
      </c>
      <c r="L15" s="73">
        <f>IF(K15="N",0,IF(D$4="EVENTO",BD!$B$2,0))</f>
        <v>0</v>
      </c>
      <c r="M15" s="72" t="s">
        <v>7</v>
      </c>
      <c r="N15" s="73">
        <f>IF(M15="N",0,IF(D$4="EVENTO",BD!$B$5,0))</f>
        <v>0</v>
      </c>
      <c r="O15" s="72" t="s">
        <v>7</v>
      </c>
      <c r="P15" s="73">
        <f>IF(O15="S",BD!$B$8,0)</f>
        <v>0</v>
      </c>
      <c r="Q15" s="73" t="str">
        <f>IF(D15="","",VLOOKUP(D15,BD!$B$11:$R$179,5,))</f>
        <v/>
      </c>
      <c r="R15" s="79" t="str">
        <f t="shared" si="0"/>
        <v/>
      </c>
      <c r="S15" s="68"/>
      <c r="T15" s="75"/>
      <c r="U15" s="76"/>
      <c r="V15" s="71"/>
      <c r="W15" s="72" t="s">
        <v>7</v>
      </c>
      <c r="X15" s="73">
        <f>IF(W15="N",0,IF(T$4="EVENTO",BD!$B$3,BD!$B$4))</f>
        <v>0</v>
      </c>
      <c r="Y15" s="72" t="s">
        <v>7</v>
      </c>
      <c r="Z15" s="73">
        <f>IF(Y15="N",0,IF(T$4="EVENTO",BD!$B$1,0))</f>
        <v>0</v>
      </c>
      <c r="AA15" s="72" t="s">
        <v>7</v>
      </c>
      <c r="AB15" s="73">
        <f>IF(AA15="N",0,IF(T$4="EVENTO",BD!$B$2,0))</f>
        <v>0</v>
      </c>
      <c r="AC15" s="72" t="s">
        <v>7</v>
      </c>
      <c r="AD15" s="73">
        <f>IF(AC15="N",0,IF(T$4="EVENTO",BD!$B$5,0))</f>
        <v>0</v>
      </c>
      <c r="AE15" s="72" t="s">
        <v>7</v>
      </c>
      <c r="AF15" s="73">
        <f>IF(AE15="S",BD!$B$8,0)</f>
        <v>0</v>
      </c>
      <c r="AG15" s="73" t="str">
        <f>IF(T15="","",VLOOKUP(T15,BD!$B$11:$R$179,5,))</f>
        <v/>
      </c>
      <c r="AH15" s="79" t="str">
        <f t="shared" si="1"/>
        <v/>
      </c>
      <c r="AI15" s="35"/>
      <c r="AJ15" s="42"/>
      <c r="AK15" s="43"/>
      <c r="AL15" s="38"/>
      <c r="AM15" s="39" t="s">
        <v>7</v>
      </c>
      <c r="AN15" s="40">
        <f>IF(AM15="N",0,IF(AJ$4="EVENTO",BD!$B$3,BD!$B$4))</f>
        <v>0</v>
      </c>
      <c r="AO15" s="39" t="s">
        <v>7</v>
      </c>
      <c r="AP15" s="40">
        <f>IF(AO15="N",0,IF(AJ$4="EVENTO",BD!$B$1,0))</f>
        <v>0</v>
      </c>
      <c r="AQ15" s="39" t="s">
        <v>7</v>
      </c>
      <c r="AR15" s="40">
        <f>IF(AQ15="N",0,IF(AJ$4="EVENTO",BD!$B$2,0))</f>
        <v>0</v>
      </c>
      <c r="AS15" s="39" t="s">
        <v>7</v>
      </c>
      <c r="AT15" s="40">
        <f>IF(AS15="N",0,IF(AJ$4="EVENTO",BD!$B$5,0))</f>
        <v>0</v>
      </c>
      <c r="AU15" s="39" t="s">
        <v>7</v>
      </c>
      <c r="AV15" s="40">
        <f>IF(AU15="S",BD!$B$8,0)</f>
        <v>0</v>
      </c>
      <c r="AW15" s="40" t="str">
        <f>IF(AJ15="","",VLOOKUP(AJ15,BD!$B$11:$R$179,5,))</f>
        <v/>
      </c>
      <c r="AX15" s="46" t="str">
        <f t="shared" si="2"/>
        <v/>
      </c>
      <c r="AY15" s="68"/>
      <c r="AZ15" s="75"/>
      <c r="BA15" s="76"/>
      <c r="BB15" s="71"/>
      <c r="BC15" s="72" t="s">
        <v>7</v>
      </c>
      <c r="BD15" s="73">
        <f>IF(BC15="N",0,IF(AZ$4="EVENTO",BD!$B$3,BD!$B$4))</f>
        <v>0</v>
      </c>
      <c r="BE15" s="72" t="s">
        <v>7</v>
      </c>
      <c r="BF15" s="73">
        <f>IF(BE15="N",0,IF(AZ$4="EVENTO",BD!$B$1,0))</f>
        <v>0</v>
      </c>
      <c r="BG15" s="72" t="s">
        <v>7</v>
      </c>
      <c r="BH15" s="73">
        <f>IF(BG15="N",0,IF(AZ$4="EVENTO",BD!$B$2,0))</f>
        <v>0</v>
      </c>
      <c r="BI15" s="72" t="s">
        <v>7</v>
      </c>
      <c r="BJ15" s="73">
        <f>IF(BI15="N",0,IF(AZ$4="EVENTO",BD!$B$5,0))</f>
        <v>0</v>
      </c>
      <c r="BK15" s="72" t="s">
        <v>7</v>
      </c>
      <c r="BL15" s="73">
        <f>IF(BK15="S",BD!$B$8,0)</f>
        <v>0</v>
      </c>
      <c r="BM15" s="73" t="str">
        <f>IF(AZ15="","",VLOOKUP(AZ15,BD!$B$11:$R$179,5,))</f>
        <v/>
      </c>
      <c r="BN15" s="79" t="str">
        <f t="shared" si="3"/>
        <v/>
      </c>
      <c r="BO15" s="68"/>
      <c r="BP15" s="75"/>
      <c r="BQ15" s="76"/>
      <c r="BR15" s="71"/>
      <c r="BS15" s="72" t="s">
        <v>7</v>
      </c>
      <c r="BT15" s="73">
        <f>IF(BS15="N",0,IF(BP$4="EVENTO",BD!$B$3,BD!$B$4))</f>
        <v>0</v>
      </c>
      <c r="BU15" s="72" t="s">
        <v>7</v>
      </c>
      <c r="BV15" s="73">
        <f>IF(BU15="N",0,IF(BP$4="EVENTO",BD!$B$1,0))</f>
        <v>0</v>
      </c>
      <c r="BW15" s="72" t="s">
        <v>7</v>
      </c>
      <c r="BX15" s="73">
        <f>IF(BW15="N",0,IF(BP$4="EVENTO",BD!$B$2,0))</f>
        <v>0</v>
      </c>
      <c r="BY15" s="72" t="s">
        <v>7</v>
      </c>
      <c r="BZ15" s="73">
        <f>IF(BY15="N",0,IF(BP$4="EVENTO",BD!$B$5,0))</f>
        <v>0</v>
      </c>
      <c r="CA15" s="72" t="s">
        <v>7</v>
      </c>
      <c r="CB15" s="73">
        <f>IF(CA15="S",BD!$B$8,0)</f>
        <v>0</v>
      </c>
      <c r="CC15" s="73" t="str">
        <f>IF(BP15="","",VLOOKUP(BP15,BD!$B$11:$R$179,5,))</f>
        <v/>
      </c>
      <c r="CD15" s="79" t="str">
        <f t="shared" si="4"/>
        <v/>
      </c>
      <c r="CE15" s="35" t="s">
        <v>5</v>
      </c>
      <c r="CF15" s="42" t="s">
        <v>343</v>
      </c>
      <c r="CG15" s="43"/>
      <c r="CH15" s="38"/>
      <c r="CI15" s="39" t="s">
        <v>7</v>
      </c>
      <c r="CJ15" s="40">
        <f>IF(CI15="N",0,IF(CF$4="EVENTO",BD!$B$3,BD!$B$4))</f>
        <v>0</v>
      </c>
      <c r="CK15" s="39" t="s">
        <v>7</v>
      </c>
      <c r="CL15" s="40">
        <f>IF(CK15="N",0,IF(CF$4="EVENTO",BD!$B$1,0))</f>
        <v>0</v>
      </c>
      <c r="CM15" s="39" t="s">
        <v>7</v>
      </c>
      <c r="CN15" s="40">
        <f>IF(CM15="N",0,IF(CF$4="EVENTO",BD!$B$2,0))</f>
        <v>0</v>
      </c>
      <c r="CO15" s="39" t="s">
        <v>7</v>
      </c>
      <c r="CP15" s="40">
        <f>IF(CO15="N",0,IF(CF$4="EVENTO",BD!$B$5,0))</f>
        <v>0</v>
      </c>
      <c r="CQ15" s="39" t="s">
        <v>7</v>
      </c>
      <c r="CR15" s="40">
        <f>IF(CQ15="S",BD!$B$8,0)</f>
        <v>0</v>
      </c>
      <c r="CS15" s="40">
        <f>IF(CF15="","",VLOOKUP(CF15,BD!$B$11:$R$179,5,))</f>
        <v>150</v>
      </c>
      <c r="CT15" s="46">
        <v>50</v>
      </c>
      <c r="CU15" s="68"/>
      <c r="CV15" s="75"/>
      <c r="CW15" s="76"/>
      <c r="CX15" s="71"/>
      <c r="CY15" s="72" t="s">
        <v>7</v>
      </c>
      <c r="CZ15" s="73">
        <f>IF(CY15="N",0,IF(CV$4="EVENTO",BD!$B$3,BD!$B$4))</f>
        <v>0</v>
      </c>
      <c r="DA15" s="72" t="s">
        <v>7</v>
      </c>
      <c r="DB15" s="73">
        <f>IF(DA15="N",0,IF(CV$4="EVENTO",BD!$B$1,0))</f>
        <v>0</v>
      </c>
      <c r="DC15" s="72" t="s">
        <v>7</v>
      </c>
      <c r="DD15" s="73">
        <f>IF(DC15="N",0,IF(CV$4="EVENTO",BD!$B$2,0))</f>
        <v>0</v>
      </c>
      <c r="DE15" s="72" t="s">
        <v>7</v>
      </c>
      <c r="DF15" s="73">
        <f>IF(DE15="N",0,IF(CV$4="EVENTO",BD!$B$5,0))</f>
        <v>0</v>
      </c>
      <c r="DG15" s="72" t="s">
        <v>7</v>
      </c>
      <c r="DH15" s="73">
        <f>IF(DG15="S",BD!$B$8,0)</f>
        <v>0</v>
      </c>
      <c r="DI15" s="73" t="str">
        <f>IF(CV15="","",VLOOKUP(CV15,BD!$B$11:$R$179,5,))</f>
        <v/>
      </c>
      <c r="DJ15" s="79" t="str">
        <f t="shared" si="6"/>
        <v/>
      </c>
    </row>
    <row r="16" spans="1:114" ht="15.75" thickBot="1" x14ac:dyDescent="0.3">
      <c r="A16" s="130"/>
      <c r="B16" s="146"/>
      <c r="C16" s="68"/>
      <c r="D16" s="81"/>
      <c r="E16" s="82"/>
      <c r="F16" s="71"/>
      <c r="G16" s="72" t="s">
        <v>7</v>
      </c>
      <c r="H16" s="73">
        <f>IF(G16="N",0,IF(D$4="EVENTO",BD!$B$3,BD!$B$4))</f>
        <v>0</v>
      </c>
      <c r="I16" s="72" t="s">
        <v>7</v>
      </c>
      <c r="J16" s="73">
        <f>IF(I16="N",0,IF(D$4="EVENTO",BD!$B$1,0))</f>
        <v>0</v>
      </c>
      <c r="K16" s="72" t="s">
        <v>7</v>
      </c>
      <c r="L16" s="73">
        <f>IF(K16="N",0,IF(D$4="EVENTO",BD!$B$2,0))</f>
        <v>0</v>
      </c>
      <c r="M16" s="72" t="s">
        <v>7</v>
      </c>
      <c r="N16" s="73">
        <f>IF(M16="N",0,IF(D$4="EVENTO",BD!$B$5,0))</f>
        <v>0</v>
      </c>
      <c r="O16" s="72" t="s">
        <v>7</v>
      </c>
      <c r="P16" s="73">
        <f>IF(O16="S",BD!$B$8,0)</f>
        <v>0</v>
      </c>
      <c r="Q16" s="83" t="str">
        <f>IF(D16="","",VLOOKUP(D16,BD!$B$11:$R$179,5,))</f>
        <v/>
      </c>
      <c r="R16" s="84" t="str">
        <f t="shared" si="0"/>
        <v/>
      </c>
      <c r="S16" s="68"/>
      <c r="T16" s="81"/>
      <c r="U16" s="82"/>
      <c r="V16" s="71"/>
      <c r="W16" s="72" t="s">
        <v>7</v>
      </c>
      <c r="X16" s="73">
        <f>IF(W16="N",0,IF(T$4="EVENTO",BD!$B$3,BD!$B$4))</f>
        <v>0</v>
      </c>
      <c r="Y16" s="72" t="s">
        <v>7</v>
      </c>
      <c r="Z16" s="73">
        <f>IF(Y16="N",0,IF(T$4="EVENTO",BD!$B$1,0))</f>
        <v>0</v>
      </c>
      <c r="AA16" s="72" t="s">
        <v>7</v>
      </c>
      <c r="AB16" s="73">
        <f>IF(AA16="N",0,IF(T$4="EVENTO",BD!$B$2,0))</f>
        <v>0</v>
      </c>
      <c r="AC16" s="72" t="s">
        <v>7</v>
      </c>
      <c r="AD16" s="73">
        <f>IF(AC16="N",0,IF(T$4="EVENTO",BD!$B$5,0))</f>
        <v>0</v>
      </c>
      <c r="AE16" s="72" t="s">
        <v>7</v>
      </c>
      <c r="AF16" s="73">
        <f>IF(AE16="S",BD!$B$8,0)</f>
        <v>0</v>
      </c>
      <c r="AG16" s="83" t="str">
        <f>IF(T16="","",VLOOKUP(T16,BD!$B$11:$R$179,5,))</f>
        <v/>
      </c>
      <c r="AH16" s="84" t="str">
        <f t="shared" si="1"/>
        <v/>
      </c>
      <c r="AI16" s="35"/>
      <c r="AJ16" s="48"/>
      <c r="AK16" s="49"/>
      <c r="AL16" s="38"/>
      <c r="AM16" s="39" t="s">
        <v>7</v>
      </c>
      <c r="AN16" s="40">
        <f>IF(AM16="N",0,IF(AJ$4="EVENTO",BD!$B$3,BD!$B$4))</f>
        <v>0</v>
      </c>
      <c r="AO16" s="39" t="s">
        <v>7</v>
      </c>
      <c r="AP16" s="40">
        <f>IF(AO16="N",0,IF(AJ$4="EVENTO",BD!$B$1,0))</f>
        <v>0</v>
      </c>
      <c r="AQ16" s="39" t="s">
        <v>7</v>
      </c>
      <c r="AR16" s="40">
        <f>IF(AQ16="N",0,IF(AJ$4="EVENTO",BD!$B$2,0))</f>
        <v>0</v>
      </c>
      <c r="AS16" s="39" t="s">
        <v>7</v>
      </c>
      <c r="AT16" s="40">
        <f>IF(AS16="N",0,IF(AJ$4="EVENTO",BD!$B$5,0))</f>
        <v>0</v>
      </c>
      <c r="AU16" s="39" t="s">
        <v>7</v>
      </c>
      <c r="AV16" s="40">
        <f>IF(AU16="S",BD!$B$8,0)</f>
        <v>0</v>
      </c>
      <c r="AW16" s="50" t="str">
        <f>IF(AJ16="","",VLOOKUP(AJ16,BD!$B$11:$R$179,5,))</f>
        <v/>
      </c>
      <c r="AX16" s="51" t="str">
        <f t="shared" si="2"/>
        <v/>
      </c>
      <c r="AY16" s="68"/>
      <c r="AZ16" s="81"/>
      <c r="BA16" s="82"/>
      <c r="BB16" s="71"/>
      <c r="BC16" s="72" t="s">
        <v>7</v>
      </c>
      <c r="BD16" s="73">
        <f>IF(BC16="N",0,IF(AZ$4="EVENTO",BD!$B$3,BD!$B$4))</f>
        <v>0</v>
      </c>
      <c r="BE16" s="72" t="s">
        <v>7</v>
      </c>
      <c r="BF16" s="73">
        <f>IF(BE16="N",0,IF(AZ$4="EVENTO",BD!$B$1,0))</f>
        <v>0</v>
      </c>
      <c r="BG16" s="72" t="s">
        <v>7</v>
      </c>
      <c r="BH16" s="73">
        <f>IF(BG16="N",0,IF(AZ$4="EVENTO",BD!$B$2,0))</f>
        <v>0</v>
      </c>
      <c r="BI16" s="72" t="s">
        <v>7</v>
      </c>
      <c r="BJ16" s="73">
        <f>IF(BI16="N",0,IF(AZ$4="EVENTO",BD!$B$5,0))</f>
        <v>0</v>
      </c>
      <c r="BK16" s="72" t="s">
        <v>7</v>
      </c>
      <c r="BL16" s="73">
        <f>IF(BK16="S",BD!$B$8,0)</f>
        <v>0</v>
      </c>
      <c r="BM16" s="83" t="str">
        <f>IF(AZ16="","",VLOOKUP(AZ16,BD!$B$11:$R$179,5,))</f>
        <v/>
      </c>
      <c r="BN16" s="84" t="str">
        <f t="shared" si="3"/>
        <v/>
      </c>
      <c r="BO16" s="68"/>
      <c r="BP16" s="81"/>
      <c r="BQ16" s="82"/>
      <c r="BR16" s="71"/>
      <c r="BS16" s="72" t="s">
        <v>7</v>
      </c>
      <c r="BT16" s="73">
        <f>IF(BS16="N",0,IF(BP$4="EVENTO",BD!$B$3,BD!$B$4))</f>
        <v>0</v>
      </c>
      <c r="BU16" s="72" t="s">
        <v>7</v>
      </c>
      <c r="BV16" s="73">
        <f>IF(BU16="N",0,IF(BP$4="EVENTO",BD!$B$1,0))</f>
        <v>0</v>
      </c>
      <c r="BW16" s="72" t="s">
        <v>7</v>
      </c>
      <c r="BX16" s="73">
        <f>IF(BW16="N",0,IF(BP$4="EVENTO",BD!$B$2,0))</f>
        <v>0</v>
      </c>
      <c r="BY16" s="72" t="s">
        <v>7</v>
      </c>
      <c r="BZ16" s="73">
        <f>IF(BY16="N",0,IF(BP$4="EVENTO",BD!$B$5,0))</f>
        <v>0</v>
      </c>
      <c r="CA16" s="72" t="s">
        <v>7</v>
      </c>
      <c r="CB16" s="73">
        <f>IF(CA16="S",BD!$B$8,0)</f>
        <v>0</v>
      </c>
      <c r="CC16" s="83" t="str">
        <f>IF(BP16="","",VLOOKUP(BP16,BD!$B$11:$R$179,5,))</f>
        <v/>
      </c>
      <c r="CD16" s="84" t="str">
        <f t="shared" si="4"/>
        <v/>
      </c>
      <c r="CE16" s="35"/>
      <c r="CF16" s="48"/>
      <c r="CG16" s="49"/>
      <c r="CH16" s="38"/>
      <c r="CI16" s="39" t="s">
        <v>7</v>
      </c>
      <c r="CJ16" s="40">
        <f>IF(CI16="N",0,IF(CF$4="EVENTO",BD!$B$3,BD!$B$4))</f>
        <v>0</v>
      </c>
      <c r="CK16" s="39" t="s">
        <v>7</v>
      </c>
      <c r="CL16" s="40">
        <f>IF(CK16="N",0,IF(CF$4="EVENTO",BD!$B$1,0))</f>
        <v>0</v>
      </c>
      <c r="CM16" s="39" t="s">
        <v>7</v>
      </c>
      <c r="CN16" s="40">
        <f>IF(CM16="N",0,IF(CF$4="EVENTO",BD!$B$2,0))</f>
        <v>0</v>
      </c>
      <c r="CO16" s="39" t="s">
        <v>7</v>
      </c>
      <c r="CP16" s="40">
        <f>IF(CO16="N",0,IF(CF$4="EVENTO",BD!$B$5,0))</f>
        <v>0</v>
      </c>
      <c r="CQ16" s="39" t="s">
        <v>7</v>
      </c>
      <c r="CR16" s="40">
        <f>IF(CQ16="S",BD!$B$8,0)</f>
        <v>0</v>
      </c>
      <c r="CS16" s="50" t="str">
        <f>IF(CF16="","",VLOOKUP(CF16,BD!$B$11:$R$179,5,))</f>
        <v/>
      </c>
      <c r="CT16" s="51" t="str">
        <f t="shared" si="5"/>
        <v/>
      </c>
      <c r="CU16" s="68"/>
      <c r="CV16" s="81"/>
      <c r="CW16" s="82"/>
      <c r="CX16" s="71"/>
      <c r="CY16" s="72" t="s">
        <v>7</v>
      </c>
      <c r="CZ16" s="73">
        <f>IF(CY16="N",0,IF(CV$4="EVENTO",BD!$B$3,BD!$B$4))</f>
        <v>0</v>
      </c>
      <c r="DA16" s="72" t="s">
        <v>7</v>
      </c>
      <c r="DB16" s="73">
        <f>IF(DA16="N",0,IF(CV$4="EVENTO",BD!$B$1,0))</f>
        <v>0</v>
      </c>
      <c r="DC16" s="72" t="s">
        <v>7</v>
      </c>
      <c r="DD16" s="73">
        <f>IF(DC16="N",0,IF(CV$4="EVENTO",BD!$B$2,0))</f>
        <v>0</v>
      </c>
      <c r="DE16" s="72" t="s">
        <v>7</v>
      </c>
      <c r="DF16" s="73">
        <f>IF(DE16="N",0,IF(CV$4="EVENTO",BD!$B$5,0))</f>
        <v>0</v>
      </c>
      <c r="DG16" s="72" t="s">
        <v>7</v>
      </c>
      <c r="DH16" s="73">
        <f>IF(DG16="S",BD!$B$8,0)</f>
        <v>0</v>
      </c>
      <c r="DI16" s="83" t="str">
        <f>IF(CV16="","",VLOOKUP(CV16,BD!$B$11:$R$179,5,))</f>
        <v/>
      </c>
      <c r="DJ16" s="84" t="str">
        <f t="shared" si="6"/>
        <v/>
      </c>
    </row>
    <row r="17" spans="1:114" ht="15" customHeight="1" thickBot="1" x14ac:dyDescent="0.3">
      <c r="A17" s="130"/>
      <c r="B17" s="144" t="s">
        <v>509</v>
      </c>
      <c r="C17" s="60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147"/>
      <c r="O17" s="147"/>
      <c r="P17" s="61"/>
      <c r="Q17" s="61"/>
      <c r="R17" s="62" t="str">
        <f>IF(SUM(R19:R26)=0,"",SUM(R19:R26))</f>
        <v/>
      </c>
      <c r="S17" s="60"/>
      <c r="T17" s="147"/>
      <c r="U17" s="147"/>
      <c r="V17" s="147"/>
      <c r="W17" s="147"/>
      <c r="X17" s="147"/>
      <c r="Y17" s="147"/>
      <c r="Z17" s="147"/>
      <c r="AA17" s="147"/>
      <c r="AB17" s="147"/>
      <c r="AC17" s="147"/>
      <c r="AD17" s="147"/>
      <c r="AE17" s="147"/>
      <c r="AF17" s="61"/>
      <c r="AG17" s="61"/>
      <c r="AH17" s="62" t="str">
        <f>IF(SUM(AH19:AH26)=0,"",SUM(AH19:AH26))</f>
        <v/>
      </c>
      <c r="AI17" s="60"/>
      <c r="AJ17" s="147"/>
      <c r="AK17" s="147"/>
      <c r="AL17" s="147"/>
      <c r="AM17" s="147"/>
      <c r="AN17" s="147"/>
      <c r="AO17" s="147"/>
      <c r="AP17" s="147"/>
      <c r="AQ17" s="147"/>
      <c r="AR17" s="147"/>
      <c r="AS17" s="147"/>
      <c r="AT17" s="147"/>
      <c r="AU17" s="147"/>
      <c r="AV17" s="61"/>
      <c r="AW17" s="61"/>
      <c r="AX17" s="62" t="str">
        <f>IF(SUM(AX19:AX26)=0,"",SUM(AX19:AX26))</f>
        <v/>
      </c>
      <c r="AY17" s="60"/>
      <c r="AZ17" s="147"/>
      <c r="BA17" s="147"/>
      <c r="BB17" s="147"/>
      <c r="BC17" s="147"/>
      <c r="BD17" s="147"/>
      <c r="BE17" s="147"/>
      <c r="BF17" s="147"/>
      <c r="BG17" s="147"/>
      <c r="BH17" s="147"/>
      <c r="BI17" s="147"/>
      <c r="BJ17" s="147"/>
      <c r="BK17" s="147"/>
      <c r="BL17" s="61"/>
      <c r="BM17" s="61"/>
      <c r="BN17" s="62" t="str">
        <f>IF(SUM(BN19:BN26)=0,"",SUM(BN19:BN26))</f>
        <v/>
      </c>
      <c r="BO17" s="27"/>
      <c r="BP17" s="175" t="s">
        <v>12</v>
      </c>
      <c r="BQ17" s="175"/>
      <c r="BR17" s="175"/>
      <c r="BS17" s="175"/>
      <c r="BT17" s="175"/>
      <c r="BU17" s="175"/>
      <c r="BV17" s="175"/>
      <c r="BW17" s="175"/>
      <c r="BX17" s="175"/>
      <c r="BY17" s="175"/>
      <c r="BZ17" s="175"/>
      <c r="CA17" s="175"/>
      <c r="CB17" s="28"/>
      <c r="CC17" s="28"/>
      <c r="CD17" s="29">
        <f>IF(SUM(CD19:CD26)=0,"",SUM(CD19:CD26))</f>
        <v>350</v>
      </c>
      <c r="CE17" s="27"/>
      <c r="CF17" s="175" t="s">
        <v>0</v>
      </c>
      <c r="CG17" s="175"/>
      <c r="CH17" s="175"/>
      <c r="CI17" s="175"/>
      <c r="CJ17" s="175"/>
      <c r="CK17" s="175"/>
      <c r="CL17" s="175"/>
      <c r="CM17" s="175"/>
      <c r="CN17" s="175"/>
      <c r="CO17" s="175"/>
      <c r="CP17" s="175"/>
      <c r="CQ17" s="175"/>
      <c r="CR17" s="28"/>
      <c r="CS17" s="28"/>
      <c r="CT17" s="29">
        <f>IF(SUM(CT19:CT26)=0,"",SUM(CT19:CT26))</f>
        <v>350</v>
      </c>
      <c r="CU17" s="60"/>
      <c r="CV17" s="147"/>
      <c r="CW17" s="147"/>
      <c r="CX17" s="147"/>
      <c r="CY17" s="147"/>
      <c r="CZ17" s="147"/>
      <c r="DA17" s="147"/>
      <c r="DB17" s="147"/>
      <c r="DC17" s="147"/>
      <c r="DD17" s="147"/>
      <c r="DE17" s="147"/>
      <c r="DF17" s="147"/>
      <c r="DG17" s="147"/>
      <c r="DH17" s="61"/>
      <c r="DI17" s="61"/>
      <c r="DJ17" s="62" t="str">
        <f>IF(SUM(DJ19:DJ26)=0,"",SUM(DJ19:DJ26))</f>
        <v/>
      </c>
    </row>
    <row r="18" spans="1:114" ht="15.75" thickBot="1" x14ac:dyDescent="0.3">
      <c r="A18" s="130"/>
      <c r="B18" s="145"/>
      <c r="C18" s="148" t="s">
        <v>2</v>
      </c>
      <c r="D18" s="149"/>
      <c r="E18" s="63"/>
      <c r="F18" s="63"/>
      <c r="G18" s="64"/>
      <c r="H18" s="65"/>
      <c r="I18" s="64"/>
      <c r="J18" s="65"/>
      <c r="K18" s="64"/>
      <c r="L18" s="65"/>
      <c r="M18" s="64"/>
      <c r="N18" s="65"/>
      <c r="O18" s="64"/>
      <c r="P18" s="65"/>
      <c r="Q18" s="66"/>
      <c r="R18" s="67" t="s">
        <v>4</v>
      </c>
      <c r="S18" s="148" t="s">
        <v>2</v>
      </c>
      <c r="T18" s="149"/>
      <c r="U18" s="63"/>
      <c r="V18" s="63"/>
      <c r="W18" s="64"/>
      <c r="X18" s="65"/>
      <c r="Y18" s="64"/>
      <c r="Z18" s="65"/>
      <c r="AA18" s="64"/>
      <c r="AB18" s="65"/>
      <c r="AC18" s="64"/>
      <c r="AD18" s="65"/>
      <c r="AE18" s="64"/>
      <c r="AF18" s="65"/>
      <c r="AG18" s="66"/>
      <c r="AH18" s="67" t="s">
        <v>4</v>
      </c>
      <c r="AI18" s="148" t="s">
        <v>2</v>
      </c>
      <c r="AJ18" s="149"/>
      <c r="AK18" s="63"/>
      <c r="AL18" s="63"/>
      <c r="AM18" s="64"/>
      <c r="AN18" s="65"/>
      <c r="AO18" s="64"/>
      <c r="AP18" s="65"/>
      <c r="AQ18" s="64"/>
      <c r="AR18" s="65"/>
      <c r="AS18" s="64"/>
      <c r="AT18" s="65"/>
      <c r="AU18" s="64"/>
      <c r="AV18" s="65"/>
      <c r="AW18" s="66"/>
      <c r="AX18" s="67" t="s">
        <v>4</v>
      </c>
      <c r="AY18" s="148" t="s">
        <v>2</v>
      </c>
      <c r="AZ18" s="149"/>
      <c r="BA18" s="63"/>
      <c r="BB18" s="63"/>
      <c r="BC18" s="64"/>
      <c r="BD18" s="65"/>
      <c r="BE18" s="64"/>
      <c r="BF18" s="65"/>
      <c r="BG18" s="64"/>
      <c r="BH18" s="65"/>
      <c r="BI18" s="64"/>
      <c r="BJ18" s="65"/>
      <c r="BK18" s="64"/>
      <c r="BL18" s="65"/>
      <c r="BM18" s="66"/>
      <c r="BN18" s="67" t="s">
        <v>4</v>
      </c>
      <c r="BO18" s="176" t="s">
        <v>2</v>
      </c>
      <c r="BP18" s="177"/>
      <c r="BQ18" s="30"/>
      <c r="BR18" s="30"/>
      <c r="BS18" s="31"/>
      <c r="BT18" s="32"/>
      <c r="BU18" s="31"/>
      <c r="BV18" s="32"/>
      <c r="BW18" s="31"/>
      <c r="BX18" s="32"/>
      <c r="BY18" s="31"/>
      <c r="BZ18" s="32"/>
      <c r="CA18" s="31"/>
      <c r="CB18" s="32"/>
      <c r="CC18" s="33"/>
      <c r="CD18" s="34" t="s">
        <v>4</v>
      </c>
      <c r="CE18" s="176" t="s">
        <v>2</v>
      </c>
      <c r="CF18" s="177"/>
      <c r="CG18" s="30"/>
      <c r="CH18" s="30"/>
      <c r="CI18" s="31"/>
      <c r="CJ18" s="32"/>
      <c r="CK18" s="31"/>
      <c r="CL18" s="32"/>
      <c r="CM18" s="31"/>
      <c r="CN18" s="32"/>
      <c r="CO18" s="31"/>
      <c r="CP18" s="32"/>
      <c r="CQ18" s="31"/>
      <c r="CR18" s="32"/>
      <c r="CS18" s="33"/>
      <c r="CT18" s="34" t="s">
        <v>4</v>
      </c>
      <c r="CU18" s="148" t="s">
        <v>2</v>
      </c>
      <c r="CV18" s="149"/>
      <c r="CW18" s="63"/>
      <c r="CX18" s="63"/>
      <c r="CY18" s="64"/>
      <c r="CZ18" s="65"/>
      <c r="DA18" s="64"/>
      <c r="DB18" s="65"/>
      <c r="DC18" s="64"/>
      <c r="DD18" s="65"/>
      <c r="DE18" s="64"/>
      <c r="DF18" s="65"/>
      <c r="DG18" s="64"/>
      <c r="DH18" s="65"/>
      <c r="DI18" s="66"/>
      <c r="DJ18" s="67" t="s">
        <v>4</v>
      </c>
    </row>
    <row r="19" spans="1:114" ht="15.75" thickBot="1" x14ac:dyDescent="0.3">
      <c r="A19" s="130"/>
      <c r="B19" s="145"/>
      <c r="C19" s="68"/>
      <c r="D19" s="88"/>
      <c r="E19" s="70"/>
      <c r="F19" s="71"/>
      <c r="G19" s="72" t="s">
        <v>7</v>
      </c>
      <c r="H19" s="73">
        <f>IF(G19="N",0,IF(D$17="EVENTO",BD!$B$3,BD!$B$4))</f>
        <v>0</v>
      </c>
      <c r="I19" s="72" t="s">
        <v>7</v>
      </c>
      <c r="J19" s="73">
        <f>IF(I19="N",0,IF(D$17="EVENTO",BD!$B$1,0))</f>
        <v>0</v>
      </c>
      <c r="K19" s="72" t="s">
        <v>7</v>
      </c>
      <c r="L19" s="73">
        <f>IF(K19="N",0,IF(D$17="EVENTO",BD!$B$2,0))</f>
        <v>0</v>
      </c>
      <c r="M19" s="72" t="s">
        <v>7</v>
      </c>
      <c r="N19" s="73">
        <f>IF(M19="N",0,IF(D$17="EVENTO",BD!$B$5,0))</f>
        <v>0</v>
      </c>
      <c r="O19" s="72" t="s">
        <v>7</v>
      </c>
      <c r="P19" s="73">
        <f>IF(O19="S",BD!$B$8,0)</f>
        <v>0</v>
      </c>
      <c r="Q19" s="73" t="str">
        <f>IF(D19="","",VLOOKUP(D19,BD!$B$11:$R$179,5,))</f>
        <v/>
      </c>
      <c r="R19" s="74"/>
      <c r="S19" s="68"/>
      <c r="T19" s="88"/>
      <c r="U19" s="70"/>
      <c r="V19" s="71"/>
      <c r="W19" s="72" t="s">
        <v>7</v>
      </c>
      <c r="X19" s="73">
        <f>IF(W19="N",0,IF(T$17="EVENTO",BD!$B$3,BD!$B$4))</f>
        <v>0</v>
      </c>
      <c r="Y19" s="72" t="s">
        <v>7</v>
      </c>
      <c r="Z19" s="73">
        <f>IF(Y19="N",0,IF(T$17="EVENTO",BD!$B$1,0))</f>
        <v>0</v>
      </c>
      <c r="AA19" s="72" t="s">
        <v>7</v>
      </c>
      <c r="AB19" s="73">
        <f>IF(AA19="N",0,IF(T$17="EVENTO",BD!$B$2,0))</f>
        <v>0</v>
      </c>
      <c r="AC19" s="72" t="s">
        <v>7</v>
      </c>
      <c r="AD19" s="73">
        <f>IF(AC19="N",0,IF(T$17="EVENTO",BD!$B$5,0))</f>
        <v>0</v>
      </c>
      <c r="AE19" s="72" t="s">
        <v>7</v>
      </c>
      <c r="AF19" s="73">
        <f>IF(AE19="S",BD!$B$8,0)</f>
        <v>0</v>
      </c>
      <c r="AG19" s="73" t="str">
        <f>IF(T19="","",VLOOKUP(T19,BD!$B$11:$R$179,5,))</f>
        <v/>
      </c>
      <c r="AH19" s="74" t="str">
        <f t="shared" ref="AH19:AH26" si="7">IF($T$17="","",IF(T19="","",SUM(AG19,AF19,AB19,Z19,AD19,X19)))</f>
        <v/>
      </c>
      <c r="AI19" s="68"/>
      <c r="AJ19" s="88"/>
      <c r="AK19" s="70"/>
      <c r="AL19" s="71"/>
      <c r="AM19" s="72" t="s">
        <v>7</v>
      </c>
      <c r="AN19" s="73">
        <f>IF(AM19="N",0,IF(AJ$17="EVENTO",BD!$B$3,BD!$B$4))</f>
        <v>0</v>
      </c>
      <c r="AO19" s="72" t="s">
        <v>7</v>
      </c>
      <c r="AP19" s="73">
        <f>IF(AO19="N",0,IF(AJ$17="EVENTO",BD!$B$1,0))</f>
        <v>0</v>
      </c>
      <c r="AQ19" s="72" t="s">
        <v>7</v>
      </c>
      <c r="AR19" s="73">
        <f>IF(AQ19="N",0,IF(AJ$17="EVENTO",BD!$B$2,0))</f>
        <v>0</v>
      </c>
      <c r="AS19" s="72" t="s">
        <v>7</v>
      </c>
      <c r="AT19" s="73">
        <f>IF(AS19="N",0,IF(AJ$17="EVENTO",BD!$B$5,0))</f>
        <v>0</v>
      </c>
      <c r="AU19" s="72" t="s">
        <v>7</v>
      </c>
      <c r="AV19" s="73">
        <f>IF(AU19="S",BD!$B$8,0)</f>
        <v>0</v>
      </c>
      <c r="AW19" s="73" t="str">
        <f>IF(AJ19="","",VLOOKUP(AJ19,BD!$B$11:$R$179,5,))</f>
        <v/>
      </c>
      <c r="AX19" s="74" t="str">
        <f t="shared" ref="AX19:AX26" si="8">IF($AJ$17="","",IF(AJ19="","",SUM(AW19,AV19,AR19,AP19,AT19,AN19)))</f>
        <v/>
      </c>
      <c r="AY19" s="68"/>
      <c r="AZ19" s="88"/>
      <c r="BA19" s="70"/>
      <c r="BB19" s="71"/>
      <c r="BC19" s="72" t="s">
        <v>7</v>
      </c>
      <c r="BD19" s="73">
        <f>IF(BC19="N",0,IF(AZ$17="EVENTO",BD!$B$3,BD!$B$4))</f>
        <v>0</v>
      </c>
      <c r="BE19" s="72" t="s">
        <v>7</v>
      </c>
      <c r="BF19" s="73">
        <f>IF(BE19="N",0,IF(AZ$17="EVENTO",BD!$B$1,0))</f>
        <v>0</v>
      </c>
      <c r="BG19" s="72" t="s">
        <v>7</v>
      </c>
      <c r="BH19" s="73">
        <f>IF(BG19="N",0,IF(AZ$17="EVENTO",BD!$B$2,0))</f>
        <v>0</v>
      </c>
      <c r="BI19" s="72" t="s">
        <v>7</v>
      </c>
      <c r="BJ19" s="73">
        <f>IF(BI19="N",0,IF(AZ$17="EVENTO",BD!$B$5,0))</f>
        <v>0</v>
      </c>
      <c r="BK19" s="72" t="s">
        <v>7</v>
      </c>
      <c r="BL19" s="73">
        <f>IF(BK19="S",BD!$B$8,0)</f>
        <v>0</v>
      </c>
      <c r="BM19" s="73" t="str">
        <f>IF(AZ19="","",VLOOKUP(AZ19,BD!$B$11:$R$179,5,))</f>
        <v/>
      </c>
      <c r="BN19" s="74" t="str">
        <f t="shared" ref="BN19:BN26" si="9">IF($AZ$17="","",IF(AZ19="","",SUM(BM19,BL19,BH19,BF19,BJ19,BD19)))</f>
        <v/>
      </c>
      <c r="BO19" s="35" t="s">
        <v>5</v>
      </c>
      <c r="BP19" s="55" t="s">
        <v>6</v>
      </c>
      <c r="BQ19" s="37"/>
      <c r="BR19" s="38"/>
      <c r="BS19" s="39" t="s">
        <v>7</v>
      </c>
      <c r="BT19" s="40">
        <f>IF(BS19="N",0,IF(BP$17="EVENTO",BD!$B$3,BD!$B$4))</f>
        <v>0</v>
      </c>
      <c r="BU19" s="39" t="s">
        <v>7</v>
      </c>
      <c r="BV19" s="40">
        <f>IF(BU19="N",0,IF(BP$17="EVENTO",BD!$B$1,0))</f>
        <v>0</v>
      </c>
      <c r="BW19" s="39" t="s">
        <v>7</v>
      </c>
      <c r="BX19" s="40">
        <f>IF(BW19="N",0,IF(BP$17="EVENTO",BD!$B$2,0))</f>
        <v>0</v>
      </c>
      <c r="BY19" s="39" t="s">
        <v>7</v>
      </c>
      <c r="BZ19" s="40">
        <f>IF(BY19="N",0,IF(BP$17="EVENTO",BD!$B$5,0))</f>
        <v>0</v>
      </c>
      <c r="CA19" s="39" t="s">
        <v>7</v>
      </c>
      <c r="CB19" s="40">
        <f>IF(CA19="S",BD!$B$8,0)</f>
        <v>0</v>
      </c>
      <c r="CC19" s="40">
        <f>IF(BP19="","",VLOOKUP(BP19,BD!$B$11:$R$179,5,))</f>
        <v>350</v>
      </c>
      <c r="CD19" s="41">
        <f t="shared" ref="CD19:CD26" si="10">IF($BP$17="","",IF(BP19="","",SUM(CC19,CB19,BX19,BV19,BZ19,BT19)))</f>
        <v>350</v>
      </c>
      <c r="CE19" s="35" t="s">
        <v>5</v>
      </c>
      <c r="CF19" s="55" t="s">
        <v>6</v>
      </c>
      <c r="CG19" s="37"/>
      <c r="CH19" s="38"/>
      <c r="CI19" s="39" t="s">
        <v>7</v>
      </c>
      <c r="CJ19" s="40">
        <f>IF(CI19="N",0,IF(CF$17="EVENTO",BD!$B$3,BD!$B$4))</f>
        <v>0</v>
      </c>
      <c r="CK19" s="39" t="s">
        <v>7</v>
      </c>
      <c r="CL19" s="40">
        <f>IF(CK19="N",0,IF(CF$17="EVENTO",BD!$B$1,0))</f>
        <v>0</v>
      </c>
      <c r="CM19" s="39" t="s">
        <v>7</v>
      </c>
      <c r="CN19" s="40">
        <f>IF(CM19="N",0,IF(CF$17="EVENTO",BD!$B$2,0))</f>
        <v>0</v>
      </c>
      <c r="CO19" s="39" t="s">
        <v>7</v>
      </c>
      <c r="CP19" s="40">
        <f>IF(CO19="N",0,IF(CF$17="EVENTO",BD!$B$5,0))</f>
        <v>0</v>
      </c>
      <c r="CQ19" s="39" t="s">
        <v>7</v>
      </c>
      <c r="CR19" s="40">
        <f>IF(CQ19="S",BD!$B$8,0)</f>
        <v>0</v>
      </c>
      <c r="CS19" s="40">
        <f>IF(CF19="","",VLOOKUP(CF19,BD!$B$11:$R$179,5,))</f>
        <v>350</v>
      </c>
      <c r="CT19" s="41">
        <f t="shared" ref="CT19:CT26" si="11">IF($CF$17="","",IF(CF19="","",SUM(CS19,CR19,CN19,CL19,CP19,CJ19)))</f>
        <v>350</v>
      </c>
      <c r="CU19" s="68"/>
      <c r="CV19" s="88"/>
      <c r="CW19" s="70"/>
      <c r="CX19" s="71"/>
      <c r="CY19" s="72" t="s">
        <v>7</v>
      </c>
      <c r="CZ19" s="73">
        <f>IF(CY19="N",0,IF(CV$17="EVENTO",BD!$B$3,BD!$B$4))</f>
        <v>0</v>
      </c>
      <c r="DA19" s="72" t="s">
        <v>7</v>
      </c>
      <c r="DB19" s="73">
        <f>IF(DA19="N",0,IF(CV$17="EVENTO",BD!$B$1,0))</f>
        <v>0</v>
      </c>
      <c r="DC19" s="72" t="s">
        <v>7</v>
      </c>
      <c r="DD19" s="73">
        <f>IF(DC19="N",0,IF(CV$17="EVENTO",BD!$B$2,0))</f>
        <v>0</v>
      </c>
      <c r="DE19" s="72" t="s">
        <v>7</v>
      </c>
      <c r="DF19" s="73">
        <f>IF(DE19="N",0,IF(CV$17="EVENTO",BD!$B$5,0))</f>
        <v>0</v>
      </c>
      <c r="DG19" s="72" t="s">
        <v>7</v>
      </c>
      <c r="DH19" s="73">
        <f>IF(DG19="S",BD!$B$8,0)</f>
        <v>0</v>
      </c>
      <c r="DI19" s="73" t="str">
        <f>IF(CV19="","",VLOOKUP(CV19,BD!$B$11:$R$179,5,))</f>
        <v/>
      </c>
      <c r="DJ19" s="74" t="str">
        <f t="shared" ref="DJ19:DJ26" si="12">IF($CV$17="","",IF(CV19="","",SUM(DI19,DH19,DD19,DB19,DF19,CZ19)))</f>
        <v/>
      </c>
    </row>
    <row r="20" spans="1:114" ht="15.75" thickBot="1" x14ac:dyDescent="0.3">
      <c r="A20" s="130"/>
      <c r="B20" s="145"/>
      <c r="C20" s="68"/>
      <c r="D20" s="80"/>
      <c r="E20" s="76"/>
      <c r="F20" s="71"/>
      <c r="G20" s="77" t="s">
        <v>7</v>
      </c>
      <c r="H20" s="78">
        <f>IF(G20="N",0,IF(D$17="EVENTO",BD!$B$3,BD!$B$4))</f>
        <v>0</v>
      </c>
      <c r="I20" s="77" t="s">
        <v>7</v>
      </c>
      <c r="J20" s="78">
        <f>IF(I20="N",0,IF(D$17="EVENTO",BD!$B$1,0))</f>
        <v>0</v>
      </c>
      <c r="K20" s="77" t="s">
        <v>7</v>
      </c>
      <c r="L20" s="78">
        <f>IF(K20="N",0,IF(D$17="EVENTO",BD!$B$2,0))</f>
        <v>0</v>
      </c>
      <c r="M20" s="77" t="s">
        <v>7</v>
      </c>
      <c r="N20" s="78">
        <f>IF(M20="N",0,IF(D$17="EVENTO",BD!$B$5,0))</f>
        <v>0</v>
      </c>
      <c r="O20" s="77" t="s">
        <v>7</v>
      </c>
      <c r="P20" s="78">
        <f>IF(O20="S",BD!$B$8,0)</f>
        <v>0</v>
      </c>
      <c r="Q20" s="73" t="str">
        <f>IF(D20="","",VLOOKUP(D20,BD!$B$11:$R$179,5,))</f>
        <v/>
      </c>
      <c r="R20" s="79"/>
      <c r="S20" s="68"/>
      <c r="T20" s="80"/>
      <c r="U20" s="76"/>
      <c r="V20" s="71"/>
      <c r="W20" s="77" t="s">
        <v>7</v>
      </c>
      <c r="X20" s="78">
        <f>IF(W20="N",0,IF(T$17="EVENTO",BD!$B$3,BD!$B$4))</f>
        <v>0</v>
      </c>
      <c r="Y20" s="77" t="s">
        <v>7</v>
      </c>
      <c r="Z20" s="78">
        <f>IF(Y20="N",0,IF(T$17="EVENTO",BD!$B$1,0))</f>
        <v>0</v>
      </c>
      <c r="AA20" s="77" t="s">
        <v>7</v>
      </c>
      <c r="AB20" s="78">
        <f>IF(AA20="N",0,IF(T$17="EVENTO",BD!$B$2,0))</f>
        <v>0</v>
      </c>
      <c r="AC20" s="77" t="s">
        <v>7</v>
      </c>
      <c r="AD20" s="78">
        <f>IF(AC20="N",0,IF(T$17="EVENTO",BD!$B$5,0))</f>
        <v>0</v>
      </c>
      <c r="AE20" s="77" t="s">
        <v>7</v>
      </c>
      <c r="AF20" s="78">
        <f>IF(AE20="S",BD!$B$8,0)</f>
        <v>0</v>
      </c>
      <c r="AG20" s="73" t="str">
        <f>IF(T20="","",VLOOKUP(T20,BD!$B$11:$R$179,5,))</f>
        <v/>
      </c>
      <c r="AH20" s="79" t="str">
        <f t="shared" si="7"/>
        <v/>
      </c>
      <c r="AI20" s="68"/>
      <c r="AJ20" s="80"/>
      <c r="AK20" s="76"/>
      <c r="AL20" s="71"/>
      <c r="AM20" s="77" t="s">
        <v>7</v>
      </c>
      <c r="AN20" s="78">
        <f>IF(AM20="N",0,IF(AJ$17="EVENTO",BD!$B$3,BD!$B$4))</f>
        <v>0</v>
      </c>
      <c r="AO20" s="77" t="s">
        <v>7</v>
      </c>
      <c r="AP20" s="78">
        <f>IF(AO20="N",0,IF(AJ$17="EVENTO",BD!$B$1,0))</f>
        <v>0</v>
      </c>
      <c r="AQ20" s="77" t="s">
        <v>7</v>
      </c>
      <c r="AR20" s="78">
        <f>IF(AQ20="N",0,IF(AJ$17="EVENTO",BD!$B$2,0))</f>
        <v>0</v>
      </c>
      <c r="AS20" s="77" t="s">
        <v>7</v>
      </c>
      <c r="AT20" s="78">
        <f>IF(AS20="N",0,IF(AJ$17="EVENTO",BD!$B$5,0))</f>
        <v>0</v>
      </c>
      <c r="AU20" s="77" t="s">
        <v>7</v>
      </c>
      <c r="AV20" s="78">
        <f>IF(AU20="S",BD!$B$8,0)</f>
        <v>0</v>
      </c>
      <c r="AW20" s="73" t="str">
        <f>IF(AJ20="","",VLOOKUP(AJ20,BD!$B$11:$R$179,5,))</f>
        <v/>
      </c>
      <c r="AX20" s="79" t="str">
        <f t="shared" si="8"/>
        <v/>
      </c>
      <c r="AY20" s="68"/>
      <c r="AZ20" s="80"/>
      <c r="BA20" s="76"/>
      <c r="BB20" s="71"/>
      <c r="BC20" s="77" t="s">
        <v>7</v>
      </c>
      <c r="BD20" s="78">
        <f>IF(BC20="N",0,IF(AZ$17="EVENTO",BD!$B$3,BD!$B$4))</f>
        <v>0</v>
      </c>
      <c r="BE20" s="77" t="s">
        <v>7</v>
      </c>
      <c r="BF20" s="78">
        <f>IF(BE20="N",0,IF(AZ$17="EVENTO",BD!$B$1,0))</f>
        <v>0</v>
      </c>
      <c r="BG20" s="77" t="s">
        <v>7</v>
      </c>
      <c r="BH20" s="78">
        <f>IF(BG20="N",0,IF(AZ$17="EVENTO",BD!$B$2,0))</f>
        <v>0</v>
      </c>
      <c r="BI20" s="77" t="s">
        <v>7</v>
      </c>
      <c r="BJ20" s="78">
        <f>IF(BI20="N",0,IF(AZ$17="EVENTO",BD!$B$5,0))</f>
        <v>0</v>
      </c>
      <c r="BK20" s="77" t="s">
        <v>7</v>
      </c>
      <c r="BL20" s="78">
        <f>IF(BK20="S",BD!$B$8,0)</f>
        <v>0</v>
      </c>
      <c r="BM20" s="73" t="str">
        <f>IF(AZ20="","",VLOOKUP(AZ20,BD!$B$11:$R$179,5,))</f>
        <v/>
      </c>
      <c r="BN20" s="79" t="str">
        <f t="shared" si="9"/>
        <v/>
      </c>
      <c r="BO20" s="35"/>
      <c r="BP20" s="47"/>
      <c r="BQ20" s="37"/>
      <c r="BR20" s="38"/>
      <c r="BS20" s="44" t="s">
        <v>7</v>
      </c>
      <c r="BT20" s="45">
        <f>IF(BS20="N",0,IF(BP$17="EVENTO",BD!$B$3,BD!$B$4))</f>
        <v>0</v>
      </c>
      <c r="BU20" s="44" t="s">
        <v>7</v>
      </c>
      <c r="BV20" s="45">
        <f>IF(BU20="N",0,IF(BP$17="EVENTO",BD!$B$1,0))</f>
        <v>0</v>
      </c>
      <c r="BW20" s="44" t="s">
        <v>7</v>
      </c>
      <c r="BX20" s="45">
        <f>IF(BW20="N",0,IF(BP$17="EVENTO",BD!$B$2,0))</f>
        <v>0</v>
      </c>
      <c r="BY20" s="44" t="s">
        <v>7</v>
      </c>
      <c r="BZ20" s="45">
        <f>IF(BY20="N",0,IF(BP$17="EVENTO",BD!$B$5,0))</f>
        <v>0</v>
      </c>
      <c r="CA20" s="44" t="s">
        <v>7</v>
      </c>
      <c r="CB20" s="45">
        <f>IF(CA20="S",BD!$B$8,0)</f>
        <v>0</v>
      </c>
      <c r="CC20" s="40" t="str">
        <f>IF(BP20="","",VLOOKUP(BP20,BD!$B$11:$R$179,5,))</f>
        <v/>
      </c>
      <c r="CD20" s="46" t="str">
        <f t="shared" si="10"/>
        <v/>
      </c>
      <c r="CE20" s="35"/>
      <c r="CF20" s="47"/>
      <c r="CG20" s="37"/>
      <c r="CH20" s="38"/>
      <c r="CI20" s="44" t="s">
        <v>7</v>
      </c>
      <c r="CJ20" s="45">
        <f>IF(CI20="N",0,IF(CF$17="EVENTO",BD!$B$3,BD!$B$4))</f>
        <v>0</v>
      </c>
      <c r="CK20" s="44" t="s">
        <v>7</v>
      </c>
      <c r="CL20" s="45">
        <f>IF(CK20="N",0,IF(CF$17="EVENTO",BD!$B$1,0))</f>
        <v>0</v>
      </c>
      <c r="CM20" s="44" t="s">
        <v>7</v>
      </c>
      <c r="CN20" s="45">
        <f>IF(CM20="N",0,IF(CF$17="EVENTO",BD!$B$2,0))</f>
        <v>0</v>
      </c>
      <c r="CO20" s="44" t="s">
        <v>7</v>
      </c>
      <c r="CP20" s="45">
        <f>IF(CO20="N",0,IF(CF$17="EVENTO",BD!$B$5,0))</f>
        <v>0</v>
      </c>
      <c r="CQ20" s="39" t="s">
        <v>7</v>
      </c>
      <c r="CR20" s="45">
        <f>IF(CQ20="S",BD!$B$8,0)</f>
        <v>0</v>
      </c>
      <c r="CS20" s="40" t="str">
        <f>IF(CF20="","",VLOOKUP(CF20,BD!$B$11:$R$179,5,))</f>
        <v/>
      </c>
      <c r="CT20" s="46" t="str">
        <f t="shared" si="11"/>
        <v/>
      </c>
      <c r="CU20" s="68"/>
      <c r="CV20" s="80"/>
      <c r="CW20" s="76"/>
      <c r="CX20" s="71"/>
      <c r="CY20" s="77" t="s">
        <v>7</v>
      </c>
      <c r="CZ20" s="78">
        <f>IF(CY20="N",0,IF(CV$17="EVENTO",BD!$B$3,BD!$B$4))</f>
        <v>0</v>
      </c>
      <c r="DA20" s="77" t="s">
        <v>7</v>
      </c>
      <c r="DB20" s="78">
        <f>IF(DA20="N",0,IF(CV$17="EVENTO",BD!$B$1,0))</f>
        <v>0</v>
      </c>
      <c r="DC20" s="77" t="s">
        <v>7</v>
      </c>
      <c r="DD20" s="78">
        <f>IF(DC20="N",0,IF(CV$17="EVENTO",BD!$B$2,0))</f>
        <v>0</v>
      </c>
      <c r="DE20" s="77" t="s">
        <v>7</v>
      </c>
      <c r="DF20" s="78">
        <f>IF(DE20="N",0,IF(CV$17="EVENTO",BD!$B$5,0))</f>
        <v>0</v>
      </c>
      <c r="DG20" s="77" t="s">
        <v>7</v>
      </c>
      <c r="DH20" s="78">
        <f>IF(DG20="S",BD!$B$8,0)</f>
        <v>0</v>
      </c>
      <c r="DI20" s="73" t="str">
        <f>IF(CV20="","",VLOOKUP(CV20,BD!$B$11:$R$179,5,))</f>
        <v/>
      </c>
      <c r="DJ20" s="79" t="str">
        <f t="shared" si="12"/>
        <v/>
      </c>
    </row>
    <row r="21" spans="1:114" ht="15.75" thickBot="1" x14ac:dyDescent="0.3">
      <c r="A21" s="130"/>
      <c r="B21" s="145"/>
      <c r="C21" s="68"/>
      <c r="D21" s="80"/>
      <c r="E21" s="76"/>
      <c r="F21" s="71"/>
      <c r="G21" s="77" t="s">
        <v>7</v>
      </c>
      <c r="H21" s="78">
        <f>IF(G21="N",0,IF(D$17="EVENTO",BD!$B$3,BD!$B$4))</f>
        <v>0</v>
      </c>
      <c r="I21" s="77" t="s">
        <v>7</v>
      </c>
      <c r="J21" s="78">
        <f>IF(I21="N",0,IF(D$17="EVENTO",BD!$B$1,0))</f>
        <v>0</v>
      </c>
      <c r="K21" s="77" t="s">
        <v>7</v>
      </c>
      <c r="L21" s="78">
        <f>IF(K21="N",0,IF(D$17="EVENTO",BD!$B$2,0))</f>
        <v>0</v>
      </c>
      <c r="M21" s="77" t="s">
        <v>7</v>
      </c>
      <c r="N21" s="78">
        <f>IF(M21="N",0,IF(D$17="EVENTO",BD!$B$5,0))</f>
        <v>0</v>
      </c>
      <c r="O21" s="77" t="s">
        <v>7</v>
      </c>
      <c r="P21" s="78">
        <f>IF(O21="S",BD!$B$8,0)</f>
        <v>0</v>
      </c>
      <c r="Q21" s="73" t="str">
        <f>IF(D21="","",VLOOKUP(D21,BD!$B$11:$R$179,5,))</f>
        <v/>
      </c>
      <c r="R21" s="79" t="str">
        <f t="shared" ref="R21:R26" si="13">IF($D$17="","",IF(D21="","",SUM(Q21,P21,L21,J21,N21,H21)))</f>
        <v/>
      </c>
      <c r="S21" s="68"/>
      <c r="T21" s="80"/>
      <c r="U21" s="76"/>
      <c r="V21" s="71"/>
      <c r="W21" s="77" t="s">
        <v>7</v>
      </c>
      <c r="X21" s="78">
        <f>IF(W21="N",0,IF(T$17="EVENTO",BD!$B$3,BD!$B$4))</f>
        <v>0</v>
      </c>
      <c r="Y21" s="77" t="s">
        <v>7</v>
      </c>
      <c r="Z21" s="78">
        <f>IF(Y21="N",0,IF(T$17="EVENTO",BD!$B$1,0))</f>
        <v>0</v>
      </c>
      <c r="AA21" s="77" t="s">
        <v>7</v>
      </c>
      <c r="AB21" s="78">
        <f>IF(AA21="N",0,IF(T$17="EVENTO",BD!$B$2,0))</f>
        <v>0</v>
      </c>
      <c r="AC21" s="77" t="s">
        <v>7</v>
      </c>
      <c r="AD21" s="78">
        <f>IF(AC21="N",0,IF(T$17="EVENTO",BD!$B$5,0))</f>
        <v>0</v>
      </c>
      <c r="AE21" s="77" t="s">
        <v>7</v>
      </c>
      <c r="AF21" s="78">
        <f>IF(AE21="S",BD!$B$8,0)</f>
        <v>0</v>
      </c>
      <c r="AG21" s="73" t="str">
        <f>IF(T21="","",VLOOKUP(T21,BD!$B$11:$R$179,5,))</f>
        <v/>
      </c>
      <c r="AH21" s="79" t="str">
        <f t="shared" si="7"/>
        <v/>
      </c>
      <c r="AI21" s="68"/>
      <c r="AJ21" s="80"/>
      <c r="AK21" s="76"/>
      <c r="AL21" s="71"/>
      <c r="AM21" s="77" t="s">
        <v>7</v>
      </c>
      <c r="AN21" s="78">
        <f>IF(AM21="N",0,IF(AJ$17="EVENTO",BD!$B$3,BD!$B$4))</f>
        <v>0</v>
      </c>
      <c r="AO21" s="77" t="s">
        <v>7</v>
      </c>
      <c r="AP21" s="78">
        <f>IF(AO21="N",0,IF(AJ$17="EVENTO",BD!$B$1,0))</f>
        <v>0</v>
      </c>
      <c r="AQ21" s="77" t="s">
        <v>7</v>
      </c>
      <c r="AR21" s="78">
        <f>IF(AQ21="N",0,IF(AJ$17="EVENTO",BD!$B$2,0))</f>
        <v>0</v>
      </c>
      <c r="AS21" s="77" t="s">
        <v>7</v>
      </c>
      <c r="AT21" s="78">
        <f>IF(AS21="N",0,IF(AJ$17="EVENTO",BD!$B$5,0))</f>
        <v>0</v>
      </c>
      <c r="AU21" s="77" t="s">
        <v>7</v>
      </c>
      <c r="AV21" s="78">
        <f>IF(AU21="S",BD!$B$8,0)</f>
        <v>0</v>
      </c>
      <c r="AW21" s="73" t="str">
        <f>IF(AJ21="","",VLOOKUP(AJ21,BD!$B$11:$R$179,5,))</f>
        <v/>
      </c>
      <c r="AX21" s="79" t="str">
        <f t="shared" si="8"/>
        <v/>
      </c>
      <c r="AY21" s="68"/>
      <c r="AZ21" s="80"/>
      <c r="BA21" s="76"/>
      <c r="BB21" s="71"/>
      <c r="BC21" s="77" t="s">
        <v>7</v>
      </c>
      <c r="BD21" s="78">
        <f>IF(BC21="N",0,IF(AZ$17="EVENTO",BD!$B$3,BD!$B$4))</f>
        <v>0</v>
      </c>
      <c r="BE21" s="77" t="s">
        <v>7</v>
      </c>
      <c r="BF21" s="78">
        <f>IF(BE21="N",0,IF(AZ$17="EVENTO",BD!$B$1,0))</f>
        <v>0</v>
      </c>
      <c r="BG21" s="77" t="s">
        <v>7</v>
      </c>
      <c r="BH21" s="78">
        <f>IF(BG21="N",0,IF(AZ$17="EVENTO",BD!$B$2,0))</f>
        <v>0</v>
      </c>
      <c r="BI21" s="77" t="s">
        <v>7</v>
      </c>
      <c r="BJ21" s="78">
        <f>IF(BI21="N",0,IF(AZ$17="EVENTO",BD!$B$5,0))</f>
        <v>0</v>
      </c>
      <c r="BK21" s="77" t="s">
        <v>7</v>
      </c>
      <c r="BL21" s="78">
        <f>IF(BK21="S",BD!$B$8,0)</f>
        <v>0</v>
      </c>
      <c r="BM21" s="73" t="str">
        <f>IF(AZ21="","",VLOOKUP(AZ21,BD!$B$11:$R$179,5,))</f>
        <v/>
      </c>
      <c r="BN21" s="79" t="str">
        <f t="shared" si="9"/>
        <v/>
      </c>
      <c r="BO21" s="35"/>
      <c r="BP21" s="47"/>
      <c r="BQ21" s="37"/>
      <c r="BR21" s="38"/>
      <c r="BS21" s="44" t="s">
        <v>7</v>
      </c>
      <c r="BT21" s="45">
        <f>IF(BS21="N",0,IF(BP$17="EVENTO",BD!$B$3,BD!$B$4))</f>
        <v>0</v>
      </c>
      <c r="BU21" s="44" t="s">
        <v>7</v>
      </c>
      <c r="BV21" s="45">
        <f>IF(BU21="N",0,IF(BP$17="EVENTO",BD!$B$1,0))</f>
        <v>0</v>
      </c>
      <c r="BW21" s="44" t="s">
        <v>7</v>
      </c>
      <c r="BX21" s="45">
        <f>IF(BW21="N",0,IF(BP$17="EVENTO",BD!$B$2,0))</f>
        <v>0</v>
      </c>
      <c r="BY21" s="44" t="s">
        <v>7</v>
      </c>
      <c r="BZ21" s="45">
        <f>IF(BY21="N",0,IF(BP$17="EVENTO",BD!$B$5,0))</f>
        <v>0</v>
      </c>
      <c r="CA21" s="44" t="s">
        <v>7</v>
      </c>
      <c r="CB21" s="45">
        <f>IF(CA21="S",BD!$B$8,0)</f>
        <v>0</v>
      </c>
      <c r="CC21" s="40" t="str">
        <f>IF(BP21="","",VLOOKUP(BP21,BD!$B$11:$R$179,5,))</f>
        <v/>
      </c>
      <c r="CD21" s="46" t="str">
        <f t="shared" si="10"/>
        <v/>
      </c>
      <c r="CE21" s="35"/>
      <c r="CF21" s="47"/>
      <c r="CG21" s="37"/>
      <c r="CH21" s="38"/>
      <c r="CI21" s="44" t="s">
        <v>7</v>
      </c>
      <c r="CJ21" s="45">
        <f>IF(CI21="N",0,IF(CF$17="EVENTO",BD!$B$3,BD!$B$4))</f>
        <v>0</v>
      </c>
      <c r="CK21" s="44" t="s">
        <v>7</v>
      </c>
      <c r="CL21" s="45">
        <f>IF(CK21="N",0,IF(CF$17="EVENTO",BD!$B$1,0))</f>
        <v>0</v>
      </c>
      <c r="CM21" s="44" t="s">
        <v>7</v>
      </c>
      <c r="CN21" s="45">
        <f>IF(CM21="N",0,IF(CF$17="EVENTO",BD!$B$2,0))</f>
        <v>0</v>
      </c>
      <c r="CO21" s="44" t="s">
        <v>7</v>
      </c>
      <c r="CP21" s="45">
        <f>IF(CO21="N",0,IF(CF$17="EVENTO",BD!$B$5,0))</f>
        <v>0</v>
      </c>
      <c r="CQ21" s="39" t="s">
        <v>7</v>
      </c>
      <c r="CR21" s="45">
        <f>IF(CQ21="S",BD!$B$8,0)</f>
        <v>0</v>
      </c>
      <c r="CS21" s="40" t="str">
        <f>IF(CF21="","",VLOOKUP(CF21,BD!$B$11:$R$179,5,))</f>
        <v/>
      </c>
      <c r="CT21" s="46" t="str">
        <f t="shared" si="11"/>
        <v/>
      </c>
      <c r="CU21" s="68"/>
      <c r="CV21" s="80"/>
      <c r="CW21" s="76"/>
      <c r="CX21" s="71"/>
      <c r="CY21" s="77" t="s">
        <v>7</v>
      </c>
      <c r="CZ21" s="78">
        <f>IF(CY21="N",0,IF(CV$17="EVENTO",BD!$B$3,BD!$B$4))</f>
        <v>0</v>
      </c>
      <c r="DA21" s="77" t="s">
        <v>7</v>
      </c>
      <c r="DB21" s="78">
        <f>IF(DA21="N",0,IF(CV$17="EVENTO",BD!$B$1,0))</f>
        <v>0</v>
      </c>
      <c r="DC21" s="77" t="s">
        <v>7</v>
      </c>
      <c r="DD21" s="78">
        <f>IF(DC21="N",0,IF(CV$17="EVENTO",BD!$B$2,0))</f>
        <v>0</v>
      </c>
      <c r="DE21" s="77" t="s">
        <v>7</v>
      </c>
      <c r="DF21" s="78">
        <f>IF(DE21="N",0,IF(CV$17="EVENTO",BD!$B$5,0))</f>
        <v>0</v>
      </c>
      <c r="DG21" s="77" t="s">
        <v>7</v>
      </c>
      <c r="DH21" s="78">
        <f>IF(DG21="S",BD!$B$8,0)</f>
        <v>0</v>
      </c>
      <c r="DI21" s="73" t="str">
        <f>IF(CV21="","",VLOOKUP(CV21,BD!$B$11:$R$179,5,))</f>
        <v/>
      </c>
      <c r="DJ21" s="79" t="str">
        <f t="shared" si="12"/>
        <v/>
      </c>
    </row>
    <row r="22" spans="1:114" ht="15.75" thickBot="1" x14ac:dyDescent="0.3">
      <c r="A22" s="130"/>
      <c r="B22" s="145"/>
      <c r="C22" s="68"/>
      <c r="D22" s="80"/>
      <c r="E22" s="76"/>
      <c r="F22" s="71"/>
      <c r="G22" s="77" t="s">
        <v>7</v>
      </c>
      <c r="H22" s="78">
        <f>IF(G22="N",0,IF(D$17="EVENTO",BD!$B$3,BD!$B$4))</f>
        <v>0</v>
      </c>
      <c r="I22" s="77" t="s">
        <v>7</v>
      </c>
      <c r="J22" s="78">
        <f>IF(I22="N",0,IF(D$17="EVENTO",BD!$B$1,0))</f>
        <v>0</v>
      </c>
      <c r="K22" s="77" t="s">
        <v>7</v>
      </c>
      <c r="L22" s="78">
        <f>IF(K22="N",0,IF(D$17="EVENTO",BD!$B$2,0))</f>
        <v>0</v>
      </c>
      <c r="M22" s="77" t="s">
        <v>7</v>
      </c>
      <c r="N22" s="78">
        <f>IF(M22="N",0,IF(D$17="EVENTO",BD!$B$5,0))</f>
        <v>0</v>
      </c>
      <c r="O22" s="77" t="s">
        <v>7</v>
      </c>
      <c r="P22" s="78">
        <f>IF(O22="S",BD!$B$8,0)</f>
        <v>0</v>
      </c>
      <c r="Q22" s="73" t="str">
        <f>IF(D22="","",VLOOKUP(D22,BD!$B$11:$R$179,5,))</f>
        <v/>
      </c>
      <c r="R22" s="79" t="str">
        <f t="shared" si="13"/>
        <v/>
      </c>
      <c r="S22" s="68"/>
      <c r="T22" s="80"/>
      <c r="U22" s="76"/>
      <c r="V22" s="71"/>
      <c r="W22" s="77" t="s">
        <v>7</v>
      </c>
      <c r="X22" s="78">
        <f>IF(W22="N",0,IF(T$17="EVENTO",BD!$B$3,BD!$B$4))</f>
        <v>0</v>
      </c>
      <c r="Y22" s="77" t="s">
        <v>7</v>
      </c>
      <c r="Z22" s="78">
        <f>IF(Y22="N",0,IF(T$17="EVENTO",BD!$B$1,0))</f>
        <v>0</v>
      </c>
      <c r="AA22" s="77" t="s">
        <v>7</v>
      </c>
      <c r="AB22" s="78">
        <f>IF(AA22="N",0,IF(T$17="EVENTO",BD!$B$2,0))</f>
        <v>0</v>
      </c>
      <c r="AC22" s="77" t="s">
        <v>7</v>
      </c>
      <c r="AD22" s="78">
        <f>IF(AC22="N",0,IF(T$17="EVENTO",BD!$B$5,0))</f>
        <v>0</v>
      </c>
      <c r="AE22" s="77" t="s">
        <v>7</v>
      </c>
      <c r="AF22" s="78">
        <f>IF(AE22="S",BD!$B$8,0)</f>
        <v>0</v>
      </c>
      <c r="AG22" s="73" t="str">
        <f>IF(T22="","",VLOOKUP(T22,BD!$B$11:$R$179,5,))</f>
        <v/>
      </c>
      <c r="AH22" s="79" t="str">
        <f t="shared" si="7"/>
        <v/>
      </c>
      <c r="AI22" s="68"/>
      <c r="AJ22" s="80"/>
      <c r="AK22" s="76"/>
      <c r="AL22" s="71"/>
      <c r="AM22" s="77" t="s">
        <v>7</v>
      </c>
      <c r="AN22" s="78">
        <f>IF(AM22="N",0,IF(AJ$17="EVENTO",BD!$B$3,BD!$B$4))</f>
        <v>0</v>
      </c>
      <c r="AO22" s="77" t="s">
        <v>7</v>
      </c>
      <c r="AP22" s="78">
        <f>IF(AO22="N",0,IF(AJ$17="EVENTO",BD!$B$1,0))</f>
        <v>0</v>
      </c>
      <c r="AQ22" s="77" t="s">
        <v>7</v>
      </c>
      <c r="AR22" s="78">
        <f>IF(AQ22="N",0,IF(AJ$17="EVENTO",BD!$B$2,0))</f>
        <v>0</v>
      </c>
      <c r="AS22" s="77" t="s">
        <v>7</v>
      </c>
      <c r="AT22" s="78">
        <f>IF(AS22="N",0,IF(AJ$17="EVENTO",BD!$B$5,0))</f>
        <v>0</v>
      </c>
      <c r="AU22" s="77" t="s">
        <v>7</v>
      </c>
      <c r="AV22" s="78">
        <f>IF(AU22="S",BD!$B$8,0)</f>
        <v>0</v>
      </c>
      <c r="AW22" s="73" t="str">
        <f>IF(AJ22="","",VLOOKUP(AJ22,BD!$B$11:$R$179,5,))</f>
        <v/>
      </c>
      <c r="AX22" s="79" t="str">
        <f t="shared" si="8"/>
        <v/>
      </c>
      <c r="AY22" s="68"/>
      <c r="AZ22" s="80"/>
      <c r="BA22" s="76"/>
      <c r="BB22" s="71"/>
      <c r="BC22" s="77" t="s">
        <v>7</v>
      </c>
      <c r="BD22" s="78">
        <f>IF(BC22="N",0,IF(AZ$17="EVENTO",BD!$B$3,BD!$B$4))</f>
        <v>0</v>
      </c>
      <c r="BE22" s="77" t="s">
        <v>7</v>
      </c>
      <c r="BF22" s="78">
        <f>IF(BE22="N",0,IF(AZ$17="EVENTO",BD!$B$1,0))</f>
        <v>0</v>
      </c>
      <c r="BG22" s="77" t="s">
        <v>7</v>
      </c>
      <c r="BH22" s="78">
        <f>IF(BG22="N",0,IF(AZ$17="EVENTO",BD!$B$2,0))</f>
        <v>0</v>
      </c>
      <c r="BI22" s="77" t="s">
        <v>7</v>
      </c>
      <c r="BJ22" s="78">
        <f>IF(BI22="N",0,IF(AZ$17="EVENTO",BD!$B$5,0))</f>
        <v>0</v>
      </c>
      <c r="BK22" s="77" t="s">
        <v>7</v>
      </c>
      <c r="BL22" s="78">
        <f>IF(BK22="S",BD!$B$8,0)</f>
        <v>0</v>
      </c>
      <c r="BM22" s="73" t="str">
        <f>IF(AZ22="","",VLOOKUP(AZ22,BD!$B$11:$R$179,5,))</f>
        <v/>
      </c>
      <c r="BN22" s="79" t="str">
        <f t="shared" si="9"/>
        <v/>
      </c>
      <c r="BO22" s="35"/>
      <c r="BP22" s="47"/>
      <c r="BQ22" s="37"/>
      <c r="BR22" s="38"/>
      <c r="BS22" s="44" t="s">
        <v>7</v>
      </c>
      <c r="BT22" s="45">
        <f>IF(BS22="N",0,IF(BP$17="EVENTO",BD!$B$3,BD!$B$4))</f>
        <v>0</v>
      </c>
      <c r="BU22" s="44" t="s">
        <v>7</v>
      </c>
      <c r="BV22" s="45">
        <f>IF(BU22="N",0,IF(BP$17="EVENTO",BD!$B$1,0))</f>
        <v>0</v>
      </c>
      <c r="BW22" s="44" t="s">
        <v>7</v>
      </c>
      <c r="BX22" s="45">
        <f>IF(BW22="N",0,IF(BP$17="EVENTO",BD!$B$2,0))</f>
        <v>0</v>
      </c>
      <c r="BY22" s="44" t="s">
        <v>7</v>
      </c>
      <c r="BZ22" s="45">
        <f>IF(BY22="N",0,IF(BP$17="EVENTO",BD!$B$5,0))</f>
        <v>0</v>
      </c>
      <c r="CA22" s="44" t="s">
        <v>7</v>
      </c>
      <c r="CB22" s="45">
        <f>IF(CA22="S",BD!$B$8,0)</f>
        <v>0</v>
      </c>
      <c r="CC22" s="40" t="str">
        <f>IF(BP22="","",VLOOKUP(BP22,BD!$B$11:$R$179,5,))</f>
        <v/>
      </c>
      <c r="CD22" s="46" t="str">
        <f t="shared" si="10"/>
        <v/>
      </c>
      <c r="CE22" s="35"/>
      <c r="CF22" s="47"/>
      <c r="CG22" s="37"/>
      <c r="CH22" s="38"/>
      <c r="CI22" s="44" t="s">
        <v>7</v>
      </c>
      <c r="CJ22" s="45">
        <f>IF(CI22="N",0,IF(CF$17="EVENTO",BD!$B$3,BD!$B$4))</f>
        <v>0</v>
      </c>
      <c r="CK22" s="44" t="s">
        <v>7</v>
      </c>
      <c r="CL22" s="45">
        <f>IF(CK22="N",0,IF(CF$17="EVENTO",BD!$B$1,0))</f>
        <v>0</v>
      </c>
      <c r="CM22" s="44" t="s">
        <v>7</v>
      </c>
      <c r="CN22" s="45">
        <f>IF(CM22="N",0,IF(CF$17="EVENTO",BD!$B$2,0))</f>
        <v>0</v>
      </c>
      <c r="CO22" s="44" t="s">
        <v>7</v>
      </c>
      <c r="CP22" s="45">
        <f>IF(CO22="N",0,IF(CF$17="EVENTO",BD!$B$5,0))</f>
        <v>0</v>
      </c>
      <c r="CQ22" s="39" t="s">
        <v>7</v>
      </c>
      <c r="CR22" s="45">
        <f>IF(CQ22="S",BD!$B$8,0)</f>
        <v>0</v>
      </c>
      <c r="CS22" s="40" t="str">
        <f>IF(CF22="","",VLOOKUP(CF22,BD!$B$11:$R$179,5,))</f>
        <v/>
      </c>
      <c r="CT22" s="46" t="str">
        <f t="shared" si="11"/>
        <v/>
      </c>
      <c r="CU22" s="68"/>
      <c r="CV22" s="80"/>
      <c r="CW22" s="76"/>
      <c r="CX22" s="71"/>
      <c r="CY22" s="77" t="s">
        <v>7</v>
      </c>
      <c r="CZ22" s="78">
        <f>IF(CY22="N",0,IF(CV$17="EVENTO",BD!$B$3,BD!$B$4))</f>
        <v>0</v>
      </c>
      <c r="DA22" s="77" t="s">
        <v>7</v>
      </c>
      <c r="DB22" s="78">
        <f>IF(DA22="N",0,IF(CV$17="EVENTO",BD!$B$1,0))</f>
        <v>0</v>
      </c>
      <c r="DC22" s="77" t="s">
        <v>7</v>
      </c>
      <c r="DD22" s="78">
        <f>IF(DC22="N",0,IF(CV$17="EVENTO",BD!$B$2,0))</f>
        <v>0</v>
      </c>
      <c r="DE22" s="77" t="s">
        <v>7</v>
      </c>
      <c r="DF22" s="78">
        <f>IF(DE22="N",0,IF(CV$17="EVENTO",BD!$B$5,0))</f>
        <v>0</v>
      </c>
      <c r="DG22" s="77" t="s">
        <v>7</v>
      </c>
      <c r="DH22" s="78">
        <f>IF(DG22="S",BD!$B$8,0)</f>
        <v>0</v>
      </c>
      <c r="DI22" s="73" t="str">
        <f>IF(CV22="","",VLOOKUP(CV22,BD!$B$11:$R$179,5,))</f>
        <v/>
      </c>
      <c r="DJ22" s="79" t="str">
        <f t="shared" si="12"/>
        <v/>
      </c>
    </row>
    <row r="23" spans="1:114" ht="15.75" thickBot="1" x14ac:dyDescent="0.3">
      <c r="A23" s="130"/>
      <c r="B23" s="145"/>
      <c r="C23" s="68"/>
      <c r="D23" s="80"/>
      <c r="E23" s="76"/>
      <c r="F23" s="71"/>
      <c r="G23" s="77" t="s">
        <v>7</v>
      </c>
      <c r="H23" s="78">
        <f>IF(G23="N",0,IF(D$17="EVENTO",BD!$B$3,BD!$B$4))</f>
        <v>0</v>
      </c>
      <c r="I23" s="77" t="s">
        <v>7</v>
      </c>
      <c r="J23" s="78">
        <f>IF(I23="N",0,IF(D$17="EVENTO",BD!$B$1,0))</f>
        <v>0</v>
      </c>
      <c r="K23" s="77" t="s">
        <v>7</v>
      </c>
      <c r="L23" s="78">
        <f>IF(K23="N",0,IF(D$17="EVENTO",BD!$B$2,0))</f>
        <v>0</v>
      </c>
      <c r="M23" s="77" t="s">
        <v>7</v>
      </c>
      <c r="N23" s="78">
        <f>IF(M23="N",0,IF(D$17="EVENTO",BD!$B$5,0))</f>
        <v>0</v>
      </c>
      <c r="O23" s="77" t="s">
        <v>7</v>
      </c>
      <c r="P23" s="78">
        <f>IF(O23="S",BD!$B$8,0)</f>
        <v>0</v>
      </c>
      <c r="Q23" s="73" t="str">
        <f>IF(D23="","",VLOOKUP(D23,BD!$B$11:$R$179,5,))</f>
        <v/>
      </c>
      <c r="R23" s="79" t="str">
        <f t="shared" si="13"/>
        <v/>
      </c>
      <c r="S23" s="68"/>
      <c r="T23" s="80"/>
      <c r="U23" s="76"/>
      <c r="V23" s="71"/>
      <c r="W23" s="77" t="s">
        <v>7</v>
      </c>
      <c r="X23" s="78">
        <f>IF(W23="N",0,IF(T$17="EVENTO",BD!$B$3,BD!$B$4))</f>
        <v>0</v>
      </c>
      <c r="Y23" s="77" t="s">
        <v>7</v>
      </c>
      <c r="Z23" s="78">
        <f>IF(Y23="N",0,IF(T$17="EVENTO",BD!$B$1,0))</f>
        <v>0</v>
      </c>
      <c r="AA23" s="77" t="s">
        <v>7</v>
      </c>
      <c r="AB23" s="78">
        <f>IF(AA23="N",0,IF(T$17="EVENTO",BD!$B$2,0))</f>
        <v>0</v>
      </c>
      <c r="AC23" s="77" t="s">
        <v>7</v>
      </c>
      <c r="AD23" s="78">
        <f>IF(AC23="N",0,IF(T$17="EVENTO",BD!$B$5,0))</f>
        <v>0</v>
      </c>
      <c r="AE23" s="77" t="s">
        <v>7</v>
      </c>
      <c r="AF23" s="78">
        <f>IF(AE23="S",BD!$B$8,0)</f>
        <v>0</v>
      </c>
      <c r="AG23" s="73" t="str">
        <f>IF(T23="","",VLOOKUP(T23,BD!$B$11:$R$179,5,))</f>
        <v/>
      </c>
      <c r="AH23" s="79" t="str">
        <f t="shared" si="7"/>
        <v/>
      </c>
      <c r="AI23" s="68"/>
      <c r="AJ23" s="80"/>
      <c r="AK23" s="76"/>
      <c r="AL23" s="71"/>
      <c r="AM23" s="77" t="s">
        <v>7</v>
      </c>
      <c r="AN23" s="78">
        <f>IF(AM23="N",0,IF(AJ$17="EVENTO",BD!$B$3,BD!$B$4))</f>
        <v>0</v>
      </c>
      <c r="AO23" s="77" t="s">
        <v>7</v>
      </c>
      <c r="AP23" s="78">
        <f>IF(AO23="N",0,IF(AJ$17="EVENTO",BD!$B$1,0))</f>
        <v>0</v>
      </c>
      <c r="AQ23" s="77" t="s">
        <v>7</v>
      </c>
      <c r="AR23" s="78">
        <f>IF(AQ23="N",0,IF(AJ$17="EVENTO",BD!$B$2,0))</f>
        <v>0</v>
      </c>
      <c r="AS23" s="77" t="s">
        <v>7</v>
      </c>
      <c r="AT23" s="78">
        <f>IF(AS23="N",0,IF(AJ$17="EVENTO",BD!$B$5,0))</f>
        <v>0</v>
      </c>
      <c r="AU23" s="77" t="s">
        <v>7</v>
      </c>
      <c r="AV23" s="78">
        <f>IF(AU23="S",BD!$B$8,0)</f>
        <v>0</v>
      </c>
      <c r="AW23" s="73" t="str">
        <f>IF(AJ23="","",VLOOKUP(AJ23,BD!$B$11:$R$179,5,))</f>
        <v/>
      </c>
      <c r="AX23" s="79" t="str">
        <f t="shared" si="8"/>
        <v/>
      </c>
      <c r="AY23" s="68"/>
      <c r="AZ23" s="80"/>
      <c r="BA23" s="76"/>
      <c r="BB23" s="71"/>
      <c r="BC23" s="77" t="s">
        <v>7</v>
      </c>
      <c r="BD23" s="78">
        <f>IF(BC23="N",0,IF(AZ$17="EVENTO",BD!$B$3,BD!$B$4))</f>
        <v>0</v>
      </c>
      <c r="BE23" s="77" t="s">
        <v>7</v>
      </c>
      <c r="BF23" s="78">
        <f>IF(BE23="N",0,IF(AZ$17="EVENTO",BD!$B$1,0))</f>
        <v>0</v>
      </c>
      <c r="BG23" s="77" t="s">
        <v>7</v>
      </c>
      <c r="BH23" s="78">
        <f>IF(BG23="N",0,IF(AZ$17="EVENTO",BD!$B$2,0))</f>
        <v>0</v>
      </c>
      <c r="BI23" s="77" t="s">
        <v>7</v>
      </c>
      <c r="BJ23" s="78">
        <f>IF(BI23="N",0,IF(AZ$17="EVENTO",BD!$B$5,0))</f>
        <v>0</v>
      </c>
      <c r="BK23" s="77" t="s">
        <v>7</v>
      </c>
      <c r="BL23" s="78">
        <f>IF(BK23="S",BD!$B$8,0)</f>
        <v>0</v>
      </c>
      <c r="BM23" s="73" t="str">
        <f>IF(AZ23="","",VLOOKUP(AZ23,BD!$B$11:$R$179,5,))</f>
        <v/>
      </c>
      <c r="BN23" s="79" t="str">
        <f t="shared" si="9"/>
        <v/>
      </c>
      <c r="BO23" s="35"/>
      <c r="BP23" s="47"/>
      <c r="BQ23" s="37"/>
      <c r="BR23" s="38"/>
      <c r="BS23" s="44" t="s">
        <v>7</v>
      </c>
      <c r="BT23" s="45">
        <f>IF(BS23="N",0,IF(BP$17="EVENTO",BD!$B$3,BD!$B$4))</f>
        <v>0</v>
      </c>
      <c r="BU23" s="44" t="s">
        <v>7</v>
      </c>
      <c r="BV23" s="45">
        <f>IF(BU23="N",0,IF(BP$17="EVENTO",BD!$B$1,0))</f>
        <v>0</v>
      </c>
      <c r="BW23" s="44" t="s">
        <v>7</v>
      </c>
      <c r="BX23" s="45">
        <f>IF(BW23="N",0,IF(BP$17="EVENTO",BD!$B$2,0))</f>
        <v>0</v>
      </c>
      <c r="BY23" s="44" t="s">
        <v>7</v>
      </c>
      <c r="BZ23" s="45">
        <f>IF(BY23="N",0,IF(BP$17="EVENTO",BD!$B$5,0))</f>
        <v>0</v>
      </c>
      <c r="CA23" s="44" t="s">
        <v>7</v>
      </c>
      <c r="CB23" s="45">
        <f>IF(CA23="S",BD!$B$8,0)</f>
        <v>0</v>
      </c>
      <c r="CC23" s="40" t="str">
        <f>IF(BP23="","",VLOOKUP(BP23,BD!$B$11:$R$179,5,))</f>
        <v/>
      </c>
      <c r="CD23" s="46" t="str">
        <f t="shared" si="10"/>
        <v/>
      </c>
      <c r="CE23" s="35"/>
      <c r="CF23" s="47"/>
      <c r="CG23" s="37"/>
      <c r="CH23" s="38"/>
      <c r="CI23" s="44" t="s">
        <v>7</v>
      </c>
      <c r="CJ23" s="45">
        <f>IF(CI23="N",0,IF(CF$17="EVENTO",BD!$B$3,BD!$B$4))</f>
        <v>0</v>
      </c>
      <c r="CK23" s="44" t="s">
        <v>7</v>
      </c>
      <c r="CL23" s="45">
        <f>IF(CK23="N",0,IF(CF$17="EVENTO",BD!$B$1,0))</f>
        <v>0</v>
      </c>
      <c r="CM23" s="44" t="s">
        <v>7</v>
      </c>
      <c r="CN23" s="45">
        <f>IF(CM23="N",0,IF(CF$17="EVENTO",BD!$B$2,0))</f>
        <v>0</v>
      </c>
      <c r="CO23" s="44" t="s">
        <v>7</v>
      </c>
      <c r="CP23" s="45">
        <f>IF(CO23="N",0,IF(CF$17="EVENTO",BD!$B$5,0))</f>
        <v>0</v>
      </c>
      <c r="CQ23" s="39" t="s">
        <v>7</v>
      </c>
      <c r="CR23" s="45">
        <f>IF(CQ23="S",BD!$B$8,0)</f>
        <v>0</v>
      </c>
      <c r="CS23" s="40" t="str">
        <f>IF(CF23="","",VLOOKUP(CF23,BD!$B$11:$R$179,5,))</f>
        <v/>
      </c>
      <c r="CT23" s="46" t="str">
        <f t="shared" si="11"/>
        <v/>
      </c>
      <c r="CU23" s="68"/>
      <c r="CV23" s="80"/>
      <c r="CW23" s="76"/>
      <c r="CX23" s="71"/>
      <c r="CY23" s="77" t="s">
        <v>7</v>
      </c>
      <c r="CZ23" s="78">
        <f>IF(CY23="N",0,IF(CV$17="EVENTO",BD!$B$3,BD!$B$4))</f>
        <v>0</v>
      </c>
      <c r="DA23" s="77" t="s">
        <v>7</v>
      </c>
      <c r="DB23" s="78">
        <f>IF(DA23="N",0,IF(CV$17="EVENTO",BD!$B$1,0))</f>
        <v>0</v>
      </c>
      <c r="DC23" s="77" t="s">
        <v>7</v>
      </c>
      <c r="DD23" s="78">
        <f>IF(DC23="N",0,IF(CV$17="EVENTO",BD!$B$2,0))</f>
        <v>0</v>
      </c>
      <c r="DE23" s="77" t="s">
        <v>7</v>
      </c>
      <c r="DF23" s="78">
        <f>IF(DE23="N",0,IF(CV$17="EVENTO",BD!$B$5,0))</f>
        <v>0</v>
      </c>
      <c r="DG23" s="77" t="s">
        <v>7</v>
      </c>
      <c r="DH23" s="78">
        <f>IF(DG23="S",BD!$B$8,0)</f>
        <v>0</v>
      </c>
      <c r="DI23" s="73" t="str">
        <f>IF(CV23="","",VLOOKUP(CV23,BD!$B$11:$R$179,5,))</f>
        <v/>
      </c>
      <c r="DJ23" s="79" t="str">
        <f t="shared" si="12"/>
        <v/>
      </c>
    </row>
    <row r="24" spans="1:114" ht="15.75" thickBot="1" x14ac:dyDescent="0.3">
      <c r="A24" s="130"/>
      <c r="B24" s="145"/>
      <c r="C24" s="68"/>
      <c r="D24" s="80"/>
      <c r="E24" s="76"/>
      <c r="F24" s="71"/>
      <c r="G24" s="77" t="s">
        <v>7</v>
      </c>
      <c r="H24" s="78">
        <f>IF(G24="N",0,IF(D$17="EVENTO",BD!$B$3,BD!$B$4))</f>
        <v>0</v>
      </c>
      <c r="I24" s="77" t="s">
        <v>7</v>
      </c>
      <c r="J24" s="78">
        <f>IF(I24="N",0,IF(D$17="EVENTO",BD!$B$1,0))</f>
        <v>0</v>
      </c>
      <c r="K24" s="77" t="s">
        <v>7</v>
      </c>
      <c r="L24" s="78">
        <f>IF(K24="N",0,IF(D$17="EVENTO",BD!$B$2,0))</f>
        <v>0</v>
      </c>
      <c r="M24" s="77" t="s">
        <v>7</v>
      </c>
      <c r="N24" s="78">
        <f>IF(M24="N",0,IF(D$17="EVENTO",BD!$B$5,0))</f>
        <v>0</v>
      </c>
      <c r="O24" s="77" t="s">
        <v>7</v>
      </c>
      <c r="P24" s="78">
        <f>IF(O24="S",BD!$B$8,0)</f>
        <v>0</v>
      </c>
      <c r="Q24" s="73" t="str">
        <f>IF(D24="","",VLOOKUP(D24,BD!$B$11:$R$179,5,))</f>
        <v/>
      </c>
      <c r="R24" s="79" t="str">
        <f t="shared" si="13"/>
        <v/>
      </c>
      <c r="S24" s="68"/>
      <c r="T24" s="80"/>
      <c r="U24" s="76"/>
      <c r="V24" s="71"/>
      <c r="W24" s="77" t="s">
        <v>7</v>
      </c>
      <c r="X24" s="78">
        <f>IF(W24="N",0,IF(T$17="EVENTO",BD!$B$3,BD!$B$4))</f>
        <v>0</v>
      </c>
      <c r="Y24" s="77" t="s">
        <v>7</v>
      </c>
      <c r="Z24" s="78">
        <f>IF(Y24="N",0,IF(T$17="EVENTO",BD!$B$1,0))</f>
        <v>0</v>
      </c>
      <c r="AA24" s="77" t="s">
        <v>7</v>
      </c>
      <c r="AB24" s="78">
        <f>IF(AA24="N",0,IF(T$17="EVENTO",BD!$B$2,0))</f>
        <v>0</v>
      </c>
      <c r="AC24" s="77" t="s">
        <v>7</v>
      </c>
      <c r="AD24" s="78">
        <f>IF(AC24="N",0,IF(T$17="EVENTO",BD!$B$5,0))</f>
        <v>0</v>
      </c>
      <c r="AE24" s="77" t="s">
        <v>7</v>
      </c>
      <c r="AF24" s="78">
        <f>IF(AE24="S",BD!$B$8,0)</f>
        <v>0</v>
      </c>
      <c r="AG24" s="73" t="str">
        <f>IF(T24="","",VLOOKUP(T24,BD!$B$11:$R$179,5,))</f>
        <v/>
      </c>
      <c r="AH24" s="79" t="str">
        <f t="shared" si="7"/>
        <v/>
      </c>
      <c r="AI24" s="68"/>
      <c r="AJ24" s="80"/>
      <c r="AK24" s="76"/>
      <c r="AL24" s="71"/>
      <c r="AM24" s="77" t="s">
        <v>7</v>
      </c>
      <c r="AN24" s="78">
        <f>IF(AM24="N",0,IF(AJ$17="EVENTO",BD!$B$3,BD!$B$4))</f>
        <v>0</v>
      </c>
      <c r="AO24" s="77" t="s">
        <v>7</v>
      </c>
      <c r="AP24" s="78">
        <f>IF(AO24="N",0,IF(AJ$17="EVENTO",BD!$B$1,0))</f>
        <v>0</v>
      </c>
      <c r="AQ24" s="77" t="s">
        <v>7</v>
      </c>
      <c r="AR24" s="78">
        <f>IF(AQ24="N",0,IF(AJ$17="EVENTO",BD!$B$2,0))</f>
        <v>0</v>
      </c>
      <c r="AS24" s="77" t="s">
        <v>7</v>
      </c>
      <c r="AT24" s="78">
        <f>IF(AS24="N",0,IF(AJ$17="EVENTO",BD!$B$5,0))</f>
        <v>0</v>
      </c>
      <c r="AU24" s="77" t="s">
        <v>7</v>
      </c>
      <c r="AV24" s="78">
        <f>IF(AU24="S",BD!$B$8,0)</f>
        <v>0</v>
      </c>
      <c r="AW24" s="73" t="str">
        <f>IF(AJ24="","",VLOOKUP(AJ24,BD!$B$11:$R$179,5,))</f>
        <v/>
      </c>
      <c r="AX24" s="79" t="str">
        <f t="shared" si="8"/>
        <v/>
      </c>
      <c r="AY24" s="68"/>
      <c r="AZ24" s="80"/>
      <c r="BA24" s="76"/>
      <c r="BB24" s="71"/>
      <c r="BC24" s="77" t="s">
        <v>7</v>
      </c>
      <c r="BD24" s="78">
        <f>IF(BC24="N",0,IF(AZ$17="EVENTO",BD!$B$3,BD!$B$4))</f>
        <v>0</v>
      </c>
      <c r="BE24" s="77" t="s">
        <v>7</v>
      </c>
      <c r="BF24" s="78">
        <f>IF(BE24="N",0,IF(AZ$17="EVENTO",BD!$B$1,0))</f>
        <v>0</v>
      </c>
      <c r="BG24" s="77" t="s">
        <v>7</v>
      </c>
      <c r="BH24" s="78">
        <f>IF(BG24="N",0,IF(AZ$17="EVENTO",BD!$B$2,0))</f>
        <v>0</v>
      </c>
      <c r="BI24" s="77" t="s">
        <v>7</v>
      </c>
      <c r="BJ24" s="78">
        <f>IF(BI24="N",0,IF(AZ$17="EVENTO",BD!$B$5,0))</f>
        <v>0</v>
      </c>
      <c r="BK24" s="77" t="s">
        <v>7</v>
      </c>
      <c r="BL24" s="78">
        <f>IF(BK24="S",BD!$B$8,0)</f>
        <v>0</v>
      </c>
      <c r="BM24" s="73" t="str">
        <f>IF(AZ24="","",VLOOKUP(AZ24,BD!$B$11:$R$179,5,))</f>
        <v/>
      </c>
      <c r="BN24" s="79" t="str">
        <f t="shared" si="9"/>
        <v/>
      </c>
      <c r="BO24" s="35"/>
      <c r="BP24" s="47"/>
      <c r="BQ24" s="43"/>
      <c r="BR24" s="38"/>
      <c r="BS24" s="44" t="s">
        <v>7</v>
      </c>
      <c r="BT24" s="45">
        <f>IF(BS24="N",0,IF(BP$17="EVENTO",BD!$B$3,BD!$B$4))</f>
        <v>0</v>
      </c>
      <c r="BU24" s="44" t="s">
        <v>7</v>
      </c>
      <c r="BV24" s="45">
        <f>IF(BU24="N",0,IF(BP$17="EVENTO",BD!$B$1,0))</f>
        <v>0</v>
      </c>
      <c r="BW24" s="44" t="s">
        <v>7</v>
      </c>
      <c r="BX24" s="45">
        <f>IF(BW24="N",0,IF(BP$17="EVENTO",BD!$B$2,0))</f>
        <v>0</v>
      </c>
      <c r="BY24" s="44" t="s">
        <v>7</v>
      </c>
      <c r="BZ24" s="45">
        <f>IF(BY24="N",0,IF(BP$17="EVENTO",BD!$B$5,0))</f>
        <v>0</v>
      </c>
      <c r="CA24" s="44" t="s">
        <v>7</v>
      </c>
      <c r="CB24" s="45">
        <f>IF(CA24="S",BD!$B$8,0)</f>
        <v>0</v>
      </c>
      <c r="CC24" s="40" t="str">
        <f>IF(BP24="","",VLOOKUP(BP24,BD!$B$11:$R$179,5,))</f>
        <v/>
      </c>
      <c r="CD24" s="46" t="str">
        <f t="shared" si="10"/>
        <v/>
      </c>
      <c r="CE24" s="35"/>
      <c r="CF24" s="47"/>
      <c r="CG24" s="43"/>
      <c r="CH24" s="38"/>
      <c r="CI24" s="44" t="s">
        <v>7</v>
      </c>
      <c r="CJ24" s="45">
        <f>IF(CI24="N",0,IF(CF$17="EVENTO",BD!$B$3,BD!$B$4))</f>
        <v>0</v>
      </c>
      <c r="CK24" s="44" t="s">
        <v>7</v>
      </c>
      <c r="CL24" s="45">
        <f>IF(CK24="N",0,IF(CF$17="EVENTO",BD!$B$1,0))</f>
        <v>0</v>
      </c>
      <c r="CM24" s="44" t="s">
        <v>7</v>
      </c>
      <c r="CN24" s="45">
        <f>IF(CM24="N",0,IF(CF$17="EVENTO",BD!$B$2,0))</f>
        <v>0</v>
      </c>
      <c r="CO24" s="44" t="s">
        <v>7</v>
      </c>
      <c r="CP24" s="45">
        <f>IF(CO24="N",0,IF(CF$17="EVENTO",BD!$B$5,0))</f>
        <v>0</v>
      </c>
      <c r="CQ24" s="44" t="s">
        <v>7</v>
      </c>
      <c r="CR24" s="45">
        <f>IF(CQ24="S",BD!$B$8,0)</f>
        <v>0</v>
      </c>
      <c r="CS24" s="40" t="str">
        <f>IF(CF24="","",VLOOKUP(CF24,BD!$B$11:$R$179,5,))</f>
        <v/>
      </c>
      <c r="CT24" s="46" t="str">
        <f t="shared" si="11"/>
        <v/>
      </c>
      <c r="CU24" s="68"/>
      <c r="CV24" s="80"/>
      <c r="CW24" s="76"/>
      <c r="CX24" s="71"/>
      <c r="CY24" s="77" t="s">
        <v>7</v>
      </c>
      <c r="CZ24" s="78">
        <f>IF(CY24="N",0,IF(CV$17="EVENTO",BD!$B$3,BD!$B$4))</f>
        <v>0</v>
      </c>
      <c r="DA24" s="77" t="s">
        <v>7</v>
      </c>
      <c r="DB24" s="78">
        <f>IF(DA24="N",0,IF(CV$17="EVENTO",BD!$B$1,0))</f>
        <v>0</v>
      </c>
      <c r="DC24" s="77" t="s">
        <v>7</v>
      </c>
      <c r="DD24" s="78">
        <f>IF(DC24="N",0,IF(CV$17="EVENTO",BD!$B$2,0))</f>
        <v>0</v>
      </c>
      <c r="DE24" s="77" t="s">
        <v>7</v>
      </c>
      <c r="DF24" s="78">
        <f>IF(DE24="N",0,IF(CV$17="EVENTO",BD!$B$5,0))</f>
        <v>0</v>
      </c>
      <c r="DG24" s="77" t="s">
        <v>7</v>
      </c>
      <c r="DH24" s="78">
        <f>IF(DG24="S",BD!$B$8,0)</f>
        <v>0</v>
      </c>
      <c r="DI24" s="73" t="str">
        <f>IF(CV24="","",VLOOKUP(CV24,BD!$B$11:$R$179,5,))</f>
        <v/>
      </c>
      <c r="DJ24" s="79" t="str">
        <f t="shared" si="12"/>
        <v/>
      </c>
    </row>
    <row r="25" spans="1:114" ht="15.75" thickBot="1" x14ac:dyDescent="0.3">
      <c r="A25" s="130"/>
      <c r="B25" s="145"/>
      <c r="C25" s="68"/>
      <c r="D25" s="80"/>
      <c r="E25" s="76"/>
      <c r="F25" s="71"/>
      <c r="G25" s="77" t="s">
        <v>7</v>
      </c>
      <c r="H25" s="78">
        <f>IF(G25="N",0,IF(D$17="EVENTO",BD!$B$3,BD!$B$4))</f>
        <v>0</v>
      </c>
      <c r="I25" s="77" t="s">
        <v>7</v>
      </c>
      <c r="J25" s="78">
        <f>IF(I25="N",0,IF(D$17="EVENTO",BD!$B$1,0))</f>
        <v>0</v>
      </c>
      <c r="K25" s="77" t="s">
        <v>7</v>
      </c>
      <c r="L25" s="78">
        <f>IF(K25="N",0,IF(D$17="EVENTO",BD!$B$2,0))</f>
        <v>0</v>
      </c>
      <c r="M25" s="77" t="s">
        <v>7</v>
      </c>
      <c r="N25" s="78">
        <f>IF(M25="N",0,IF(D$17="EVENTO",BD!$B$5,0))</f>
        <v>0</v>
      </c>
      <c r="O25" s="77" t="s">
        <v>7</v>
      </c>
      <c r="P25" s="78">
        <f>IF(O25="S",BD!$B$8,0)</f>
        <v>0</v>
      </c>
      <c r="Q25" s="73" t="str">
        <f>IF(D25="","",VLOOKUP(D25,BD!$B$11:$R$179,5,))</f>
        <v/>
      </c>
      <c r="R25" s="79" t="str">
        <f t="shared" si="13"/>
        <v/>
      </c>
      <c r="S25" s="68"/>
      <c r="T25" s="80"/>
      <c r="U25" s="76"/>
      <c r="V25" s="71"/>
      <c r="W25" s="77" t="s">
        <v>7</v>
      </c>
      <c r="X25" s="78">
        <f>IF(W25="N",0,IF(T$17="EVENTO",BD!$B$3,BD!$B$4))</f>
        <v>0</v>
      </c>
      <c r="Y25" s="77" t="s">
        <v>7</v>
      </c>
      <c r="Z25" s="78">
        <f>IF(Y25="N",0,IF(T$17="EVENTO",BD!$B$1,0))</f>
        <v>0</v>
      </c>
      <c r="AA25" s="77" t="s">
        <v>7</v>
      </c>
      <c r="AB25" s="78">
        <f>IF(AA25="N",0,IF(T$17="EVENTO",BD!$B$2,0))</f>
        <v>0</v>
      </c>
      <c r="AC25" s="77" t="s">
        <v>7</v>
      </c>
      <c r="AD25" s="78">
        <f>IF(AC25="N",0,IF(T$17="EVENTO",BD!$B$5,0))</f>
        <v>0</v>
      </c>
      <c r="AE25" s="77" t="s">
        <v>7</v>
      </c>
      <c r="AF25" s="78">
        <f>IF(AE25="S",BD!$B$8,0)</f>
        <v>0</v>
      </c>
      <c r="AG25" s="73" t="str">
        <f>IF(T25="","",VLOOKUP(T25,BD!$B$11:$R$179,5,))</f>
        <v/>
      </c>
      <c r="AH25" s="79" t="str">
        <f t="shared" si="7"/>
        <v/>
      </c>
      <c r="AI25" s="68"/>
      <c r="AJ25" s="80"/>
      <c r="AK25" s="76"/>
      <c r="AL25" s="71"/>
      <c r="AM25" s="77" t="s">
        <v>7</v>
      </c>
      <c r="AN25" s="78">
        <f>IF(AM25="N",0,IF(AJ$17="EVENTO",BD!$B$3,BD!$B$4))</f>
        <v>0</v>
      </c>
      <c r="AO25" s="77" t="s">
        <v>7</v>
      </c>
      <c r="AP25" s="78">
        <f>IF(AO25="N",0,IF(AJ$17="EVENTO",BD!$B$1,0))</f>
        <v>0</v>
      </c>
      <c r="AQ25" s="77" t="s">
        <v>7</v>
      </c>
      <c r="AR25" s="78">
        <f>IF(AQ25="N",0,IF(AJ$17="EVENTO",BD!$B$2,0))</f>
        <v>0</v>
      </c>
      <c r="AS25" s="77" t="s">
        <v>7</v>
      </c>
      <c r="AT25" s="78">
        <f>IF(AS25="N",0,IF(AJ$17="EVENTO",BD!$B$5,0))</f>
        <v>0</v>
      </c>
      <c r="AU25" s="77" t="s">
        <v>7</v>
      </c>
      <c r="AV25" s="78">
        <f>IF(AU25="S",BD!$B$8,0)</f>
        <v>0</v>
      </c>
      <c r="AW25" s="73" t="str">
        <f>IF(AJ25="","",VLOOKUP(AJ25,BD!$B$11:$R$179,5,))</f>
        <v/>
      </c>
      <c r="AX25" s="79" t="str">
        <f t="shared" si="8"/>
        <v/>
      </c>
      <c r="AY25" s="68"/>
      <c r="AZ25" s="80"/>
      <c r="BA25" s="76"/>
      <c r="BB25" s="71"/>
      <c r="BC25" s="77" t="s">
        <v>7</v>
      </c>
      <c r="BD25" s="78">
        <f>IF(BC25="N",0,IF(AZ$17="EVENTO",BD!$B$3,BD!$B$4))</f>
        <v>0</v>
      </c>
      <c r="BE25" s="77" t="s">
        <v>7</v>
      </c>
      <c r="BF25" s="78">
        <f>IF(BE25="N",0,IF(AZ$17="EVENTO",BD!$B$1,0))</f>
        <v>0</v>
      </c>
      <c r="BG25" s="77" t="s">
        <v>7</v>
      </c>
      <c r="BH25" s="78">
        <f>IF(BG25="N",0,IF(AZ$17="EVENTO",BD!$B$2,0))</f>
        <v>0</v>
      </c>
      <c r="BI25" s="77" t="s">
        <v>7</v>
      </c>
      <c r="BJ25" s="78">
        <f>IF(BI25="N",0,IF(AZ$17="EVENTO",BD!$B$5,0))</f>
        <v>0</v>
      </c>
      <c r="BK25" s="77" t="s">
        <v>7</v>
      </c>
      <c r="BL25" s="78">
        <f>IF(BK25="S",BD!$B$8,0)</f>
        <v>0</v>
      </c>
      <c r="BM25" s="73" t="str">
        <f>IF(AZ25="","",VLOOKUP(AZ25,BD!$B$11:$R$179,5,))</f>
        <v/>
      </c>
      <c r="BN25" s="79" t="str">
        <f t="shared" si="9"/>
        <v/>
      </c>
      <c r="BO25" s="35"/>
      <c r="BP25" s="47"/>
      <c r="BQ25" s="43"/>
      <c r="BR25" s="38"/>
      <c r="BS25" s="44" t="s">
        <v>7</v>
      </c>
      <c r="BT25" s="45">
        <f>IF(BS25="N",0,IF(BP$17="EVENTO",BD!$B$3,BD!$B$4))</f>
        <v>0</v>
      </c>
      <c r="BU25" s="44" t="s">
        <v>7</v>
      </c>
      <c r="BV25" s="45">
        <f>IF(BU25="N",0,IF(BP$17="EVENTO",BD!$B$1,0))</f>
        <v>0</v>
      </c>
      <c r="BW25" s="44" t="s">
        <v>7</v>
      </c>
      <c r="BX25" s="45">
        <f>IF(BW25="N",0,IF(BP$17="EVENTO",BD!$B$2,0))</f>
        <v>0</v>
      </c>
      <c r="BY25" s="44" t="s">
        <v>7</v>
      </c>
      <c r="BZ25" s="45">
        <f>IF(BY25="N",0,IF(BP$17="EVENTO",BD!$B$5,0))</f>
        <v>0</v>
      </c>
      <c r="CA25" s="44" t="s">
        <v>7</v>
      </c>
      <c r="CB25" s="45">
        <f>IF(CA25="S",BD!$B$8,0)</f>
        <v>0</v>
      </c>
      <c r="CC25" s="40" t="str">
        <f>IF(BP25="","",VLOOKUP(BP25,BD!$B$11:$R$179,5,))</f>
        <v/>
      </c>
      <c r="CD25" s="46" t="str">
        <f t="shared" si="10"/>
        <v/>
      </c>
      <c r="CE25" s="35"/>
      <c r="CF25" s="47"/>
      <c r="CG25" s="43"/>
      <c r="CH25" s="38"/>
      <c r="CI25" s="44" t="s">
        <v>7</v>
      </c>
      <c r="CJ25" s="45">
        <f>IF(CI25="N",0,IF(CF$17="EVENTO",BD!$B$3,BD!$B$4))</f>
        <v>0</v>
      </c>
      <c r="CK25" s="44" t="s">
        <v>7</v>
      </c>
      <c r="CL25" s="45">
        <f>IF(CK25="N",0,IF(CF$17="EVENTO",BD!$B$1,0))</f>
        <v>0</v>
      </c>
      <c r="CM25" s="44" t="s">
        <v>7</v>
      </c>
      <c r="CN25" s="45">
        <f>IF(CM25="N",0,IF(CF$17="EVENTO",BD!$B$2,0))</f>
        <v>0</v>
      </c>
      <c r="CO25" s="44" t="s">
        <v>7</v>
      </c>
      <c r="CP25" s="45">
        <f>IF(CO25="N",0,IF(CF$17="EVENTO",BD!$B$5,0))</f>
        <v>0</v>
      </c>
      <c r="CQ25" s="44" t="s">
        <v>7</v>
      </c>
      <c r="CR25" s="45">
        <f>IF(CQ25="S",BD!$B$8,0)</f>
        <v>0</v>
      </c>
      <c r="CS25" s="40" t="str">
        <f>IF(CF25="","",VLOOKUP(CF25,BD!$B$11:$R$179,5,))</f>
        <v/>
      </c>
      <c r="CT25" s="46" t="str">
        <f t="shared" si="11"/>
        <v/>
      </c>
      <c r="CU25" s="68"/>
      <c r="CV25" s="80"/>
      <c r="CW25" s="76"/>
      <c r="CX25" s="71"/>
      <c r="CY25" s="77" t="s">
        <v>7</v>
      </c>
      <c r="CZ25" s="78">
        <f>IF(CY25="N",0,IF(CV$17="EVENTO",BD!$B$3,BD!$B$4))</f>
        <v>0</v>
      </c>
      <c r="DA25" s="77" t="s">
        <v>7</v>
      </c>
      <c r="DB25" s="78">
        <f>IF(DA25="N",0,IF(CV$17="EVENTO",BD!$B$1,0))</f>
        <v>0</v>
      </c>
      <c r="DC25" s="77" t="s">
        <v>7</v>
      </c>
      <c r="DD25" s="78">
        <f>IF(DC25="N",0,IF(CV$17="EVENTO",BD!$B$2,0))</f>
        <v>0</v>
      </c>
      <c r="DE25" s="77" t="s">
        <v>7</v>
      </c>
      <c r="DF25" s="78">
        <f>IF(DE25="N",0,IF(CV$17="EVENTO",BD!$B$5,0))</f>
        <v>0</v>
      </c>
      <c r="DG25" s="77" t="s">
        <v>7</v>
      </c>
      <c r="DH25" s="78">
        <f>IF(DG25="S",BD!$B$8,0)</f>
        <v>0</v>
      </c>
      <c r="DI25" s="73" t="str">
        <f>IF(CV25="","",VLOOKUP(CV25,BD!$B$11:$R$179,5,))</f>
        <v/>
      </c>
      <c r="DJ25" s="79" t="str">
        <f t="shared" si="12"/>
        <v/>
      </c>
    </row>
    <row r="26" spans="1:114" ht="15.75" thickBot="1" x14ac:dyDescent="0.3">
      <c r="A26" s="130"/>
      <c r="B26" s="146"/>
      <c r="C26" s="68"/>
      <c r="D26" s="89"/>
      <c r="E26" s="82"/>
      <c r="F26" s="85"/>
      <c r="G26" s="86" t="s">
        <v>7</v>
      </c>
      <c r="H26" s="87">
        <f>IF(G26="N",0,IF(D$17="EVENTO",BD!$B$3,BD!$B$4))</f>
        <v>0</v>
      </c>
      <c r="I26" s="86" t="s">
        <v>7</v>
      </c>
      <c r="J26" s="87">
        <f>IF(I26="N",0,IF(D$17="EVENTO",BD!$B$1,0))</f>
        <v>0</v>
      </c>
      <c r="K26" s="86" t="s">
        <v>7</v>
      </c>
      <c r="L26" s="87">
        <f>IF(K26="N",0,IF(D$17="EVENTO",BD!$B$2,0))</f>
        <v>0</v>
      </c>
      <c r="M26" s="86" t="s">
        <v>7</v>
      </c>
      <c r="N26" s="87">
        <f>IF(M26="N",0,IF(D$17="EVENTO",BD!$B$5,0))</f>
        <v>0</v>
      </c>
      <c r="O26" s="86" t="s">
        <v>7</v>
      </c>
      <c r="P26" s="87">
        <f>IF(O26="S",BD!$B$8,0)</f>
        <v>0</v>
      </c>
      <c r="Q26" s="83" t="str">
        <f>IF(D26="","",VLOOKUP(D26,BD!$B$11:$R$179,5,))</f>
        <v/>
      </c>
      <c r="R26" s="84" t="str">
        <f t="shared" si="13"/>
        <v/>
      </c>
      <c r="S26" s="68"/>
      <c r="T26" s="89"/>
      <c r="U26" s="82"/>
      <c r="V26" s="85"/>
      <c r="W26" s="86" t="s">
        <v>7</v>
      </c>
      <c r="X26" s="87">
        <f>IF(W26="N",0,IF(T$17="EVENTO",BD!$B$3,BD!$B$4))</f>
        <v>0</v>
      </c>
      <c r="Y26" s="86" t="s">
        <v>7</v>
      </c>
      <c r="Z26" s="87">
        <f>IF(Y26="N",0,IF(T$17="EVENTO",BD!$B$1,0))</f>
        <v>0</v>
      </c>
      <c r="AA26" s="86" t="s">
        <v>7</v>
      </c>
      <c r="AB26" s="87">
        <f>IF(AA26="N",0,IF(T$17="EVENTO",BD!$B$2,0))</f>
        <v>0</v>
      </c>
      <c r="AC26" s="86" t="s">
        <v>7</v>
      </c>
      <c r="AD26" s="87">
        <f>IF(AC26="N",0,IF(T$17="EVENTO",BD!$B$5,0))</f>
        <v>0</v>
      </c>
      <c r="AE26" s="86" t="s">
        <v>7</v>
      </c>
      <c r="AF26" s="87">
        <f>IF(AE26="S",BD!$B$8,0)</f>
        <v>0</v>
      </c>
      <c r="AG26" s="83" t="str">
        <f>IF(T26="","",VLOOKUP(T26,BD!$B$11:$R$179,5,))</f>
        <v/>
      </c>
      <c r="AH26" s="84" t="str">
        <f t="shared" si="7"/>
        <v/>
      </c>
      <c r="AI26" s="68"/>
      <c r="AJ26" s="89"/>
      <c r="AK26" s="82"/>
      <c r="AL26" s="85"/>
      <c r="AM26" s="86" t="s">
        <v>7</v>
      </c>
      <c r="AN26" s="87">
        <f>IF(AM26="N",0,IF(AJ$17="EVENTO",BD!$B$3,BD!$B$4))</f>
        <v>0</v>
      </c>
      <c r="AO26" s="86" t="s">
        <v>7</v>
      </c>
      <c r="AP26" s="87">
        <f>IF(AO26="N",0,IF(AJ$17="EVENTO",BD!$B$1,0))</f>
        <v>0</v>
      </c>
      <c r="AQ26" s="86" t="s">
        <v>7</v>
      </c>
      <c r="AR26" s="87">
        <f>IF(AQ26="N",0,IF(AJ$17="EVENTO",BD!$B$2,0))</f>
        <v>0</v>
      </c>
      <c r="AS26" s="86" t="s">
        <v>7</v>
      </c>
      <c r="AT26" s="87">
        <f>IF(AS26="N",0,IF(AJ$17="EVENTO",BD!$B$5,0))</f>
        <v>0</v>
      </c>
      <c r="AU26" s="86" t="s">
        <v>7</v>
      </c>
      <c r="AV26" s="87">
        <f>IF(AU26="S",BD!$B$8,0)</f>
        <v>0</v>
      </c>
      <c r="AW26" s="83" t="str">
        <f>IF(AJ26="","",VLOOKUP(AJ26,BD!$B$11:$R$179,5,))</f>
        <v/>
      </c>
      <c r="AX26" s="84" t="str">
        <f t="shared" si="8"/>
        <v/>
      </c>
      <c r="AY26" s="68"/>
      <c r="AZ26" s="89"/>
      <c r="BA26" s="82"/>
      <c r="BB26" s="85"/>
      <c r="BC26" s="86" t="s">
        <v>7</v>
      </c>
      <c r="BD26" s="87">
        <f>IF(BC26="N",0,IF(AZ$17="EVENTO",BD!$B$3,BD!$B$4))</f>
        <v>0</v>
      </c>
      <c r="BE26" s="86" t="s">
        <v>7</v>
      </c>
      <c r="BF26" s="87">
        <f>IF(BE26="N",0,IF(AZ$17="EVENTO",BD!$B$1,0))</f>
        <v>0</v>
      </c>
      <c r="BG26" s="86" t="s">
        <v>7</v>
      </c>
      <c r="BH26" s="87">
        <f>IF(BG26="N",0,IF(AZ$17="EVENTO",BD!$B$2,0))</f>
        <v>0</v>
      </c>
      <c r="BI26" s="86" t="s">
        <v>7</v>
      </c>
      <c r="BJ26" s="87">
        <f>IF(BI26="N",0,IF(AZ$17="EVENTO",BD!$B$5,0))</f>
        <v>0</v>
      </c>
      <c r="BK26" s="86" t="s">
        <v>7</v>
      </c>
      <c r="BL26" s="87">
        <f>IF(BK26="S",BD!$B$8,0)</f>
        <v>0</v>
      </c>
      <c r="BM26" s="83" t="str">
        <f>IF(AZ26="","",VLOOKUP(AZ26,BD!$B$11:$R$179,5,))</f>
        <v/>
      </c>
      <c r="BN26" s="84" t="str">
        <f t="shared" si="9"/>
        <v/>
      </c>
      <c r="BO26" s="35"/>
      <c r="BP26" s="56"/>
      <c r="BQ26" s="49"/>
      <c r="BR26" s="52"/>
      <c r="BS26" s="53" t="s">
        <v>7</v>
      </c>
      <c r="BT26" s="54">
        <f>IF(BS26="N",0,IF(BP$17="EVENTO",BD!$B$3,BD!$B$4))</f>
        <v>0</v>
      </c>
      <c r="BU26" s="53" t="s">
        <v>7</v>
      </c>
      <c r="BV26" s="54">
        <f>IF(BU26="N",0,IF(BP$17="EVENTO",BD!$B$1,0))</f>
        <v>0</v>
      </c>
      <c r="BW26" s="53" t="s">
        <v>7</v>
      </c>
      <c r="BX26" s="54">
        <f>IF(BW26="N",0,IF(BP$17="EVENTO",BD!$B$2,0))</f>
        <v>0</v>
      </c>
      <c r="BY26" s="53" t="s">
        <v>7</v>
      </c>
      <c r="BZ26" s="54">
        <f>IF(BY26="N",0,IF(BP$17="EVENTO",BD!$B$5,0))</f>
        <v>0</v>
      </c>
      <c r="CA26" s="44" t="s">
        <v>7</v>
      </c>
      <c r="CB26" s="54">
        <f>IF(CA26="S",BD!$B$8,0)</f>
        <v>0</v>
      </c>
      <c r="CC26" s="50" t="str">
        <f>IF(BP26="","",VLOOKUP(BP26,BD!$B$11:$R$179,5,))</f>
        <v/>
      </c>
      <c r="CD26" s="51" t="str">
        <f t="shared" si="10"/>
        <v/>
      </c>
      <c r="CE26" s="35"/>
      <c r="CF26" s="56"/>
      <c r="CG26" s="49"/>
      <c r="CH26" s="52"/>
      <c r="CI26" s="53" t="s">
        <v>7</v>
      </c>
      <c r="CJ26" s="54">
        <f>IF(CI26="N",0,IF(CF$17="EVENTO",BD!$B$3,BD!$B$4))</f>
        <v>0</v>
      </c>
      <c r="CK26" s="53" t="s">
        <v>7</v>
      </c>
      <c r="CL26" s="54">
        <f>IF(CK26="N",0,IF(CF$17="EVENTO",BD!$B$1,0))</f>
        <v>0</v>
      </c>
      <c r="CM26" s="53" t="s">
        <v>7</v>
      </c>
      <c r="CN26" s="54">
        <f>IF(CM26="N",0,IF(CF$17="EVENTO",BD!$B$2,0))</f>
        <v>0</v>
      </c>
      <c r="CO26" s="53" t="s">
        <v>7</v>
      </c>
      <c r="CP26" s="54">
        <f>IF(CO26="N",0,IF(CF$17="EVENTO",BD!$B$5,0))</f>
        <v>0</v>
      </c>
      <c r="CQ26" s="53" t="s">
        <v>7</v>
      </c>
      <c r="CR26" s="54">
        <f>IF(CQ26="S",BD!$B$8,0)</f>
        <v>0</v>
      </c>
      <c r="CS26" s="50" t="str">
        <f>IF(CF26="","",VLOOKUP(CF26,BD!$B$11:$R$179,5,))</f>
        <v/>
      </c>
      <c r="CT26" s="51" t="str">
        <f t="shared" si="11"/>
        <v/>
      </c>
      <c r="CU26" s="68"/>
      <c r="CV26" s="89"/>
      <c r="CW26" s="82"/>
      <c r="CX26" s="85"/>
      <c r="CY26" s="86" t="s">
        <v>7</v>
      </c>
      <c r="CZ26" s="87">
        <f>IF(CY26="N",0,IF(CV$17="EVENTO",BD!$B$3,BD!$B$4))</f>
        <v>0</v>
      </c>
      <c r="DA26" s="86" t="s">
        <v>7</v>
      </c>
      <c r="DB26" s="87">
        <f>IF(DA26="N",0,IF(CV$17="EVENTO",BD!$B$1,0))</f>
        <v>0</v>
      </c>
      <c r="DC26" s="86" t="s">
        <v>7</v>
      </c>
      <c r="DD26" s="87">
        <f>IF(DC26="N",0,IF(CV$17="EVENTO",BD!$B$2,0))</f>
        <v>0</v>
      </c>
      <c r="DE26" s="86" t="s">
        <v>7</v>
      </c>
      <c r="DF26" s="87">
        <f>IF(DE26="N",0,IF(CV$17="EVENTO",BD!$B$5,0))</f>
        <v>0</v>
      </c>
      <c r="DG26" s="86" t="s">
        <v>7</v>
      </c>
      <c r="DH26" s="87">
        <f>IF(DG26="S",BD!$B$8,0)</f>
        <v>0</v>
      </c>
      <c r="DI26" s="83" t="str">
        <f>IF(CV26="","",VLOOKUP(CV26,BD!$B$11:$R$179,5,))</f>
        <v/>
      </c>
      <c r="DJ26" s="84" t="str">
        <f t="shared" si="12"/>
        <v/>
      </c>
    </row>
    <row r="27" spans="1:114" ht="15" customHeight="1" thickBot="1" x14ac:dyDescent="0.3">
      <c r="A27" s="130"/>
      <c r="B27" s="144" t="s">
        <v>502</v>
      </c>
      <c r="C27" s="60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147"/>
      <c r="O27" s="147"/>
      <c r="P27" s="61"/>
      <c r="Q27" s="61"/>
      <c r="R27" s="62" t="str">
        <f>IF(SUM(R29:R37)=0,"",SUM(R29:R37))</f>
        <v/>
      </c>
      <c r="S27" s="60"/>
      <c r="T27" s="147"/>
      <c r="U27" s="147"/>
      <c r="V27" s="147"/>
      <c r="W27" s="147"/>
      <c r="X27" s="147"/>
      <c r="Y27" s="147"/>
      <c r="Z27" s="147"/>
      <c r="AA27" s="147"/>
      <c r="AB27" s="147"/>
      <c r="AC27" s="147"/>
      <c r="AD27" s="147"/>
      <c r="AE27" s="147"/>
      <c r="AF27" s="61"/>
      <c r="AG27" s="61"/>
      <c r="AH27" s="62" t="str">
        <f>IF(SUM(AH29:AH37)=0,"",SUM(AH29:AH37))</f>
        <v/>
      </c>
      <c r="AI27" s="60"/>
      <c r="AJ27" s="147"/>
      <c r="AK27" s="147"/>
      <c r="AL27" s="147"/>
      <c r="AM27" s="147"/>
      <c r="AN27" s="147"/>
      <c r="AO27" s="147"/>
      <c r="AP27" s="147"/>
      <c r="AQ27" s="147"/>
      <c r="AR27" s="147"/>
      <c r="AS27" s="147"/>
      <c r="AT27" s="147"/>
      <c r="AU27" s="147"/>
      <c r="AV27" s="61"/>
      <c r="AW27" s="61"/>
      <c r="AX27" s="62" t="str">
        <f>IF(SUM(AX29:AX37)=0,"",SUM(AX29:AX37))</f>
        <v/>
      </c>
      <c r="AY27" s="60"/>
      <c r="AZ27" s="147"/>
      <c r="BA27" s="147"/>
      <c r="BB27" s="147"/>
      <c r="BC27" s="147"/>
      <c r="BD27" s="147"/>
      <c r="BE27" s="147"/>
      <c r="BF27" s="147"/>
      <c r="BG27" s="147"/>
      <c r="BH27" s="147"/>
      <c r="BI27" s="147"/>
      <c r="BJ27" s="147"/>
      <c r="BK27" s="147"/>
      <c r="BL27" s="61"/>
      <c r="BM27" s="61"/>
      <c r="BN27" s="62" t="str">
        <f>IF(SUM(BN29:BN37)=0,"",SUM(BN29:BN37))</f>
        <v/>
      </c>
      <c r="BO27" s="27"/>
      <c r="BP27" s="175" t="s">
        <v>12</v>
      </c>
      <c r="BQ27" s="175"/>
      <c r="BR27" s="175"/>
      <c r="BS27" s="175"/>
      <c r="BT27" s="175"/>
      <c r="BU27" s="175"/>
      <c r="BV27" s="175"/>
      <c r="BW27" s="175"/>
      <c r="BX27" s="175"/>
      <c r="BY27" s="175"/>
      <c r="BZ27" s="175"/>
      <c r="CA27" s="175"/>
      <c r="CB27" s="28"/>
      <c r="CC27" s="28"/>
      <c r="CD27" s="29">
        <f>IF(SUM(CD29:CD37)=0,"",SUM(CD29:CD37))</f>
        <v>780</v>
      </c>
      <c r="CE27" s="27"/>
      <c r="CF27" s="175" t="s">
        <v>0</v>
      </c>
      <c r="CG27" s="175"/>
      <c r="CH27" s="175"/>
      <c r="CI27" s="175"/>
      <c r="CJ27" s="175"/>
      <c r="CK27" s="175"/>
      <c r="CL27" s="175"/>
      <c r="CM27" s="175"/>
      <c r="CN27" s="175"/>
      <c r="CO27" s="175"/>
      <c r="CP27" s="175"/>
      <c r="CQ27" s="175"/>
      <c r="CR27" s="28"/>
      <c r="CS27" s="28"/>
      <c r="CT27" s="29">
        <f>IF(SUM(CT29:CT37)=0,"",SUM(CT29:CT37))</f>
        <v>860</v>
      </c>
      <c r="CU27" s="60"/>
      <c r="CV27" s="147"/>
      <c r="CW27" s="147"/>
      <c r="CX27" s="147"/>
      <c r="CY27" s="147"/>
      <c r="CZ27" s="147"/>
      <c r="DA27" s="147"/>
      <c r="DB27" s="147"/>
      <c r="DC27" s="147"/>
      <c r="DD27" s="147"/>
      <c r="DE27" s="147"/>
      <c r="DF27" s="147"/>
      <c r="DG27" s="147"/>
      <c r="DH27" s="61"/>
      <c r="DI27" s="61"/>
      <c r="DJ27" s="62" t="str">
        <f>IF(SUM(DJ29:DJ37)=0,"",SUM(DJ29:DJ37))</f>
        <v/>
      </c>
    </row>
    <row r="28" spans="1:114" ht="15.75" thickBot="1" x14ac:dyDescent="0.3">
      <c r="A28" s="130"/>
      <c r="B28" s="145"/>
      <c r="C28" s="148" t="s">
        <v>2</v>
      </c>
      <c r="D28" s="149"/>
      <c r="E28" s="63"/>
      <c r="F28" s="63"/>
      <c r="G28" s="64"/>
      <c r="H28" s="65"/>
      <c r="I28" s="64"/>
      <c r="J28" s="65"/>
      <c r="K28" s="64"/>
      <c r="L28" s="65"/>
      <c r="M28" s="64"/>
      <c r="N28" s="65"/>
      <c r="O28" s="64"/>
      <c r="P28" s="65"/>
      <c r="Q28" s="66"/>
      <c r="R28" s="67" t="s">
        <v>4</v>
      </c>
      <c r="S28" s="148" t="s">
        <v>2</v>
      </c>
      <c r="T28" s="149"/>
      <c r="U28" s="63"/>
      <c r="V28" s="63"/>
      <c r="W28" s="64"/>
      <c r="X28" s="65"/>
      <c r="Y28" s="64"/>
      <c r="Z28" s="65"/>
      <c r="AA28" s="64"/>
      <c r="AB28" s="65"/>
      <c r="AC28" s="64"/>
      <c r="AD28" s="65"/>
      <c r="AE28" s="64"/>
      <c r="AF28" s="65"/>
      <c r="AG28" s="66"/>
      <c r="AH28" s="67" t="s">
        <v>4</v>
      </c>
      <c r="AI28" s="148" t="s">
        <v>2</v>
      </c>
      <c r="AJ28" s="149"/>
      <c r="AK28" s="63"/>
      <c r="AL28" s="63"/>
      <c r="AM28" s="64"/>
      <c r="AN28" s="65"/>
      <c r="AO28" s="64"/>
      <c r="AP28" s="65"/>
      <c r="AQ28" s="64"/>
      <c r="AR28" s="65"/>
      <c r="AS28" s="64"/>
      <c r="AT28" s="65"/>
      <c r="AU28" s="64"/>
      <c r="AV28" s="65"/>
      <c r="AW28" s="66"/>
      <c r="AX28" s="67" t="s">
        <v>4</v>
      </c>
      <c r="AY28" s="148" t="s">
        <v>2</v>
      </c>
      <c r="AZ28" s="149"/>
      <c r="BA28" s="63"/>
      <c r="BB28" s="63"/>
      <c r="BC28" s="64"/>
      <c r="BD28" s="65"/>
      <c r="BE28" s="64"/>
      <c r="BF28" s="65"/>
      <c r="BG28" s="64"/>
      <c r="BH28" s="65"/>
      <c r="BI28" s="64"/>
      <c r="BJ28" s="65"/>
      <c r="BK28" s="64"/>
      <c r="BL28" s="65"/>
      <c r="BM28" s="66"/>
      <c r="BN28" s="67" t="s">
        <v>4</v>
      </c>
      <c r="BO28" s="176" t="s">
        <v>2</v>
      </c>
      <c r="BP28" s="177"/>
      <c r="BQ28" s="30"/>
      <c r="BR28" s="30"/>
      <c r="BS28" s="31"/>
      <c r="BT28" s="32"/>
      <c r="BU28" s="31"/>
      <c r="BV28" s="32"/>
      <c r="BW28" s="31"/>
      <c r="BX28" s="32"/>
      <c r="BY28" s="31"/>
      <c r="BZ28" s="32"/>
      <c r="CA28" s="31"/>
      <c r="CB28" s="32"/>
      <c r="CC28" s="33"/>
      <c r="CD28" s="34" t="s">
        <v>4</v>
      </c>
      <c r="CE28" s="176" t="s">
        <v>2</v>
      </c>
      <c r="CF28" s="177"/>
      <c r="CG28" s="30"/>
      <c r="CH28" s="30"/>
      <c r="CI28" s="31"/>
      <c r="CJ28" s="32"/>
      <c r="CK28" s="31"/>
      <c r="CL28" s="32"/>
      <c r="CM28" s="31"/>
      <c r="CN28" s="32"/>
      <c r="CO28" s="31"/>
      <c r="CP28" s="32"/>
      <c r="CQ28" s="31"/>
      <c r="CR28" s="32"/>
      <c r="CS28" s="33"/>
      <c r="CT28" s="34" t="s">
        <v>4</v>
      </c>
      <c r="CU28" s="148" t="s">
        <v>2</v>
      </c>
      <c r="CV28" s="149"/>
      <c r="CW28" s="63"/>
      <c r="CX28" s="63"/>
      <c r="CY28" s="64"/>
      <c r="CZ28" s="65"/>
      <c r="DA28" s="64"/>
      <c r="DB28" s="65"/>
      <c r="DC28" s="64"/>
      <c r="DD28" s="65"/>
      <c r="DE28" s="64"/>
      <c r="DF28" s="65"/>
      <c r="DG28" s="64"/>
      <c r="DH28" s="65"/>
      <c r="DI28" s="66"/>
      <c r="DJ28" s="67" t="s">
        <v>4</v>
      </c>
    </row>
    <row r="29" spans="1:114" ht="15.75" thickBot="1" x14ac:dyDescent="0.3">
      <c r="A29" s="130"/>
      <c r="B29" s="145"/>
      <c r="C29" s="68"/>
      <c r="D29" s="69"/>
      <c r="E29" s="70"/>
      <c r="F29" s="71"/>
      <c r="G29" s="72" t="s">
        <v>7</v>
      </c>
      <c r="H29" s="73">
        <f>IF(G29="N",0,IF(D$27="EVENTO",BD!$B$3,BD!$B$4))</f>
        <v>0</v>
      </c>
      <c r="I29" s="72" t="s">
        <v>7</v>
      </c>
      <c r="J29" s="73">
        <f>IF(I29="N",0,IF(D$27="EVENTO",BD!$B$1,0))</f>
        <v>0</v>
      </c>
      <c r="K29" s="72" t="s">
        <v>7</v>
      </c>
      <c r="L29" s="73">
        <f>IF(K29="N",0,IF(D$27="EVENTO",BD!$B$2,0))</f>
        <v>0</v>
      </c>
      <c r="M29" s="72" t="s">
        <v>7</v>
      </c>
      <c r="N29" s="73">
        <f>IF(M29="N",0,IF(D$27="EVENTO",BD!$B$5,0))</f>
        <v>0</v>
      </c>
      <c r="O29" s="72" t="s">
        <v>7</v>
      </c>
      <c r="P29" s="73">
        <f>IF(O29="S",BD!$B$8,0)</f>
        <v>0</v>
      </c>
      <c r="Q29" s="73" t="str">
        <f>IF(D29="","",VLOOKUP(D29,BD!$B$11:$R$179,5,))</f>
        <v/>
      </c>
      <c r="R29" s="74" t="str">
        <f t="shared" ref="R29:R37" si="14">IF($D$27="","",IF(D29="","",SUM(Q29,P29,L29,J29,N29,H29)))</f>
        <v/>
      </c>
      <c r="S29" s="68"/>
      <c r="T29" s="69"/>
      <c r="U29" s="70"/>
      <c r="V29" s="71"/>
      <c r="W29" s="72" t="s">
        <v>7</v>
      </c>
      <c r="X29" s="73">
        <f>IF(W29="N",0,IF(T$27="EVENTO",BD!$B$3,BD!$B$4))</f>
        <v>0</v>
      </c>
      <c r="Y29" s="72" t="s">
        <v>7</v>
      </c>
      <c r="Z29" s="73">
        <f>IF(Y29="N",0,IF(T$27="EVENTO",BD!$B$1,0))</f>
        <v>0</v>
      </c>
      <c r="AA29" s="72" t="s">
        <v>7</v>
      </c>
      <c r="AB29" s="73">
        <f>IF(AA29="N",0,IF(T$27="EVENTO",BD!$B$2,0))</f>
        <v>0</v>
      </c>
      <c r="AC29" s="72" t="s">
        <v>7</v>
      </c>
      <c r="AD29" s="73">
        <f>IF(AC29="N",0,IF(T$27="EVENTO",BD!$B$5,0))</f>
        <v>0</v>
      </c>
      <c r="AE29" s="72" t="s">
        <v>7</v>
      </c>
      <c r="AF29" s="73">
        <f>IF(AE29="S",BD!$B$8,0)</f>
        <v>0</v>
      </c>
      <c r="AG29" s="73" t="str">
        <f>IF(T29="","",VLOOKUP(T29,BD!$B$11:$R$179,5,))</f>
        <v/>
      </c>
      <c r="AH29" s="74" t="str">
        <f t="shared" ref="AH29:AH37" si="15">IF($T$27="","",IF(T29="","",SUM(AG29,AF29,AB29,Z29,AD29,X29)))</f>
        <v/>
      </c>
      <c r="AI29" s="68"/>
      <c r="AJ29" s="69"/>
      <c r="AK29" s="70"/>
      <c r="AL29" s="71"/>
      <c r="AM29" s="72" t="s">
        <v>7</v>
      </c>
      <c r="AN29" s="73">
        <f>IF(AM29="N",0,IF(AJ$27="EVENTO",BD!$B$3,BD!$B$4))</f>
        <v>0</v>
      </c>
      <c r="AO29" s="72" t="s">
        <v>7</v>
      </c>
      <c r="AP29" s="73">
        <f>IF(AO29="N",0,IF(AJ$27="EVENTO",BD!$B$1,0))</f>
        <v>0</v>
      </c>
      <c r="AQ29" s="72" t="s">
        <v>7</v>
      </c>
      <c r="AR29" s="73">
        <f>IF(AQ29="N",0,IF(AJ$27="EVENTO",BD!$B$2,0))</f>
        <v>0</v>
      </c>
      <c r="AS29" s="72" t="s">
        <v>7</v>
      </c>
      <c r="AT29" s="73">
        <f>IF(AS29="N",0,IF(AJ$27="EVENTO",BD!$B$5,0))</f>
        <v>0</v>
      </c>
      <c r="AU29" s="72" t="s">
        <v>7</v>
      </c>
      <c r="AV29" s="73">
        <f>IF(AU29="S",BD!$B$8,0)</f>
        <v>0</v>
      </c>
      <c r="AW29" s="73" t="str">
        <f>IF(AJ29="","",VLOOKUP(AJ29,BD!$B$11:$R$179,5,))</f>
        <v/>
      </c>
      <c r="AX29" s="74" t="str">
        <f t="shared" ref="AX29:AX37" si="16">IF($AJ$27="","",IF(AJ29="","",SUM(AW29,AV29,AR29,AP29,AT29,AN29)))</f>
        <v/>
      </c>
      <c r="AY29" s="68"/>
      <c r="AZ29" s="69"/>
      <c r="BA29" s="70"/>
      <c r="BB29" s="71"/>
      <c r="BC29" s="72" t="s">
        <v>7</v>
      </c>
      <c r="BD29" s="73">
        <f>IF(BC29="N",0,IF(AZ$27="EVENTO",BD!$B$3,BD!$B$4))</f>
        <v>0</v>
      </c>
      <c r="BE29" s="72" t="s">
        <v>7</v>
      </c>
      <c r="BF29" s="73">
        <f>IF(BE29="N",0,IF(AZ$27="EVENTO",BD!$B$1,0))</f>
        <v>0</v>
      </c>
      <c r="BG29" s="72" t="s">
        <v>7</v>
      </c>
      <c r="BH29" s="73">
        <f>IF(BG29="N",0,IF(AZ$27="EVENTO",BD!$B$2,0))</f>
        <v>0</v>
      </c>
      <c r="BI29" s="72" t="s">
        <v>7</v>
      </c>
      <c r="BJ29" s="73">
        <f>IF(BI29="N",0,IF(AZ$27="EVENTO",BD!$B$5,0))</f>
        <v>0</v>
      </c>
      <c r="BK29" s="72" t="s">
        <v>7</v>
      </c>
      <c r="BL29" s="73">
        <f>IF(BK29="S",BD!$B$8,0)</f>
        <v>0</v>
      </c>
      <c r="BM29" s="73" t="str">
        <f>IF(AZ29="","",VLOOKUP(AZ29,BD!$B$11:$R$179,5,))</f>
        <v/>
      </c>
      <c r="BN29" s="74" t="str">
        <f t="shared" ref="BN29:BN37" si="17">IF($AZ$27="","",IF(AZ29="","",SUM(BM29,BL29,BH29,BF29,BJ29,BD29)))</f>
        <v/>
      </c>
      <c r="BO29" s="35" t="s">
        <v>5</v>
      </c>
      <c r="BP29" s="36" t="s">
        <v>18</v>
      </c>
      <c r="BQ29" s="37" t="s">
        <v>348</v>
      </c>
      <c r="BR29" s="38" t="s">
        <v>512</v>
      </c>
      <c r="BS29" s="39" t="s">
        <v>316</v>
      </c>
      <c r="BT29" s="40">
        <f>IF(BS29="N",0,IF(BP$27="EVENTO",BD!$B$3,BD!$B$4))</f>
        <v>50</v>
      </c>
      <c r="BU29" s="39" t="s">
        <v>7</v>
      </c>
      <c r="BV29" s="40">
        <f>IF(BU29="N",0,IF(BP$27="EVENTO",BD!$B$1,0))</f>
        <v>0</v>
      </c>
      <c r="BW29" s="39" t="s">
        <v>7</v>
      </c>
      <c r="BX29" s="40">
        <f>IF(BW29="N",0,IF(BP$27="EVENTO",BD!$B$2,0))</f>
        <v>0</v>
      </c>
      <c r="BY29" s="39" t="s">
        <v>7</v>
      </c>
      <c r="BZ29" s="40">
        <f>IF(BY29="N",0,IF(BP$27="EVENTO",BD!$B$5,0))</f>
        <v>0</v>
      </c>
      <c r="CA29" s="39" t="s">
        <v>7</v>
      </c>
      <c r="CB29" s="40">
        <f>IF(CA29="S",BD!$B$8,0)</f>
        <v>0</v>
      </c>
      <c r="CC29" s="40">
        <f>IF(BP29="","",VLOOKUP(BP29,BD!$B$11:$R$179,5,))</f>
        <v>250</v>
      </c>
      <c r="CD29" s="41">
        <f t="shared" ref="CD29:CD37" si="18">IF($BP$27="","",IF(BP29="","",SUM(CC29,CB29,BX29,BV29,BZ29,BT29)))</f>
        <v>300</v>
      </c>
      <c r="CE29" s="35" t="s">
        <v>5</v>
      </c>
      <c r="CF29" s="36" t="s">
        <v>18</v>
      </c>
      <c r="CG29" s="37" t="s">
        <v>330</v>
      </c>
      <c r="CH29" s="38"/>
      <c r="CI29" s="39" t="s">
        <v>316</v>
      </c>
      <c r="CJ29" s="40">
        <f>IF(CI29="N",0,IF(CF$27="EVENTO",BD!$B$3,BD!$B$4))</f>
        <v>80</v>
      </c>
      <c r="CK29" s="39" t="s">
        <v>7</v>
      </c>
      <c r="CL29" s="40">
        <f>IF(CK29="N",0,IF(CF$27="EVENTO",BD!$B$1,0))</f>
        <v>0</v>
      </c>
      <c r="CM29" s="39" t="s">
        <v>7</v>
      </c>
      <c r="CN29" s="40">
        <f>IF(CM29="N",0,IF(CF$27="EVENTO",BD!$B$2,0))</f>
        <v>0</v>
      </c>
      <c r="CO29" s="39" t="s">
        <v>316</v>
      </c>
      <c r="CP29" s="40">
        <f>IF(CO29="N",0,IF(CF$27="EVENTO",BD!$B$5,0))</f>
        <v>50</v>
      </c>
      <c r="CQ29" s="39" t="s">
        <v>7</v>
      </c>
      <c r="CR29" s="40">
        <f>IF(CQ29="S",BD!$B$8,0)</f>
        <v>0</v>
      </c>
      <c r="CS29" s="40">
        <f>IF(CF29="","",VLOOKUP(CF29,BD!$B$11:$R$179,5,))</f>
        <v>250</v>
      </c>
      <c r="CT29" s="41">
        <f t="shared" ref="CT29:CT37" si="19">IF($CF$27="","",IF(CF29="","",SUM(CS29,CR29,CN29,CL29,CP29,CJ29)))</f>
        <v>380</v>
      </c>
      <c r="CU29" s="68"/>
      <c r="CV29" s="69"/>
      <c r="CW29" s="70"/>
      <c r="CX29" s="71"/>
      <c r="CY29" s="72" t="s">
        <v>7</v>
      </c>
      <c r="CZ29" s="73">
        <f>IF(CY29="N",0,IF(CV$27="EVENTO",BD!$B$3,BD!$B$4))</f>
        <v>0</v>
      </c>
      <c r="DA29" s="72" t="s">
        <v>7</v>
      </c>
      <c r="DB29" s="73">
        <f>IF(DA29="N",0,IF(CV$27="EVENTO",BD!$B$1,0))</f>
        <v>0</v>
      </c>
      <c r="DC29" s="72" t="s">
        <v>7</v>
      </c>
      <c r="DD29" s="73">
        <f>IF(DC29="N",0,IF(CV$27="EVENTO",BD!$B$2,0))</f>
        <v>0</v>
      </c>
      <c r="DE29" s="72" t="s">
        <v>7</v>
      </c>
      <c r="DF29" s="73">
        <f>IF(DE29="N",0,IF(CV$27="EVENTO",BD!$B$5,0))</f>
        <v>0</v>
      </c>
      <c r="DG29" s="72" t="s">
        <v>7</v>
      </c>
      <c r="DH29" s="73">
        <f>IF(DG29="S",BD!$B$8,0)</f>
        <v>0</v>
      </c>
      <c r="DI29" s="73" t="str">
        <f>IF(CV29="","",VLOOKUP(CV29,BD!$B$11:$R$179,5,))</f>
        <v/>
      </c>
      <c r="DJ29" s="74" t="str">
        <f t="shared" ref="DJ29:DJ37" si="20">IF($CV$27="","",IF(CV29="","",SUM(DI29,DH29,DD29,DB29,DF29,CZ29)))</f>
        <v/>
      </c>
    </row>
    <row r="30" spans="1:114" ht="15.75" thickBot="1" x14ac:dyDescent="0.3">
      <c r="A30" s="130"/>
      <c r="B30" s="145"/>
      <c r="C30" s="68"/>
      <c r="D30" s="75"/>
      <c r="E30" s="76"/>
      <c r="F30" s="71"/>
      <c r="G30" s="77" t="s">
        <v>7</v>
      </c>
      <c r="H30" s="78">
        <f>IF(G30="N",0,IF(D$27="EVENTO",BD!$B$3,BD!$B$4))</f>
        <v>0</v>
      </c>
      <c r="I30" s="77" t="s">
        <v>7</v>
      </c>
      <c r="J30" s="78">
        <f>IF(I30="N",0,IF(D$27="EVENTO",BD!$B$1,0))</f>
        <v>0</v>
      </c>
      <c r="K30" s="77" t="s">
        <v>7</v>
      </c>
      <c r="L30" s="78">
        <f>IF(K30="N",0,IF(D$27="EVENTO",BD!$B$2,0))</f>
        <v>0</v>
      </c>
      <c r="M30" s="77" t="s">
        <v>7</v>
      </c>
      <c r="N30" s="78">
        <f>IF(M30="N",0,IF(D$27="EVENTO",BD!$B$5,0))</f>
        <v>0</v>
      </c>
      <c r="O30" s="77" t="s">
        <v>7</v>
      </c>
      <c r="P30" s="78">
        <f>IF(O30="S",BD!$B$8,0)</f>
        <v>0</v>
      </c>
      <c r="Q30" s="73" t="str">
        <f>IF(D30="","",VLOOKUP(D30,BD!$B$11:$R$179,5,))</f>
        <v/>
      </c>
      <c r="R30" s="79" t="str">
        <f t="shared" si="14"/>
        <v/>
      </c>
      <c r="S30" s="68"/>
      <c r="T30" s="75"/>
      <c r="U30" s="76"/>
      <c r="V30" s="71"/>
      <c r="W30" s="77" t="s">
        <v>7</v>
      </c>
      <c r="X30" s="78">
        <f>IF(W30="N",0,IF(T$27="EVENTO",BD!$B$3,BD!$B$4))</f>
        <v>0</v>
      </c>
      <c r="Y30" s="77" t="s">
        <v>7</v>
      </c>
      <c r="Z30" s="78">
        <f>IF(Y30="N",0,IF(T$27="EVENTO",BD!$B$1,0))</f>
        <v>0</v>
      </c>
      <c r="AA30" s="77" t="s">
        <v>7</v>
      </c>
      <c r="AB30" s="78">
        <f>IF(AA30="N",0,IF(T$27="EVENTO",BD!$B$2,0))</f>
        <v>0</v>
      </c>
      <c r="AC30" s="77" t="s">
        <v>7</v>
      </c>
      <c r="AD30" s="78">
        <f>IF(AC30="N",0,IF(T$27="EVENTO",BD!$B$5,0))</f>
        <v>0</v>
      </c>
      <c r="AE30" s="77" t="s">
        <v>7</v>
      </c>
      <c r="AF30" s="78">
        <f>IF(AE30="S",BD!$B$8,0)</f>
        <v>0</v>
      </c>
      <c r="AG30" s="73" t="str">
        <f>IF(T30="","",VLOOKUP(T30,BD!$B$11:$R$179,5,))</f>
        <v/>
      </c>
      <c r="AH30" s="79" t="str">
        <f t="shared" si="15"/>
        <v/>
      </c>
      <c r="AI30" s="68"/>
      <c r="AJ30" s="75"/>
      <c r="AK30" s="76"/>
      <c r="AL30" s="71"/>
      <c r="AM30" s="77" t="s">
        <v>7</v>
      </c>
      <c r="AN30" s="78">
        <f>IF(AM30="N",0,IF(AJ$27="EVENTO",BD!$B$3,BD!$B$4))</f>
        <v>0</v>
      </c>
      <c r="AO30" s="77" t="s">
        <v>7</v>
      </c>
      <c r="AP30" s="78">
        <f>IF(AO30="N",0,IF(AJ$27="EVENTO",BD!$B$1,0))</f>
        <v>0</v>
      </c>
      <c r="AQ30" s="77" t="s">
        <v>7</v>
      </c>
      <c r="AR30" s="78">
        <f>IF(AQ30="N",0,IF(AJ$27="EVENTO",BD!$B$2,0))</f>
        <v>0</v>
      </c>
      <c r="AS30" s="77" t="s">
        <v>7</v>
      </c>
      <c r="AT30" s="78">
        <f>IF(AS30="N",0,IF(AJ$27="EVENTO",BD!$B$5,0))</f>
        <v>0</v>
      </c>
      <c r="AU30" s="77" t="s">
        <v>7</v>
      </c>
      <c r="AV30" s="78">
        <f>IF(AU30="S",BD!$B$8,0)</f>
        <v>0</v>
      </c>
      <c r="AW30" s="73" t="str">
        <f>IF(AJ30="","",VLOOKUP(AJ30,BD!$B$11:$R$179,5,))</f>
        <v/>
      </c>
      <c r="AX30" s="79" t="str">
        <f t="shared" si="16"/>
        <v/>
      </c>
      <c r="AY30" s="68"/>
      <c r="AZ30" s="75"/>
      <c r="BA30" s="76"/>
      <c r="BB30" s="71"/>
      <c r="BC30" s="77" t="s">
        <v>7</v>
      </c>
      <c r="BD30" s="78">
        <f>IF(BC30="N",0,IF(AZ$27="EVENTO",BD!$B$3,BD!$B$4))</f>
        <v>0</v>
      </c>
      <c r="BE30" s="77" t="s">
        <v>7</v>
      </c>
      <c r="BF30" s="78">
        <f>IF(BE30="N",0,IF(AZ$27="EVENTO",BD!$B$1,0))</f>
        <v>0</v>
      </c>
      <c r="BG30" s="77" t="s">
        <v>7</v>
      </c>
      <c r="BH30" s="78">
        <f>IF(BG30="N",0,IF(AZ$27="EVENTO",BD!$B$2,0))</f>
        <v>0</v>
      </c>
      <c r="BI30" s="77" t="s">
        <v>7</v>
      </c>
      <c r="BJ30" s="78">
        <f>IF(BI30="N",0,IF(AZ$27="EVENTO",BD!$B$5,0))</f>
        <v>0</v>
      </c>
      <c r="BK30" s="77" t="s">
        <v>7</v>
      </c>
      <c r="BL30" s="78">
        <f>IF(BK30="S",BD!$B$8,0)</f>
        <v>0</v>
      </c>
      <c r="BM30" s="73" t="str">
        <f>IF(AZ30="","",VLOOKUP(AZ30,BD!$B$11:$R$179,5,))</f>
        <v/>
      </c>
      <c r="BN30" s="79" t="str">
        <f t="shared" si="17"/>
        <v/>
      </c>
      <c r="BO30" s="35" t="s">
        <v>5</v>
      </c>
      <c r="BP30" s="42" t="s">
        <v>408</v>
      </c>
      <c r="BQ30" s="37" t="s">
        <v>330</v>
      </c>
      <c r="BR30" s="38" t="s">
        <v>375</v>
      </c>
      <c r="BS30" s="44" t="s">
        <v>7</v>
      </c>
      <c r="BT30" s="45">
        <f>IF(BS30="N",0,IF(BP$27="EVENTO",BD!$B$3,BD!$B$4))</f>
        <v>0</v>
      </c>
      <c r="BU30" s="44" t="s">
        <v>7</v>
      </c>
      <c r="BV30" s="45">
        <f>IF(BU30="N",0,IF(BP$27="EVENTO",BD!$B$1,0))</f>
        <v>0</v>
      </c>
      <c r="BW30" s="44" t="s">
        <v>7</v>
      </c>
      <c r="BX30" s="45">
        <f>IF(BW30="N",0,IF(BP$27="EVENTO",BD!$B$2,0))</f>
        <v>0</v>
      </c>
      <c r="BY30" s="44" t="s">
        <v>7</v>
      </c>
      <c r="BZ30" s="45">
        <f>IF(BY30="N",0,IF(BP$27="EVENTO",BD!$B$5,0))</f>
        <v>0</v>
      </c>
      <c r="CA30" s="39" t="s">
        <v>7</v>
      </c>
      <c r="CB30" s="45">
        <f>IF(CA30="S",BD!$B$8,0)</f>
        <v>0</v>
      </c>
      <c r="CC30" s="40">
        <f>IF(BP30="","",VLOOKUP(BP30,BD!$B$11:$R$179,5,))</f>
        <v>230</v>
      </c>
      <c r="CD30" s="46">
        <f t="shared" si="18"/>
        <v>230</v>
      </c>
      <c r="CE30" s="35" t="s">
        <v>5</v>
      </c>
      <c r="CF30" s="42" t="s">
        <v>408</v>
      </c>
      <c r="CG30" s="37" t="s">
        <v>330</v>
      </c>
      <c r="CH30" s="38"/>
      <c r="CI30" s="44" t="s">
        <v>7</v>
      </c>
      <c r="CJ30" s="45">
        <f>IF(CI30="N",0,IF(CF$27="EVENTO",BD!$B$3,BD!$B$4))</f>
        <v>0</v>
      </c>
      <c r="CK30" s="44" t="s">
        <v>7</v>
      </c>
      <c r="CL30" s="45">
        <f>IF(CK30="N",0,IF(CF$27="EVENTO",BD!$B$1,0))</f>
        <v>0</v>
      </c>
      <c r="CM30" s="44" t="s">
        <v>7</v>
      </c>
      <c r="CN30" s="45">
        <f>IF(CM30="N",0,IF(CF$27="EVENTO",BD!$B$2,0))</f>
        <v>0</v>
      </c>
      <c r="CO30" s="44" t="s">
        <v>7</v>
      </c>
      <c r="CP30" s="45">
        <f>IF(CO30="N",0,IF(CF$27="EVENTO",BD!$B$5,0))</f>
        <v>0</v>
      </c>
      <c r="CQ30" s="39" t="s">
        <v>7</v>
      </c>
      <c r="CR30" s="45">
        <f>IF(CQ30="S",BD!$B$8,0)</f>
        <v>0</v>
      </c>
      <c r="CS30" s="40">
        <f>IF(CF30="","",VLOOKUP(CF30,BD!$B$11:$R$179,5,))</f>
        <v>230</v>
      </c>
      <c r="CT30" s="46">
        <f t="shared" si="19"/>
        <v>230</v>
      </c>
      <c r="CU30" s="68"/>
      <c r="CV30" s="75"/>
      <c r="CW30" s="76"/>
      <c r="CX30" s="71"/>
      <c r="CY30" s="77" t="s">
        <v>7</v>
      </c>
      <c r="CZ30" s="78">
        <f>IF(CY30="N",0,IF(CV$27="EVENTO",BD!$B$3,BD!$B$4))</f>
        <v>0</v>
      </c>
      <c r="DA30" s="77" t="s">
        <v>7</v>
      </c>
      <c r="DB30" s="78">
        <f>IF(DA30="N",0,IF(CV$27="EVENTO",BD!$B$1,0))</f>
        <v>0</v>
      </c>
      <c r="DC30" s="77" t="s">
        <v>7</v>
      </c>
      <c r="DD30" s="78">
        <f>IF(DC30="N",0,IF(CV$27="EVENTO",BD!$B$2,0))</f>
        <v>0</v>
      </c>
      <c r="DE30" s="77" t="s">
        <v>7</v>
      </c>
      <c r="DF30" s="78">
        <f>IF(DE30="N",0,IF(CV$27="EVENTO",BD!$B$5,0))</f>
        <v>0</v>
      </c>
      <c r="DG30" s="77" t="s">
        <v>7</v>
      </c>
      <c r="DH30" s="78">
        <f>IF(DG30="S",BD!$B$8,0)</f>
        <v>0</v>
      </c>
      <c r="DI30" s="73" t="str">
        <f>IF(CV30="","",VLOOKUP(CV30,BD!$B$11:$R$179,5,))</f>
        <v/>
      </c>
      <c r="DJ30" s="79" t="str">
        <f t="shared" si="20"/>
        <v/>
      </c>
    </row>
    <row r="31" spans="1:114" ht="15.75" thickBot="1" x14ac:dyDescent="0.3">
      <c r="A31" s="130"/>
      <c r="B31" s="145"/>
      <c r="C31" s="68"/>
      <c r="D31" s="75"/>
      <c r="E31" s="76"/>
      <c r="F31" s="71"/>
      <c r="G31" s="77" t="s">
        <v>7</v>
      </c>
      <c r="H31" s="78">
        <f>IF(G31="N",0,IF(D$27="EVENTO",BD!$B$3,BD!$B$4))</f>
        <v>0</v>
      </c>
      <c r="I31" s="77" t="s">
        <v>7</v>
      </c>
      <c r="J31" s="78">
        <f>IF(I31="N",0,IF(D$27="EVENTO",BD!$B$1,0))</f>
        <v>0</v>
      </c>
      <c r="K31" s="77" t="s">
        <v>7</v>
      </c>
      <c r="L31" s="78">
        <f>IF(K31="N",0,IF(D$27="EVENTO",BD!$B$2,0))</f>
        <v>0</v>
      </c>
      <c r="M31" s="77" t="s">
        <v>7</v>
      </c>
      <c r="N31" s="78">
        <f>IF(M31="N",0,IF(D$27="EVENTO",BD!$B$5,0))</f>
        <v>0</v>
      </c>
      <c r="O31" s="77" t="s">
        <v>7</v>
      </c>
      <c r="P31" s="78">
        <f>IF(O31="S",BD!$B$8,0)</f>
        <v>0</v>
      </c>
      <c r="Q31" s="73" t="str">
        <f>IF(D31="","",VLOOKUP(D31,BD!$B$11:$R$179,5,))</f>
        <v/>
      </c>
      <c r="R31" s="79" t="str">
        <f t="shared" si="14"/>
        <v/>
      </c>
      <c r="S31" s="68"/>
      <c r="T31" s="75"/>
      <c r="U31" s="76"/>
      <c r="V31" s="71"/>
      <c r="W31" s="77" t="s">
        <v>7</v>
      </c>
      <c r="X31" s="78">
        <f>IF(W31="N",0,IF(T$27="EVENTO",BD!$B$3,BD!$B$4))</f>
        <v>0</v>
      </c>
      <c r="Y31" s="77" t="s">
        <v>7</v>
      </c>
      <c r="Z31" s="78">
        <f>IF(Y31="N",0,IF(T$27="EVENTO",BD!$B$1,0))</f>
        <v>0</v>
      </c>
      <c r="AA31" s="77" t="s">
        <v>7</v>
      </c>
      <c r="AB31" s="78">
        <f>IF(AA31="N",0,IF(T$27="EVENTO",BD!$B$2,0))</f>
        <v>0</v>
      </c>
      <c r="AC31" s="77" t="s">
        <v>7</v>
      </c>
      <c r="AD31" s="78">
        <f>IF(AC31="N",0,IF(T$27="EVENTO",BD!$B$5,0))</f>
        <v>0</v>
      </c>
      <c r="AE31" s="77" t="s">
        <v>7</v>
      </c>
      <c r="AF31" s="78">
        <f>IF(AE31="S",BD!$B$8,0)</f>
        <v>0</v>
      </c>
      <c r="AG31" s="73" t="str">
        <f>IF(T31="","",VLOOKUP(T31,BD!$B$11:$R$179,5,))</f>
        <v/>
      </c>
      <c r="AH31" s="79" t="str">
        <f t="shared" si="15"/>
        <v/>
      </c>
      <c r="AI31" s="68"/>
      <c r="AJ31" s="75"/>
      <c r="AK31" s="76"/>
      <c r="AL31" s="71"/>
      <c r="AM31" s="77" t="s">
        <v>7</v>
      </c>
      <c r="AN31" s="78">
        <f>IF(AM31="N",0,IF(AJ$27="EVENTO",BD!$B$3,BD!$B$4))</f>
        <v>0</v>
      </c>
      <c r="AO31" s="77" t="s">
        <v>7</v>
      </c>
      <c r="AP31" s="78">
        <f>IF(AO31="N",0,IF(AJ$27="EVENTO",BD!$B$1,0))</f>
        <v>0</v>
      </c>
      <c r="AQ31" s="77" t="s">
        <v>7</v>
      </c>
      <c r="AR31" s="78">
        <f>IF(AQ31="N",0,IF(AJ$27="EVENTO",BD!$B$2,0))</f>
        <v>0</v>
      </c>
      <c r="AS31" s="77" t="s">
        <v>7</v>
      </c>
      <c r="AT31" s="78">
        <f>IF(AS31="N",0,IF(AJ$27="EVENTO",BD!$B$5,0))</f>
        <v>0</v>
      </c>
      <c r="AU31" s="77" t="s">
        <v>7</v>
      </c>
      <c r="AV31" s="78">
        <f>IF(AU31="S",BD!$B$8,0)</f>
        <v>0</v>
      </c>
      <c r="AW31" s="73" t="str">
        <f>IF(AJ31="","",VLOOKUP(AJ31,BD!$B$11:$R$179,5,))</f>
        <v/>
      </c>
      <c r="AX31" s="79" t="str">
        <f t="shared" si="16"/>
        <v/>
      </c>
      <c r="AY31" s="68"/>
      <c r="AZ31" s="75"/>
      <c r="BA31" s="76"/>
      <c r="BB31" s="71"/>
      <c r="BC31" s="77" t="s">
        <v>7</v>
      </c>
      <c r="BD31" s="78">
        <f>IF(BC31="N",0,IF(AZ$27="EVENTO",BD!$B$3,BD!$B$4))</f>
        <v>0</v>
      </c>
      <c r="BE31" s="77" t="s">
        <v>7</v>
      </c>
      <c r="BF31" s="78">
        <f>IF(BE31="N",0,IF(AZ$27="EVENTO",BD!$B$1,0))</f>
        <v>0</v>
      </c>
      <c r="BG31" s="77" t="s">
        <v>7</v>
      </c>
      <c r="BH31" s="78">
        <f>IF(BG31="N",0,IF(AZ$27="EVENTO",BD!$B$2,0))</f>
        <v>0</v>
      </c>
      <c r="BI31" s="77" t="s">
        <v>7</v>
      </c>
      <c r="BJ31" s="78">
        <f>IF(BI31="N",0,IF(AZ$27="EVENTO",BD!$B$5,0))</f>
        <v>0</v>
      </c>
      <c r="BK31" s="77" t="s">
        <v>7</v>
      </c>
      <c r="BL31" s="78">
        <f>IF(BK31="S",BD!$B$8,0)</f>
        <v>0</v>
      </c>
      <c r="BM31" s="73" t="str">
        <f>IF(AZ31="","",VLOOKUP(AZ31,BD!$B$11:$R$179,5,))</f>
        <v/>
      </c>
      <c r="BN31" s="79" t="str">
        <f t="shared" si="17"/>
        <v/>
      </c>
      <c r="BO31" s="35" t="s">
        <v>5</v>
      </c>
      <c r="BP31" s="42" t="s">
        <v>39</v>
      </c>
      <c r="BQ31" s="37" t="s">
        <v>348</v>
      </c>
      <c r="BR31" s="38" t="s">
        <v>512</v>
      </c>
      <c r="BS31" s="44" t="s">
        <v>7</v>
      </c>
      <c r="BT31" s="45">
        <f>IF(BS31="N",0,IF(BP$27="EVENTO",BD!$B$3,BD!$B$4))</f>
        <v>0</v>
      </c>
      <c r="BU31" s="44" t="s">
        <v>7</v>
      </c>
      <c r="BV31" s="45">
        <f>IF(BU31="N",0,IF(BP$27="EVENTO",BD!$B$1,0))</f>
        <v>0</v>
      </c>
      <c r="BW31" s="44" t="s">
        <v>7</v>
      </c>
      <c r="BX31" s="45">
        <f>IF(BW31="N",0,IF(BP$27="EVENTO",BD!$B$2,0))</f>
        <v>0</v>
      </c>
      <c r="BY31" s="44" t="s">
        <v>7</v>
      </c>
      <c r="BZ31" s="45">
        <f>IF(BY31="N",0,IF(BP$27="EVENTO",BD!$B$5,0))</f>
        <v>0</v>
      </c>
      <c r="CA31" s="39" t="s">
        <v>7</v>
      </c>
      <c r="CB31" s="45">
        <f>IF(CA31="S",BD!$B$8,0)</f>
        <v>0</v>
      </c>
      <c r="CC31" s="40">
        <f>IF(BP31="","",VLOOKUP(BP31,BD!$B$11:$R$179,5,))</f>
        <v>250</v>
      </c>
      <c r="CD31" s="46">
        <f t="shared" si="18"/>
        <v>250</v>
      </c>
      <c r="CE31" s="35" t="s">
        <v>5</v>
      </c>
      <c r="CF31" s="42" t="s">
        <v>39</v>
      </c>
      <c r="CG31" s="37" t="s">
        <v>330</v>
      </c>
      <c r="CH31" s="38"/>
      <c r="CI31" s="44" t="s">
        <v>7</v>
      </c>
      <c r="CJ31" s="45">
        <f>IF(CI31="N",0,IF(CF$27="EVENTO",BD!$B$3,BD!$B$4))</f>
        <v>0</v>
      </c>
      <c r="CK31" s="44" t="s">
        <v>7</v>
      </c>
      <c r="CL31" s="45">
        <f>IF(CK31="N",0,IF(CF$27="EVENTO",BD!$B$1,0))</f>
        <v>0</v>
      </c>
      <c r="CM31" s="44" t="s">
        <v>7</v>
      </c>
      <c r="CN31" s="45">
        <f>IF(CM31="N",0,IF(CF$27="EVENTO",BD!$B$2,0))</f>
        <v>0</v>
      </c>
      <c r="CO31" s="44" t="s">
        <v>7</v>
      </c>
      <c r="CP31" s="45">
        <f>IF(CO31="N",0,IF(CF$27="EVENTO",BD!$B$5,0))</f>
        <v>0</v>
      </c>
      <c r="CQ31" s="39" t="s">
        <v>7</v>
      </c>
      <c r="CR31" s="45">
        <f>IF(CQ31="S",BD!$B$8,0)</f>
        <v>0</v>
      </c>
      <c r="CS31" s="40">
        <f>IF(CF31="","",VLOOKUP(CF31,BD!$B$11:$R$179,5,))</f>
        <v>250</v>
      </c>
      <c r="CT31" s="46">
        <f t="shared" si="19"/>
        <v>250</v>
      </c>
      <c r="CU31" s="68"/>
      <c r="CV31" s="75"/>
      <c r="CW31" s="76"/>
      <c r="CX31" s="71"/>
      <c r="CY31" s="77" t="s">
        <v>7</v>
      </c>
      <c r="CZ31" s="78">
        <f>IF(CY31="N",0,IF(CV$27="EVENTO",BD!$B$3,BD!$B$4))</f>
        <v>0</v>
      </c>
      <c r="DA31" s="77" t="s">
        <v>7</v>
      </c>
      <c r="DB31" s="78">
        <f>IF(DA31="N",0,IF(CV$27="EVENTO",BD!$B$1,0))</f>
        <v>0</v>
      </c>
      <c r="DC31" s="77" t="s">
        <v>7</v>
      </c>
      <c r="DD31" s="78">
        <f>IF(DC31="N",0,IF(CV$27="EVENTO",BD!$B$2,0))</f>
        <v>0</v>
      </c>
      <c r="DE31" s="77" t="s">
        <v>7</v>
      </c>
      <c r="DF31" s="78">
        <f>IF(DE31="N",0,IF(CV$27="EVENTO",BD!$B$5,0))</f>
        <v>0</v>
      </c>
      <c r="DG31" s="77" t="s">
        <v>7</v>
      </c>
      <c r="DH31" s="78">
        <f>IF(DG31="S",BD!$B$8,0)</f>
        <v>0</v>
      </c>
      <c r="DI31" s="73" t="str">
        <f>IF(CV31="","",VLOOKUP(CV31,BD!$B$11:$R$179,5,))</f>
        <v/>
      </c>
      <c r="DJ31" s="79" t="str">
        <f t="shared" si="20"/>
        <v/>
      </c>
    </row>
    <row r="32" spans="1:114" ht="15.75" thickBot="1" x14ac:dyDescent="0.3">
      <c r="A32" s="130"/>
      <c r="B32" s="145"/>
      <c r="C32" s="68"/>
      <c r="D32" s="75"/>
      <c r="E32" s="76"/>
      <c r="F32" s="71"/>
      <c r="G32" s="77" t="s">
        <v>7</v>
      </c>
      <c r="H32" s="78">
        <f>IF(G32="N",0,IF(D$27="EVENTO",BD!$B$3,BD!$B$4))</f>
        <v>0</v>
      </c>
      <c r="I32" s="77" t="s">
        <v>7</v>
      </c>
      <c r="J32" s="78">
        <f>IF(I32="N",0,IF(D$27="EVENTO",BD!$B$1,0))</f>
        <v>0</v>
      </c>
      <c r="K32" s="77" t="s">
        <v>7</v>
      </c>
      <c r="L32" s="78">
        <f>IF(K32="N",0,IF(D$27="EVENTO",BD!$B$2,0))</f>
        <v>0</v>
      </c>
      <c r="M32" s="77" t="s">
        <v>7</v>
      </c>
      <c r="N32" s="78">
        <f>IF(M32="N",0,IF(D$27="EVENTO",BD!$B$5,0))</f>
        <v>0</v>
      </c>
      <c r="O32" s="77" t="s">
        <v>7</v>
      </c>
      <c r="P32" s="78">
        <f>IF(O32="S",BD!$B$8,0)</f>
        <v>0</v>
      </c>
      <c r="Q32" s="73" t="str">
        <f>IF(D32="","",VLOOKUP(D32,BD!$B$11:$R$179,5,))</f>
        <v/>
      </c>
      <c r="R32" s="79" t="str">
        <f t="shared" si="14"/>
        <v/>
      </c>
      <c r="S32" s="68"/>
      <c r="T32" s="75"/>
      <c r="U32" s="76"/>
      <c r="V32" s="71"/>
      <c r="W32" s="77" t="s">
        <v>7</v>
      </c>
      <c r="X32" s="78">
        <f>IF(W32="N",0,IF(T$27="EVENTO",BD!$B$3,BD!$B$4))</f>
        <v>0</v>
      </c>
      <c r="Y32" s="77" t="s">
        <v>7</v>
      </c>
      <c r="Z32" s="78">
        <f>IF(Y32="N",0,IF(T$27="EVENTO",BD!$B$1,0))</f>
        <v>0</v>
      </c>
      <c r="AA32" s="77" t="s">
        <v>7</v>
      </c>
      <c r="AB32" s="78">
        <f>IF(AA32="N",0,IF(T$27="EVENTO",BD!$B$2,0))</f>
        <v>0</v>
      </c>
      <c r="AC32" s="77" t="s">
        <v>7</v>
      </c>
      <c r="AD32" s="78">
        <f>IF(AC32="N",0,IF(T$27="EVENTO",BD!$B$5,0))</f>
        <v>0</v>
      </c>
      <c r="AE32" s="77" t="s">
        <v>7</v>
      </c>
      <c r="AF32" s="78">
        <f>IF(AE32="S",BD!$B$8,0)</f>
        <v>0</v>
      </c>
      <c r="AG32" s="73" t="str">
        <f>IF(T32="","",VLOOKUP(T32,BD!$B$11:$R$179,5,))</f>
        <v/>
      </c>
      <c r="AH32" s="79" t="str">
        <f t="shared" si="15"/>
        <v/>
      </c>
      <c r="AI32" s="68"/>
      <c r="AJ32" s="75"/>
      <c r="AK32" s="76"/>
      <c r="AL32" s="71"/>
      <c r="AM32" s="77" t="s">
        <v>7</v>
      </c>
      <c r="AN32" s="78">
        <f>IF(AM32="N",0,IF(AJ$27="EVENTO",BD!$B$3,BD!$B$4))</f>
        <v>0</v>
      </c>
      <c r="AO32" s="77" t="s">
        <v>7</v>
      </c>
      <c r="AP32" s="78">
        <f>IF(AO32="N",0,IF(AJ$27="EVENTO",BD!$B$1,0))</f>
        <v>0</v>
      </c>
      <c r="AQ32" s="77" t="s">
        <v>7</v>
      </c>
      <c r="AR32" s="78">
        <f>IF(AQ32="N",0,IF(AJ$27="EVENTO",BD!$B$2,0))</f>
        <v>0</v>
      </c>
      <c r="AS32" s="77" t="s">
        <v>7</v>
      </c>
      <c r="AT32" s="78">
        <f>IF(AS32="N",0,IF(AJ$27="EVENTO",BD!$B$5,0))</f>
        <v>0</v>
      </c>
      <c r="AU32" s="77" t="s">
        <v>7</v>
      </c>
      <c r="AV32" s="78">
        <f>IF(AU32="S",BD!$B$8,0)</f>
        <v>0</v>
      </c>
      <c r="AW32" s="73" t="str">
        <f>IF(AJ32="","",VLOOKUP(AJ32,BD!$B$11:$R$179,5,))</f>
        <v/>
      </c>
      <c r="AX32" s="79" t="str">
        <f t="shared" si="16"/>
        <v/>
      </c>
      <c r="AY32" s="68"/>
      <c r="AZ32" s="75"/>
      <c r="BA32" s="76"/>
      <c r="BB32" s="71"/>
      <c r="BC32" s="77" t="s">
        <v>7</v>
      </c>
      <c r="BD32" s="78">
        <f>IF(BC32="N",0,IF(AZ$27="EVENTO",BD!$B$3,BD!$B$4))</f>
        <v>0</v>
      </c>
      <c r="BE32" s="77" t="s">
        <v>7</v>
      </c>
      <c r="BF32" s="78">
        <f>IF(BE32="N",0,IF(AZ$27="EVENTO",BD!$B$1,0))</f>
        <v>0</v>
      </c>
      <c r="BG32" s="77" t="s">
        <v>7</v>
      </c>
      <c r="BH32" s="78">
        <f>IF(BG32="N",0,IF(AZ$27="EVENTO",BD!$B$2,0))</f>
        <v>0</v>
      </c>
      <c r="BI32" s="77" t="s">
        <v>7</v>
      </c>
      <c r="BJ32" s="78">
        <f>IF(BI32="N",0,IF(AZ$27="EVENTO",BD!$B$5,0))</f>
        <v>0</v>
      </c>
      <c r="BK32" s="77" t="s">
        <v>7</v>
      </c>
      <c r="BL32" s="78">
        <f>IF(BK32="S",BD!$B$8,0)</f>
        <v>0</v>
      </c>
      <c r="BM32" s="73" t="str">
        <f>IF(AZ32="","",VLOOKUP(AZ32,BD!$B$11:$R$179,5,))</f>
        <v/>
      </c>
      <c r="BN32" s="79" t="str">
        <f t="shared" si="17"/>
        <v/>
      </c>
      <c r="BO32" s="35"/>
      <c r="BP32" s="42"/>
      <c r="BQ32" s="37"/>
      <c r="BR32" s="38"/>
      <c r="BS32" s="44" t="s">
        <v>7</v>
      </c>
      <c r="BT32" s="45">
        <f>IF(BS32="N",0,IF(BP$27="EVENTO",BD!$B$3,BD!$B$4))</f>
        <v>0</v>
      </c>
      <c r="BU32" s="44" t="s">
        <v>7</v>
      </c>
      <c r="BV32" s="45">
        <f>IF(BU32="N",0,IF(BP$27="EVENTO",BD!$B$1,0))</f>
        <v>0</v>
      </c>
      <c r="BW32" s="44" t="s">
        <v>7</v>
      </c>
      <c r="BX32" s="45">
        <f>IF(BW32="N",0,IF(BP$27="EVENTO",BD!$B$2,0))</f>
        <v>0</v>
      </c>
      <c r="BY32" s="44" t="s">
        <v>7</v>
      </c>
      <c r="BZ32" s="45">
        <f>IF(BY32="N",0,IF(BP$27="EVENTO",BD!$B$5,0))</f>
        <v>0</v>
      </c>
      <c r="CA32" s="39" t="s">
        <v>7</v>
      </c>
      <c r="CB32" s="45">
        <f>IF(CA32="S",BD!$B$8,0)</f>
        <v>0</v>
      </c>
      <c r="CC32" s="40" t="str">
        <f>IF(BP32="","",VLOOKUP(BP32,BD!$B$11:$R$179,5,))</f>
        <v/>
      </c>
      <c r="CD32" s="46" t="str">
        <f>IF($BP$27="","",IF(BP32="","",SUM(CC32,CB32,BX32,BV32,BZ32,BT32)))</f>
        <v/>
      </c>
      <c r="CE32" s="35"/>
      <c r="CF32" s="42"/>
      <c r="CG32" s="37"/>
      <c r="CH32" s="38"/>
      <c r="CI32" s="44" t="s">
        <v>7</v>
      </c>
      <c r="CJ32" s="45">
        <f>IF(CI32="N",0,IF(CF$27="EVENTO",BD!$B$3,BD!$B$4))</f>
        <v>0</v>
      </c>
      <c r="CK32" s="44" t="s">
        <v>7</v>
      </c>
      <c r="CL32" s="45">
        <f>IF(CK32="N",0,IF(CF$27="EVENTO",BD!$B$1,0))</f>
        <v>0</v>
      </c>
      <c r="CM32" s="44" t="s">
        <v>7</v>
      </c>
      <c r="CN32" s="45">
        <f>IF(CM32="N",0,IF(CF$27="EVENTO",BD!$B$2,0))</f>
        <v>0</v>
      </c>
      <c r="CO32" s="44" t="s">
        <v>7</v>
      </c>
      <c r="CP32" s="45">
        <f>IF(CO32="N",0,IF(CF$27="EVENTO",BD!$B$5,0))</f>
        <v>0</v>
      </c>
      <c r="CQ32" s="39" t="s">
        <v>7</v>
      </c>
      <c r="CR32" s="45">
        <f>IF(CQ32="S",BD!$B$8,0)</f>
        <v>0</v>
      </c>
      <c r="CS32" s="40" t="str">
        <f>IF(CF32="","",VLOOKUP(CF32,BD!$B$11:$R$179,5,))</f>
        <v/>
      </c>
      <c r="CT32" s="46" t="str">
        <f t="shared" si="19"/>
        <v/>
      </c>
      <c r="CU32" s="68"/>
      <c r="CV32" s="75"/>
      <c r="CW32" s="76"/>
      <c r="CX32" s="71"/>
      <c r="CY32" s="77" t="s">
        <v>7</v>
      </c>
      <c r="CZ32" s="78">
        <f>IF(CY32="N",0,IF(CV$27="EVENTO",BD!$B$3,BD!$B$4))</f>
        <v>0</v>
      </c>
      <c r="DA32" s="77" t="s">
        <v>7</v>
      </c>
      <c r="DB32" s="78">
        <f>IF(DA32="N",0,IF(CV$27="EVENTO",BD!$B$1,0))</f>
        <v>0</v>
      </c>
      <c r="DC32" s="77" t="s">
        <v>7</v>
      </c>
      <c r="DD32" s="78">
        <f>IF(DC32="N",0,IF(CV$27="EVENTO",BD!$B$2,0))</f>
        <v>0</v>
      </c>
      <c r="DE32" s="77" t="s">
        <v>7</v>
      </c>
      <c r="DF32" s="78">
        <f>IF(DE32="N",0,IF(CV$27="EVENTO",BD!$B$5,0))</f>
        <v>0</v>
      </c>
      <c r="DG32" s="77" t="s">
        <v>7</v>
      </c>
      <c r="DH32" s="78">
        <f>IF(DG32="S",BD!$B$8,0)</f>
        <v>0</v>
      </c>
      <c r="DI32" s="73" t="str">
        <f>IF(CV32="","",VLOOKUP(CV32,BD!$B$11:$R$179,5,))</f>
        <v/>
      </c>
      <c r="DJ32" s="79" t="str">
        <f t="shared" si="20"/>
        <v/>
      </c>
    </row>
    <row r="33" spans="1:114" ht="15.75" thickBot="1" x14ac:dyDescent="0.3">
      <c r="A33" s="130"/>
      <c r="B33" s="145"/>
      <c r="C33" s="68"/>
      <c r="D33" s="75"/>
      <c r="E33" s="76"/>
      <c r="F33" s="71"/>
      <c r="G33" s="77" t="s">
        <v>7</v>
      </c>
      <c r="H33" s="78">
        <f>IF(G33="N",0,IF(D$27="EVENTO",BD!$B$3,BD!$B$4))</f>
        <v>0</v>
      </c>
      <c r="I33" s="77" t="s">
        <v>7</v>
      </c>
      <c r="J33" s="78">
        <f>IF(I33="N",0,IF(D$27="EVENTO",BD!$B$1,0))</f>
        <v>0</v>
      </c>
      <c r="K33" s="77" t="s">
        <v>7</v>
      </c>
      <c r="L33" s="78">
        <f>IF(K33="N",0,IF(D$27="EVENTO",BD!$B$2,0))</f>
        <v>0</v>
      </c>
      <c r="M33" s="77" t="s">
        <v>7</v>
      </c>
      <c r="N33" s="78">
        <f>IF(M33="N",0,IF(D$27="EVENTO",BD!$B$5,0))</f>
        <v>0</v>
      </c>
      <c r="O33" s="77" t="s">
        <v>7</v>
      </c>
      <c r="P33" s="78">
        <f>IF(O33="S",BD!$B$8,0)</f>
        <v>0</v>
      </c>
      <c r="Q33" s="73"/>
      <c r="R33" s="79" t="str">
        <f t="shared" si="14"/>
        <v/>
      </c>
      <c r="S33" s="68"/>
      <c r="T33" s="75"/>
      <c r="U33" s="76"/>
      <c r="V33" s="71"/>
      <c r="W33" s="77" t="s">
        <v>7</v>
      </c>
      <c r="X33" s="78">
        <f>IF(W33="N",0,IF(T$27="EVENTO",BD!$B$3,BD!$B$4))</f>
        <v>0</v>
      </c>
      <c r="Y33" s="77" t="s">
        <v>7</v>
      </c>
      <c r="Z33" s="78">
        <f>IF(Y33="N",0,IF(T$27="EVENTO",BD!$B$1,0))</f>
        <v>0</v>
      </c>
      <c r="AA33" s="77" t="s">
        <v>7</v>
      </c>
      <c r="AB33" s="78">
        <f>IF(AA33="N",0,IF(T$27="EVENTO",BD!$B$2,0))</f>
        <v>0</v>
      </c>
      <c r="AC33" s="77" t="s">
        <v>7</v>
      </c>
      <c r="AD33" s="78">
        <f>IF(AC33="N",0,IF(T$27="EVENTO",BD!$B$5,0))</f>
        <v>0</v>
      </c>
      <c r="AE33" s="77" t="s">
        <v>7</v>
      </c>
      <c r="AF33" s="78">
        <f>IF(AE33="S",BD!$B$8,0)</f>
        <v>0</v>
      </c>
      <c r="AG33" s="73"/>
      <c r="AH33" s="79" t="str">
        <f t="shared" si="15"/>
        <v/>
      </c>
      <c r="AI33" s="68"/>
      <c r="AJ33" s="75"/>
      <c r="AK33" s="76"/>
      <c r="AL33" s="71"/>
      <c r="AM33" s="77" t="s">
        <v>7</v>
      </c>
      <c r="AN33" s="78">
        <f>IF(AM33="N",0,IF(AJ$27="EVENTO",BD!$B$3,BD!$B$4))</f>
        <v>0</v>
      </c>
      <c r="AO33" s="77" t="s">
        <v>7</v>
      </c>
      <c r="AP33" s="78">
        <f>IF(AO33="N",0,IF(AJ$27="EVENTO",BD!$B$1,0))</f>
        <v>0</v>
      </c>
      <c r="AQ33" s="77" t="s">
        <v>7</v>
      </c>
      <c r="AR33" s="78">
        <f>IF(AQ33="N",0,IF(AJ$27="EVENTO",BD!$B$2,0))</f>
        <v>0</v>
      </c>
      <c r="AS33" s="77" t="s">
        <v>7</v>
      </c>
      <c r="AT33" s="78">
        <f>IF(AS33="N",0,IF(AJ$27="EVENTO",BD!$B$5,0))</f>
        <v>0</v>
      </c>
      <c r="AU33" s="77" t="s">
        <v>7</v>
      </c>
      <c r="AV33" s="78">
        <f>IF(AU33="S",BD!$B$8,0)</f>
        <v>0</v>
      </c>
      <c r="AW33" s="73"/>
      <c r="AX33" s="79" t="str">
        <f t="shared" si="16"/>
        <v/>
      </c>
      <c r="AY33" s="68"/>
      <c r="AZ33" s="75"/>
      <c r="BA33" s="76"/>
      <c r="BB33" s="71"/>
      <c r="BC33" s="77" t="s">
        <v>7</v>
      </c>
      <c r="BD33" s="78">
        <f>IF(BC33="N",0,IF(AZ$27="EVENTO",BD!$B$3,BD!$B$4))</f>
        <v>0</v>
      </c>
      <c r="BE33" s="77" t="s">
        <v>7</v>
      </c>
      <c r="BF33" s="78">
        <f>IF(BE33="N",0,IF(AZ$27="EVENTO",BD!$B$1,0))</f>
        <v>0</v>
      </c>
      <c r="BG33" s="77" t="s">
        <v>7</v>
      </c>
      <c r="BH33" s="78">
        <f>IF(BG33="N",0,IF(AZ$27="EVENTO",BD!$B$2,0))</f>
        <v>0</v>
      </c>
      <c r="BI33" s="77" t="s">
        <v>7</v>
      </c>
      <c r="BJ33" s="78">
        <f>IF(BI33="N",0,IF(AZ$27="EVENTO",BD!$B$5,0))</f>
        <v>0</v>
      </c>
      <c r="BK33" s="77" t="s">
        <v>7</v>
      </c>
      <c r="BL33" s="78">
        <f>IF(BK33="S",BD!$B$8,0)</f>
        <v>0</v>
      </c>
      <c r="BM33" s="73"/>
      <c r="BN33" s="79" t="str">
        <f t="shared" si="17"/>
        <v/>
      </c>
      <c r="BO33" s="35"/>
      <c r="BP33" s="42"/>
      <c r="BQ33" s="43"/>
      <c r="BR33" s="38"/>
      <c r="BS33" s="44" t="s">
        <v>7</v>
      </c>
      <c r="BT33" s="45">
        <f>IF(BS33="N",0,IF(BP$27="EVENTO",BD!$B$3,BD!$B$4))</f>
        <v>0</v>
      </c>
      <c r="BU33" s="44" t="s">
        <v>7</v>
      </c>
      <c r="BV33" s="45">
        <f>IF(BU33="N",0,IF(BP$27="EVENTO",BD!$B$1,0))</f>
        <v>0</v>
      </c>
      <c r="BW33" s="44" t="s">
        <v>7</v>
      </c>
      <c r="BX33" s="45">
        <f>IF(BW33="N",0,IF(BP$27="EVENTO",BD!$B$2,0))</f>
        <v>0</v>
      </c>
      <c r="BY33" s="44" t="s">
        <v>7</v>
      </c>
      <c r="BZ33" s="45">
        <f>IF(BY33="N",0,IF(BP$27="EVENTO",BD!$B$5,0))</f>
        <v>0</v>
      </c>
      <c r="CA33" s="44" t="s">
        <v>7</v>
      </c>
      <c r="CB33" s="45">
        <f>IF(CA33="S",BD!$B$8,0)</f>
        <v>0</v>
      </c>
      <c r="CC33" s="40"/>
      <c r="CD33" s="46"/>
      <c r="CE33" s="35"/>
      <c r="CF33" s="42"/>
      <c r="CG33" s="43"/>
      <c r="CH33" s="38"/>
      <c r="CI33" s="44" t="s">
        <v>7</v>
      </c>
      <c r="CJ33" s="45">
        <f>IF(CI33="N",0,IF(CF$27="EVENTO",BD!$B$3,BD!$B$4))</f>
        <v>0</v>
      </c>
      <c r="CK33" s="44" t="s">
        <v>7</v>
      </c>
      <c r="CL33" s="45">
        <f>IF(CK33="N",0,IF(CF$27="EVENTO",BD!$B$1,0))</f>
        <v>0</v>
      </c>
      <c r="CM33" s="44" t="s">
        <v>7</v>
      </c>
      <c r="CN33" s="45">
        <f>IF(CM33="N",0,IF(CF$27="EVENTO",BD!$B$2,0))</f>
        <v>0</v>
      </c>
      <c r="CO33" s="44" t="s">
        <v>7</v>
      </c>
      <c r="CP33" s="45">
        <f>IF(CO33="N",0,IF(CF$27="EVENTO",BD!$B$5,0))</f>
        <v>0</v>
      </c>
      <c r="CQ33" s="44" t="s">
        <v>7</v>
      </c>
      <c r="CR33" s="45">
        <f>IF(CQ33="S",BD!$B$8,0)</f>
        <v>0</v>
      </c>
      <c r="CS33" s="40"/>
      <c r="CT33" s="46" t="str">
        <f t="shared" si="19"/>
        <v/>
      </c>
      <c r="CU33" s="68"/>
      <c r="CV33" s="75"/>
      <c r="CW33" s="76"/>
      <c r="CX33" s="71"/>
      <c r="CY33" s="77" t="s">
        <v>7</v>
      </c>
      <c r="CZ33" s="78">
        <f>IF(CY33="N",0,IF(CV$27="EVENTO",BD!$B$3,BD!$B$4))</f>
        <v>0</v>
      </c>
      <c r="DA33" s="77" t="s">
        <v>7</v>
      </c>
      <c r="DB33" s="78">
        <f>IF(DA33="N",0,IF(CV$27="EVENTO",BD!$B$1,0))</f>
        <v>0</v>
      </c>
      <c r="DC33" s="77" t="s">
        <v>7</v>
      </c>
      <c r="DD33" s="78">
        <f>IF(DC33="N",0,IF(CV$27="EVENTO",BD!$B$2,0))</f>
        <v>0</v>
      </c>
      <c r="DE33" s="77" t="s">
        <v>7</v>
      </c>
      <c r="DF33" s="78">
        <f>IF(DE33="N",0,IF(CV$27="EVENTO",BD!$B$5,0))</f>
        <v>0</v>
      </c>
      <c r="DG33" s="77" t="s">
        <v>7</v>
      </c>
      <c r="DH33" s="78">
        <f>IF(DG33="S",BD!$B$8,0)</f>
        <v>0</v>
      </c>
      <c r="DI33" s="73"/>
      <c r="DJ33" s="79"/>
    </row>
    <row r="34" spans="1:114" ht="15.75" thickBot="1" x14ac:dyDescent="0.3">
      <c r="A34" s="130"/>
      <c r="B34" s="145"/>
      <c r="C34" s="68"/>
      <c r="D34" s="75"/>
      <c r="E34" s="76"/>
      <c r="F34" s="71"/>
      <c r="G34" s="77" t="s">
        <v>7</v>
      </c>
      <c r="H34" s="78">
        <f>IF(G34="N",0,IF(D$27="EVENTO",BD!$B$3,BD!$B$4))</f>
        <v>0</v>
      </c>
      <c r="I34" s="77" t="s">
        <v>7</v>
      </c>
      <c r="J34" s="78">
        <f>IF(I34="N",0,IF(D$27="EVENTO",BD!$B$1,0))</f>
        <v>0</v>
      </c>
      <c r="K34" s="77" t="s">
        <v>7</v>
      </c>
      <c r="L34" s="78">
        <f>IF(K34="N",0,IF(D$27="EVENTO",BD!$B$2,0))</f>
        <v>0</v>
      </c>
      <c r="M34" s="77" t="s">
        <v>7</v>
      </c>
      <c r="N34" s="78">
        <f>IF(M34="N",0,IF(D$27="EVENTO",BD!$B$5,0))</f>
        <v>0</v>
      </c>
      <c r="O34" s="77" t="s">
        <v>7</v>
      </c>
      <c r="P34" s="78">
        <f>IF(O34="S",BD!$B$8,0)</f>
        <v>0</v>
      </c>
      <c r="Q34" s="73" t="str">
        <f>IF(D34="","",VLOOKUP(D34,BD!$B$11:$R$179,5,))</f>
        <v/>
      </c>
      <c r="R34" s="79" t="str">
        <f t="shared" si="14"/>
        <v/>
      </c>
      <c r="S34" s="68"/>
      <c r="T34" s="75"/>
      <c r="U34" s="76"/>
      <c r="V34" s="71"/>
      <c r="W34" s="77" t="s">
        <v>7</v>
      </c>
      <c r="X34" s="78">
        <f>IF(W34="N",0,IF(T$27="EVENTO",BD!$B$3,BD!$B$4))</f>
        <v>0</v>
      </c>
      <c r="Y34" s="77" t="s">
        <v>7</v>
      </c>
      <c r="Z34" s="78">
        <f>IF(Y34="N",0,IF(T$27="EVENTO",BD!$B$1,0))</f>
        <v>0</v>
      </c>
      <c r="AA34" s="77" t="s">
        <v>7</v>
      </c>
      <c r="AB34" s="78">
        <f>IF(AA34="N",0,IF(T$27="EVENTO",BD!$B$2,0))</f>
        <v>0</v>
      </c>
      <c r="AC34" s="77" t="s">
        <v>7</v>
      </c>
      <c r="AD34" s="78">
        <f>IF(AC34="N",0,IF(T$27="EVENTO",BD!$B$5,0))</f>
        <v>0</v>
      </c>
      <c r="AE34" s="77" t="s">
        <v>7</v>
      </c>
      <c r="AF34" s="78">
        <f>IF(AE34="S",BD!$B$8,0)</f>
        <v>0</v>
      </c>
      <c r="AG34" s="73" t="str">
        <f>IF(T34="","",VLOOKUP(T34,BD!$B$11:$R$179,5,))</f>
        <v/>
      </c>
      <c r="AH34" s="79" t="str">
        <f t="shared" si="15"/>
        <v/>
      </c>
      <c r="AI34" s="68"/>
      <c r="AJ34" s="75"/>
      <c r="AK34" s="76"/>
      <c r="AL34" s="71"/>
      <c r="AM34" s="77" t="s">
        <v>7</v>
      </c>
      <c r="AN34" s="78">
        <f>IF(AM34="N",0,IF(AJ$27="EVENTO",BD!$B$3,BD!$B$4))</f>
        <v>0</v>
      </c>
      <c r="AO34" s="77" t="s">
        <v>7</v>
      </c>
      <c r="AP34" s="78">
        <f>IF(AO34="N",0,IF(AJ$27="EVENTO",BD!$B$1,0))</f>
        <v>0</v>
      </c>
      <c r="AQ34" s="77" t="s">
        <v>7</v>
      </c>
      <c r="AR34" s="78">
        <f>IF(AQ34="N",0,IF(AJ$27="EVENTO",BD!$B$2,0))</f>
        <v>0</v>
      </c>
      <c r="AS34" s="77" t="s">
        <v>7</v>
      </c>
      <c r="AT34" s="78">
        <f>IF(AS34="N",0,IF(AJ$27="EVENTO",BD!$B$5,0))</f>
        <v>0</v>
      </c>
      <c r="AU34" s="77" t="s">
        <v>7</v>
      </c>
      <c r="AV34" s="78">
        <f>IF(AU34="S",BD!$B$8,0)</f>
        <v>0</v>
      </c>
      <c r="AW34" s="73" t="str">
        <f>IF(AJ34="","",VLOOKUP(AJ34,BD!$B$11:$R$179,5,))</f>
        <v/>
      </c>
      <c r="AX34" s="79" t="str">
        <f t="shared" si="16"/>
        <v/>
      </c>
      <c r="AY34" s="68"/>
      <c r="AZ34" s="75"/>
      <c r="BA34" s="76"/>
      <c r="BB34" s="71"/>
      <c r="BC34" s="77" t="s">
        <v>7</v>
      </c>
      <c r="BD34" s="78">
        <f>IF(BC34="N",0,IF(AZ$27="EVENTO",BD!$B$3,BD!$B$4))</f>
        <v>0</v>
      </c>
      <c r="BE34" s="77" t="s">
        <v>7</v>
      </c>
      <c r="BF34" s="78">
        <f>IF(BE34="N",0,IF(AZ$27="EVENTO",BD!$B$1,0))</f>
        <v>0</v>
      </c>
      <c r="BG34" s="77" t="s">
        <v>7</v>
      </c>
      <c r="BH34" s="78">
        <f>IF(BG34="N",0,IF(AZ$27="EVENTO",BD!$B$2,0))</f>
        <v>0</v>
      </c>
      <c r="BI34" s="77" t="s">
        <v>7</v>
      </c>
      <c r="BJ34" s="78">
        <f>IF(BI34="N",0,IF(AZ$27="EVENTO",BD!$B$5,0))</f>
        <v>0</v>
      </c>
      <c r="BK34" s="77" t="s">
        <v>7</v>
      </c>
      <c r="BL34" s="78">
        <f>IF(BK34="S",BD!$B$8,0)</f>
        <v>0</v>
      </c>
      <c r="BM34" s="73" t="str">
        <f>IF(AZ34="","",VLOOKUP(AZ34,BD!$B$11:$R$179,5,))</f>
        <v/>
      </c>
      <c r="BN34" s="79" t="str">
        <f t="shared" si="17"/>
        <v/>
      </c>
      <c r="BO34" s="35"/>
      <c r="BP34" s="42"/>
      <c r="BQ34" s="43"/>
      <c r="BR34" s="38"/>
      <c r="BS34" s="44" t="s">
        <v>7</v>
      </c>
      <c r="BT34" s="45">
        <f>IF(BS34="N",0,IF(BP$27="EVENTO",BD!$B$3,BD!$B$4))</f>
        <v>0</v>
      </c>
      <c r="BU34" s="44" t="s">
        <v>7</v>
      </c>
      <c r="BV34" s="45">
        <f>IF(BU34="N",0,IF(BP$27="EVENTO",BD!$B$1,0))</f>
        <v>0</v>
      </c>
      <c r="BW34" s="44" t="s">
        <v>7</v>
      </c>
      <c r="BX34" s="45">
        <f>IF(BW34="N",0,IF(BP$27="EVENTO",BD!$B$2,0))</f>
        <v>0</v>
      </c>
      <c r="BY34" s="44" t="s">
        <v>7</v>
      </c>
      <c r="BZ34" s="45">
        <f>IF(BY34="N",0,IF(BP$27="EVENTO",BD!$B$5,0))</f>
        <v>0</v>
      </c>
      <c r="CA34" s="44" t="s">
        <v>7</v>
      </c>
      <c r="CB34" s="45">
        <f>IF(CA34="S",BD!$B$8,0)</f>
        <v>0</v>
      </c>
      <c r="CC34" s="40" t="str">
        <f>IF(BP34="","",VLOOKUP(BP34,BD!$B$11:$R$179,5,))</f>
        <v/>
      </c>
      <c r="CD34" s="46" t="str">
        <f t="shared" si="18"/>
        <v/>
      </c>
      <c r="CE34" s="35"/>
      <c r="CF34" s="42"/>
      <c r="CG34" s="43"/>
      <c r="CH34" s="38"/>
      <c r="CI34" s="44" t="s">
        <v>7</v>
      </c>
      <c r="CJ34" s="45">
        <f>IF(CI34="N",0,IF(CF$27="EVENTO",BD!$B$3,BD!$B$4))</f>
        <v>0</v>
      </c>
      <c r="CK34" s="44" t="s">
        <v>7</v>
      </c>
      <c r="CL34" s="45">
        <f>IF(CK34="N",0,IF(CF$27="EVENTO",BD!$B$1,0))</f>
        <v>0</v>
      </c>
      <c r="CM34" s="44" t="s">
        <v>7</v>
      </c>
      <c r="CN34" s="45">
        <f>IF(CM34="N",0,IF(CF$27="EVENTO",BD!$B$2,0))</f>
        <v>0</v>
      </c>
      <c r="CO34" s="44" t="s">
        <v>7</v>
      </c>
      <c r="CP34" s="45">
        <f>IF(CO34="N",0,IF(CF$27="EVENTO",BD!$B$5,0))</f>
        <v>0</v>
      </c>
      <c r="CQ34" s="44" t="s">
        <v>7</v>
      </c>
      <c r="CR34" s="45">
        <f>IF(CQ34="S",BD!$B$8,0)</f>
        <v>0</v>
      </c>
      <c r="CS34" s="40" t="str">
        <f>IF(CF34="","",VLOOKUP(CF34,BD!$B$11:$R$179,5,))</f>
        <v/>
      </c>
      <c r="CT34" s="46" t="str">
        <f t="shared" si="19"/>
        <v/>
      </c>
      <c r="CU34" s="68"/>
      <c r="CV34" s="75"/>
      <c r="CW34" s="76"/>
      <c r="CX34" s="71"/>
      <c r="CY34" s="77" t="s">
        <v>7</v>
      </c>
      <c r="CZ34" s="78">
        <f>IF(CY34="N",0,IF(CV$27="EVENTO",BD!$B$3,BD!$B$4))</f>
        <v>0</v>
      </c>
      <c r="DA34" s="77" t="s">
        <v>7</v>
      </c>
      <c r="DB34" s="78">
        <f>IF(DA34="N",0,IF(CV$27="EVENTO",BD!$B$1,0))</f>
        <v>0</v>
      </c>
      <c r="DC34" s="77" t="s">
        <v>7</v>
      </c>
      <c r="DD34" s="78">
        <f>IF(DC34="N",0,IF(CV$27="EVENTO",BD!$B$2,0))</f>
        <v>0</v>
      </c>
      <c r="DE34" s="77" t="s">
        <v>7</v>
      </c>
      <c r="DF34" s="78">
        <f>IF(DE34="N",0,IF(CV$27="EVENTO",BD!$B$5,0))</f>
        <v>0</v>
      </c>
      <c r="DG34" s="77" t="s">
        <v>7</v>
      </c>
      <c r="DH34" s="78">
        <f>IF(DG34="S",BD!$B$8,0)</f>
        <v>0</v>
      </c>
      <c r="DI34" s="73" t="str">
        <f>IF(CV34="","",VLOOKUP(CV34,BD!$B$11:$R$179,5,))</f>
        <v/>
      </c>
      <c r="DJ34" s="79" t="str">
        <f t="shared" si="20"/>
        <v/>
      </c>
    </row>
    <row r="35" spans="1:114" ht="15.75" thickBot="1" x14ac:dyDescent="0.3">
      <c r="A35" s="130"/>
      <c r="B35" s="145"/>
      <c r="C35" s="68"/>
      <c r="D35" s="75"/>
      <c r="E35" s="76"/>
      <c r="F35" s="71"/>
      <c r="G35" s="77" t="s">
        <v>7</v>
      </c>
      <c r="H35" s="78">
        <f>IF(G35="N",0,IF(D$27="EVENTO",BD!$B$3,BD!$B$4))</f>
        <v>0</v>
      </c>
      <c r="I35" s="77" t="s">
        <v>7</v>
      </c>
      <c r="J35" s="78">
        <f>IF(I35="N",0,IF(D$27="EVENTO",BD!$B$1,0))</f>
        <v>0</v>
      </c>
      <c r="K35" s="77" t="s">
        <v>7</v>
      </c>
      <c r="L35" s="78">
        <f>IF(K35="N",0,IF(D$27="EVENTO",BD!$B$2,0))</f>
        <v>0</v>
      </c>
      <c r="M35" s="77" t="s">
        <v>7</v>
      </c>
      <c r="N35" s="78">
        <f>IF(M35="N",0,IF(D$27="EVENTO",BD!$B$5,0))</f>
        <v>0</v>
      </c>
      <c r="O35" s="77" t="s">
        <v>7</v>
      </c>
      <c r="P35" s="78">
        <f>IF(O35="S",BD!$B$8,0)</f>
        <v>0</v>
      </c>
      <c r="Q35" s="73" t="str">
        <f>IF(D35="","",VLOOKUP(D35,BD!$B$11:$R$179,5,))</f>
        <v/>
      </c>
      <c r="R35" s="79" t="str">
        <f t="shared" si="14"/>
        <v/>
      </c>
      <c r="S35" s="68"/>
      <c r="T35" s="75"/>
      <c r="U35" s="76"/>
      <c r="V35" s="71"/>
      <c r="W35" s="77" t="s">
        <v>7</v>
      </c>
      <c r="X35" s="78">
        <f>IF(W35="N",0,IF(T$27="EVENTO",BD!$B$3,BD!$B$4))</f>
        <v>0</v>
      </c>
      <c r="Y35" s="77" t="s">
        <v>7</v>
      </c>
      <c r="Z35" s="78">
        <f>IF(Y35="N",0,IF(T$27="EVENTO",BD!$B$1,0))</f>
        <v>0</v>
      </c>
      <c r="AA35" s="77" t="s">
        <v>7</v>
      </c>
      <c r="AB35" s="78">
        <f>IF(AA35="N",0,IF(T$27="EVENTO",BD!$B$2,0))</f>
        <v>0</v>
      </c>
      <c r="AC35" s="77" t="s">
        <v>7</v>
      </c>
      <c r="AD35" s="78">
        <f>IF(AC35="N",0,IF(T$27="EVENTO",BD!$B$5,0))</f>
        <v>0</v>
      </c>
      <c r="AE35" s="77" t="s">
        <v>7</v>
      </c>
      <c r="AF35" s="78">
        <f>IF(AE35="S",BD!$B$8,0)</f>
        <v>0</v>
      </c>
      <c r="AG35" s="73" t="str">
        <f>IF(T35="","",VLOOKUP(T35,BD!$B$11:$R$179,5,))</f>
        <v/>
      </c>
      <c r="AH35" s="79" t="str">
        <f t="shared" si="15"/>
        <v/>
      </c>
      <c r="AI35" s="68"/>
      <c r="AJ35" s="75"/>
      <c r="AK35" s="76"/>
      <c r="AL35" s="71"/>
      <c r="AM35" s="77" t="s">
        <v>7</v>
      </c>
      <c r="AN35" s="78">
        <f>IF(AM35="N",0,IF(AJ$27="EVENTO",BD!$B$3,BD!$B$4))</f>
        <v>0</v>
      </c>
      <c r="AO35" s="77" t="s">
        <v>7</v>
      </c>
      <c r="AP35" s="78">
        <f>IF(AO35="N",0,IF(AJ$27="EVENTO",BD!$B$1,0))</f>
        <v>0</v>
      </c>
      <c r="AQ35" s="77" t="s">
        <v>7</v>
      </c>
      <c r="AR35" s="78">
        <f>IF(AQ35="N",0,IF(AJ$27="EVENTO",BD!$B$2,0))</f>
        <v>0</v>
      </c>
      <c r="AS35" s="77" t="s">
        <v>7</v>
      </c>
      <c r="AT35" s="78">
        <f>IF(AS35="N",0,IF(AJ$27="EVENTO",BD!$B$5,0))</f>
        <v>0</v>
      </c>
      <c r="AU35" s="77" t="s">
        <v>7</v>
      </c>
      <c r="AV35" s="78">
        <f>IF(AU35="S",BD!$B$8,0)</f>
        <v>0</v>
      </c>
      <c r="AW35" s="73" t="str">
        <f>IF(AJ35="","",VLOOKUP(AJ35,BD!$B$11:$R$179,5,))</f>
        <v/>
      </c>
      <c r="AX35" s="79" t="str">
        <f t="shared" si="16"/>
        <v/>
      </c>
      <c r="AY35" s="68"/>
      <c r="AZ35" s="75"/>
      <c r="BA35" s="76"/>
      <c r="BB35" s="71"/>
      <c r="BC35" s="77" t="s">
        <v>7</v>
      </c>
      <c r="BD35" s="78">
        <f>IF(BC35="N",0,IF(AZ$27="EVENTO",BD!$B$3,BD!$B$4))</f>
        <v>0</v>
      </c>
      <c r="BE35" s="77" t="s">
        <v>7</v>
      </c>
      <c r="BF35" s="78">
        <f>IF(BE35="N",0,IF(AZ$27="EVENTO",BD!$B$1,0))</f>
        <v>0</v>
      </c>
      <c r="BG35" s="77" t="s">
        <v>7</v>
      </c>
      <c r="BH35" s="78">
        <f>IF(BG35="N",0,IF(AZ$27="EVENTO",BD!$B$2,0))</f>
        <v>0</v>
      </c>
      <c r="BI35" s="77" t="s">
        <v>7</v>
      </c>
      <c r="BJ35" s="78">
        <f>IF(BI35="N",0,IF(AZ$27="EVENTO",BD!$B$5,0))</f>
        <v>0</v>
      </c>
      <c r="BK35" s="77" t="s">
        <v>7</v>
      </c>
      <c r="BL35" s="78">
        <f>IF(BK35="S",BD!$B$8,0)</f>
        <v>0</v>
      </c>
      <c r="BM35" s="73" t="str">
        <f>IF(AZ35="","",VLOOKUP(AZ35,BD!$B$11:$R$179,5,))</f>
        <v/>
      </c>
      <c r="BN35" s="79" t="str">
        <f t="shared" si="17"/>
        <v/>
      </c>
      <c r="BO35" s="35"/>
      <c r="BP35" s="42"/>
      <c r="BQ35" s="43"/>
      <c r="BR35" s="38"/>
      <c r="BS35" s="44" t="s">
        <v>7</v>
      </c>
      <c r="BT35" s="45">
        <f>IF(BS35="N",0,IF(BP$27="EVENTO",BD!$B$3,BD!$B$4))</f>
        <v>0</v>
      </c>
      <c r="BU35" s="44" t="s">
        <v>7</v>
      </c>
      <c r="BV35" s="45">
        <f>IF(BU35="N",0,IF(BP$27="EVENTO",BD!$B$1,0))</f>
        <v>0</v>
      </c>
      <c r="BW35" s="44" t="s">
        <v>7</v>
      </c>
      <c r="BX35" s="45">
        <f>IF(BW35="N",0,IF(BP$27="EVENTO",BD!$B$2,0))</f>
        <v>0</v>
      </c>
      <c r="BY35" s="44" t="s">
        <v>7</v>
      </c>
      <c r="BZ35" s="45">
        <f>IF(BY35="N",0,IF(BP$27="EVENTO",BD!$B$5,0))</f>
        <v>0</v>
      </c>
      <c r="CA35" s="44" t="s">
        <v>7</v>
      </c>
      <c r="CB35" s="45">
        <f>IF(CA35="S",BD!$B$8,0)</f>
        <v>0</v>
      </c>
      <c r="CC35" s="40" t="str">
        <f>IF(BP35="","",VLOOKUP(BP35,BD!$B$11:$R$179,5,))</f>
        <v/>
      </c>
      <c r="CD35" s="46" t="str">
        <f t="shared" si="18"/>
        <v/>
      </c>
      <c r="CE35" s="35"/>
      <c r="CF35" s="42"/>
      <c r="CG35" s="43"/>
      <c r="CH35" s="38"/>
      <c r="CI35" s="44" t="s">
        <v>7</v>
      </c>
      <c r="CJ35" s="45">
        <f>IF(CI35="N",0,IF(CF$27="EVENTO",BD!$B$3,BD!$B$4))</f>
        <v>0</v>
      </c>
      <c r="CK35" s="44" t="s">
        <v>7</v>
      </c>
      <c r="CL35" s="45">
        <f>IF(CK35="N",0,IF(CF$27="EVENTO",BD!$B$1,0))</f>
        <v>0</v>
      </c>
      <c r="CM35" s="44" t="s">
        <v>7</v>
      </c>
      <c r="CN35" s="45">
        <f>IF(CM35="N",0,IF(CF$27="EVENTO",BD!$B$2,0))</f>
        <v>0</v>
      </c>
      <c r="CO35" s="44" t="s">
        <v>7</v>
      </c>
      <c r="CP35" s="45">
        <f>IF(CO35="N",0,IF(CF$27="EVENTO",BD!$B$5,0))</f>
        <v>0</v>
      </c>
      <c r="CQ35" s="44" t="s">
        <v>7</v>
      </c>
      <c r="CR35" s="45">
        <f>IF(CQ35="S",BD!$B$8,0)</f>
        <v>0</v>
      </c>
      <c r="CS35" s="40" t="str">
        <f>IF(CF35="","",VLOOKUP(CF35,BD!$B$11:$R$179,5,))</f>
        <v/>
      </c>
      <c r="CT35" s="46" t="str">
        <f t="shared" si="19"/>
        <v/>
      </c>
      <c r="CU35" s="68"/>
      <c r="CV35" s="75"/>
      <c r="CW35" s="76"/>
      <c r="CX35" s="71"/>
      <c r="CY35" s="77" t="s">
        <v>7</v>
      </c>
      <c r="CZ35" s="78">
        <f>IF(CY35="N",0,IF(CV$27="EVENTO",BD!$B$3,BD!$B$4))</f>
        <v>0</v>
      </c>
      <c r="DA35" s="77" t="s">
        <v>7</v>
      </c>
      <c r="DB35" s="78">
        <f>IF(DA35="N",0,IF(CV$27="EVENTO",BD!$B$1,0))</f>
        <v>0</v>
      </c>
      <c r="DC35" s="77" t="s">
        <v>7</v>
      </c>
      <c r="DD35" s="78">
        <f>IF(DC35="N",0,IF(CV$27="EVENTO",BD!$B$2,0))</f>
        <v>0</v>
      </c>
      <c r="DE35" s="77" t="s">
        <v>7</v>
      </c>
      <c r="DF35" s="78">
        <f>IF(DE35="N",0,IF(CV$27="EVENTO",BD!$B$5,0))</f>
        <v>0</v>
      </c>
      <c r="DG35" s="77" t="s">
        <v>7</v>
      </c>
      <c r="DH35" s="78">
        <f>IF(DG35="S",BD!$B$8,0)</f>
        <v>0</v>
      </c>
      <c r="DI35" s="73" t="str">
        <f>IF(CV35="","",VLOOKUP(CV35,BD!$B$11:$R$179,5,))</f>
        <v/>
      </c>
      <c r="DJ35" s="79" t="str">
        <f t="shared" si="20"/>
        <v/>
      </c>
    </row>
    <row r="36" spans="1:114" ht="15.75" thickBot="1" x14ac:dyDescent="0.3">
      <c r="A36" s="130"/>
      <c r="B36" s="145"/>
      <c r="C36" s="68"/>
      <c r="D36" s="75"/>
      <c r="E36" s="76"/>
      <c r="F36" s="71"/>
      <c r="G36" s="77" t="s">
        <v>7</v>
      </c>
      <c r="H36" s="78">
        <f>IF(G36="N",0,IF(D$27="EVENTO",BD!$B$3,BD!$B$4))</f>
        <v>0</v>
      </c>
      <c r="I36" s="77" t="s">
        <v>7</v>
      </c>
      <c r="J36" s="78">
        <f>IF(I36="N",0,IF(D$27="EVENTO",BD!$B$1,0))</f>
        <v>0</v>
      </c>
      <c r="K36" s="77" t="s">
        <v>7</v>
      </c>
      <c r="L36" s="78">
        <f>IF(K36="N",0,IF(D$27="EVENTO",BD!$B$2,0))</f>
        <v>0</v>
      </c>
      <c r="M36" s="77" t="s">
        <v>7</v>
      </c>
      <c r="N36" s="78">
        <f>IF(M36="N",0,IF(D$27="EVENTO",BD!$B$5,0))</f>
        <v>0</v>
      </c>
      <c r="O36" s="77" t="s">
        <v>7</v>
      </c>
      <c r="P36" s="78">
        <f>IF(O36="S",BD!$B$8,0)</f>
        <v>0</v>
      </c>
      <c r="Q36" s="73" t="str">
        <f>IF(D36="","",VLOOKUP(D36,BD!$B$11:$R$179,5,))</f>
        <v/>
      </c>
      <c r="R36" s="79" t="str">
        <f t="shared" si="14"/>
        <v/>
      </c>
      <c r="S36" s="68"/>
      <c r="T36" s="75"/>
      <c r="U36" s="76"/>
      <c r="V36" s="71"/>
      <c r="W36" s="77" t="s">
        <v>7</v>
      </c>
      <c r="X36" s="78">
        <f>IF(W36="N",0,IF(T$27="EVENTO",BD!$B$3,BD!$B$4))</f>
        <v>0</v>
      </c>
      <c r="Y36" s="77" t="s">
        <v>7</v>
      </c>
      <c r="Z36" s="78">
        <f>IF(Y36="N",0,IF(T$27="EVENTO",BD!$B$1,0))</f>
        <v>0</v>
      </c>
      <c r="AA36" s="77" t="s">
        <v>7</v>
      </c>
      <c r="AB36" s="78">
        <f>IF(AA36="N",0,IF(T$27="EVENTO",BD!$B$2,0))</f>
        <v>0</v>
      </c>
      <c r="AC36" s="77" t="s">
        <v>7</v>
      </c>
      <c r="AD36" s="78">
        <f>IF(AC36="N",0,IF(T$27="EVENTO",BD!$B$5,0))</f>
        <v>0</v>
      </c>
      <c r="AE36" s="77" t="s">
        <v>7</v>
      </c>
      <c r="AF36" s="78">
        <f>IF(AE36="S",BD!$B$8,0)</f>
        <v>0</v>
      </c>
      <c r="AG36" s="73" t="str">
        <f>IF(T36="","",VLOOKUP(T36,BD!$B$11:$R$179,5,))</f>
        <v/>
      </c>
      <c r="AH36" s="79" t="str">
        <f t="shared" si="15"/>
        <v/>
      </c>
      <c r="AI36" s="68"/>
      <c r="AJ36" s="75"/>
      <c r="AK36" s="76"/>
      <c r="AL36" s="71"/>
      <c r="AM36" s="77" t="s">
        <v>7</v>
      </c>
      <c r="AN36" s="78">
        <f>IF(AM36="N",0,IF(AJ$27="EVENTO",BD!$B$3,BD!$B$4))</f>
        <v>0</v>
      </c>
      <c r="AO36" s="77" t="s">
        <v>7</v>
      </c>
      <c r="AP36" s="78">
        <f>IF(AO36="N",0,IF(AJ$27="EVENTO",BD!$B$1,0))</f>
        <v>0</v>
      </c>
      <c r="AQ36" s="77" t="s">
        <v>7</v>
      </c>
      <c r="AR36" s="78">
        <f>IF(AQ36="N",0,IF(AJ$27="EVENTO",BD!$B$2,0))</f>
        <v>0</v>
      </c>
      <c r="AS36" s="77" t="s">
        <v>7</v>
      </c>
      <c r="AT36" s="78">
        <f>IF(AS36="N",0,IF(AJ$27="EVENTO",BD!$B$5,0))</f>
        <v>0</v>
      </c>
      <c r="AU36" s="77" t="s">
        <v>7</v>
      </c>
      <c r="AV36" s="78">
        <f>IF(AU36="S",BD!$B$8,0)</f>
        <v>0</v>
      </c>
      <c r="AW36" s="73" t="str">
        <f>IF(AJ36="","",VLOOKUP(AJ36,BD!$B$11:$R$179,5,))</f>
        <v/>
      </c>
      <c r="AX36" s="79" t="str">
        <f t="shared" si="16"/>
        <v/>
      </c>
      <c r="AY36" s="68"/>
      <c r="AZ36" s="75"/>
      <c r="BA36" s="76"/>
      <c r="BB36" s="71"/>
      <c r="BC36" s="77" t="s">
        <v>7</v>
      </c>
      <c r="BD36" s="78">
        <f>IF(BC36="N",0,IF(AZ$27="EVENTO",BD!$B$3,BD!$B$4))</f>
        <v>0</v>
      </c>
      <c r="BE36" s="77" t="s">
        <v>7</v>
      </c>
      <c r="BF36" s="78">
        <f>IF(BE36="N",0,IF(AZ$27="EVENTO",BD!$B$1,0))</f>
        <v>0</v>
      </c>
      <c r="BG36" s="77" t="s">
        <v>7</v>
      </c>
      <c r="BH36" s="78">
        <f>IF(BG36="N",0,IF(AZ$27="EVENTO",BD!$B$2,0))</f>
        <v>0</v>
      </c>
      <c r="BI36" s="77" t="s">
        <v>7</v>
      </c>
      <c r="BJ36" s="78">
        <f>IF(BI36="N",0,IF(AZ$27="EVENTO",BD!$B$5,0))</f>
        <v>0</v>
      </c>
      <c r="BK36" s="77" t="s">
        <v>7</v>
      </c>
      <c r="BL36" s="78">
        <f>IF(BK36="S",BD!$B$8,0)</f>
        <v>0</v>
      </c>
      <c r="BM36" s="73" t="str">
        <f>IF(AZ36="","",VLOOKUP(AZ36,BD!$B$11:$R$179,5,))</f>
        <v/>
      </c>
      <c r="BN36" s="79" t="str">
        <f t="shared" si="17"/>
        <v/>
      </c>
      <c r="BO36" s="35"/>
      <c r="BP36" s="42"/>
      <c r="BQ36" s="43"/>
      <c r="BR36" s="38"/>
      <c r="BS36" s="44" t="s">
        <v>7</v>
      </c>
      <c r="BT36" s="45">
        <f>IF(BS36="N",0,IF(BP$27="EVENTO",BD!$B$3,BD!$B$4))</f>
        <v>0</v>
      </c>
      <c r="BU36" s="44" t="s">
        <v>7</v>
      </c>
      <c r="BV36" s="45">
        <f>IF(BU36="N",0,IF(BP$27="EVENTO",BD!$B$1,0))</f>
        <v>0</v>
      </c>
      <c r="BW36" s="44" t="s">
        <v>7</v>
      </c>
      <c r="BX36" s="45">
        <f>IF(BW36="N",0,IF(BP$27="EVENTO",BD!$B$2,0))</f>
        <v>0</v>
      </c>
      <c r="BY36" s="44" t="s">
        <v>7</v>
      </c>
      <c r="BZ36" s="45">
        <f>IF(BY36="N",0,IF(BP$27="EVENTO",BD!$B$5,0))</f>
        <v>0</v>
      </c>
      <c r="CA36" s="44" t="s">
        <v>7</v>
      </c>
      <c r="CB36" s="45">
        <f>IF(CA36="S",BD!$B$8,0)</f>
        <v>0</v>
      </c>
      <c r="CC36" s="40" t="str">
        <f>IF(BP36="","",VLOOKUP(BP36,BD!$B$11:$R$179,5,))</f>
        <v/>
      </c>
      <c r="CD36" s="46" t="str">
        <f t="shared" si="18"/>
        <v/>
      </c>
      <c r="CE36" s="35"/>
      <c r="CF36" s="42"/>
      <c r="CG36" s="43"/>
      <c r="CH36" s="38"/>
      <c r="CI36" s="44" t="s">
        <v>7</v>
      </c>
      <c r="CJ36" s="45">
        <f>IF(CI36="N",0,IF(CF$27="EVENTO",BD!$B$3,BD!$B$4))</f>
        <v>0</v>
      </c>
      <c r="CK36" s="44" t="s">
        <v>7</v>
      </c>
      <c r="CL36" s="45">
        <f>IF(CK36="N",0,IF(CF$27="EVENTO",BD!$B$1,0))</f>
        <v>0</v>
      </c>
      <c r="CM36" s="44" t="s">
        <v>7</v>
      </c>
      <c r="CN36" s="45">
        <f>IF(CM36="N",0,IF(CF$27="EVENTO",BD!$B$2,0))</f>
        <v>0</v>
      </c>
      <c r="CO36" s="44" t="s">
        <v>7</v>
      </c>
      <c r="CP36" s="45">
        <f>IF(CO36="N",0,IF(CF$27="EVENTO",BD!$B$5,0))</f>
        <v>0</v>
      </c>
      <c r="CQ36" s="44" t="s">
        <v>7</v>
      </c>
      <c r="CR36" s="45">
        <f>IF(CQ36="S",BD!$B$8,0)</f>
        <v>0</v>
      </c>
      <c r="CS36" s="40" t="str">
        <f>IF(CF36="","",VLOOKUP(CF36,BD!$B$11:$R$179,5,))</f>
        <v/>
      </c>
      <c r="CT36" s="46" t="str">
        <f t="shared" si="19"/>
        <v/>
      </c>
      <c r="CU36" s="68"/>
      <c r="CV36" s="75"/>
      <c r="CW36" s="76"/>
      <c r="CX36" s="71"/>
      <c r="CY36" s="77" t="s">
        <v>7</v>
      </c>
      <c r="CZ36" s="78">
        <f>IF(CY36="N",0,IF(CV$27="EVENTO",BD!$B$3,BD!$B$4))</f>
        <v>0</v>
      </c>
      <c r="DA36" s="77" t="s">
        <v>7</v>
      </c>
      <c r="DB36" s="78">
        <f>IF(DA36="N",0,IF(CV$27="EVENTO",BD!$B$1,0))</f>
        <v>0</v>
      </c>
      <c r="DC36" s="77" t="s">
        <v>7</v>
      </c>
      <c r="DD36" s="78">
        <f>IF(DC36="N",0,IF(CV$27="EVENTO",BD!$B$2,0))</f>
        <v>0</v>
      </c>
      <c r="DE36" s="77" t="s">
        <v>7</v>
      </c>
      <c r="DF36" s="78">
        <f>IF(DE36="N",0,IF(CV$27="EVENTO",BD!$B$5,0))</f>
        <v>0</v>
      </c>
      <c r="DG36" s="77" t="s">
        <v>7</v>
      </c>
      <c r="DH36" s="78">
        <f>IF(DG36="S",BD!$B$8,0)</f>
        <v>0</v>
      </c>
      <c r="DI36" s="73" t="str">
        <f>IF(CV36="","",VLOOKUP(CV36,BD!$B$11:$R$179,5,))</f>
        <v/>
      </c>
      <c r="DJ36" s="79" t="str">
        <f t="shared" si="20"/>
        <v/>
      </c>
    </row>
    <row r="37" spans="1:114" ht="15.75" thickBot="1" x14ac:dyDescent="0.3">
      <c r="A37" s="130"/>
      <c r="B37" s="146"/>
      <c r="C37" s="68"/>
      <c r="D37" s="81"/>
      <c r="E37" s="82"/>
      <c r="F37" s="85"/>
      <c r="G37" s="86" t="s">
        <v>7</v>
      </c>
      <c r="H37" s="87">
        <f>IF(G37="N",0,IF(D$27="EVENTO",BD!$B$3,BD!$B$4))</f>
        <v>0</v>
      </c>
      <c r="I37" s="86" t="s">
        <v>7</v>
      </c>
      <c r="J37" s="87">
        <f>IF(I37="N",0,IF(D$27="EVENTO",BD!$B$1,0))</f>
        <v>0</v>
      </c>
      <c r="K37" s="86" t="s">
        <v>7</v>
      </c>
      <c r="L37" s="87">
        <f>IF(K37="N",0,IF(D$27="EVENTO",BD!$B$2,0))</f>
        <v>0</v>
      </c>
      <c r="M37" s="86" t="s">
        <v>7</v>
      </c>
      <c r="N37" s="87">
        <f>IF(M37="N",0,IF(D$27="EVENTO",BD!$B$5,0))</f>
        <v>0</v>
      </c>
      <c r="O37" s="86" t="s">
        <v>7</v>
      </c>
      <c r="P37" s="87">
        <f>IF(O37="S",BD!$B$8,0)</f>
        <v>0</v>
      </c>
      <c r="Q37" s="83" t="str">
        <f>IF(D37="","",VLOOKUP(D37,BD!$B$11:$R$179,5,))</f>
        <v/>
      </c>
      <c r="R37" s="84" t="str">
        <f t="shared" si="14"/>
        <v/>
      </c>
      <c r="S37" s="68"/>
      <c r="T37" s="81"/>
      <c r="U37" s="82"/>
      <c r="V37" s="85"/>
      <c r="W37" s="86" t="s">
        <v>7</v>
      </c>
      <c r="X37" s="87">
        <f>IF(W37="N",0,IF(T$27="EVENTO",BD!$B$3,BD!$B$4))</f>
        <v>0</v>
      </c>
      <c r="Y37" s="86" t="s">
        <v>7</v>
      </c>
      <c r="Z37" s="87">
        <f>IF(Y37="N",0,IF(T$27="EVENTO",BD!$B$1,0))</f>
        <v>0</v>
      </c>
      <c r="AA37" s="86" t="s">
        <v>7</v>
      </c>
      <c r="AB37" s="87">
        <f>IF(AA37="N",0,IF(T$27="EVENTO",BD!$B$2,0))</f>
        <v>0</v>
      </c>
      <c r="AC37" s="86" t="s">
        <v>7</v>
      </c>
      <c r="AD37" s="87">
        <f>IF(AC37="N",0,IF(T$27="EVENTO",BD!$B$5,0))</f>
        <v>0</v>
      </c>
      <c r="AE37" s="86" t="s">
        <v>7</v>
      </c>
      <c r="AF37" s="87">
        <f>IF(AE37="S",BD!$B$8,0)</f>
        <v>0</v>
      </c>
      <c r="AG37" s="83" t="str">
        <f>IF(T37="","",VLOOKUP(T37,BD!$B$11:$R$179,5,))</f>
        <v/>
      </c>
      <c r="AH37" s="84" t="str">
        <f t="shared" si="15"/>
        <v/>
      </c>
      <c r="AI37" s="68"/>
      <c r="AJ37" s="81"/>
      <c r="AK37" s="82"/>
      <c r="AL37" s="85"/>
      <c r="AM37" s="86" t="s">
        <v>7</v>
      </c>
      <c r="AN37" s="87">
        <f>IF(AM37="N",0,IF(AJ$27="EVENTO",BD!$B$3,BD!$B$4))</f>
        <v>0</v>
      </c>
      <c r="AO37" s="86" t="s">
        <v>7</v>
      </c>
      <c r="AP37" s="87">
        <f>IF(AO37="N",0,IF(AJ$27="EVENTO",BD!$B$1,0))</f>
        <v>0</v>
      </c>
      <c r="AQ37" s="86" t="s">
        <v>7</v>
      </c>
      <c r="AR37" s="87">
        <f>IF(AQ37="N",0,IF(AJ$27="EVENTO",BD!$B$2,0))</f>
        <v>0</v>
      </c>
      <c r="AS37" s="86" t="s">
        <v>7</v>
      </c>
      <c r="AT37" s="87">
        <f>IF(AS37="N",0,IF(AJ$27="EVENTO",BD!$B$5,0))</f>
        <v>0</v>
      </c>
      <c r="AU37" s="86" t="s">
        <v>7</v>
      </c>
      <c r="AV37" s="87">
        <f>IF(AU37="S",BD!$B$8,0)</f>
        <v>0</v>
      </c>
      <c r="AW37" s="83" t="str">
        <f>IF(AJ37="","",VLOOKUP(AJ37,BD!$B$11:$R$179,5,))</f>
        <v/>
      </c>
      <c r="AX37" s="84" t="str">
        <f t="shared" si="16"/>
        <v/>
      </c>
      <c r="AY37" s="68"/>
      <c r="AZ37" s="81"/>
      <c r="BA37" s="82"/>
      <c r="BB37" s="85"/>
      <c r="BC37" s="86" t="s">
        <v>7</v>
      </c>
      <c r="BD37" s="87">
        <f>IF(BC37="N",0,IF(AZ$27="EVENTO",BD!$B$3,BD!$B$4))</f>
        <v>0</v>
      </c>
      <c r="BE37" s="86" t="s">
        <v>7</v>
      </c>
      <c r="BF37" s="87">
        <f>IF(BE37="N",0,IF(AZ$27="EVENTO",BD!$B$1,0))</f>
        <v>0</v>
      </c>
      <c r="BG37" s="86" t="s">
        <v>7</v>
      </c>
      <c r="BH37" s="87">
        <f>IF(BG37="N",0,IF(AZ$27="EVENTO",BD!$B$2,0))</f>
        <v>0</v>
      </c>
      <c r="BI37" s="86" t="s">
        <v>7</v>
      </c>
      <c r="BJ37" s="87">
        <f>IF(BI37="N",0,IF(AZ$27="EVENTO",BD!$B$5,0))</f>
        <v>0</v>
      </c>
      <c r="BK37" s="86" t="s">
        <v>7</v>
      </c>
      <c r="BL37" s="87">
        <f>IF(BK37="S",BD!$B$8,0)</f>
        <v>0</v>
      </c>
      <c r="BM37" s="83" t="str">
        <f>IF(AZ37="","",VLOOKUP(AZ37,BD!$B$11:$R$179,5,))</f>
        <v/>
      </c>
      <c r="BN37" s="84" t="str">
        <f t="shared" si="17"/>
        <v/>
      </c>
      <c r="BO37" s="35"/>
      <c r="BP37" s="48"/>
      <c r="BQ37" s="49"/>
      <c r="BR37" s="52"/>
      <c r="BS37" s="53" t="s">
        <v>7</v>
      </c>
      <c r="BT37" s="54">
        <f>IF(BS37="N",0,IF(BP$27="EVENTO",BD!$B$3,BD!$B$4))</f>
        <v>0</v>
      </c>
      <c r="BU37" s="53" t="s">
        <v>7</v>
      </c>
      <c r="BV37" s="54">
        <f>IF(BU37="N",0,IF(BP$27="EVENTO",BD!$B$1,0))</f>
        <v>0</v>
      </c>
      <c r="BW37" s="53" t="s">
        <v>7</v>
      </c>
      <c r="BX37" s="54">
        <f>IF(BW37="N",0,IF(BP$27="EVENTO",BD!$B$2,0))</f>
        <v>0</v>
      </c>
      <c r="BY37" s="53" t="s">
        <v>7</v>
      </c>
      <c r="BZ37" s="54">
        <f>IF(BY37="N",0,IF(BP$27="EVENTO",BD!$B$5,0))</f>
        <v>0</v>
      </c>
      <c r="CA37" s="53" t="s">
        <v>7</v>
      </c>
      <c r="CB37" s="54">
        <f>IF(CA37="S",BD!$B$8,0)</f>
        <v>0</v>
      </c>
      <c r="CC37" s="50" t="str">
        <f>IF(BP37="","",VLOOKUP(BP37,BD!$B$11:$R$179,5,))</f>
        <v/>
      </c>
      <c r="CD37" s="51" t="str">
        <f t="shared" si="18"/>
        <v/>
      </c>
      <c r="CE37" s="35"/>
      <c r="CF37" s="48"/>
      <c r="CG37" s="49"/>
      <c r="CH37" s="52"/>
      <c r="CI37" s="53" t="s">
        <v>7</v>
      </c>
      <c r="CJ37" s="54">
        <f>IF(CI37="N",0,IF(CF$27="EVENTO",BD!$B$3,BD!$B$4))</f>
        <v>0</v>
      </c>
      <c r="CK37" s="53" t="s">
        <v>7</v>
      </c>
      <c r="CL37" s="54">
        <f>IF(CK37="N",0,IF(CF$27="EVENTO",BD!$B$1,0))</f>
        <v>0</v>
      </c>
      <c r="CM37" s="53" t="s">
        <v>7</v>
      </c>
      <c r="CN37" s="54">
        <f>IF(CM37="N",0,IF(CF$27="EVENTO",BD!$B$2,0))</f>
        <v>0</v>
      </c>
      <c r="CO37" s="53" t="s">
        <v>7</v>
      </c>
      <c r="CP37" s="54">
        <f>IF(CO37="N",0,IF(CF$27="EVENTO",BD!$B$5,0))</f>
        <v>0</v>
      </c>
      <c r="CQ37" s="53" t="s">
        <v>7</v>
      </c>
      <c r="CR37" s="54">
        <f>IF(CQ37="S",BD!$B$8,0)</f>
        <v>0</v>
      </c>
      <c r="CS37" s="50" t="str">
        <f>IF(CF37="","",VLOOKUP(CF37,BD!$B$11:$R$179,5,))</f>
        <v/>
      </c>
      <c r="CT37" s="51" t="str">
        <f t="shared" si="19"/>
        <v/>
      </c>
      <c r="CU37" s="68"/>
      <c r="CV37" s="81"/>
      <c r="CW37" s="82"/>
      <c r="CX37" s="85"/>
      <c r="CY37" s="86" t="s">
        <v>7</v>
      </c>
      <c r="CZ37" s="87">
        <f>IF(CY37="N",0,IF(CV$27="EVENTO",BD!$B$3,BD!$B$4))</f>
        <v>0</v>
      </c>
      <c r="DA37" s="86" t="s">
        <v>7</v>
      </c>
      <c r="DB37" s="87">
        <f>IF(DA37="N",0,IF(CV$27="EVENTO",BD!$B$1,0))</f>
        <v>0</v>
      </c>
      <c r="DC37" s="86" t="s">
        <v>7</v>
      </c>
      <c r="DD37" s="87">
        <f>IF(DC37="N",0,IF(CV$27="EVENTO",BD!$B$2,0))</f>
        <v>0</v>
      </c>
      <c r="DE37" s="86" t="s">
        <v>7</v>
      </c>
      <c r="DF37" s="87">
        <f>IF(DE37="N",0,IF(CV$27="EVENTO",BD!$B$5,0))</f>
        <v>0</v>
      </c>
      <c r="DG37" s="86" t="s">
        <v>7</v>
      </c>
      <c r="DH37" s="87">
        <f>IF(DG37="S",BD!$B$8,0)</f>
        <v>0</v>
      </c>
      <c r="DI37" s="83" t="str">
        <f>IF(CV37="","",VLOOKUP(CV37,BD!$B$11:$R$179,5,))</f>
        <v/>
      </c>
      <c r="DJ37" s="84" t="str">
        <f t="shared" si="20"/>
        <v/>
      </c>
    </row>
    <row r="38" spans="1:114" ht="15" customHeight="1" thickBot="1" x14ac:dyDescent="0.3">
      <c r="A38" s="130"/>
      <c r="B38" s="144" t="s">
        <v>317</v>
      </c>
      <c r="C38" s="60"/>
      <c r="D38" s="147"/>
      <c r="E38" s="147"/>
      <c r="F38" s="147"/>
      <c r="G38" s="147"/>
      <c r="H38" s="147"/>
      <c r="I38" s="147"/>
      <c r="J38" s="147"/>
      <c r="K38" s="147"/>
      <c r="L38" s="147"/>
      <c r="M38" s="147"/>
      <c r="N38" s="147"/>
      <c r="O38" s="147"/>
      <c r="P38" s="61"/>
      <c r="Q38" s="61"/>
      <c r="R38" s="62" t="str">
        <f>IF(SUM(R40:R47)=0,"",SUM(R40:R47))</f>
        <v/>
      </c>
      <c r="S38" s="60"/>
      <c r="T38" s="147"/>
      <c r="U38" s="147"/>
      <c r="V38" s="147"/>
      <c r="W38" s="147"/>
      <c r="X38" s="147"/>
      <c r="Y38" s="147"/>
      <c r="Z38" s="147"/>
      <c r="AA38" s="147"/>
      <c r="AB38" s="147"/>
      <c r="AC38" s="147"/>
      <c r="AD38" s="147"/>
      <c r="AE38" s="147"/>
      <c r="AF38" s="61"/>
      <c r="AG38" s="61"/>
      <c r="AH38" s="62" t="str">
        <f>IF(SUM(AH40:AH47)=0,"",SUM(AH40:AH47))</f>
        <v/>
      </c>
      <c r="AI38" s="60"/>
      <c r="AJ38" s="147"/>
      <c r="AK38" s="147"/>
      <c r="AL38" s="147"/>
      <c r="AM38" s="147"/>
      <c r="AN38" s="147"/>
      <c r="AO38" s="147"/>
      <c r="AP38" s="147"/>
      <c r="AQ38" s="147"/>
      <c r="AR38" s="147"/>
      <c r="AS38" s="147"/>
      <c r="AT38" s="147"/>
      <c r="AU38" s="147"/>
      <c r="AV38" s="61"/>
      <c r="AW38" s="61"/>
      <c r="AX38" s="62" t="str">
        <f>IF(SUM(AX40:AX47)=0,"",SUM(AX40:AX47))</f>
        <v/>
      </c>
      <c r="AY38" s="27"/>
      <c r="AZ38" s="175" t="s">
        <v>12</v>
      </c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28"/>
      <c r="BM38" s="28"/>
      <c r="BN38" s="29">
        <f>IF(SUM(BN40:BN47)=0,"",SUM(BN40:BN47))</f>
        <v>1050</v>
      </c>
      <c r="BO38" s="60"/>
      <c r="BP38" s="147"/>
      <c r="BQ38" s="147"/>
      <c r="BR38" s="147"/>
      <c r="BS38" s="147"/>
      <c r="BT38" s="147"/>
      <c r="BU38" s="147"/>
      <c r="BV38" s="147"/>
      <c r="BW38" s="147"/>
      <c r="BX38" s="147"/>
      <c r="BY38" s="147"/>
      <c r="BZ38" s="147"/>
      <c r="CA38" s="147"/>
      <c r="CB38" s="61"/>
      <c r="CC38" s="61"/>
      <c r="CD38" s="62" t="str">
        <f>IF(SUM(CD40:CD47)=0,"",SUM(CD40:CD47))</f>
        <v/>
      </c>
      <c r="CE38" s="27"/>
      <c r="CF38" s="175" t="s">
        <v>0</v>
      </c>
      <c r="CG38" s="175"/>
      <c r="CH38" s="175"/>
      <c r="CI38" s="175"/>
      <c r="CJ38" s="175"/>
      <c r="CK38" s="175"/>
      <c r="CL38" s="175"/>
      <c r="CM38" s="175"/>
      <c r="CN38" s="175"/>
      <c r="CO38" s="175"/>
      <c r="CP38" s="175"/>
      <c r="CQ38" s="175"/>
      <c r="CR38" s="28"/>
      <c r="CS38" s="28"/>
      <c r="CT38" s="29">
        <f>IF(SUM(CT40:CT47)=0,"",SUM(CT40:CT47))</f>
        <v>1130</v>
      </c>
      <c r="CU38" s="60"/>
      <c r="CV38" s="147"/>
      <c r="CW38" s="147"/>
      <c r="CX38" s="147"/>
      <c r="CY38" s="147"/>
      <c r="CZ38" s="147"/>
      <c r="DA38" s="147"/>
      <c r="DB38" s="147"/>
      <c r="DC38" s="147"/>
      <c r="DD38" s="147"/>
      <c r="DE38" s="147"/>
      <c r="DF38" s="147"/>
      <c r="DG38" s="147"/>
      <c r="DH38" s="61"/>
      <c r="DI38" s="61"/>
      <c r="DJ38" s="62" t="str">
        <f>IF(SUM(DJ40:DJ47)=0,"",SUM(DJ40:DJ47))</f>
        <v/>
      </c>
    </row>
    <row r="39" spans="1:114" ht="15.75" thickBot="1" x14ac:dyDescent="0.3">
      <c r="A39" s="130"/>
      <c r="B39" s="145"/>
      <c r="C39" s="148" t="s">
        <v>2</v>
      </c>
      <c r="D39" s="149"/>
      <c r="E39" s="63"/>
      <c r="F39" s="63"/>
      <c r="G39" s="64"/>
      <c r="H39" s="65"/>
      <c r="I39" s="64"/>
      <c r="J39" s="65"/>
      <c r="K39" s="64"/>
      <c r="L39" s="65"/>
      <c r="M39" s="64"/>
      <c r="N39" s="65"/>
      <c r="O39" s="64"/>
      <c r="P39" s="65"/>
      <c r="Q39" s="66"/>
      <c r="R39" s="67" t="s">
        <v>4</v>
      </c>
      <c r="S39" s="148" t="s">
        <v>2</v>
      </c>
      <c r="T39" s="149"/>
      <c r="U39" s="63"/>
      <c r="V39" s="63"/>
      <c r="W39" s="64"/>
      <c r="X39" s="65"/>
      <c r="Y39" s="64"/>
      <c r="Z39" s="65"/>
      <c r="AA39" s="64"/>
      <c r="AB39" s="65"/>
      <c r="AC39" s="64"/>
      <c r="AD39" s="65"/>
      <c r="AE39" s="64"/>
      <c r="AF39" s="65"/>
      <c r="AG39" s="66"/>
      <c r="AH39" s="67" t="s">
        <v>4</v>
      </c>
      <c r="AI39" s="148" t="s">
        <v>2</v>
      </c>
      <c r="AJ39" s="149"/>
      <c r="AK39" s="63"/>
      <c r="AL39" s="63"/>
      <c r="AM39" s="64"/>
      <c r="AN39" s="65"/>
      <c r="AO39" s="64"/>
      <c r="AP39" s="65"/>
      <c r="AQ39" s="64"/>
      <c r="AR39" s="65"/>
      <c r="AS39" s="64"/>
      <c r="AT39" s="65"/>
      <c r="AU39" s="64"/>
      <c r="AV39" s="65"/>
      <c r="AW39" s="66"/>
      <c r="AX39" s="67" t="s">
        <v>4</v>
      </c>
      <c r="AY39" s="176" t="s">
        <v>2</v>
      </c>
      <c r="AZ39" s="177"/>
      <c r="BA39" s="30"/>
      <c r="BB39" s="30"/>
      <c r="BC39" s="31"/>
      <c r="BD39" s="32"/>
      <c r="BE39" s="31"/>
      <c r="BF39" s="32"/>
      <c r="BG39" s="31"/>
      <c r="BH39" s="32"/>
      <c r="BI39" s="31"/>
      <c r="BJ39" s="32"/>
      <c r="BK39" s="31"/>
      <c r="BL39" s="32"/>
      <c r="BM39" s="33"/>
      <c r="BN39" s="34" t="s">
        <v>4</v>
      </c>
      <c r="BO39" s="148" t="s">
        <v>2</v>
      </c>
      <c r="BP39" s="149"/>
      <c r="BQ39" s="63"/>
      <c r="BR39" s="63"/>
      <c r="BS39" s="64"/>
      <c r="BT39" s="65"/>
      <c r="BU39" s="64"/>
      <c r="BV39" s="65"/>
      <c r="BW39" s="64"/>
      <c r="BX39" s="65"/>
      <c r="BY39" s="64"/>
      <c r="BZ39" s="65"/>
      <c r="CA39" s="64"/>
      <c r="CB39" s="65"/>
      <c r="CC39" s="66"/>
      <c r="CD39" s="67" t="s">
        <v>4</v>
      </c>
      <c r="CE39" s="176" t="s">
        <v>2</v>
      </c>
      <c r="CF39" s="177"/>
      <c r="CG39" s="30"/>
      <c r="CH39" s="30"/>
      <c r="CI39" s="31"/>
      <c r="CJ39" s="32"/>
      <c r="CK39" s="31"/>
      <c r="CL39" s="32"/>
      <c r="CM39" s="31"/>
      <c r="CN39" s="32"/>
      <c r="CO39" s="31"/>
      <c r="CP39" s="32"/>
      <c r="CQ39" s="31"/>
      <c r="CR39" s="32"/>
      <c r="CS39" s="33"/>
      <c r="CT39" s="34" t="s">
        <v>4</v>
      </c>
      <c r="CU39" s="148" t="s">
        <v>2</v>
      </c>
      <c r="CV39" s="149"/>
      <c r="CW39" s="63"/>
      <c r="CX39" s="63"/>
      <c r="CY39" s="64"/>
      <c r="CZ39" s="65"/>
      <c r="DA39" s="64"/>
      <c r="DB39" s="65"/>
      <c r="DC39" s="64"/>
      <c r="DD39" s="65"/>
      <c r="DE39" s="64"/>
      <c r="DF39" s="65"/>
      <c r="DG39" s="64"/>
      <c r="DH39" s="65"/>
      <c r="DI39" s="66"/>
      <c r="DJ39" s="67" t="s">
        <v>4</v>
      </c>
    </row>
    <row r="40" spans="1:114" ht="15.75" thickBot="1" x14ac:dyDescent="0.3">
      <c r="A40" s="130"/>
      <c r="B40" s="145"/>
      <c r="C40" s="68"/>
      <c r="D40" s="69"/>
      <c r="E40" s="70"/>
      <c r="F40" s="71"/>
      <c r="G40" s="72" t="s">
        <v>7</v>
      </c>
      <c r="H40" s="73">
        <f>IF(G40="N",0,IF(D$38="EVENTO",BD!$B$3,BD!$B$4))</f>
        <v>0</v>
      </c>
      <c r="I40" s="72" t="s">
        <v>7</v>
      </c>
      <c r="J40" s="73">
        <f>IF(I40="N",0,IF(D$38="EVENTO",BD!$B$1,0))</f>
        <v>0</v>
      </c>
      <c r="K40" s="72" t="s">
        <v>7</v>
      </c>
      <c r="L40" s="73">
        <f>IF(K40="N",0,IF(D$38="EVENTO",BD!$B$2,0))</f>
        <v>0</v>
      </c>
      <c r="M40" s="72" t="s">
        <v>7</v>
      </c>
      <c r="N40" s="73">
        <f>IF(M40="N",0,IF(D$38="EVENTO",BD!$B$5,0))</f>
        <v>0</v>
      </c>
      <c r="O40" s="72" t="s">
        <v>7</v>
      </c>
      <c r="P40" s="73">
        <f>IF(O40="S",BD!$B$8,0)</f>
        <v>0</v>
      </c>
      <c r="Q40" s="73" t="str">
        <f>IF(D40="","",VLOOKUP(D40,BD!$B$11:$R$179,5,))</f>
        <v/>
      </c>
      <c r="R40" s="74" t="str">
        <f t="shared" ref="R40:R47" si="21">IF($D$38="","",IF(D40="","",SUM(Q40,P40,L40,J40,N40,H40)))</f>
        <v/>
      </c>
      <c r="S40" s="68"/>
      <c r="T40" s="69"/>
      <c r="U40" s="70"/>
      <c r="V40" s="71"/>
      <c r="W40" s="72" t="s">
        <v>7</v>
      </c>
      <c r="X40" s="73">
        <f>IF(W40="N",0,IF(T$38="EVENTO",BD!$B$3,BD!$B$4))</f>
        <v>0</v>
      </c>
      <c r="Y40" s="72" t="s">
        <v>7</v>
      </c>
      <c r="Z40" s="73">
        <f>IF(Y40="N",0,IF(T$38="EVENTO",BD!$B$1,0))</f>
        <v>0</v>
      </c>
      <c r="AA40" s="72" t="s">
        <v>7</v>
      </c>
      <c r="AB40" s="73">
        <f>IF(AA40="N",0,IF(T$38="EVENTO",BD!$B$2,0))</f>
        <v>0</v>
      </c>
      <c r="AC40" s="72" t="s">
        <v>7</v>
      </c>
      <c r="AD40" s="73">
        <f>IF(AC40="N",0,IF(T$38="EVENTO",BD!$B$5,0))</f>
        <v>0</v>
      </c>
      <c r="AE40" s="72" t="s">
        <v>7</v>
      </c>
      <c r="AF40" s="73">
        <f>IF(AE40="S",BD!$B$8,0)</f>
        <v>0</v>
      </c>
      <c r="AG40" s="73" t="str">
        <f>IF(T40="","",VLOOKUP(T40,BD!$B$11:$R$179,5,))</f>
        <v/>
      </c>
      <c r="AH40" s="74" t="str">
        <f t="shared" ref="AH40:AH47" si="22">IF($T$38="","",IF(T40="","",SUM(AG40,AF40,AB40,Z40,AD40,X40)))</f>
        <v/>
      </c>
      <c r="AI40" s="68"/>
      <c r="AJ40" s="69"/>
      <c r="AK40" s="70"/>
      <c r="AL40" s="71"/>
      <c r="AM40" s="72" t="s">
        <v>7</v>
      </c>
      <c r="AN40" s="73">
        <f>IF(AM40="N",0,IF(AJ$38="EVENTO",BD!$B$3,BD!$B$4))</f>
        <v>0</v>
      </c>
      <c r="AO40" s="72" t="s">
        <v>7</v>
      </c>
      <c r="AP40" s="73">
        <f>IF(AO40="N",0,IF(AJ$38="EVENTO",BD!$B$1,0))</f>
        <v>0</v>
      </c>
      <c r="AQ40" s="72" t="s">
        <v>7</v>
      </c>
      <c r="AR40" s="73">
        <f>IF(AQ40="N",0,IF(AJ$38="EVENTO",BD!$B$2,0))</f>
        <v>0</v>
      </c>
      <c r="AS40" s="72" t="s">
        <v>7</v>
      </c>
      <c r="AT40" s="73">
        <f>IF(AS40="N",0,IF(AJ$38="EVENTO",BD!$B$5,0))</f>
        <v>0</v>
      </c>
      <c r="AU40" s="72" t="s">
        <v>7</v>
      </c>
      <c r="AV40" s="73">
        <f>IF(AU40="S",BD!$B$8,0)</f>
        <v>0</v>
      </c>
      <c r="AW40" s="73" t="str">
        <f>IF(AJ40="","",VLOOKUP(AJ40,BD!$B$11:$R$179,5,))</f>
        <v/>
      </c>
      <c r="AX40" s="74" t="str">
        <f t="shared" ref="AX40:AX47" si="23">IF($AJ$38="","",IF(AJ40="","",SUM(AW40,AV40,AR40,AP40,AT40,AN40)))</f>
        <v/>
      </c>
      <c r="AY40" s="35" t="s">
        <v>5</v>
      </c>
      <c r="AZ40" s="36" t="s">
        <v>29</v>
      </c>
      <c r="BA40" s="37"/>
      <c r="BB40" s="38"/>
      <c r="BC40" s="39" t="s">
        <v>316</v>
      </c>
      <c r="BD40" s="40">
        <f>IF(BC40="N",0,IF(AZ$38="EVENTO",BD!$B$3,BD!$B$4))</f>
        <v>50</v>
      </c>
      <c r="BE40" s="39" t="s">
        <v>7</v>
      </c>
      <c r="BF40" s="40">
        <f>IF(BE40="N",0,IF(AZ$38="EVENTO",BD!$B$1,0))</f>
        <v>0</v>
      </c>
      <c r="BG40" s="39" t="s">
        <v>7</v>
      </c>
      <c r="BH40" s="40">
        <f>IF(BG40="N",0,IF(AZ$38="EVENTO",BD!$B$2,0))</f>
        <v>0</v>
      </c>
      <c r="BI40" s="39" t="s">
        <v>7</v>
      </c>
      <c r="BJ40" s="40">
        <f>IF(BI40="N",0,IF(AZ$38="EVENTO",BD!$B$5,0))</f>
        <v>0</v>
      </c>
      <c r="BK40" s="39" t="s">
        <v>7</v>
      </c>
      <c r="BL40" s="40">
        <f>IF(BK40="S",BD!$B$8,0)</f>
        <v>0</v>
      </c>
      <c r="BM40" s="40">
        <f>IF(AZ40="","",VLOOKUP(AZ40,BD!$B$11:$R$179,5,))</f>
        <v>250</v>
      </c>
      <c r="BN40" s="41">
        <f t="shared" ref="BN40:BN47" si="24">IF($AZ$38="","",IF(AZ40="","",SUM(BM40,BL40,BH40,BF40,BJ40,BD40)))</f>
        <v>300</v>
      </c>
      <c r="BO40" s="68"/>
      <c r="BP40" s="69"/>
      <c r="BQ40" s="70"/>
      <c r="BR40" s="71"/>
      <c r="BS40" s="72" t="s">
        <v>7</v>
      </c>
      <c r="BT40" s="73">
        <f>IF(BS40="N",0,IF(BP$38="EVENTO",BD!$B$3,BD!$B$4))</f>
        <v>0</v>
      </c>
      <c r="BU40" s="72" t="s">
        <v>7</v>
      </c>
      <c r="BV40" s="73">
        <f>IF(BU40="N",0,IF(BP$38="EVENTO",BD!$B$1,0))</f>
        <v>0</v>
      </c>
      <c r="BW40" s="72" t="s">
        <v>7</v>
      </c>
      <c r="BX40" s="73">
        <f>IF(BW40="N",0,IF(BP$38="EVENTO",BD!$B$2,0))</f>
        <v>0</v>
      </c>
      <c r="BY40" s="72" t="s">
        <v>7</v>
      </c>
      <c r="BZ40" s="73">
        <f>IF(BY40="N",0,IF(BP$38="EVENTO",BD!$B$5,0))</f>
        <v>0</v>
      </c>
      <c r="CA40" s="72" t="s">
        <v>7</v>
      </c>
      <c r="CB40" s="73">
        <f>IF(CA40="S",BD!$B$8,0)</f>
        <v>0</v>
      </c>
      <c r="CC40" s="73" t="str">
        <f>IF(BP40="","",VLOOKUP(BP40,BD!$B$11:$R$179,5,))</f>
        <v/>
      </c>
      <c r="CD40" s="74" t="str">
        <f t="shared" ref="CD40:CD47" si="25">IF($BP$38="","",IF(BP40="","",SUM(CC40,CB40,BX40,BV40,BZ40,BT40)))</f>
        <v/>
      </c>
      <c r="CE40" s="35" t="s">
        <v>5</v>
      </c>
      <c r="CF40" s="36" t="s">
        <v>29</v>
      </c>
      <c r="CG40" s="37"/>
      <c r="CH40" s="38"/>
      <c r="CI40" s="39" t="s">
        <v>316</v>
      </c>
      <c r="CJ40" s="40">
        <f>IF(CI40="N",0,IF(CF$38="EVENTO",BD!$B$3,BD!$B$4))</f>
        <v>80</v>
      </c>
      <c r="CK40" s="39" t="s">
        <v>7</v>
      </c>
      <c r="CL40" s="40">
        <f>IF(CK40="N",0,IF(CF$38="EVENTO",BD!$B$1,0))</f>
        <v>0</v>
      </c>
      <c r="CM40" s="39" t="s">
        <v>7</v>
      </c>
      <c r="CN40" s="40">
        <f>IF(CM40="N",0,IF(CF$38="EVENTO",BD!$B$2,0))</f>
        <v>0</v>
      </c>
      <c r="CO40" s="39" t="s">
        <v>316</v>
      </c>
      <c r="CP40" s="40">
        <f>IF(CO40="N",0,IF(CF$38="EVENTO",BD!$B$5,0))</f>
        <v>50</v>
      </c>
      <c r="CQ40" s="39" t="s">
        <v>7</v>
      </c>
      <c r="CR40" s="40">
        <f>IF(CQ40="S",BD!$B$8,0)</f>
        <v>0</v>
      </c>
      <c r="CS40" s="40">
        <f>IF(CF40="","",VLOOKUP(CF40,BD!$B$11:$R$179,5,))</f>
        <v>250</v>
      </c>
      <c r="CT40" s="41">
        <f t="shared" ref="CT40:CT47" si="26">IF($CF$38="","",IF(CF40="","",SUM(CS40,CR40,CN40,CL40,CP40,CJ40)))</f>
        <v>380</v>
      </c>
      <c r="CU40" s="68"/>
      <c r="CV40" s="69"/>
      <c r="CW40" s="70"/>
      <c r="CX40" s="71"/>
      <c r="CY40" s="72" t="s">
        <v>7</v>
      </c>
      <c r="CZ40" s="73">
        <f>IF(CY40="N",0,IF(CV$38="EVENTO",BD!$B$3,BD!$B$4))</f>
        <v>0</v>
      </c>
      <c r="DA40" s="72" t="s">
        <v>7</v>
      </c>
      <c r="DB40" s="73">
        <f>IF(DA40="N",0,IF(CV$38="EVENTO",BD!$B$1,0))</f>
        <v>0</v>
      </c>
      <c r="DC40" s="72" t="s">
        <v>7</v>
      </c>
      <c r="DD40" s="73">
        <f>IF(DC40="N",0,IF(CV$38="EVENTO",BD!$B$2,0))</f>
        <v>0</v>
      </c>
      <c r="DE40" s="72" t="s">
        <v>7</v>
      </c>
      <c r="DF40" s="73">
        <f>IF(DE40="N",0,IF(CV$38="EVENTO",BD!$B$5,0))</f>
        <v>0</v>
      </c>
      <c r="DG40" s="72" t="s">
        <v>7</v>
      </c>
      <c r="DH40" s="73">
        <f>IF(DG40="S",BD!$B$8,0)</f>
        <v>0</v>
      </c>
      <c r="DI40" s="73" t="str">
        <f>IF(CV40="","",VLOOKUP(CV40,BD!$B$11:$R$179,5,))</f>
        <v/>
      </c>
      <c r="DJ40" s="74" t="str">
        <f t="shared" ref="DJ40:DJ47" si="27">IF($CV$38="","",IF(CV40="","",SUM(DI40,DH40,DD40,DB40,DF40,CZ40)))</f>
        <v/>
      </c>
    </row>
    <row r="41" spans="1:114" ht="15.75" thickBot="1" x14ac:dyDescent="0.3">
      <c r="A41" s="130"/>
      <c r="B41" s="145"/>
      <c r="C41" s="68"/>
      <c r="D41" s="75"/>
      <c r="E41" s="76"/>
      <c r="F41" s="71"/>
      <c r="G41" s="77" t="s">
        <v>7</v>
      </c>
      <c r="H41" s="78">
        <f>IF(G41="N",0,IF(D$38="EVENTO",BD!$B$3,BD!$B$4))</f>
        <v>0</v>
      </c>
      <c r="I41" s="77" t="s">
        <v>7</v>
      </c>
      <c r="J41" s="78">
        <f>IF(I41="N",0,IF(D$38="EVENTO",BD!$B$1,0))</f>
        <v>0</v>
      </c>
      <c r="K41" s="77" t="s">
        <v>7</v>
      </c>
      <c r="L41" s="78">
        <f>IF(K41="N",0,IF(D$38="EVENTO",BD!$B$2,0))</f>
        <v>0</v>
      </c>
      <c r="M41" s="77" t="s">
        <v>7</v>
      </c>
      <c r="N41" s="78">
        <f>IF(M41="N",0,IF(D$38="EVENTO",BD!$B$5,0))</f>
        <v>0</v>
      </c>
      <c r="O41" s="77" t="s">
        <v>7</v>
      </c>
      <c r="P41" s="78">
        <f>IF(O41="S",BD!$B$8,0)</f>
        <v>0</v>
      </c>
      <c r="Q41" s="73" t="str">
        <f>IF(D41="","",VLOOKUP(D41,BD!$B$11:$R$179,5,))</f>
        <v/>
      </c>
      <c r="R41" s="79" t="str">
        <f t="shared" si="21"/>
        <v/>
      </c>
      <c r="S41" s="68"/>
      <c r="T41" s="75"/>
      <c r="U41" s="76"/>
      <c r="V41" s="71"/>
      <c r="W41" s="77" t="s">
        <v>7</v>
      </c>
      <c r="X41" s="78">
        <f>IF(W41="N",0,IF(T$38="EVENTO",BD!$B$3,BD!$B$4))</f>
        <v>0</v>
      </c>
      <c r="Y41" s="77" t="s">
        <v>7</v>
      </c>
      <c r="Z41" s="78">
        <f>IF(Y41="N",0,IF(T$38="EVENTO",BD!$B$1,0))</f>
        <v>0</v>
      </c>
      <c r="AA41" s="77" t="s">
        <v>7</v>
      </c>
      <c r="AB41" s="78">
        <f>IF(AA41="N",0,IF(T$38="EVENTO",BD!$B$2,0))</f>
        <v>0</v>
      </c>
      <c r="AC41" s="77" t="s">
        <v>7</v>
      </c>
      <c r="AD41" s="78">
        <f>IF(AC41="N",0,IF(T$38="EVENTO",BD!$B$5,0))</f>
        <v>0</v>
      </c>
      <c r="AE41" s="77" t="s">
        <v>7</v>
      </c>
      <c r="AF41" s="78">
        <f>IF(AE41="S",BD!$B$8,0)</f>
        <v>0</v>
      </c>
      <c r="AG41" s="73" t="str">
        <f>IF(T41="","",VLOOKUP(T41,BD!$B$11:$R$179,5,))</f>
        <v/>
      </c>
      <c r="AH41" s="79" t="str">
        <f t="shared" si="22"/>
        <v/>
      </c>
      <c r="AI41" s="68"/>
      <c r="AJ41" s="75"/>
      <c r="AK41" s="76"/>
      <c r="AL41" s="71"/>
      <c r="AM41" s="77" t="s">
        <v>7</v>
      </c>
      <c r="AN41" s="78">
        <f>IF(AM41="N",0,IF(AJ$38="EVENTO",BD!$B$3,BD!$B$4))</f>
        <v>0</v>
      </c>
      <c r="AO41" s="77" t="s">
        <v>7</v>
      </c>
      <c r="AP41" s="78">
        <f>IF(AO41="N",0,IF(AJ$38="EVENTO",BD!$B$1,0))</f>
        <v>0</v>
      </c>
      <c r="AQ41" s="77" t="s">
        <v>7</v>
      </c>
      <c r="AR41" s="78">
        <f>IF(AQ41="N",0,IF(AJ$38="EVENTO",BD!$B$2,0))</f>
        <v>0</v>
      </c>
      <c r="AS41" s="77" t="s">
        <v>7</v>
      </c>
      <c r="AT41" s="78">
        <f>IF(AS41="N",0,IF(AJ$38="EVENTO",BD!$B$5,0))</f>
        <v>0</v>
      </c>
      <c r="AU41" s="77" t="s">
        <v>7</v>
      </c>
      <c r="AV41" s="78">
        <f>IF(AU41="S",BD!$B$8,0)</f>
        <v>0</v>
      </c>
      <c r="AW41" s="73" t="str">
        <f>IF(AJ41="","",VLOOKUP(AJ41,BD!$B$11:$R$179,5,))</f>
        <v/>
      </c>
      <c r="AX41" s="79" t="str">
        <f t="shared" si="23"/>
        <v/>
      </c>
      <c r="AY41" s="35" t="s">
        <v>5</v>
      </c>
      <c r="AZ41" s="42" t="s">
        <v>510</v>
      </c>
      <c r="BA41" s="43"/>
      <c r="BB41" s="38"/>
      <c r="BC41" s="44" t="s">
        <v>7</v>
      </c>
      <c r="BD41" s="45">
        <f>IF(BC41="N",0,IF(AZ$38="EVENTO",BD!$B$3,BD!$B$4))</f>
        <v>0</v>
      </c>
      <c r="BE41" s="44" t="s">
        <v>7</v>
      </c>
      <c r="BF41" s="45">
        <f>IF(BE41="N",0,IF(AZ$38="EVENTO",BD!$B$1,0))</f>
        <v>0</v>
      </c>
      <c r="BG41" s="44" t="s">
        <v>7</v>
      </c>
      <c r="BH41" s="45">
        <f>IF(BG41="N",0,IF(AZ$38="EVENTO",BD!$B$2,0))</f>
        <v>0</v>
      </c>
      <c r="BI41" s="44" t="s">
        <v>7</v>
      </c>
      <c r="BJ41" s="45">
        <f>IF(BI41="N",0,IF(AZ$38="EVENTO",BD!$B$5,0))</f>
        <v>0</v>
      </c>
      <c r="BK41" s="44" t="s">
        <v>7</v>
      </c>
      <c r="BL41" s="45">
        <f>IF(BK41="S",BD!$B$8,0)</f>
        <v>0</v>
      </c>
      <c r="BM41" s="40">
        <f>IF(AZ41="","",VLOOKUP(AZ41,BD!$B$11:$R$179,5,))</f>
        <v>250</v>
      </c>
      <c r="BN41" s="46">
        <f t="shared" si="24"/>
        <v>250</v>
      </c>
      <c r="BO41" s="68"/>
      <c r="BP41" s="75"/>
      <c r="BQ41" s="76"/>
      <c r="BR41" s="71"/>
      <c r="BS41" s="77" t="s">
        <v>7</v>
      </c>
      <c r="BT41" s="78">
        <f>IF(BS41="N",0,IF(BP$38="EVENTO",BD!$B$3,BD!$B$4))</f>
        <v>0</v>
      </c>
      <c r="BU41" s="77" t="s">
        <v>7</v>
      </c>
      <c r="BV41" s="78">
        <f>IF(BU41="N",0,IF(BP$38="EVENTO",BD!$B$1,0))</f>
        <v>0</v>
      </c>
      <c r="BW41" s="77" t="s">
        <v>7</v>
      </c>
      <c r="BX41" s="78">
        <f>IF(BW41="N",0,IF(BP$38="EVENTO",BD!$B$2,0))</f>
        <v>0</v>
      </c>
      <c r="BY41" s="77" t="s">
        <v>7</v>
      </c>
      <c r="BZ41" s="78">
        <f>IF(BY41="N",0,IF(BP$38="EVENTO",BD!$B$5,0))</f>
        <v>0</v>
      </c>
      <c r="CA41" s="77" t="s">
        <v>7</v>
      </c>
      <c r="CB41" s="78">
        <f>IF(CA41="S",BD!$B$8,0)</f>
        <v>0</v>
      </c>
      <c r="CC41" s="73" t="str">
        <f>IF(BP41="","",VLOOKUP(BP41,BD!$B$11:$R$179,5,))</f>
        <v/>
      </c>
      <c r="CD41" s="79" t="str">
        <f t="shared" si="25"/>
        <v/>
      </c>
      <c r="CE41" s="35" t="s">
        <v>5</v>
      </c>
      <c r="CF41" s="42" t="s">
        <v>510</v>
      </c>
      <c r="CG41" s="37"/>
      <c r="CH41" s="38"/>
      <c r="CI41" s="44" t="s">
        <v>7</v>
      </c>
      <c r="CJ41" s="45">
        <f>IF(CI41="N",0,IF(CF$38="EVENTO",BD!$B$3,BD!$B$4))</f>
        <v>0</v>
      </c>
      <c r="CK41" s="44" t="s">
        <v>7</v>
      </c>
      <c r="CL41" s="45">
        <f>IF(CK41="N",0,IF(CF$38="EVENTO",BD!$B$1,0))</f>
        <v>0</v>
      </c>
      <c r="CM41" s="44" t="s">
        <v>7</v>
      </c>
      <c r="CN41" s="45">
        <f>IF(CM41="N",0,IF(CF$38="EVENTO",BD!$B$2,0))</f>
        <v>0</v>
      </c>
      <c r="CO41" s="44" t="s">
        <v>7</v>
      </c>
      <c r="CP41" s="45">
        <f>IF(CO41="N",0,IF(CF$38="EVENTO",BD!$B$5,0))</f>
        <v>0</v>
      </c>
      <c r="CQ41" s="44" t="s">
        <v>7</v>
      </c>
      <c r="CR41" s="45">
        <f>IF(CQ41="S",BD!$B$8,0)</f>
        <v>0</v>
      </c>
      <c r="CS41" s="40">
        <f>IF(CF41="","",VLOOKUP(CF41,BD!$B$11:$R$179,5,))</f>
        <v>250</v>
      </c>
      <c r="CT41" s="46">
        <f t="shared" si="26"/>
        <v>250</v>
      </c>
      <c r="CU41" s="68"/>
      <c r="CV41" s="75"/>
      <c r="CW41" s="76"/>
      <c r="CX41" s="71"/>
      <c r="CY41" s="77" t="s">
        <v>7</v>
      </c>
      <c r="CZ41" s="78">
        <f>IF(CY41="N",0,IF(CV$38="EVENTO",BD!$B$3,BD!$B$4))</f>
        <v>0</v>
      </c>
      <c r="DA41" s="77" t="s">
        <v>7</v>
      </c>
      <c r="DB41" s="78">
        <f>IF(DA41="N",0,IF(CV$38="EVENTO",BD!$B$1,0))</f>
        <v>0</v>
      </c>
      <c r="DC41" s="77" t="s">
        <v>7</v>
      </c>
      <c r="DD41" s="78">
        <f>IF(DC41="N",0,IF(CV$38="EVENTO",BD!$B$2,0))</f>
        <v>0</v>
      </c>
      <c r="DE41" s="77" t="s">
        <v>7</v>
      </c>
      <c r="DF41" s="78">
        <f>IF(DE41="N",0,IF(CV$38="EVENTO",BD!$B$5,0))</f>
        <v>0</v>
      </c>
      <c r="DG41" s="77" t="s">
        <v>7</v>
      </c>
      <c r="DH41" s="78">
        <f>IF(DG41="S",BD!$B$8,0)</f>
        <v>0</v>
      </c>
      <c r="DI41" s="73" t="str">
        <f>IF(CV41="","",VLOOKUP(CV41,BD!$B$11:$R$179,5,))</f>
        <v/>
      </c>
      <c r="DJ41" s="79" t="str">
        <f t="shared" si="27"/>
        <v/>
      </c>
    </row>
    <row r="42" spans="1:114" ht="15.75" thickBot="1" x14ac:dyDescent="0.3">
      <c r="A42" s="130"/>
      <c r="B42" s="145"/>
      <c r="C42" s="68"/>
      <c r="D42" s="75"/>
      <c r="E42" s="76"/>
      <c r="F42" s="71"/>
      <c r="G42" s="77" t="s">
        <v>7</v>
      </c>
      <c r="H42" s="78">
        <f>IF(G42="N",0,IF(D$38="EVENTO",BD!$B$3,BD!$B$4))</f>
        <v>0</v>
      </c>
      <c r="I42" s="77" t="s">
        <v>7</v>
      </c>
      <c r="J42" s="78">
        <f>IF(I42="N",0,IF(D$38="EVENTO",BD!$B$1,0))</f>
        <v>0</v>
      </c>
      <c r="K42" s="77" t="s">
        <v>7</v>
      </c>
      <c r="L42" s="78">
        <f>IF(K42="N",0,IF(D$38="EVENTO",BD!$B$2,0))</f>
        <v>0</v>
      </c>
      <c r="M42" s="77" t="s">
        <v>7</v>
      </c>
      <c r="N42" s="78">
        <f>IF(M42="N",0,IF(D$38="EVENTO",BD!$B$5,0))</f>
        <v>0</v>
      </c>
      <c r="O42" s="77" t="s">
        <v>7</v>
      </c>
      <c r="P42" s="78">
        <f>IF(O42="S",BD!$B$8,0)</f>
        <v>0</v>
      </c>
      <c r="Q42" s="73" t="str">
        <f>IF(D42="","",VLOOKUP(D42,BD!$B$11:$R$179,5,))</f>
        <v/>
      </c>
      <c r="R42" s="79" t="str">
        <f t="shared" si="21"/>
        <v/>
      </c>
      <c r="S42" s="68"/>
      <c r="T42" s="75"/>
      <c r="U42" s="76"/>
      <c r="V42" s="71"/>
      <c r="W42" s="77" t="s">
        <v>7</v>
      </c>
      <c r="X42" s="78">
        <f>IF(W42="N",0,IF(T$38="EVENTO",BD!$B$3,BD!$B$4))</f>
        <v>0</v>
      </c>
      <c r="Y42" s="77" t="s">
        <v>7</v>
      </c>
      <c r="Z42" s="78">
        <f>IF(Y42="N",0,IF(T$38="EVENTO",BD!$B$1,0))</f>
        <v>0</v>
      </c>
      <c r="AA42" s="77" t="s">
        <v>7</v>
      </c>
      <c r="AB42" s="78">
        <f>IF(AA42="N",0,IF(T$38="EVENTO",BD!$B$2,0))</f>
        <v>0</v>
      </c>
      <c r="AC42" s="77" t="s">
        <v>7</v>
      </c>
      <c r="AD42" s="78">
        <f>IF(AC42="N",0,IF(T$38="EVENTO",BD!$B$5,0))</f>
        <v>0</v>
      </c>
      <c r="AE42" s="77" t="s">
        <v>7</v>
      </c>
      <c r="AF42" s="78">
        <f>IF(AE42="S",BD!$B$8,0)</f>
        <v>0</v>
      </c>
      <c r="AG42" s="73" t="str">
        <f>IF(T42="","",VLOOKUP(T42,BD!$B$11:$R$179,5,))</f>
        <v/>
      </c>
      <c r="AH42" s="79" t="str">
        <f t="shared" si="22"/>
        <v/>
      </c>
      <c r="AI42" s="68"/>
      <c r="AJ42" s="75"/>
      <c r="AK42" s="76"/>
      <c r="AL42" s="71"/>
      <c r="AM42" s="77" t="s">
        <v>7</v>
      </c>
      <c r="AN42" s="78">
        <f>IF(AM42="N",0,IF(AJ$38="EVENTO",BD!$B$3,BD!$B$4))</f>
        <v>0</v>
      </c>
      <c r="AO42" s="77" t="s">
        <v>7</v>
      </c>
      <c r="AP42" s="78">
        <f>IF(AO42="N",0,IF(AJ$38="EVENTO",BD!$B$1,0))</f>
        <v>0</v>
      </c>
      <c r="AQ42" s="77" t="s">
        <v>7</v>
      </c>
      <c r="AR42" s="78">
        <f>IF(AQ42="N",0,IF(AJ$38="EVENTO",BD!$B$2,0))</f>
        <v>0</v>
      </c>
      <c r="AS42" s="77" t="s">
        <v>7</v>
      </c>
      <c r="AT42" s="78">
        <f>IF(AS42="N",0,IF(AJ$38="EVENTO",BD!$B$5,0))</f>
        <v>0</v>
      </c>
      <c r="AU42" s="77" t="s">
        <v>7</v>
      </c>
      <c r="AV42" s="78">
        <f>IF(AU42="S",BD!$B$8,0)</f>
        <v>0</v>
      </c>
      <c r="AW42" s="73" t="str">
        <f>IF(AJ42="","",VLOOKUP(AJ42,BD!$B$11:$R$179,5,))</f>
        <v/>
      </c>
      <c r="AX42" s="79" t="str">
        <f t="shared" si="23"/>
        <v/>
      </c>
      <c r="AY42" s="35" t="s">
        <v>5</v>
      </c>
      <c r="AZ42" s="42" t="s">
        <v>19</v>
      </c>
      <c r="BA42" s="43"/>
      <c r="BB42" s="38"/>
      <c r="BC42" s="44" t="s">
        <v>7</v>
      </c>
      <c r="BD42" s="45">
        <f>IF(BC42="N",0,IF(AZ$38="EVENTO",BD!$B$3,BD!$B$4))</f>
        <v>0</v>
      </c>
      <c r="BE42" s="44" t="s">
        <v>7</v>
      </c>
      <c r="BF42" s="45">
        <f>IF(BE42="N",0,IF(AZ$38="EVENTO",BD!$B$1,0))</f>
        <v>0</v>
      </c>
      <c r="BG42" s="44" t="s">
        <v>7</v>
      </c>
      <c r="BH42" s="45">
        <f>IF(BG42="N",0,IF(AZ$38="EVENTO",BD!$B$2,0))</f>
        <v>0</v>
      </c>
      <c r="BI42" s="44" t="s">
        <v>7</v>
      </c>
      <c r="BJ42" s="45">
        <f>IF(BI42="N",0,IF(AZ$38="EVENTO",BD!$B$5,0))</f>
        <v>0</v>
      </c>
      <c r="BK42" s="44" t="s">
        <v>7</v>
      </c>
      <c r="BL42" s="45">
        <f>IF(BK42="S",BD!$B$8,0)</f>
        <v>0</v>
      </c>
      <c r="BM42" s="40">
        <f>IF(AZ42="","",VLOOKUP(AZ42,BD!$B$11:$R$179,5,))</f>
        <v>250</v>
      </c>
      <c r="BN42" s="46">
        <f t="shared" si="24"/>
        <v>250</v>
      </c>
      <c r="BO42" s="68"/>
      <c r="BP42" s="75"/>
      <c r="BQ42" s="76"/>
      <c r="BR42" s="71"/>
      <c r="BS42" s="77" t="s">
        <v>7</v>
      </c>
      <c r="BT42" s="78">
        <f>IF(BS42="N",0,IF(BP$38="EVENTO",BD!$B$3,BD!$B$4))</f>
        <v>0</v>
      </c>
      <c r="BU42" s="77" t="s">
        <v>7</v>
      </c>
      <c r="BV42" s="78">
        <f>IF(BU42="N",0,IF(BP$38="EVENTO",BD!$B$1,0))</f>
        <v>0</v>
      </c>
      <c r="BW42" s="77" t="s">
        <v>7</v>
      </c>
      <c r="BX42" s="78">
        <f>IF(BW42="N",0,IF(BP$38="EVENTO",BD!$B$2,0))</f>
        <v>0</v>
      </c>
      <c r="BY42" s="77" t="s">
        <v>7</v>
      </c>
      <c r="BZ42" s="78">
        <f>IF(BY42="N",0,IF(BP$38="EVENTO",BD!$B$5,0))</f>
        <v>0</v>
      </c>
      <c r="CA42" s="77" t="s">
        <v>7</v>
      </c>
      <c r="CB42" s="78">
        <f>IF(CA42="S",BD!$B$8,0)</f>
        <v>0</v>
      </c>
      <c r="CC42" s="73" t="str">
        <f>IF(BP42="","",VLOOKUP(BP42,BD!$B$11:$R$179,5,))</f>
        <v/>
      </c>
      <c r="CD42" s="79" t="str">
        <f t="shared" si="25"/>
        <v/>
      </c>
      <c r="CE42" s="35" t="s">
        <v>5</v>
      </c>
      <c r="CF42" s="42" t="s">
        <v>19</v>
      </c>
      <c r="CG42" s="37"/>
      <c r="CH42" s="38"/>
      <c r="CI42" s="44" t="s">
        <v>7</v>
      </c>
      <c r="CJ42" s="45">
        <f>IF(CI42="N",0,IF(CF$38="EVENTO",BD!$B$3,BD!$B$4))</f>
        <v>0</v>
      </c>
      <c r="CK42" s="44" t="s">
        <v>7</v>
      </c>
      <c r="CL42" s="45">
        <f>IF(CK42="N",0,IF(CF$38="EVENTO",BD!$B$1,0))</f>
        <v>0</v>
      </c>
      <c r="CM42" s="44" t="s">
        <v>7</v>
      </c>
      <c r="CN42" s="45">
        <f>IF(CM42="N",0,IF(CF$38="EVENTO",BD!$B$2,0))</f>
        <v>0</v>
      </c>
      <c r="CO42" s="44" t="s">
        <v>7</v>
      </c>
      <c r="CP42" s="45">
        <f>IF(CO42="N",0,IF(CF$38="EVENTO",BD!$B$5,0))</f>
        <v>0</v>
      </c>
      <c r="CQ42" s="44" t="s">
        <v>7</v>
      </c>
      <c r="CR42" s="45">
        <f>IF(CQ42="S",BD!$B$8,0)</f>
        <v>0</v>
      </c>
      <c r="CS42" s="40">
        <f>IF(CF42="","",VLOOKUP(CF42,BD!$B$11:$R$179,5,))</f>
        <v>250</v>
      </c>
      <c r="CT42" s="46">
        <f t="shared" si="26"/>
        <v>250</v>
      </c>
      <c r="CU42" s="68"/>
      <c r="CV42" s="75"/>
      <c r="CW42" s="76"/>
      <c r="CX42" s="71"/>
      <c r="CY42" s="77" t="s">
        <v>7</v>
      </c>
      <c r="CZ42" s="78">
        <f>IF(CY42="N",0,IF(CV$38="EVENTO",BD!$B$3,BD!$B$4))</f>
        <v>0</v>
      </c>
      <c r="DA42" s="77" t="s">
        <v>7</v>
      </c>
      <c r="DB42" s="78">
        <f>IF(DA42="N",0,IF(CV$38="EVENTO",BD!$B$1,0))</f>
        <v>0</v>
      </c>
      <c r="DC42" s="77" t="s">
        <v>7</v>
      </c>
      <c r="DD42" s="78">
        <f>IF(DC42="N",0,IF(CV$38="EVENTO",BD!$B$2,0))</f>
        <v>0</v>
      </c>
      <c r="DE42" s="77" t="s">
        <v>7</v>
      </c>
      <c r="DF42" s="78">
        <f>IF(DE42="N",0,IF(CV$38="EVENTO",BD!$B$5,0))</f>
        <v>0</v>
      </c>
      <c r="DG42" s="77" t="s">
        <v>7</v>
      </c>
      <c r="DH42" s="78">
        <f>IF(DG42="S",BD!$B$8,0)</f>
        <v>0</v>
      </c>
      <c r="DI42" s="73" t="str">
        <f>IF(CV42="","",VLOOKUP(CV42,BD!$B$11:$R$179,5,))</f>
        <v/>
      </c>
      <c r="DJ42" s="79" t="str">
        <f t="shared" si="27"/>
        <v/>
      </c>
    </row>
    <row r="43" spans="1:114" ht="15.75" thickBot="1" x14ac:dyDescent="0.3">
      <c r="A43" s="130"/>
      <c r="B43" s="145"/>
      <c r="C43" s="68"/>
      <c r="D43" s="75"/>
      <c r="E43" s="76"/>
      <c r="F43" s="71"/>
      <c r="G43" s="77" t="s">
        <v>7</v>
      </c>
      <c r="H43" s="78">
        <f>IF(G43="N",0,IF(D$38="EVENTO",BD!$B$3,BD!$B$4))</f>
        <v>0</v>
      </c>
      <c r="I43" s="77" t="s">
        <v>7</v>
      </c>
      <c r="J43" s="78">
        <f>IF(I43="N",0,IF(D$38="EVENTO",BD!$B$1,0))</f>
        <v>0</v>
      </c>
      <c r="K43" s="77" t="s">
        <v>7</v>
      </c>
      <c r="L43" s="78">
        <f>IF(K43="N",0,IF(D$38="EVENTO",BD!$B$2,0))</f>
        <v>0</v>
      </c>
      <c r="M43" s="77" t="s">
        <v>7</v>
      </c>
      <c r="N43" s="78">
        <f>IF(M43="N",0,IF(D$38="EVENTO",BD!$B$5,0))</f>
        <v>0</v>
      </c>
      <c r="O43" s="77" t="s">
        <v>7</v>
      </c>
      <c r="P43" s="78">
        <f>IF(O43="S",BD!$B$8,0)</f>
        <v>0</v>
      </c>
      <c r="Q43" s="73" t="str">
        <f>IF(D43="","",VLOOKUP(D43,BD!$B$11:$R$179,5,))</f>
        <v/>
      </c>
      <c r="R43" s="79" t="str">
        <f t="shared" si="21"/>
        <v/>
      </c>
      <c r="S43" s="68"/>
      <c r="T43" s="75"/>
      <c r="U43" s="76"/>
      <c r="V43" s="71"/>
      <c r="W43" s="77" t="s">
        <v>7</v>
      </c>
      <c r="X43" s="78">
        <f>IF(W43="N",0,IF(T$38="EVENTO",BD!$B$3,BD!$B$4))</f>
        <v>0</v>
      </c>
      <c r="Y43" s="77" t="s">
        <v>7</v>
      </c>
      <c r="Z43" s="78">
        <f>IF(Y43="N",0,IF(T$38="EVENTO",BD!$B$1,0))</f>
        <v>0</v>
      </c>
      <c r="AA43" s="77" t="s">
        <v>7</v>
      </c>
      <c r="AB43" s="78">
        <f>IF(AA43="N",0,IF(T$38="EVENTO",BD!$B$2,0))</f>
        <v>0</v>
      </c>
      <c r="AC43" s="77" t="s">
        <v>7</v>
      </c>
      <c r="AD43" s="78">
        <f>IF(AC43="N",0,IF(T$38="EVENTO",BD!$B$5,0))</f>
        <v>0</v>
      </c>
      <c r="AE43" s="77" t="s">
        <v>7</v>
      </c>
      <c r="AF43" s="78">
        <f>IF(AE43="S",BD!$B$8,0)</f>
        <v>0</v>
      </c>
      <c r="AG43" s="73" t="str">
        <f>IF(T43="","",VLOOKUP(T43,BD!$B$11:$R$179,5,))</f>
        <v/>
      </c>
      <c r="AH43" s="79" t="str">
        <f t="shared" si="22"/>
        <v/>
      </c>
      <c r="AI43" s="68"/>
      <c r="AJ43" s="75"/>
      <c r="AK43" s="76"/>
      <c r="AL43" s="71"/>
      <c r="AM43" s="77" t="s">
        <v>7</v>
      </c>
      <c r="AN43" s="78">
        <f>IF(AM43="N",0,IF(AJ$38="EVENTO",BD!$B$3,BD!$B$4))</f>
        <v>0</v>
      </c>
      <c r="AO43" s="77" t="s">
        <v>7</v>
      </c>
      <c r="AP43" s="78">
        <f>IF(AO43="N",0,IF(AJ$38="EVENTO",BD!$B$1,0))</f>
        <v>0</v>
      </c>
      <c r="AQ43" s="77" t="s">
        <v>7</v>
      </c>
      <c r="AR43" s="78">
        <f>IF(AQ43="N",0,IF(AJ$38="EVENTO",BD!$B$2,0))</f>
        <v>0</v>
      </c>
      <c r="AS43" s="77" t="s">
        <v>7</v>
      </c>
      <c r="AT43" s="78">
        <f>IF(AS43="N",0,IF(AJ$38="EVENTO",BD!$B$5,0))</f>
        <v>0</v>
      </c>
      <c r="AU43" s="77" t="s">
        <v>7</v>
      </c>
      <c r="AV43" s="78">
        <f>IF(AU43="S",BD!$B$8,0)</f>
        <v>0</v>
      </c>
      <c r="AW43" s="73" t="str">
        <f>IF(AJ43="","",VLOOKUP(AJ43,BD!$B$11:$R$179,5,))</f>
        <v/>
      </c>
      <c r="AX43" s="79" t="str">
        <f t="shared" si="23"/>
        <v/>
      </c>
      <c r="AY43" s="35" t="s">
        <v>5</v>
      </c>
      <c r="AZ43" s="42" t="s">
        <v>20</v>
      </c>
      <c r="BA43" s="43"/>
      <c r="BB43" s="38"/>
      <c r="BC43" s="44" t="s">
        <v>7</v>
      </c>
      <c r="BD43" s="45">
        <f>IF(BC43="N",0,IF(AZ$38="EVENTO",BD!$B$3,BD!$B$4))</f>
        <v>0</v>
      </c>
      <c r="BE43" s="44" t="s">
        <v>7</v>
      </c>
      <c r="BF43" s="45">
        <f>IF(BE43="N",0,IF(AZ$38="EVENTO",BD!$B$1,0))</f>
        <v>0</v>
      </c>
      <c r="BG43" s="44" t="s">
        <v>7</v>
      </c>
      <c r="BH43" s="45">
        <f>IF(BG43="N",0,IF(AZ$38="EVENTO",BD!$B$2,0))</f>
        <v>0</v>
      </c>
      <c r="BI43" s="44" t="s">
        <v>7</v>
      </c>
      <c r="BJ43" s="45">
        <f>IF(BI43="N",0,IF(AZ$38="EVENTO",BD!$B$5,0))</f>
        <v>0</v>
      </c>
      <c r="BK43" s="44" t="s">
        <v>7</v>
      </c>
      <c r="BL43" s="45">
        <f>IF(BK43="S",BD!$B$8,0)</f>
        <v>0</v>
      </c>
      <c r="BM43" s="40">
        <f>IF(AZ43="","",VLOOKUP(AZ43,BD!$B$11:$R$179,5,))</f>
        <v>250</v>
      </c>
      <c r="BN43" s="46">
        <f t="shared" si="24"/>
        <v>250</v>
      </c>
      <c r="BO43" s="68"/>
      <c r="BP43" s="75"/>
      <c r="BQ43" s="76"/>
      <c r="BR43" s="71"/>
      <c r="BS43" s="77" t="s">
        <v>7</v>
      </c>
      <c r="BT43" s="78">
        <f>IF(BS43="N",0,IF(BP$38="EVENTO",BD!$B$3,BD!$B$4))</f>
        <v>0</v>
      </c>
      <c r="BU43" s="77" t="s">
        <v>7</v>
      </c>
      <c r="BV43" s="78">
        <f>IF(BU43="N",0,IF(BP$38="EVENTO",BD!$B$1,0))</f>
        <v>0</v>
      </c>
      <c r="BW43" s="77" t="s">
        <v>7</v>
      </c>
      <c r="BX43" s="78">
        <f>IF(BW43="N",0,IF(BP$38="EVENTO",BD!$B$2,0))</f>
        <v>0</v>
      </c>
      <c r="BY43" s="77" t="s">
        <v>7</v>
      </c>
      <c r="BZ43" s="78">
        <f>IF(BY43="N",0,IF(BP$38="EVENTO",BD!$B$5,0))</f>
        <v>0</v>
      </c>
      <c r="CA43" s="77" t="s">
        <v>7</v>
      </c>
      <c r="CB43" s="78">
        <f>IF(CA43="S",BD!$B$8,0)</f>
        <v>0</v>
      </c>
      <c r="CC43" s="73" t="str">
        <f>IF(BP43="","",VLOOKUP(BP43,BD!$B$11:$R$179,5,))</f>
        <v/>
      </c>
      <c r="CD43" s="79" t="str">
        <f t="shared" si="25"/>
        <v/>
      </c>
      <c r="CE43" s="35" t="s">
        <v>5</v>
      </c>
      <c r="CF43" s="42" t="s">
        <v>20</v>
      </c>
      <c r="CG43" s="37"/>
      <c r="CH43" s="38"/>
      <c r="CI43" s="44" t="s">
        <v>7</v>
      </c>
      <c r="CJ43" s="45">
        <f>IF(CI43="N",0,IF(CF$38="EVENTO",BD!$B$3,BD!$B$4))</f>
        <v>0</v>
      </c>
      <c r="CK43" s="44" t="s">
        <v>7</v>
      </c>
      <c r="CL43" s="45">
        <f>IF(CK43="N",0,IF(CF$38="EVENTO",BD!$B$1,0))</f>
        <v>0</v>
      </c>
      <c r="CM43" s="44" t="s">
        <v>7</v>
      </c>
      <c r="CN43" s="45">
        <f>IF(CM43="N",0,IF(CF$38="EVENTO",BD!$B$2,0))</f>
        <v>0</v>
      </c>
      <c r="CO43" s="44" t="s">
        <v>7</v>
      </c>
      <c r="CP43" s="45">
        <f>IF(CO43="N",0,IF(CF$38="EVENTO",BD!$B$5,0))</f>
        <v>0</v>
      </c>
      <c r="CQ43" s="44" t="s">
        <v>7</v>
      </c>
      <c r="CR43" s="45">
        <f>IF(CQ43="S",BD!$B$8,0)</f>
        <v>0</v>
      </c>
      <c r="CS43" s="40">
        <f>IF(CF43="","",VLOOKUP(CF43,BD!$B$11:$R$179,5,))</f>
        <v>250</v>
      </c>
      <c r="CT43" s="46">
        <f t="shared" si="26"/>
        <v>250</v>
      </c>
      <c r="CU43" s="68"/>
      <c r="CV43" s="75"/>
      <c r="CW43" s="76"/>
      <c r="CX43" s="71"/>
      <c r="CY43" s="77" t="s">
        <v>7</v>
      </c>
      <c r="CZ43" s="78">
        <f>IF(CY43="N",0,IF(CV$38="EVENTO",BD!$B$3,BD!$B$4))</f>
        <v>0</v>
      </c>
      <c r="DA43" s="77" t="s">
        <v>7</v>
      </c>
      <c r="DB43" s="78">
        <f>IF(DA43="N",0,IF(CV$38="EVENTO",BD!$B$1,0))</f>
        <v>0</v>
      </c>
      <c r="DC43" s="77" t="s">
        <v>7</v>
      </c>
      <c r="DD43" s="78">
        <f>IF(DC43="N",0,IF(CV$38="EVENTO",BD!$B$2,0))</f>
        <v>0</v>
      </c>
      <c r="DE43" s="77" t="s">
        <v>7</v>
      </c>
      <c r="DF43" s="78">
        <f>IF(DE43="N",0,IF(CV$38="EVENTO",BD!$B$5,0))</f>
        <v>0</v>
      </c>
      <c r="DG43" s="77" t="s">
        <v>7</v>
      </c>
      <c r="DH43" s="78">
        <f>IF(DG43="S",BD!$B$8,0)</f>
        <v>0</v>
      </c>
      <c r="DI43" s="73" t="str">
        <f>IF(CV43="","",VLOOKUP(CV43,BD!$B$11:$R$179,5,))</f>
        <v/>
      </c>
      <c r="DJ43" s="79" t="str">
        <f t="shared" si="27"/>
        <v/>
      </c>
    </row>
    <row r="44" spans="1:114" ht="15.75" thickBot="1" x14ac:dyDescent="0.3">
      <c r="A44" s="130"/>
      <c r="B44" s="145"/>
      <c r="C44" s="68"/>
      <c r="D44" s="75"/>
      <c r="E44" s="76"/>
      <c r="F44" s="71"/>
      <c r="G44" s="77" t="s">
        <v>7</v>
      </c>
      <c r="H44" s="78">
        <f>IF(G44="N",0,IF(D$38="EVENTO",BD!$B$3,BD!$B$4))</f>
        <v>0</v>
      </c>
      <c r="I44" s="77" t="s">
        <v>7</v>
      </c>
      <c r="J44" s="78">
        <f>IF(I44="N",0,IF(D$38="EVENTO",BD!$B$1,0))</f>
        <v>0</v>
      </c>
      <c r="K44" s="77" t="s">
        <v>7</v>
      </c>
      <c r="L44" s="78">
        <f>IF(K44="N",0,IF(D$38="EVENTO",BD!$B$2,0))</f>
        <v>0</v>
      </c>
      <c r="M44" s="77" t="s">
        <v>7</v>
      </c>
      <c r="N44" s="78">
        <f>IF(M44="N",0,IF(D$38="EVENTO",BD!$B$5,0))</f>
        <v>0</v>
      </c>
      <c r="O44" s="77" t="s">
        <v>7</v>
      </c>
      <c r="P44" s="78">
        <f>IF(O44="S",BD!$B$8,0)</f>
        <v>0</v>
      </c>
      <c r="Q44" s="73" t="str">
        <f>IF(D44="","",VLOOKUP(D44,BD!$B$11:$R$179,5,))</f>
        <v/>
      </c>
      <c r="R44" s="79" t="str">
        <f t="shared" si="21"/>
        <v/>
      </c>
      <c r="S44" s="68"/>
      <c r="T44" s="75"/>
      <c r="U44" s="76"/>
      <c r="V44" s="71"/>
      <c r="W44" s="77" t="s">
        <v>7</v>
      </c>
      <c r="X44" s="78">
        <f>IF(W44="N",0,IF(T$38="EVENTO",BD!$B$3,BD!$B$4))</f>
        <v>0</v>
      </c>
      <c r="Y44" s="77" t="s">
        <v>7</v>
      </c>
      <c r="Z44" s="78">
        <f>IF(Y44="N",0,IF(T$38="EVENTO",BD!$B$1,0))</f>
        <v>0</v>
      </c>
      <c r="AA44" s="77" t="s">
        <v>7</v>
      </c>
      <c r="AB44" s="78">
        <f>IF(AA44="N",0,IF(T$38="EVENTO",BD!$B$2,0))</f>
        <v>0</v>
      </c>
      <c r="AC44" s="77" t="s">
        <v>7</v>
      </c>
      <c r="AD44" s="78">
        <f>IF(AC44="N",0,IF(T$38="EVENTO",BD!$B$5,0))</f>
        <v>0</v>
      </c>
      <c r="AE44" s="77" t="s">
        <v>7</v>
      </c>
      <c r="AF44" s="78">
        <f>IF(AE44="S",BD!$B$8,0)</f>
        <v>0</v>
      </c>
      <c r="AG44" s="73" t="str">
        <f>IF(T44="","",VLOOKUP(T44,BD!$B$11:$R$179,5,))</f>
        <v/>
      </c>
      <c r="AH44" s="79" t="str">
        <f t="shared" si="22"/>
        <v/>
      </c>
      <c r="AI44" s="68"/>
      <c r="AJ44" s="75"/>
      <c r="AK44" s="76"/>
      <c r="AL44" s="71"/>
      <c r="AM44" s="77" t="s">
        <v>7</v>
      </c>
      <c r="AN44" s="78">
        <f>IF(AM44="N",0,IF(AJ$38="EVENTO",BD!$B$3,BD!$B$4))</f>
        <v>0</v>
      </c>
      <c r="AO44" s="77" t="s">
        <v>7</v>
      </c>
      <c r="AP44" s="78">
        <f>IF(AO44="N",0,IF(AJ$38="EVENTO",BD!$B$1,0))</f>
        <v>0</v>
      </c>
      <c r="AQ44" s="77" t="s">
        <v>7</v>
      </c>
      <c r="AR44" s="78">
        <f>IF(AQ44="N",0,IF(AJ$38="EVENTO",BD!$B$2,0))</f>
        <v>0</v>
      </c>
      <c r="AS44" s="77" t="s">
        <v>7</v>
      </c>
      <c r="AT44" s="78">
        <f>IF(AS44="N",0,IF(AJ$38="EVENTO",BD!$B$5,0))</f>
        <v>0</v>
      </c>
      <c r="AU44" s="77" t="s">
        <v>7</v>
      </c>
      <c r="AV44" s="78">
        <f>IF(AU44="S",BD!$B$8,0)</f>
        <v>0</v>
      </c>
      <c r="AW44" s="73" t="str">
        <f>IF(AJ44="","",VLOOKUP(AJ44,BD!$B$11:$R$179,5,))</f>
        <v/>
      </c>
      <c r="AX44" s="79" t="str">
        <f t="shared" si="23"/>
        <v/>
      </c>
      <c r="AY44" s="35"/>
      <c r="AZ44" s="42"/>
      <c r="BA44" s="43"/>
      <c r="BB44" s="38"/>
      <c r="BC44" s="44" t="s">
        <v>7</v>
      </c>
      <c r="BD44" s="45">
        <f>IF(BC44="N",0,IF(AZ$38="EVENTO",BD!$B$3,BD!$B$4))</f>
        <v>0</v>
      </c>
      <c r="BE44" s="44" t="s">
        <v>7</v>
      </c>
      <c r="BF44" s="45">
        <f>IF(BE44="N",0,IF(AZ$38="EVENTO",BD!$B$1,0))</f>
        <v>0</v>
      </c>
      <c r="BG44" s="44" t="s">
        <v>7</v>
      </c>
      <c r="BH44" s="45">
        <f>IF(BG44="N",0,IF(AZ$38="EVENTO",BD!$B$2,0))</f>
        <v>0</v>
      </c>
      <c r="BI44" s="44" t="s">
        <v>7</v>
      </c>
      <c r="BJ44" s="45">
        <f>IF(BI44="N",0,IF(AZ$38="EVENTO",BD!$B$5,0))</f>
        <v>0</v>
      </c>
      <c r="BK44" s="44" t="s">
        <v>7</v>
      </c>
      <c r="BL44" s="45">
        <f>IF(BK44="S",BD!$B$8,0)</f>
        <v>0</v>
      </c>
      <c r="BM44" s="40" t="str">
        <f>IF(AZ44="","",VLOOKUP(AZ44,BD!$B$11:$R$179,5,))</f>
        <v/>
      </c>
      <c r="BN44" s="46" t="str">
        <f t="shared" si="24"/>
        <v/>
      </c>
      <c r="BO44" s="68"/>
      <c r="BP44" s="75"/>
      <c r="BQ44" s="76"/>
      <c r="BR44" s="71"/>
      <c r="BS44" s="77" t="s">
        <v>7</v>
      </c>
      <c r="BT44" s="78">
        <f>IF(BS44="N",0,IF(BP$38="EVENTO",BD!$B$3,BD!$B$4))</f>
        <v>0</v>
      </c>
      <c r="BU44" s="77" t="s">
        <v>7</v>
      </c>
      <c r="BV44" s="78">
        <f>IF(BU44="N",0,IF(BP$38="EVENTO",BD!$B$1,0))</f>
        <v>0</v>
      </c>
      <c r="BW44" s="77" t="s">
        <v>7</v>
      </c>
      <c r="BX44" s="78">
        <f>IF(BW44="N",0,IF(BP$38="EVENTO",BD!$B$2,0))</f>
        <v>0</v>
      </c>
      <c r="BY44" s="77" t="s">
        <v>7</v>
      </c>
      <c r="BZ44" s="78">
        <f>IF(BY44="N",0,IF(BP$38="EVENTO",BD!$B$5,0))</f>
        <v>0</v>
      </c>
      <c r="CA44" s="77" t="s">
        <v>7</v>
      </c>
      <c r="CB44" s="78">
        <f>IF(CA44="S",BD!$B$8,0)</f>
        <v>0</v>
      </c>
      <c r="CC44" s="73" t="str">
        <f>IF(BP44="","",VLOOKUP(BP44,BD!$B$11:$R$179,5,))</f>
        <v/>
      </c>
      <c r="CD44" s="79" t="str">
        <f t="shared" si="25"/>
        <v/>
      </c>
      <c r="CE44" s="35"/>
      <c r="CF44" s="42"/>
      <c r="CG44" s="43"/>
      <c r="CH44" s="38"/>
      <c r="CI44" s="44" t="s">
        <v>7</v>
      </c>
      <c r="CJ44" s="45">
        <f>IF(CI44="N",0,IF(CF$38="EVENTO",BD!$B$3,BD!$B$4))</f>
        <v>0</v>
      </c>
      <c r="CK44" s="44" t="s">
        <v>7</v>
      </c>
      <c r="CL44" s="45">
        <f>IF(CK44="N",0,IF(CF$38="EVENTO",BD!$B$1,0))</f>
        <v>0</v>
      </c>
      <c r="CM44" s="44" t="s">
        <v>7</v>
      </c>
      <c r="CN44" s="45">
        <f>IF(CM44="N",0,IF(CF$38="EVENTO",BD!$B$2,0))</f>
        <v>0</v>
      </c>
      <c r="CO44" s="44" t="s">
        <v>7</v>
      </c>
      <c r="CP44" s="45">
        <f>IF(CO44="N",0,IF(CF$38="EVENTO",BD!$B$5,0))</f>
        <v>0</v>
      </c>
      <c r="CQ44" s="44" t="s">
        <v>7</v>
      </c>
      <c r="CR44" s="45">
        <f>IF(CQ44="S",BD!$B$8,0)</f>
        <v>0</v>
      </c>
      <c r="CS44" s="40" t="str">
        <f>IF(CF44="","",VLOOKUP(CF44,BD!$B$11:$R$179,5,))</f>
        <v/>
      </c>
      <c r="CT44" s="46" t="str">
        <f t="shared" si="26"/>
        <v/>
      </c>
      <c r="CU44" s="68"/>
      <c r="CV44" s="75"/>
      <c r="CW44" s="76"/>
      <c r="CX44" s="71"/>
      <c r="CY44" s="77" t="s">
        <v>7</v>
      </c>
      <c r="CZ44" s="78">
        <f>IF(CY44="N",0,IF(CV$38="EVENTO",BD!$B$3,BD!$B$4))</f>
        <v>0</v>
      </c>
      <c r="DA44" s="77" t="s">
        <v>7</v>
      </c>
      <c r="DB44" s="78">
        <f>IF(DA44="N",0,IF(CV$38="EVENTO",BD!$B$1,0))</f>
        <v>0</v>
      </c>
      <c r="DC44" s="77" t="s">
        <v>7</v>
      </c>
      <c r="DD44" s="78">
        <f>IF(DC44="N",0,IF(CV$38="EVENTO",BD!$B$2,0))</f>
        <v>0</v>
      </c>
      <c r="DE44" s="77" t="s">
        <v>7</v>
      </c>
      <c r="DF44" s="78">
        <f>IF(DE44="N",0,IF(CV$38="EVENTO",BD!$B$5,0))</f>
        <v>0</v>
      </c>
      <c r="DG44" s="77" t="s">
        <v>7</v>
      </c>
      <c r="DH44" s="78">
        <f>IF(DG44="S",BD!$B$8,0)</f>
        <v>0</v>
      </c>
      <c r="DI44" s="73" t="str">
        <f>IF(CV44="","",VLOOKUP(CV44,BD!$B$11:$R$179,5,))</f>
        <v/>
      </c>
      <c r="DJ44" s="79" t="str">
        <f t="shared" si="27"/>
        <v/>
      </c>
    </row>
    <row r="45" spans="1:114" ht="15.75" thickBot="1" x14ac:dyDescent="0.3">
      <c r="A45" s="130"/>
      <c r="B45" s="145"/>
      <c r="C45" s="68"/>
      <c r="D45" s="75"/>
      <c r="E45" s="76"/>
      <c r="F45" s="71"/>
      <c r="G45" s="77" t="s">
        <v>7</v>
      </c>
      <c r="H45" s="78">
        <f>IF(G45="N",0,IF(D$38="EVENTO",BD!$B$3,BD!$B$4))</f>
        <v>0</v>
      </c>
      <c r="I45" s="77" t="s">
        <v>7</v>
      </c>
      <c r="J45" s="78">
        <f>IF(I45="N",0,IF(D$38="EVENTO",BD!$B$1,0))</f>
        <v>0</v>
      </c>
      <c r="K45" s="77" t="s">
        <v>7</v>
      </c>
      <c r="L45" s="78">
        <f>IF(K45="N",0,IF(D$38="EVENTO",BD!$B$2,0))</f>
        <v>0</v>
      </c>
      <c r="M45" s="77" t="s">
        <v>7</v>
      </c>
      <c r="N45" s="78">
        <f>IF(M45="N",0,IF(D$38="EVENTO",BD!$B$5,0))</f>
        <v>0</v>
      </c>
      <c r="O45" s="77" t="s">
        <v>7</v>
      </c>
      <c r="P45" s="78">
        <f>IF(O45="S",BD!$B$8,0)</f>
        <v>0</v>
      </c>
      <c r="Q45" s="73" t="str">
        <f>IF(D45="","",VLOOKUP(D45,BD!$B$11:$R$179,5,))</f>
        <v/>
      </c>
      <c r="R45" s="79" t="str">
        <f t="shared" si="21"/>
        <v/>
      </c>
      <c r="S45" s="68"/>
      <c r="T45" s="75"/>
      <c r="U45" s="76"/>
      <c r="V45" s="71"/>
      <c r="W45" s="77" t="s">
        <v>7</v>
      </c>
      <c r="X45" s="78">
        <f>IF(W45="N",0,IF(T$38="EVENTO",BD!$B$3,BD!$B$4))</f>
        <v>0</v>
      </c>
      <c r="Y45" s="77" t="s">
        <v>7</v>
      </c>
      <c r="Z45" s="78">
        <f>IF(Y45="N",0,IF(T$38="EVENTO",BD!$B$1,0))</f>
        <v>0</v>
      </c>
      <c r="AA45" s="77" t="s">
        <v>7</v>
      </c>
      <c r="AB45" s="78">
        <f>IF(AA45="N",0,IF(T$38="EVENTO",BD!$B$2,0))</f>
        <v>0</v>
      </c>
      <c r="AC45" s="77" t="s">
        <v>7</v>
      </c>
      <c r="AD45" s="78">
        <f>IF(AC45="N",0,IF(T$38="EVENTO",BD!$B$5,0))</f>
        <v>0</v>
      </c>
      <c r="AE45" s="77" t="s">
        <v>7</v>
      </c>
      <c r="AF45" s="78">
        <f>IF(AE45="S",BD!$B$8,0)</f>
        <v>0</v>
      </c>
      <c r="AG45" s="73" t="str">
        <f>IF(T45="","",VLOOKUP(T45,BD!$B$11:$R$179,5,))</f>
        <v/>
      </c>
      <c r="AH45" s="79" t="str">
        <f t="shared" si="22"/>
        <v/>
      </c>
      <c r="AI45" s="68"/>
      <c r="AJ45" s="75"/>
      <c r="AK45" s="76"/>
      <c r="AL45" s="71"/>
      <c r="AM45" s="77" t="s">
        <v>7</v>
      </c>
      <c r="AN45" s="78">
        <f>IF(AM45="N",0,IF(AJ$38="EVENTO",BD!$B$3,BD!$B$4))</f>
        <v>0</v>
      </c>
      <c r="AO45" s="77" t="s">
        <v>7</v>
      </c>
      <c r="AP45" s="78">
        <f>IF(AO45="N",0,IF(AJ$38="EVENTO",BD!$B$1,0))</f>
        <v>0</v>
      </c>
      <c r="AQ45" s="77" t="s">
        <v>7</v>
      </c>
      <c r="AR45" s="78">
        <f>IF(AQ45="N",0,IF(AJ$38="EVENTO",BD!$B$2,0))</f>
        <v>0</v>
      </c>
      <c r="AS45" s="77" t="s">
        <v>7</v>
      </c>
      <c r="AT45" s="78">
        <f>IF(AS45="N",0,IF(AJ$38="EVENTO",BD!$B$5,0))</f>
        <v>0</v>
      </c>
      <c r="AU45" s="77" t="s">
        <v>7</v>
      </c>
      <c r="AV45" s="78">
        <f>IF(AU45="S",BD!$B$8,0)</f>
        <v>0</v>
      </c>
      <c r="AW45" s="73" t="str">
        <f>IF(AJ45="","",VLOOKUP(AJ45,BD!$B$11:$R$179,5,))</f>
        <v/>
      </c>
      <c r="AX45" s="79" t="str">
        <f t="shared" si="23"/>
        <v/>
      </c>
      <c r="AY45" s="35"/>
      <c r="AZ45" s="42"/>
      <c r="BA45" s="43"/>
      <c r="BB45" s="38"/>
      <c r="BC45" s="44" t="s">
        <v>7</v>
      </c>
      <c r="BD45" s="45">
        <f>IF(BC45="N",0,IF(AZ$38="EVENTO",BD!$B$3,BD!$B$4))</f>
        <v>0</v>
      </c>
      <c r="BE45" s="44" t="s">
        <v>7</v>
      </c>
      <c r="BF45" s="45">
        <f>IF(BE45="N",0,IF(AZ$38="EVENTO",BD!$B$1,0))</f>
        <v>0</v>
      </c>
      <c r="BG45" s="44" t="s">
        <v>7</v>
      </c>
      <c r="BH45" s="45">
        <f>IF(BG45="N",0,IF(AZ$38="EVENTO",BD!$B$2,0))</f>
        <v>0</v>
      </c>
      <c r="BI45" s="44" t="s">
        <v>7</v>
      </c>
      <c r="BJ45" s="45">
        <f>IF(BI45="N",0,IF(AZ$38="EVENTO",BD!$B$5,0))</f>
        <v>0</v>
      </c>
      <c r="BK45" s="44" t="s">
        <v>7</v>
      </c>
      <c r="BL45" s="45">
        <f>IF(BK45="S",BD!$B$8,0)</f>
        <v>0</v>
      </c>
      <c r="BM45" s="40" t="str">
        <f>IF(AZ45="","",VLOOKUP(AZ45,BD!$B$11:$R$179,5,))</f>
        <v/>
      </c>
      <c r="BN45" s="46" t="str">
        <f t="shared" si="24"/>
        <v/>
      </c>
      <c r="BO45" s="68"/>
      <c r="BP45" s="75"/>
      <c r="BQ45" s="76"/>
      <c r="BR45" s="71"/>
      <c r="BS45" s="77" t="s">
        <v>7</v>
      </c>
      <c r="BT45" s="78">
        <f>IF(BS45="N",0,IF(BP$38="EVENTO",BD!$B$3,BD!$B$4))</f>
        <v>0</v>
      </c>
      <c r="BU45" s="77" t="s">
        <v>7</v>
      </c>
      <c r="BV45" s="78">
        <f>IF(BU45="N",0,IF(BP$38="EVENTO",BD!$B$1,0))</f>
        <v>0</v>
      </c>
      <c r="BW45" s="77" t="s">
        <v>7</v>
      </c>
      <c r="BX45" s="78">
        <f>IF(BW45="N",0,IF(BP$38="EVENTO",BD!$B$2,0))</f>
        <v>0</v>
      </c>
      <c r="BY45" s="77" t="s">
        <v>7</v>
      </c>
      <c r="BZ45" s="78">
        <f>IF(BY45="N",0,IF(BP$38="EVENTO",BD!$B$5,0))</f>
        <v>0</v>
      </c>
      <c r="CA45" s="77" t="s">
        <v>7</v>
      </c>
      <c r="CB45" s="78">
        <f>IF(CA45="S",BD!$B$8,0)</f>
        <v>0</v>
      </c>
      <c r="CC45" s="73" t="str">
        <f>IF(BP45="","",VLOOKUP(BP45,BD!$B$11:$R$179,5,))</f>
        <v/>
      </c>
      <c r="CD45" s="79" t="str">
        <f t="shared" si="25"/>
        <v/>
      </c>
      <c r="CE45" s="35"/>
      <c r="CF45" s="42"/>
      <c r="CG45" s="43"/>
      <c r="CH45" s="38"/>
      <c r="CI45" s="44" t="s">
        <v>7</v>
      </c>
      <c r="CJ45" s="45">
        <f>IF(CI45="N",0,IF(CF$38="EVENTO",BD!$B$3,BD!$B$4))</f>
        <v>0</v>
      </c>
      <c r="CK45" s="44" t="s">
        <v>7</v>
      </c>
      <c r="CL45" s="45">
        <f>IF(CK45="N",0,IF(CF$38="EVENTO",BD!$B$1,0))</f>
        <v>0</v>
      </c>
      <c r="CM45" s="44" t="s">
        <v>7</v>
      </c>
      <c r="CN45" s="45">
        <f>IF(CM45="N",0,IF(CF$38="EVENTO",BD!$B$2,0))</f>
        <v>0</v>
      </c>
      <c r="CO45" s="44" t="s">
        <v>7</v>
      </c>
      <c r="CP45" s="45">
        <f>IF(CO45="N",0,IF(CF$38="EVENTO",BD!$B$5,0))</f>
        <v>0</v>
      </c>
      <c r="CQ45" s="44" t="s">
        <v>7</v>
      </c>
      <c r="CR45" s="45">
        <f>IF(CQ45="S",BD!$B$8,0)</f>
        <v>0</v>
      </c>
      <c r="CS45" s="40" t="str">
        <f>IF(CF45="","",VLOOKUP(CF45,BD!$B$11:$R$179,5,))</f>
        <v/>
      </c>
      <c r="CT45" s="46" t="str">
        <f t="shared" si="26"/>
        <v/>
      </c>
      <c r="CU45" s="68"/>
      <c r="CV45" s="75"/>
      <c r="CW45" s="76"/>
      <c r="CX45" s="71"/>
      <c r="CY45" s="77" t="s">
        <v>7</v>
      </c>
      <c r="CZ45" s="78">
        <f>IF(CY45="N",0,IF(CV$38="EVENTO",BD!$B$3,BD!$B$4))</f>
        <v>0</v>
      </c>
      <c r="DA45" s="77" t="s">
        <v>7</v>
      </c>
      <c r="DB45" s="78">
        <f>IF(DA45="N",0,IF(CV$38="EVENTO",BD!$B$1,0))</f>
        <v>0</v>
      </c>
      <c r="DC45" s="77" t="s">
        <v>7</v>
      </c>
      <c r="DD45" s="78">
        <f>IF(DC45="N",0,IF(CV$38="EVENTO",BD!$B$2,0))</f>
        <v>0</v>
      </c>
      <c r="DE45" s="77" t="s">
        <v>7</v>
      </c>
      <c r="DF45" s="78">
        <f>IF(DE45="N",0,IF(CV$38="EVENTO",BD!$B$5,0))</f>
        <v>0</v>
      </c>
      <c r="DG45" s="77" t="s">
        <v>7</v>
      </c>
      <c r="DH45" s="78">
        <f>IF(DG45="S",BD!$B$8,0)</f>
        <v>0</v>
      </c>
      <c r="DI45" s="73" t="str">
        <f>IF(CV45="","",VLOOKUP(CV45,BD!$B$11:$R$179,5,))</f>
        <v/>
      </c>
      <c r="DJ45" s="79" t="str">
        <f t="shared" si="27"/>
        <v/>
      </c>
    </row>
    <row r="46" spans="1:114" ht="15.75" thickBot="1" x14ac:dyDescent="0.3">
      <c r="A46" s="130"/>
      <c r="B46" s="145"/>
      <c r="C46" s="68"/>
      <c r="D46" s="75"/>
      <c r="E46" s="76"/>
      <c r="F46" s="71"/>
      <c r="G46" s="77" t="s">
        <v>7</v>
      </c>
      <c r="H46" s="78">
        <f>IF(G46="N",0,IF(D$38="EVENTO",BD!$B$3,BD!$B$4))</f>
        <v>0</v>
      </c>
      <c r="I46" s="77" t="s">
        <v>7</v>
      </c>
      <c r="J46" s="78">
        <f>IF(I46="N",0,IF(D$38="EVENTO",BD!$B$1,0))</f>
        <v>0</v>
      </c>
      <c r="K46" s="77" t="s">
        <v>7</v>
      </c>
      <c r="L46" s="78">
        <f>IF(K46="N",0,IF(D$38="EVENTO",BD!$B$2,0))</f>
        <v>0</v>
      </c>
      <c r="M46" s="77" t="s">
        <v>7</v>
      </c>
      <c r="N46" s="78">
        <f>IF(M46="N",0,IF(D$38="EVENTO",BD!$B$5,0))</f>
        <v>0</v>
      </c>
      <c r="O46" s="77" t="s">
        <v>7</v>
      </c>
      <c r="P46" s="78">
        <f>IF(O46="S",BD!$B$8,0)</f>
        <v>0</v>
      </c>
      <c r="Q46" s="73" t="str">
        <f>IF(D46="","",VLOOKUP(D46,BD!$B$11:$R$179,5,))</f>
        <v/>
      </c>
      <c r="R46" s="79" t="str">
        <f t="shared" si="21"/>
        <v/>
      </c>
      <c r="S46" s="68"/>
      <c r="T46" s="75"/>
      <c r="U46" s="76"/>
      <c r="V46" s="71"/>
      <c r="W46" s="77" t="s">
        <v>7</v>
      </c>
      <c r="X46" s="78">
        <f>IF(W46="N",0,IF(T$38="EVENTO",BD!$B$3,BD!$B$4))</f>
        <v>0</v>
      </c>
      <c r="Y46" s="77" t="s">
        <v>7</v>
      </c>
      <c r="Z46" s="78">
        <f>IF(Y46="N",0,IF(T$38="EVENTO",BD!$B$1,0))</f>
        <v>0</v>
      </c>
      <c r="AA46" s="77" t="s">
        <v>7</v>
      </c>
      <c r="AB46" s="78">
        <f>IF(AA46="N",0,IF(T$38="EVENTO",BD!$B$2,0))</f>
        <v>0</v>
      </c>
      <c r="AC46" s="77" t="s">
        <v>7</v>
      </c>
      <c r="AD46" s="78">
        <f>IF(AC46="N",0,IF(T$38="EVENTO",BD!$B$5,0))</f>
        <v>0</v>
      </c>
      <c r="AE46" s="77" t="s">
        <v>7</v>
      </c>
      <c r="AF46" s="78">
        <f>IF(AE46="S",BD!$B$8,0)</f>
        <v>0</v>
      </c>
      <c r="AG46" s="73" t="str">
        <f>IF(T46="","",VLOOKUP(T46,BD!$B$11:$R$179,5,))</f>
        <v/>
      </c>
      <c r="AH46" s="79" t="str">
        <f t="shared" si="22"/>
        <v/>
      </c>
      <c r="AI46" s="68"/>
      <c r="AJ46" s="75"/>
      <c r="AK46" s="76"/>
      <c r="AL46" s="71"/>
      <c r="AM46" s="77" t="s">
        <v>7</v>
      </c>
      <c r="AN46" s="78">
        <f>IF(AM46="N",0,IF(AJ$38="EVENTO",BD!$B$3,BD!$B$4))</f>
        <v>0</v>
      </c>
      <c r="AO46" s="77" t="s">
        <v>7</v>
      </c>
      <c r="AP46" s="78">
        <f>IF(AO46="N",0,IF(AJ$38="EVENTO",BD!$B$1,0))</f>
        <v>0</v>
      </c>
      <c r="AQ46" s="77" t="s">
        <v>7</v>
      </c>
      <c r="AR46" s="78">
        <f>IF(AQ46="N",0,IF(AJ$38="EVENTO",BD!$B$2,0))</f>
        <v>0</v>
      </c>
      <c r="AS46" s="77" t="s">
        <v>7</v>
      </c>
      <c r="AT46" s="78">
        <f>IF(AS46="N",0,IF(AJ$38="EVENTO",BD!$B$5,0))</f>
        <v>0</v>
      </c>
      <c r="AU46" s="77" t="s">
        <v>7</v>
      </c>
      <c r="AV46" s="78">
        <f>IF(AU46="S",BD!$B$8,0)</f>
        <v>0</v>
      </c>
      <c r="AW46" s="73" t="str">
        <f>IF(AJ46="","",VLOOKUP(AJ46,BD!$B$11:$R$179,5,))</f>
        <v/>
      </c>
      <c r="AX46" s="79" t="str">
        <f t="shared" si="23"/>
        <v/>
      </c>
      <c r="AY46" s="35"/>
      <c r="AZ46" s="42"/>
      <c r="BA46" s="43"/>
      <c r="BB46" s="38"/>
      <c r="BC46" s="44" t="s">
        <v>7</v>
      </c>
      <c r="BD46" s="45">
        <f>IF(BC46="N",0,IF(AZ$38="EVENTO",BD!$B$3,BD!$B$4))</f>
        <v>0</v>
      </c>
      <c r="BE46" s="44" t="s">
        <v>7</v>
      </c>
      <c r="BF46" s="45">
        <f>IF(BE46="N",0,IF(AZ$38="EVENTO",BD!$B$1,0))</f>
        <v>0</v>
      </c>
      <c r="BG46" s="44" t="s">
        <v>7</v>
      </c>
      <c r="BH46" s="45">
        <f>IF(BG46="N",0,IF(AZ$38="EVENTO",BD!$B$2,0))</f>
        <v>0</v>
      </c>
      <c r="BI46" s="44" t="s">
        <v>7</v>
      </c>
      <c r="BJ46" s="45">
        <f>IF(BI46="N",0,IF(AZ$38="EVENTO",BD!$B$5,0))</f>
        <v>0</v>
      </c>
      <c r="BK46" s="44" t="s">
        <v>7</v>
      </c>
      <c r="BL46" s="45">
        <f>IF(BK46="S",BD!$B$8,0)</f>
        <v>0</v>
      </c>
      <c r="BM46" s="40" t="str">
        <f>IF(AZ46="","",VLOOKUP(AZ46,BD!$B$11:$R$179,5,))</f>
        <v/>
      </c>
      <c r="BN46" s="46" t="str">
        <f t="shared" si="24"/>
        <v/>
      </c>
      <c r="BO46" s="68"/>
      <c r="BP46" s="75"/>
      <c r="BQ46" s="76"/>
      <c r="BR46" s="71"/>
      <c r="BS46" s="77" t="s">
        <v>7</v>
      </c>
      <c r="BT46" s="78">
        <f>IF(BS46="N",0,IF(BP$38="EVENTO",BD!$B$3,BD!$B$4))</f>
        <v>0</v>
      </c>
      <c r="BU46" s="77" t="s">
        <v>7</v>
      </c>
      <c r="BV46" s="78">
        <f>IF(BU46="N",0,IF(BP$38="EVENTO",BD!$B$1,0))</f>
        <v>0</v>
      </c>
      <c r="BW46" s="77" t="s">
        <v>7</v>
      </c>
      <c r="BX46" s="78">
        <f>IF(BW46="N",0,IF(BP$38="EVENTO",BD!$B$2,0))</f>
        <v>0</v>
      </c>
      <c r="BY46" s="77" t="s">
        <v>7</v>
      </c>
      <c r="BZ46" s="78">
        <f>IF(BY46="N",0,IF(BP$38="EVENTO",BD!$B$5,0))</f>
        <v>0</v>
      </c>
      <c r="CA46" s="77" t="s">
        <v>7</v>
      </c>
      <c r="CB46" s="78">
        <f>IF(CA46="S",BD!$B$8,0)</f>
        <v>0</v>
      </c>
      <c r="CC46" s="73" t="str">
        <f>IF(BP46="","",VLOOKUP(BP46,BD!$B$11:$R$179,5,))</f>
        <v/>
      </c>
      <c r="CD46" s="79" t="str">
        <f t="shared" si="25"/>
        <v/>
      </c>
      <c r="CE46" s="35"/>
      <c r="CF46" s="42"/>
      <c r="CG46" s="43"/>
      <c r="CH46" s="38"/>
      <c r="CI46" s="44" t="s">
        <v>7</v>
      </c>
      <c r="CJ46" s="45">
        <f>IF(CI46="N",0,IF(CF$38="EVENTO",BD!$B$3,BD!$B$4))</f>
        <v>0</v>
      </c>
      <c r="CK46" s="44" t="s">
        <v>7</v>
      </c>
      <c r="CL46" s="45">
        <f>IF(CK46="N",0,IF(CF$38="EVENTO",BD!$B$1,0))</f>
        <v>0</v>
      </c>
      <c r="CM46" s="44" t="s">
        <v>7</v>
      </c>
      <c r="CN46" s="45">
        <f>IF(CM46="N",0,IF(CF$38="EVENTO",BD!$B$2,0))</f>
        <v>0</v>
      </c>
      <c r="CO46" s="44" t="s">
        <v>7</v>
      </c>
      <c r="CP46" s="45">
        <f>IF(CO46="N",0,IF(CF$38="EVENTO",BD!$B$5,0))</f>
        <v>0</v>
      </c>
      <c r="CQ46" s="44" t="s">
        <v>7</v>
      </c>
      <c r="CR46" s="45">
        <f>IF(CQ46="S",BD!$B$8,0)</f>
        <v>0</v>
      </c>
      <c r="CS46" s="40" t="str">
        <f>IF(CF46="","",VLOOKUP(CF46,BD!$B$11:$R$179,5,))</f>
        <v/>
      </c>
      <c r="CT46" s="46" t="str">
        <f t="shared" si="26"/>
        <v/>
      </c>
      <c r="CU46" s="68"/>
      <c r="CV46" s="75"/>
      <c r="CW46" s="76"/>
      <c r="CX46" s="71"/>
      <c r="CY46" s="77" t="s">
        <v>7</v>
      </c>
      <c r="CZ46" s="78">
        <f>IF(CY46="N",0,IF(CV$38="EVENTO",BD!$B$3,BD!$B$4))</f>
        <v>0</v>
      </c>
      <c r="DA46" s="77" t="s">
        <v>7</v>
      </c>
      <c r="DB46" s="78">
        <f>IF(DA46="N",0,IF(CV$38="EVENTO",BD!$B$1,0))</f>
        <v>0</v>
      </c>
      <c r="DC46" s="77" t="s">
        <v>7</v>
      </c>
      <c r="DD46" s="78">
        <f>IF(DC46="N",0,IF(CV$38="EVENTO",BD!$B$2,0))</f>
        <v>0</v>
      </c>
      <c r="DE46" s="77" t="s">
        <v>7</v>
      </c>
      <c r="DF46" s="78">
        <f>IF(DE46="N",0,IF(CV$38="EVENTO",BD!$B$5,0))</f>
        <v>0</v>
      </c>
      <c r="DG46" s="77" t="s">
        <v>7</v>
      </c>
      <c r="DH46" s="78">
        <f>IF(DG46="S",BD!$B$8,0)</f>
        <v>0</v>
      </c>
      <c r="DI46" s="73" t="str">
        <f>IF(CV46="","",VLOOKUP(CV46,BD!$B$11:$R$179,5,))</f>
        <v/>
      </c>
      <c r="DJ46" s="79" t="str">
        <f t="shared" si="27"/>
        <v/>
      </c>
    </row>
    <row r="47" spans="1:114" ht="15.75" thickBot="1" x14ac:dyDescent="0.3">
      <c r="A47" s="130"/>
      <c r="B47" s="146"/>
      <c r="C47" s="68"/>
      <c r="D47" s="81"/>
      <c r="E47" s="82"/>
      <c r="F47" s="85"/>
      <c r="G47" s="86" t="s">
        <v>7</v>
      </c>
      <c r="H47" s="87">
        <f>IF(G47="N",0,IF(D$38="EVENTO",BD!$B$3,BD!$B$4))</f>
        <v>0</v>
      </c>
      <c r="I47" s="86" t="s">
        <v>7</v>
      </c>
      <c r="J47" s="87">
        <f>IF(I47="N",0,IF(D$38="EVENTO",BD!$B$1,0))</f>
        <v>0</v>
      </c>
      <c r="K47" s="86" t="s">
        <v>7</v>
      </c>
      <c r="L47" s="87">
        <f>IF(K47="N",0,IF(D$38="EVENTO",BD!$B$2,0))</f>
        <v>0</v>
      </c>
      <c r="M47" s="86" t="s">
        <v>7</v>
      </c>
      <c r="N47" s="87">
        <f>IF(M47="N",0,IF(D$38="EVENTO",BD!$B$5,0))</f>
        <v>0</v>
      </c>
      <c r="O47" s="86" t="s">
        <v>7</v>
      </c>
      <c r="P47" s="87">
        <f>IF(O47="S",BD!$B$8,0)</f>
        <v>0</v>
      </c>
      <c r="Q47" s="83" t="str">
        <f>IF(D47="","",VLOOKUP(D47,BD!$B$11:$R$179,5,))</f>
        <v/>
      </c>
      <c r="R47" s="84" t="str">
        <f t="shared" si="21"/>
        <v/>
      </c>
      <c r="S47" s="68"/>
      <c r="T47" s="81"/>
      <c r="U47" s="82"/>
      <c r="V47" s="85"/>
      <c r="W47" s="86" t="s">
        <v>7</v>
      </c>
      <c r="X47" s="87">
        <f>IF(W47="N",0,IF(T$38="EVENTO",BD!$B$3,BD!$B$4))</f>
        <v>0</v>
      </c>
      <c r="Y47" s="86" t="s">
        <v>7</v>
      </c>
      <c r="Z47" s="87">
        <f>IF(Y47="N",0,IF(T$38="EVENTO",BD!$B$1,0))</f>
        <v>0</v>
      </c>
      <c r="AA47" s="86" t="s">
        <v>7</v>
      </c>
      <c r="AB47" s="87">
        <f>IF(AA47="N",0,IF(T$38="EVENTO",BD!$B$2,0))</f>
        <v>0</v>
      </c>
      <c r="AC47" s="86" t="s">
        <v>7</v>
      </c>
      <c r="AD47" s="87">
        <f>IF(AC47="N",0,IF(T$38="EVENTO",BD!$B$5,0))</f>
        <v>0</v>
      </c>
      <c r="AE47" s="86" t="s">
        <v>7</v>
      </c>
      <c r="AF47" s="87">
        <f>IF(AE47="S",BD!$B$8,0)</f>
        <v>0</v>
      </c>
      <c r="AG47" s="83" t="str">
        <f>IF(T47="","",VLOOKUP(T47,BD!$B$11:$R$179,5,))</f>
        <v/>
      </c>
      <c r="AH47" s="84" t="str">
        <f t="shared" si="22"/>
        <v/>
      </c>
      <c r="AI47" s="68"/>
      <c r="AJ47" s="81"/>
      <c r="AK47" s="82"/>
      <c r="AL47" s="85"/>
      <c r="AM47" s="86" t="s">
        <v>7</v>
      </c>
      <c r="AN47" s="87">
        <f>IF(AM47="N",0,IF(AJ$38="EVENTO",BD!$B$3,BD!$B$4))</f>
        <v>0</v>
      </c>
      <c r="AO47" s="86" t="s">
        <v>7</v>
      </c>
      <c r="AP47" s="87">
        <f>IF(AO47="N",0,IF(AJ$38="EVENTO",BD!$B$1,0))</f>
        <v>0</v>
      </c>
      <c r="AQ47" s="86" t="s">
        <v>7</v>
      </c>
      <c r="AR47" s="87">
        <f>IF(AQ47="N",0,IF(AJ$38="EVENTO",BD!$B$2,0))</f>
        <v>0</v>
      </c>
      <c r="AS47" s="86" t="s">
        <v>7</v>
      </c>
      <c r="AT47" s="87">
        <f>IF(AS47="N",0,IF(AJ$38="EVENTO",BD!$B$5,0))</f>
        <v>0</v>
      </c>
      <c r="AU47" s="86" t="s">
        <v>7</v>
      </c>
      <c r="AV47" s="87">
        <f>IF(AU47="S",BD!$B$8,0)</f>
        <v>0</v>
      </c>
      <c r="AW47" s="83" t="str">
        <f>IF(AJ47="","",VLOOKUP(AJ47,BD!$B$11:$R$179,5,))</f>
        <v/>
      </c>
      <c r="AX47" s="84" t="str">
        <f t="shared" si="23"/>
        <v/>
      </c>
      <c r="AY47" s="35"/>
      <c r="AZ47" s="48"/>
      <c r="BA47" s="49"/>
      <c r="BB47" s="52"/>
      <c r="BC47" s="53" t="s">
        <v>7</v>
      </c>
      <c r="BD47" s="54">
        <f>IF(BC47="N",0,IF(AZ$38="EVENTO",BD!$B$3,BD!$B$4))</f>
        <v>0</v>
      </c>
      <c r="BE47" s="53" t="s">
        <v>7</v>
      </c>
      <c r="BF47" s="54">
        <f>IF(BE47="N",0,IF(AZ$38="EVENTO",BD!$B$1,0))</f>
        <v>0</v>
      </c>
      <c r="BG47" s="53" t="s">
        <v>7</v>
      </c>
      <c r="BH47" s="54">
        <f>IF(BG47="N",0,IF(AZ$38="EVENTO",BD!$B$2,0))</f>
        <v>0</v>
      </c>
      <c r="BI47" s="53" t="s">
        <v>7</v>
      </c>
      <c r="BJ47" s="54">
        <f>IF(BI47="N",0,IF(AZ$38="EVENTO",BD!$B$5,0))</f>
        <v>0</v>
      </c>
      <c r="BK47" s="53" t="s">
        <v>7</v>
      </c>
      <c r="BL47" s="54">
        <f>IF(BK47="S",BD!$B$8,0)</f>
        <v>0</v>
      </c>
      <c r="BM47" s="50" t="str">
        <f>IF(AZ47="","",VLOOKUP(AZ47,BD!$B$11:$R$179,5,))</f>
        <v/>
      </c>
      <c r="BN47" s="51" t="str">
        <f t="shared" si="24"/>
        <v/>
      </c>
      <c r="BO47" s="68"/>
      <c r="BP47" s="81"/>
      <c r="BQ47" s="82"/>
      <c r="BR47" s="85"/>
      <c r="BS47" s="86" t="s">
        <v>7</v>
      </c>
      <c r="BT47" s="87">
        <f>IF(BS47="N",0,IF(BP$38="EVENTO",BD!$B$3,BD!$B$4))</f>
        <v>0</v>
      </c>
      <c r="BU47" s="86" t="s">
        <v>7</v>
      </c>
      <c r="BV47" s="87">
        <f>IF(BU47="N",0,IF(BP$38="EVENTO",BD!$B$1,0))</f>
        <v>0</v>
      </c>
      <c r="BW47" s="86" t="s">
        <v>7</v>
      </c>
      <c r="BX47" s="87">
        <f>IF(BW47="N",0,IF(BP$38="EVENTO",BD!$B$2,0))</f>
        <v>0</v>
      </c>
      <c r="BY47" s="86" t="s">
        <v>7</v>
      </c>
      <c r="BZ47" s="87">
        <f>IF(BY47="N",0,IF(BP$38="EVENTO",BD!$B$5,0))</f>
        <v>0</v>
      </c>
      <c r="CA47" s="86" t="s">
        <v>7</v>
      </c>
      <c r="CB47" s="87">
        <f>IF(CA47="S",BD!$B$8,0)</f>
        <v>0</v>
      </c>
      <c r="CC47" s="83" t="str">
        <f>IF(BP47="","",VLOOKUP(BP47,BD!$B$11:$R$179,5,))</f>
        <v/>
      </c>
      <c r="CD47" s="84" t="str">
        <f t="shared" si="25"/>
        <v/>
      </c>
      <c r="CE47" s="35"/>
      <c r="CF47" s="48"/>
      <c r="CG47" s="49"/>
      <c r="CH47" s="52"/>
      <c r="CI47" s="53" t="s">
        <v>7</v>
      </c>
      <c r="CJ47" s="54">
        <f>IF(CI47="N",0,IF(CF$38="EVENTO",BD!$B$3,BD!$B$4))</f>
        <v>0</v>
      </c>
      <c r="CK47" s="53" t="s">
        <v>7</v>
      </c>
      <c r="CL47" s="54">
        <f>IF(CK47="N",0,IF(CF$38="EVENTO",BD!$B$1,0))</f>
        <v>0</v>
      </c>
      <c r="CM47" s="53" t="s">
        <v>7</v>
      </c>
      <c r="CN47" s="54">
        <f>IF(CM47="N",0,IF(CF$38="EVENTO",BD!$B$2,0))</f>
        <v>0</v>
      </c>
      <c r="CO47" s="53" t="s">
        <v>7</v>
      </c>
      <c r="CP47" s="54">
        <f>IF(CO47="N",0,IF(CF$38="EVENTO",BD!$B$5,0))</f>
        <v>0</v>
      </c>
      <c r="CQ47" s="53" t="s">
        <v>7</v>
      </c>
      <c r="CR47" s="54">
        <f>IF(CQ47="S",BD!$B$8,0)</f>
        <v>0</v>
      </c>
      <c r="CS47" s="50" t="str">
        <f>IF(CF47="","",VLOOKUP(CF47,BD!$B$11:$R$179,5,))</f>
        <v/>
      </c>
      <c r="CT47" s="51" t="str">
        <f t="shared" si="26"/>
        <v/>
      </c>
      <c r="CU47" s="68"/>
      <c r="CV47" s="81"/>
      <c r="CW47" s="82"/>
      <c r="CX47" s="85"/>
      <c r="CY47" s="86" t="s">
        <v>7</v>
      </c>
      <c r="CZ47" s="87">
        <f>IF(CY47="N",0,IF(CV$38="EVENTO",BD!$B$3,BD!$B$4))</f>
        <v>0</v>
      </c>
      <c r="DA47" s="86" t="s">
        <v>7</v>
      </c>
      <c r="DB47" s="87">
        <f>IF(DA47="N",0,IF(CV$38="EVENTO",BD!$B$1,0))</f>
        <v>0</v>
      </c>
      <c r="DC47" s="86" t="s">
        <v>7</v>
      </c>
      <c r="DD47" s="87">
        <f>IF(DC47="N",0,IF(CV$38="EVENTO",BD!$B$2,0))</f>
        <v>0</v>
      </c>
      <c r="DE47" s="86" t="s">
        <v>7</v>
      </c>
      <c r="DF47" s="87">
        <f>IF(DE47="N",0,IF(CV$38="EVENTO",BD!$B$5,0))</f>
        <v>0</v>
      </c>
      <c r="DG47" s="86" t="s">
        <v>7</v>
      </c>
      <c r="DH47" s="87">
        <f>IF(DG47="S",BD!$B$8,0)</f>
        <v>0</v>
      </c>
      <c r="DI47" s="83" t="str">
        <f>IF(CV47="","",VLOOKUP(CV47,BD!$B$11:$R$179,5,))</f>
        <v/>
      </c>
      <c r="DJ47" s="84" t="str">
        <f t="shared" si="27"/>
        <v/>
      </c>
    </row>
    <row r="48" spans="1:114" ht="15" customHeight="1" thickBot="1" x14ac:dyDescent="0.3">
      <c r="A48" s="130"/>
      <c r="B48" s="144" t="s">
        <v>473</v>
      </c>
      <c r="C48" s="60"/>
      <c r="D48" s="147"/>
      <c r="E48" s="147"/>
      <c r="F48" s="147"/>
      <c r="G48" s="147"/>
      <c r="H48" s="147"/>
      <c r="I48" s="147"/>
      <c r="J48" s="147"/>
      <c r="K48" s="147"/>
      <c r="L48" s="147"/>
      <c r="M48" s="147"/>
      <c r="N48" s="147"/>
      <c r="O48" s="147"/>
      <c r="P48" s="61"/>
      <c r="Q48" s="61"/>
      <c r="R48" s="62" t="str">
        <f>IF(SUM(R50:R57)=0,"",SUM(R50:R57))</f>
        <v/>
      </c>
      <c r="S48" s="60"/>
      <c r="T48" s="147"/>
      <c r="U48" s="147"/>
      <c r="V48" s="147"/>
      <c r="W48" s="147"/>
      <c r="X48" s="147"/>
      <c r="Y48" s="147"/>
      <c r="Z48" s="147"/>
      <c r="AA48" s="147"/>
      <c r="AB48" s="147"/>
      <c r="AC48" s="147"/>
      <c r="AD48" s="147"/>
      <c r="AE48" s="147"/>
      <c r="AF48" s="61"/>
      <c r="AG48" s="61"/>
      <c r="AH48" s="62" t="str">
        <f>IF(SUM(AH50:AH57)=0,"",SUM(AH50:AH57))</f>
        <v/>
      </c>
      <c r="AI48" s="60"/>
      <c r="AJ48" s="147"/>
      <c r="AK48" s="147"/>
      <c r="AL48" s="147"/>
      <c r="AM48" s="147"/>
      <c r="AN48" s="147"/>
      <c r="AO48" s="147"/>
      <c r="AP48" s="147"/>
      <c r="AQ48" s="147"/>
      <c r="AR48" s="147"/>
      <c r="AS48" s="147"/>
      <c r="AT48" s="147"/>
      <c r="AU48" s="147"/>
      <c r="AV48" s="61"/>
      <c r="AW48" s="61"/>
      <c r="AX48" s="62" t="str">
        <f>IF(SUM(AX50:AX57)=0,"",SUM(AX50:AX57))</f>
        <v/>
      </c>
      <c r="AY48" s="60"/>
      <c r="AZ48" s="147"/>
      <c r="BA48" s="147"/>
      <c r="BB48" s="147"/>
      <c r="BC48" s="147"/>
      <c r="BD48" s="147"/>
      <c r="BE48" s="147"/>
      <c r="BF48" s="147"/>
      <c r="BG48" s="147"/>
      <c r="BH48" s="147"/>
      <c r="BI48" s="147"/>
      <c r="BJ48" s="147"/>
      <c r="BK48" s="147"/>
      <c r="BL48" s="61"/>
      <c r="BM48" s="61"/>
      <c r="BN48" s="62" t="str">
        <f>IF(SUM(BN50:BN57)=0,"",SUM(BN50:BN57))</f>
        <v/>
      </c>
      <c r="BO48" s="60"/>
      <c r="BP48" s="147"/>
      <c r="BQ48" s="147"/>
      <c r="BR48" s="147"/>
      <c r="BS48" s="147"/>
      <c r="BT48" s="147"/>
      <c r="BU48" s="147"/>
      <c r="BV48" s="147"/>
      <c r="BW48" s="147"/>
      <c r="BX48" s="147"/>
      <c r="BY48" s="147"/>
      <c r="BZ48" s="147"/>
      <c r="CA48" s="147"/>
      <c r="CB48" s="61"/>
      <c r="CC48" s="61"/>
      <c r="CD48" s="62" t="str">
        <f>IF(SUM(CD50:CD57)=0,"",SUM(CD50:CD57))</f>
        <v/>
      </c>
      <c r="CE48" s="27"/>
      <c r="CF48" s="175" t="s">
        <v>0</v>
      </c>
      <c r="CG48" s="175"/>
      <c r="CH48" s="175"/>
      <c r="CI48" s="175"/>
      <c r="CJ48" s="175"/>
      <c r="CK48" s="175"/>
      <c r="CL48" s="175"/>
      <c r="CM48" s="175"/>
      <c r="CN48" s="175"/>
      <c r="CO48" s="175"/>
      <c r="CP48" s="175"/>
      <c r="CQ48" s="175"/>
      <c r="CR48" s="28"/>
      <c r="CS48" s="28"/>
      <c r="CT48" s="29">
        <f>IF(SUM(CT50:CT57)=0,"",SUM(CT50:CT57))</f>
        <v>1180</v>
      </c>
      <c r="CU48" s="60"/>
      <c r="CV48" s="147"/>
      <c r="CW48" s="147"/>
      <c r="CX48" s="147"/>
      <c r="CY48" s="147"/>
      <c r="CZ48" s="147"/>
      <c r="DA48" s="147"/>
      <c r="DB48" s="147"/>
      <c r="DC48" s="147"/>
      <c r="DD48" s="147"/>
      <c r="DE48" s="147"/>
      <c r="DF48" s="147"/>
      <c r="DG48" s="147"/>
      <c r="DH48" s="61"/>
      <c r="DI48" s="61"/>
      <c r="DJ48" s="62" t="str">
        <f>IF(SUM(DJ50:DJ57)=0,"",SUM(DJ50:DJ57))</f>
        <v/>
      </c>
    </row>
    <row r="49" spans="1:114" ht="15.75" thickBot="1" x14ac:dyDescent="0.3">
      <c r="A49" s="130"/>
      <c r="B49" s="145"/>
      <c r="C49" s="148" t="s">
        <v>2</v>
      </c>
      <c r="D49" s="149"/>
      <c r="E49" s="63"/>
      <c r="F49" s="63"/>
      <c r="G49" s="64"/>
      <c r="H49" s="65"/>
      <c r="I49" s="64"/>
      <c r="J49" s="65"/>
      <c r="K49" s="64"/>
      <c r="L49" s="65"/>
      <c r="M49" s="64"/>
      <c r="N49" s="65"/>
      <c r="O49" s="64"/>
      <c r="P49" s="65"/>
      <c r="Q49" s="66"/>
      <c r="R49" s="67" t="s">
        <v>4</v>
      </c>
      <c r="S49" s="148" t="s">
        <v>2</v>
      </c>
      <c r="T49" s="149"/>
      <c r="U49" s="63"/>
      <c r="V49" s="63"/>
      <c r="W49" s="64"/>
      <c r="X49" s="65"/>
      <c r="Y49" s="64"/>
      <c r="Z49" s="65"/>
      <c r="AA49" s="64"/>
      <c r="AB49" s="65"/>
      <c r="AC49" s="64"/>
      <c r="AD49" s="65"/>
      <c r="AE49" s="64"/>
      <c r="AF49" s="65"/>
      <c r="AG49" s="66"/>
      <c r="AH49" s="67" t="s">
        <v>4</v>
      </c>
      <c r="AI49" s="148" t="s">
        <v>2</v>
      </c>
      <c r="AJ49" s="149"/>
      <c r="AK49" s="63"/>
      <c r="AL49" s="63"/>
      <c r="AM49" s="64"/>
      <c r="AN49" s="65"/>
      <c r="AO49" s="64"/>
      <c r="AP49" s="65"/>
      <c r="AQ49" s="64"/>
      <c r="AR49" s="65"/>
      <c r="AS49" s="64"/>
      <c r="AT49" s="65"/>
      <c r="AU49" s="64"/>
      <c r="AV49" s="65"/>
      <c r="AW49" s="66"/>
      <c r="AX49" s="67" t="s">
        <v>4</v>
      </c>
      <c r="AY49" s="148" t="s">
        <v>2</v>
      </c>
      <c r="AZ49" s="149"/>
      <c r="BA49" s="63"/>
      <c r="BB49" s="63"/>
      <c r="BC49" s="64"/>
      <c r="BD49" s="65"/>
      <c r="BE49" s="64"/>
      <c r="BF49" s="65"/>
      <c r="BG49" s="64"/>
      <c r="BH49" s="65"/>
      <c r="BI49" s="64"/>
      <c r="BJ49" s="65"/>
      <c r="BK49" s="64"/>
      <c r="BL49" s="65"/>
      <c r="BM49" s="66"/>
      <c r="BN49" s="67" t="s">
        <v>4</v>
      </c>
      <c r="BO49" s="148" t="s">
        <v>2</v>
      </c>
      <c r="BP49" s="149"/>
      <c r="BQ49" s="63"/>
      <c r="BR49" s="63"/>
      <c r="BS49" s="64"/>
      <c r="BT49" s="65"/>
      <c r="BU49" s="64"/>
      <c r="BV49" s="65"/>
      <c r="BW49" s="64"/>
      <c r="BX49" s="65"/>
      <c r="BY49" s="64"/>
      <c r="BZ49" s="65"/>
      <c r="CA49" s="64"/>
      <c r="CB49" s="65"/>
      <c r="CC49" s="66"/>
      <c r="CD49" s="67" t="s">
        <v>4</v>
      </c>
      <c r="CE49" s="176" t="s">
        <v>2</v>
      </c>
      <c r="CF49" s="177"/>
      <c r="CG49" s="30"/>
      <c r="CH49" s="30"/>
      <c r="CI49" s="31"/>
      <c r="CJ49" s="32"/>
      <c r="CK49" s="31"/>
      <c r="CL49" s="32"/>
      <c r="CM49" s="31"/>
      <c r="CN49" s="32"/>
      <c r="CO49" s="31"/>
      <c r="CP49" s="32"/>
      <c r="CQ49" s="31"/>
      <c r="CR49" s="32"/>
      <c r="CS49" s="33"/>
      <c r="CT49" s="34" t="s">
        <v>4</v>
      </c>
      <c r="CU49" s="148" t="s">
        <v>2</v>
      </c>
      <c r="CV49" s="149"/>
      <c r="CW49" s="63"/>
      <c r="CX49" s="63"/>
      <c r="CY49" s="64"/>
      <c r="CZ49" s="65"/>
      <c r="DA49" s="64"/>
      <c r="DB49" s="65"/>
      <c r="DC49" s="64"/>
      <c r="DD49" s="65"/>
      <c r="DE49" s="64"/>
      <c r="DF49" s="65"/>
      <c r="DG49" s="64"/>
      <c r="DH49" s="65"/>
      <c r="DI49" s="66"/>
      <c r="DJ49" s="67" t="s">
        <v>4</v>
      </c>
    </row>
    <row r="50" spans="1:114" ht="15.75" thickBot="1" x14ac:dyDescent="0.3">
      <c r="A50" s="130"/>
      <c r="B50" s="145"/>
      <c r="C50" s="68"/>
      <c r="D50" s="69"/>
      <c r="E50" s="70"/>
      <c r="F50" s="71"/>
      <c r="G50" s="72" t="s">
        <v>7</v>
      </c>
      <c r="H50" s="73">
        <f>IF(G50="N",0,IF(D$48="EVENTO",BD!$B$3,BD!$B$4))</f>
        <v>0</v>
      </c>
      <c r="I50" s="72" t="s">
        <v>7</v>
      </c>
      <c r="J50" s="73">
        <f>IF(I50="N",0,IF(D$48="EVENTO",BD!$B$1,0))</f>
        <v>0</v>
      </c>
      <c r="K50" s="72" t="s">
        <v>7</v>
      </c>
      <c r="L50" s="73">
        <f>IF(K50="N",0,IF(D$48="EVENTO",BD!$B$2,0))</f>
        <v>0</v>
      </c>
      <c r="M50" s="72" t="s">
        <v>7</v>
      </c>
      <c r="N50" s="73">
        <f>IF(M50="N",0,IF(D$48="EVENTO",BD!$B$5,0))</f>
        <v>0</v>
      </c>
      <c r="O50" s="72" t="s">
        <v>7</v>
      </c>
      <c r="P50" s="73">
        <f>IF(O50="S",BD!$B$8,0)</f>
        <v>0</v>
      </c>
      <c r="Q50" s="73" t="str">
        <f>IF(D50="","",VLOOKUP(D50,BD!$B$11:$R$179,5,))</f>
        <v/>
      </c>
      <c r="R50" s="74" t="str">
        <f t="shared" ref="R50:R57" si="28">IF($D$48="","",IF(D50="","",SUM(Q50,P50,L50,J50,N50,H50)))</f>
        <v/>
      </c>
      <c r="S50" s="68"/>
      <c r="T50" s="69"/>
      <c r="U50" s="70"/>
      <c r="V50" s="71"/>
      <c r="W50" s="72" t="s">
        <v>7</v>
      </c>
      <c r="X50" s="73">
        <f>IF(W50="N",0,IF(T$48="EVENTO",BD!$B$3,BD!$B$4))</f>
        <v>0</v>
      </c>
      <c r="Y50" s="72" t="s">
        <v>7</v>
      </c>
      <c r="Z50" s="73">
        <f>IF(Y50="N",0,IF(T$48="EVENTO",BD!$B$1,0))</f>
        <v>0</v>
      </c>
      <c r="AA50" s="72" t="s">
        <v>7</v>
      </c>
      <c r="AB50" s="73">
        <f>IF(AA50="N",0,IF(T$48="EVENTO",BD!$B$2,0))</f>
        <v>0</v>
      </c>
      <c r="AC50" s="72" t="s">
        <v>7</v>
      </c>
      <c r="AD50" s="73">
        <f>IF(AC50="N",0,IF(T$48="EVENTO",BD!$B$5,0))</f>
        <v>0</v>
      </c>
      <c r="AE50" s="72" t="s">
        <v>7</v>
      </c>
      <c r="AF50" s="73">
        <f>IF(AE50="S",BD!$B$8,0)</f>
        <v>0</v>
      </c>
      <c r="AG50" s="73" t="str">
        <f>IF(T50="","",VLOOKUP(T50,BD!$B$11:$R$179,5,))</f>
        <v/>
      </c>
      <c r="AH50" s="74" t="str">
        <f t="shared" ref="AH50:AH57" si="29">IF($T$48="","",IF(T50="","",SUM(AG50,AF50,AB50,Z50,AD50,X50)))</f>
        <v/>
      </c>
      <c r="AI50" s="68"/>
      <c r="AJ50" s="69"/>
      <c r="AK50" s="70"/>
      <c r="AL50" s="71"/>
      <c r="AM50" s="72" t="s">
        <v>7</v>
      </c>
      <c r="AN50" s="73">
        <f>IF(AM50="N",0,IF(AJ$48="EVENTO",BD!$B$3,BD!$B$4))</f>
        <v>0</v>
      </c>
      <c r="AO50" s="72" t="s">
        <v>7</v>
      </c>
      <c r="AP50" s="73">
        <f>IF(AO50="N",0,IF(AJ$48="EVENTO",BD!$B$1,0))</f>
        <v>0</v>
      </c>
      <c r="AQ50" s="72" t="s">
        <v>7</v>
      </c>
      <c r="AR50" s="73">
        <f>IF(AQ50="N",0,IF(AJ$48="EVENTO",BD!$B$2,0))</f>
        <v>0</v>
      </c>
      <c r="AS50" s="72" t="s">
        <v>7</v>
      </c>
      <c r="AT50" s="73">
        <f>IF(AS50="N",0,IF(AJ$48="EVENTO",BD!$B$5,0))</f>
        <v>0</v>
      </c>
      <c r="AU50" s="72" t="s">
        <v>7</v>
      </c>
      <c r="AV50" s="73">
        <f>IF(AU50="S",BD!$B$8,0)</f>
        <v>0</v>
      </c>
      <c r="AW50" s="73" t="str">
        <f>IF(AJ50="","",VLOOKUP(AJ50,BD!$B$11:$R$179,5,))</f>
        <v/>
      </c>
      <c r="AX50" s="74" t="str">
        <f t="shared" ref="AX50:AX57" si="30">IF($AJ$48="","",IF(AJ50="","",SUM(AW50,AV50,AR50,AP50,AT50,AN50)))</f>
        <v/>
      </c>
      <c r="AY50" s="68"/>
      <c r="AZ50" s="69"/>
      <c r="BA50" s="70"/>
      <c r="BB50" s="71"/>
      <c r="BC50" s="72" t="s">
        <v>7</v>
      </c>
      <c r="BD50" s="73">
        <f>IF(BC50="N",0,IF(AZ$48="EVENTO",BD!$B$3,BD!$B$4))</f>
        <v>0</v>
      </c>
      <c r="BE50" s="72" t="s">
        <v>7</v>
      </c>
      <c r="BF50" s="73">
        <f>IF(BE50="N",0,IF(AZ$48="EVENTO",BD!$B$1,0))</f>
        <v>0</v>
      </c>
      <c r="BG50" s="72" t="s">
        <v>7</v>
      </c>
      <c r="BH50" s="73">
        <f>IF(BG50="N",0,IF(AZ$48="EVENTO",BD!$B$2,0))</f>
        <v>0</v>
      </c>
      <c r="BI50" s="72" t="s">
        <v>7</v>
      </c>
      <c r="BJ50" s="73">
        <f>IF(BI50="N",0,IF(AZ$48="EVENTO",BD!$B$5,0))</f>
        <v>0</v>
      </c>
      <c r="BK50" s="72" t="s">
        <v>7</v>
      </c>
      <c r="BL50" s="73">
        <f>IF(BK50="S",BD!$B$8,0)</f>
        <v>0</v>
      </c>
      <c r="BM50" s="73" t="str">
        <f>IF(AZ50="","",VLOOKUP(AZ50,BD!$B$11:$R$179,5,))</f>
        <v/>
      </c>
      <c r="BN50" s="74"/>
      <c r="BO50" s="68"/>
      <c r="BP50" s="69"/>
      <c r="BQ50" s="70"/>
      <c r="BR50" s="71"/>
      <c r="BS50" s="72" t="s">
        <v>7</v>
      </c>
      <c r="BT50" s="73">
        <f>IF(BS50="N",0,IF(BP$48="EVENTO",BD!$B$3,BD!$B$4))</f>
        <v>0</v>
      </c>
      <c r="BU50" s="72" t="s">
        <v>7</v>
      </c>
      <c r="BV50" s="73">
        <f>IF(BU50="N",0,IF(BP$48="EVENTO",BD!$B$1,0))</f>
        <v>0</v>
      </c>
      <c r="BW50" s="72" t="s">
        <v>7</v>
      </c>
      <c r="BX50" s="73">
        <f>IF(BW50="N",0,IF(BP$48="EVENTO",BD!$B$2,0))</f>
        <v>0</v>
      </c>
      <c r="BY50" s="72" t="s">
        <v>7</v>
      </c>
      <c r="BZ50" s="73">
        <f>IF(BY50="N",0,IF(BP$48="EVENTO",BD!$B$5,0))</f>
        <v>0</v>
      </c>
      <c r="CA50" s="72" t="s">
        <v>7</v>
      </c>
      <c r="CB50" s="73">
        <f>IF(CA50="S",BD!$B$8,0)</f>
        <v>0</v>
      </c>
      <c r="CC50" s="73" t="str">
        <f>IF(BP50="","",VLOOKUP(BP50,BD!$B$11:$R$179,5,))</f>
        <v/>
      </c>
      <c r="CD50" s="74" t="str">
        <f t="shared" ref="CD50:CD57" si="31">IF($BP$48="","",IF(BP50="","",SUM(CC50,CB50,BX50,BV50,BZ50,BT50)))</f>
        <v/>
      </c>
      <c r="CE50" s="35" t="s">
        <v>5</v>
      </c>
      <c r="CF50" s="36" t="s">
        <v>342</v>
      </c>
      <c r="CG50" s="37"/>
      <c r="CH50" s="38"/>
      <c r="CI50" s="39" t="s">
        <v>316</v>
      </c>
      <c r="CJ50" s="40">
        <f>IF(CI50="N",0,IF(CF$48="EVENTO",BD!$B$3,BD!$B$4))</f>
        <v>80</v>
      </c>
      <c r="CK50" s="39" t="s">
        <v>316</v>
      </c>
      <c r="CL50" s="40">
        <f>IF(CK50="N",0,IF(CF$48="EVENTO",BD!$B$1,0))</f>
        <v>100</v>
      </c>
      <c r="CM50" s="39" t="s">
        <v>7</v>
      </c>
      <c r="CN50" s="40">
        <f>IF(CM50="N",0,IF(CF$48="EVENTO",BD!$B$2,0))</f>
        <v>0</v>
      </c>
      <c r="CO50" s="39" t="s">
        <v>7</v>
      </c>
      <c r="CP50" s="40">
        <f>IF(CO50="N",0,IF(CF$48="EVENTO",BD!$B$5,0))</f>
        <v>0</v>
      </c>
      <c r="CQ50" s="39" t="s">
        <v>7</v>
      </c>
      <c r="CR50" s="40">
        <f>IF(CQ50="S",BD!$B$8,0)</f>
        <v>0</v>
      </c>
      <c r="CS50" s="40">
        <f>IF(CF50="","",VLOOKUP(CF50,BD!$B$11:$R$179,5,))</f>
        <v>250</v>
      </c>
      <c r="CT50" s="41">
        <f t="shared" ref="CT50:CT57" si="32">IF($CF$48="","",IF(CF50="","",SUM(CS50,CR50,CN50,CL50,CP50,CJ50)))</f>
        <v>430</v>
      </c>
      <c r="CU50" s="68"/>
      <c r="CV50" s="69"/>
      <c r="CW50" s="70"/>
      <c r="CX50" s="71"/>
      <c r="CY50" s="72" t="s">
        <v>7</v>
      </c>
      <c r="CZ50" s="73">
        <f>IF(CY50="N",0,IF(CV$48="EVENTO",BD!$B$3,BD!$B$4))</f>
        <v>0</v>
      </c>
      <c r="DA50" s="72" t="s">
        <v>7</v>
      </c>
      <c r="DB50" s="73">
        <f>IF(DA50="N",0,IF(CV$48="EVENTO",BD!$B$1,0))</f>
        <v>0</v>
      </c>
      <c r="DC50" s="72" t="s">
        <v>7</v>
      </c>
      <c r="DD50" s="73">
        <f>IF(DC50="N",0,IF(CV$48="EVENTO",BD!$B$2,0))</f>
        <v>0</v>
      </c>
      <c r="DE50" s="72" t="s">
        <v>7</v>
      </c>
      <c r="DF50" s="73">
        <f>IF(DE50="N",0,IF(CV$48="EVENTO",BD!$B$5,0))</f>
        <v>0</v>
      </c>
      <c r="DG50" s="72" t="s">
        <v>7</v>
      </c>
      <c r="DH50" s="73">
        <f>IF(DG50="S",BD!$B$8,0)</f>
        <v>0</v>
      </c>
      <c r="DI50" s="73" t="str">
        <f>IF(CV50="","",VLOOKUP(CV50,BD!$B$11:$R$179,5,))</f>
        <v/>
      </c>
      <c r="DJ50" s="74" t="str">
        <f t="shared" ref="DJ50:DJ57" si="33">IF($CV$48="","",IF(CV50="","",SUM(DI50,DH50,DD50,DB50,DF50,CZ50)))</f>
        <v/>
      </c>
    </row>
    <row r="51" spans="1:114" ht="15.75" thickBot="1" x14ac:dyDescent="0.3">
      <c r="A51" s="130"/>
      <c r="B51" s="145"/>
      <c r="C51" s="68"/>
      <c r="D51" s="75"/>
      <c r="E51" s="76"/>
      <c r="F51" s="71"/>
      <c r="G51" s="77" t="s">
        <v>7</v>
      </c>
      <c r="H51" s="78">
        <f>IF(G51="N",0,IF(D$48="EVENTO",BD!$B$3,BD!$B$4))</f>
        <v>0</v>
      </c>
      <c r="I51" s="77" t="s">
        <v>7</v>
      </c>
      <c r="J51" s="78">
        <f>IF(I51="N",0,IF(D$48="EVENTO",BD!$B$1,0))</f>
        <v>0</v>
      </c>
      <c r="K51" s="77" t="s">
        <v>7</v>
      </c>
      <c r="L51" s="78">
        <f>IF(K51="N",0,IF(D$48="EVENTO",BD!$B$2,0))</f>
        <v>0</v>
      </c>
      <c r="M51" s="77" t="s">
        <v>7</v>
      </c>
      <c r="N51" s="78">
        <f>IF(M51="N",0,IF(D$48="EVENTO",BD!$B$5,0))</f>
        <v>0</v>
      </c>
      <c r="O51" s="77" t="s">
        <v>7</v>
      </c>
      <c r="P51" s="78">
        <f>IF(O51="S",BD!$B$8,0)</f>
        <v>0</v>
      </c>
      <c r="Q51" s="73" t="str">
        <f>IF(D51="","",VLOOKUP(D51,BD!$B$11:$R$179,5,))</f>
        <v/>
      </c>
      <c r="R51" s="79" t="str">
        <f t="shared" si="28"/>
        <v/>
      </c>
      <c r="S51" s="68"/>
      <c r="T51" s="75"/>
      <c r="U51" s="76"/>
      <c r="V51" s="71"/>
      <c r="W51" s="77" t="s">
        <v>7</v>
      </c>
      <c r="X51" s="78">
        <f>IF(W51="N",0,IF(T$48="EVENTO",BD!$B$3,BD!$B$4))</f>
        <v>0</v>
      </c>
      <c r="Y51" s="77" t="s">
        <v>7</v>
      </c>
      <c r="Z51" s="78">
        <f>IF(Y51="N",0,IF(T$48="EVENTO",BD!$B$1,0))</f>
        <v>0</v>
      </c>
      <c r="AA51" s="77" t="s">
        <v>7</v>
      </c>
      <c r="AB51" s="78">
        <f>IF(AA51="N",0,IF(T$48="EVENTO",BD!$B$2,0))</f>
        <v>0</v>
      </c>
      <c r="AC51" s="77" t="s">
        <v>7</v>
      </c>
      <c r="AD51" s="78">
        <f>IF(AC51="N",0,IF(T$48="EVENTO",BD!$B$5,0))</f>
        <v>0</v>
      </c>
      <c r="AE51" s="77" t="s">
        <v>7</v>
      </c>
      <c r="AF51" s="78">
        <f>IF(AE51="S",BD!$B$8,0)</f>
        <v>0</v>
      </c>
      <c r="AG51" s="73" t="str">
        <f>IF(T51="","",VLOOKUP(T51,BD!$B$11:$R$179,5,))</f>
        <v/>
      </c>
      <c r="AH51" s="79" t="str">
        <f t="shared" si="29"/>
        <v/>
      </c>
      <c r="AI51" s="68"/>
      <c r="AJ51" s="75"/>
      <c r="AK51" s="76"/>
      <c r="AL51" s="71"/>
      <c r="AM51" s="77" t="s">
        <v>7</v>
      </c>
      <c r="AN51" s="78">
        <f>IF(AM51="N",0,IF(AJ$48="EVENTO",BD!$B$3,BD!$B$4))</f>
        <v>0</v>
      </c>
      <c r="AO51" s="77" t="s">
        <v>7</v>
      </c>
      <c r="AP51" s="78">
        <f>IF(AO51="N",0,IF(AJ$48="EVENTO",BD!$B$1,0))</f>
        <v>0</v>
      </c>
      <c r="AQ51" s="77" t="s">
        <v>7</v>
      </c>
      <c r="AR51" s="78">
        <f>IF(AQ51="N",0,IF(AJ$48="EVENTO",BD!$B$2,0))</f>
        <v>0</v>
      </c>
      <c r="AS51" s="77" t="s">
        <v>7</v>
      </c>
      <c r="AT51" s="78">
        <f>IF(AS51="N",0,IF(AJ$48="EVENTO",BD!$B$5,0))</f>
        <v>0</v>
      </c>
      <c r="AU51" s="77" t="s">
        <v>7</v>
      </c>
      <c r="AV51" s="78">
        <f>IF(AU51="S",BD!$B$8,0)</f>
        <v>0</v>
      </c>
      <c r="AW51" s="73" t="str">
        <f>IF(AJ51="","",VLOOKUP(AJ51,BD!$B$11:$R$179,5,))</f>
        <v/>
      </c>
      <c r="AX51" s="79" t="str">
        <f t="shared" si="30"/>
        <v/>
      </c>
      <c r="AY51" s="68"/>
      <c r="AZ51" s="75"/>
      <c r="BA51" s="76"/>
      <c r="BB51" s="71"/>
      <c r="BC51" s="77" t="s">
        <v>7</v>
      </c>
      <c r="BD51" s="78">
        <f>IF(BC51="N",0,IF(AZ$48="EVENTO",BD!$B$3,BD!$B$4))</f>
        <v>0</v>
      </c>
      <c r="BE51" s="77" t="s">
        <v>7</v>
      </c>
      <c r="BF51" s="78">
        <f>IF(BE51="N",0,IF(AZ$48="EVENTO",BD!$B$1,0))</f>
        <v>0</v>
      </c>
      <c r="BG51" s="77" t="s">
        <v>7</v>
      </c>
      <c r="BH51" s="78">
        <f>IF(BG51="N",0,IF(AZ$48="EVENTO",BD!$B$2,0))</f>
        <v>0</v>
      </c>
      <c r="BI51" s="77" t="s">
        <v>7</v>
      </c>
      <c r="BJ51" s="78">
        <f>IF(BI51="N",0,IF(AZ$48="EVENTO",BD!$B$5,0))</f>
        <v>0</v>
      </c>
      <c r="BK51" s="77" t="s">
        <v>7</v>
      </c>
      <c r="BL51" s="78">
        <f>IF(BK51="S",BD!$B$8,0)</f>
        <v>0</v>
      </c>
      <c r="BM51" s="73" t="str">
        <f>IF(AZ51="","",VLOOKUP(AZ51,BD!$B$11:$R$179,5,))</f>
        <v/>
      </c>
      <c r="BN51" s="79"/>
      <c r="BO51" s="68"/>
      <c r="BP51" s="75"/>
      <c r="BQ51" s="76"/>
      <c r="BR51" s="71"/>
      <c r="BS51" s="77" t="s">
        <v>7</v>
      </c>
      <c r="BT51" s="78">
        <f>IF(BS51="N",0,IF(BP$48="EVENTO",BD!$B$3,BD!$B$4))</f>
        <v>0</v>
      </c>
      <c r="BU51" s="77" t="s">
        <v>7</v>
      </c>
      <c r="BV51" s="78">
        <f>IF(BU51="N",0,IF(BP$48="EVENTO",BD!$B$1,0))</f>
        <v>0</v>
      </c>
      <c r="BW51" s="77" t="s">
        <v>7</v>
      </c>
      <c r="BX51" s="78">
        <f>IF(BW51="N",0,IF(BP$48="EVENTO",BD!$B$2,0))</f>
        <v>0</v>
      </c>
      <c r="BY51" s="77" t="s">
        <v>7</v>
      </c>
      <c r="BZ51" s="78">
        <f>IF(BY51="N",0,IF(BP$48="EVENTO",BD!$B$5,0))</f>
        <v>0</v>
      </c>
      <c r="CA51" s="77" t="s">
        <v>7</v>
      </c>
      <c r="CB51" s="78">
        <f>IF(CA51="S",BD!$B$8,0)</f>
        <v>0</v>
      </c>
      <c r="CC51" s="73" t="str">
        <f>IF(BP51="","",VLOOKUP(BP51,BD!$B$11:$R$179,5,))</f>
        <v/>
      </c>
      <c r="CD51" s="79" t="str">
        <f t="shared" si="31"/>
        <v/>
      </c>
      <c r="CE51" s="35" t="s">
        <v>5</v>
      </c>
      <c r="CF51" s="42" t="s">
        <v>15</v>
      </c>
      <c r="CG51" s="43"/>
      <c r="CH51" s="38"/>
      <c r="CI51" s="44" t="s">
        <v>7</v>
      </c>
      <c r="CJ51" s="45">
        <f>IF(CI51="N",0,IF(CF$48="EVENTO",BD!$B$3,BD!$B$4))</f>
        <v>0</v>
      </c>
      <c r="CK51" s="44" t="s">
        <v>7</v>
      </c>
      <c r="CL51" s="45">
        <f>IF(CK51="N",0,IF(CF$48="EVENTO",BD!$B$1,0))</f>
        <v>0</v>
      </c>
      <c r="CM51" s="44" t="s">
        <v>7</v>
      </c>
      <c r="CN51" s="45">
        <f>IF(CM51="N",0,IF(CF$48="EVENTO",BD!$B$2,0))</f>
        <v>0</v>
      </c>
      <c r="CO51" s="44" t="s">
        <v>7</v>
      </c>
      <c r="CP51" s="45">
        <f>IF(CO51="N",0,IF(CF$48="EVENTO",BD!$B$5,0))</f>
        <v>0</v>
      </c>
      <c r="CQ51" s="44" t="s">
        <v>7</v>
      </c>
      <c r="CR51" s="45">
        <f>IF(CQ51="S",BD!$B$8,0)</f>
        <v>0</v>
      </c>
      <c r="CS51" s="40">
        <f>IF(CF51="","",VLOOKUP(CF51,BD!$B$11:$R$179,5,))</f>
        <v>250</v>
      </c>
      <c r="CT51" s="46">
        <f t="shared" si="32"/>
        <v>250</v>
      </c>
      <c r="CU51" s="68"/>
      <c r="CV51" s="75"/>
      <c r="CW51" s="76"/>
      <c r="CX51" s="71"/>
      <c r="CY51" s="77" t="s">
        <v>7</v>
      </c>
      <c r="CZ51" s="78">
        <f>IF(CY51="N",0,IF(CV$48="EVENTO",BD!$B$3,BD!$B$4))</f>
        <v>0</v>
      </c>
      <c r="DA51" s="77" t="s">
        <v>7</v>
      </c>
      <c r="DB51" s="78">
        <f>IF(DA51="N",0,IF(CV$48="EVENTO",BD!$B$1,0))</f>
        <v>0</v>
      </c>
      <c r="DC51" s="77" t="s">
        <v>7</v>
      </c>
      <c r="DD51" s="78">
        <f>IF(DC51="N",0,IF(CV$48="EVENTO",BD!$B$2,0))</f>
        <v>0</v>
      </c>
      <c r="DE51" s="77" t="s">
        <v>7</v>
      </c>
      <c r="DF51" s="78">
        <f>IF(DE51="N",0,IF(CV$48="EVENTO",BD!$B$5,0))</f>
        <v>0</v>
      </c>
      <c r="DG51" s="77" t="s">
        <v>7</v>
      </c>
      <c r="DH51" s="78">
        <f>IF(DG51="S",BD!$B$8,0)</f>
        <v>0</v>
      </c>
      <c r="DI51" s="73" t="str">
        <f>IF(CV51="","",VLOOKUP(CV51,BD!$B$11:$R$179,5,))</f>
        <v/>
      </c>
      <c r="DJ51" s="79" t="str">
        <f t="shared" si="33"/>
        <v/>
      </c>
    </row>
    <row r="52" spans="1:114" ht="15.75" thickBot="1" x14ac:dyDescent="0.3">
      <c r="A52" s="130"/>
      <c r="B52" s="145"/>
      <c r="C52" s="68"/>
      <c r="D52" s="75"/>
      <c r="E52" s="76"/>
      <c r="F52" s="71"/>
      <c r="G52" s="77" t="s">
        <v>7</v>
      </c>
      <c r="H52" s="78">
        <f>IF(G52="N",0,IF(D$48="EVENTO",BD!$B$3,BD!$B$4))</f>
        <v>0</v>
      </c>
      <c r="I52" s="77" t="s">
        <v>7</v>
      </c>
      <c r="J52" s="78">
        <f>IF(I52="N",0,IF(D$48="EVENTO",BD!$B$1,0))</f>
        <v>0</v>
      </c>
      <c r="K52" s="77" t="s">
        <v>7</v>
      </c>
      <c r="L52" s="78">
        <f>IF(K52="N",0,IF(D$48="EVENTO",BD!$B$2,0))</f>
        <v>0</v>
      </c>
      <c r="M52" s="77" t="s">
        <v>7</v>
      </c>
      <c r="N52" s="78">
        <f>IF(M52="N",0,IF(D$48="EVENTO",BD!$B$5,0))</f>
        <v>0</v>
      </c>
      <c r="O52" s="77" t="s">
        <v>7</v>
      </c>
      <c r="P52" s="78">
        <f>IF(O52="S",BD!$B$8,0)</f>
        <v>0</v>
      </c>
      <c r="Q52" s="73" t="str">
        <f>IF(D52="","",VLOOKUP(D52,BD!$B$11:$R$179,5,))</f>
        <v/>
      </c>
      <c r="R52" s="79" t="str">
        <f t="shared" si="28"/>
        <v/>
      </c>
      <c r="S52" s="68"/>
      <c r="T52" s="75"/>
      <c r="U52" s="76"/>
      <c r="V52" s="71"/>
      <c r="W52" s="77" t="s">
        <v>7</v>
      </c>
      <c r="X52" s="78">
        <f>IF(W52="N",0,IF(T$48="EVENTO",BD!$B$3,BD!$B$4))</f>
        <v>0</v>
      </c>
      <c r="Y52" s="77" t="s">
        <v>7</v>
      </c>
      <c r="Z52" s="78">
        <f>IF(Y52="N",0,IF(T$48="EVENTO",BD!$B$1,0))</f>
        <v>0</v>
      </c>
      <c r="AA52" s="77" t="s">
        <v>7</v>
      </c>
      <c r="AB52" s="78">
        <f>IF(AA52="N",0,IF(T$48="EVENTO",BD!$B$2,0))</f>
        <v>0</v>
      </c>
      <c r="AC52" s="77" t="s">
        <v>7</v>
      </c>
      <c r="AD52" s="78">
        <f>IF(AC52="N",0,IF(T$48="EVENTO",BD!$B$5,0))</f>
        <v>0</v>
      </c>
      <c r="AE52" s="77" t="s">
        <v>7</v>
      </c>
      <c r="AF52" s="78">
        <f>IF(AE52="S",BD!$B$8,0)</f>
        <v>0</v>
      </c>
      <c r="AG52" s="73" t="str">
        <f>IF(T52="","",VLOOKUP(T52,BD!$B$11:$R$179,5,))</f>
        <v/>
      </c>
      <c r="AH52" s="79" t="str">
        <f t="shared" si="29"/>
        <v/>
      </c>
      <c r="AI52" s="68"/>
      <c r="AJ52" s="75"/>
      <c r="AK52" s="76"/>
      <c r="AL52" s="71"/>
      <c r="AM52" s="77" t="s">
        <v>7</v>
      </c>
      <c r="AN52" s="78">
        <f>IF(AM52="N",0,IF(AJ$48="EVENTO",BD!$B$3,BD!$B$4))</f>
        <v>0</v>
      </c>
      <c r="AO52" s="77" t="s">
        <v>7</v>
      </c>
      <c r="AP52" s="78">
        <f>IF(AO52="N",0,IF(AJ$48="EVENTO",BD!$B$1,0))</f>
        <v>0</v>
      </c>
      <c r="AQ52" s="77" t="s">
        <v>7</v>
      </c>
      <c r="AR52" s="78">
        <f>IF(AQ52="N",0,IF(AJ$48="EVENTO",BD!$B$2,0))</f>
        <v>0</v>
      </c>
      <c r="AS52" s="77" t="s">
        <v>7</v>
      </c>
      <c r="AT52" s="78">
        <f>IF(AS52="N",0,IF(AJ$48="EVENTO",BD!$B$5,0))</f>
        <v>0</v>
      </c>
      <c r="AU52" s="77" t="s">
        <v>7</v>
      </c>
      <c r="AV52" s="78">
        <f>IF(AU52="S",BD!$B$8,0)</f>
        <v>0</v>
      </c>
      <c r="AW52" s="73" t="str">
        <f>IF(AJ52="","",VLOOKUP(AJ52,BD!$B$11:$R$179,5,))</f>
        <v/>
      </c>
      <c r="AX52" s="79" t="str">
        <f t="shared" si="30"/>
        <v/>
      </c>
      <c r="AY52" s="68"/>
      <c r="AZ52" s="75"/>
      <c r="BA52" s="76"/>
      <c r="BB52" s="71"/>
      <c r="BC52" s="77" t="s">
        <v>7</v>
      </c>
      <c r="BD52" s="78">
        <f>IF(BC52="N",0,IF(AZ$48="EVENTO",BD!$B$3,BD!$B$4))</f>
        <v>0</v>
      </c>
      <c r="BE52" s="77" t="s">
        <v>7</v>
      </c>
      <c r="BF52" s="78">
        <f>IF(BE52="N",0,IF(AZ$48="EVENTO",BD!$B$1,0))</f>
        <v>0</v>
      </c>
      <c r="BG52" s="77" t="s">
        <v>7</v>
      </c>
      <c r="BH52" s="78">
        <f>IF(BG52="N",0,IF(AZ$48="EVENTO",BD!$B$2,0))</f>
        <v>0</v>
      </c>
      <c r="BI52" s="77" t="s">
        <v>7</v>
      </c>
      <c r="BJ52" s="78">
        <f>IF(BI52="N",0,IF(AZ$48="EVENTO",BD!$B$5,0))</f>
        <v>0</v>
      </c>
      <c r="BK52" s="77" t="s">
        <v>7</v>
      </c>
      <c r="BL52" s="78">
        <f>IF(BK52="S",BD!$B$8,0)</f>
        <v>0</v>
      </c>
      <c r="BM52" s="73" t="str">
        <f>IF(AZ52="","",VLOOKUP(AZ52,BD!$B$11:$R$179,5,))</f>
        <v/>
      </c>
      <c r="BN52" s="79"/>
      <c r="BO52" s="68"/>
      <c r="BP52" s="75"/>
      <c r="BQ52" s="76"/>
      <c r="BR52" s="71"/>
      <c r="BS52" s="77" t="s">
        <v>7</v>
      </c>
      <c r="BT52" s="78">
        <f>IF(BS52="N",0,IF(BP$48="EVENTO",BD!$B$3,BD!$B$4))</f>
        <v>0</v>
      </c>
      <c r="BU52" s="77" t="s">
        <v>7</v>
      </c>
      <c r="BV52" s="78">
        <f>IF(BU52="N",0,IF(BP$48="EVENTO",BD!$B$1,0))</f>
        <v>0</v>
      </c>
      <c r="BW52" s="77" t="s">
        <v>7</v>
      </c>
      <c r="BX52" s="78">
        <f>IF(BW52="N",0,IF(BP$48="EVENTO",BD!$B$2,0))</f>
        <v>0</v>
      </c>
      <c r="BY52" s="77" t="s">
        <v>7</v>
      </c>
      <c r="BZ52" s="78">
        <f>IF(BY52="N",0,IF(BP$48="EVENTO",BD!$B$5,0))</f>
        <v>0</v>
      </c>
      <c r="CA52" s="77" t="s">
        <v>7</v>
      </c>
      <c r="CB52" s="78">
        <f>IF(CA52="S",BD!$B$8,0)</f>
        <v>0</v>
      </c>
      <c r="CC52" s="73" t="str">
        <f>IF(BP52="","",VLOOKUP(BP52,BD!$B$11:$R$179,5,))</f>
        <v/>
      </c>
      <c r="CD52" s="79" t="str">
        <f t="shared" si="31"/>
        <v/>
      </c>
      <c r="CE52" s="35" t="s">
        <v>5</v>
      </c>
      <c r="CF52" s="42" t="s">
        <v>429</v>
      </c>
      <c r="CG52" s="43"/>
      <c r="CH52" s="38"/>
      <c r="CI52" s="44" t="s">
        <v>7</v>
      </c>
      <c r="CJ52" s="45">
        <f>IF(CI52="N",0,IF(CF$48="EVENTO",BD!$B$3,BD!$B$4))</f>
        <v>0</v>
      </c>
      <c r="CK52" s="44" t="s">
        <v>7</v>
      </c>
      <c r="CL52" s="45">
        <f>IF(CK52="N",0,IF(CF$48="EVENTO",BD!$B$1,0))</f>
        <v>0</v>
      </c>
      <c r="CM52" s="44" t="s">
        <v>7</v>
      </c>
      <c r="CN52" s="45">
        <f>IF(CM52="N",0,IF(CF$48="EVENTO",BD!$B$2,0))</f>
        <v>0</v>
      </c>
      <c r="CO52" s="44" t="s">
        <v>7</v>
      </c>
      <c r="CP52" s="45">
        <f>IF(CO52="N",0,IF(CF$48="EVENTO",BD!$B$5,0))</f>
        <v>0</v>
      </c>
      <c r="CQ52" s="44" t="s">
        <v>7</v>
      </c>
      <c r="CR52" s="45">
        <f>IF(CQ52="S",BD!$B$8,0)</f>
        <v>0</v>
      </c>
      <c r="CS52" s="40">
        <f>IF(CF52="","",VLOOKUP(CF52,BD!$B$11:$R$179,5,))</f>
        <v>250</v>
      </c>
      <c r="CT52" s="46">
        <f t="shared" si="32"/>
        <v>250</v>
      </c>
      <c r="CU52" s="68"/>
      <c r="CV52" s="75"/>
      <c r="CW52" s="76"/>
      <c r="CX52" s="71"/>
      <c r="CY52" s="77" t="s">
        <v>7</v>
      </c>
      <c r="CZ52" s="78">
        <f>IF(CY52="N",0,IF(CV$48="EVENTO",BD!$B$3,BD!$B$4))</f>
        <v>0</v>
      </c>
      <c r="DA52" s="77" t="s">
        <v>7</v>
      </c>
      <c r="DB52" s="78">
        <f>IF(DA52="N",0,IF(CV$48="EVENTO",BD!$B$1,0))</f>
        <v>0</v>
      </c>
      <c r="DC52" s="77" t="s">
        <v>7</v>
      </c>
      <c r="DD52" s="78">
        <f>IF(DC52="N",0,IF(CV$48="EVENTO",BD!$B$2,0))</f>
        <v>0</v>
      </c>
      <c r="DE52" s="77" t="s">
        <v>7</v>
      </c>
      <c r="DF52" s="78">
        <f>IF(DE52="N",0,IF(CV$48="EVENTO",BD!$B$5,0))</f>
        <v>0</v>
      </c>
      <c r="DG52" s="77" t="s">
        <v>7</v>
      </c>
      <c r="DH52" s="78">
        <f>IF(DG52="S",BD!$B$8,0)</f>
        <v>0</v>
      </c>
      <c r="DI52" s="73" t="str">
        <f>IF(CV52="","",VLOOKUP(CV52,BD!$B$11:$R$179,5,))</f>
        <v/>
      </c>
      <c r="DJ52" s="79" t="str">
        <f t="shared" si="33"/>
        <v/>
      </c>
    </row>
    <row r="53" spans="1:114" ht="15.75" thickBot="1" x14ac:dyDescent="0.3">
      <c r="A53" s="130"/>
      <c r="B53" s="145"/>
      <c r="C53" s="68"/>
      <c r="D53" s="75"/>
      <c r="E53" s="76"/>
      <c r="F53" s="71"/>
      <c r="G53" s="77" t="s">
        <v>7</v>
      </c>
      <c r="H53" s="78">
        <f>IF(G53="N",0,IF(D$48="EVENTO",BD!$B$3,BD!$B$4))</f>
        <v>0</v>
      </c>
      <c r="I53" s="77" t="s">
        <v>7</v>
      </c>
      <c r="J53" s="78">
        <f>IF(I53="N",0,IF(D$48="EVENTO",BD!$B$1,0))</f>
        <v>0</v>
      </c>
      <c r="K53" s="77" t="s">
        <v>7</v>
      </c>
      <c r="L53" s="78">
        <f>IF(K53="N",0,IF(D$48="EVENTO",BD!$B$2,0))</f>
        <v>0</v>
      </c>
      <c r="M53" s="77" t="s">
        <v>7</v>
      </c>
      <c r="N53" s="78">
        <f>IF(M53="N",0,IF(D$48="EVENTO",BD!$B$5,0))</f>
        <v>0</v>
      </c>
      <c r="O53" s="77" t="s">
        <v>7</v>
      </c>
      <c r="P53" s="78">
        <f>IF(O53="S",BD!$B$8,0)</f>
        <v>0</v>
      </c>
      <c r="Q53" s="73" t="str">
        <f>IF(D53="","",VLOOKUP(D53,BD!$B$11:$R$179,5,))</f>
        <v/>
      </c>
      <c r="R53" s="79" t="str">
        <f t="shared" si="28"/>
        <v/>
      </c>
      <c r="S53" s="68"/>
      <c r="T53" s="75"/>
      <c r="U53" s="76"/>
      <c r="V53" s="71"/>
      <c r="W53" s="77" t="s">
        <v>7</v>
      </c>
      <c r="X53" s="78">
        <f>IF(W53="N",0,IF(T$48="EVENTO",BD!$B$3,BD!$B$4))</f>
        <v>0</v>
      </c>
      <c r="Y53" s="77" t="s">
        <v>7</v>
      </c>
      <c r="Z53" s="78">
        <f>IF(Y53="N",0,IF(T$48="EVENTO",BD!$B$1,0))</f>
        <v>0</v>
      </c>
      <c r="AA53" s="77" t="s">
        <v>7</v>
      </c>
      <c r="AB53" s="78">
        <f>IF(AA53="N",0,IF(T$48="EVENTO",BD!$B$2,0))</f>
        <v>0</v>
      </c>
      <c r="AC53" s="77" t="s">
        <v>7</v>
      </c>
      <c r="AD53" s="78">
        <f>IF(AC53="N",0,IF(T$48="EVENTO",BD!$B$5,0))</f>
        <v>0</v>
      </c>
      <c r="AE53" s="77" t="s">
        <v>7</v>
      </c>
      <c r="AF53" s="78">
        <f>IF(AE53="S",BD!$B$8,0)</f>
        <v>0</v>
      </c>
      <c r="AG53" s="73" t="str">
        <f>IF(T53="","",VLOOKUP(T53,BD!$B$11:$R$179,5,))</f>
        <v/>
      </c>
      <c r="AH53" s="79" t="str">
        <f t="shared" si="29"/>
        <v/>
      </c>
      <c r="AI53" s="68"/>
      <c r="AJ53" s="75"/>
      <c r="AK53" s="76"/>
      <c r="AL53" s="71"/>
      <c r="AM53" s="77" t="s">
        <v>7</v>
      </c>
      <c r="AN53" s="78">
        <f>IF(AM53="N",0,IF(AJ$48="EVENTO",BD!$B$3,BD!$B$4))</f>
        <v>0</v>
      </c>
      <c r="AO53" s="77" t="s">
        <v>7</v>
      </c>
      <c r="AP53" s="78">
        <f>IF(AO53="N",0,IF(AJ$48="EVENTO",BD!$B$1,0))</f>
        <v>0</v>
      </c>
      <c r="AQ53" s="77" t="s">
        <v>7</v>
      </c>
      <c r="AR53" s="78">
        <f>IF(AQ53="N",0,IF(AJ$48="EVENTO",BD!$B$2,0))</f>
        <v>0</v>
      </c>
      <c r="AS53" s="77" t="s">
        <v>7</v>
      </c>
      <c r="AT53" s="78">
        <f>IF(AS53="N",0,IF(AJ$48="EVENTO",BD!$B$5,0))</f>
        <v>0</v>
      </c>
      <c r="AU53" s="77" t="s">
        <v>7</v>
      </c>
      <c r="AV53" s="78">
        <f>IF(AU53="S",BD!$B$8,0)</f>
        <v>0</v>
      </c>
      <c r="AW53" s="73" t="str">
        <f>IF(AJ53="","",VLOOKUP(AJ53,BD!$B$11:$R$179,5,))</f>
        <v/>
      </c>
      <c r="AX53" s="79" t="str">
        <f t="shared" si="30"/>
        <v/>
      </c>
      <c r="AY53" s="68"/>
      <c r="AZ53" s="75"/>
      <c r="BA53" s="76"/>
      <c r="BB53" s="71"/>
      <c r="BC53" s="77" t="s">
        <v>7</v>
      </c>
      <c r="BD53" s="78">
        <f>IF(BC53="N",0,IF(AZ$48="EVENTO",BD!$B$3,BD!$B$4))</f>
        <v>0</v>
      </c>
      <c r="BE53" s="77" t="s">
        <v>7</v>
      </c>
      <c r="BF53" s="78">
        <f>IF(BE53="N",0,IF(AZ$48="EVENTO",BD!$B$1,0))</f>
        <v>0</v>
      </c>
      <c r="BG53" s="77" t="s">
        <v>7</v>
      </c>
      <c r="BH53" s="78">
        <f>IF(BG53="N",0,IF(AZ$48="EVENTO",BD!$B$2,0))</f>
        <v>0</v>
      </c>
      <c r="BI53" s="77" t="s">
        <v>7</v>
      </c>
      <c r="BJ53" s="78">
        <f>IF(BI53="N",0,IF(AZ$48="EVENTO",BD!$B$5,0))</f>
        <v>0</v>
      </c>
      <c r="BK53" s="77" t="s">
        <v>7</v>
      </c>
      <c r="BL53" s="78">
        <f>IF(BK53="S",BD!$B$8,0)</f>
        <v>0</v>
      </c>
      <c r="BM53" s="73" t="str">
        <f>IF(AZ53="","",VLOOKUP(AZ53,BD!$B$11:$R$179,5,))</f>
        <v/>
      </c>
      <c r="BN53" s="79" t="str">
        <f>IF($AZ$48="","",IF(AZ53="","",SUM(BM53,BL53,BH53,BF53,BJ53,BD53)))</f>
        <v/>
      </c>
      <c r="BO53" s="68"/>
      <c r="BP53" s="75"/>
      <c r="BQ53" s="76"/>
      <c r="BR53" s="71"/>
      <c r="BS53" s="77" t="s">
        <v>7</v>
      </c>
      <c r="BT53" s="78">
        <f>IF(BS53="N",0,IF(BP$48="EVENTO",BD!$B$3,BD!$B$4))</f>
        <v>0</v>
      </c>
      <c r="BU53" s="77" t="s">
        <v>7</v>
      </c>
      <c r="BV53" s="78">
        <f>IF(BU53="N",0,IF(BP$48="EVENTO",BD!$B$1,0))</f>
        <v>0</v>
      </c>
      <c r="BW53" s="77" t="s">
        <v>7</v>
      </c>
      <c r="BX53" s="78">
        <f>IF(BW53="N",0,IF(BP$48="EVENTO",BD!$B$2,0))</f>
        <v>0</v>
      </c>
      <c r="BY53" s="77" t="s">
        <v>7</v>
      </c>
      <c r="BZ53" s="78">
        <f>IF(BY53="N",0,IF(BP$48="EVENTO",BD!$B$5,0))</f>
        <v>0</v>
      </c>
      <c r="CA53" s="77" t="s">
        <v>7</v>
      </c>
      <c r="CB53" s="78">
        <f>IF(CA53="S",BD!$B$8,0)</f>
        <v>0</v>
      </c>
      <c r="CC53" s="73" t="str">
        <f>IF(BP53="","",VLOOKUP(BP53,BD!$B$11:$R$179,5,))</f>
        <v/>
      </c>
      <c r="CD53" s="79" t="str">
        <f t="shared" si="31"/>
        <v/>
      </c>
      <c r="CE53" s="35" t="s">
        <v>5</v>
      </c>
      <c r="CF53" s="42" t="s">
        <v>277</v>
      </c>
      <c r="CG53" s="43"/>
      <c r="CH53" s="38"/>
      <c r="CI53" s="44" t="s">
        <v>7</v>
      </c>
      <c r="CJ53" s="45">
        <f>IF(CI53="N",0,IF(CF$48="EVENTO",BD!$B$3,BD!$B$4))</f>
        <v>0</v>
      </c>
      <c r="CK53" s="44" t="s">
        <v>7</v>
      </c>
      <c r="CL53" s="45">
        <f>IF(CK53="N",0,IF(CF$48="EVENTO",BD!$B$1,0))</f>
        <v>0</v>
      </c>
      <c r="CM53" s="44" t="s">
        <v>7</v>
      </c>
      <c r="CN53" s="45">
        <f>IF(CM53="N",0,IF(CF$48="EVENTO",BD!$B$2,0))</f>
        <v>0</v>
      </c>
      <c r="CO53" s="44" t="s">
        <v>7</v>
      </c>
      <c r="CP53" s="45">
        <f>IF(CO53="N",0,IF(CF$48="EVENTO",BD!$B$5,0))</f>
        <v>0</v>
      </c>
      <c r="CQ53" s="44" t="s">
        <v>7</v>
      </c>
      <c r="CR53" s="45">
        <f>IF(CQ53="S",BD!$B$8,0)</f>
        <v>0</v>
      </c>
      <c r="CS53" s="40">
        <f>IF(CF53="","",VLOOKUP(CF53,BD!$B$11:$R$179,5,))</f>
        <v>250</v>
      </c>
      <c r="CT53" s="46">
        <f t="shared" si="32"/>
        <v>250</v>
      </c>
      <c r="CU53" s="68"/>
      <c r="CV53" s="75"/>
      <c r="CW53" s="76"/>
      <c r="CX53" s="71"/>
      <c r="CY53" s="77" t="s">
        <v>7</v>
      </c>
      <c r="CZ53" s="78">
        <f>IF(CY53="N",0,IF(CV$48="EVENTO",BD!$B$3,BD!$B$4))</f>
        <v>0</v>
      </c>
      <c r="DA53" s="77" t="s">
        <v>7</v>
      </c>
      <c r="DB53" s="78">
        <f>IF(DA53="N",0,IF(CV$48="EVENTO",BD!$B$1,0))</f>
        <v>0</v>
      </c>
      <c r="DC53" s="77" t="s">
        <v>7</v>
      </c>
      <c r="DD53" s="78">
        <f>IF(DC53="N",0,IF(CV$48="EVENTO",BD!$B$2,0))</f>
        <v>0</v>
      </c>
      <c r="DE53" s="77" t="s">
        <v>7</v>
      </c>
      <c r="DF53" s="78">
        <f>IF(DE53="N",0,IF(CV$48="EVENTO",BD!$B$5,0))</f>
        <v>0</v>
      </c>
      <c r="DG53" s="77" t="s">
        <v>7</v>
      </c>
      <c r="DH53" s="78">
        <f>IF(DG53="S",BD!$B$8,0)</f>
        <v>0</v>
      </c>
      <c r="DI53" s="73" t="str">
        <f>IF(CV53="","",VLOOKUP(CV53,BD!$B$11:$R$179,5,))</f>
        <v/>
      </c>
      <c r="DJ53" s="79" t="str">
        <f t="shared" si="33"/>
        <v/>
      </c>
    </row>
    <row r="54" spans="1:114" ht="15.75" thickBot="1" x14ac:dyDescent="0.3">
      <c r="A54" s="130"/>
      <c r="B54" s="145"/>
      <c r="C54" s="68"/>
      <c r="D54" s="75"/>
      <c r="E54" s="76"/>
      <c r="F54" s="71"/>
      <c r="G54" s="77" t="s">
        <v>7</v>
      </c>
      <c r="H54" s="78">
        <f>IF(G54="N",0,IF(D$48="EVENTO",BD!$B$3,BD!$B$4))</f>
        <v>0</v>
      </c>
      <c r="I54" s="77" t="s">
        <v>7</v>
      </c>
      <c r="J54" s="78">
        <f>IF(I54="N",0,IF(D$48="EVENTO",BD!$B$1,0))</f>
        <v>0</v>
      </c>
      <c r="K54" s="77" t="s">
        <v>7</v>
      </c>
      <c r="L54" s="78">
        <f>IF(K54="N",0,IF(D$48="EVENTO",BD!$B$2,0))</f>
        <v>0</v>
      </c>
      <c r="M54" s="77" t="s">
        <v>7</v>
      </c>
      <c r="N54" s="78">
        <f>IF(M54="N",0,IF(D$48="EVENTO",BD!$B$5,0))</f>
        <v>0</v>
      </c>
      <c r="O54" s="77" t="s">
        <v>7</v>
      </c>
      <c r="P54" s="78">
        <f>IF(O54="S",BD!$B$8,0)</f>
        <v>0</v>
      </c>
      <c r="Q54" s="73" t="str">
        <f>IF(D54="","",VLOOKUP(D54,BD!$B$11:$R$179,5,))</f>
        <v/>
      </c>
      <c r="R54" s="79" t="str">
        <f t="shared" si="28"/>
        <v/>
      </c>
      <c r="S54" s="68"/>
      <c r="T54" s="75"/>
      <c r="U54" s="76"/>
      <c r="V54" s="71"/>
      <c r="W54" s="77" t="s">
        <v>7</v>
      </c>
      <c r="X54" s="78">
        <f>IF(W54="N",0,IF(T$48="EVENTO",BD!$B$3,BD!$B$4))</f>
        <v>0</v>
      </c>
      <c r="Y54" s="77" t="s">
        <v>7</v>
      </c>
      <c r="Z54" s="78">
        <f>IF(Y54="N",0,IF(T$48="EVENTO",BD!$B$1,0))</f>
        <v>0</v>
      </c>
      <c r="AA54" s="77" t="s">
        <v>7</v>
      </c>
      <c r="AB54" s="78">
        <f>IF(AA54="N",0,IF(T$48="EVENTO",BD!$B$2,0))</f>
        <v>0</v>
      </c>
      <c r="AC54" s="77" t="s">
        <v>7</v>
      </c>
      <c r="AD54" s="78">
        <f>IF(AC54="N",0,IF(T$48="EVENTO",BD!$B$5,0))</f>
        <v>0</v>
      </c>
      <c r="AE54" s="77" t="s">
        <v>7</v>
      </c>
      <c r="AF54" s="78">
        <f>IF(AE54="S",BD!$B$8,0)</f>
        <v>0</v>
      </c>
      <c r="AG54" s="73" t="str">
        <f>IF(T54="","",VLOOKUP(T54,BD!$B$11:$R$179,5,))</f>
        <v/>
      </c>
      <c r="AH54" s="79" t="str">
        <f t="shared" si="29"/>
        <v/>
      </c>
      <c r="AI54" s="68"/>
      <c r="AJ54" s="75"/>
      <c r="AK54" s="76"/>
      <c r="AL54" s="71"/>
      <c r="AM54" s="77" t="s">
        <v>7</v>
      </c>
      <c r="AN54" s="78">
        <f>IF(AM54="N",0,IF(AJ$48="EVENTO",BD!$B$3,BD!$B$4))</f>
        <v>0</v>
      </c>
      <c r="AO54" s="77" t="s">
        <v>7</v>
      </c>
      <c r="AP54" s="78">
        <f>IF(AO54="N",0,IF(AJ$48="EVENTO",BD!$B$1,0))</f>
        <v>0</v>
      </c>
      <c r="AQ54" s="77" t="s">
        <v>7</v>
      </c>
      <c r="AR54" s="78">
        <f>IF(AQ54="N",0,IF(AJ$48="EVENTO",BD!$B$2,0))</f>
        <v>0</v>
      </c>
      <c r="AS54" s="77" t="s">
        <v>7</v>
      </c>
      <c r="AT54" s="78">
        <f>IF(AS54="N",0,IF(AJ$48="EVENTO",BD!$B$5,0))</f>
        <v>0</v>
      </c>
      <c r="AU54" s="77" t="s">
        <v>7</v>
      </c>
      <c r="AV54" s="78">
        <f>IF(AU54="S",BD!$B$8,0)</f>
        <v>0</v>
      </c>
      <c r="AW54" s="73" t="str">
        <f>IF(AJ54="","",VLOOKUP(AJ54,BD!$B$11:$R$179,5,))</f>
        <v/>
      </c>
      <c r="AX54" s="79" t="str">
        <f t="shared" si="30"/>
        <v/>
      </c>
      <c r="AY54" s="68"/>
      <c r="AZ54" s="75"/>
      <c r="BA54" s="76"/>
      <c r="BB54" s="71"/>
      <c r="BC54" s="77" t="s">
        <v>7</v>
      </c>
      <c r="BD54" s="78">
        <f>IF(BC54="N",0,IF(AZ$48="EVENTO",BD!$B$3,BD!$B$4))</f>
        <v>0</v>
      </c>
      <c r="BE54" s="77" t="s">
        <v>7</v>
      </c>
      <c r="BF54" s="78">
        <f>IF(BE54="N",0,IF(AZ$48="EVENTO",BD!$B$1,0))</f>
        <v>0</v>
      </c>
      <c r="BG54" s="77" t="s">
        <v>7</v>
      </c>
      <c r="BH54" s="78">
        <f>IF(BG54="N",0,IF(AZ$48="EVENTO",BD!$B$2,0))</f>
        <v>0</v>
      </c>
      <c r="BI54" s="77" t="s">
        <v>7</v>
      </c>
      <c r="BJ54" s="78">
        <f>IF(BI54="N",0,IF(AZ$48="EVENTO",BD!$B$5,0))</f>
        <v>0</v>
      </c>
      <c r="BK54" s="77" t="s">
        <v>7</v>
      </c>
      <c r="BL54" s="78">
        <f>IF(BK54="S",BD!$B$8,0)</f>
        <v>0</v>
      </c>
      <c r="BM54" s="73" t="str">
        <f>IF(AZ54="","",VLOOKUP(AZ54,BD!$B$11:$R$179,5,))</f>
        <v/>
      </c>
      <c r="BN54" s="79" t="str">
        <f>IF($AZ$48="","",IF(AZ54="","",SUM(BM54,BL54,BH54,BF54,BJ54,BD54)))</f>
        <v/>
      </c>
      <c r="BO54" s="68"/>
      <c r="BP54" s="75"/>
      <c r="BQ54" s="76"/>
      <c r="BR54" s="71"/>
      <c r="BS54" s="77" t="s">
        <v>7</v>
      </c>
      <c r="BT54" s="78">
        <f>IF(BS54="N",0,IF(BP$48="EVENTO",BD!$B$3,BD!$B$4))</f>
        <v>0</v>
      </c>
      <c r="BU54" s="77" t="s">
        <v>7</v>
      </c>
      <c r="BV54" s="78">
        <f>IF(BU54="N",0,IF(BP$48="EVENTO",BD!$B$1,0))</f>
        <v>0</v>
      </c>
      <c r="BW54" s="77" t="s">
        <v>7</v>
      </c>
      <c r="BX54" s="78">
        <f>IF(BW54="N",0,IF(BP$48="EVENTO",BD!$B$2,0))</f>
        <v>0</v>
      </c>
      <c r="BY54" s="77" t="s">
        <v>7</v>
      </c>
      <c r="BZ54" s="78">
        <f>IF(BY54="N",0,IF(BP$48="EVENTO",BD!$B$5,0))</f>
        <v>0</v>
      </c>
      <c r="CA54" s="77" t="s">
        <v>7</v>
      </c>
      <c r="CB54" s="78">
        <f>IF(CA54="S",BD!$B$8,0)</f>
        <v>0</v>
      </c>
      <c r="CC54" s="73" t="str">
        <f>IF(BP54="","",VLOOKUP(BP54,BD!$B$11:$R$179,5,))</f>
        <v/>
      </c>
      <c r="CD54" s="79" t="str">
        <f t="shared" si="31"/>
        <v/>
      </c>
      <c r="CE54" s="35"/>
      <c r="CF54" s="42"/>
      <c r="CG54" s="43"/>
      <c r="CH54" s="38"/>
      <c r="CI54" s="44" t="s">
        <v>7</v>
      </c>
      <c r="CJ54" s="45">
        <f>IF(CI54="N",0,IF(CF$48="EVENTO",BD!$B$3,BD!$B$4))</f>
        <v>0</v>
      </c>
      <c r="CK54" s="44" t="s">
        <v>7</v>
      </c>
      <c r="CL54" s="45">
        <f>IF(CK54="N",0,IF(CF$48="EVENTO",BD!$B$1,0))</f>
        <v>0</v>
      </c>
      <c r="CM54" s="44" t="s">
        <v>7</v>
      </c>
      <c r="CN54" s="45">
        <f>IF(CM54="N",0,IF(CF$48="EVENTO",BD!$B$2,0))</f>
        <v>0</v>
      </c>
      <c r="CO54" s="44" t="s">
        <v>7</v>
      </c>
      <c r="CP54" s="45">
        <f>IF(CO54="N",0,IF(CF$48="EVENTO",BD!$B$5,0))</f>
        <v>0</v>
      </c>
      <c r="CQ54" s="44" t="s">
        <v>7</v>
      </c>
      <c r="CR54" s="45">
        <f>IF(CQ54="S",BD!$B$8,0)</f>
        <v>0</v>
      </c>
      <c r="CS54" s="40" t="str">
        <f>IF(CF54="","",VLOOKUP(CF54,BD!$B$11:$R$179,5,))</f>
        <v/>
      </c>
      <c r="CT54" s="46" t="str">
        <f t="shared" si="32"/>
        <v/>
      </c>
      <c r="CU54" s="68"/>
      <c r="CV54" s="75"/>
      <c r="CW54" s="76"/>
      <c r="CX54" s="71"/>
      <c r="CY54" s="77" t="s">
        <v>7</v>
      </c>
      <c r="CZ54" s="78">
        <f>IF(CY54="N",0,IF(CV$48="EVENTO",BD!$B$3,BD!$B$4))</f>
        <v>0</v>
      </c>
      <c r="DA54" s="77" t="s">
        <v>7</v>
      </c>
      <c r="DB54" s="78">
        <f>IF(DA54="N",0,IF(CV$48="EVENTO",BD!$B$1,0))</f>
        <v>0</v>
      </c>
      <c r="DC54" s="77" t="s">
        <v>7</v>
      </c>
      <c r="DD54" s="78">
        <f>IF(DC54="N",0,IF(CV$48="EVENTO",BD!$B$2,0))</f>
        <v>0</v>
      </c>
      <c r="DE54" s="77" t="s">
        <v>7</v>
      </c>
      <c r="DF54" s="78">
        <f>IF(DE54="N",0,IF(CV$48="EVENTO",BD!$B$5,0))</f>
        <v>0</v>
      </c>
      <c r="DG54" s="77" t="s">
        <v>7</v>
      </c>
      <c r="DH54" s="78">
        <f>IF(DG54="S",BD!$B$8,0)</f>
        <v>0</v>
      </c>
      <c r="DI54" s="73" t="str">
        <f>IF(CV54="","",VLOOKUP(CV54,BD!$B$11:$R$179,5,))</f>
        <v/>
      </c>
      <c r="DJ54" s="79" t="str">
        <f t="shared" si="33"/>
        <v/>
      </c>
    </row>
    <row r="55" spans="1:114" ht="15.75" thickBot="1" x14ac:dyDescent="0.3">
      <c r="A55" s="130"/>
      <c r="B55" s="145"/>
      <c r="C55" s="68"/>
      <c r="D55" s="75"/>
      <c r="E55" s="76"/>
      <c r="F55" s="71"/>
      <c r="G55" s="77" t="s">
        <v>7</v>
      </c>
      <c r="H55" s="78">
        <f>IF(G55="N",0,IF(D$48="EVENTO",BD!$B$3,BD!$B$4))</f>
        <v>0</v>
      </c>
      <c r="I55" s="77" t="s">
        <v>7</v>
      </c>
      <c r="J55" s="78">
        <f>IF(I55="N",0,IF(D$48="EVENTO",BD!$B$1,0))</f>
        <v>0</v>
      </c>
      <c r="K55" s="77" t="s">
        <v>7</v>
      </c>
      <c r="L55" s="78">
        <f>IF(K55="N",0,IF(D$48="EVENTO",BD!$B$2,0))</f>
        <v>0</v>
      </c>
      <c r="M55" s="77" t="s">
        <v>7</v>
      </c>
      <c r="N55" s="78">
        <f>IF(M55="N",0,IF(D$48="EVENTO",BD!$B$5,0))</f>
        <v>0</v>
      </c>
      <c r="O55" s="77" t="s">
        <v>7</v>
      </c>
      <c r="P55" s="78">
        <f>IF(O55="S",BD!$B$8,0)</f>
        <v>0</v>
      </c>
      <c r="Q55" s="73" t="str">
        <f>IF(D55="","",VLOOKUP(D55,BD!$B$11:$R$179,5,))</f>
        <v/>
      </c>
      <c r="R55" s="79" t="str">
        <f t="shared" si="28"/>
        <v/>
      </c>
      <c r="S55" s="68"/>
      <c r="T55" s="75"/>
      <c r="U55" s="76"/>
      <c r="V55" s="71"/>
      <c r="W55" s="77" t="s">
        <v>7</v>
      </c>
      <c r="X55" s="78">
        <f>IF(W55="N",0,IF(T$48="EVENTO",BD!$B$3,BD!$B$4))</f>
        <v>0</v>
      </c>
      <c r="Y55" s="77" t="s">
        <v>7</v>
      </c>
      <c r="Z55" s="78">
        <f>IF(Y55="N",0,IF(T$48="EVENTO",BD!$B$1,0))</f>
        <v>0</v>
      </c>
      <c r="AA55" s="77" t="s">
        <v>7</v>
      </c>
      <c r="AB55" s="78">
        <f>IF(AA55="N",0,IF(T$48="EVENTO",BD!$B$2,0))</f>
        <v>0</v>
      </c>
      <c r="AC55" s="77" t="s">
        <v>7</v>
      </c>
      <c r="AD55" s="78">
        <f>IF(AC55="N",0,IF(T$48="EVENTO",BD!$B$5,0))</f>
        <v>0</v>
      </c>
      <c r="AE55" s="77" t="s">
        <v>7</v>
      </c>
      <c r="AF55" s="78">
        <f>IF(AE55="S",BD!$B$8,0)</f>
        <v>0</v>
      </c>
      <c r="AG55" s="73" t="str">
        <f>IF(T55="","",VLOOKUP(T55,BD!$B$11:$R$179,5,))</f>
        <v/>
      </c>
      <c r="AH55" s="79" t="str">
        <f t="shared" si="29"/>
        <v/>
      </c>
      <c r="AI55" s="68"/>
      <c r="AJ55" s="75"/>
      <c r="AK55" s="76"/>
      <c r="AL55" s="71"/>
      <c r="AM55" s="77" t="s">
        <v>7</v>
      </c>
      <c r="AN55" s="78">
        <f>IF(AM55="N",0,IF(AJ$48="EVENTO",BD!$B$3,BD!$B$4))</f>
        <v>0</v>
      </c>
      <c r="AO55" s="77" t="s">
        <v>7</v>
      </c>
      <c r="AP55" s="78">
        <f>IF(AO55="N",0,IF(AJ$48="EVENTO",BD!$B$1,0))</f>
        <v>0</v>
      </c>
      <c r="AQ55" s="77" t="s">
        <v>7</v>
      </c>
      <c r="AR55" s="78">
        <f>IF(AQ55="N",0,IF(AJ$48="EVENTO",BD!$B$2,0))</f>
        <v>0</v>
      </c>
      <c r="AS55" s="77" t="s">
        <v>7</v>
      </c>
      <c r="AT55" s="78">
        <f>IF(AS55="N",0,IF(AJ$48="EVENTO",BD!$B$5,0))</f>
        <v>0</v>
      </c>
      <c r="AU55" s="77" t="s">
        <v>7</v>
      </c>
      <c r="AV55" s="78">
        <f>IF(AU55="S",BD!$B$8,0)</f>
        <v>0</v>
      </c>
      <c r="AW55" s="73" t="str">
        <f>IF(AJ55="","",VLOOKUP(AJ55,BD!$B$11:$R$179,5,))</f>
        <v/>
      </c>
      <c r="AX55" s="79" t="str">
        <f t="shared" si="30"/>
        <v/>
      </c>
      <c r="AY55" s="68"/>
      <c r="AZ55" s="75"/>
      <c r="BA55" s="76"/>
      <c r="BB55" s="71"/>
      <c r="BC55" s="77" t="s">
        <v>7</v>
      </c>
      <c r="BD55" s="78">
        <f>IF(BC55="N",0,IF(AZ$48="EVENTO",BD!$B$3,BD!$B$4))</f>
        <v>0</v>
      </c>
      <c r="BE55" s="77" t="s">
        <v>7</v>
      </c>
      <c r="BF55" s="78">
        <f>IF(BE55="N",0,IF(AZ$48="EVENTO",BD!$B$1,0))</f>
        <v>0</v>
      </c>
      <c r="BG55" s="77" t="s">
        <v>7</v>
      </c>
      <c r="BH55" s="78">
        <f>IF(BG55="N",0,IF(AZ$48="EVENTO",BD!$B$2,0))</f>
        <v>0</v>
      </c>
      <c r="BI55" s="77" t="s">
        <v>7</v>
      </c>
      <c r="BJ55" s="78">
        <f>IF(BI55="N",0,IF(AZ$48="EVENTO",BD!$B$5,0))</f>
        <v>0</v>
      </c>
      <c r="BK55" s="77" t="s">
        <v>7</v>
      </c>
      <c r="BL55" s="78">
        <f>IF(BK55="S",BD!$B$8,0)</f>
        <v>0</v>
      </c>
      <c r="BM55" s="73" t="str">
        <f>IF(AZ55="","",VLOOKUP(AZ55,BD!$B$11:$R$179,5,))</f>
        <v/>
      </c>
      <c r="BN55" s="79" t="str">
        <f>IF($AZ$48="","",IF(AZ55="","",SUM(BM55,BL55,BH55,BF55,BJ55,BD55)))</f>
        <v/>
      </c>
      <c r="BO55" s="68"/>
      <c r="BP55" s="75"/>
      <c r="BQ55" s="76"/>
      <c r="BR55" s="71"/>
      <c r="BS55" s="77" t="s">
        <v>7</v>
      </c>
      <c r="BT55" s="78">
        <f>IF(BS55="N",0,IF(BP$48="EVENTO",BD!$B$3,BD!$B$4))</f>
        <v>0</v>
      </c>
      <c r="BU55" s="77" t="s">
        <v>7</v>
      </c>
      <c r="BV55" s="78">
        <f>IF(BU55="N",0,IF(BP$48="EVENTO",BD!$B$1,0))</f>
        <v>0</v>
      </c>
      <c r="BW55" s="77" t="s">
        <v>7</v>
      </c>
      <c r="BX55" s="78">
        <f>IF(BW55="N",0,IF(BP$48="EVENTO",BD!$B$2,0))</f>
        <v>0</v>
      </c>
      <c r="BY55" s="77" t="s">
        <v>7</v>
      </c>
      <c r="BZ55" s="78">
        <f>IF(BY55="N",0,IF(BP$48="EVENTO",BD!$B$5,0))</f>
        <v>0</v>
      </c>
      <c r="CA55" s="77" t="s">
        <v>7</v>
      </c>
      <c r="CB55" s="78">
        <f>IF(CA55="S",BD!$B$8,0)</f>
        <v>0</v>
      </c>
      <c r="CC55" s="73" t="str">
        <f>IF(BP55="","",VLOOKUP(BP55,BD!$B$11:$R$179,5,))</f>
        <v/>
      </c>
      <c r="CD55" s="79" t="str">
        <f t="shared" si="31"/>
        <v/>
      </c>
      <c r="CE55" s="35"/>
      <c r="CF55" s="42"/>
      <c r="CG55" s="43"/>
      <c r="CH55" s="38"/>
      <c r="CI55" s="44" t="s">
        <v>7</v>
      </c>
      <c r="CJ55" s="45">
        <f>IF(CI55="N",0,IF(CF$48="EVENTO",BD!$B$3,BD!$B$4))</f>
        <v>0</v>
      </c>
      <c r="CK55" s="44" t="s">
        <v>7</v>
      </c>
      <c r="CL55" s="45">
        <f>IF(CK55="N",0,IF(CF$48="EVENTO",BD!$B$1,0))</f>
        <v>0</v>
      </c>
      <c r="CM55" s="44" t="s">
        <v>7</v>
      </c>
      <c r="CN55" s="45">
        <f>IF(CM55="N",0,IF(CF$48="EVENTO",BD!$B$2,0))</f>
        <v>0</v>
      </c>
      <c r="CO55" s="44" t="s">
        <v>7</v>
      </c>
      <c r="CP55" s="45">
        <f>IF(CO55="N",0,IF(CF$48="EVENTO",BD!$B$5,0))</f>
        <v>0</v>
      </c>
      <c r="CQ55" s="44" t="s">
        <v>7</v>
      </c>
      <c r="CR55" s="45">
        <f>IF(CQ55="S",BD!$B$8,0)</f>
        <v>0</v>
      </c>
      <c r="CS55" s="40" t="str">
        <f>IF(CF55="","",VLOOKUP(CF55,BD!$B$11:$R$179,5,))</f>
        <v/>
      </c>
      <c r="CT55" s="46" t="str">
        <f t="shared" si="32"/>
        <v/>
      </c>
      <c r="CU55" s="68"/>
      <c r="CV55" s="75"/>
      <c r="CW55" s="76"/>
      <c r="CX55" s="71"/>
      <c r="CY55" s="77" t="s">
        <v>7</v>
      </c>
      <c r="CZ55" s="78">
        <f>IF(CY55="N",0,IF(CV$48="EVENTO",BD!$B$3,BD!$B$4))</f>
        <v>0</v>
      </c>
      <c r="DA55" s="77" t="s">
        <v>7</v>
      </c>
      <c r="DB55" s="78">
        <f>IF(DA55="N",0,IF(CV$48="EVENTO",BD!$B$1,0))</f>
        <v>0</v>
      </c>
      <c r="DC55" s="77" t="s">
        <v>7</v>
      </c>
      <c r="DD55" s="78">
        <f>IF(DC55="N",0,IF(CV$48="EVENTO",BD!$B$2,0))</f>
        <v>0</v>
      </c>
      <c r="DE55" s="77" t="s">
        <v>7</v>
      </c>
      <c r="DF55" s="78">
        <f>IF(DE55="N",0,IF(CV$48="EVENTO",BD!$B$5,0))</f>
        <v>0</v>
      </c>
      <c r="DG55" s="77" t="s">
        <v>7</v>
      </c>
      <c r="DH55" s="78">
        <f>IF(DG55="S",BD!$B$8,0)</f>
        <v>0</v>
      </c>
      <c r="DI55" s="73" t="str">
        <f>IF(CV55="","",VLOOKUP(CV55,BD!$B$11:$R$179,5,))</f>
        <v/>
      </c>
      <c r="DJ55" s="79" t="str">
        <f t="shared" si="33"/>
        <v/>
      </c>
    </row>
    <row r="56" spans="1:114" ht="15.75" thickBot="1" x14ac:dyDescent="0.3">
      <c r="A56" s="130"/>
      <c r="B56" s="145"/>
      <c r="C56" s="68"/>
      <c r="D56" s="75"/>
      <c r="E56" s="76"/>
      <c r="F56" s="71"/>
      <c r="G56" s="77" t="s">
        <v>7</v>
      </c>
      <c r="H56" s="78">
        <f>IF(G56="N",0,IF(D$48="EVENTO",BD!$B$3,BD!$B$4))</f>
        <v>0</v>
      </c>
      <c r="I56" s="77" t="s">
        <v>7</v>
      </c>
      <c r="J56" s="78">
        <f>IF(I56="N",0,IF(D$48="EVENTO",BD!$B$1,0))</f>
        <v>0</v>
      </c>
      <c r="K56" s="77" t="s">
        <v>7</v>
      </c>
      <c r="L56" s="78">
        <f>IF(K56="N",0,IF(D$48="EVENTO",BD!$B$2,0))</f>
        <v>0</v>
      </c>
      <c r="M56" s="77" t="s">
        <v>7</v>
      </c>
      <c r="N56" s="78">
        <f>IF(M56="N",0,IF(D$48="EVENTO",BD!$B$5,0))</f>
        <v>0</v>
      </c>
      <c r="O56" s="77" t="s">
        <v>7</v>
      </c>
      <c r="P56" s="78">
        <f>IF(O56="S",BD!$B$8,0)</f>
        <v>0</v>
      </c>
      <c r="Q56" s="73" t="str">
        <f>IF(D56="","",VLOOKUP(D56,BD!$B$11:$R$179,5,))</f>
        <v/>
      </c>
      <c r="R56" s="79" t="str">
        <f t="shared" si="28"/>
        <v/>
      </c>
      <c r="S56" s="68"/>
      <c r="T56" s="75"/>
      <c r="U56" s="76"/>
      <c r="V56" s="71"/>
      <c r="W56" s="77" t="s">
        <v>7</v>
      </c>
      <c r="X56" s="78">
        <f>IF(W56="N",0,IF(T$48="EVENTO",BD!$B$3,BD!$B$4))</f>
        <v>0</v>
      </c>
      <c r="Y56" s="77" t="s">
        <v>7</v>
      </c>
      <c r="Z56" s="78">
        <f>IF(Y56="N",0,IF(T$48="EVENTO",BD!$B$1,0))</f>
        <v>0</v>
      </c>
      <c r="AA56" s="77" t="s">
        <v>7</v>
      </c>
      <c r="AB56" s="78">
        <f>IF(AA56="N",0,IF(T$48="EVENTO",BD!$B$2,0))</f>
        <v>0</v>
      </c>
      <c r="AC56" s="77" t="s">
        <v>7</v>
      </c>
      <c r="AD56" s="78">
        <f>IF(AC56="N",0,IF(T$48="EVENTO",BD!$B$5,0))</f>
        <v>0</v>
      </c>
      <c r="AE56" s="77" t="s">
        <v>7</v>
      </c>
      <c r="AF56" s="78">
        <f>IF(AE56="S",BD!$B$8,0)</f>
        <v>0</v>
      </c>
      <c r="AG56" s="73" t="str">
        <f>IF(T56="","",VLOOKUP(T56,BD!$B$11:$R$179,5,))</f>
        <v/>
      </c>
      <c r="AH56" s="79" t="str">
        <f t="shared" si="29"/>
        <v/>
      </c>
      <c r="AI56" s="68"/>
      <c r="AJ56" s="75"/>
      <c r="AK56" s="76"/>
      <c r="AL56" s="71"/>
      <c r="AM56" s="77" t="s">
        <v>7</v>
      </c>
      <c r="AN56" s="78">
        <f>IF(AM56="N",0,IF(AJ$48="EVENTO",BD!$B$3,BD!$B$4))</f>
        <v>0</v>
      </c>
      <c r="AO56" s="77" t="s">
        <v>7</v>
      </c>
      <c r="AP56" s="78">
        <f>IF(AO56="N",0,IF(AJ$48="EVENTO",BD!$B$1,0))</f>
        <v>0</v>
      </c>
      <c r="AQ56" s="77" t="s">
        <v>7</v>
      </c>
      <c r="AR56" s="78">
        <f>IF(AQ56="N",0,IF(AJ$48="EVENTO",BD!$B$2,0))</f>
        <v>0</v>
      </c>
      <c r="AS56" s="77" t="s">
        <v>7</v>
      </c>
      <c r="AT56" s="78">
        <f>IF(AS56="N",0,IF(AJ$48="EVENTO",BD!$B$5,0))</f>
        <v>0</v>
      </c>
      <c r="AU56" s="77" t="s">
        <v>7</v>
      </c>
      <c r="AV56" s="78">
        <f>IF(AU56="S",BD!$B$8,0)</f>
        <v>0</v>
      </c>
      <c r="AW56" s="73" t="str">
        <f>IF(AJ56="","",VLOOKUP(AJ56,BD!$B$11:$R$179,5,))</f>
        <v/>
      </c>
      <c r="AX56" s="79" t="str">
        <f t="shared" si="30"/>
        <v/>
      </c>
      <c r="AY56" s="68"/>
      <c r="AZ56" s="75"/>
      <c r="BA56" s="76"/>
      <c r="BB56" s="71"/>
      <c r="BC56" s="77" t="s">
        <v>7</v>
      </c>
      <c r="BD56" s="78">
        <f>IF(BC56="N",0,IF(AZ$48="EVENTO",BD!$B$3,BD!$B$4))</f>
        <v>0</v>
      </c>
      <c r="BE56" s="77" t="s">
        <v>7</v>
      </c>
      <c r="BF56" s="78">
        <f>IF(BE56="N",0,IF(AZ$48="EVENTO",BD!$B$1,0))</f>
        <v>0</v>
      </c>
      <c r="BG56" s="77" t="s">
        <v>7</v>
      </c>
      <c r="BH56" s="78">
        <f>IF(BG56="N",0,IF(AZ$48="EVENTO",BD!$B$2,0))</f>
        <v>0</v>
      </c>
      <c r="BI56" s="77" t="s">
        <v>7</v>
      </c>
      <c r="BJ56" s="78">
        <f>IF(BI56="N",0,IF(AZ$48="EVENTO",BD!$B$5,0))</f>
        <v>0</v>
      </c>
      <c r="BK56" s="77" t="s">
        <v>7</v>
      </c>
      <c r="BL56" s="78">
        <f>IF(BK56="S",BD!$B$8,0)</f>
        <v>0</v>
      </c>
      <c r="BM56" s="73" t="str">
        <f>IF(AZ56="","",VLOOKUP(AZ56,BD!$B$11:$R$179,5,))</f>
        <v/>
      </c>
      <c r="BN56" s="79" t="str">
        <f>IF($AZ$48="","",IF(AZ56="","",SUM(BM56,BL56,BH56,BF56,BJ56,BD56)))</f>
        <v/>
      </c>
      <c r="BO56" s="68"/>
      <c r="BP56" s="75"/>
      <c r="BQ56" s="76"/>
      <c r="BR56" s="71"/>
      <c r="BS56" s="77" t="s">
        <v>7</v>
      </c>
      <c r="BT56" s="78">
        <f>IF(BS56="N",0,IF(BP$48="EVENTO",BD!$B$3,BD!$B$4))</f>
        <v>0</v>
      </c>
      <c r="BU56" s="77" t="s">
        <v>7</v>
      </c>
      <c r="BV56" s="78">
        <f>IF(BU56="N",0,IF(BP$48="EVENTO",BD!$B$1,0))</f>
        <v>0</v>
      </c>
      <c r="BW56" s="77" t="s">
        <v>7</v>
      </c>
      <c r="BX56" s="78">
        <f>IF(BW56="N",0,IF(BP$48="EVENTO",BD!$B$2,0))</f>
        <v>0</v>
      </c>
      <c r="BY56" s="77" t="s">
        <v>7</v>
      </c>
      <c r="BZ56" s="78">
        <f>IF(BY56="N",0,IF(BP$48="EVENTO",BD!$B$5,0))</f>
        <v>0</v>
      </c>
      <c r="CA56" s="77" t="s">
        <v>7</v>
      </c>
      <c r="CB56" s="78">
        <f>IF(CA56="S",BD!$B$8,0)</f>
        <v>0</v>
      </c>
      <c r="CC56" s="73" t="str">
        <f>IF(BP56="","",VLOOKUP(BP56,BD!$B$11:$R$179,5,))</f>
        <v/>
      </c>
      <c r="CD56" s="79" t="str">
        <f t="shared" si="31"/>
        <v/>
      </c>
      <c r="CE56" s="35"/>
      <c r="CF56" s="42"/>
      <c r="CG56" s="43"/>
      <c r="CH56" s="38"/>
      <c r="CI56" s="44" t="s">
        <v>7</v>
      </c>
      <c r="CJ56" s="45">
        <f>IF(CI56="N",0,IF(CF$48="EVENTO",BD!$B$3,BD!$B$4))</f>
        <v>0</v>
      </c>
      <c r="CK56" s="44" t="s">
        <v>7</v>
      </c>
      <c r="CL56" s="45">
        <f>IF(CK56="N",0,IF(CF$48="EVENTO",BD!$B$1,0))</f>
        <v>0</v>
      </c>
      <c r="CM56" s="44" t="s">
        <v>7</v>
      </c>
      <c r="CN56" s="45">
        <f>IF(CM56="N",0,IF(CF$48="EVENTO",BD!$B$2,0))</f>
        <v>0</v>
      </c>
      <c r="CO56" s="44" t="s">
        <v>7</v>
      </c>
      <c r="CP56" s="45">
        <f>IF(CO56="N",0,IF(CF$48="EVENTO",BD!$B$5,0))</f>
        <v>0</v>
      </c>
      <c r="CQ56" s="44" t="s">
        <v>7</v>
      </c>
      <c r="CR56" s="45">
        <f>IF(CQ56="S",BD!$B$8,0)</f>
        <v>0</v>
      </c>
      <c r="CS56" s="40" t="str">
        <f>IF(CF56="","",VLOOKUP(CF56,BD!$B$11:$R$179,5,))</f>
        <v/>
      </c>
      <c r="CT56" s="46" t="str">
        <f t="shared" si="32"/>
        <v/>
      </c>
      <c r="CU56" s="68"/>
      <c r="CV56" s="75"/>
      <c r="CW56" s="76"/>
      <c r="CX56" s="71"/>
      <c r="CY56" s="77" t="s">
        <v>7</v>
      </c>
      <c r="CZ56" s="78">
        <f>IF(CY56="N",0,IF(CV$48="EVENTO",BD!$B$3,BD!$B$4))</f>
        <v>0</v>
      </c>
      <c r="DA56" s="77" t="s">
        <v>7</v>
      </c>
      <c r="DB56" s="78">
        <f>IF(DA56="N",0,IF(CV$48="EVENTO",BD!$B$1,0))</f>
        <v>0</v>
      </c>
      <c r="DC56" s="77" t="s">
        <v>7</v>
      </c>
      <c r="DD56" s="78">
        <f>IF(DC56="N",0,IF(CV$48="EVENTO",BD!$B$2,0))</f>
        <v>0</v>
      </c>
      <c r="DE56" s="77" t="s">
        <v>7</v>
      </c>
      <c r="DF56" s="78">
        <f>IF(DE56="N",0,IF(CV$48="EVENTO",BD!$B$5,0))</f>
        <v>0</v>
      </c>
      <c r="DG56" s="77" t="s">
        <v>7</v>
      </c>
      <c r="DH56" s="78">
        <f>IF(DG56="S",BD!$B$8,0)</f>
        <v>0</v>
      </c>
      <c r="DI56" s="73" t="str">
        <f>IF(CV56="","",VLOOKUP(CV56,BD!$B$11:$R$179,5,))</f>
        <v/>
      </c>
      <c r="DJ56" s="79" t="str">
        <f t="shared" si="33"/>
        <v/>
      </c>
    </row>
    <row r="57" spans="1:114" ht="15.75" thickBot="1" x14ac:dyDescent="0.3">
      <c r="A57" s="130"/>
      <c r="B57" s="146"/>
      <c r="C57" s="68"/>
      <c r="D57" s="81"/>
      <c r="E57" s="82"/>
      <c r="F57" s="85"/>
      <c r="G57" s="86" t="s">
        <v>7</v>
      </c>
      <c r="H57" s="87">
        <f>IF(G57="N",0,IF(D$48="EVENTO",BD!$B$3,BD!$B$4))</f>
        <v>0</v>
      </c>
      <c r="I57" s="86" t="s">
        <v>7</v>
      </c>
      <c r="J57" s="87">
        <f>IF(I57="N",0,IF(D$48="EVENTO",BD!$B$1,0))</f>
        <v>0</v>
      </c>
      <c r="K57" s="86" t="s">
        <v>7</v>
      </c>
      <c r="L57" s="87">
        <f>IF(K57="N",0,IF(D$48="EVENTO",BD!$B$2,0))</f>
        <v>0</v>
      </c>
      <c r="M57" s="86" t="s">
        <v>7</v>
      </c>
      <c r="N57" s="87">
        <f>IF(M57="N",0,IF(D$48="EVENTO",BD!$B$5,0))</f>
        <v>0</v>
      </c>
      <c r="O57" s="86" t="s">
        <v>7</v>
      </c>
      <c r="P57" s="87">
        <f>IF(O57="S",BD!$B$8,0)</f>
        <v>0</v>
      </c>
      <c r="Q57" s="83" t="str">
        <f>IF(D57="","",VLOOKUP(D57,BD!$B$11:$R$179,5,))</f>
        <v/>
      </c>
      <c r="R57" s="84" t="str">
        <f t="shared" si="28"/>
        <v/>
      </c>
      <c r="S57" s="68"/>
      <c r="T57" s="81"/>
      <c r="U57" s="82"/>
      <c r="V57" s="85"/>
      <c r="W57" s="86" t="s">
        <v>7</v>
      </c>
      <c r="X57" s="87">
        <f>IF(W57="N",0,IF(T$48="EVENTO",BD!$B$3,BD!$B$4))</f>
        <v>0</v>
      </c>
      <c r="Y57" s="86" t="s">
        <v>7</v>
      </c>
      <c r="Z57" s="87">
        <f>IF(Y57="N",0,IF(T$48="EVENTO",BD!$B$1,0))</f>
        <v>0</v>
      </c>
      <c r="AA57" s="86" t="s">
        <v>7</v>
      </c>
      <c r="AB57" s="87">
        <f>IF(AA57="N",0,IF(T$48="EVENTO",BD!$B$2,0))</f>
        <v>0</v>
      </c>
      <c r="AC57" s="86" t="s">
        <v>7</v>
      </c>
      <c r="AD57" s="87">
        <f>IF(AC57="N",0,IF(T$48="EVENTO",BD!$B$5,0))</f>
        <v>0</v>
      </c>
      <c r="AE57" s="86" t="s">
        <v>7</v>
      </c>
      <c r="AF57" s="87">
        <f>IF(AE57="S",BD!$B$8,0)</f>
        <v>0</v>
      </c>
      <c r="AG57" s="83" t="str">
        <f>IF(T57="","",VLOOKUP(T57,BD!$B$11:$R$179,5,))</f>
        <v/>
      </c>
      <c r="AH57" s="84" t="str">
        <f t="shared" si="29"/>
        <v/>
      </c>
      <c r="AI57" s="68"/>
      <c r="AJ57" s="81"/>
      <c r="AK57" s="82"/>
      <c r="AL57" s="85"/>
      <c r="AM57" s="86" t="s">
        <v>7</v>
      </c>
      <c r="AN57" s="87">
        <f>IF(AM57="N",0,IF(AJ$48="EVENTO",BD!$B$3,BD!$B$4))</f>
        <v>0</v>
      </c>
      <c r="AO57" s="86" t="s">
        <v>7</v>
      </c>
      <c r="AP57" s="87">
        <f>IF(AO57="N",0,IF(AJ$48="EVENTO",BD!$B$1,0))</f>
        <v>0</v>
      </c>
      <c r="AQ57" s="86" t="s">
        <v>7</v>
      </c>
      <c r="AR57" s="87">
        <f>IF(AQ57="N",0,IF(AJ$48="EVENTO",BD!$B$2,0))</f>
        <v>0</v>
      </c>
      <c r="AS57" s="86" t="s">
        <v>7</v>
      </c>
      <c r="AT57" s="87">
        <f>IF(AS57="N",0,IF(AJ$48="EVENTO",BD!$B$5,0))</f>
        <v>0</v>
      </c>
      <c r="AU57" s="86" t="s">
        <v>7</v>
      </c>
      <c r="AV57" s="87">
        <f>IF(AU57="S",BD!$B$8,0)</f>
        <v>0</v>
      </c>
      <c r="AW57" s="83" t="str">
        <f>IF(AJ57="","",VLOOKUP(AJ57,BD!$B$11:$R$179,5,))</f>
        <v/>
      </c>
      <c r="AX57" s="84" t="str">
        <f t="shared" si="30"/>
        <v/>
      </c>
      <c r="AY57" s="68"/>
      <c r="AZ57" s="81"/>
      <c r="BA57" s="82"/>
      <c r="BB57" s="85"/>
      <c r="BC57" s="86" t="s">
        <v>7</v>
      </c>
      <c r="BD57" s="87">
        <f>IF(BC57="N",0,IF(AZ$48="EVENTO",BD!$B$3,BD!$B$4))</f>
        <v>0</v>
      </c>
      <c r="BE57" s="86" t="s">
        <v>7</v>
      </c>
      <c r="BF57" s="87">
        <f>IF(BE57="N",0,IF(AZ$48="EVENTO",BD!$B$1,0))</f>
        <v>0</v>
      </c>
      <c r="BG57" s="86" t="s">
        <v>7</v>
      </c>
      <c r="BH57" s="87">
        <f>IF(BG57="N",0,IF(AZ$48="EVENTO",BD!$B$2,0))</f>
        <v>0</v>
      </c>
      <c r="BI57" s="86" t="s">
        <v>7</v>
      </c>
      <c r="BJ57" s="87">
        <f>IF(BI57="N",0,IF(AZ$48="EVENTO",BD!$B$5,0))</f>
        <v>0</v>
      </c>
      <c r="BK57" s="86" t="s">
        <v>7</v>
      </c>
      <c r="BL57" s="87">
        <f>IF(BK57="S",BD!$B$8,0)</f>
        <v>0</v>
      </c>
      <c r="BM57" s="83" t="str">
        <f>IF(AZ57="","",VLOOKUP(AZ57,BD!$B$11:$R$179,5,))</f>
        <v/>
      </c>
      <c r="BN57" s="84" t="str">
        <f>IF($AZ$48="","",IF(AZ57="","",SUM(BM57,BL57,BH57,BF57,BJ57,BD57)))</f>
        <v/>
      </c>
      <c r="BO57" s="68"/>
      <c r="BP57" s="81"/>
      <c r="BQ57" s="82"/>
      <c r="BR57" s="85"/>
      <c r="BS57" s="86" t="s">
        <v>7</v>
      </c>
      <c r="BT57" s="87">
        <f>IF(BS57="N",0,IF(BP$48="EVENTO",BD!$B$3,BD!$B$4))</f>
        <v>0</v>
      </c>
      <c r="BU57" s="86" t="s">
        <v>7</v>
      </c>
      <c r="BV57" s="87">
        <f>IF(BU57="N",0,IF(BP$48="EVENTO",BD!$B$1,0))</f>
        <v>0</v>
      </c>
      <c r="BW57" s="86" t="s">
        <v>7</v>
      </c>
      <c r="BX57" s="87">
        <f>IF(BW57="N",0,IF(BP$48="EVENTO",BD!$B$2,0))</f>
        <v>0</v>
      </c>
      <c r="BY57" s="86" t="s">
        <v>7</v>
      </c>
      <c r="BZ57" s="87">
        <f>IF(BY57="N",0,IF(BP$48="EVENTO",BD!$B$5,0))</f>
        <v>0</v>
      </c>
      <c r="CA57" s="86" t="s">
        <v>7</v>
      </c>
      <c r="CB57" s="87">
        <f>IF(CA57="S",BD!$B$8,0)</f>
        <v>0</v>
      </c>
      <c r="CC57" s="83" t="str">
        <f>IF(BP57="","",VLOOKUP(BP57,BD!$B$11:$R$179,5,))</f>
        <v/>
      </c>
      <c r="CD57" s="84" t="str">
        <f t="shared" si="31"/>
        <v/>
      </c>
      <c r="CE57" s="35"/>
      <c r="CF57" s="48"/>
      <c r="CG57" s="49"/>
      <c r="CH57" s="52"/>
      <c r="CI57" s="53" t="s">
        <v>7</v>
      </c>
      <c r="CJ57" s="54">
        <f>IF(CI57="N",0,IF(CF$48="EVENTO",BD!$B$3,BD!$B$4))</f>
        <v>0</v>
      </c>
      <c r="CK57" s="53" t="s">
        <v>7</v>
      </c>
      <c r="CL57" s="54">
        <f>IF(CK57="N",0,IF(CF$48="EVENTO",BD!$B$1,0))</f>
        <v>0</v>
      </c>
      <c r="CM57" s="53" t="s">
        <v>7</v>
      </c>
      <c r="CN57" s="54">
        <f>IF(CM57="N",0,IF(CF$48="EVENTO",BD!$B$2,0))</f>
        <v>0</v>
      </c>
      <c r="CO57" s="53" t="s">
        <v>7</v>
      </c>
      <c r="CP57" s="54">
        <f>IF(CO57="N",0,IF(CF$48="EVENTO",BD!$B$5,0))</f>
        <v>0</v>
      </c>
      <c r="CQ57" s="53" t="s">
        <v>7</v>
      </c>
      <c r="CR57" s="54">
        <f>IF(CQ57="S",BD!$B$8,0)</f>
        <v>0</v>
      </c>
      <c r="CS57" s="50" t="str">
        <f>IF(CF57="","",VLOOKUP(CF57,BD!$B$11:$R$179,5,))</f>
        <v/>
      </c>
      <c r="CT57" s="51" t="str">
        <f t="shared" si="32"/>
        <v/>
      </c>
      <c r="CU57" s="68"/>
      <c r="CV57" s="81"/>
      <c r="CW57" s="82"/>
      <c r="CX57" s="85"/>
      <c r="CY57" s="86" t="s">
        <v>7</v>
      </c>
      <c r="CZ57" s="87">
        <f>IF(CY57="N",0,IF(CV$48="EVENTO",BD!$B$3,BD!$B$4))</f>
        <v>0</v>
      </c>
      <c r="DA57" s="86" t="s">
        <v>7</v>
      </c>
      <c r="DB57" s="87">
        <f>IF(DA57="N",0,IF(CV$48="EVENTO",BD!$B$1,0))</f>
        <v>0</v>
      </c>
      <c r="DC57" s="86" t="s">
        <v>7</v>
      </c>
      <c r="DD57" s="87">
        <f>IF(DC57="N",0,IF(CV$48="EVENTO",BD!$B$2,0))</f>
        <v>0</v>
      </c>
      <c r="DE57" s="86" t="s">
        <v>7</v>
      </c>
      <c r="DF57" s="87">
        <f>IF(DE57="N",0,IF(CV$48="EVENTO",BD!$B$5,0))</f>
        <v>0</v>
      </c>
      <c r="DG57" s="86" t="s">
        <v>7</v>
      </c>
      <c r="DH57" s="87">
        <f>IF(DG57="S",BD!$B$8,0)</f>
        <v>0</v>
      </c>
      <c r="DI57" s="83" t="str">
        <f>IF(CV57="","",VLOOKUP(CV57,BD!$B$11:$R$179,5,))</f>
        <v/>
      </c>
      <c r="DJ57" s="84" t="str">
        <f t="shared" si="33"/>
        <v/>
      </c>
    </row>
    <row r="58" spans="1:114" ht="15" customHeight="1" thickBot="1" x14ac:dyDescent="0.3">
      <c r="A58" s="130"/>
      <c r="B58" s="144" t="s">
        <v>465</v>
      </c>
      <c r="C58" s="60"/>
      <c r="D58" s="147"/>
      <c r="E58" s="147"/>
      <c r="F58" s="147"/>
      <c r="G58" s="147"/>
      <c r="H58" s="147"/>
      <c r="I58" s="147"/>
      <c r="J58" s="147"/>
      <c r="K58" s="147"/>
      <c r="L58" s="147"/>
      <c r="M58" s="147"/>
      <c r="N58" s="147"/>
      <c r="O58" s="147"/>
      <c r="P58" s="61"/>
      <c r="Q58" s="61"/>
      <c r="R58" s="62" t="str">
        <f>IF(SUM(R60:R67)=0,"",SUM(R60:R67))</f>
        <v/>
      </c>
      <c r="S58" s="60"/>
      <c r="T58" s="147"/>
      <c r="U58" s="147"/>
      <c r="V58" s="147"/>
      <c r="W58" s="147"/>
      <c r="X58" s="147"/>
      <c r="Y58" s="147"/>
      <c r="Z58" s="147"/>
      <c r="AA58" s="147"/>
      <c r="AB58" s="147"/>
      <c r="AC58" s="147"/>
      <c r="AD58" s="147"/>
      <c r="AE58" s="147"/>
      <c r="AF58" s="61"/>
      <c r="AG58" s="61"/>
      <c r="AH58" s="62" t="str">
        <f>IF(SUM(AH60:AH67)=0,"",SUM(AH60:AH67))</f>
        <v/>
      </c>
      <c r="AI58" s="60"/>
      <c r="AJ58" s="147"/>
      <c r="AK58" s="147"/>
      <c r="AL58" s="147"/>
      <c r="AM58" s="147"/>
      <c r="AN58" s="147"/>
      <c r="AO58" s="147"/>
      <c r="AP58" s="147"/>
      <c r="AQ58" s="147"/>
      <c r="AR58" s="147"/>
      <c r="AS58" s="147"/>
      <c r="AT58" s="147"/>
      <c r="AU58" s="147"/>
      <c r="AV58" s="61"/>
      <c r="AW58" s="61"/>
      <c r="AX58" s="62" t="str">
        <f>IF(SUM(AX60:AX67)=0,"",SUM(AX60:AX67))</f>
        <v/>
      </c>
      <c r="AY58" s="60"/>
      <c r="AZ58" s="147"/>
      <c r="BA58" s="147"/>
      <c r="BB58" s="147"/>
      <c r="BC58" s="147"/>
      <c r="BD58" s="147"/>
      <c r="BE58" s="147"/>
      <c r="BF58" s="147"/>
      <c r="BG58" s="147"/>
      <c r="BH58" s="147"/>
      <c r="BI58" s="147"/>
      <c r="BJ58" s="147"/>
      <c r="BK58" s="147"/>
      <c r="BL58" s="61"/>
      <c r="BM58" s="61"/>
      <c r="BN58" s="62" t="str">
        <f>IF(SUM(BN60:BN67)=0,"",SUM(BN60:BN67))</f>
        <v/>
      </c>
      <c r="BO58" s="27"/>
      <c r="BP58" s="175" t="s">
        <v>0</v>
      </c>
      <c r="BQ58" s="175"/>
      <c r="BR58" s="175"/>
      <c r="BS58" s="175"/>
      <c r="BT58" s="175"/>
      <c r="BU58" s="175"/>
      <c r="BV58" s="175"/>
      <c r="BW58" s="175"/>
      <c r="BX58" s="175"/>
      <c r="BY58" s="175"/>
      <c r="BZ58" s="175"/>
      <c r="CA58" s="175"/>
      <c r="CB58" s="28"/>
      <c r="CC58" s="28"/>
      <c r="CD58" s="29">
        <f>IF(SUM(CD60:CD67)=0,"",SUM(CD60:CD67))</f>
        <v>880</v>
      </c>
      <c r="CE58" s="60"/>
      <c r="CF58" s="147"/>
      <c r="CG58" s="147"/>
      <c r="CH58" s="147"/>
      <c r="CI58" s="147"/>
      <c r="CJ58" s="147"/>
      <c r="CK58" s="147"/>
      <c r="CL58" s="147"/>
      <c r="CM58" s="147"/>
      <c r="CN58" s="147"/>
      <c r="CO58" s="147"/>
      <c r="CP58" s="147"/>
      <c r="CQ58" s="147"/>
      <c r="CR58" s="61"/>
      <c r="CS58" s="61"/>
      <c r="CT58" s="62" t="str">
        <f>IF(SUM(CT60:CT67)=0,"",SUM(CT60:CT67))</f>
        <v/>
      </c>
      <c r="CU58" s="60"/>
      <c r="CV58" s="147"/>
      <c r="CW58" s="147"/>
      <c r="CX58" s="147"/>
      <c r="CY58" s="147"/>
      <c r="CZ58" s="147"/>
      <c r="DA58" s="147"/>
      <c r="DB58" s="147"/>
      <c r="DC58" s="147"/>
      <c r="DD58" s="147"/>
      <c r="DE58" s="147"/>
      <c r="DF58" s="147"/>
      <c r="DG58" s="147"/>
      <c r="DH58" s="61"/>
      <c r="DI58" s="61"/>
      <c r="DJ58" s="62" t="str">
        <f>IF(SUM(DJ60:DJ67)=0,"",SUM(DJ60:DJ67))</f>
        <v/>
      </c>
    </row>
    <row r="59" spans="1:114" ht="15.75" thickBot="1" x14ac:dyDescent="0.3">
      <c r="A59" s="130"/>
      <c r="B59" s="145"/>
      <c r="C59" s="148" t="s">
        <v>2</v>
      </c>
      <c r="D59" s="149"/>
      <c r="E59" s="63"/>
      <c r="F59" s="63"/>
      <c r="G59" s="64"/>
      <c r="H59" s="65"/>
      <c r="I59" s="64"/>
      <c r="J59" s="65"/>
      <c r="K59" s="64"/>
      <c r="L59" s="65"/>
      <c r="M59" s="64"/>
      <c r="N59" s="65"/>
      <c r="O59" s="64"/>
      <c r="P59" s="65"/>
      <c r="Q59" s="66"/>
      <c r="R59" s="67" t="s">
        <v>4</v>
      </c>
      <c r="S59" s="148" t="s">
        <v>2</v>
      </c>
      <c r="T59" s="149"/>
      <c r="U59" s="63"/>
      <c r="V59" s="63"/>
      <c r="W59" s="64"/>
      <c r="X59" s="65"/>
      <c r="Y59" s="64"/>
      <c r="Z59" s="65"/>
      <c r="AA59" s="64"/>
      <c r="AB59" s="65"/>
      <c r="AC59" s="64"/>
      <c r="AD59" s="65"/>
      <c r="AE59" s="64"/>
      <c r="AF59" s="65"/>
      <c r="AG59" s="66"/>
      <c r="AH59" s="67" t="s">
        <v>4</v>
      </c>
      <c r="AI59" s="148" t="s">
        <v>2</v>
      </c>
      <c r="AJ59" s="149"/>
      <c r="AK59" s="63"/>
      <c r="AL59" s="63"/>
      <c r="AM59" s="64"/>
      <c r="AN59" s="65"/>
      <c r="AO59" s="64"/>
      <c r="AP59" s="65"/>
      <c r="AQ59" s="64"/>
      <c r="AR59" s="65"/>
      <c r="AS59" s="64"/>
      <c r="AT59" s="65"/>
      <c r="AU59" s="64"/>
      <c r="AV59" s="65"/>
      <c r="AW59" s="66"/>
      <c r="AX59" s="67" t="s">
        <v>4</v>
      </c>
      <c r="AY59" s="148" t="s">
        <v>2</v>
      </c>
      <c r="AZ59" s="149"/>
      <c r="BA59" s="63"/>
      <c r="BB59" s="63"/>
      <c r="BC59" s="64"/>
      <c r="BD59" s="65"/>
      <c r="BE59" s="64"/>
      <c r="BF59" s="65"/>
      <c r="BG59" s="64"/>
      <c r="BH59" s="65"/>
      <c r="BI59" s="64"/>
      <c r="BJ59" s="65"/>
      <c r="BK59" s="64"/>
      <c r="BL59" s="65"/>
      <c r="BM59" s="66"/>
      <c r="BN59" s="67" t="s">
        <v>4</v>
      </c>
      <c r="BO59" s="176" t="s">
        <v>2</v>
      </c>
      <c r="BP59" s="177"/>
      <c r="BQ59" s="30"/>
      <c r="BR59" s="30"/>
      <c r="BS59" s="31"/>
      <c r="BT59" s="32"/>
      <c r="BU59" s="31"/>
      <c r="BV59" s="32"/>
      <c r="BW59" s="31"/>
      <c r="BX59" s="32"/>
      <c r="BY59" s="31"/>
      <c r="BZ59" s="32"/>
      <c r="CA59" s="31"/>
      <c r="CB59" s="32"/>
      <c r="CC59" s="33"/>
      <c r="CD59" s="34" t="s">
        <v>4</v>
      </c>
      <c r="CE59" s="148" t="s">
        <v>2</v>
      </c>
      <c r="CF59" s="149"/>
      <c r="CG59" s="63"/>
      <c r="CH59" s="63"/>
      <c r="CI59" s="64"/>
      <c r="CJ59" s="65"/>
      <c r="CK59" s="64"/>
      <c r="CL59" s="65"/>
      <c r="CM59" s="64"/>
      <c r="CN59" s="65"/>
      <c r="CO59" s="64"/>
      <c r="CP59" s="65"/>
      <c r="CQ59" s="64"/>
      <c r="CR59" s="65"/>
      <c r="CS59" s="66"/>
      <c r="CT59" s="67" t="s">
        <v>4</v>
      </c>
      <c r="CU59" s="148" t="s">
        <v>2</v>
      </c>
      <c r="CV59" s="149"/>
      <c r="CW59" s="63"/>
      <c r="CX59" s="63"/>
      <c r="CY59" s="64"/>
      <c r="CZ59" s="65"/>
      <c r="DA59" s="64"/>
      <c r="DB59" s="65"/>
      <c r="DC59" s="64"/>
      <c r="DD59" s="65"/>
      <c r="DE59" s="64"/>
      <c r="DF59" s="65"/>
      <c r="DG59" s="64"/>
      <c r="DH59" s="65"/>
      <c r="DI59" s="66"/>
      <c r="DJ59" s="67" t="s">
        <v>4</v>
      </c>
    </row>
    <row r="60" spans="1:114" ht="15.75" thickBot="1" x14ac:dyDescent="0.3">
      <c r="A60" s="130"/>
      <c r="B60" s="145"/>
      <c r="C60" s="68"/>
      <c r="D60" s="69"/>
      <c r="E60" s="70"/>
      <c r="F60" s="71"/>
      <c r="G60" s="72" t="s">
        <v>7</v>
      </c>
      <c r="H60" s="73">
        <f>IF(G60="N",0,IF(D$58="EVENTO",BD!$B$3,BD!$B$4))</f>
        <v>0</v>
      </c>
      <c r="I60" s="72" t="s">
        <v>7</v>
      </c>
      <c r="J60" s="73">
        <f>IF(I60="N",0,IF(D$58="EVENTO",BD!$B$1,0))</f>
        <v>0</v>
      </c>
      <c r="K60" s="72" t="s">
        <v>7</v>
      </c>
      <c r="L60" s="73">
        <f>IF(K60="N",0,IF(D$58="EVENTO",BD!$B$2,0))</f>
        <v>0</v>
      </c>
      <c r="M60" s="72" t="s">
        <v>7</v>
      </c>
      <c r="N60" s="73">
        <f>IF(M60="N",0,IF(D$58="EVENTO",BD!$B$5,0))</f>
        <v>0</v>
      </c>
      <c r="O60" s="72" t="s">
        <v>7</v>
      </c>
      <c r="P60" s="73">
        <f>IF(O60="S",BD!$B$8,0)</f>
        <v>0</v>
      </c>
      <c r="Q60" s="73" t="str">
        <f>IF(D60="","",VLOOKUP(D60,BD!$B$11:$R$179,5,))</f>
        <v/>
      </c>
      <c r="R60" s="74" t="str">
        <f t="shared" ref="R60:R67" si="34">IF($D$58="","",IF(D60="","",SUM(Q60,P60,L60,J60,N60,H60)))</f>
        <v/>
      </c>
      <c r="S60" s="68"/>
      <c r="T60" s="69"/>
      <c r="U60" s="70"/>
      <c r="V60" s="71"/>
      <c r="W60" s="72" t="s">
        <v>7</v>
      </c>
      <c r="X60" s="73">
        <f>IF(W60="N",0,IF(T$58="EVENTO",BD!$B$3,BD!$B$4))</f>
        <v>0</v>
      </c>
      <c r="Y60" s="72" t="s">
        <v>7</v>
      </c>
      <c r="Z60" s="73">
        <f>IF(Y60="N",0,IF(T$58="EVENTO",BD!$B$1,0))</f>
        <v>0</v>
      </c>
      <c r="AA60" s="72" t="s">
        <v>7</v>
      </c>
      <c r="AB60" s="73">
        <f>IF(AA60="N",0,IF(T$58="EVENTO",BD!$B$2,0))</f>
        <v>0</v>
      </c>
      <c r="AC60" s="72" t="s">
        <v>7</v>
      </c>
      <c r="AD60" s="73">
        <f>IF(AC60="N",0,IF(T$58="EVENTO",BD!$B$5,0))</f>
        <v>0</v>
      </c>
      <c r="AE60" s="72" t="s">
        <v>7</v>
      </c>
      <c r="AF60" s="73">
        <f>IF(AE60="S",BD!$B$8,0)</f>
        <v>0</v>
      </c>
      <c r="AG60" s="73" t="str">
        <f>IF(T60="","",VLOOKUP(T60,BD!$B$11:$R$179,5,))</f>
        <v/>
      </c>
      <c r="AH60" s="74" t="str">
        <f t="shared" ref="AH60:AH67" si="35">IF($T$58="","",IF(T60="","",SUM(AG60,AF60,AB60,Z60,AD60,X60)))</f>
        <v/>
      </c>
      <c r="AI60" s="68"/>
      <c r="AJ60" s="69"/>
      <c r="AK60" s="70"/>
      <c r="AL60" s="71"/>
      <c r="AM60" s="72" t="s">
        <v>7</v>
      </c>
      <c r="AN60" s="73">
        <f>IF(AM60="N",0,IF(AJ$58="EVENTO",BD!$B$3,BD!$B$4))</f>
        <v>0</v>
      </c>
      <c r="AO60" s="72" t="s">
        <v>7</v>
      </c>
      <c r="AP60" s="73">
        <f>IF(AO60="N",0,IF(AJ$58="EVENTO",BD!$B$1,0))</f>
        <v>0</v>
      </c>
      <c r="AQ60" s="72" t="s">
        <v>7</v>
      </c>
      <c r="AR60" s="73">
        <f>IF(AQ60="N",0,IF(AJ$58="EVENTO",BD!$B$2,0))</f>
        <v>0</v>
      </c>
      <c r="AS60" s="72" t="s">
        <v>7</v>
      </c>
      <c r="AT60" s="73">
        <f>IF(AS60="N",0,IF(AJ$58="EVENTO",BD!$B$5,0))</f>
        <v>0</v>
      </c>
      <c r="AU60" s="72" t="s">
        <v>7</v>
      </c>
      <c r="AV60" s="73">
        <f>IF(AU60="S",BD!$B$8,0)</f>
        <v>0</v>
      </c>
      <c r="AW60" s="73" t="str">
        <f>IF(AJ60="","",VLOOKUP(AJ60,BD!$B$11:$R$179,5,))</f>
        <v/>
      </c>
      <c r="AX60" s="74" t="str">
        <f t="shared" ref="AX60:AX67" si="36">IF($AJ$58="","",IF(AJ60="","",SUM(AW60,AV60,AR60,AP60,AT60,AN60)))</f>
        <v/>
      </c>
      <c r="AY60" s="68"/>
      <c r="AZ60" s="69"/>
      <c r="BA60" s="70"/>
      <c r="BB60" s="71"/>
      <c r="BC60" s="72" t="s">
        <v>7</v>
      </c>
      <c r="BD60" s="73">
        <f>IF(BC60="N",0,IF(AZ$58="EVENTO",BD!$B$3,BD!$B$4))</f>
        <v>0</v>
      </c>
      <c r="BE60" s="72" t="s">
        <v>7</v>
      </c>
      <c r="BF60" s="73">
        <f>IF(BE60="N",0,IF(AZ$58="EVENTO",BD!$B$1,0))</f>
        <v>0</v>
      </c>
      <c r="BG60" s="72" t="s">
        <v>7</v>
      </c>
      <c r="BH60" s="73">
        <f>IF(BG60="N",0,IF(AZ$58="EVENTO",BD!$B$2,0))</f>
        <v>0</v>
      </c>
      <c r="BI60" s="72" t="s">
        <v>7</v>
      </c>
      <c r="BJ60" s="73">
        <f>IF(BI60="N",0,IF(AZ$58="EVENTO",BD!$B$5,0))</f>
        <v>0</v>
      </c>
      <c r="BK60" s="72" t="s">
        <v>7</v>
      </c>
      <c r="BL60" s="73">
        <f>IF(BK60="S",BD!$B$8,0)</f>
        <v>0</v>
      </c>
      <c r="BM60" s="73" t="str">
        <f>IF(AZ60="","",VLOOKUP(AZ60,BD!$B$11:$R$179,5,))</f>
        <v/>
      </c>
      <c r="BN60" s="74" t="str">
        <f t="shared" ref="BN60:BN67" si="37">IF($AZ$58="","",IF(AZ60="","",SUM(BM60,BL60,BH60,BF60,BJ60,BD60)))</f>
        <v/>
      </c>
      <c r="BO60" s="35" t="s">
        <v>5</v>
      </c>
      <c r="BP60" s="36" t="s">
        <v>13</v>
      </c>
      <c r="BQ60" s="37"/>
      <c r="BR60" s="38"/>
      <c r="BS60" s="39" t="s">
        <v>316</v>
      </c>
      <c r="BT60" s="40">
        <f>IF(BS60="N",0,IF(BP$58="EVENTO",BD!$B$3,BD!$B$4))</f>
        <v>80</v>
      </c>
      <c r="BU60" s="39" t="s">
        <v>7</v>
      </c>
      <c r="BV60" s="40">
        <f>IF(BU60="N",0,IF(BP$58="EVENTO",BD!$B$1,0))</f>
        <v>0</v>
      </c>
      <c r="BW60" s="39" t="s">
        <v>7</v>
      </c>
      <c r="BX60" s="40">
        <f>IF(BW60="N",0,IF(BP$58="EVENTO",BD!$B$2,0))</f>
        <v>0</v>
      </c>
      <c r="BY60" s="39" t="s">
        <v>7</v>
      </c>
      <c r="BZ60" s="40">
        <f>IF(BY60="N",0,IF(BP$58="EVENTO",BD!$B$5,0))</f>
        <v>0</v>
      </c>
      <c r="CA60" s="39" t="s">
        <v>7</v>
      </c>
      <c r="CB60" s="40">
        <f>IF(CA60="S",BD!$B$8,0)</f>
        <v>0</v>
      </c>
      <c r="CC60" s="40">
        <f>IF(BP60="","",VLOOKUP(BP60,BD!$B$11:$R$179,5,))</f>
        <v>250</v>
      </c>
      <c r="CD60" s="41">
        <f t="shared" ref="CD60:CD67" si="38">IF($BP$58="","",IF(BP60="","",SUM(CC60,CB60,BX60,BV60,BZ60,BT60)))</f>
        <v>330</v>
      </c>
      <c r="CE60" s="68"/>
      <c r="CF60" s="69"/>
      <c r="CG60" s="70"/>
      <c r="CH60" s="71"/>
      <c r="CI60" s="72" t="s">
        <v>7</v>
      </c>
      <c r="CJ60" s="73">
        <f>IF(CI60="N",0,IF(CF$58="EVENTO",BD!$B$3,BD!$B$4))</f>
        <v>0</v>
      </c>
      <c r="CK60" s="72" t="s">
        <v>7</v>
      </c>
      <c r="CL60" s="73">
        <f>IF(CK60="N",0,IF(CF$58="EVENTO",BD!$B$1,0))</f>
        <v>0</v>
      </c>
      <c r="CM60" s="72" t="s">
        <v>7</v>
      </c>
      <c r="CN60" s="73">
        <f>IF(CM60="N",0,IF(CF$58="EVENTO",BD!$B$2,0))</f>
        <v>0</v>
      </c>
      <c r="CO60" s="72" t="s">
        <v>7</v>
      </c>
      <c r="CP60" s="73">
        <f>IF(CO60="N",0,IF(CF$58="EVENTO",BD!$B$5,0))</f>
        <v>0</v>
      </c>
      <c r="CQ60" s="72" t="s">
        <v>7</v>
      </c>
      <c r="CR60" s="73">
        <f>IF(CQ60="S",BD!$B$8,0)</f>
        <v>0</v>
      </c>
      <c r="CS60" s="73" t="str">
        <f>IF(CF60="","",VLOOKUP(CF60,BD!$B$11:$R$179,5,))</f>
        <v/>
      </c>
      <c r="CT60" s="74" t="str">
        <f t="shared" ref="CT60:CT67" si="39">IF($CF$58="","",IF(CF60="","",SUM(CS60,CR60,CN60,CL60,CP60,CJ60)))</f>
        <v/>
      </c>
      <c r="CU60" s="68"/>
      <c r="CV60" s="69"/>
      <c r="CW60" s="70"/>
      <c r="CX60" s="71"/>
      <c r="CY60" s="72" t="s">
        <v>7</v>
      </c>
      <c r="CZ60" s="73">
        <f>IF(CY60="N",0,IF(CV$58="EVENTO",BD!$B$3,BD!$B$4))</f>
        <v>0</v>
      </c>
      <c r="DA60" s="72" t="s">
        <v>7</v>
      </c>
      <c r="DB60" s="73">
        <f>IF(DA60="N",0,IF(CV$58="EVENTO",BD!$B$1,0))</f>
        <v>0</v>
      </c>
      <c r="DC60" s="72" t="s">
        <v>7</v>
      </c>
      <c r="DD60" s="73">
        <f>IF(DC60="N",0,IF(CV$58="EVENTO",BD!$B$2,0))</f>
        <v>0</v>
      </c>
      <c r="DE60" s="72" t="s">
        <v>7</v>
      </c>
      <c r="DF60" s="73">
        <f>IF(DE60="N",0,IF(CV$58="EVENTO",BD!$B$5,0))</f>
        <v>0</v>
      </c>
      <c r="DG60" s="72" t="s">
        <v>7</v>
      </c>
      <c r="DH60" s="73">
        <f>IF(DG60="S",BD!$B$8,0)</f>
        <v>0</v>
      </c>
      <c r="DI60" s="73" t="str">
        <f>IF(CV60="","",VLOOKUP(CV60,BD!$B$11:$R$179,5,))</f>
        <v/>
      </c>
      <c r="DJ60" s="74" t="str">
        <f t="shared" ref="DJ60:DJ67" si="40">IF($CV$58="","",IF(CV60="","",SUM(DI60,DH60,DD60,DB60,DF60,CZ60)))</f>
        <v/>
      </c>
    </row>
    <row r="61" spans="1:114" ht="15.75" thickBot="1" x14ac:dyDescent="0.3">
      <c r="A61" s="130"/>
      <c r="B61" s="145"/>
      <c r="C61" s="68"/>
      <c r="D61" s="75"/>
      <c r="E61" s="76"/>
      <c r="F61" s="71"/>
      <c r="G61" s="77" t="s">
        <v>7</v>
      </c>
      <c r="H61" s="78">
        <f>IF(G61="N",0,IF(D$58="EVENTO",BD!$B$3,BD!$B$4))</f>
        <v>0</v>
      </c>
      <c r="I61" s="77" t="s">
        <v>7</v>
      </c>
      <c r="J61" s="78">
        <f>IF(I61="N",0,IF(D$58="EVENTO",BD!$B$1,0))</f>
        <v>0</v>
      </c>
      <c r="K61" s="77" t="s">
        <v>7</v>
      </c>
      <c r="L61" s="78">
        <f>IF(K61="N",0,IF(D$58="EVENTO",BD!$B$2,0))</f>
        <v>0</v>
      </c>
      <c r="M61" s="77" t="s">
        <v>7</v>
      </c>
      <c r="N61" s="78">
        <f>IF(M61="N",0,IF(D$58="EVENTO",BD!$B$5,0))</f>
        <v>0</v>
      </c>
      <c r="O61" s="77" t="s">
        <v>7</v>
      </c>
      <c r="P61" s="78">
        <f>IF(O61="S",BD!$B$8,0)</f>
        <v>0</v>
      </c>
      <c r="Q61" s="73" t="str">
        <f>IF(D61="","",VLOOKUP(D61,BD!$B$11:$R$179,5,))</f>
        <v/>
      </c>
      <c r="R61" s="79" t="str">
        <f t="shared" si="34"/>
        <v/>
      </c>
      <c r="S61" s="68"/>
      <c r="T61" s="75"/>
      <c r="U61" s="76"/>
      <c r="V61" s="71"/>
      <c r="W61" s="77" t="s">
        <v>7</v>
      </c>
      <c r="X61" s="78">
        <f>IF(W61="N",0,IF(T$58="EVENTO",BD!$B$3,BD!$B$4))</f>
        <v>0</v>
      </c>
      <c r="Y61" s="77" t="s">
        <v>7</v>
      </c>
      <c r="Z61" s="78">
        <f>IF(Y61="N",0,IF(T$58="EVENTO",BD!$B$1,0))</f>
        <v>0</v>
      </c>
      <c r="AA61" s="77" t="s">
        <v>7</v>
      </c>
      <c r="AB61" s="78">
        <f>IF(AA61="N",0,IF(T$58="EVENTO",BD!$B$2,0))</f>
        <v>0</v>
      </c>
      <c r="AC61" s="77" t="s">
        <v>7</v>
      </c>
      <c r="AD61" s="78">
        <f>IF(AC61="N",0,IF(T$58="EVENTO",BD!$B$5,0))</f>
        <v>0</v>
      </c>
      <c r="AE61" s="77" t="s">
        <v>7</v>
      </c>
      <c r="AF61" s="78">
        <f>IF(AE61="S",BD!$B$8,0)</f>
        <v>0</v>
      </c>
      <c r="AG61" s="73" t="str">
        <f>IF(T61="","",VLOOKUP(T61,BD!$B$11:$R$179,5,))</f>
        <v/>
      </c>
      <c r="AH61" s="79" t="str">
        <f t="shared" si="35"/>
        <v/>
      </c>
      <c r="AI61" s="68"/>
      <c r="AJ61" s="75"/>
      <c r="AK61" s="76"/>
      <c r="AL61" s="71"/>
      <c r="AM61" s="77" t="s">
        <v>7</v>
      </c>
      <c r="AN61" s="78">
        <f>IF(AM61="N",0,IF(AJ$58="EVENTO",BD!$B$3,BD!$B$4))</f>
        <v>0</v>
      </c>
      <c r="AO61" s="77" t="s">
        <v>7</v>
      </c>
      <c r="AP61" s="78">
        <f>IF(AO61="N",0,IF(AJ$58="EVENTO",BD!$B$1,0))</f>
        <v>0</v>
      </c>
      <c r="AQ61" s="77" t="s">
        <v>7</v>
      </c>
      <c r="AR61" s="78">
        <f>IF(AQ61="N",0,IF(AJ$58="EVENTO",BD!$B$2,0))</f>
        <v>0</v>
      </c>
      <c r="AS61" s="77" t="s">
        <v>7</v>
      </c>
      <c r="AT61" s="78">
        <f>IF(AS61="N",0,IF(AJ$58="EVENTO",BD!$B$5,0))</f>
        <v>0</v>
      </c>
      <c r="AU61" s="77" t="s">
        <v>7</v>
      </c>
      <c r="AV61" s="78">
        <f>IF(AU61="S",BD!$B$8,0)</f>
        <v>0</v>
      </c>
      <c r="AW61" s="73" t="str">
        <f>IF(AJ61="","",VLOOKUP(AJ61,BD!$B$11:$R$179,5,))</f>
        <v/>
      </c>
      <c r="AX61" s="79" t="str">
        <f t="shared" si="36"/>
        <v/>
      </c>
      <c r="AY61" s="68"/>
      <c r="AZ61" s="75"/>
      <c r="BA61" s="76"/>
      <c r="BB61" s="71"/>
      <c r="BC61" s="77" t="s">
        <v>7</v>
      </c>
      <c r="BD61" s="78">
        <f>IF(BC61="N",0,IF(AZ$58="EVENTO",BD!$B$3,BD!$B$4))</f>
        <v>0</v>
      </c>
      <c r="BE61" s="77" t="s">
        <v>7</v>
      </c>
      <c r="BF61" s="78">
        <f>IF(BE61="N",0,IF(AZ$58="EVENTO",BD!$B$1,0))</f>
        <v>0</v>
      </c>
      <c r="BG61" s="77" t="s">
        <v>7</v>
      </c>
      <c r="BH61" s="78">
        <f>IF(BG61="N",0,IF(AZ$58="EVENTO",BD!$B$2,0))</f>
        <v>0</v>
      </c>
      <c r="BI61" s="77" t="s">
        <v>7</v>
      </c>
      <c r="BJ61" s="78">
        <f>IF(BI61="N",0,IF(AZ$58="EVENTO",BD!$B$5,0))</f>
        <v>0</v>
      </c>
      <c r="BK61" s="77" t="s">
        <v>7</v>
      </c>
      <c r="BL61" s="78">
        <f>IF(BK61="S",BD!$B$8,0)</f>
        <v>0</v>
      </c>
      <c r="BM61" s="73" t="str">
        <f>IF(AZ61="","",VLOOKUP(AZ61,BD!$B$11:$R$179,5,))</f>
        <v/>
      </c>
      <c r="BN61" s="79" t="str">
        <f t="shared" si="37"/>
        <v/>
      </c>
      <c r="BO61" s="35" t="s">
        <v>5</v>
      </c>
      <c r="BP61" s="42" t="s">
        <v>342</v>
      </c>
      <c r="BQ61" s="43"/>
      <c r="BR61" s="38"/>
      <c r="BS61" s="44" t="s">
        <v>7</v>
      </c>
      <c r="BT61" s="45">
        <f>IF(BS61="N",0,IF(BP$58="EVENTO",BD!$B$3,BD!$B$4))</f>
        <v>0</v>
      </c>
      <c r="BU61" s="44" t="s">
        <v>7</v>
      </c>
      <c r="BV61" s="45">
        <f>IF(BU61="N",0,IF(BP$58="EVENTO",BD!$B$1,0))</f>
        <v>0</v>
      </c>
      <c r="BW61" s="44" t="s">
        <v>7</v>
      </c>
      <c r="BX61" s="45">
        <f>IF(BW61="N",0,IF(BP$58="EVENTO",BD!$B$2,0))</f>
        <v>0</v>
      </c>
      <c r="BY61" s="44" t="s">
        <v>316</v>
      </c>
      <c r="BZ61" s="45">
        <f>IF(BY61="N",0,IF(BP$58="EVENTO",BD!$B$5,0))</f>
        <v>50</v>
      </c>
      <c r="CA61" s="44" t="s">
        <v>7</v>
      </c>
      <c r="CB61" s="45">
        <f>IF(CA61="S",BD!$B$8,0)</f>
        <v>0</v>
      </c>
      <c r="CC61" s="40">
        <f>IF(BP61="","",VLOOKUP(BP61,BD!$B$11:$R$179,5,))</f>
        <v>250</v>
      </c>
      <c r="CD61" s="46">
        <f t="shared" si="38"/>
        <v>300</v>
      </c>
      <c r="CE61" s="68"/>
      <c r="CF61" s="75"/>
      <c r="CG61" s="76"/>
      <c r="CH61" s="71"/>
      <c r="CI61" s="77" t="s">
        <v>7</v>
      </c>
      <c r="CJ61" s="78">
        <f>IF(CI61="N",0,IF(CF$58="EVENTO",BD!$B$3,BD!$B$4))</f>
        <v>0</v>
      </c>
      <c r="CK61" s="77" t="s">
        <v>7</v>
      </c>
      <c r="CL61" s="78">
        <f>IF(CK61="N",0,IF(CF$58="EVENTO",BD!$B$1,0))</f>
        <v>0</v>
      </c>
      <c r="CM61" s="77" t="s">
        <v>7</v>
      </c>
      <c r="CN61" s="78">
        <f>IF(CM61="N",0,IF(CF$58="EVENTO",BD!$B$2,0))</f>
        <v>0</v>
      </c>
      <c r="CO61" s="77" t="s">
        <v>7</v>
      </c>
      <c r="CP61" s="78">
        <f>IF(CO61="N",0,IF(CF$58="EVENTO",BD!$B$5,0))</f>
        <v>0</v>
      </c>
      <c r="CQ61" s="77" t="s">
        <v>7</v>
      </c>
      <c r="CR61" s="78">
        <f>IF(CQ61="S",BD!$B$8,0)</f>
        <v>0</v>
      </c>
      <c r="CS61" s="73" t="str">
        <f>IF(CF61="","",VLOOKUP(CF61,BD!$B$11:$R$179,5,))</f>
        <v/>
      </c>
      <c r="CT61" s="79" t="str">
        <f t="shared" si="39"/>
        <v/>
      </c>
      <c r="CU61" s="68"/>
      <c r="CV61" s="75"/>
      <c r="CW61" s="76"/>
      <c r="CX61" s="71"/>
      <c r="CY61" s="77" t="s">
        <v>7</v>
      </c>
      <c r="CZ61" s="78">
        <f>IF(CY61="N",0,IF(CV$58="EVENTO",BD!$B$3,BD!$B$4))</f>
        <v>0</v>
      </c>
      <c r="DA61" s="77" t="s">
        <v>7</v>
      </c>
      <c r="DB61" s="78">
        <f>IF(DA61="N",0,IF(CV$58="EVENTO",BD!$B$1,0))</f>
        <v>0</v>
      </c>
      <c r="DC61" s="77" t="s">
        <v>7</v>
      </c>
      <c r="DD61" s="78">
        <f>IF(DC61="N",0,IF(CV$58="EVENTO",BD!$B$2,0))</f>
        <v>0</v>
      </c>
      <c r="DE61" s="77" t="s">
        <v>7</v>
      </c>
      <c r="DF61" s="78">
        <f>IF(DE61="N",0,IF(CV$58="EVENTO",BD!$B$5,0))</f>
        <v>0</v>
      </c>
      <c r="DG61" s="77" t="s">
        <v>7</v>
      </c>
      <c r="DH61" s="78">
        <f>IF(DG61="S",BD!$B$8,0)</f>
        <v>0</v>
      </c>
      <c r="DI61" s="73" t="str">
        <f>IF(CV61="","",VLOOKUP(CV61,BD!$B$11:$R$179,5,))</f>
        <v/>
      </c>
      <c r="DJ61" s="79" t="str">
        <f t="shared" si="40"/>
        <v/>
      </c>
    </row>
    <row r="62" spans="1:114" ht="15.75" thickBot="1" x14ac:dyDescent="0.3">
      <c r="A62" s="130"/>
      <c r="B62" s="145"/>
      <c r="C62" s="68"/>
      <c r="D62" s="75"/>
      <c r="E62" s="76"/>
      <c r="F62" s="71"/>
      <c r="G62" s="77" t="s">
        <v>7</v>
      </c>
      <c r="H62" s="78">
        <f>IF(G62="N",0,IF(D$58="EVENTO",BD!$B$3,BD!$B$4))</f>
        <v>0</v>
      </c>
      <c r="I62" s="77" t="s">
        <v>7</v>
      </c>
      <c r="J62" s="78">
        <f>IF(I62="N",0,IF(D$58="EVENTO",BD!$B$1,0))</f>
        <v>0</v>
      </c>
      <c r="K62" s="77" t="s">
        <v>7</v>
      </c>
      <c r="L62" s="78">
        <f>IF(K62="N",0,IF(D$58="EVENTO",BD!$B$2,0))</f>
        <v>0</v>
      </c>
      <c r="M62" s="77" t="s">
        <v>7</v>
      </c>
      <c r="N62" s="78">
        <f>IF(M62="N",0,IF(D$58="EVENTO",BD!$B$5,0))</f>
        <v>0</v>
      </c>
      <c r="O62" s="77" t="s">
        <v>7</v>
      </c>
      <c r="P62" s="78">
        <f>IF(O62="S",BD!$B$8,0)</f>
        <v>0</v>
      </c>
      <c r="Q62" s="73" t="str">
        <f>IF(D62="","",VLOOKUP(D62,BD!$B$11:$R$179,5,))</f>
        <v/>
      </c>
      <c r="R62" s="79" t="str">
        <f t="shared" si="34"/>
        <v/>
      </c>
      <c r="S62" s="68"/>
      <c r="T62" s="75"/>
      <c r="U62" s="76"/>
      <c r="V62" s="71"/>
      <c r="W62" s="77" t="s">
        <v>7</v>
      </c>
      <c r="X62" s="78">
        <f>IF(W62="N",0,IF(T$58="EVENTO",BD!$B$3,BD!$B$4))</f>
        <v>0</v>
      </c>
      <c r="Y62" s="77" t="s">
        <v>7</v>
      </c>
      <c r="Z62" s="78">
        <f>IF(Y62="N",0,IF(T$58="EVENTO",BD!$B$1,0))</f>
        <v>0</v>
      </c>
      <c r="AA62" s="77" t="s">
        <v>7</v>
      </c>
      <c r="AB62" s="78">
        <f>IF(AA62="N",0,IF(T$58="EVENTO",BD!$B$2,0))</f>
        <v>0</v>
      </c>
      <c r="AC62" s="77" t="s">
        <v>7</v>
      </c>
      <c r="AD62" s="78">
        <f>IF(AC62="N",0,IF(T$58="EVENTO",BD!$B$5,0))</f>
        <v>0</v>
      </c>
      <c r="AE62" s="77" t="s">
        <v>7</v>
      </c>
      <c r="AF62" s="78">
        <f>IF(AE62="S",BD!$B$8,0)</f>
        <v>0</v>
      </c>
      <c r="AG62" s="73" t="str">
        <f>IF(T62="","",VLOOKUP(T62,BD!$B$11:$R$179,5,))</f>
        <v/>
      </c>
      <c r="AH62" s="79" t="str">
        <f t="shared" si="35"/>
        <v/>
      </c>
      <c r="AI62" s="68"/>
      <c r="AJ62" s="75"/>
      <c r="AK62" s="76"/>
      <c r="AL62" s="71"/>
      <c r="AM62" s="77" t="s">
        <v>7</v>
      </c>
      <c r="AN62" s="78">
        <f>IF(AM62="N",0,IF(AJ$58="EVENTO",BD!$B$3,BD!$B$4))</f>
        <v>0</v>
      </c>
      <c r="AO62" s="77" t="s">
        <v>7</v>
      </c>
      <c r="AP62" s="78">
        <f>IF(AO62="N",0,IF(AJ$58="EVENTO",BD!$B$1,0))</f>
        <v>0</v>
      </c>
      <c r="AQ62" s="77" t="s">
        <v>7</v>
      </c>
      <c r="AR62" s="78">
        <f>IF(AQ62="N",0,IF(AJ$58="EVENTO",BD!$B$2,0))</f>
        <v>0</v>
      </c>
      <c r="AS62" s="77" t="s">
        <v>7</v>
      </c>
      <c r="AT62" s="78">
        <f>IF(AS62="N",0,IF(AJ$58="EVENTO",BD!$B$5,0))</f>
        <v>0</v>
      </c>
      <c r="AU62" s="77" t="s">
        <v>7</v>
      </c>
      <c r="AV62" s="78">
        <f>IF(AU62="S",BD!$B$8,0)</f>
        <v>0</v>
      </c>
      <c r="AW62" s="73" t="str">
        <f>IF(AJ62="","",VLOOKUP(AJ62,BD!$B$11:$R$179,5,))</f>
        <v/>
      </c>
      <c r="AX62" s="79" t="str">
        <f t="shared" si="36"/>
        <v/>
      </c>
      <c r="AY62" s="68"/>
      <c r="AZ62" s="75"/>
      <c r="BA62" s="76"/>
      <c r="BB62" s="71"/>
      <c r="BC62" s="77" t="s">
        <v>7</v>
      </c>
      <c r="BD62" s="78">
        <f>IF(BC62="N",0,IF(AZ$58="EVENTO",BD!$B$3,BD!$B$4))</f>
        <v>0</v>
      </c>
      <c r="BE62" s="77" t="s">
        <v>7</v>
      </c>
      <c r="BF62" s="78">
        <f>IF(BE62="N",0,IF(AZ$58="EVENTO",BD!$B$1,0))</f>
        <v>0</v>
      </c>
      <c r="BG62" s="77" t="s">
        <v>7</v>
      </c>
      <c r="BH62" s="78">
        <f>IF(BG62="N",0,IF(AZ$58="EVENTO",BD!$B$2,0))</f>
        <v>0</v>
      </c>
      <c r="BI62" s="77" t="s">
        <v>7</v>
      </c>
      <c r="BJ62" s="78">
        <f>IF(BI62="N",0,IF(AZ$58="EVENTO",BD!$B$5,0))</f>
        <v>0</v>
      </c>
      <c r="BK62" s="77" t="s">
        <v>7</v>
      </c>
      <c r="BL62" s="78">
        <f>IF(BK62="S",BD!$B$8,0)</f>
        <v>0</v>
      </c>
      <c r="BM62" s="73" t="str">
        <f>IF(AZ62="","",VLOOKUP(AZ62,BD!$B$11:$R$179,5,))</f>
        <v/>
      </c>
      <c r="BN62" s="79" t="str">
        <f t="shared" si="37"/>
        <v/>
      </c>
      <c r="BO62" s="35" t="s">
        <v>5</v>
      </c>
      <c r="BP62" s="42" t="s">
        <v>402</v>
      </c>
      <c r="BQ62" s="43"/>
      <c r="BR62" s="38"/>
      <c r="BS62" s="44" t="s">
        <v>7</v>
      </c>
      <c r="BT62" s="45">
        <f>IF(BS62="N",0,IF(BP$58="EVENTO",BD!$B$3,BD!$B$4))</f>
        <v>0</v>
      </c>
      <c r="BU62" s="44" t="s">
        <v>7</v>
      </c>
      <c r="BV62" s="45">
        <f>IF(BU62="N",0,IF(BP$58="EVENTO",BD!$B$1,0))</f>
        <v>0</v>
      </c>
      <c r="BW62" s="44" t="s">
        <v>7</v>
      </c>
      <c r="BX62" s="45">
        <f>IF(BW62="N",0,IF(BP$58="EVENTO",BD!$B$2,0))</f>
        <v>0</v>
      </c>
      <c r="BY62" s="44" t="s">
        <v>7</v>
      </c>
      <c r="BZ62" s="45">
        <f>IF(BY62="N",0,IF(BP$58="EVENTO",BD!$B$5,0))</f>
        <v>0</v>
      </c>
      <c r="CA62" s="44" t="s">
        <v>7</v>
      </c>
      <c r="CB62" s="45">
        <f>IF(CA62="S",BD!$B$8,0)</f>
        <v>0</v>
      </c>
      <c r="CC62" s="40">
        <f>IF(BP62="","",VLOOKUP(BP62,BD!$B$11:$R$179,5,))</f>
        <v>250</v>
      </c>
      <c r="CD62" s="46">
        <f t="shared" si="38"/>
        <v>250</v>
      </c>
      <c r="CE62" s="68"/>
      <c r="CF62" s="75"/>
      <c r="CG62" s="76"/>
      <c r="CH62" s="71"/>
      <c r="CI62" s="77" t="s">
        <v>7</v>
      </c>
      <c r="CJ62" s="78">
        <f>IF(CI62="N",0,IF(CF$58="EVENTO",BD!$B$3,BD!$B$4))</f>
        <v>0</v>
      </c>
      <c r="CK62" s="77" t="s">
        <v>7</v>
      </c>
      <c r="CL62" s="78">
        <f>IF(CK62="N",0,IF(CF$58="EVENTO",BD!$B$1,0))</f>
        <v>0</v>
      </c>
      <c r="CM62" s="77" t="s">
        <v>7</v>
      </c>
      <c r="CN62" s="78">
        <f>IF(CM62="N",0,IF(CF$58="EVENTO",BD!$B$2,0))</f>
        <v>0</v>
      </c>
      <c r="CO62" s="77" t="s">
        <v>7</v>
      </c>
      <c r="CP62" s="78">
        <f>IF(CO62="N",0,IF(CF$58="EVENTO",BD!$B$5,0))</f>
        <v>0</v>
      </c>
      <c r="CQ62" s="77" t="s">
        <v>7</v>
      </c>
      <c r="CR62" s="78">
        <f>IF(CQ62="S",BD!$B$8,0)</f>
        <v>0</v>
      </c>
      <c r="CS62" s="73" t="str">
        <f>IF(CF62="","",VLOOKUP(CF62,BD!$B$11:$R$179,5,))</f>
        <v/>
      </c>
      <c r="CT62" s="79" t="str">
        <f t="shared" si="39"/>
        <v/>
      </c>
      <c r="CU62" s="68"/>
      <c r="CV62" s="75"/>
      <c r="CW62" s="76"/>
      <c r="CX62" s="71"/>
      <c r="CY62" s="77" t="s">
        <v>7</v>
      </c>
      <c r="CZ62" s="78">
        <f>IF(CY62="N",0,IF(CV$58="EVENTO",BD!$B$3,BD!$B$4))</f>
        <v>0</v>
      </c>
      <c r="DA62" s="77" t="s">
        <v>7</v>
      </c>
      <c r="DB62" s="78">
        <f>IF(DA62="N",0,IF(CV$58="EVENTO",BD!$B$1,0))</f>
        <v>0</v>
      </c>
      <c r="DC62" s="77" t="s">
        <v>7</v>
      </c>
      <c r="DD62" s="78">
        <f>IF(DC62="N",0,IF(CV$58="EVENTO",BD!$B$2,0))</f>
        <v>0</v>
      </c>
      <c r="DE62" s="77" t="s">
        <v>7</v>
      </c>
      <c r="DF62" s="78">
        <f>IF(DE62="N",0,IF(CV$58="EVENTO",BD!$B$5,0))</f>
        <v>0</v>
      </c>
      <c r="DG62" s="77" t="s">
        <v>7</v>
      </c>
      <c r="DH62" s="78">
        <f>IF(DG62="S",BD!$B$8,0)</f>
        <v>0</v>
      </c>
      <c r="DI62" s="73" t="str">
        <f>IF(CV62="","",VLOOKUP(CV62,BD!$B$11:$R$179,5,))</f>
        <v/>
      </c>
      <c r="DJ62" s="79" t="str">
        <f t="shared" si="40"/>
        <v/>
      </c>
    </row>
    <row r="63" spans="1:114" ht="15.75" thickBot="1" x14ac:dyDescent="0.3">
      <c r="A63" s="130"/>
      <c r="B63" s="145"/>
      <c r="C63" s="68"/>
      <c r="D63" s="75"/>
      <c r="E63" s="76"/>
      <c r="F63" s="71"/>
      <c r="G63" s="77" t="s">
        <v>7</v>
      </c>
      <c r="H63" s="78">
        <f>IF(G63="N",0,IF(D$58="EVENTO",BD!$B$3,BD!$B$4))</f>
        <v>0</v>
      </c>
      <c r="I63" s="77" t="s">
        <v>7</v>
      </c>
      <c r="J63" s="78">
        <f>IF(I63="N",0,IF(D$58="EVENTO",BD!$B$1,0))</f>
        <v>0</v>
      </c>
      <c r="K63" s="77" t="s">
        <v>7</v>
      </c>
      <c r="L63" s="78">
        <f>IF(K63="N",0,IF(D$58="EVENTO",BD!$B$2,0))</f>
        <v>0</v>
      </c>
      <c r="M63" s="77" t="s">
        <v>7</v>
      </c>
      <c r="N63" s="78">
        <f>IF(M63="N",0,IF(D$58="EVENTO",BD!$B$5,0))</f>
        <v>0</v>
      </c>
      <c r="O63" s="77" t="s">
        <v>7</v>
      </c>
      <c r="P63" s="78">
        <f>IF(O63="S",BD!$B$8,0)</f>
        <v>0</v>
      </c>
      <c r="Q63" s="73" t="str">
        <f>IF(D63="","",VLOOKUP(D63,BD!$B$11:$R$179,5,))</f>
        <v/>
      </c>
      <c r="R63" s="90" t="str">
        <f t="shared" si="34"/>
        <v/>
      </c>
      <c r="S63" s="68"/>
      <c r="T63" s="75"/>
      <c r="U63" s="76"/>
      <c r="V63" s="71"/>
      <c r="W63" s="77" t="s">
        <v>7</v>
      </c>
      <c r="X63" s="78">
        <f>IF(W63="N",0,IF(T$58="EVENTO",BD!$B$3,BD!$B$4))</f>
        <v>0</v>
      </c>
      <c r="Y63" s="77" t="s">
        <v>7</v>
      </c>
      <c r="Z63" s="78">
        <f>IF(Y63="N",0,IF(T$58="EVENTO",BD!$B$1,0))</f>
        <v>0</v>
      </c>
      <c r="AA63" s="77" t="s">
        <v>7</v>
      </c>
      <c r="AB63" s="78">
        <f>IF(AA63="N",0,IF(T$58="EVENTO",BD!$B$2,0))</f>
        <v>0</v>
      </c>
      <c r="AC63" s="77" t="s">
        <v>7</v>
      </c>
      <c r="AD63" s="78">
        <f>IF(AC63="N",0,IF(T$58="EVENTO",BD!$B$5,0))</f>
        <v>0</v>
      </c>
      <c r="AE63" s="77" t="s">
        <v>7</v>
      </c>
      <c r="AF63" s="78">
        <f>IF(AE63="S",BD!$B$8,0)</f>
        <v>0</v>
      </c>
      <c r="AG63" s="73" t="str">
        <f>IF(T63="","",VLOOKUP(T63,BD!$B$11:$R$179,5,))</f>
        <v/>
      </c>
      <c r="AH63" s="90" t="str">
        <f t="shared" si="35"/>
        <v/>
      </c>
      <c r="AI63" s="68"/>
      <c r="AJ63" s="75"/>
      <c r="AK63" s="76"/>
      <c r="AL63" s="71"/>
      <c r="AM63" s="77" t="s">
        <v>7</v>
      </c>
      <c r="AN63" s="78">
        <f>IF(AM63="N",0,IF(AJ$58="EVENTO",BD!$B$3,BD!$B$4))</f>
        <v>0</v>
      </c>
      <c r="AO63" s="77" t="s">
        <v>7</v>
      </c>
      <c r="AP63" s="78">
        <f>IF(AO63="N",0,IF(AJ$58="EVENTO",BD!$B$1,0))</f>
        <v>0</v>
      </c>
      <c r="AQ63" s="77" t="s">
        <v>7</v>
      </c>
      <c r="AR63" s="78">
        <f>IF(AQ63="N",0,IF(AJ$58="EVENTO",BD!$B$2,0))</f>
        <v>0</v>
      </c>
      <c r="AS63" s="77" t="s">
        <v>7</v>
      </c>
      <c r="AT63" s="78">
        <f>IF(AS63="N",0,IF(AJ$58="EVENTO",BD!$B$5,0))</f>
        <v>0</v>
      </c>
      <c r="AU63" s="77" t="s">
        <v>7</v>
      </c>
      <c r="AV63" s="78">
        <f>IF(AU63="S",BD!$B$8,0)</f>
        <v>0</v>
      </c>
      <c r="AW63" s="73" t="str">
        <f>IF(AJ63="","",VLOOKUP(AJ63,BD!$B$11:$R$179,5,))</f>
        <v/>
      </c>
      <c r="AX63" s="90" t="str">
        <f t="shared" si="36"/>
        <v/>
      </c>
      <c r="AY63" s="68"/>
      <c r="AZ63" s="75"/>
      <c r="BA63" s="76"/>
      <c r="BB63" s="71"/>
      <c r="BC63" s="77" t="s">
        <v>7</v>
      </c>
      <c r="BD63" s="78">
        <f>IF(BC63="N",0,IF(AZ$58="EVENTO",BD!$B$3,BD!$B$4))</f>
        <v>0</v>
      </c>
      <c r="BE63" s="77" t="s">
        <v>7</v>
      </c>
      <c r="BF63" s="78">
        <f>IF(BE63="N",0,IF(AZ$58="EVENTO",BD!$B$1,0))</f>
        <v>0</v>
      </c>
      <c r="BG63" s="77" t="s">
        <v>7</v>
      </c>
      <c r="BH63" s="78">
        <f>IF(BG63="N",0,IF(AZ$58="EVENTO",BD!$B$2,0))</f>
        <v>0</v>
      </c>
      <c r="BI63" s="77" t="s">
        <v>7</v>
      </c>
      <c r="BJ63" s="78">
        <f>IF(BI63="N",0,IF(AZ$58="EVENTO",BD!$B$5,0))</f>
        <v>0</v>
      </c>
      <c r="BK63" s="77" t="s">
        <v>7</v>
      </c>
      <c r="BL63" s="78">
        <f>IF(BK63="S",BD!$B$8,0)</f>
        <v>0</v>
      </c>
      <c r="BM63" s="73" t="str">
        <f>IF(AZ63="","",VLOOKUP(AZ63,BD!$B$11:$R$179,5,))</f>
        <v/>
      </c>
      <c r="BN63" s="90" t="str">
        <f t="shared" si="37"/>
        <v/>
      </c>
      <c r="BO63" s="35"/>
      <c r="BP63" s="42"/>
      <c r="BQ63" s="43"/>
      <c r="BR63" s="38"/>
      <c r="BS63" s="44" t="s">
        <v>7</v>
      </c>
      <c r="BT63" s="45">
        <f>IF(BS63="N",0,IF(BP$58="EVENTO",BD!$B$3,BD!$B$4))</f>
        <v>0</v>
      </c>
      <c r="BU63" s="44" t="s">
        <v>7</v>
      </c>
      <c r="BV63" s="45">
        <f>IF(BU63="N",0,IF(BP$58="EVENTO",BD!$B$1,0))</f>
        <v>0</v>
      </c>
      <c r="BW63" s="44" t="s">
        <v>7</v>
      </c>
      <c r="BX63" s="45">
        <f>IF(BW63="N",0,IF(BP$58="EVENTO",BD!$B$2,0))</f>
        <v>0</v>
      </c>
      <c r="BY63" s="44" t="s">
        <v>7</v>
      </c>
      <c r="BZ63" s="45">
        <f>IF(BY63="N",0,IF(BP$58="EVENTO",BD!$B$5,0))</f>
        <v>0</v>
      </c>
      <c r="CA63" s="44" t="s">
        <v>7</v>
      </c>
      <c r="CB63" s="45">
        <f>IF(CA63="S",BD!$B$8,0)</f>
        <v>0</v>
      </c>
      <c r="CC63" s="40" t="str">
        <f>IF(BP63="","",VLOOKUP(BP63,BD!$B$11:$R$179,5,))</f>
        <v/>
      </c>
      <c r="CD63" s="46" t="str">
        <f t="shared" si="38"/>
        <v/>
      </c>
      <c r="CE63" s="68"/>
      <c r="CF63" s="75"/>
      <c r="CG63" s="76"/>
      <c r="CH63" s="71"/>
      <c r="CI63" s="77" t="s">
        <v>7</v>
      </c>
      <c r="CJ63" s="78">
        <f>IF(CI63="N",0,IF(CF$58="EVENTO",BD!$B$3,BD!$B$4))</f>
        <v>0</v>
      </c>
      <c r="CK63" s="77" t="s">
        <v>7</v>
      </c>
      <c r="CL63" s="78">
        <f>IF(CK63="N",0,IF(CF$58="EVENTO",BD!$B$1,0))</f>
        <v>0</v>
      </c>
      <c r="CM63" s="77" t="s">
        <v>7</v>
      </c>
      <c r="CN63" s="78">
        <f>IF(CM63="N",0,IF(CF$58="EVENTO",BD!$B$2,0))</f>
        <v>0</v>
      </c>
      <c r="CO63" s="77" t="s">
        <v>7</v>
      </c>
      <c r="CP63" s="78">
        <f>IF(CO63="N",0,IF(CF$58="EVENTO",BD!$B$5,0))</f>
        <v>0</v>
      </c>
      <c r="CQ63" s="77" t="s">
        <v>7</v>
      </c>
      <c r="CR63" s="78">
        <f>IF(CQ63="S",BD!$B$8,0)</f>
        <v>0</v>
      </c>
      <c r="CS63" s="73" t="str">
        <f>IF(CF63="","",VLOOKUP(CF63,BD!$B$11:$R$179,5,))</f>
        <v/>
      </c>
      <c r="CT63" s="79" t="str">
        <f t="shared" si="39"/>
        <v/>
      </c>
      <c r="CU63" s="68"/>
      <c r="CV63" s="75"/>
      <c r="CW63" s="76"/>
      <c r="CX63" s="71"/>
      <c r="CY63" s="77" t="s">
        <v>7</v>
      </c>
      <c r="CZ63" s="78">
        <f>IF(CY63="N",0,IF(CV$58="EVENTO",BD!$B$3,BD!$B$4))</f>
        <v>0</v>
      </c>
      <c r="DA63" s="77" t="s">
        <v>7</v>
      </c>
      <c r="DB63" s="78">
        <f>IF(DA63="N",0,IF(CV$58="EVENTO",BD!$B$1,0))</f>
        <v>0</v>
      </c>
      <c r="DC63" s="77" t="s">
        <v>7</v>
      </c>
      <c r="DD63" s="78">
        <f>IF(DC63="N",0,IF(CV$58="EVENTO",BD!$B$2,0))</f>
        <v>0</v>
      </c>
      <c r="DE63" s="77" t="s">
        <v>7</v>
      </c>
      <c r="DF63" s="78">
        <f>IF(DE63="N",0,IF(CV$58="EVENTO",BD!$B$5,0))</f>
        <v>0</v>
      </c>
      <c r="DG63" s="77" t="s">
        <v>7</v>
      </c>
      <c r="DH63" s="78">
        <f>IF(DG63="S",BD!$B$8,0)</f>
        <v>0</v>
      </c>
      <c r="DI63" s="73" t="str">
        <f>IF(CV63="","",VLOOKUP(CV63,BD!$B$11:$R$179,5,))</f>
        <v/>
      </c>
      <c r="DJ63" s="90" t="str">
        <f t="shared" si="40"/>
        <v/>
      </c>
    </row>
    <row r="64" spans="1:114" ht="15.75" thickBot="1" x14ac:dyDescent="0.3">
      <c r="A64" s="130"/>
      <c r="B64" s="145"/>
      <c r="C64" s="68"/>
      <c r="D64" s="75"/>
      <c r="E64" s="76"/>
      <c r="F64" s="71"/>
      <c r="G64" s="77" t="s">
        <v>7</v>
      </c>
      <c r="H64" s="78">
        <f>IF(G64="N",0,IF(D$58="EVENTO",BD!$B$3,BD!$B$4))</f>
        <v>0</v>
      </c>
      <c r="I64" s="77" t="s">
        <v>7</v>
      </c>
      <c r="J64" s="78">
        <f>IF(I64="N",0,IF(D$58="EVENTO",BD!$B$1,0))</f>
        <v>0</v>
      </c>
      <c r="K64" s="77" t="s">
        <v>7</v>
      </c>
      <c r="L64" s="78">
        <f>IF(K64="N",0,IF(D$58="EVENTO",BD!$B$2,0))</f>
        <v>0</v>
      </c>
      <c r="M64" s="77" t="s">
        <v>7</v>
      </c>
      <c r="N64" s="78">
        <f>IF(M64="N",0,IF(D$58="EVENTO",BD!$B$5,0))</f>
        <v>0</v>
      </c>
      <c r="O64" s="77" t="s">
        <v>7</v>
      </c>
      <c r="P64" s="78">
        <f>IF(O64="S",BD!$B$8,0)</f>
        <v>0</v>
      </c>
      <c r="Q64" s="73" t="str">
        <f>IF(D64="","",VLOOKUP(D64,BD!$B$11:$R$179,5,))</f>
        <v/>
      </c>
      <c r="R64" s="90" t="str">
        <f t="shared" si="34"/>
        <v/>
      </c>
      <c r="S64" s="68"/>
      <c r="T64" s="75"/>
      <c r="U64" s="76"/>
      <c r="V64" s="71"/>
      <c r="W64" s="77" t="s">
        <v>7</v>
      </c>
      <c r="X64" s="78">
        <f>IF(W64="N",0,IF(T$58="EVENTO",BD!$B$3,BD!$B$4))</f>
        <v>0</v>
      </c>
      <c r="Y64" s="77" t="s">
        <v>7</v>
      </c>
      <c r="Z64" s="78">
        <f>IF(Y64="N",0,IF(T$58="EVENTO",BD!$B$1,0))</f>
        <v>0</v>
      </c>
      <c r="AA64" s="77" t="s">
        <v>7</v>
      </c>
      <c r="AB64" s="78">
        <f>IF(AA64="N",0,IF(T$58="EVENTO",BD!$B$2,0))</f>
        <v>0</v>
      </c>
      <c r="AC64" s="77" t="s">
        <v>7</v>
      </c>
      <c r="AD64" s="78">
        <f>IF(AC64="N",0,IF(T$58="EVENTO",BD!$B$5,0))</f>
        <v>0</v>
      </c>
      <c r="AE64" s="77" t="s">
        <v>7</v>
      </c>
      <c r="AF64" s="78">
        <f>IF(AE64="S",BD!$B$8,0)</f>
        <v>0</v>
      </c>
      <c r="AG64" s="73" t="str">
        <f>IF(T64="","",VLOOKUP(T64,BD!$B$11:$R$179,5,))</f>
        <v/>
      </c>
      <c r="AH64" s="90" t="str">
        <f t="shared" si="35"/>
        <v/>
      </c>
      <c r="AI64" s="68"/>
      <c r="AJ64" s="75"/>
      <c r="AK64" s="76"/>
      <c r="AL64" s="71"/>
      <c r="AM64" s="77" t="s">
        <v>7</v>
      </c>
      <c r="AN64" s="78">
        <f>IF(AM64="N",0,IF(AJ$58="EVENTO",BD!$B$3,BD!$B$4))</f>
        <v>0</v>
      </c>
      <c r="AO64" s="77" t="s">
        <v>7</v>
      </c>
      <c r="AP64" s="78">
        <f>IF(AO64="N",0,IF(AJ$58="EVENTO",BD!$B$1,0))</f>
        <v>0</v>
      </c>
      <c r="AQ64" s="77" t="s">
        <v>7</v>
      </c>
      <c r="AR64" s="78">
        <f>IF(AQ64="N",0,IF(AJ$58="EVENTO",BD!$B$2,0))</f>
        <v>0</v>
      </c>
      <c r="AS64" s="77" t="s">
        <v>7</v>
      </c>
      <c r="AT64" s="78">
        <f>IF(AS64="N",0,IF(AJ$58="EVENTO",BD!$B$5,0))</f>
        <v>0</v>
      </c>
      <c r="AU64" s="77" t="s">
        <v>7</v>
      </c>
      <c r="AV64" s="78">
        <f>IF(AU64="S",BD!$B$8,0)</f>
        <v>0</v>
      </c>
      <c r="AW64" s="73" t="str">
        <f>IF(AJ64="","",VLOOKUP(AJ64,BD!$B$11:$R$179,5,))</f>
        <v/>
      </c>
      <c r="AX64" s="90" t="str">
        <f t="shared" si="36"/>
        <v/>
      </c>
      <c r="AY64" s="68"/>
      <c r="AZ64" s="75"/>
      <c r="BA64" s="76"/>
      <c r="BB64" s="71"/>
      <c r="BC64" s="77" t="s">
        <v>7</v>
      </c>
      <c r="BD64" s="78">
        <f>IF(BC64="N",0,IF(AZ$58="EVENTO",BD!$B$3,BD!$B$4))</f>
        <v>0</v>
      </c>
      <c r="BE64" s="77" t="s">
        <v>7</v>
      </c>
      <c r="BF64" s="78">
        <f>IF(BE64="N",0,IF(AZ$58="EVENTO",BD!$B$1,0))</f>
        <v>0</v>
      </c>
      <c r="BG64" s="77" t="s">
        <v>7</v>
      </c>
      <c r="BH64" s="78">
        <f>IF(BG64="N",0,IF(AZ$58="EVENTO",BD!$B$2,0))</f>
        <v>0</v>
      </c>
      <c r="BI64" s="77" t="s">
        <v>7</v>
      </c>
      <c r="BJ64" s="78">
        <f>IF(BI64="N",0,IF(AZ$58="EVENTO",BD!$B$5,0))</f>
        <v>0</v>
      </c>
      <c r="BK64" s="77" t="s">
        <v>7</v>
      </c>
      <c r="BL64" s="78">
        <f>IF(BK64="S",BD!$B$8,0)</f>
        <v>0</v>
      </c>
      <c r="BM64" s="73" t="str">
        <f>IF(AZ64="","",VLOOKUP(AZ64,BD!$B$11:$R$179,5,))</f>
        <v/>
      </c>
      <c r="BN64" s="90" t="str">
        <f t="shared" si="37"/>
        <v/>
      </c>
      <c r="BO64" s="35"/>
      <c r="BP64" s="42"/>
      <c r="BQ64" s="43"/>
      <c r="BR64" s="38"/>
      <c r="BS64" s="44" t="s">
        <v>7</v>
      </c>
      <c r="BT64" s="45">
        <f>IF(BS64="N",0,IF(BP$58="EVENTO",BD!$B$3,BD!$B$4))</f>
        <v>0</v>
      </c>
      <c r="BU64" s="44" t="s">
        <v>7</v>
      </c>
      <c r="BV64" s="45">
        <f>IF(BU64="N",0,IF(BP$58="EVENTO",BD!$B$1,0))</f>
        <v>0</v>
      </c>
      <c r="BW64" s="44" t="s">
        <v>7</v>
      </c>
      <c r="BX64" s="45">
        <f>IF(BW64="N",0,IF(BP$58="EVENTO",BD!$B$2,0))</f>
        <v>0</v>
      </c>
      <c r="BY64" s="44" t="s">
        <v>7</v>
      </c>
      <c r="BZ64" s="45">
        <f>IF(BY64="N",0,IF(BP$58="EVENTO",BD!$B$5,0))</f>
        <v>0</v>
      </c>
      <c r="CA64" s="44" t="s">
        <v>7</v>
      </c>
      <c r="CB64" s="45">
        <f>IF(CA64="S",BD!$B$8,0)</f>
        <v>0</v>
      </c>
      <c r="CC64" s="40" t="str">
        <f>IF(BP64="","",VLOOKUP(BP64,BD!$B$11:$R$179,5,))</f>
        <v/>
      </c>
      <c r="CD64" s="108" t="str">
        <f t="shared" si="38"/>
        <v/>
      </c>
      <c r="CE64" s="68"/>
      <c r="CF64" s="75"/>
      <c r="CG64" s="76"/>
      <c r="CH64" s="71"/>
      <c r="CI64" s="77" t="s">
        <v>7</v>
      </c>
      <c r="CJ64" s="78">
        <f>IF(CI64="N",0,IF(CF$58="EVENTO",BD!$B$3,BD!$B$4))</f>
        <v>0</v>
      </c>
      <c r="CK64" s="77" t="s">
        <v>7</v>
      </c>
      <c r="CL64" s="78">
        <f>IF(CK64="N",0,IF(CF$58="EVENTO",BD!$B$1,0))</f>
        <v>0</v>
      </c>
      <c r="CM64" s="77" t="s">
        <v>7</v>
      </c>
      <c r="CN64" s="78">
        <f>IF(CM64="N",0,IF(CF$58="EVENTO",BD!$B$2,0))</f>
        <v>0</v>
      </c>
      <c r="CO64" s="77" t="s">
        <v>7</v>
      </c>
      <c r="CP64" s="78">
        <f>IF(CO64="N",0,IF(CF$58="EVENTO",BD!$B$5,0))</f>
        <v>0</v>
      </c>
      <c r="CQ64" s="77" t="s">
        <v>7</v>
      </c>
      <c r="CR64" s="78">
        <f>IF(CQ64="S",BD!$B$8,0)</f>
        <v>0</v>
      </c>
      <c r="CS64" s="73" t="str">
        <f>IF(CF64="","",VLOOKUP(CF64,BD!$B$11:$R$179,5,))</f>
        <v/>
      </c>
      <c r="CT64" s="79" t="str">
        <f>IF($CF$58="","",IF(CF64="","",SUM(CS64,CR64,CN64,CL64,CP64,CJ64)))</f>
        <v/>
      </c>
      <c r="CU64" s="68"/>
      <c r="CV64" s="75"/>
      <c r="CW64" s="76"/>
      <c r="CX64" s="71"/>
      <c r="CY64" s="77" t="s">
        <v>7</v>
      </c>
      <c r="CZ64" s="78">
        <f>IF(CY64="N",0,IF(CV$58="EVENTO",BD!$B$3,BD!$B$4))</f>
        <v>0</v>
      </c>
      <c r="DA64" s="77" t="s">
        <v>7</v>
      </c>
      <c r="DB64" s="78">
        <f>IF(DA64="N",0,IF(CV$58="EVENTO",BD!$B$1,0))</f>
        <v>0</v>
      </c>
      <c r="DC64" s="77" t="s">
        <v>7</v>
      </c>
      <c r="DD64" s="78">
        <f>IF(DC64="N",0,IF(CV$58="EVENTO",BD!$B$2,0))</f>
        <v>0</v>
      </c>
      <c r="DE64" s="77" t="s">
        <v>7</v>
      </c>
      <c r="DF64" s="78">
        <f>IF(DE64="N",0,IF(CV$58="EVENTO",BD!$B$5,0))</f>
        <v>0</v>
      </c>
      <c r="DG64" s="77" t="s">
        <v>7</v>
      </c>
      <c r="DH64" s="78">
        <f>IF(DG64="S",BD!$B$8,0)</f>
        <v>0</v>
      </c>
      <c r="DI64" s="73" t="str">
        <f>IF(CV64="","",VLOOKUP(CV64,BD!$B$11:$R$179,5,))</f>
        <v/>
      </c>
      <c r="DJ64" s="90" t="str">
        <f t="shared" si="40"/>
        <v/>
      </c>
    </row>
    <row r="65" spans="1:114" ht="15.75" thickBot="1" x14ac:dyDescent="0.3">
      <c r="A65" s="130"/>
      <c r="B65" s="145"/>
      <c r="C65" s="68"/>
      <c r="D65" s="75"/>
      <c r="E65" s="76"/>
      <c r="F65" s="71"/>
      <c r="G65" s="77" t="s">
        <v>7</v>
      </c>
      <c r="H65" s="78">
        <f>IF(G65="N",0,IF(D$58="EVENTO",BD!$B$3,BD!$B$4))</f>
        <v>0</v>
      </c>
      <c r="I65" s="77" t="s">
        <v>7</v>
      </c>
      <c r="J65" s="78">
        <f>IF(I65="N",0,IF(D$58="EVENTO",BD!$B$1,0))</f>
        <v>0</v>
      </c>
      <c r="K65" s="77" t="s">
        <v>7</v>
      </c>
      <c r="L65" s="78">
        <f>IF(K65="N",0,IF(D$58="EVENTO",BD!$B$2,0))</f>
        <v>0</v>
      </c>
      <c r="M65" s="77" t="s">
        <v>7</v>
      </c>
      <c r="N65" s="78">
        <f>IF(M65="N",0,IF(D$58="EVENTO",BD!$B$5,0))</f>
        <v>0</v>
      </c>
      <c r="O65" s="77" t="s">
        <v>7</v>
      </c>
      <c r="P65" s="78">
        <f>IF(O65="S",BD!$B$8,0)</f>
        <v>0</v>
      </c>
      <c r="Q65" s="73" t="str">
        <f>IF(D65="","",VLOOKUP(D65,BD!$B$11:$R$179,5,))</f>
        <v/>
      </c>
      <c r="R65" s="90" t="str">
        <f t="shared" si="34"/>
        <v/>
      </c>
      <c r="S65" s="68"/>
      <c r="T65" s="75"/>
      <c r="U65" s="76"/>
      <c r="V65" s="71"/>
      <c r="W65" s="77" t="s">
        <v>7</v>
      </c>
      <c r="X65" s="78">
        <f>IF(W65="N",0,IF(T$58="EVENTO",BD!$B$3,BD!$B$4))</f>
        <v>0</v>
      </c>
      <c r="Y65" s="77" t="s">
        <v>7</v>
      </c>
      <c r="Z65" s="78">
        <f>IF(Y65="N",0,IF(T$58="EVENTO",BD!$B$1,0))</f>
        <v>0</v>
      </c>
      <c r="AA65" s="77" t="s">
        <v>7</v>
      </c>
      <c r="AB65" s="78">
        <f>IF(AA65="N",0,IF(T$58="EVENTO",BD!$B$2,0))</f>
        <v>0</v>
      </c>
      <c r="AC65" s="77" t="s">
        <v>7</v>
      </c>
      <c r="AD65" s="78">
        <f>IF(AC65="N",0,IF(T$58="EVENTO",BD!$B$5,0))</f>
        <v>0</v>
      </c>
      <c r="AE65" s="77" t="s">
        <v>7</v>
      </c>
      <c r="AF65" s="78">
        <f>IF(AE65="S",BD!$B$8,0)</f>
        <v>0</v>
      </c>
      <c r="AG65" s="73" t="str">
        <f>IF(T65="","",VLOOKUP(T65,BD!$B$11:$R$179,5,))</f>
        <v/>
      </c>
      <c r="AH65" s="90" t="str">
        <f t="shared" si="35"/>
        <v/>
      </c>
      <c r="AI65" s="68"/>
      <c r="AJ65" s="75"/>
      <c r="AK65" s="76"/>
      <c r="AL65" s="71"/>
      <c r="AM65" s="77" t="s">
        <v>7</v>
      </c>
      <c r="AN65" s="78">
        <f>IF(AM65="N",0,IF(AJ$58="EVENTO",BD!$B$3,BD!$B$4))</f>
        <v>0</v>
      </c>
      <c r="AO65" s="77" t="s">
        <v>7</v>
      </c>
      <c r="AP65" s="78">
        <f>IF(AO65="N",0,IF(AJ$58="EVENTO",BD!$B$1,0))</f>
        <v>0</v>
      </c>
      <c r="AQ65" s="77" t="s">
        <v>7</v>
      </c>
      <c r="AR65" s="78">
        <f>IF(AQ65="N",0,IF(AJ$58="EVENTO",BD!$B$2,0))</f>
        <v>0</v>
      </c>
      <c r="AS65" s="77" t="s">
        <v>7</v>
      </c>
      <c r="AT65" s="78">
        <f>IF(AS65="N",0,IF(AJ$58="EVENTO",BD!$B$5,0))</f>
        <v>0</v>
      </c>
      <c r="AU65" s="77" t="s">
        <v>7</v>
      </c>
      <c r="AV65" s="78">
        <f>IF(AU65="S",BD!$B$8,0)</f>
        <v>0</v>
      </c>
      <c r="AW65" s="73" t="str">
        <f>IF(AJ65="","",VLOOKUP(AJ65,BD!$B$11:$R$179,5,))</f>
        <v/>
      </c>
      <c r="AX65" s="90" t="str">
        <f t="shared" si="36"/>
        <v/>
      </c>
      <c r="AY65" s="68"/>
      <c r="AZ65" s="75"/>
      <c r="BA65" s="76"/>
      <c r="BB65" s="71"/>
      <c r="BC65" s="77" t="s">
        <v>7</v>
      </c>
      <c r="BD65" s="78">
        <f>IF(BC65="N",0,IF(AZ$58="EVENTO",BD!$B$3,BD!$B$4))</f>
        <v>0</v>
      </c>
      <c r="BE65" s="77" t="s">
        <v>7</v>
      </c>
      <c r="BF65" s="78">
        <f>IF(BE65="N",0,IF(AZ$58="EVENTO",BD!$B$1,0))</f>
        <v>0</v>
      </c>
      <c r="BG65" s="77" t="s">
        <v>7</v>
      </c>
      <c r="BH65" s="78">
        <f>IF(BG65="N",0,IF(AZ$58="EVENTO",BD!$B$2,0))</f>
        <v>0</v>
      </c>
      <c r="BI65" s="77" t="s">
        <v>7</v>
      </c>
      <c r="BJ65" s="78">
        <f>IF(BI65="N",0,IF(AZ$58="EVENTO",BD!$B$5,0))</f>
        <v>0</v>
      </c>
      <c r="BK65" s="77" t="s">
        <v>7</v>
      </c>
      <c r="BL65" s="78">
        <f>IF(BK65="S",BD!$B$8,0)</f>
        <v>0</v>
      </c>
      <c r="BM65" s="73" t="str">
        <f>IF(AZ65="","",VLOOKUP(AZ65,BD!$B$11:$R$179,5,))</f>
        <v/>
      </c>
      <c r="BN65" s="90" t="str">
        <f t="shared" si="37"/>
        <v/>
      </c>
      <c r="BO65" s="35"/>
      <c r="BP65" s="42"/>
      <c r="BQ65" s="43"/>
      <c r="BR65" s="38"/>
      <c r="BS65" s="44" t="s">
        <v>7</v>
      </c>
      <c r="BT65" s="45">
        <f>IF(BS65="N",0,IF(BP$58="EVENTO",BD!$B$3,BD!$B$4))</f>
        <v>0</v>
      </c>
      <c r="BU65" s="44" t="s">
        <v>7</v>
      </c>
      <c r="BV65" s="45">
        <f>IF(BU65="N",0,IF(BP$58="EVENTO",BD!$B$1,0))</f>
        <v>0</v>
      </c>
      <c r="BW65" s="44" t="s">
        <v>7</v>
      </c>
      <c r="BX65" s="45">
        <f>IF(BW65="N",0,IF(BP$58="EVENTO",BD!$B$2,0))</f>
        <v>0</v>
      </c>
      <c r="BY65" s="44" t="s">
        <v>7</v>
      </c>
      <c r="BZ65" s="45">
        <f>IF(BY65="N",0,IF(BP$58="EVENTO",BD!$B$5,0))</f>
        <v>0</v>
      </c>
      <c r="CA65" s="44" t="s">
        <v>7</v>
      </c>
      <c r="CB65" s="45">
        <f>IF(CA65="S",BD!$B$8,0)</f>
        <v>0</v>
      </c>
      <c r="CC65" s="40" t="str">
        <f>IF(BP65="","",VLOOKUP(BP65,BD!$B$11:$R$179,5,))</f>
        <v/>
      </c>
      <c r="CD65" s="108" t="str">
        <f t="shared" si="38"/>
        <v/>
      </c>
      <c r="CE65" s="68"/>
      <c r="CF65" s="75"/>
      <c r="CG65" s="76"/>
      <c r="CH65" s="71"/>
      <c r="CI65" s="77" t="s">
        <v>7</v>
      </c>
      <c r="CJ65" s="78">
        <f>IF(CI65="N",0,IF(CF$58="EVENTO",BD!$B$3,BD!$B$4))</f>
        <v>0</v>
      </c>
      <c r="CK65" s="77" t="s">
        <v>7</v>
      </c>
      <c r="CL65" s="78">
        <f>IF(CK65="N",0,IF(CF$58="EVENTO",BD!$B$1,0))</f>
        <v>0</v>
      </c>
      <c r="CM65" s="77" t="s">
        <v>7</v>
      </c>
      <c r="CN65" s="78">
        <f>IF(CM65="N",0,IF(CF$58="EVENTO",BD!$B$2,0))</f>
        <v>0</v>
      </c>
      <c r="CO65" s="77" t="s">
        <v>7</v>
      </c>
      <c r="CP65" s="78">
        <f>IF(CO65="N",0,IF(CF$58="EVENTO",BD!$B$5,0))</f>
        <v>0</v>
      </c>
      <c r="CQ65" s="77" t="s">
        <v>7</v>
      </c>
      <c r="CR65" s="78">
        <f>IF(CQ65="S",BD!$B$8,0)</f>
        <v>0</v>
      </c>
      <c r="CS65" s="73" t="str">
        <f>IF(CF65="","",VLOOKUP(CF65,BD!$B$11:$R$179,5,))</f>
        <v/>
      </c>
      <c r="CT65" s="79" t="str">
        <f>IF($CF$58="","",IF(CF65="","",SUM(CS65,CR65,CN65,CL65,CP65,CJ65)))</f>
        <v/>
      </c>
      <c r="CU65" s="68"/>
      <c r="CV65" s="75"/>
      <c r="CW65" s="76"/>
      <c r="CX65" s="71"/>
      <c r="CY65" s="77" t="s">
        <v>7</v>
      </c>
      <c r="CZ65" s="78">
        <f>IF(CY65="N",0,IF(CV$58="EVENTO",BD!$B$3,BD!$B$4))</f>
        <v>0</v>
      </c>
      <c r="DA65" s="77" t="s">
        <v>7</v>
      </c>
      <c r="DB65" s="78">
        <f>IF(DA65="N",0,IF(CV$58="EVENTO",BD!$B$1,0))</f>
        <v>0</v>
      </c>
      <c r="DC65" s="77" t="s">
        <v>7</v>
      </c>
      <c r="DD65" s="78">
        <f>IF(DC65="N",0,IF(CV$58="EVENTO",BD!$B$2,0))</f>
        <v>0</v>
      </c>
      <c r="DE65" s="77" t="s">
        <v>7</v>
      </c>
      <c r="DF65" s="78">
        <f>IF(DE65="N",0,IF(CV$58="EVENTO",BD!$B$5,0))</f>
        <v>0</v>
      </c>
      <c r="DG65" s="77" t="s">
        <v>7</v>
      </c>
      <c r="DH65" s="78">
        <f>IF(DG65="S",BD!$B$8,0)</f>
        <v>0</v>
      </c>
      <c r="DI65" s="73" t="str">
        <f>IF(CV65="","",VLOOKUP(CV65,BD!$B$11:$R$179,5,))</f>
        <v/>
      </c>
      <c r="DJ65" s="90" t="str">
        <f t="shared" si="40"/>
        <v/>
      </c>
    </row>
    <row r="66" spans="1:114" ht="15.75" thickBot="1" x14ac:dyDescent="0.3">
      <c r="A66" s="130"/>
      <c r="B66" s="145"/>
      <c r="C66" s="68"/>
      <c r="D66" s="75"/>
      <c r="E66" s="76"/>
      <c r="F66" s="71"/>
      <c r="G66" s="77" t="s">
        <v>7</v>
      </c>
      <c r="H66" s="78">
        <f>IF(G66="N",0,IF(D$58="EVENTO",BD!$B$3,BD!$B$4))</f>
        <v>0</v>
      </c>
      <c r="I66" s="77" t="s">
        <v>7</v>
      </c>
      <c r="J66" s="78">
        <f>IF(I66="N",0,IF(D$58="EVENTO",BD!$B$1,0))</f>
        <v>0</v>
      </c>
      <c r="K66" s="77" t="s">
        <v>7</v>
      </c>
      <c r="L66" s="78">
        <f>IF(K66="N",0,IF(D$58="EVENTO",BD!$B$2,0))</f>
        <v>0</v>
      </c>
      <c r="M66" s="77" t="s">
        <v>7</v>
      </c>
      <c r="N66" s="78">
        <f>IF(M66="N",0,IF(D$58="EVENTO",BD!$B$5,0))</f>
        <v>0</v>
      </c>
      <c r="O66" s="77" t="s">
        <v>7</v>
      </c>
      <c r="P66" s="78">
        <f>IF(O66="S",BD!$B$8,0)</f>
        <v>0</v>
      </c>
      <c r="Q66" s="73" t="str">
        <f>IF(D66="","",VLOOKUP(D66,BD!$B$11:$R$179,5,))</f>
        <v/>
      </c>
      <c r="R66" s="90" t="str">
        <f t="shared" si="34"/>
        <v/>
      </c>
      <c r="S66" s="68"/>
      <c r="T66" s="75"/>
      <c r="U66" s="76"/>
      <c r="V66" s="71"/>
      <c r="W66" s="77" t="s">
        <v>7</v>
      </c>
      <c r="X66" s="78">
        <f>IF(W66="N",0,IF(T$58="EVENTO",BD!$B$3,BD!$B$4))</f>
        <v>0</v>
      </c>
      <c r="Y66" s="77" t="s">
        <v>7</v>
      </c>
      <c r="Z66" s="78">
        <f>IF(Y66="N",0,IF(T$58="EVENTO",BD!$B$1,0))</f>
        <v>0</v>
      </c>
      <c r="AA66" s="77" t="s">
        <v>7</v>
      </c>
      <c r="AB66" s="78">
        <f>IF(AA66="N",0,IF(T$58="EVENTO",BD!$B$2,0))</f>
        <v>0</v>
      </c>
      <c r="AC66" s="77" t="s">
        <v>7</v>
      </c>
      <c r="AD66" s="78">
        <f>IF(AC66="N",0,IF(T$58="EVENTO",BD!$B$5,0))</f>
        <v>0</v>
      </c>
      <c r="AE66" s="77" t="s">
        <v>7</v>
      </c>
      <c r="AF66" s="78">
        <f>IF(AE66="S",BD!$B$8,0)</f>
        <v>0</v>
      </c>
      <c r="AG66" s="73" t="str">
        <f>IF(T66="","",VLOOKUP(T66,BD!$B$11:$R$179,5,))</f>
        <v/>
      </c>
      <c r="AH66" s="90" t="str">
        <f t="shared" si="35"/>
        <v/>
      </c>
      <c r="AI66" s="68"/>
      <c r="AJ66" s="75"/>
      <c r="AK66" s="76"/>
      <c r="AL66" s="71"/>
      <c r="AM66" s="77" t="s">
        <v>7</v>
      </c>
      <c r="AN66" s="78">
        <f>IF(AM66="N",0,IF(AJ$58="EVENTO",BD!$B$3,BD!$B$4))</f>
        <v>0</v>
      </c>
      <c r="AO66" s="77" t="s">
        <v>7</v>
      </c>
      <c r="AP66" s="78">
        <f>IF(AO66="N",0,IF(AJ$58="EVENTO",BD!$B$1,0))</f>
        <v>0</v>
      </c>
      <c r="AQ66" s="77" t="s">
        <v>7</v>
      </c>
      <c r="AR66" s="78">
        <f>IF(AQ66="N",0,IF(AJ$58="EVENTO",BD!$B$2,0))</f>
        <v>0</v>
      </c>
      <c r="AS66" s="77" t="s">
        <v>7</v>
      </c>
      <c r="AT66" s="78">
        <f>IF(AS66="N",0,IF(AJ$58="EVENTO",BD!$B$5,0))</f>
        <v>0</v>
      </c>
      <c r="AU66" s="77" t="s">
        <v>7</v>
      </c>
      <c r="AV66" s="78">
        <f>IF(AU66="S",BD!$B$8,0)</f>
        <v>0</v>
      </c>
      <c r="AW66" s="73" t="str">
        <f>IF(AJ66="","",VLOOKUP(AJ66,BD!$B$11:$R$179,5,))</f>
        <v/>
      </c>
      <c r="AX66" s="90" t="str">
        <f t="shared" si="36"/>
        <v/>
      </c>
      <c r="AY66" s="68"/>
      <c r="AZ66" s="75"/>
      <c r="BA66" s="76"/>
      <c r="BB66" s="71"/>
      <c r="BC66" s="77" t="s">
        <v>7</v>
      </c>
      <c r="BD66" s="78">
        <f>IF(BC66="N",0,IF(AZ$58="EVENTO",BD!$B$3,BD!$B$4))</f>
        <v>0</v>
      </c>
      <c r="BE66" s="77" t="s">
        <v>7</v>
      </c>
      <c r="BF66" s="78">
        <f>IF(BE66="N",0,IF(AZ$58="EVENTO",BD!$B$1,0))</f>
        <v>0</v>
      </c>
      <c r="BG66" s="77" t="s">
        <v>7</v>
      </c>
      <c r="BH66" s="78">
        <f>IF(BG66="N",0,IF(AZ$58="EVENTO",BD!$B$2,0))</f>
        <v>0</v>
      </c>
      <c r="BI66" s="77" t="s">
        <v>7</v>
      </c>
      <c r="BJ66" s="78">
        <f>IF(BI66="N",0,IF(AZ$58="EVENTO",BD!$B$5,0))</f>
        <v>0</v>
      </c>
      <c r="BK66" s="77" t="s">
        <v>7</v>
      </c>
      <c r="BL66" s="78">
        <f>IF(BK66="S",BD!$B$8,0)</f>
        <v>0</v>
      </c>
      <c r="BM66" s="73" t="str">
        <f>IF(AZ66="","",VLOOKUP(AZ66,BD!$B$11:$R$179,5,))</f>
        <v/>
      </c>
      <c r="BN66" s="90" t="str">
        <f t="shared" si="37"/>
        <v/>
      </c>
      <c r="BO66" s="35"/>
      <c r="BP66" s="42"/>
      <c r="BQ66" s="43"/>
      <c r="BR66" s="38"/>
      <c r="BS66" s="44" t="s">
        <v>7</v>
      </c>
      <c r="BT66" s="45">
        <f>IF(BS66="N",0,IF(BP$58="EVENTO",BD!$B$3,BD!$B$4))</f>
        <v>0</v>
      </c>
      <c r="BU66" s="44" t="s">
        <v>7</v>
      </c>
      <c r="BV66" s="45">
        <f>IF(BU66="N",0,IF(BP$58="EVENTO",BD!$B$1,0))</f>
        <v>0</v>
      </c>
      <c r="BW66" s="44" t="s">
        <v>7</v>
      </c>
      <c r="BX66" s="45">
        <f>IF(BW66="N",0,IF(BP$58="EVENTO",BD!$B$2,0))</f>
        <v>0</v>
      </c>
      <c r="BY66" s="44" t="s">
        <v>7</v>
      </c>
      <c r="BZ66" s="45">
        <f>IF(BY66="N",0,IF(BP$58="EVENTO",BD!$B$5,0))</f>
        <v>0</v>
      </c>
      <c r="CA66" s="44" t="s">
        <v>7</v>
      </c>
      <c r="CB66" s="45">
        <f>IF(CA66="S",BD!$B$8,0)</f>
        <v>0</v>
      </c>
      <c r="CC66" s="40" t="str">
        <f>IF(BP66="","",VLOOKUP(BP66,BD!$B$11:$R$179,5,))</f>
        <v/>
      </c>
      <c r="CD66" s="108" t="str">
        <f t="shared" si="38"/>
        <v/>
      </c>
      <c r="CE66" s="68"/>
      <c r="CF66" s="75"/>
      <c r="CG66" s="76"/>
      <c r="CH66" s="71"/>
      <c r="CI66" s="77" t="s">
        <v>7</v>
      </c>
      <c r="CJ66" s="78">
        <f>IF(CI66="N",0,IF(CF$58="EVENTO",BD!$B$3,BD!$B$4))</f>
        <v>0</v>
      </c>
      <c r="CK66" s="77" t="s">
        <v>7</v>
      </c>
      <c r="CL66" s="78">
        <f>IF(CK66="N",0,IF(CF$58="EVENTO",BD!$B$1,0))</f>
        <v>0</v>
      </c>
      <c r="CM66" s="77" t="s">
        <v>7</v>
      </c>
      <c r="CN66" s="78">
        <f>IF(CM66="N",0,IF(CF$58="EVENTO",BD!$B$2,0))</f>
        <v>0</v>
      </c>
      <c r="CO66" s="77" t="s">
        <v>7</v>
      </c>
      <c r="CP66" s="78">
        <f>IF(CO66="N",0,IF(CF$58="EVENTO",BD!$B$5,0))</f>
        <v>0</v>
      </c>
      <c r="CQ66" s="77" t="s">
        <v>7</v>
      </c>
      <c r="CR66" s="78">
        <f>IF(CQ66="S",BD!$B$8,0)</f>
        <v>0</v>
      </c>
      <c r="CS66" s="73" t="str">
        <f>IF(CF66="","",VLOOKUP(CF66,BD!$B$11:$R$179,5,))</f>
        <v/>
      </c>
      <c r="CT66" s="79" t="str">
        <f t="shared" si="39"/>
        <v/>
      </c>
      <c r="CU66" s="68"/>
      <c r="CV66" s="75"/>
      <c r="CW66" s="76"/>
      <c r="CX66" s="71"/>
      <c r="CY66" s="77" t="s">
        <v>7</v>
      </c>
      <c r="CZ66" s="78">
        <f>IF(CY66="N",0,IF(CV$58="EVENTO",BD!$B$3,BD!$B$4))</f>
        <v>0</v>
      </c>
      <c r="DA66" s="77" t="s">
        <v>7</v>
      </c>
      <c r="DB66" s="78">
        <f>IF(DA66="N",0,IF(CV$58="EVENTO",BD!$B$1,0))</f>
        <v>0</v>
      </c>
      <c r="DC66" s="77" t="s">
        <v>7</v>
      </c>
      <c r="DD66" s="78">
        <f>IF(DC66="N",0,IF(CV$58="EVENTO",BD!$B$2,0))</f>
        <v>0</v>
      </c>
      <c r="DE66" s="77" t="s">
        <v>7</v>
      </c>
      <c r="DF66" s="78">
        <f>IF(DE66="N",0,IF(CV$58="EVENTO",BD!$B$5,0))</f>
        <v>0</v>
      </c>
      <c r="DG66" s="77" t="s">
        <v>7</v>
      </c>
      <c r="DH66" s="78">
        <f>IF(DG66="S",BD!$B$8,0)</f>
        <v>0</v>
      </c>
      <c r="DI66" s="73" t="str">
        <f>IF(CV66="","",VLOOKUP(CV66,BD!$B$11:$R$179,5,))</f>
        <v/>
      </c>
      <c r="DJ66" s="90" t="str">
        <f t="shared" si="40"/>
        <v/>
      </c>
    </row>
    <row r="67" spans="1:114" ht="15.75" thickBot="1" x14ac:dyDescent="0.3">
      <c r="A67" s="130"/>
      <c r="B67" s="146"/>
      <c r="C67" s="68"/>
      <c r="D67" s="81"/>
      <c r="E67" s="82"/>
      <c r="F67" s="71"/>
      <c r="G67" s="86" t="s">
        <v>7</v>
      </c>
      <c r="H67" s="87">
        <f>IF(G67="N",0,IF(D$58="EVENTO",BD!$B$3,BD!$B$4))</f>
        <v>0</v>
      </c>
      <c r="I67" s="86" t="s">
        <v>7</v>
      </c>
      <c r="J67" s="87">
        <f>IF(I67="N",0,IF(D$58="EVENTO",BD!$B$1,0))</f>
        <v>0</v>
      </c>
      <c r="K67" s="86" t="s">
        <v>7</v>
      </c>
      <c r="L67" s="87">
        <f>IF(K67="N",0,IF(D$58="EVENTO",BD!$B$2,0))</f>
        <v>0</v>
      </c>
      <c r="M67" s="86" t="s">
        <v>7</v>
      </c>
      <c r="N67" s="87">
        <f>IF(M67="N",0,IF(D$58="EVENTO",BD!$B$5,0))</f>
        <v>0</v>
      </c>
      <c r="O67" s="86" t="s">
        <v>7</v>
      </c>
      <c r="P67" s="87">
        <f>IF(O67="S",BD!$B$8,0)</f>
        <v>0</v>
      </c>
      <c r="Q67" s="73" t="str">
        <f>IF(D67="","",VLOOKUP(D67,BD!$B$11:$R$179,5,))</f>
        <v/>
      </c>
      <c r="R67" s="91" t="str">
        <f t="shared" si="34"/>
        <v/>
      </c>
      <c r="S67" s="68"/>
      <c r="T67" s="81"/>
      <c r="U67" s="82"/>
      <c r="V67" s="71"/>
      <c r="W67" s="86" t="s">
        <v>7</v>
      </c>
      <c r="X67" s="87">
        <f>IF(W67="N",0,IF(T$58="EVENTO",BD!$B$3,BD!$B$4))</f>
        <v>0</v>
      </c>
      <c r="Y67" s="86" t="s">
        <v>7</v>
      </c>
      <c r="Z67" s="87">
        <f>IF(Y67="N",0,IF(T$58="EVENTO",BD!$B$1,0))</f>
        <v>0</v>
      </c>
      <c r="AA67" s="86" t="s">
        <v>7</v>
      </c>
      <c r="AB67" s="87">
        <f>IF(AA67="N",0,IF(T$58="EVENTO",BD!$B$2,0))</f>
        <v>0</v>
      </c>
      <c r="AC67" s="86" t="s">
        <v>7</v>
      </c>
      <c r="AD67" s="87">
        <f>IF(AC67="N",0,IF(T$58="EVENTO",BD!$B$5,0))</f>
        <v>0</v>
      </c>
      <c r="AE67" s="86" t="s">
        <v>7</v>
      </c>
      <c r="AF67" s="87">
        <f>IF(AE67="S",BD!$B$8,0)</f>
        <v>0</v>
      </c>
      <c r="AG67" s="73" t="str">
        <f>IF(T67="","",VLOOKUP(T67,BD!$B$11:$R$179,5,))</f>
        <v/>
      </c>
      <c r="AH67" s="91" t="str">
        <f t="shared" si="35"/>
        <v/>
      </c>
      <c r="AI67" s="68"/>
      <c r="AJ67" s="81"/>
      <c r="AK67" s="82"/>
      <c r="AL67" s="71"/>
      <c r="AM67" s="86" t="s">
        <v>7</v>
      </c>
      <c r="AN67" s="87">
        <f>IF(AM67="N",0,IF(AJ$58="EVENTO",BD!$B$3,BD!$B$4))</f>
        <v>0</v>
      </c>
      <c r="AO67" s="86" t="s">
        <v>7</v>
      </c>
      <c r="AP67" s="87">
        <f>IF(AO67="N",0,IF(AJ$58="EVENTO",BD!$B$1,0))</f>
        <v>0</v>
      </c>
      <c r="AQ67" s="86" t="s">
        <v>7</v>
      </c>
      <c r="AR67" s="87">
        <f>IF(AQ67="N",0,IF(AJ$58="EVENTO",BD!$B$2,0))</f>
        <v>0</v>
      </c>
      <c r="AS67" s="86" t="s">
        <v>7</v>
      </c>
      <c r="AT67" s="87">
        <f>IF(AS67="N",0,IF(AJ$58="EVENTO",BD!$B$5,0))</f>
        <v>0</v>
      </c>
      <c r="AU67" s="86" t="s">
        <v>7</v>
      </c>
      <c r="AV67" s="87">
        <f>IF(AU67="S",BD!$B$8,0)</f>
        <v>0</v>
      </c>
      <c r="AW67" s="73" t="str">
        <f>IF(AJ67="","",VLOOKUP(AJ67,BD!$B$11:$R$179,5,))</f>
        <v/>
      </c>
      <c r="AX67" s="91" t="str">
        <f t="shared" si="36"/>
        <v/>
      </c>
      <c r="AY67" s="68"/>
      <c r="AZ67" s="81"/>
      <c r="BA67" s="82"/>
      <c r="BB67" s="71"/>
      <c r="BC67" s="86" t="s">
        <v>7</v>
      </c>
      <c r="BD67" s="87">
        <f>IF(BC67="N",0,IF(AZ$58="EVENTO",BD!$B$3,BD!$B$4))</f>
        <v>0</v>
      </c>
      <c r="BE67" s="86" t="s">
        <v>7</v>
      </c>
      <c r="BF67" s="87">
        <f>IF(BE67="N",0,IF(AZ$58="EVENTO",BD!$B$1,0))</f>
        <v>0</v>
      </c>
      <c r="BG67" s="86" t="s">
        <v>7</v>
      </c>
      <c r="BH67" s="87">
        <f>IF(BG67="N",0,IF(AZ$58="EVENTO",BD!$B$2,0))</f>
        <v>0</v>
      </c>
      <c r="BI67" s="86" t="s">
        <v>7</v>
      </c>
      <c r="BJ67" s="87">
        <f>IF(BI67="N",0,IF(AZ$58="EVENTO",BD!$B$5,0))</f>
        <v>0</v>
      </c>
      <c r="BK67" s="86" t="s">
        <v>7</v>
      </c>
      <c r="BL67" s="87">
        <f>IF(BK67="S",BD!$B$8,0)</f>
        <v>0</v>
      </c>
      <c r="BM67" s="73" t="str">
        <f>IF(AZ67="","",VLOOKUP(AZ67,BD!$B$11:$R$179,5,))</f>
        <v/>
      </c>
      <c r="BN67" s="91" t="str">
        <f t="shared" si="37"/>
        <v/>
      </c>
      <c r="BO67" s="35"/>
      <c r="BP67" s="48"/>
      <c r="BQ67" s="49"/>
      <c r="BR67" s="38"/>
      <c r="BS67" s="53" t="s">
        <v>7</v>
      </c>
      <c r="BT67" s="54">
        <f>IF(BS67="N",0,IF(BP$58="EVENTO",BD!$B$3,BD!$B$4))</f>
        <v>0</v>
      </c>
      <c r="BU67" s="53" t="s">
        <v>7</v>
      </c>
      <c r="BV67" s="54">
        <f>IF(BU67="N",0,IF(BP$58="EVENTO",BD!$B$1,0))</f>
        <v>0</v>
      </c>
      <c r="BW67" s="53" t="s">
        <v>7</v>
      </c>
      <c r="BX67" s="54">
        <f>IF(BW67="N",0,IF(BP$58="EVENTO",BD!$B$2,0))</f>
        <v>0</v>
      </c>
      <c r="BY67" s="53" t="s">
        <v>7</v>
      </c>
      <c r="BZ67" s="54">
        <f>IF(BY67="N",0,IF(BP$58="EVENTO",BD!$B$5,0))</f>
        <v>0</v>
      </c>
      <c r="CA67" s="53" t="s">
        <v>7</v>
      </c>
      <c r="CB67" s="54">
        <f>IF(CA67="S",BD!$B$8,0)</f>
        <v>0</v>
      </c>
      <c r="CC67" s="40" t="str">
        <f>IF(BP67="","",VLOOKUP(BP67,BD!$B$11:$R$179,5,))</f>
        <v/>
      </c>
      <c r="CD67" s="109" t="str">
        <f t="shared" si="38"/>
        <v/>
      </c>
      <c r="CE67" s="68"/>
      <c r="CF67" s="81"/>
      <c r="CG67" s="82"/>
      <c r="CH67" s="71"/>
      <c r="CI67" s="86" t="s">
        <v>7</v>
      </c>
      <c r="CJ67" s="87">
        <f>IF(CI67="N",0,IF(CF$58="EVENTO",BD!$B$3,BD!$B$4))</f>
        <v>0</v>
      </c>
      <c r="CK67" s="86" t="s">
        <v>7</v>
      </c>
      <c r="CL67" s="87">
        <f>IF(CK67="N",0,IF(CF$58="EVENTO",BD!$B$1,0))</f>
        <v>0</v>
      </c>
      <c r="CM67" s="86" t="s">
        <v>7</v>
      </c>
      <c r="CN67" s="87">
        <f>IF(CM67="N",0,IF(CF$58="EVENTO",BD!$B$2,0))</f>
        <v>0</v>
      </c>
      <c r="CO67" s="86" t="s">
        <v>7</v>
      </c>
      <c r="CP67" s="87">
        <f>IF(CO67="N",0,IF(CF$58="EVENTO",BD!$B$5,0))</f>
        <v>0</v>
      </c>
      <c r="CQ67" s="86" t="s">
        <v>7</v>
      </c>
      <c r="CR67" s="87">
        <f>IF(CQ67="S",BD!$B$8,0)</f>
        <v>0</v>
      </c>
      <c r="CS67" s="73" t="str">
        <f>IF(CF67="","",VLOOKUP(CF67,BD!$B$11:$R$179,5,))</f>
        <v/>
      </c>
      <c r="CT67" s="91" t="str">
        <f t="shared" si="39"/>
        <v/>
      </c>
      <c r="CU67" s="68"/>
      <c r="CV67" s="81"/>
      <c r="CW67" s="82"/>
      <c r="CX67" s="71"/>
      <c r="CY67" s="86" t="s">
        <v>7</v>
      </c>
      <c r="CZ67" s="87">
        <f>IF(CY67="N",0,IF(CV$58="EVENTO",BD!$B$3,BD!$B$4))</f>
        <v>0</v>
      </c>
      <c r="DA67" s="86" t="s">
        <v>7</v>
      </c>
      <c r="DB67" s="87">
        <f>IF(DA67="N",0,IF(CV$58="EVENTO",BD!$B$1,0))</f>
        <v>0</v>
      </c>
      <c r="DC67" s="86" t="s">
        <v>7</v>
      </c>
      <c r="DD67" s="87">
        <f>IF(DC67="N",0,IF(CV$58="EVENTO",BD!$B$2,0))</f>
        <v>0</v>
      </c>
      <c r="DE67" s="86" t="s">
        <v>7</v>
      </c>
      <c r="DF67" s="87">
        <f>IF(DE67="N",0,IF(CV$58="EVENTO",BD!$B$5,0))</f>
        <v>0</v>
      </c>
      <c r="DG67" s="86" t="s">
        <v>7</v>
      </c>
      <c r="DH67" s="87">
        <f>IF(DG67="S",BD!$B$8,0)</f>
        <v>0</v>
      </c>
      <c r="DI67" s="73" t="str">
        <f>IF(CV67="","",VLOOKUP(CV67,BD!$B$11:$R$179,5,))</f>
        <v/>
      </c>
      <c r="DJ67" s="91" t="str">
        <f t="shared" si="40"/>
        <v/>
      </c>
    </row>
    <row r="68" spans="1:114" ht="15" customHeight="1" thickBot="1" x14ac:dyDescent="0.3">
      <c r="A68" s="130"/>
      <c r="B68" s="144" t="s">
        <v>511</v>
      </c>
      <c r="C68" s="60"/>
      <c r="D68" s="147"/>
      <c r="E68" s="147"/>
      <c r="F68" s="147"/>
      <c r="G68" s="147"/>
      <c r="H68" s="147"/>
      <c r="I68" s="147"/>
      <c r="J68" s="147"/>
      <c r="K68" s="147"/>
      <c r="L68" s="147"/>
      <c r="M68" s="147"/>
      <c r="N68" s="147"/>
      <c r="O68" s="147"/>
      <c r="P68" s="61"/>
      <c r="Q68" s="61"/>
      <c r="R68" s="62" t="str">
        <f>IF(SUM(R70:R78)=0,"",SUM(R70:R78))</f>
        <v/>
      </c>
      <c r="S68" s="60"/>
      <c r="T68" s="147"/>
      <c r="U68" s="147"/>
      <c r="V68" s="147"/>
      <c r="W68" s="147"/>
      <c r="X68" s="147"/>
      <c r="Y68" s="147"/>
      <c r="Z68" s="147"/>
      <c r="AA68" s="147"/>
      <c r="AB68" s="147"/>
      <c r="AC68" s="147"/>
      <c r="AD68" s="147"/>
      <c r="AE68" s="147"/>
      <c r="AF68" s="61"/>
      <c r="AG68" s="61"/>
      <c r="AH68" s="62" t="str">
        <f>IF(SUM(AH70:AH78)=0,"",SUM(AH70:AH78))</f>
        <v/>
      </c>
      <c r="AI68" s="60"/>
      <c r="AJ68" s="147"/>
      <c r="AK68" s="147"/>
      <c r="AL68" s="147"/>
      <c r="AM68" s="147"/>
      <c r="AN68" s="147"/>
      <c r="AO68" s="147"/>
      <c r="AP68" s="147"/>
      <c r="AQ68" s="147"/>
      <c r="AR68" s="147"/>
      <c r="AS68" s="147"/>
      <c r="AT68" s="147"/>
      <c r="AU68" s="147"/>
      <c r="AV68" s="61"/>
      <c r="AW68" s="61"/>
      <c r="AX68" s="62" t="str">
        <f>IF(SUM(AX70:AX78)=0,"",SUM(AX70:AX78))</f>
        <v/>
      </c>
      <c r="AY68" s="60"/>
      <c r="AZ68" s="147"/>
      <c r="BA68" s="147"/>
      <c r="BB68" s="147"/>
      <c r="BC68" s="147"/>
      <c r="BD68" s="147"/>
      <c r="BE68" s="147"/>
      <c r="BF68" s="147"/>
      <c r="BG68" s="147"/>
      <c r="BH68" s="147"/>
      <c r="BI68" s="147"/>
      <c r="BJ68" s="147"/>
      <c r="BK68" s="147"/>
      <c r="BL68" s="61"/>
      <c r="BM68" s="61"/>
      <c r="BN68" s="62" t="str">
        <f>IF(SUM(BN70:BN78)=0,"",SUM(BN70:BN78))</f>
        <v/>
      </c>
      <c r="BO68" s="60"/>
      <c r="BP68" s="147"/>
      <c r="BQ68" s="147"/>
      <c r="BR68" s="147"/>
      <c r="BS68" s="147"/>
      <c r="BT68" s="147"/>
      <c r="BU68" s="147"/>
      <c r="BV68" s="147"/>
      <c r="BW68" s="147"/>
      <c r="BX68" s="147"/>
      <c r="BY68" s="147"/>
      <c r="BZ68" s="147"/>
      <c r="CA68" s="147"/>
      <c r="CB68" s="61"/>
      <c r="CC68" s="61"/>
      <c r="CD68" s="62" t="str">
        <f>IF(SUM(CD70:CD78)=0,"",SUM(CD70:CD78))</f>
        <v/>
      </c>
      <c r="CE68" s="27"/>
      <c r="CF68" s="175" t="s">
        <v>0</v>
      </c>
      <c r="CG68" s="175"/>
      <c r="CH68" s="175"/>
      <c r="CI68" s="175"/>
      <c r="CJ68" s="175"/>
      <c r="CK68" s="175"/>
      <c r="CL68" s="175"/>
      <c r="CM68" s="175"/>
      <c r="CN68" s="175"/>
      <c r="CO68" s="175"/>
      <c r="CP68" s="175"/>
      <c r="CQ68" s="175"/>
      <c r="CR68" s="28"/>
      <c r="CS68" s="28"/>
      <c r="CT68" s="29">
        <f>IF(SUM(CT70:CT78)=0,"",SUM(CT70:CT78))</f>
        <v>350</v>
      </c>
      <c r="CU68" s="60"/>
      <c r="CV68" s="147"/>
      <c r="CW68" s="147"/>
      <c r="CX68" s="147"/>
      <c r="CY68" s="147"/>
      <c r="CZ68" s="147"/>
      <c r="DA68" s="147"/>
      <c r="DB68" s="147"/>
      <c r="DC68" s="147"/>
      <c r="DD68" s="147"/>
      <c r="DE68" s="147"/>
      <c r="DF68" s="147"/>
      <c r="DG68" s="147"/>
      <c r="DH68" s="61"/>
      <c r="DI68" s="61"/>
      <c r="DJ68" s="62" t="str">
        <f>IF(SUM(DJ70:DJ78)=0,"",SUM(DJ70:DJ78))</f>
        <v/>
      </c>
    </row>
    <row r="69" spans="1:114" ht="15.75" thickBot="1" x14ac:dyDescent="0.3">
      <c r="A69" s="130"/>
      <c r="B69" s="145"/>
      <c r="C69" s="148" t="s">
        <v>2</v>
      </c>
      <c r="D69" s="149"/>
      <c r="E69" s="63"/>
      <c r="F69" s="63"/>
      <c r="G69" s="64"/>
      <c r="H69" s="65"/>
      <c r="I69" s="64"/>
      <c r="J69" s="65"/>
      <c r="K69" s="64"/>
      <c r="L69" s="65"/>
      <c r="M69" s="64"/>
      <c r="N69" s="65"/>
      <c r="O69" s="64"/>
      <c r="P69" s="65"/>
      <c r="Q69" s="66"/>
      <c r="R69" s="67" t="s">
        <v>4</v>
      </c>
      <c r="S69" s="148" t="s">
        <v>2</v>
      </c>
      <c r="T69" s="149"/>
      <c r="U69" s="63"/>
      <c r="V69" s="63"/>
      <c r="W69" s="64"/>
      <c r="X69" s="65"/>
      <c r="Y69" s="64"/>
      <c r="Z69" s="65"/>
      <c r="AA69" s="64"/>
      <c r="AB69" s="65"/>
      <c r="AC69" s="64"/>
      <c r="AD69" s="65"/>
      <c r="AE69" s="64"/>
      <c r="AF69" s="65"/>
      <c r="AG69" s="66"/>
      <c r="AH69" s="67" t="s">
        <v>4</v>
      </c>
      <c r="AI69" s="148" t="s">
        <v>2</v>
      </c>
      <c r="AJ69" s="149"/>
      <c r="AK69" s="63"/>
      <c r="AL69" s="63"/>
      <c r="AM69" s="64"/>
      <c r="AN69" s="65"/>
      <c r="AO69" s="64"/>
      <c r="AP69" s="65"/>
      <c r="AQ69" s="64"/>
      <c r="AR69" s="65"/>
      <c r="AS69" s="64"/>
      <c r="AT69" s="65"/>
      <c r="AU69" s="64"/>
      <c r="AV69" s="65"/>
      <c r="AW69" s="66"/>
      <c r="AX69" s="67" t="s">
        <v>4</v>
      </c>
      <c r="AY69" s="148" t="s">
        <v>2</v>
      </c>
      <c r="AZ69" s="149"/>
      <c r="BA69" s="63"/>
      <c r="BB69" s="63"/>
      <c r="BC69" s="64"/>
      <c r="BD69" s="65"/>
      <c r="BE69" s="64"/>
      <c r="BF69" s="65"/>
      <c r="BG69" s="64"/>
      <c r="BH69" s="65"/>
      <c r="BI69" s="64"/>
      <c r="BJ69" s="65"/>
      <c r="BK69" s="64"/>
      <c r="BL69" s="65"/>
      <c r="BM69" s="66"/>
      <c r="BN69" s="67" t="s">
        <v>4</v>
      </c>
      <c r="BO69" s="148" t="s">
        <v>2</v>
      </c>
      <c r="BP69" s="149"/>
      <c r="BQ69" s="63"/>
      <c r="BR69" s="63"/>
      <c r="BS69" s="64"/>
      <c r="BT69" s="65"/>
      <c r="BU69" s="64"/>
      <c r="BV69" s="65"/>
      <c r="BW69" s="64"/>
      <c r="BX69" s="65"/>
      <c r="BY69" s="64"/>
      <c r="BZ69" s="65"/>
      <c r="CA69" s="64"/>
      <c r="CB69" s="65"/>
      <c r="CC69" s="66"/>
      <c r="CD69" s="67" t="s">
        <v>4</v>
      </c>
      <c r="CE69" s="176" t="s">
        <v>2</v>
      </c>
      <c r="CF69" s="177"/>
      <c r="CG69" s="30"/>
      <c r="CH69" s="30"/>
      <c r="CI69" s="31"/>
      <c r="CJ69" s="32"/>
      <c r="CK69" s="31"/>
      <c r="CL69" s="32"/>
      <c r="CM69" s="31"/>
      <c r="CN69" s="32"/>
      <c r="CO69" s="31"/>
      <c r="CP69" s="32"/>
      <c r="CQ69" s="31"/>
      <c r="CR69" s="32"/>
      <c r="CS69" s="33"/>
      <c r="CT69" s="34" t="s">
        <v>4</v>
      </c>
      <c r="CU69" s="148" t="s">
        <v>2</v>
      </c>
      <c r="CV69" s="149"/>
      <c r="CW69" s="63"/>
      <c r="CX69" s="63"/>
      <c r="CY69" s="64"/>
      <c r="CZ69" s="65"/>
      <c r="DA69" s="64"/>
      <c r="DB69" s="65"/>
      <c r="DC69" s="64"/>
      <c r="DD69" s="65"/>
      <c r="DE69" s="64"/>
      <c r="DF69" s="65"/>
      <c r="DG69" s="64"/>
      <c r="DH69" s="65"/>
      <c r="DI69" s="66"/>
      <c r="DJ69" s="67" t="s">
        <v>4</v>
      </c>
    </row>
    <row r="70" spans="1:114" ht="15.75" thickBot="1" x14ac:dyDescent="0.3">
      <c r="A70" s="130"/>
      <c r="B70" s="145"/>
      <c r="C70" s="68"/>
      <c r="D70" s="69"/>
      <c r="E70" s="70"/>
      <c r="F70" s="71"/>
      <c r="G70" s="72" t="s">
        <v>7</v>
      </c>
      <c r="H70" s="73">
        <f>IF(G70="N",0,IF(D$68="EVENTO",BD!$B$3,BD!$B$4))</f>
        <v>0</v>
      </c>
      <c r="I70" s="72" t="s">
        <v>7</v>
      </c>
      <c r="J70" s="73">
        <f>IF(I70="N",0,IF(D$68="EVENTO",BD!$B$1,0))</f>
        <v>0</v>
      </c>
      <c r="K70" s="72" t="s">
        <v>7</v>
      </c>
      <c r="L70" s="73">
        <f>IF(K70="N",0,IF(D$68="EVENTO",BD!$B$2,0))</f>
        <v>0</v>
      </c>
      <c r="M70" s="72" t="s">
        <v>7</v>
      </c>
      <c r="N70" s="73">
        <f>IF(M70="N",0,IF(D$68="EVENTO",BD!$B$5,0))</f>
        <v>0</v>
      </c>
      <c r="O70" s="72" t="s">
        <v>7</v>
      </c>
      <c r="P70" s="73">
        <f>IF(O70="S",BD!$B$8,0)</f>
        <v>0</v>
      </c>
      <c r="Q70" s="73" t="str">
        <f>IF(D70="","",VLOOKUP(D70,BD!$B$11:$R$179,5,))</f>
        <v/>
      </c>
      <c r="R70" s="74" t="str">
        <f t="shared" ref="R70:R78" si="41">IF($D$68="","",IF(D70="","",SUM(Q70,P70,L70,J70,N70,H70)))</f>
        <v/>
      </c>
      <c r="S70" s="68"/>
      <c r="T70" s="69"/>
      <c r="U70" s="70"/>
      <c r="V70" s="71"/>
      <c r="W70" s="72" t="s">
        <v>7</v>
      </c>
      <c r="X70" s="73">
        <f>IF(W70="N",0,IF(T$68="EVENTO",BD!$B$3,BD!$B$4))</f>
        <v>0</v>
      </c>
      <c r="Y70" s="72" t="s">
        <v>7</v>
      </c>
      <c r="Z70" s="73">
        <f>IF(Y70="N",0,IF(T$68="EVENTO",BD!$B$1,0))</f>
        <v>0</v>
      </c>
      <c r="AA70" s="72" t="s">
        <v>7</v>
      </c>
      <c r="AB70" s="73">
        <f>IF(AA70="N",0,IF(T$68="EVENTO",BD!$B$2,0))</f>
        <v>0</v>
      </c>
      <c r="AC70" s="72" t="s">
        <v>7</v>
      </c>
      <c r="AD70" s="73">
        <f>IF(AC70="N",0,IF(T$68="EVENTO",BD!$B$5,0))</f>
        <v>0</v>
      </c>
      <c r="AE70" s="72" t="s">
        <v>7</v>
      </c>
      <c r="AF70" s="73">
        <f>IF(AE70="S",BD!$B$8,0)</f>
        <v>0</v>
      </c>
      <c r="AG70" s="73" t="str">
        <f>IF(T70="","",VLOOKUP(T70,BD!$B$11:$R$179,5,))</f>
        <v/>
      </c>
      <c r="AH70" s="74" t="str">
        <f t="shared" ref="AH70:AH78" si="42">IF($T$68="","",IF(T70="","",SUM(AG70,AF70,AB70,Z70,AD70,X70)))</f>
        <v/>
      </c>
      <c r="AI70" s="68"/>
      <c r="AJ70" s="69"/>
      <c r="AK70" s="70"/>
      <c r="AL70" s="71"/>
      <c r="AM70" s="72" t="s">
        <v>7</v>
      </c>
      <c r="AN70" s="73">
        <f>IF(AM70="N",0,IF(AJ$68="EVENTO",BD!$B$3,BD!$B$4))</f>
        <v>0</v>
      </c>
      <c r="AO70" s="72" t="s">
        <v>7</v>
      </c>
      <c r="AP70" s="73">
        <f>IF(AO70="N",0,IF(AJ$68="EVENTO",BD!$B$1,0))</f>
        <v>0</v>
      </c>
      <c r="AQ70" s="72" t="s">
        <v>7</v>
      </c>
      <c r="AR70" s="73">
        <f>IF(AQ70="N",0,IF(AJ$68="EVENTO",BD!$B$2,0))</f>
        <v>0</v>
      </c>
      <c r="AS70" s="72" t="s">
        <v>7</v>
      </c>
      <c r="AT70" s="73">
        <f>IF(AS70="N",0,IF(AJ$68="EVENTO",BD!$B$5,0))</f>
        <v>0</v>
      </c>
      <c r="AU70" s="72" t="s">
        <v>7</v>
      </c>
      <c r="AV70" s="73">
        <f>IF(AU70="S",BD!$B$8,0)</f>
        <v>0</v>
      </c>
      <c r="AW70" s="73" t="str">
        <f>IF(AJ70="","",VLOOKUP(AJ70,BD!$B$11:$R$179,5,))</f>
        <v/>
      </c>
      <c r="AX70" s="74" t="str">
        <f t="shared" ref="AX70:AX78" si="43">IF($AJ$68="","",IF(AJ70="","",SUM(AW70,AV70,AR70,AP70,AT70,AN70)))</f>
        <v/>
      </c>
      <c r="AY70" s="68"/>
      <c r="AZ70" s="69"/>
      <c r="BA70" s="70"/>
      <c r="BB70" s="71"/>
      <c r="BC70" s="72" t="s">
        <v>7</v>
      </c>
      <c r="BD70" s="73">
        <f>IF(BC70="N",0,IF(AZ$68="EVENTO",BD!$B$3,BD!$B$4))</f>
        <v>0</v>
      </c>
      <c r="BE70" s="72" t="s">
        <v>7</v>
      </c>
      <c r="BF70" s="73">
        <f>IF(BE70="N",0,IF(AZ$68="EVENTO",BD!$B$1,0))</f>
        <v>0</v>
      </c>
      <c r="BG70" s="72" t="s">
        <v>7</v>
      </c>
      <c r="BH70" s="73">
        <f>IF(BG70="N",0,IF(AZ$68="EVENTO",BD!$B$2,0))</f>
        <v>0</v>
      </c>
      <c r="BI70" s="72" t="s">
        <v>7</v>
      </c>
      <c r="BJ70" s="73">
        <f>IF(BI70="N",0,IF(AZ$68="EVENTO",BD!$B$5,0))</f>
        <v>0</v>
      </c>
      <c r="BK70" s="72" t="s">
        <v>7</v>
      </c>
      <c r="BL70" s="73">
        <f>IF(BK70="S",BD!$B$8,0)</f>
        <v>0</v>
      </c>
      <c r="BM70" s="73" t="str">
        <f>IF(AZ70="","",VLOOKUP(AZ70,BD!$B$11:$R$179,5,))</f>
        <v/>
      </c>
      <c r="BN70" s="74" t="str">
        <f t="shared" ref="BN70:BN78" si="44">IF($AZ$68="","",IF(AZ70="","",SUM(BM70,BL70,BH70,BF70,BJ70,BD70)))</f>
        <v/>
      </c>
      <c r="BO70" s="68"/>
      <c r="BP70" s="69"/>
      <c r="BQ70" s="70"/>
      <c r="BR70" s="71"/>
      <c r="BS70" s="72" t="s">
        <v>7</v>
      </c>
      <c r="BT70" s="73">
        <f>IF(BS70="N",0,IF(BP$68="EVENTO",BD!$B$3,BD!$B$4))</f>
        <v>0</v>
      </c>
      <c r="BU70" s="72" t="s">
        <v>7</v>
      </c>
      <c r="BV70" s="73">
        <f>IF(BU70="N",0,IF(BP$68="EVENTO",BD!$B$1,0))</f>
        <v>0</v>
      </c>
      <c r="BW70" s="72" t="s">
        <v>7</v>
      </c>
      <c r="BX70" s="73">
        <f>IF(BW70="N",0,IF(BP$68="EVENTO",BD!$B$2,0))</f>
        <v>0</v>
      </c>
      <c r="BY70" s="72" t="s">
        <v>7</v>
      </c>
      <c r="BZ70" s="73">
        <f>IF(BY70="N",0,IF(BP$68="EVENTO",BD!$B$5,0))</f>
        <v>0</v>
      </c>
      <c r="CA70" s="72" t="s">
        <v>7</v>
      </c>
      <c r="CB70" s="73">
        <f>IF(CA70="S",BD!$B$8,0)</f>
        <v>0</v>
      </c>
      <c r="CC70" s="73" t="str">
        <f>IF(BP70="","",VLOOKUP(BP70,BD!$B$11:$R$179,5,))</f>
        <v/>
      </c>
      <c r="CD70" s="74" t="str">
        <f t="shared" ref="CD70:CD78" si="45">IF($BP$68="","",IF(BP70="","",SUM(CC70,CB70,BX70,BV70,BZ70,BT70)))</f>
        <v/>
      </c>
      <c r="CE70" s="35" t="s">
        <v>5</v>
      </c>
      <c r="CF70" s="36" t="s">
        <v>36</v>
      </c>
      <c r="CG70" s="37"/>
      <c r="CH70" s="38" t="s">
        <v>349</v>
      </c>
      <c r="CI70" s="39" t="s">
        <v>7</v>
      </c>
      <c r="CJ70" s="40">
        <f>IF(CI70="N",0,IF(CF$68="EVENTO",BD!$B$3,BD!$B$4))</f>
        <v>0</v>
      </c>
      <c r="CK70" s="39" t="s">
        <v>7</v>
      </c>
      <c r="CL70" s="40">
        <f>IF(CK70="N",0,IF(CF$68="EVENTO",BD!$B$1,0))</f>
        <v>0</v>
      </c>
      <c r="CM70" s="39" t="s">
        <v>7</v>
      </c>
      <c r="CN70" s="40">
        <f>IF(CM70="N",0,IF(CF$68="EVENTO",BD!$B$2,0))</f>
        <v>0</v>
      </c>
      <c r="CO70" s="39" t="s">
        <v>7</v>
      </c>
      <c r="CP70" s="40">
        <f>IF(CO70="N",0,IF(CF$68="EVENTO",BD!$B$5,0))</f>
        <v>0</v>
      </c>
      <c r="CQ70" s="39" t="s">
        <v>7</v>
      </c>
      <c r="CR70" s="40">
        <f>IF(CQ70="S",BD!$B$8,0)</f>
        <v>0</v>
      </c>
      <c r="CS70" s="40">
        <f>IF(CF70="","",VLOOKUP(CF70,BD!$B$11:$R$179,5,))</f>
        <v>250</v>
      </c>
      <c r="CT70" s="41">
        <f t="shared" ref="CT70:CT78" si="46">IF($CF$68="","",IF(CF70="","",SUM(CS70,CR70,CN70,CL70,CP70,CJ70)))</f>
        <v>250</v>
      </c>
      <c r="CU70" s="68"/>
      <c r="CV70" s="69"/>
      <c r="CW70" s="70"/>
      <c r="CX70" s="71"/>
      <c r="CY70" s="72" t="s">
        <v>7</v>
      </c>
      <c r="CZ70" s="73">
        <f>IF(CY70="N",0,IF(CV$68="EVENTO",BD!$B$3,BD!$B$4))</f>
        <v>0</v>
      </c>
      <c r="DA70" s="72" t="s">
        <v>7</v>
      </c>
      <c r="DB70" s="73">
        <f>IF(DA70="N",0,IF(CV$68="EVENTO",BD!$B$1,0))</f>
        <v>0</v>
      </c>
      <c r="DC70" s="72" t="s">
        <v>7</v>
      </c>
      <c r="DD70" s="73">
        <f>IF(DC70="N",0,IF(CV$68="EVENTO",BD!$B$2,0))</f>
        <v>0</v>
      </c>
      <c r="DE70" s="72" t="s">
        <v>7</v>
      </c>
      <c r="DF70" s="73">
        <f>IF(DE70="N",0,IF(CV$68="EVENTO",BD!$B$5,0))</f>
        <v>0</v>
      </c>
      <c r="DG70" s="72" t="s">
        <v>7</v>
      </c>
      <c r="DH70" s="73">
        <f>IF(DG70="S",BD!$B$8,0)</f>
        <v>0</v>
      </c>
      <c r="DI70" s="73" t="str">
        <f>IF(CV70="","",VLOOKUP(CV70,BD!$B$11:$R$179,5,))</f>
        <v/>
      </c>
      <c r="DJ70" s="74" t="str">
        <f t="shared" ref="DJ70:DJ78" si="47">IF($CV$68="","",IF(CV70="","",SUM(DI70,DH70,DD70,DB70,DF70,CZ70)))</f>
        <v/>
      </c>
    </row>
    <row r="71" spans="1:114" ht="15.75" thickBot="1" x14ac:dyDescent="0.3">
      <c r="A71" s="130"/>
      <c r="B71" s="145"/>
      <c r="C71" s="68"/>
      <c r="D71" s="75"/>
      <c r="E71" s="76"/>
      <c r="F71" s="71"/>
      <c r="G71" s="77" t="s">
        <v>7</v>
      </c>
      <c r="H71" s="78">
        <f>IF(G71="N",0,IF(D$68="EVENTO",BD!$B$3,BD!$B$4))</f>
        <v>0</v>
      </c>
      <c r="I71" s="77" t="s">
        <v>7</v>
      </c>
      <c r="J71" s="78">
        <f>IF(I71="N",0,IF(D$68="EVENTO",BD!$B$1,0))</f>
        <v>0</v>
      </c>
      <c r="K71" s="77" t="s">
        <v>7</v>
      </c>
      <c r="L71" s="78">
        <f>IF(K71="N",0,IF(D$68="EVENTO",BD!$B$2,0))</f>
        <v>0</v>
      </c>
      <c r="M71" s="77" t="s">
        <v>7</v>
      </c>
      <c r="N71" s="78">
        <f>IF(M71="N",0,IF(D$68="EVENTO",BD!$B$5,0))</f>
        <v>0</v>
      </c>
      <c r="O71" s="77" t="s">
        <v>7</v>
      </c>
      <c r="P71" s="78">
        <f>IF(O71="S",BD!$B$8,0)</f>
        <v>0</v>
      </c>
      <c r="Q71" s="73" t="str">
        <f>IF(D71="","",VLOOKUP(D71,BD!$B$11:$R$179,5,))</f>
        <v/>
      </c>
      <c r="R71" s="79" t="str">
        <f t="shared" si="41"/>
        <v/>
      </c>
      <c r="S71" s="68"/>
      <c r="T71" s="75"/>
      <c r="U71" s="76"/>
      <c r="V71" s="71"/>
      <c r="W71" s="77" t="s">
        <v>7</v>
      </c>
      <c r="X71" s="78">
        <f>IF(W71="N",0,IF(T$68="EVENTO",BD!$B$3,BD!$B$4))</f>
        <v>0</v>
      </c>
      <c r="Y71" s="77" t="s">
        <v>7</v>
      </c>
      <c r="Z71" s="78">
        <f>IF(Y71="N",0,IF(T$68="EVENTO",BD!$B$1,0))</f>
        <v>0</v>
      </c>
      <c r="AA71" s="77" t="s">
        <v>7</v>
      </c>
      <c r="AB71" s="78">
        <f>IF(AA71="N",0,IF(T$68="EVENTO",BD!$B$2,0))</f>
        <v>0</v>
      </c>
      <c r="AC71" s="77" t="s">
        <v>7</v>
      </c>
      <c r="AD71" s="78">
        <f>IF(AC71="N",0,IF(T$68="EVENTO",BD!$B$5,0))</f>
        <v>0</v>
      </c>
      <c r="AE71" s="77" t="s">
        <v>7</v>
      </c>
      <c r="AF71" s="78">
        <f>IF(AE71="S",BD!$B$8,0)</f>
        <v>0</v>
      </c>
      <c r="AG71" s="73" t="str">
        <f>IF(T71="","",VLOOKUP(T71,BD!$B$11:$R$179,5,))</f>
        <v/>
      </c>
      <c r="AH71" s="79" t="str">
        <f t="shared" si="42"/>
        <v/>
      </c>
      <c r="AI71" s="68"/>
      <c r="AJ71" s="75"/>
      <c r="AK71" s="76"/>
      <c r="AL71" s="71"/>
      <c r="AM71" s="77" t="s">
        <v>7</v>
      </c>
      <c r="AN71" s="78">
        <f>IF(AM71="N",0,IF(AJ$68="EVENTO",BD!$B$3,BD!$B$4))</f>
        <v>0</v>
      </c>
      <c r="AO71" s="77" t="s">
        <v>7</v>
      </c>
      <c r="AP71" s="78">
        <f>IF(AO71="N",0,IF(AJ$68="EVENTO",BD!$B$1,0))</f>
        <v>0</v>
      </c>
      <c r="AQ71" s="77" t="s">
        <v>7</v>
      </c>
      <c r="AR71" s="78">
        <f>IF(AQ71="N",0,IF(AJ$68="EVENTO",BD!$B$2,0))</f>
        <v>0</v>
      </c>
      <c r="AS71" s="77" t="s">
        <v>7</v>
      </c>
      <c r="AT71" s="78">
        <f>IF(AS71="N",0,IF(AJ$68="EVENTO",BD!$B$5,0))</f>
        <v>0</v>
      </c>
      <c r="AU71" s="77" t="s">
        <v>7</v>
      </c>
      <c r="AV71" s="78">
        <f>IF(AU71="S",BD!$B$8,0)</f>
        <v>0</v>
      </c>
      <c r="AW71" s="73" t="str">
        <f>IF(AJ71="","",VLOOKUP(AJ71,BD!$B$11:$R$179,5,))</f>
        <v/>
      </c>
      <c r="AX71" s="79" t="str">
        <f t="shared" si="43"/>
        <v/>
      </c>
      <c r="AY71" s="68"/>
      <c r="AZ71" s="75"/>
      <c r="BA71" s="76"/>
      <c r="BB71" s="71"/>
      <c r="BC71" s="77" t="s">
        <v>7</v>
      </c>
      <c r="BD71" s="78">
        <f>IF(BC71="N",0,IF(AZ$68="EVENTO",BD!$B$3,BD!$B$4))</f>
        <v>0</v>
      </c>
      <c r="BE71" s="77" t="s">
        <v>7</v>
      </c>
      <c r="BF71" s="78">
        <f>IF(BE71="N",0,IF(AZ$68="EVENTO",BD!$B$1,0))</f>
        <v>0</v>
      </c>
      <c r="BG71" s="77" t="s">
        <v>7</v>
      </c>
      <c r="BH71" s="78">
        <f>IF(BG71="N",0,IF(AZ$68="EVENTO",BD!$B$2,0))</f>
        <v>0</v>
      </c>
      <c r="BI71" s="77" t="s">
        <v>7</v>
      </c>
      <c r="BJ71" s="78">
        <f>IF(BI71="N",0,IF(AZ$68="EVENTO",BD!$B$5,0))</f>
        <v>0</v>
      </c>
      <c r="BK71" s="77" t="s">
        <v>7</v>
      </c>
      <c r="BL71" s="78">
        <f>IF(BK71="S",BD!$B$8,0)</f>
        <v>0</v>
      </c>
      <c r="BM71" s="73" t="str">
        <f>IF(AZ71="","",VLOOKUP(AZ71,BD!$B$11:$R$179,5,))</f>
        <v/>
      </c>
      <c r="BN71" s="79" t="str">
        <f t="shared" si="44"/>
        <v/>
      </c>
      <c r="BO71" s="68"/>
      <c r="BP71" s="75"/>
      <c r="BQ71" s="76"/>
      <c r="BR71" s="71"/>
      <c r="BS71" s="77" t="s">
        <v>7</v>
      </c>
      <c r="BT71" s="78">
        <f>IF(BS71="N",0,IF(BP$68="EVENTO",BD!$B$3,BD!$B$4))</f>
        <v>0</v>
      </c>
      <c r="BU71" s="77" t="s">
        <v>7</v>
      </c>
      <c r="BV71" s="78">
        <f>IF(BU71="N",0,IF(BP$68="EVENTO",BD!$B$1,0))</f>
        <v>0</v>
      </c>
      <c r="BW71" s="77" t="s">
        <v>7</v>
      </c>
      <c r="BX71" s="78">
        <f>IF(BW71="N",0,IF(BP$68="EVENTO",BD!$B$2,0))</f>
        <v>0</v>
      </c>
      <c r="BY71" s="77" t="s">
        <v>7</v>
      </c>
      <c r="BZ71" s="78">
        <f>IF(BY71="N",0,IF(BP$68="EVENTO",BD!$B$5,0))</f>
        <v>0</v>
      </c>
      <c r="CA71" s="77" t="s">
        <v>7</v>
      </c>
      <c r="CB71" s="78">
        <f>IF(CA71="S",BD!$B$8,0)</f>
        <v>0</v>
      </c>
      <c r="CC71" s="73" t="str">
        <f>IF(BP71="","",VLOOKUP(BP71,BD!$B$11:$R$179,5,))</f>
        <v/>
      </c>
      <c r="CD71" s="79"/>
      <c r="CE71" s="35" t="s">
        <v>5</v>
      </c>
      <c r="CF71" s="42" t="s">
        <v>65</v>
      </c>
      <c r="CG71" s="43"/>
      <c r="CH71" s="38" t="s">
        <v>349</v>
      </c>
      <c r="CI71" s="44" t="s">
        <v>7</v>
      </c>
      <c r="CJ71" s="45">
        <f>IF(CI71="N",0,IF(CF$68="EVENTO",BD!$B$3,BD!$B$4))</f>
        <v>0</v>
      </c>
      <c r="CK71" s="44" t="s">
        <v>7</v>
      </c>
      <c r="CL71" s="45">
        <f>IF(CK71="N",0,IF(CF$68="EVENTO",BD!$B$1,0))</f>
        <v>0</v>
      </c>
      <c r="CM71" s="44" t="s">
        <v>7</v>
      </c>
      <c r="CN71" s="45">
        <f>IF(CM71="N",0,IF(CF$68="EVENTO",BD!$B$2,0))</f>
        <v>0</v>
      </c>
      <c r="CO71" s="44" t="s">
        <v>7</v>
      </c>
      <c r="CP71" s="45">
        <f>IF(CO71="N",0,IF(CF$68="EVENTO",BD!$B$5,0))</f>
        <v>0</v>
      </c>
      <c r="CQ71" s="44" t="s">
        <v>7</v>
      </c>
      <c r="CR71" s="45">
        <f>IF(CQ71="S",BD!$B$8,0)</f>
        <v>0</v>
      </c>
      <c r="CS71" s="40">
        <f>IF(CF71="","",VLOOKUP(CF71,BD!$B$11:$R$179,5,))</f>
        <v>150</v>
      </c>
      <c r="CT71" s="46">
        <v>100</v>
      </c>
      <c r="CU71" s="68"/>
      <c r="CV71" s="75"/>
      <c r="CW71" s="76"/>
      <c r="CX71" s="71"/>
      <c r="CY71" s="77" t="s">
        <v>7</v>
      </c>
      <c r="CZ71" s="78">
        <f>IF(CY71="N",0,IF(CV$68="EVENTO",BD!$B$3,BD!$B$4))</f>
        <v>0</v>
      </c>
      <c r="DA71" s="77" t="s">
        <v>7</v>
      </c>
      <c r="DB71" s="78">
        <f>IF(DA71="N",0,IF(CV$68="EVENTO",BD!$B$1,0))</f>
        <v>0</v>
      </c>
      <c r="DC71" s="77" t="s">
        <v>7</v>
      </c>
      <c r="DD71" s="78">
        <f>IF(DC71="N",0,IF(CV$68="EVENTO",BD!$B$2,0))</f>
        <v>0</v>
      </c>
      <c r="DE71" s="77" t="s">
        <v>7</v>
      </c>
      <c r="DF71" s="78">
        <f>IF(DE71="N",0,IF(CV$68="EVENTO",BD!$B$5,0))</f>
        <v>0</v>
      </c>
      <c r="DG71" s="77" t="s">
        <v>7</v>
      </c>
      <c r="DH71" s="78">
        <f>IF(DG71="S",BD!$B$8,0)</f>
        <v>0</v>
      </c>
      <c r="DI71" s="73" t="str">
        <f>IF(CV71="","",VLOOKUP(CV71,BD!$B$11:$R$179,5,))</f>
        <v/>
      </c>
      <c r="DJ71" s="79" t="str">
        <f t="shared" si="47"/>
        <v/>
      </c>
    </row>
    <row r="72" spans="1:114" ht="15.75" thickBot="1" x14ac:dyDescent="0.3">
      <c r="A72" s="130"/>
      <c r="B72" s="145"/>
      <c r="C72" s="68"/>
      <c r="D72" s="75"/>
      <c r="E72" s="76"/>
      <c r="F72" s="71"/>
      <c r="G72" s="77" t="s">
        <v>7</v>
      </c>
      <c r="H72" s="78">
        <f>IF(G72="N",0,IF(D$68="EVENTO",BD!$B$3,BD!$B$4))</f>
        <v>0</v>
      </c>
      <c r="I72" s="77" t="s">
        <v>7</v>
      </c>
      <c r="J72" s="78">
        <f>IF(I72="N",0,IF(D$68="EVENTO",BD!$B$1,0))</f>
        <v>0</v>
      </c>
      <c r="K72" s="77" t="s">
        <v>7</v>
      </c>
      <c r="L72" s="78">
        <f>IF(K72="N",0,IF(D$68="EVENTO",BD!$B$2,0))</f>
        <v>0</v>
      </c>
      <c r="M72" s="77" t="s">
        <v>7</v>
      </c>
      <c r="N72" s="78">
        <f>IF(M72="N",0,IF(D$68="EVENTO",BD!$B$5,0))</f>
        <v>0</v>
      </c>
      <c r="O72" s="77" t="s">
        <v>7</v>
      </c>
      <c r="P72" s="78">
        <f>IF(O72="S",BD!$B$8,0)</f>
        <v>0</v>
      </c>
      <c r="Q72" s="73" t="str">
        <f>IF(D72="","",VLOOKUP(D72,BD!$B$11:$R$179,5,))</f>
        <v/>
      </c>
      <c r="R72" s="79" t="str">
        <f t="shared" si="41"/>
        <v/>
      </c>
      <c r="S72" s="68"/>
      <c r="T72" s="75"/>
      <c r="U72" s="76"/>
      <c r="V72" s="71"/>
      <c r="W72" s="77" t="s">
        <v>7</v>
      </c>
      <c r="X72" s="78">
        <f>IF(W72="N",0,IF(T$68="EVENTO",BD!$B$3,BD!$B$4))</f>
        <v>0</v>
      </c>
      <c r="Y72" s="77" t="s">
        <v>7</v>
      </c>
      <c r="Z72" s="78">
        <f>IF(Y72="N",0,IF(T$68="EVENTO",BD!$B$1,0))</f>
        <v>0</v>
      </c>
      <c r="AA72" s="77" t="s">
        <v>7</v>
      </c>
      <c r="AB72" s="78">
        <f>IF(AA72="N",0,IF(T$68="EVENTO",BD!$B$2,0))</f>
        <v>0</v>
      </c>
      <c r="AC72" s="77" t="s">
        <v>7</v>
      </c>
      <c r="AD72" s="78">
        <f>IF(AC72="N",0,IF(T$68="EVENTO",BD!$B$5,0))</f>
        <v>0</v>
      </c>
      <c r="AE72" s="77" t="s">
        <v>7</v>
      </c>
      <c r="AF72" s="78">
        <f>IF(AE72="S",BD!$B$8,0)</f>
        <v>0</v>
      </c>
      <c r="AG72" s="73" t="str">
        <f>IF(T72="","",VLOOKUP(T72,BD!$B$11:$R$179,5,))</f>
        <v/>
      </c>
      <c r="AH72" s="79" t="str">
        <f t="shared" si="42"/>
        <v/>
      </c>
      <c r="AI72" s="68"/>
      <c r="AJ72" s="75"/>
      <c r="AK72" s="76"/>
      <c r="AL72" s="71"/>
      <c r="AM72" s="77" t="s">
        <v>7</v>
      </c>
      <c r="AN72" s="78">
        <f>IF(AM72="N",0,IF(AJ$68="EVENTO",BD!$B$3,BD!$B$4))</f>
        <v>0</v>
      </c>
      <c r="AO72" s="77" t="s">
        <v>7</v>
      </c>
      <c r="AP72" s="78">
        <f>IF(AO72="N",0,IF(AJ$68="EVENTO",BD!$B$1,0))</f>
        <v>0</v>
      </c>
      <c r="AQ72" s="77" t="s">
        <v>7</v>
      </c>
      <c r="AR72" s="78">
        <f>IF(AQ72="N",0,IF(AJ$68="EVENTO",BD!$B$2,0))</f>
        <v>0</v>
      </c>
      <c r="AS72" s="77" t="s">
        <v>7</v>
      </c>
      <c r="AT72" s="78">
        <f>IF(AS72="N",0,IF(AJ$68="EVENTO",BD!$B$5,0))</f>
        <v>0</v>
      </c>
      <c r="AU72" s="77" t="s">
        <v>7</v>
      </c>
      <c r="AV72" s="78">
        <f>IF(AU72="S",BD!$B$8,0)</f>
        <v>0</v>
      </c>
      <c r="AW72" s="73" t="str">
        <f>IF(AJ72="","",VLOOKUP(AJ72,BD!$B$11:$R$179,5,))</f>
        <v/>
      </c>
      <c r="AX72" s="79" t="str">
        <f t="shared" si="43"/>
        <v/>
      </c>
      <c r="AY72" s="68"/>
      <c r="AZ72" s="75"/>
      <c r="BA72" s="76"/>
      <c r="BB72" s="71"/>
      <c r="BC72" s="77" t="s">
        <v>7</v>
      </c>
      <c r="BD72" s="78">
        <f>IF(BC72="N",0,IF(AZ$68="EVENTO",BD!$B$3,BD!$B$4))</f>
        <v>0</v>
      </c>
      <c r="BE72" s="77" t="s">
        <v>7</v>
      </c>
      <c r="BF72" s="78">
        <f>IF(BE72="N",0,IF(AZ$68="EVENTO",BD!$B$1,0))</f>
        <v>0</v>
      </c>
      <c r="BG72" s="77" t="s">
        <v>7</v>
      </c>
      <c r="BH72" s="78">
        <f>IF(BG72="N",0,IF(AZ$68="EVENTO",BD!$B$2,0))</f>
        <v>0</v>
      </c>
      <c r="BI72" s="77" t="s">
        <v>7</v>
      </c>
      <c r="BJ72" s="78">
        <f>IF(BI72="N",0,IF(AZ$68="EVENTO",BD!$B$5,0))</f>
        <v>0</v>
      </c>
      <c r="BK72" s="77" t="s">
        <v>7</v>
      </c>
      <c r="BL72" s="78">
        <f>IF(BK72="S",BD!$B$8,0)</f>
        <v>0</v>
      </c>
      <c r="BM72" s="73" t="str">
        <f>IF(AZ72="","",VLOOKUP(AZ72,BD!$B$11:$R$179,5,))</f>
        <v/>
      </c>
      <c r="BN72" s="79" t="str">
        <f t="shared" si="44"/>
        <v/>
      </c>
      <c r="BO72" s="68"/>
      <c r="BP72" s="75"/>
      <c r="BQ72" s="76"/>
      <c r="BR72" s="71"/>
      <c r="BS72" s="77" t="s">
        <v>7</v>
      </c>
      <c r="BT72" s="78">
        <f>IF(BS72="N",0,IF(BP$68="EVENTO",BD!$B$3,BD!$B$4))</f>
        <v>0</v>
      </c>
      <c r="BU72" s="77" t="s">
        <v>7</v>
      </c>
      <c r="BV72" s="78">
        <f>IF(BU72="N",0,IF(BP$68="EVENTO",BD!$B$1,0))</f>
        <v>0</v>
      </c>
      <c r="BW72" s="77" t="s">
        <v>7</v>
      </c>
      <c r="BX72" s="78">
        <f>IF(BW72="N",0,IF(BP$68="EVENTO",BD!$B$2,0))</f>
        <v>0</v>
      </c>
      <c r="BY72" s="77" t="s">
        <v>7</v>
      </c>
      <c r="BZ72" s="78">
        <f>IF(BY72="N",0,IF(BP$68="EVENTO",BD!$B$5,0))</f>
        <v>0</v>
      </c>
      <c r="CA72" s="77" t="s">
        <v>7</v>
      </c>
      <c r="CB72" s="78">
        <f>IF(CA72="S",BD!$B$8,0)</f>
        <v>0</v>
      </c>
      <c r="CC72" s="73" t="str">
        <f>IF(BP72="","",VLOOKUP(BP72,BD!$B$11:$R$179,5,))</f>
        <v/>
      </c>
      <c r="CD72" s="79" t="str">
        <f t="shared" si="45"/>
        <v/>
      </c>
      <c r="CE72" s="35"/>
      <c r="CF72" s="42"/>
      <c r="CG72" s="43"/>
      <c r="CH72" s="38"/>
      <c r="CI72" s="44" t="s">
        <v>7</v>
      </c>
      <c r="CJ72" s="45">
        <f>IF(CI72="N",0,IF(CF$68="EVENTO",BD!$B$3,BD!$B$4))</f>
        <v>0</v>
      </c>
      <c r="CK72" s="44" t="s">
        <v>7</v>
      </c>
      <c r="CL72" s="45">
        <f>IF(CK72="N",0,IF(CF$68="EVENTO",BD!$B$1,0))</f>
        <v>0</v>
      </c>
      <c r="CM72" s="44" t="s">
        <v>7</v>
      </c>
      <c r="CN72" s="45">
        <f>IF(CM72="N",0,IF(CF$68="EVENTO",BD!$B$2,0))</f>
        <v>0</v>
      </c>
      <c r="CO72" s="44" t="s">
        <v>7</v>
      </c>
      <c r="CP72" s="45">
        <f>IF(CO72="N",0,IF(CF$68="EVENTO",BD!$B$5,0))</f>
        <v>0</v>
      </c>
      <c r="CQ72" s="44" t="s">
        <v>7</v>
      </c>
      <c r="CR72" s="45">
        <f>IF(CQ72="S",BD!$B$8,0)</f>
        <v>0</v>
      </c>
      <c r="CS72" s="40" t="str">
        <f>IF(CF72="","",VLOOKUP(CF72,BD!$B$11:$R$179,5,))</f>
        <v/>
      </c>
      <c r="CT72" s="46" t="str">
        <f t="shared" si="46"/>
        <v/>
      </c>
      <c r="CU72" s="68"/>
      <c r="CV72" s="75"/>
      <c r="CW72" s="76"/>
      <c r="CX72" s="71"/>
      <c r="CY72" s="77" t="s">
        <v>7</v>
      </c>
      <c r="CZ72" s="78">
        <f>IF(CY72="N",0,IF(CV$68="EVENTO",BD!$B$3,BD!$B$4))</f>
        <v>0</v>
      </c>
      <c r="DA72" s="77" t="s">
        <v>7</v>
      </c>
      <c r="DB72" s="78">
        <f>IF(DA72="N",0,IF(CV$68="EVENTO",BD!$B$1,0))</f>
        <v>0</v>
      </c>
      <c r="DC72" s="77" t="s">
        <v>7</v>
      </c>
      <c r="DD72" s="78">
        <f>IF(DC72="N",0,IF(CV$68="EVENTO",BD!$B$2,0))</f>
        <v>0</v>
      </c>
      <c r="DE72" s="77" t="s">
        <v>7</v>
      </c>
      <c r="DF72" s="78">
        <f>IF(DE72="N",0,IF(CV$68="EVENTO",BD!$B$5,0))</f>
        <v>0</v>
      </c>
      <c r="DG72" s="77" t="s">
        <v>7</v>
      </c>
      <c r="DH72" s="78">
        <f>IF(DG72="S",BD!$B$8,0)</f>
        <v>0</v>
      </c>
      <c r="DI72" s="73" t="str">
        <f>IF(CV72="","",VLOOKUP(CV72,BD!$B$11:$R$179,5,))</f>
        <v/>
      </c>
      <c r="DJ72" s="79" t="str">
        <f t="shared" si="47"/>
        <v/>
      </c>
    </row>
    <row r="73" spans="1:114" ht="15.75" thickBot="1" x14ac:dyDescent="0.3">
      <c r="A73" s="130"/>
      <c r="B73" s="145"/>
      <c r="C73" s="68"/>
      <c r="D73" s="75"/>
      <c r="E73" s="76"/>
      <c r="F73" s="71"/>
      <c r="G73" s="77" t="s">
        <v>7</v>
      </c>
      <c r="H73" s="78">
        <f>IF(G73="N",0,IF(D$68="EVENTO",BD!$B$3,BD!$B$4))</f>
        <v>0</v>
      </c>
      <c r="I73" s="77" t="s">
        <v>7</v>
      </c>
      <c r="J73" s="78">
        <f>IF(I73="N",0,IF(D$68="EVENTO",BD!$B$1,0))</f>
        <v>0</v>
      </c>
      <c r="K73" s="77" t="s">
        <v>7</v>
      </c>
      <c r="L73" s="78">
        <f>IF(K73="N",0,IF(D$68="EVENTO",BD!$B$2,0))</f>
        <v>0</v>
      </c>
      <c r="M73" s="77" t="s">
        <v>7</v>
      </c>
      <c r="N73" s="78">
        <f>IF(M73="N",0,IF(D$68="EVENTO",BD!$B$5,0))</f>
        <v>0</v>
      </c>
      <c r="O73" s="77" t="s">
        <v>7</v>
      </c>
      <c r="P73" s="78">
        <f>IF(O73="S",BD!$B$8,0)</f>
        <v>0</v>
      </c>
      <c r="Q73" s="73" t="str">
        <f>IF(D73="","",VLOOKUP(D73,BD!$B$11:$R$179,5,))</f>
        <v/>
      </c>
      <c r="R73" s="79" t="str">
        <f t="shared" si="41"/>
        <v/>
      </c>
      <c r="S73" s="68"/>
      <c r="T73" s="75"/>
      <c r="U73" s="76"/>
      <c r="V73" s="71"/>
      <c r="W73" s="77" t="s">
        <v>7</v>
      </c>
      <c r="X73" s="78">
        <f>IF(W73="N",0,IF(T$68="EVENTO",BD!$B$3,BD!$B$4))</f>
        <v>0</v>
      </c>
      <c r="Y73" s="77" t="s">
        <v>7</v>
      </c>
      <c r="Z73" s="78">
        <f>IF(Y73="N",0,IF(T$68="EVENTO",BD!$B$1,0))</f>
        <v>0</v>
      </c>
      <c r="AA73" s="77" t="s">
        <v>7</v>
      </c>
      <c r="AB73" s="78">
        <f>IF(AA73="N",0,IF(T$68="EVENTO",BD!$B$2,0))</f>
        <v>0</v>
      </c>
      <c r="AC73" s="77" t="s">
        <v>7</v>
      </c>
      <c r="AD73" s="78">
        <f>IF(AC73="N",0,IF(T$68="EVENTO",BD!$B$5,0))</f>
        <v>0</v>
      </c>
      <c r="AE73" s="77" t="s">
        <v>7</v>
      </c>
      <c r="AF73" s="78">
        <f>IF(AE73="S",BD!$B$8,0)</f>
        <v>0</v>
      </c>
      <c r="AG73" s="73" t="str">
        <f>IF(T73="","",VLOOKUP(T73,BD!$B$11:$R$179,5,))</f>
        <v/>
      </c>
      <c r="AH73" s="79" t="str">
        <f t="shared" si="42"/>
        <v/>
      </c>
      <c r="AI73" s="68"/>
      <c r="AJ73" s="75"/>
      <c r="AK73" s="76"/>
      <c r="AL73" s="71"/>
      <c r="AM73" s="77" t="s">
        <v>7</v>
      </c>
      <c r="AN73" s="78">
        <f>IF(AM73="N",0,IF(AJ$68="EVENTO",BD!$B$3,BD!$B$4))</f>
        <v>0</v>
      </c>
      <c r="AO73" s="77" t="s">
        <v>7</v>
      </c>
      <c r="AP73" s="78">
        <f>IF(AO73="N",0,IF(AJ$68="EVENTO",BD!$B$1,0))</f>
        <v>0</v>
      </c>
      <c r="AQ73" s="77" t="s">
        <v>7</v>
      </c>
      <c r="AR73" s="78">
        <f>IF(AQ73="N",0,IF(AJ$68="EVENTO",BD!$B$2,0))</f>
        <v>0</v>
      </c>
      <c r="AS73" s="77" t="s">
        <v>7</v>
      </c>
      <c r="AT73" s="78">
        <f>IF(AS73="N",0,IF(AJ$68="EVENTO",BD!$B$5,0))</f>
        <v>0</v>
      </c>
      <c r="AU73" s="77" t="s">
        <v>7</v>
      </c>
      <c r="AV73" s="78">
        <f>IF(AU73="S",BD!$B$8,0)</f>
        <v>0</v>
      </c>
      <c r="AW73" s="73" t="str">
        <f>IF(AJ73="","",VLOOKUP(AJ73,BD!$B$11:$R$179,5,))</f>
        <v/>
      </c>
      <c r="AX73" s="79" t="str">
        <f t="shared" si="43"/>
        <v/>
      </c>
      <c r="AY73" s="68"/>
      <c r="AZ73" s="75"/>
      <c r="BA73" s="76"/>
      <c r="BB73" s="71"/>
      <c r="BC73" s="77" t="s">
        <v>7</v>
      </c>
      <c r="BD73" s="78">
        <f>IF(BC73="N",0,IF(AZ$68="EVENTO",BD!$B$3,BD!$B$4))</f>
        <v>0</v>
      </c>
      <c r="BE73" s="77" t="s">
        <v>7</v>
      </c>
      <c r="BF73" s="78">
        <f>IF(BE73="N",0,IF(AZ$68="EVENTO",BD!$B$1,0))</f>
        <v>0</v>
      </c>
      <c r="BG73" s="77" t="s">
        <v>7</v>
      </c>
      <c r="BH73" s="78">
        <f>IF(BG73="N",0,IF(AZ$68="EVENTO",BD!$B$2,0))</f>
        <v>0</v>
      </c>
      <c r="BI73" s="77" t="s">
        <v>7</v>
      </c>
      <c r="BJ73" s="78">
        <f>IF(BI73="N",0,IF(AZ$68="EVENTO",BD!$B$5,0))</f>
        <v>0</v>
      </c>
      <c r="BK73" s="77" t="s">
        <v>7</v>
      </c>
      <c r="BL73" s="78">
        <f>IF(BK73="S",BD!$B$8,0)</f>
        <v>0</v>
      </c>
      <c r="BM73" s="73" t="str">
        <f>IF(AZ73="","",VLOOKUP(AZ73,BD!$B$11:$R$179,5,))</f>
        <v/>
      </c>
      <c r="BN73" s="79" t="str">
        <f t="shared" si="44"/>
        <v/>
      </c>
      <c r="BO73" s="68"/>
      <c r="BP73" s="75"/>
      <c r="BQ73" s="76"/>
      <c r="BR73" s="71"/>
      <c r="BS73" s="77" t="s">
        <v>7</v>
      </c>
      <c r="BT73" s="78">
        <f>IF(BS73="N",0,IF(BP$68="EVENTO",BD!$B$3,BD!$B$4))</f>
        <v>0</v>
      </c>
      <c r="BU73" s="77" t="s">
        <v>7</v>
      </c>
      <c r="BV73" s="78">
        <f>IF(BU73="N",0,IF(BP$68="EVENTO",BD!$B$1,0))</f>
        <v>0</v>
      </c>
      <c r="BW73" s="77" t="s">
        <v>7</v>
      </c>
      <c r="BX73" s="78">
        <f>IF(BW73="N",0,IF(BP$68="EVENTO",BD!$B$2,0))</f>
        <v>0</v>
      </c>
      <c r="BY73" s="77" t="s">
        <v>7</v>
      </c>
      <c r="BZ73" s="78">
        <f>IF(BY73="N",0,IF(BP$68="EVENTO",BD!$B$5,0))</f>
        <v>0</v>
      </c>
      <c r="CA73" s="77" t="s">
        <v>7</v>
      </c>
      <c r="CB73" s="78">
        <f>IF(CA73="S",BD!$B$8,0)</f>
        <v>0</v>
      </c>
      <c r="CC73" s="73" t="str">
        <f>IF(BP73="","",VLOOKUP(BP73,BD!$B$11:$R$179,5,))</f>
        <v/>
      </c>
      <c r="CD73" s="79" t="str">
        <f t="shared" si="45"/>
        <v/>
      </c>
      <c r="CE73" s="35"/>
      <c r="CF73" s="42"/>
      <c r="CG73" s="43"/>
      <c r="CH73" s="38"/>
      <c r="CI73" s="44" t="s">
        <v>7</v>
      </c>
      <c r="CJ73" s="45">
        <f>IF(CI73="N",0,IF(CF$68="EVENTO",BD!$B$3,BD!$B$4))</f>
        <v>0</v>
      </c>
      <c r="CK73" s="44" t="s">
        <v>7</v>
      </c>
      <c r="CL73" s="45">
        <f>IF(CK73="N",0,IF(CF$68="EVENTO",BD!$B$1,0))</f>
        <v>0</v>
      </c>
      <c r="CM73" s="44" t="s">
        <v>7</v>
      </c>
      <c r="CN73" s="45">
        <f>IF(CM73="N",0,IF(CF$68="EVENTO",BD!$B$2,0))</f>
        <v>0</v>
      </c>
      <c r="CO73" s="44" t="s">
        <v>7</v>
      </c>
      <c r="CP73" s="45">
        <f>IF(CO73="N",0,IF(CF$68="EVENTO",BD!$B$5,0))</f>
        <v>0</v>
      </c>
      <c r="CQ73" s="44" t="s">
        <v>7</v>
      </c>
      <c r="CR73" s="45">
        <f>IF(CQ73="S",BD!$B$8,0)</f>
        <v>0</v>
      </c>
      <c r="CS73" s="40" t="str">
        <f>IF(CF73="","",VLOOKUP(CF73,BD!$B$11:$R$179,5,))</f>
        <v/>
      </c>
      <c r="CT73" s="46" t="str">
        <f t="shared" si="46"/>
        <v/>
      </c>
      <c r="CU73" s="68"/>
      <c r="CV73" s="75"/>
      <c r="CW73" s="76"/>
      <c r="CX73" s="71"/>
      <c r="CY73" s="77" t="s">
        <v>7</v>
      </c>
      <c r="CZ73" s="78">
        <f>IF(CY73="N",0,IF(CV$68="EVENTO",BD!$B$3,BD!$B$4))</f>
        <v>0</v>
      </c>
      <c r="DA73" s="77" t="s">
        <v>7</v>
      </c>
      <c r="DB73" s="78">
        <f>IF(DA73="N",0,IF(CV$68="EVENTO",BD!$B$1,0))</f>
        <v>0</v>
      </c>
      <c r="DC73" s="77" t="s">
        <v>7</v>
      </c>
      <c r="DD73" s="78">
        <f>IF(DC73="N",0,IF(CV$68="EVENTO",BD!$B$2,0))</f>
        <v>0</v>
      </c>
      <c r="DE73" s="77" t="s">
        <v>7</v>
      </c>
      <c r="DF73" s="78">
        <f>IF(DE73="N",0,IF(CV$68="EVENTO",BD!$B$5,0))</f>
        <v>0</v>
      </c>
      <c r="DG73" s="77" t="s">
        <v>7</v>
      </c>
      <c r="DH73" s="78">
        <f>IF(DG73="S",BD!$B$8,0)</f>
        <v>0</v>
      </c>
      <c r="DI73" s="73" t="str">
        <f>IF(CV73="","",VLOOKUP(CV73,BD!$B$11:$R$179,5,))</f>
        <v/>
      </c>
      <c r="DJ73" s="79" t="str">
        <f t="shared" si="47"/>
        <v/>
      </c>
    </row>
    <row r="74" spans="1:114" ht="15.75" thickBot="1" x14ac:dyDescent="0.3">
      <c r="A74" s="130"/>
      <c r="B74" s="145"/>
      <c r="C74" s="68"/>
      <c r="D74" s="75"/>
      <c r="E74" s="76"/>
      <c r="F74" s="71"/>
      <c r="G74" s="77" t="s">
        <v>7</v>
      </c>
      <c r="H74" s="78">
        <f>IF(G74="N",0,IF(D$68="EVENTO",BD!$B$3,BD!$B$4))</f>
        <v>0</v>
      </c>
      <c r="I74" s="77" t="s">
        <v>7</v>
      </c>
      <c r="J74" s="78">
        <f>IF(I74="N",0,IF(D$68="EVENTO",BD!$B$1,0))</f>
        <v>0</v>
      </c>
      <c r="K74" s="77" t="s">
        <v>7</v>
      </c>
      <c r="L74" s="78">
        <f>IF(K74="N",0,IF(D$68="EVENTO",BD!$B$2,0))</f>
        <v>0</v>
      </c>
      <c r="M74" s="77" t="s">
        <v>7</v>
      </c>
      <c r="N74" s="78">
        <f>IF(M74="N",0,IF(D$68="EVENTO",BD!$B$5,0))</f>
        <v>0</v>
      </c>
      <c r="O74" s="77" t="s">
        <v>7</v>
      </c>
      <c r="P74" s="78">
        <f>IF(O74="S",BD!$B$8,0)</f>
        <v>0</v>
      </c>
      <c r="Q74" s="73" t="str">
        <f>IF(D74="","",VLOOKUP(D74,BD!$B$11:$R$179,5,))</f>
        <v/>
      </c>
      <c r="R74" s="79" t="str">
        <f t="shared" si="41"/>
        <v/>
      </c>
      <c r="S74" s="68"/>
      <c r="T74" s="75"/>
      <c r="U74" s="76"/>
      <c r="V74" s="71"/>
      <c r="W74" s="77" t="s">
        <v>7</v>
      </c>
      <c r="X74" s="78">
        <f>IF(W74="N",0,IF(T$68="EVENTO",BD!$B$3,BD!$B$4))</f>
        <v>0</v>
      </c>
      <c r="Y74" s="77" t="s">
        <v>7</v>
      </c>
      <c r="Z74" s="78">
        <f>IF(Y74="N",0,IF(T$68="EVENTO",BD!$B$1,0))</f>
        <v>0</v>
      </c>
      <c r="AA74" s="77" t="s">
        <v>7</v>
      </c>
      <c r="AB74" s="78">
        <f>IF(AA74="N",0,IF(T$68="EVENTO",BD!$B$2,0))</f>
        <v>0</v>
      </c>
      <c r="AC74" s="77" t="s">
        <v>7</v>
      </c>
      <c r="AD74" s="78">
        <f>IF(AC74="N",0,IF(T$68="EVENTO",BD!$B$5,0))</f>
        <v>0</v>
      </c>
      <c r="AE74" s="77" t="s">
        <v>7</v>
      </c>
      <c r="AF74" s="78">
        <f>IF(AE74="S",BD!$B$8,0)</f>
        <v>0</v>
      </c>
      <c r="AG74" s="73" t="str">
        <f>IF(T74="","",VLOOKUP(T74,BD!$B$11:$R$179,5,))</f>
        <v/>
      </c>
      <c r="AH74" s="79" t="str">
        <f t="shared" si="42"/>
        <v/>
      </c>
      <c r="AI74" s="68"/>
      <c r="AJ74" s="75"/>
      <c r="AK74" s="76"/>
      <c r="AL74" s="71"/>
      <c r="AM74" s="77" t="s">
        <v>7</v>
      </c>
      <c r="AN74" s="78">
        <f>IF(AM74="N",0,IF(AJ$68="EVENTO",BD!$B$3,BD!$B$4))</f>
        <v>0</v>
      </c>
      <c r="AO74" s="77" t="s">
        <v>7</v>
      </c>
      <c r="AP74" s="78">
        <f>IF(AO74="N",0,IF(AJ$68="EVENTO",BD!$B$1,0))</f>
        <v>0</v>
      </c>
      <c r="AQ74" s="77" t="s">
        <v>7</v>
      </c>
      <c r="AR74" s="78">
        <f>IF(AQ74="N",0,IF(AJ$68="EVENTO",BD!$B$2,0))</f>
        <v>0</v>
      </c>
      <c r="AS74" s="77" t="s">
        <v>7</v>
      </c>
      <c r="AT74" s="78">
        <f>IF(AS74="N",0,IF(AJ$68="EVENTO",BD!$B$5,0))</f>
        <v>0</v>
      </c>
      <c r="AU74" s="77" t="s">
        <v>7</v>
      </c>
      <c r="AV74" s="78">
        <f>IF(AU74="S",BD!$B$8,0)</f>
        <v>0</v>
      </c>
      <c r="AW74" s="73" t="str">
        <f>IF(AJ74="","",VLOOKUP(AJ74,BD!$B$11:$R$179,5,))</f>
        <v/>
      </c>
      <c r="AX74" s="79" t="str">
        <f t="shared" si="43"/>
        <v/>
      </c>
      <c r="AY74" s="68"/>
      <c r="AZ74" s="75"/>
      <c r="BA74" s="76"/>
      <c r="BB74" s="71"/>
      <c r="BC74" s="77" t="s">
        <v>7</v>
      </c>
      <c r="BD74" s="78">
        <f>IF(BC74="N",0,IF(AZ$68="EVENTO",BD!$B$3,BD!$B$4))</f>
        <v>0</v>
      </c>
      <c r="BE74" s="77" t="s">
        <v>7</v>
      </c>
      <c r="BF74" s="78">
        <f>IF(BE74="N",0,IF(AZ$68="EVENTO",BD!$B$1,0))</f>
        <v>0</v>
      </c>
      <c r="BG74" s="77" t="s">
        <v>7</v>
      </c>
      <c r="BH74" s="78">
        <f>IF(BG74="N",0,IF(AZ$68="EVENTO",BD!$B$2,0))</f>
        <v>0</v>
      </c>
      <c r="BI74" s="77" t="s">
        <v>7</v>
      </c>
      <c r="BJ74" s="78">
        <f>IF(BI74="N",0,IF(AZ$68="EVENTO",BD!$B$5,0))</f>
        <v>0</v>
      </c>
      <c r="BK74" s="77" t="s">
        <v>7</v>
      </c>
      <c r="BL74" s="78">
        <f>IF(BK74="S",BD!$B$8,0)</f>
        <v>0</v>
      </c>
      <c r="BM74" s="73" t="str">
        <f>IF(AZ74="","",VLOOKUP(AZ74,BD!$B$11:$R$179,5,))</f>
        <v/>
      </c>
      <c r="BN74" s="79" t="str">
        <f t="shared" si="44"/>
        <v/>
      </c>
      <c r="BO74" s="68"/>
      <c r="BP74" s="75"/>
      <c r="BQ74" s="76"/>
      <c r="BR74" s="71"/>
      <c r="BS74" s="77" t="s">
        <v>7</v>
      </c>
      <c r="BT74" s="78">
        <f>IF(BS74="N",0,IF(BP$68="EVENTO",BD!$B$3,BD!$B$4))</f>
        <v>0</v>
      </c>
      <c r="BU74" s="77" t="s">
        <v>7</v>
      </c>
      <c r="BV74" s="78">
        <f>IF(BU74="N",0,IF(BP$68="EVENTO",BD!$B$1,0))</f>
        <v>0</v>
      </c>
      <c r="BW74" s="77" t="s">
        <v>7</v>
      </c>
      <c r="BX74" s="78">
        <f>IF(BW74="N",0,IF(BP$68="EVENTO",BD!$B$2,0))</f>
        <v>0</v>
      </c>
      <c r="BY74" s="77" t="s">
        <v>7</v>
      </c>
      <c r="BZ74" s="78">
        <f>IF(BY74="N",0,IF(BP$68="EVENTO",BD!$B$5,0))</f>
        <v>0</v>
      </c>
      <c r="CA74" s="77" t="s">
        <v>7</v>
      </c>
      <c r="CB74" s="78">
        <f>IF(CA74="S",BD!$B$8,0)</f>
        <v>0</v>
      </c>
      <c r="CC74" s="73" t="str">
        <f>IF(BP74="","",VLOOKUP(BP74,BD!$B$11:$R$179,5,))</f>
        <v/>
      </c>
      <c r="CD74" s="79" t="str">
        <f t="shared" si="45"/>
        <v/>
      </c>
      <c r="CE74" s="35"/>
      <c r="CF74" s="42"/>
      <c r="CG74" s="43"/>
      <c r="CH74" s="38"/>
      <c r="CI74" s="44" t="s">
        <v>7</v>
      </c>
      <c r="CJ74" s="45">
        <f>IF(CI74="N",0,IF(CF$68="EVENTO",BD!$B$3,BD!$B$4))</f>
        <v>0</v>
      </c>
      <c r="CK74" s="44" t="s">
        <v>7</v>
      </c>
      <c r="CL74" s="45">
        <f>IF(CK74="N",0,IF(CF$68="EVENTO",BD!$B$1,0))</f>
        <v>0</v>
      </c>
      <c r="CM74" s="44" t="s">
        <v>7</v>
      </c>
      <c r="CN74" s="45">
        <f>IF(CM74="N",0,IF(CF$68="EVENTO",BD!$B$2,0))</f>
        <v>0</v>
      </c>
      <c r="CO74" s="44" t="s">
        <v>7</v>
      </c>
      <c r="CP74" s="45">
        <f>IF(CO74="N",0,IF(CF$68="EVENTO",BD!$B$5,0))</f>
        <v>0</v>
      </c>
      <c r="CQ74" s="44" t="s">
        <v>7</v>
      </c>
      <c r="CR74" s="45">
        <f>IF(CQ74="S",BD!$B$8,0)</f>
        <v>0</v>
      </c>
      <c r="CS74" s="40" t="str">
        <f>IF(CF74="","",VLOOKUP(CF74,BD!$B$11:$R$179,5,))</f>
        <v/>
      </c>
      <c r="CT74" s="46" t="str">
        <f t="shared" si="46"/>
        <v/>
      </c>
      <c r="CU74" s="68"/>
      <c r="CV74" s="75"/>
      <c r="CW74" s="76"/>
      <c r="CX74" s="71"/>
      <c r="CY74" s="77" t="s">
        <v>7</v>
      </c>
      <c r="CZ74" s="78">
        <f>IF(CY74="N",0,IF(CV$68="EVENTO",BD!$B$3,BD!$B$4))</f>
        <v>0</v>
      </c>
      <c r="DA74" s="77" t="s">
        <v>7</v>
      </c>
      <c r="DB74" s="78">
        <f>IF(DA74="N",0,IF(CV$68="EVENTO",BD!$B$1,0))</f>
        <v>0</v>
      </c>
      <c r="DC74" s="77" t="s">
        <v>7</v>
      </c>
      <c r="DD74" s="78">
        <f>IF(DC74="N",0,IF(CV$68="EVENTO",BD!$B$2,0))</f>
        <v>0</v>
      </c>
      <c r="DE74" s="77" t="s">
        <v>7</v>
      </c>
      <c r="DF74" s="78">
        <f>IF(DE74="N",0,IF(CV$68="EVENTO",BD!$B$5,0))</f>
        <v>0</v>
      </c>
      <c r="DG74" s="77" t="s">
        <v>7</v>
      </c>
      <c r="DH74" s="78">
        <f>IF(DG74="S",BD!$B$8,0)</f>
        <v>0</v>
      </c>
      <c r="DI74" s="73" t="str">
        <f>IF(CV74="","",VLOOKUP(CV74,BD!$B$11:$R$179,5,))</f>
        <v/>
      </c>
      <c r="DJ74" s="79" t="str">
        <f t="shared" si="47"/>
        <v/>
      </c>
    </row>
    <row r="75" spans="1:114" ht="15.75" thickBot="1" x14ac:dyDescent="0.3">
      <c r="A75" s="130"/>
      <c r="B75" s="145"/>
      <c r="C75" s="68"/>
      <c r="D75" s="75"/>
      <c r="E75" s="76"/>
      <c r="F75" s="71"/>
      <c r="G75" s="77" t="s">
        <v>7</v>
      </c>
      <c r="H75" s="78">
        <f>IF(G75="N",0,IF(D$68="EVENTO",BD!$B$3,BD!$B$4))</f>
        <v>0</v>
      </c>
      <c r="I75" s="77" t="s">
        <v>7</v>
      </c>
      <c r="J75" s="78">
        <f>IF(I75="N",0,IF(D$68="EVENTO",BD!$B$1,0))</f>
        <v>0</v>
      </c>
      <c r="K75" s="77" t="s">
        <v>7</v>
      </c>
      <c r="L75" s="78">
        <f>IF(K75="N",0,IF(D$68="EVENTO",BD!$B$2,0))</f>
        <v>0</v>
      </c>
      <c r="M75" s="77" t="s">
        <v>7</v>
      </c>
      <c r="N75" s="78">
        <f>IF(M75="N",0,IF(D$68="EVENTO",BD!$B$5,0))</f>
        <v>0</v>
      </c>
      <c r="O75" s="77" t="s">
        <v>7</v>
      </c>
      <c r="P75" s="78">
        <f>IF(O75="S",BD!$B$8,0)</f>
        <v>0</v>
      </c>
      <c r="Q75" s="73" t="str">
        <f>IF(D75="","",VLOOKUP(D75,BD!$B$11:$R$179,5,))</f>
        <v/>
      </c>
      <c r="R75" s="79" t="str">
        <f t="shared" si="41"/>
        <v/>
      </c>
      <c r="S75" s="68"/>
      <c r="T75" s="75"/>
      <c r="U75" s="76"/>
      <c r="V75" s="71"/>
      <c r="W75" s="77" t="s">
        <v>7</v>
      </c>
      <c r="X75" s="78">
        <f>IF(W75="N",0,IF(T$68="EVENTO",BD!$B$3,BD!$B$4))</f>
        <v>0</v>
      </c>
      <c r="Y75" s="77" t="s">
        <v>7</v>
      </c>
      <c r="Z75" s="78">
        <f>IF(Y75="N",0,IF(T$68="EVENTO",BD!$B$1,0))</f>
        <v>0</v>
      </c>
      <c r="AA75" s="77" t="s">
        <v>7</v>
      </c>
      <c r="AB75" s="78">
        <f>IF(AA75="N",0,IF(T$68="EVENTO",BD!$B$2,0))</f>
        <v>0</v>
      </c>
      <c r="AC75" s="77" t="s">
        <v>7</v>
      </c>
      <c r="AD75" s="78">
        <f>IF(AC75="N",0,IF(T$68="EVENTO",BD!$B$5,0))</f>
        <v>0</v>
      </c>
      <c r="AE75" s="77" t="s">
        <v>7</v>
      </c>
      <c r="AF75" s="78">
        <f>IF(AE75="S",BD!$B$8,0)</f>
        <v>0</v>
      </c>
      <c r="AG75" s="73" t="str">
        <f>IF(T75="","",VLOOKUP(T75,BD!$B$11:$R$179,5,))</f>
        <v/>
      </c>
      <c r="AH75" s="79" t="str">
        <f t="shared" si="42"/>
        <v/>
      </c>
      <c r="AI75" s="68"/>
      <c r="AJ75" s="75"/>
      <c r="AK75" s="76"/>
      <c r="AL75" s="71"/>
      <c r="AM75" s="77" t="s">
        <v>7</v>
      </c>
      <c r="AN75" s="78">
        <f>IF(AM75="N",0,IF(AJ$68="EVENTO",BD!$B$3,BD!$B$4))</f>
        <v>0</v>
      </c>
      <c r="AO75" s="77" t="s">
        <v>7</v>
      </c>
      <c r="AP75" s="78">
        <f>IF(AO75="N",0,IF(AJ$68="EVENTO",BD!$B$1,0))</f>
        <v>0</v>
      </c>
      <c r="AQ75" s="77" t="s">
        <v>7</v>
      </c>
      <c r="AR75" s="78">
        <f>IF(AQ75="N",0,IF(AJ$68="EVENTO",BD!$B$2,0))</f>
        <v>0</v>
      </c>
      <c r="AS75" s="77" t="s">
        <v>7</v>
      </c>
      <c r="AT75" s="78">
        <f>IF(AS75="N",0,IF(AJ$68="EVENTO",BD!$B$5,0))</f>
        <v>0</v>
      </c>
      <c r="AU75" s="77" t="s">
        <v>7</v>
      </c>
      <c r="AV75" s="78">
        <f>IF(AU75="S",BD!$B$8,0)</f>
        <v>0</v>
      </c>
      <c r="AW75" s="73" t="str">
        <f>IF(AJ75="","",VLOOKUP(AJ75,BD!$B$11:$R$179,5,))</f>
        <v/>
      </c>
      <c r="AX75" s="79" t="str">
        <f t="shared" si="43"/>
        <v/>
      </c>
      <c r="AY75" s="68"/>
      <c r="AZ75" s="75"/>
      <c r="BA75" s="76"/>
      <c r="BB75" s="71"/>
      <c r="BC75" s="77" t="s">
        <v>7</v>
      </c>
      <c r="BD75" s="78">
        <f>IF(BC75="N",0,IF(AZ$68="EVENTO",BD!$B$3,BD!$B$4))</f>
        <v>0</v>
      </c>
      <c r="BE75" s="77" t="s">
        <v>7</v>
      </c>
      <c r="BF75" s="78">
        <f>IF(BE75="N",0,IF(AZ$68="EVENTO",BD!$B$1,0))</f>
        <v>0</v>
      </c>
      <c r="BG75" s="77" t="s">
        <v>7</v>
      </c>
      <c r="BH75" s="78">
        <f>IF(BG75="N",0,IF(AZ$68="EVENTO",BD!$B$2,0))</f>
        <v>0</v>
      </c>
      <c r="BI75" s="77" t="s">
        <v>7</v>
      </c>
      <c r="BJ75" s="78">
        <f>IF(BI75="N",0,IF(AZ$68="EVENTO",BD!$B$5,0))</f>
        <v>0</v>
      </c>
      <c r="BK75" s="77" t="s">
        <v>7</v>
      </c>
      <c r="BL75" s="78">
        <f>IF(BK75="S",BD!$B$8,0)</f>
        <v>0</v>
      </c>
      <c r="BM75" s="73" t="str">
        <f>IF(AZ75="","",VLOOKUP(AZ75,BD!$B$11:$R$179,5,))</f>
        <v/>
      </c>
      <c r="BN75" s="79" t="str">
        <f t="shared" si="44"/>
        <v/>
      </c>
      <c r="BO75" s="68"/>
      <c r="BP75" s="75"/>
      <c r="BQ75" s="76"/>
      <c r="BR75" s="71"/>
      <c r="BS75" s="77" t="s">
        <v>7</v>
      </c>
      <c r="BT75" s="78">
        <f>IF(BS75="N",0,IF(BP$68="EVENTO",BD!$B$3,BD!$B$4))</f>
        <v>0</v>
      </c>
      <c r="BU75" s="77" t="s">
        <v>7</v>
      </c>
      <c r="BV75" s="78">
        <f>IF(BU75="N",0,IF(BP$68="EVENTO",BD!$B$1,0))</f>
        <v>0</v>
      </c>
      <c r="BW75" s="77" t="s">
        <v>7</v>
      </c>
      <c r="BX75" s="78">
        <f>IF(BW75="N",0,IF(BP$68="EVENTO",BD!$B$2,0))</f>
        <v>0</v>
      </c>
      <c r="BY75" s="77" t="s">
        <v>7</v>
      </c>
      <c r="BZ75" s="78">
        <f>IF(BY75="N",0,IF(BP$68="EVENTO",BD!$B$5,0))</f>
        <v>0</v>
      </c>
      <c r="CA75" s="77" t="s">
        <v>7</v>
      </c>
      <c r="CB75" s="78">
        <f>IF(CA75="S",BD!$B$8,0)</f>
        <v>0</v>
      </c>
      <c r="CC75" s="73" t="str">
        <f>IF(BP75="","",VLOOKUP(BP75,BD!$B$11:$R$179,5,))</f>
        <v/>
      </c>
      <c r="CD75" s="79" t="str">
        <f t="shared" si="45"/>
        <v/>
      </c>
      <c r="CE75" s="35"/>
      <c r="CF75" s="42"/>
      <c r="CG75" s="43"/>
      <c r="CH75" s="38"/>
      <c r="CI75" s="44" t="s">
        <v>7</v>
      </c>
      <c r="CJ75" s="45">
        <f>IF(CI75="N",0,IF(CF$68="EVENTO",BD!$B$3,BD!$B$4))</f>
        <v>0</v>
      </c>
      <c r="CK75" s="44" t="s">
        <v>7</v>
      </c>
      <c r="CL75" s="45">
        <f>IF(CK75="N",0,IF(CF$68="EVENTO",BD!$B$1,0))</f>
        <v>0</v>
      </c>
      <c r="CM75" s="44" t="s">
        <v>7</v>
      </c>
      <c r="CN75" s="45">
        <f>IF(CM75="N",0,IF(CF$68="EVENTO",BD!$B$2,0))</f>
        <v>0</v>
      </c>
      <c r="CO75" s="44" t="s">
        <v>7</v>
      </c>
      <c r="CP75" s="45">
        <f>IF(CO75="N",0,IF(CF$68="EVENTO",BD!$B$5,0))</f>
        <v>0</v>
      </c>
      <c r="CQ75" s="44" t="s">
        <v>7</v>
      </c>
      <c r="CR75" s="45">
        <f>IF(CQ75="S",BD!$B$8,0)</f>
        <v>0</v>
      </c>
      <c r="CS75" s="40" t="str">
        <f>IF(CF75="","",VLOOKUP(CF75,BD!$B$11:$R$179,5,))</f>
        <v/>
      </c>
      <c r="CT75" s="46" t="str">
        <f t="shared" si="46"/>
        <v/>
      </c>
      <c r="CU75" s="68"/>
      <c r="CV75" s="75"/>
      <c r="CW75" s="76"/>
      <c r="CX75" s="71"/>
      <c r="CY75" s="77" t="s">
        <v>7</v>
      </c>
      <c r="CZ75" s="78">
        <f>IF(CY75="N",0,IF(CV$68="EVENTO",BD!$B$3,BD!$B$4))</f>
        <v>0</v>
      </c>
      <c r="DA75" s="77" t="s">
        <v>7</v>
      </c>
      <c r="DB75" s="78">
        <f>IF(DA75="N",0,IF(CV$68="EVENTO",BD!$B$1,0))</f>
        <v>0</v>
      </c>
      <c r="DC75" s="77" t="s">
        <v>7</v>
      </c>
      <c r="DD75" s="78">
        <f>IF(DC75="N",0,IF(CV$68="EVENTO",BD!$B$2,0))</f>
        <v>0</v>
      </c>
      <c r="DE75" s="77" t="s">
        <v>7</v>
      </c>
      <c r="DF75" s="78">
        <f>IF(DE75="N",0,IF(CV$68="EVENTO",BD!$B$5,0))</f>
        <v>0</v>
      </c>
      <c r="DG75" s="77" t="s">
        <v>7</v>
      </c>
      <c r="DH75" s="78">
        <f>IF(DG75="S",BD!$B$8,0)</f>
        <v>0</v>
      </c>
      <c r="DI75" s="73" t="str">
        <f>IF(CV75="","",VLOOKUP(CV75,BD!$B$11:$R$179,5,))</f>
        <v/>
      </c>
      <c r="DJ75" s="79" t="str">
        <f t="shared" si="47"/>
        <v/>
      </c>
    </row>
    <row r="76" spans="1:114" ht="15.75" thickBot="1" x14ac:dyDescent="0.3">
      <c r="A76" s="130"/>
      <c r="B76" s="145"/>
      <c r="C76" s="68"/>
      <c r="D76" s="75"/>
      <c r="E76" s="76"/>
      <c r="F76" s="71"/>
      <c r="G76" s="77" t="s">
        <v>7</v>
      </c>
      <c r="H76" s="78">
        <f>IF(G76="N",0,IF(D$68="EVENTO",BD!$B$3,BD!$B$4))</f>
        <v>0</v>
      </c>
      <c r="I76" s="77" t="s">
        <v>7</v>
      </c>
      <c r="J76" s="78">
        <f>IF(I76="N",0,IF(D$68="EVENTO",BD!$B$1,0))</f>
        <v>0</v>
      </c>
      <c r="K76" s="77" t="s">
        <v>7</v>
      </c>
      <c r="L76" s="78">
        <f>IF(K76="N",0,IF(D$68="EVENTO",BD!$B$2,0))</f>
        <v>0</v>
      </c>
      <c r="M76" s="77" t="s">
        <v>7</v>
      </c>
      <c r="N76" s="78">
        <f>IF(M76="N",0,IF(D$68="EVENTO",BD!$B$5,0))</f>
        <v>0</v>
      </c>
      <c r="O76" s="77" t="s">
        <v>7</v>
      </c>
      <c r="P76" s="78"/>
      <c r="Q76" s="73"/>
      <c r="R76" s="79"/>
      <c r="S76" s="68"/>
      <c r="T76" s="75"/>
      <c r="U76" s="76"/>
      <c r="V76" s="71"/>
      <c r="W76" s="77" t="s">
        <v>7</v>
      </c>
      <c r="X76" s="78">
        <f>IF(W76="N",0,IF(T$68="EVENTO",BD!$B$3,BD!$B$4))</f>
        <v>0</v>
      </c>
      <c r="Y76" s="77" t="s">
        <v>7</v>
      </c>
      <c r="Z76" s="78">
        <f>IF(Y76="N",0,IF(T$68="EVENTO",BD!$B$1,0))</f>
        <v>0</v>
      </c>
      <c r="AA76" s="77" t="s">
        <v>7</v>
      </c>
      <c r="AB76" s="78">
        <f>IF(AA76="N",0,IF(T$68="EVENTO",BD!$B$2,0))</f>
        <v>0</v>
      </c>
      <c r="AC76" s="77" t="s">
        <v>7</v>
      </c>
      <c r="AD76" s="78">
        <f>IF(AC76="N",0,IF(T$68="EVENTO",BD!$B$5,0))</f>
        <v>0</v>
      </c>
      <c r="AE76" s="77" t="s">
        <v>7</v>
      </c>
      <c r="AF76" s="78"/>
      <c r="AG76" s="73"/>
      <c r="AH76" s="79"/>
      <c r="AI76" s="68"/>
      <c r="AJ76" s="75"/>
      <c r="AK76" s="76"/>
      <c r="AL76" s="71"/>
      <c r="AM76" s="77" t="s">
        <v>7</v>
      </c>
      <c r="AN76" s="78">
        <f>IF(AM76="N",0,IF(AJ$68="EVENTO",BD!$B$3,BD!$B$4))</f>
        <v>0</v>
      </c>
      <c r="AO76" s="77" t="s">
        <v>7</v>
      </c>
      <c r="AP76" s="78">
        <f>IF(AO76="N",0,IF(AJ$68="EVENTO",BD!$B$1,0))</f>
        <v>0</v>
      </c>
      <c r="AQ76" s="77" t="s">
        <v>7</v>
      </c>
      <c r="AR76" s="78">
        <f>IF(AQ76="N",0,IF(AJ$68="EVENTO",BD!$B$2,0))</f>
        <v>0</v>
      </c>
      <c r="AS76" s="77" t="s">
        <v>7</v>
      </c>
      <c r="AT76" s="78">
        <f>IF(AS76="N",0,IF(AJ$68="EVENTO",BD!$B$5,0))</f>
        <v>0</v>
      </c>
      <c r="AU76" s="77" t="s">
        <v>7</v>
      </c>
      <c r="AV76" s="78"/>
      <c r="AW76" s="73"/>
      <c r="AX76" s="79"/>
      <c r="AY76" s="68"/>
      <c r="AZ76" s="75"/>
      <c r="BA76" s="76"/>
      <c r="BB76" s="71"/>
      <c r="BC76" s="77" t="s">
        <v>7</v>
      </c>
      <c r="BD76" s="78">
        <f>IF(BC76="N",0,IF(AZ$68="EVENTO",BD!$B$3,BD!$B$4))</f>
        <v>0</v>
      </c>
      <c r="BE76" s="77" t="s">
        <v>7</v>
      </c>
      <c r="BF76" s="78">
        <f>IF(BE76="N",0,IF(AZ$68="EVENTO",BD!$B$1,0))</f>
        <v>0</v>
      </c>
      <c r="BG76" s="77" t="s">
        <v>7</v>
      </c>
      <c r="BH76" s="78">
        <f>IF(BG76="N",0,IF(AZ$68="EVENTO",BD!$B$2,0))</f>
        <v>0</v>
      </c>
      <c r="BI76" s="77" t="s">
        <v>7</v>
      </c>
      <c r="BJ76" s="78">
        <f>IF(BI76="N",0,IF(AZ$68="EVENTO",BD!$B$5,0))</f>
        <v>0</v>
      </c>
      <c r="BK76" s="77" t="s">
        <v>7</v>
      </c>
      <c r="BL76" s="78"/>
      <c r="BM76" s="73"/>
      <c r="BN76" s="79"/>
      <c r="BO76" s="68"/>
      <c r="BP76" s="75"/>
      <c r="BQ76" s="76"/>
      <c r="BR76" s="71"/>
      <c r="BS76" s="77" t="s">
        <v>7</v>
      </c>
      <c r="BT76" s="78">
        <f>IF(BS76="N",0,IF(BP$68="EVENTO",BD!$B$3,BD!$B$4))</f>
        <v>0</v>
      </c>
      <c r="BU76" s="77" t="s">
        <v>7</v>
      </c>
      <c r="BV76" s="78">
        <f>IF(BU76="N",0,IF(BP$68="EVENTO",BD!$B$1,0))</f>
        <v>0</v>
      </c>
      <c r="BW76" s="77" t="s">
        <v>7</v>
      </c>
      <c r="BX76" s="78">
        <f>IF(BW76="N",0,IF(BP$68="EVENTO",BD!$B$2,0))</f>
        <v>0</v>
      </c>
      <c r="BY76" s="77" t="s">
        <v>7</v>
      </c>
      <c r="BZ76" s="78">
        <f>IF(BY76="N",0,IF(BP$68="EVENTO",BD!$B$5,0))</f>
        <v>0</v>
      </c>
      <c r="CA76" s="77" t="s">
        <v>7</v>
      </c>
      <c r="CB76" s="78"/>
      <c r="CC76" s="73"/>
      <c r="CD76" s="79"/>
      <c r="CE76" s="35"/>
      <c r="CF76" s="42"/>
      <c r="CG76" s="43"/>
      <c r="CH76" s="38"/>
      <c r="CI76" s="44" t="s">
        <v>7</v>
      </c>
      <c r="CJ76" s="45">
        <f>IF(CI76="N",0,IF(CF$68="EVENTO",BD!$B$3,BD!$B$4))</f>
        <v>0</v>
      </c>
      <c r="CK76" s="44" t="s">
        <v>7</v>
      </c>
      <c r="CL76" s="45">
        <f>IF(CK76="N",0,IF(CF$68="EVENTO",BD!$B$1,0))</f>
        <v>0</v>
      </c>
      <c r="CM76" s="44" t="s">
        <v>7</v>
      </c>
      <c r="CN76" s="45">
        <f>IF(CM76="N",0,IF(CF$68="EVENTO",BD!$B$2,0))</f>
        <v>0</v>
      </c>
      <c r="CO76" s="44" t="s">
        <v>7</v>
      </c>
      <c r="CP76" s="45">
        <f>IF(CO76="N",0,IF(CF$68="EVENTO",BD!$B$5,0))</f>
        <v>0</v>
      </c>
      <c r="CQ76" s="44" t="s">
        <v>7</v>
      </c>
      <c r="CR76" s="45">
        <f>IF(CQ76="S",BD!$B$8,0)</f>
        <v>0</v>
      </c>
      <c r="CS76" s="40" t="str">
        <f>IF(CF76="","",VLOOKUP(CF76,BD!$B$11:$R$179,5,))</f>
        <v/>
      </c>
      <c r="CT76" s="46" t="str">
        <f t="shared" si="46"/>
        <v/>
      </c>
      <c r="CU76" s="68"/>
      <c r="CV76" s="75"/>
      <c r="CW76" s="76"/>
      <c r="CX76" s="71"/>
      <c r="CY76" s="77" t="s">
        <v>7</v>
      </c>
      <c r="CZ76" s="78">
        <f>IF(CY76="N",0,IF(CV$68="EVENTO",BD!$B$3,BD!$B$4))</f>
        <v>0</v>
      </c>
      <c r="DA76" s="77" t="s">
        <v>7</v>
      </c>
      <c r="DB76" s="78">
        <f>IF(DA76="N",0,IF(CV$68="EVENTO",BD!$B$1,0))</f>
        <v>0</v>
      </c>
      <c r="DC76" s="77" t="s">
        <v>7</v>
      </c>
      <c r="DD76" s="78">
        <f>IF(DC76="N",0,IF(CV$68="EVENTO",BD!$B$2,0))</f>
        <v>0</v>
      </c>
      <c r="DE76" s="77" t="s">
        <v>7</v>
      </c>
      <c r="DF76" s="78">
        <f>IF(DE76="N",0,IF(CV$68="EVENTO",BD!$B$5,0))</f>
        <v>0</v>
      </c>
      <c r="DG76" s="77" t="s">
        <v>7</v>
      </c>
      <c r="DH76" s="78"/>
      <c r="DI76" s="73"/>
      <c r="DJ76" s="79"/>
    </row>
    <row r="77" spans="1:114" ht="15.75" thickBot="1" x14ac:dyDescent="0.3">
      <c r="A77" s="130"/>
      <c r="B77" s="145"/>
      <c r="C77" s="68"/>
      <c r="D77" s="75"/>
      <c r="E77" s="76"/>
      <c r="F77" s="71"/>
      <c r="G77" s="77" t="s">
        <v>7</v>
      </c>
      <c r="H77" s="78">
        <f>IF(G77="N",0,IF(D$68="EVENTO",BD!$B$3,BD!$B$4))</f>
        <v>0</v>
      </c>
      <c r="I77" s="77" t="s">
        <v>7</v>
      </c>
      <c r="J77" s="78">
        <f>IF(I77="N",0,IF(D$68="EVENTO",BD!$B$1,0))</f>
        <v>0</v>
      </c>
      <c r="K77" s="77" t="s">
        <v>7</v>
      </c>
      <c r="L77" s="78">
        <f>IF(K77="N",0,IF(D$68="EVENTO",BD!$B$2,0))</f>
        <v>0</v>
      </c>
      <c r="M77" s="77" t="s">
        <v>7</v>
      </c>
      <c r="N77" s="78">
        <f>IF(M77="N",0,IF(D$68="EVENTO",BD!$B$5,0))</f>
        <v>0</v>
      </c>
      <c r="O77" s="77" t="s">
        <v>7</v>
      </c>
      <c r="P77" s="78">
        <f>IF(O77="S",BD!$B$8,0)</f>
        <v>0</v>
      </c>
      <c r="Q77" s="73" t="str">
        <f>IF(D77="","",VLOOKUP(D77,BD!$B$11:$R$179,5,))</f>
        <v/>
      </c>
      <c r="R77" s="79" t="str">
        <f t="shared" si="41"/>
        <v/>
      </c>
      <c r="S77" s="68"/>
      <c r="T77" s="75"/>
      <c r="U77" s="76"/>
      <c r="V77" s="71"/>
      <c r="W77" s="77" t="s">
        <v>7</v>
      </c>
      <c r="X77" s="78">
        <f>IF(W77="N",0,IF(T$68="EVENTO",BD!$B$3,BD!$B$4))</f>
        <v>0</v>
      </c>
      <c r="Y77" s="77" t="s">
        <v>7</v>
      </c>
      <c r="Z77" s="78">
        <f>IF(Y77="N",0,IF(T$68="EVENTO",BD!$B$1,0))</f>
        <v>0</v>
      </c>
      <c r="AA77" s="77" t="s">
        <v>7</v>
      </c>
      <c r="AB77" s="78">
        <f>IF(AA77="N",0,IF(T$68="EVENTO",BD!$B$2,0))</f>
        <v>0</v>
      </c>
      <c r="AC77" s="77" t="s">
        <v>7</v>
      </c>
      <c r="AD77" s="78">
        <f>IF(AC77="N",0,IF(T$68="EVENTO",BD!$B$5,0))</f>
        <v>0</v>
      </c>
      <c r="AE77" s="77" t="s">
        <v>7</v>
      </c>
      <c r="AF77" s="78">
        <f>IF(AE77="S",BD!$B$8,0)</f>
        <v>0</v>
      </c>
      <c r="AG77" s="73" t="str">
        <f>IF(T77="","",VLOOKUP(T77,BD!$B$11:$R$179,5,))</f>
        <v/>
      </c>
      <c r="AH77" s="79" t="str">
        <f t="shared" si="42"/>
        <v/>
      </c>
      <c r="AI77" s="68"/>
      <c r="AJ77" s="75"/>
      <c r="AK77" s="76"/>
      <c r="AL77" s="71"/>
      <c r="AM77" s="77" t="s">
        <v>7</v>
      </c>
      <c r="AN77" s="78">
        <f>IF(AM77="N",0,IF(AJ$68="EVENTO",BD!$B$3,BD!$B$4))</f>
        <v>0</v>
      </c>
      <c r="AO77" s="77" t="s">
        <v>7</v>
      </c>
      <c r="AP77" s="78">
        <f>IF(AO77="N",0,IF(AJ$68="EVENTO",BD!$B$1,0))</f>
        <v>0</v>
      </c>
      <c r="AQ77" s="77" t="s">
        <v>7</v>
      </c>
      <c r="AR77" s="78">
        <f>IF(AQ77="N",0,IF(AJ$68="EVENTO",BD!$B$2,0))</f>
        <v>0</v>
      </c>
      <c r="AS77" s="77" t="s">
        <v>7</v>
      </c>
      <c r="AT77" s="78">
        <f>IF(AS77="N",0,IF(AJ$68="EVENTO",BD!$B$5,0))</f>
        <v>0</v>
      </c>
      <c r="AU77" s="77" t="s">
        <v>7</v>
      </c>
      <c r="AV77" s="78">
        <f>IF(AU77="S",BD!$B$8,0)</f>
        <v>0</v>
      </c>
      <c r="AW77" s="73" t="str">
        <f>IF(AJ77="","",VLOOKUP(AJ77,BD!$B$11:$R$179,5,))</f>
        <v/>
      </c>
      <c r="AX77" s="79" t="str">
        <f t="shared" si="43"/>
        <v/>
      </c>
      <c r="AY77" s="68"/>
      <c r="AZ77" s="75"/>
      <c r="BA77" s="76"/>
      <c r="BB77" s="71"/>
      <c r="BC77" s="77" t="s">
        <v>7</v>
      </c>
      <c r="BD77" s="78">
        <f>IF(BC77="N",0,IF(AZ$68="EVENTO",BD!$B$3,BD!$B$4))</f>
        <v>0</v>
      </c>
      <c r="BE77" s="77" t="s">
        <v>7</v>
      </c>
      <c r="BF77" s="78">
        <f>IF(BE77="N",0,IF(AZ$68="EVENTO",BD!$B$1,0))</f>
        <v>0</v>
      </c>
      <c r="BG77" s="77" t="s">
        <v>7</v>
      </c>
      <c r="BH77" s="78">
        <f>IF(BG77="N",0,IF(AZ$68="EVENTO",BD!$B$2,0))</f>
        <v>0</v>
      </c>
      <c r="BI77" s="77" t="s">
        <v>7</v>
      </c>
      <c r="BJ77" s="78">
        <f>IF(BI77="N",0,IF(AZ$68="EVENTO",BD!$B$5,0))</f>
        <v>0</v>
      </c>
      <c r="BK77" s="77" t="s">
        <v>7</v>
      </c>
      <c r="BL77" s="78">
        <f>IF(BK77="S",BD!$B$8,0)</f>
        <v>0</v>
      </c>
      <c r="BM77" s="73" t="str">
        <f>IF(AZ77="","",VLOOKUP(AZ77,BD!$B$11:$R$179,5,))</f>
        <v/>
      </c>
      <c r="BN77" s="79" t="str">
        <f t="shared" si="44"/>
        <v/>
      </c>
      <c r="BO77" s="68"/>
      <c r="BP77" s="75"/>
      <c r="BQ77" s="76"/>
      <c r="BR77" s="71"/>
      <c r="BS77" s="77" t="s">
        <v>7</v>
      </c>
      <c r="BT77" s="78">
        <f>IF(BS77="N",0,IF(BP$68="EVENTO",BD!$B$3,BD!$B$4))</f>
        <v>0</v>
      </c>
      <c r="BU77" s="77" t="s">
        <v>7</v>
      </c>
      <c r="BV77" s="78">
        <f>IF(BU77="N",0,IF(BP$68="EVENTO",BD!$B$1,0))</f>
        <v>0</v>
      </c>
      <c r="BW77" s="77" t="s">
        <v>7</v>
      </c>
      <c r="BX77" s="78">
        <f>IF(BW77="N",0,IF(BP$68="EVENTO",BD!$B$2,0))</f>
        <v>0</v>
      </c>
      <c r="BY77" s="77" t="s">
        <v>7</v>
      </c>
      <c r="BZ77" s="78">
        <f>IF(BY77="N",0,IF(BP$68="EVENTO",BD!$B$5,0))</f>
        <v>0</v>
      </c>
      <c r="CA77" s="77" t="s">
        <v>7</v>
      </c>
      <c r="CB77" s="78">
        <f>IF(CA77="S",BD!$B$8,0)</f>
        <v>0</v>
      </c>
      <c r="CC77" s="73" t="str">
        <f>IF(BP77="","",VLOOKUP(BP77,BD!$B$11:$R$179,5,))</f>
        <v/>
      </c>
      <c r="CD77" s="79" t="str">
        <f t="shared" si="45"/>
        <v/>
      </c>
      <c r="CE77" s="35"/>
      <c r="CF77" s="42"/>
      <c r="CG77" s="43"/>
      <c r="CH77" s="38"/>
      <c r="CI77" s="44" t="s">
        <v>7</v>
      </c>
      <c r="CJ77" s="45">
        <f>IF(CI77="N",0,IF(CF$68="EVENTO",BD!$B$3,BD!$B$4))</f>
        <v>0</v>
      </c>
      <c r="CK77" s="44" t="s">
        <v>7</v>
      </c>
      <c r="CL77" s="45">
        <f>IF(CK77="N",0,IF(CF$68="EVENTO",BD!$B$1,0))</f>
        <v>0</v>
      </c>
      <c r="CM77" s="44" t="s">
        <v>7</v>
      </c>
      <c r="CN77" s="45">
        <f>IF(CM77="N",0,IF(CF$68="EVENTO",BD!$B$2,0))</f>
        <v>0</v>
      </c>
      <c r="CO77" s="44" t="s">
        <v>7</v>
      </c>
      <c r="CP77" s="45">
        <f>IF(CO77="N",0,IF(CF$68="EVENTO",BD!$B$5,0))</f>
        <v>0</v>
      </c>
      <c r="CQ77" s="44" t="s">
        <v>7</v>
      </c>
      <c r="CR77" s="45">
        <f>IF(CQ77="S",BD!$B$8,0)</f>
        <v>0</v>
      </c>
      <c r="CS77" s="40" t="str">
        <f>IF(CF77="","",VLOOKUP(CF77,BD!$B$11:$R$179,5,))</f>
        <v/>
      </c>
      <c r="CT77" s="46" t="str">
        <f t="shared" si="46"/>
        <v/>
      </c>
      <c r="CU77" s="68"/>
      <c r="CV77" s="75"/>
      <c r="CW77" s="76"/>
      <c r="CX77" s="71"/>
      <c r="CY77" s="77" t="s">
        <v>7</v>
      </c>
      <c r="CZ77" s="78">
        <f>IF(CY77="N",0,IF(CV$68="EVENTO",BD!$B$3,BD!$B$4))</f>
        <v>0</v>
      </c>
      <c r="DA77" s="77" t="s">
        <v>7</v>
      </c>
      <c r="DB77" s="78">
        <f>IF(DA77="N",0,IF(CV$68="EVENTO",BD!$B$1,0))</f>
        <v>0</v>
      </c>
      <c r="DC77" s="77" t="s">
        <v>7</v>
      </c>
      <c r="DD77" s="78">
        <f>IF(DC77="N",0,IF(CV$68="EVENTO",BD!$B$2,0))</f>
        <v>0</v>
      </c>
      <c r="DE77" s="77" t="s">
        <v>7</v>
      </c>
      <c r="DF77" s="78">
        <f>IF(DE77="N",0,IF(CV$68="EVENTO",BD!$B$5,0))</f>
        <v>0</v>
      </c>
      <c r="DG77" s="77" t="s">
        <v>7</v>
      </c>
      <c r="DH77" s="78">
        <f>IF(DG77="S",BD!$B$8,0)</f>
        <v>0</v>
      </c>
      <c r="DI77" s="73" t="str">
        <f>IF(CV77="","",VLOOKUP(CV77,BD!$B$11:$R$179,5,))</f>
        <v/>
      </c>
      <c r="DJ77" s="79" t="str">
        <f t="shared" si="47"/>
        <v/>
      </c>
    </row>
    <row r="78" spans="1:114" ht="15.75" thickBot="1" x14ac:dyDescent="0.3">
      <c r="A78" s="130"/>
      <c r="B78" s="146"/>
      <c r="C78" s="68"/>
      <c r="D78" s="81"/>
      <c r="E78" s="82"/>
      <c r="F78" s="85"/>
      <c r="G78" s="86" t="s">
        <v>7</v>
      </c>
      <c r="H78" s="87">
        <f>IF(G78="N",0,IF(D$68="EVENTO",BD!$B$3,BD!$B$4))</f>
        <v>0</v>
      </c>
      <c r="I78" s="86" t="s">
        <v>7</v>
      </c>
      <c r="J78" s="87">
        <f>IF(I78="N",0,IF(D$68="EVENTO",BD!$B$1,0))</f>
        <v>0</v>
      </c>
      <c r="K78" s="86" t="s">
        <v>7</v>
      </c>
      <c r="L78" s="87">
        <f>IF(K78="N",0,IF(D$68="EVENTO",BD!$B$2,0))</f>
        <v>0</v>
      </c>
      <c r="M78" s="86" t="s">
        <v>7</v>
      </c>
      <c r="N78" s="87">
        <f>IF(M78="N",0,IF(D$68="EVENTO",BD!$B$5,0))</f>
        <v>0</v>
      </c>
      <c r="O78" s="86" t="s">
        <v>7</v>
      </c>
      <c r="P78" s="87">
        <f>IF(O78="S",BD!$B$8,0)</f>
        <v>0</v>
      </c>
      <c r="Q78" s="83" t="str">
        <f>IF(D78="","",VLOOKUP(D78,BD!$B$11:$R$179,5,))</f>
        <v/>
      </c>
      <c r="R78" s="84" t="str">
        <f t="shared" si="41"/>
        <v/>
      </c>
      <c r="S78" s="68"/>
      <c r="T78" s="81"/>
      <c r="U78" s="82"/>
      <c r="V78" s="85"/>
      <c r="W78" s="86" t="s">
        <v>7</v>
      </c>
      <c r="X78" s="87">
        <f>IF(W78="N",0,IF(T$68="EVENTO",BD!$B$3,BD!$B$4))</f>
        <v>0</v>
      </c>
      <c r="Y78" s="86" t="s">
        <v>7</v>
      </c>
      <c r="Z78" s="87">
        <f>IF(Y78="N",0,IF(T$68="EVENTO",BD!$B$1,0))</f>
        <v>0</v>
      </c>
      <c r="AA78" s="86" t="s">
        <v>7</v>
      </c>
      <c r="AB78" s="87">
        <f>IF(AA78="N",0,IF(T$68="EVENTO",BD!$B$2,0))</f>
        <v>0</v>
      </c>
      <c r="AC78" s="86" t="s">
        <v>7</v>
      </c>
      <c r="AD78" s="87">
        <f>IF(AC78="N",0,IF(T$68="EVENTO",BD!$B$5,0))</f>
        <v>0</v>
      </c>
      <c r="AE78" s="86" t="s">
        <v>7</v>
      </c>
      <c r="AF78" s="87">
        <f>IF(AE78="S",BD!$B$8,0)</f>
        <v>0</v>
      </c>
      <c r="AG78" s="83" t="str">
        <f>IF(T78="","",VLOOKUP(T78,BD!$B$11:$R$179,5,))</f>
        <v/>
      </c>
      <c r="AH78" s="84" t="str">
        <f t="shared" si="42"/>
        <v/>
      </c>
      <c r="AI78" s="68"/>
      <c r="AJ78" s="81"/>
      <c r="AK78" s="82"/>
      <c r="AL78" s="85"/>
      <c r="AM78" s="86" t="s">
        <v>7</v>
      </c>
      <c r="AN78" s="87">
        <f>IF(AM78="N",0,IF(AJ$68="EVENTO",BD!$B$3,BD!$B$4))</f>
        <v>0</v>
      </c>
      <c r="AO78" s="86" t="s">
        <v>7</v>
      </c>
      <c r="AP78" s="87">
        <f>IF(AO78="N",0,IF(AJ$68="EVENTO",BD!$B$1,0))</f>
        <v>0</v>
      </c>
      <c r="AQ78" s="86" t="s">
        <v>7</v>
      </c>
      <c r="AR78" s="87">
        <f>IF(AQ78="N",0,IF(AJ$68="EVENTO",BD!$B$2,0))</f>
        <v>0</v>
      </c>
      <c r="AS78" s="86" t="s">
        <v>7</v>
      </c>
      <c r="AT78" s="87">
        <f>IF(AS78="N",0,IF(AJ$68="EVENTO",BD!$B$5,0))</f>
        <v>0</v>
      </c>
      <c r="AU78" s="86" t="s">
        <v>7</v>
      </c>
      <c r="AV78" s="87">
        <f>IF(AU78="S",BD!$B$8,0)</f>
        <v>0</v>
      </c>
      <c r="AW78" s="83" t="str">
        <f>IF(AJ78="","",VLOOKUP(AJ78,BD!$B$11:$R$179,5,))</f>
        <v/>
      </c>
      <c r="AX78" s="84" t="str">
        <f t="shared" si="43"/>
        <v/>
      </c>
      <c r="AY78" s="68"/>
      <c r="AZ78" s="81"/>
      <c r="BA78" s="82"/>
      <c r="BB78" s="85"/>
      <c r="BC78" s="86" t="s">
        <v>7</v>
      </c>
      <c r="BD78" s="87">
        <f>IF(BC78="N",0,IF(AZ$68="EVENTO",BD!$B$3,BD!$B$4))</f>
        <v>0</v>
      </c>
      <c r="BE78" s="86" t="s">
        <v>7</v>
      </c>
      <c r="BF78" s="87">
        <f>IF(BE78="N",0,IF(AZ$68="EVENTO",BD!$B$1,0))</f>
        <v>0</v>
      </c>
      <c r="BG78" s="86" t="s">
        <v>7</v>
      </c>
      <c r="BH78" s="87">
        <f>IF(BG78="N",0,IF(AZ$68="EVENTO",BD!$B$2,0))</f>
        <v>0</v>
      </c>
      <c r="BI78" s="86" t="s">
        <v>7</v>
      </c>
      <c r="BJ78" s="87">
        <f>IF(BI78="N",0,IF(AZ$68="EVENTO",BD!$B$5,0))</f>
        <v>0</v>
      </c>
      <c r="BK78" s="86" t="s">
        <v>7</v>
      </c>
      <c r="BL78" s="87">
        <f>IF(BK78="S",BD!$B$8,0)</f>
        <v>0</v>
      </c>
      <c r="BM78" s="83" t="str">
        <f>IF(AZ78="","",VLOOKUP(AZ78,BD!$B$11:$R$179,5,))</f>
        <v/>
      </c>
      <c r="BN78" s="84" t="str">
        <f t="shared" si="44"/>
        <v/>
      </c>
      <c r="BO78" s="68"/>
      <c r="BP78" s="81"/>
      <c r="BQ78" s="82"/>
      <c r="BR78" s="85"/>
      <c r="BS78" s="86" t="s">
        <v>7</v>
      </c>
      <c r="BT78" s="87">
        <f>IF(BS78="N",0,IF(BP$68="EVENTO",BD!$B$3,BD!$B$4))</f>
        <v>0</v>
      </c>
      <c r="BU78" s="86" t="s">
        <v>7</v>
      </c>
      <c r="BV78" s="87">
        <f>IF(BU78="N",0,IF(BP$68="EVENTO",BD!$B$1,0))</f>
        <v>0</v>
      </c>
      <c r="BW78" s="86" t="s">
        <v>7</v>
      </c>
      <c r="BX78" s="87">
        <f>IF(BW78="N",0,IF(BP$68="EVENTO",BD!$B$2,0))</f>
        <v>0</v>
      </c>
      <c r="BY78" s="86" t="s">
        <v>7</v>
      </c>
      <c r="BZ78" s="87">
        <f>IF(BY78="N",0,IF(BP$68="EVENTO",BD!$B$5,0))</f>
        <v>0</v>
      </c>
      <c r="CA78" s="86" t="s">
        <v>7</v>
      </c>
      <c r="CB78" s="87">
        <f>IF(CA78="S",BD!$B$8,0)</f>
        <v>0</v>
      </c>
      <c r="CC78" s="83" t="str">
        <f>IF(BP78="","",VLOOKUP(BP78,BD!$B$11:$R$179,5,))</f>
        <v/>
      </c>
      <c r="CD78" s="84" t="str">
        <f t="shared" si="45"/>
        <v/>
      </c>
      <c r="CE78" s="35"/>
      <c r="CF78" s="48"/>
      <c r="CG78" s="49"/>
      <c r="CH78" s="52"/>
      <c r="CI78" s="53" t="s">
        <v>7</v>
      </c>
      <c r="CJ78" s="54">
        <f>IF(CI78="N",0,IF(CF$68="EVENTO",BD!$B$3,BD!$B$4))</f>
        <v>0</v>
      </c>
      <c r="CK78" s="53" t="s">
        <v>7</v>
      </c>
      <c r="CL78" s="54">
        <f>IF(CK78="N",0,IF(CF$68="EVENTO",BD!$B$1,0))</f>
        <v>0</v>
      </c>
      <c r="CM78" s="53" t="s">
        <v>7</v>
      </c>
      <c r="CN78" s="54">
        <f>IF(CM78="N",0,IF(CF$68="EVENTO",BD!$B$2,0))</f>
        <v>0</v>
      </c>
      <c r="CO78" s="53" t="s">
        <v>7</v>
      </c>
      <c r="CP78" s="54">
        <f>IF(CO78="N",0,IF(CF$68="EVENTO",BD!$B$5,0))</f>
        <v>0</v>
      </c>
      <c r="CQ78" s="53" t="s">
        <v>7</v>
      </c>
      <c r="CR78" s="54">
        <f>IF(CQ78="S",BD!$B$8,0)</f>
        <v>0</v>
      </c>
      <c r="CS78" s="50" t="str">
        <f>IF(CF78="","",VLOOKUP(CF78,BD!$B$11:$R$179,5,))</f>
        <v/>
      </c>
      <c r="CT78" s="51" t="str">
        <f t="shared" si="46"/>
        <v/>
      </c>
      <c r="CU78" s="68"/>
      <c r="CV78" s="81"/>
      <c r="CW78" s="82"/>
      <c r="CX78" s="85"/>
      <c r="CY78" s="86" t="s">
        <v>7</v>
      </c>
      <c r="CZ78" s="87">
        <f>IF(CY78="N",0,IF(CV$68="EVENTO",BD!$B$3,BD!$B$4))</f>
        <v>0</v>
      </c>
      <c r="DA78" s="86" t="s">
        <v>7</v>
      </c>
      <c r="DB78" s="87">
        <f>IF(DA78="N",0,IF(CV$68="EVENTO",BD!$B$1,0))</f>
        <v>0</v>
      </c>
      <c r="DC78" s="86" t="s">
        <v>7</v>
      </c>
      <c r="DD78" s="87">
        <f>IF(DC78="N",0,IF(CV$68="EVENTO",BD!$B$2,0))</f>
        <v>0</v>
      </c>
      <c r="DE78" s="86" t="s">
        <v>7</v>
      </c>
      <c r="DF78" s="87">
        <f>IF(DE78="N",0,IF(CV$68="EVENTO",BD!$B$5,0))</f>
        <v>0</v>
      </c>
      <c r="DG78" s="86" t="s">
        <v>7</v>
      </c>
      <c r="DH78" s="87">
        <f>IF(DG78="S",BD!$B$8,0)</f>
        <v>0</v>
      </c>
      <c r="DI78" s="83" t="str">
        <f>IF(CV78="","",VLOOKUP(CV78,BD!$B$11:$R$179,5,))</f>
        <v/>
      </c>
      <c r="DJ78" s="84" t="str">
        <f t="shared" si="47"/>
        <v/>
      </c>
    </row>
    <row r="79" spans="1:114" ht="15" customHeight="1" thickBot="1" x14ac:dyDescent="0.3">
      <c r="A79" s="130"/>
      <c r="B79" s="144"/>
      <c r="C79" s="60"/>
      <c r="D79" s="147"/>
      <c r="E79" s="147"/>
      <c r="F79" s="147"/>
      <c r="G79" s="147"/>
      <c r="H79" s="147"/>
      <c r="I79" s="147"/>
      <c r="J79" s="147"/>
      <c r="K79" s="147"/>
      <c r="L79" s="147"/>
      <c r="M79" s="147"/>
      <c r="N79" s="147"/>
      <c r="O79" s="147"/>
      <c r="P79" s="61"/>
      <c r="Q79" s="61"/>
      <c r="R79" s="62" t="str">
        <f>IF(SUM(R81:R91)=0,"",SUM(R81:R91))</f>
        <v/>
      </c>
      <c r="S79" s="60"/>
      <c r="T79" s="147"/>
      <c r="U79" s="147"/>
      <c r="V79" s="147"/>
      <c r="W79" s="147"/>
      <c r="X79" s="147"/>
      <c r="Y79" s="147"/>
      <c r="Z79" s="147"/>
      <c r="AA79" s="147"/>
      <c r="AB79" s="147"/>
      <c r="AC79" s="147"/>
      <c r="AD79" s="147"/>
      <c r="AE79" s="147"/>
      <c r="AF79" s="61"/>
      <c r="AG79" s="61"/>
      <c r="AH79" s="62" t="str">
        <f>IF(SUM(AH81:AH91)=0,"",SUM(AH81:AH91))</f>
        <v/>
      </c>
      <c r="AI79" s="60"/>
      <c r="AJ79" s="147"/>
      <c r="AK79" s="147"/>
      <c r="AL79" s="147"/>
      <c r="AM79" s="147"/>
      <c r="AN79" s="147"/>
      <c r="AO79" s="147"/>
      <c r="AP79" s="147"/>
      <c r="AQ79" s="147"/>
      <c r="AR79" s="147"/>
      <c r="AS79" s="147"/>
      <c r="AT79" s="147"/>
      <c r="AU79" s="147"/>
      <c r="AV79" s="61"/>
      <c r="AW79" s="61"/>
      <c r="AX79" s="62" t="str">
        <f>IF(SUM(AX81:AX91)=0,"",SUM(AX81:AX91))</f>
        <v/>
      </c>
      <c r="AY79" s="60"/>
      <c r="AZ79" s="147"/>
      <c r="BA79" s="147"/>
      <c r="BB79" s="147"/>
      <c r="BC79" s="147"/>
      <c r="BD79" s="147"/>
      <c r="BE79" s="147"/>
      <c r="BF79" s="147"/>
      <c r="BG79" s="147"/>
      <c r="BH79" s="147"/>
      <c r="BI79" s="147"/>
      <c r="BJ79" s="147"/>
      <c r="BK79" s="147"/>
      <c r="BL79" s="61"/>
      <c r="BM79" s="61"/>
      <c r="BN79" s="62" t="str">
        <f>IF(SUM(BN81:BN91)=0,"",SUM(BN81:BN91))</f>
        <v/>
      </c>
      <c r="BO79" s="60"/>
      <c r="BP79" s="147"/>
      <c r="BQ79" s="147"/>
      <c r="BR79" s="147"/>
      <c r="BS79" s="147"/>
      <c r="BT79" s="147"/>
      <c r="BU79" s="147"/>
      <c r="BV79" s="147"/>
      <c r="BW79" s="147"/>
      <c r="BX79" s="147"/>
      <c r="BY79" s="147"/>
      <c r="BZ79" s="147"/>
      <c r="CA79" s="147"/>
      <c r="CB79" s="61"/>
      <c r="CC79" s="61"/>
      <c r="CD79" s="62" t="str">
        <f>IF(SUM(CD81:CD91)=0,"",SUM(CD81:CD91))</f>
        <v/>
      </c>
      <c r="CE79" s="60"/>
      <c r="CF79" s="147"/>
      <c r="CG79" s="147"/>
      <c r="CH79" s="147"/>
      <c r="CI79" s="147"/>
      <c r="CJ79" s="147"/>
      <c r="CK79" s="147"/>
      <c r="CL79" s="147"/>
      <c r="CM79" s="147"/>
      <c r="CN79" s="147"/>
      <c r="CO79" s="147"/>
      <c r="CP79" s="147"/>
      <c r="CQ79" s="147"/>
      <c r="CR79" s="61"/>
      <c r="CS79" s="61"/>
      <c r="CT79" s="62" t="str">
        <f>IF(SUM(CT81:CT91)=0,"",SUM(CT81:CT91))</f>
        <v/>
      </c>
      <c r="CU79" s="60"/>
      <c r="CV79" s="147"/>
      <c r="CW79" s="147"/>
      <c r="CX79" s="147"/>
      <c r="CY79" s="147"/>
      <c r="CZ79" s="147"/>
      <c r="DA79" s="147"/>
      <c r="DB79" s="147"/>
      <c r="DC79" s="147"/>
      <c r="DD79" s="147"/>
      <c r="DE79" s="147"/>
      <c r="DF79" s="147"/>
      <c r="DG79" s="147"/>
      <c r="DH79" s="61"/>
      <c r="DI79" s="61"/>
      <c r="DJ79" s="62" t="str">
        <f>IF(SUM(DJ81:DJ91)=0,"",SUM(DJ81:DJ91))</f>
        <v/>
      </c>
    </row>
    <row r="80" spans="1:114" ht="15.75" thickBot="1" x14ac:dyDescent="0.3">
      <c r="A80" s="130"/>
      <c r="B80" s="145"/>
      <c r="C80" s="148" t="s">
        <v>2</v>
      </c>
      <c r="D80" s="149"/>
      <c r="E80" s="63"/>
      <c r="F80" s="63"/>
      <c r="G80" s="64"/>
      <c r="H80" s="65"/>
      <c r="I80" s="64"/>
      <c r="J80" s="65"/>
      <c r="K80" s="64"/>
      <c r="L80" s="65"/>
      <c r="M80" s="64"/>
      <c r="N80" s="65"/>
      <c r="O80" s="64"/>
      <c r="P80" s="65"/>
      <c r="Q80" s="66"/>
      <c r="R80" s="67" t="s">
        <v>4</v>
      </c>
      <c r="S80" s="148" t="s">
        <v>2</v>
      </c>
      <c r="T80" s="149"/>
      <c r="U80" s="63"/>
      <c r="V80" s="63"/>
      <c r="W80" s="64"/>
      <c r="X80" s="65"/>
      <c r="Y80" s="64"/>
      <c r="Z80" s="65"/>
      <c r="AA80" s="64"/>
      <c r="AB80" s="65"/>
      <c r="AC80" s="64"/>
      <c r="AD80" s="65"/>
      <c r="AE80" s="64"/>
      <c r="AF80" s="65"/>
      <c r="AG80" s="66"/>
      <c r="AH80" s="67" t="s">
        <v>4</v>
      </c>
      <c r="AI80" s="148" t="s">
        <v>2</v>
      </c>
      <c r="AJ80" s="149"/>
      <c r="AK80" s="63"/>
      <c r="AL80" s="63"/>
      <c r="AM80" s="64"/>
      <c r="AN80" s="65"/>
      <c r="AO80" s="64"/>
      <c r="AP80" s="65"/>
      <c r="AQ80" s="64"/>
      <c r="AR80" s="65"/>
      <c r="AS80" s="64"/>
      <c r="AT80" s="65"/>
      <c r="AU80" s="64"/>
      <c r="AV80" s="65"/>
      <c r="AW80" s="66"/>
      <c r="AX80" s="67" t="s">
        <v>4</v>
      </c>
      <c r="AY80" s="148" t="s">
        <v>2</v>
      </c>
      <c r="AZ80" s="149"/>
      <c r="BA80" s="63"/>
      <c r="BB80" s="63"/>
      <c r="BC80" s="64"/>
      <c r="BD80" s="65"/>
      <c r="BE80" s="64"/>
      <c r="BF80" s="65"/>
      <c r="BG80" s="64"/>
      <c r="BH80" s="65"/>
      <c r="BI80" s="64"/>
      <c r="BJ80" s="65"/>
      <c r="BK80" s="64"/>
      <c r="BL80" s="65"/>
      <c r="BM80" s="66"/>
      <c r="BN80" s="67" t="s">
        <v>4</v>
      </c>
      <c r="BO80" s="148" t="s">
        <v>2</v>
      </c>
      <c r="BP80" s="149"/>
      <c r="BQ80" s="63"/>
      <c r="BR80" s="63"/>
      <c r="BS80" s="64"/>
      <c r="BT80" s="65"/>
      <c r="BU80" s="64"/>
      <c r="BV80" s="65"/>
      <c r="BW80" s="64"/>
      <c r="BX80" s="65"/>
      <c r="BY80" s="64"/>
      <c r="BZ80" s="65"/>
      <c r="CA80" s="64"/>
      <c r="CB80" s="65"/>
      <c r="CC80" s="66"/>
      <c r="CD80" s="67" t="s">
        <v>4</v>
      </c>
      <c r="CE80" s="148" t="s">
        <v>2</v>
      </c>
      <c r="CF80" s="149"/>
      <c r="CG80" s="63"/>
      <c r="CH80" s="63"/>
      <c r="CI80" s="64"/>
      <c r="CJ80" s="65"/>
      <c r="CK80" s="64"/>
      <c r="CL80" s="65"/>
      <c r="CM80" s="64"/>
      <c r="CN80" s="65"/>
      <c r="CO80" s="64"/>
      <c r="CP80" s="65"/>
      <c r="CQ80" s="64"/>
      <c r="CR80" s="65"/>
      <c r="CS80" s="66"/>
      <c r="CT80" s="67" t="s">
        <v>4</v>
      </c>
      <c r="CU80" s="148" t="s">
        <v>2</v>
      </c>
      <c r="CV80" s="149"/>
      <c r="CW80" s="63"/>
      <c r="CX80" s="63"/>
      <c r="CY80" s="64"/>
      <c r="CZ80" s="65"/>
      <c r="DA80" s="64"/>
      <c r="DB80" s="65"/>
      <c r="DC80" s="64"/>
      <c r="DD80" s="65"/>
      <c r="DE80" s="64"/>
      <c r="DF80" s="65"/>
      <c r="DG80" s="64"/>
      <c r="DH80" s="65"/>
      <c r="DI80" s="66"/>
      <c r="DJ80" s="67" t="s">
        <v>4</v>
      </c>
    </row>
    <row r="81" spans="1:114" ht="15.75" thickBot="1" x14ac:dyDescent="0.3">
      <c r="A81" s="130"/>
      <c r="B81" s="145"/>
      <c r="C81" s="68"/>
      <c r="D81" s="69"/>
      <c r="E81" s="70"/>
      <c r="F81" s="71"/>
      <c r="G81" s="72" t="s">
        <v>7</v>
      </c>
      <c r="H81" s="73">
        <f>IF(G81="N",0,IF(D$79="EVENTO",BD!$B$3,BD!$B$4))</f>
        <v>0</v>
      </c>
      <c r="I81" s="72" t="s">
        <v>7</v>
      </c>
      <c r="J81" s="73">
        <f>IF(I81="N",0,IF(D$79="EVENTO",BD!$B$1,0))</f>
        <v>0</v>
      </c>
      <c r="K81" s="72" t="s">
        <v>7</v>
      </c>
      <c r="L81" s="73">
        <f>IF(K81="N",0,IF(D$79="EVENTO",BD!$B$2,0))</f>
        <v>0</v>
      </c>
      <c r="M81" s="72" t="s">
        <v>7</v>
      </c>
      <c r="N81" s="73">
        <f>IF(M81="N",0,IF(D$79="EVENTO",BD!$B$5,0))</f>
        <v>0</v>
      </c>
      <c r="O81" s="72" t="s">
        <v>7</v>
      </c>
      <c r="P81" s="73">
        <f>IF(O81="S",BD!$B$8,0)</f>
        <v>0</v>
      </c>
      <c r="Q81" s="73" t="str">
        <f>IF(D81="","",VLOOKUP(D81,BD!$B$11:$R$179,5,))</f>
        <v/>
      </c>
      <c r="R81" s="74" t="str">
        <f t="shared" ref="R81:R91" si="48">IF($D$79="","",IF(D81="","",SUM(Q81,P81,L81,J81,N81,H81)))</f>
        <v/>
      </c>
      <c r="S81" s="68"/>
      <c r="T81" s="69"/>
      <c r="U81" s="70"/>
      <c r="V81" s="71"/>
      <c r="W81" s="72" t="s">
        <v>7</v>
      </c>
      <c r="X81" s="73">
        <f>IF(W81="N",0,IF(T$79="EVENTO",BD!$B$3,BD!$B$4))</f>
        <v>0</v>
      </c>
      <c r="Y81" s="72" t="s">
        <v>7</v>
      </c>
      <c r="Z81" s="73">
        <f>IF(Y81="N",0,IF(T$79="EVENTO",BD!$B$1,0))</f>
        <v>0</v>
      </c>
      <c r="AA81" s="72" t="s">
        <v>7</v>
      </c>
      <c r="AB81" s="73">
        <f>IF(AA81="N",0,IF(T$79="EVENTO",BD!$B$2,0))</f>
        <v>0</v>
      </c>
      <c r="AC81" s="72" t="s">
        <v>7</v>
      </c>
      <c r="AD81" s="73">
        <f>IF(AC81="N",0,IF(T$79="EVENTO",BD!$B$5,0))</f>
        <v>0</v>
      </c>
      <c r="AE81" s="72" t="s">
        <v>7</v>
      </c>
      <c r="AF81" s="73">
        <f>IF(AE81="S",BD!$B$8,0)</f>
        <v>0</v>
      </c>
      <c r="AG81" s="73" t="str">
        <f>IF(T81="","",VLOOKUP(T81,BD!$B$11:$R$179,5,))</f>
        <v/>
      </c>
      <c r="AH81" s="74" t="str">
        <f t="shared" ref="AH81:AH91" si="49">IF($T$79="","",IF(T81="","",SUM(AG81,AF81,AB81,Z81,AD81,X81)))</f>
        <v/>
      </c>
      <c r="AI81" s="68"/>
      <c r="AJ81" s="69"/>
      <c r="AK81" s="70"/>
      <c r="AL81" s="71"/>
      <c r="AM81" s="72" t="s">
        <v>7</v>
      </c>
      <c r="AN81" s="73">
        <f>IF(AM81="N",0,IF(AJ$79="EVENTO",BD!$B$3,BD!$B$4))</f>
        <v>0</v>
      </c>
      <c r="AO81" s="72" t="s">
        <v>7</v>
      </c>
      <c r="AP81" s="73">
        <f>IF(AO81="N",0,IF(AJ$79="EVENTO",BD!$B$1,0))</f>
        <v>0</v>
      </c>
      <c r="AQ81" s="72" t="s">
        <v>7</v>
      </c>
      <c r="AR81" s="73">
        <f>IF(AQ81="N",0,IF(AJ$79="EVENTO",BD!$B$2,0))</f>
        <v>0</v>
      </c>
      <c r="AS81" s="72" t="s">
        <v>7</v>
      </c>
      <c r="AT81" s="73">
        <f>IF(AS81="N",0,IF(AJ$79="EVENTO",BD!$B$5,0))</f>
        <v>0</v>
      </c>
      <c r="AU81" s="72" t="s">
        <v>7</v>
      </c>
      <c r="AV81" s="73">
        <f>IF(AU81="S",BD!$B$8,0)</f>
        <v>0</v>
      </c>
      <c r="AW81" s="73" t="str">
        <f>IF(AJ81="","",VLOOKUP(AJ81,BD!$B$11:$R$179,5,))</f>
        <v/>
      </c>
      <c r="AX81" s="74" t="str">
        <f t="shared" ref="AX81:AX91" si="50">IF($AJ$79="","",IF(AJ81="","",SUM(AW81,AV81,AR81,AP81,AT81,AN81)))</f>
        <v/>
      </c>
      <c r="AY81" s="68"/>
      <c r="AZ81" s="69"/>
      <c r="BA81" s="70"/>
      <c r="BB81" s="71"/>
      <c r="BC81" s="72" t="s">
        <v>7</v>
      </c>
      <c r="BD81" s="73">
        <f>IF(BC81="N",0,IF(AZ$79="EVENTO",BD!$B$3,BD!$B$4))</f>
        <v>0</v>
      </c>
      <c r="BE81" s="72" t="s">
        <v>7</v>
      </c>
      <c r="BF81" s="73">
        <f>IF(BE81="N",0,IF(AZ$79="EVENTO",BD!$B$1,0))</f>
        <v>0</v>
      </c>
      <c r="BG81" s="72" t="s">
        <v>7</v>
      </c>
      <c r="BH81" s="73">
        <f>IF(BG81="N",0,IF(AZ$79="EVENTO",BD!$B$2,0))</f>
        <v>0</v>
      </c>
      <c r="BI81" s="72" t="s">
        <v>7</v>
      </c>
      <c r="BJ81" s="73">
        <f>IF(BI81="N",0,IF(AZ$79="EVENTO",BD!$B$5,0))</f>
        <v>0</v>
      </c>
      <c r="BK81" s="72" t="s">
        <v>7</v>
      </c>
      <c r="BL81" s="73">
        <f>IF(BK81="S",BD!$B$8,0)</f>
        <v>0</v>
      </c>
      <c r="BM81" s="73" t="str">
        <f>IF(AZ81="","",VLOOKUP(AZ81,BD!$B$11:$R$179,5,))</f>
        <v/>
      </c>
      <c r="BN81" s="74" t="str">
        <f t="shared" ref="BN81:BN91" si="51">IF($AZ$79="","",IF(AZ81="","",SUM(BM81,BL81,BH81,BF81,BJ81,BD81)))</f>
        <v/>
      </c>
      <c r="BO81" s="68"/>
      <c r="BP81" s="69"/>
      <c r="BQ81" s="70"/>
      <c r="BR81" s="71"/>
      <c r="BS81" s="72" t="s">
        <v>7</v>
      </c>
      <c r="BT81" s="73">
        <f>IF(BS81="N",0,IF(BP$79="EVENTO",BD!$B$3,BD!$B$4))</f>
        <v>0</v>
      </c>
      <c r="BU81" s="72" t="s">
        <v>7</v>
      </c>
      <c r="BV81" s="73">
        <f>IF(BU81="N",0,IF(BP$79="EVENTO",BD!$B$1,0))</f>
        <v>0</v>
      </c>
      <c r="BW81" s="72" t="s">
        <v>7</v>
      </c>
      <c r="BX81" s="73">
        <f>IF(BW81="N",0,IF(BP$79="EVENTO",BD!$B$2,0))</f>
        <v>0</v>
      </c>
      <c r="BY81" s="72" t="s">
        <v>7</v>
      </c>
      <c r="BZ81" s="73">
        <f>IF(BY81="N",0,IF(BP$79="EVENTO",BD!$B$5,0))</f>
        <v>0</v>
      </c>
      <c r="CA81" s="72" t="s">
        <v>7</v>
      </c>
      <c r="CB81" s="73">
        <f>IF(CA81="S",BD!$B$8,0)</f>
        <v>0</v>
      </c>
      <c r="CC81" s="73" t="str">
        <f>IF(BP81="","",VLOOKUP(BP81,BD!$B$11:$R$179,5,))</f>
        <v/>
      </c>
      <c r="CD81" s="74" t="str">
        <f t="shared" ref="CD81:CD91" si="52">IF($BP$79="","",IF(BP81="","",SUM(CC81,CB81,BX81,BV81,BZ81,BT81)))</f>
        <v/>
      </c>
      <c r="CE81" s="68"/>
      <c r="CF81" s="69"/>
      <c r="CG81" s="70"/>
      <c r="CH81" s="71"/>
      <c r="CI81" s="72" t="s">
        <v>7</v>
      </c>
      <c r="CJ81" s="73">
        <f>IF(CI81="N",0,IF(CF$79="EVENTO",BD!$B$3,BD!$B$4))</f>
        <v>0</v>
      </c>
      <c r="CK81" s="72" t="s">
        <v>7</v>
      </c>
      <c r="CL81" s="73">
        <f>IF(CK81="N",0,IF(CF$79="EVENTO",BD!$B$1,0))</f>
        <v>0</v>
      </c>
      <c r="CM81" s="72" t="s">
        <v>7</v>
      </c>
      <c r="CN81" s="73">
        <f>IF(CM81="N",0,IF(CF$79="EVENTO",BD!$B$2,0))</f>
        <v>0</v>
      </c>
      <c r="CO81" s="72" t="s">
        <v>7</v>
      </c>
      <c r="CP81" s="73">
        <f>IF(CO81="N",0,IF(CF$79="EVENTO",BD!$B$5,0))</f>
        <v>0</v>
      </c>
      <c r="CQ81" s="72" t="s">
        <v>7</v>
      </c>
      <c r="CR81" s="73">
        <f>IF(CQ81="S",BD!$B$8,0)</f>
        <v>0</v>
      </c>
      <c r="CS81" s="73" t="str">
        <f>IF(CF81="","",VLOOKUP(CF81,BD!$B$11:$R$179,5,))</f>
        <v/>
      </c>
      <c r="CT81" s="74" t="str">
        <f t="shared" ref="CT81:CT91" si="53">IF($CF$79="","",IF(CF81="","",SUM(CS81,CR81,CN81,CL81,CP81,CJ81)))</f>
        <v/>
      </c>
      <c r="CU81" s="68"/>
      <c r="CV81" s="69"/>
      <c r="CW81" s="70"/>
      <c r="CX81" s="71"/>
      <c r="CY81" s="72" t="s">
        <v>7</v>
      </c>
      <c r="CZ81" s="73">
        <f>IF(CY81="N",0,IF(CV$79="EVENTO",BD!$B$3,BD!$B$4))</f>
        <v>0</v>
      </c>
      <c r="DA81" s="72" t="s">
        <v>7</v>
      </c>
      <c r="DB81" s="73">
        <f>IF(DA81="N",0,IF(CV$79="EVENTO",BD!$B$1,0))</f>
        <v>0</v>
      </c>
      <c r="DC81" s="72" t="s">
        <v>7</v>
      </c>
      <c r="DD81" s="73">
        <f>IF(DC81="N",0,IF(CV$79="EVENTO",BD!$B$2,0))</f>
        <v>0</v>
      </c>
      <c r="DE81" s="72" t="s">
        <v>7</v>
      </c>
      <c r="DF81" s="73">
        <f>IF(DE81="N",0,IF(CV$79="EVENTO",BD!$B$5,0))</f>
        <v>0</v>
      </c>
      <c r="DG81" s="72" t="s">
        <v>7</v>
      </c>
      <c r="DH81" s="73">
        <f>IF(DG81="S",BD!$B$8,0)</f>
        <v>0</v>
      </c>
      <c r="DI81" s="73" t="str">
        <f>IF(CV81="","",VLOOKUP(CV81,BD!$B$11:$R$179,5,))</f>
        <v/>
      </c>
      <c r="DJ81" s="74" t="str">
        <f t="shared" ref="DJ81:DJ91" si="54">IF($CV$79="","",IF(CV81="","",SUM(DI81,DH81,DD81,DB81,DF81,CZ81)))</f>
        <v/>
      </c>
    </row>
    <row r="82" spans="1:114" ht="15.75" thickBot="1" x14ac:dyDescent="0.3">
      <c r="A82" s="130"/>
      <c r="B82" s="145"/>
      <c r="C82" s="68"/>
      <c r="D82" s="75"/>
      <c r="E82" s="76"/>
      <c r="F82" s="71"/>
      <c r="G82" s="77" t="s">
        <v>7</v>
      </c>
      <c r="H82" s="78">
        <f>IF(G82="N",0,IF(D$79="EVENTO",BD!$B$3,BD!$B$4))</f>
        <v>0</v>
      </c>
      <c r="I82" s="77" t="s">
        <v>7</v>
      </c>
      <c r="J82" s="78">
        <f>IF(I82="N",0,IF(D$79="EVENTO",BD!$B$1,0))</f>
        <v>0</v>
      </c>
      <c r="K82" s="77" t="s">
        <v>7</v>
      </c>
      <c r="L82" s="78">
        <f>IF(K82="N",0,IF(D$79="EVENTO",BD!$B$2,0))</f>
        <v>0</v>
      </c>
      <c r="M82" s="77" t="s">
        <v>7</v>
      </c>
      <c r="N82" s="78">
        <f>IF(M82="N",0,IF(D$79="EVENTO",BD!$B$5,0))</f>
        <v>0</v>
      </c>
      <c r="O82" s="77" t="s">
        <v>7</v>
      </c>
      <c r="P82" s="78">
        <f>IF(O82="S",BD!$B$8,0)</f>
        <v>0</v>
      </c>
      <c r="Q82" s="73" t="str">
        <f>IF(D82="","",VLOOKUP(D82,BD!$B$11:$R$179,5,))</f>
        <v/>
      </c>
      <c r="R82" s="79" t="str">
        <f t="shared" si="48"/>
        <v/>
      </c>
      <c r="S82" s="68"/>
      <c r="T82" s="75"/>
      <c r="U82" s="76"/>
      <c r="V82" s="71"/>
      <c r="W82" s="77" t="s">
        <v>7</v>
      </c>
      <c r="X82" s="78">
        <f>IF(W82="N",0,IF(T$79="EVENTO",BD!$B$3,BD!$B$4))</f>
        <v>0</v>
      </c>
      <c r="Y82" s="77" t="s">
        <v>7</v>
      </c>
      <c r="Z82" s="78">
        <f>IF(Y82="N",0,IF(T$79="EVENTO",BD!$B$1,0))</f>
        <v>0</v>
      </c>
      <c r="AA82" s="77" t="s">
        <v>7</v>
      </c>
      <c r="AB82" s="78">
        <f>IF(AA82="N",0,IF(T$79="EVENTO",BD!$B$2,0))</f>
        <v>0</v>
      </c>
      <c r="AC82" s="77" t="s">
        <v>7</v>
      </c>
      <c r="AD82" s="78">
        <f>IF(AC82="N",0,IF(T$79="EVENTO",BD!$B$5,0))</f>
        <v>0</v>
      </c>
      <c r="AE82" s="77" t="s">
        <v>7</v>
      </c>
      <c r="AF82" s="78">
        <f>IF(AE82="S",BD!$B$8,0)</f>
        <v>0</v>
      </c>
      <c r="AG82" s="73" t="str">
        <f>IF(T82="","",VLOOKUP(T82,BD!$B$11:$R$179,5,))</f>
        <v/>
      </c>
      <c r="AH82" s="79" t="str">
        <f t="shared" si="49"/>
        <v/>
      </c>
      <c r="AI82" s="68"/>
      <c r="AJ82" s="75"/>
      <c r="AK82" s="76"/>
      <c r="AL82" s="71"/>
      <c r="AM82" s="77" t="s">
        <v>7</v>
      </c>
      <c r="AN82" s="78">
        <f>IF(AM82="N",0,IF(AJ$79="EVENTO",BD!$B$3,BD!$B$4))</f>
        <v>0</v>
      </c>
      <c r="AO82" s="77" t="s">
        <v>7</v>
      </c>
      <c r="AP82" s="78">
        <f>IF(AO82="N",0,IF(AJ$79="EVENTO",BD!$B$1,0))</f>
        <v>0</v>
      </c>
      <c r="AQ82" s="77" t="s">
        <v>7</v>
      </c>
      <c r="AR82" s="78">
        <f>IF(AQ82="N",0,IF(AJ$79="EVENTO",BD!$B$2,0))</f>
        <v>0</v>
      </c>
      <c r="AS82" s="77" t="s">
        <v>7</v>
      </c>
      <c r="AT82" s="78">
        <f>IF(AS82="N",0,IF(AJ$79="EVENTO",BD!$B$5,0))</f>
        <v>0</v>
      </c>
      <c r="AU82" s="77" t="s">
        <v>7</v>
      </c>
      <c r="AV82" s="78">
        <f>IF(AU82="S",BD!$B$8,0)</f>
        <v>0</v>
      </c>
      <c r="AW82" s="73" t="str">
        <f>IF(AJ82="","",VLOOKUP(AJ82,BD!$B$11:$R$179,5,))</f>
        <v/>
      </c>
      <c r="AX82" s="79" t="str">
        <f t="shared" si="50"/>
        <v/>
      </c>
      <c r="AY82" s="68"/>
      <c r="AZ82" s="75"/>
      <c r="BA82" s="76"/>
      <c r="BB82" s="71"/>
      <c r="BC82" s="77" t="s">
        <v>7</v>
      </c>
      <c r="BD82" s="78">
        <f>IF(BC82="N",0,IF(AZ$79="EVENTO",BD!$B$3,BD!$B$4))</f>
        <v>0</v>
      </c>
      <c r="BE82" s="77" t="s">
        <v>7</v>
      </c>
      <c r="BF82" s="78">
        <f>IF(BE82="N",0,IF(AZ$79="EVENTO",BD!$B$1,0))</f>
        <v>0</v>
      </c>
      <c r="BG82" s="77" t="s">
        <v>7</v>
      </c>
      <c r="BH82" s="78">
        <f>IF(BG82="N",0,IF(AZ$79="EVENTO",BD!$B$2,0))</f>
        <v>0</v>
      </c>
      <c r="BI82" s="77" t="s">
        <v>7</v>
      </c>
      <c r="BJ82" s="78">
        <f>IF(BI82="N",0,IF(AZ$79="EVENTO",BD!$B$5,0))</f>
        <v>0</v>
      </c>
      <c r="BK82" s="77" t="s">
        <v>7</v>
      </c>
      <c r="BL82" s="78">
        <f>IF(BK82="S",BD!$B$8,0)</f>
        <v>0</v>
      </c>
      <c r="BM82" s="73" t="str">
        <f>IF(AZ82="","",VLOOKUP(AZ82,BD!$B$11:$R$179,5,))</f>
        <v/>
      </c>
      <c r="BN82" s="79" t="str">
        <f t="shared" si="51"/>
        <v/>
      </c>
      <c r="BO82" s="68"/>
      <c r="BP82" s="75"/>
      <c r="BQ82" s="76"/>
      <c r="BR82" s="71"/>
      <c r="BS82" s="77" t="s">
        <v>7</v>
      </c>
      <c r="BT82" s="78">
        <f>IF(BS82="N",0,IF(BP$79="EVENTO",BD!$B$3,BD!$B$4))</f>
        <v>0</v>
      </c>
      <c r="BU82" s="77" t="s">
        <v>7</v>
      </c>
      <c r="BV82" s="78">
        <f>IF(BU82="N",0,IF(BP$79="EVENTO",BD!$B$1,0))</f>
        <v>0</v>
      </c>
      <c r="BW82" s="77" t="s">
        <v>7</v>
      </c>
      <c r="BX82" s="78">
        <f>IF(BW82="N",0,IF(BP$79="EVENTO",BD!$B$2,0))</f>
        <v>0</v>
      </c>
      <c r="BY82" s="77" t="s">
        <v>7</v>
      </c>
      <c r="BZ82" s="78">
        <f>IF(BY82="N",0,IF(BP$79="EVENTO",BD!$B$5,0))</f>
        <v>0</v>
      </c>
      <c r="CA82" s="77" t="s">
        <v>7</v>
      </c>
      <c r="CB82" s="78">
        <f>IF(CA82="S",BD!$B$8,0)</f>
        <v>0</v>
      </c>
      <c r="CC82" s="73" t="str">
        <f>IF(BP82="","",VLOOKUP(BP82,BD!$B$11:$R$179,5,))</f>
        <v/>
      </c>
      <c r="CD82" s="79" t="str">
        <f t="shared" si="52"/>
        <v/>
      </c>
      <c r="CE82" s="68"/>
      <c r="CF82" s="75"/>
      <c r="CG82" s="76"/>
      <c r="CH82" s="71"/>
      <c r="CI82" s="77" t="s">
        <v>7</v>
      </c>
      <c r="CJ82" s="78">
        <f>IF(CI82="N",0,IF(CF$79="EVENTO",BD!$B$3,BD!$B$4))</f>
        <v>0</v>
      </c>
      <c r="CK82" s="77" t="s">
        <v>7</v>
      </c>
      <c r="CL82" s="78">
        <f>IF(CK82="N",0,IF(CF$79="EVENTO",BD!$B$1,0))</f>
        <v>0</v>
      </c>
      <c r="CM82" s="77" t="s">
        <v>7</v>
      </c>
      <c r="CN82" s="78">
        <f>IF(CM82="N",0,IF(CF$79="EVENTO",BD!$B$2,0))</f>
        <v>0</v>
      </c>
      <c r="CO82" s="77" t="s">
        <v>7</v>
      </c>
      <c r="CP82" s="78">
        <f>IF(CO82="N",0,IF(CF$79="EVENTO",BD!$B$5,0))</f>
        <v>0</v>
      </c>
      <c r="CQ82" s="77" t="s">
        <v>7</v>
      </c>
      <c r="CR82" s="78">
        <f>IF(CQ82="S",BD!$B$8,0)</f>
        <v>0</v>
      </c>
      <c r="CS82" s="73" t="str">
        <f>IF(CF82="","",VLOOKUP(CF82,BD!$B$11:$R$179,5,))</f>
        <v/>
      </c>
      <c r="CT82" s="79" t="str">
        <f t="shared" si="53"/>
        <v/>
      </c>
      <c r="CU82" s="68"/>
      <c r="CV82" s="75"/>
      <c r="CW82" s="76"/>
      <c r="CX82" s="71"/>
      <c r="CY82" s="77" t="s">
        <v>7</v>
      </c>
      <c r="CZ82" s="78">
        <f>IF(CY82="N",0,IF(CV$79="EVENTO",BD!$B$3,BD!$B$4))</f>
        <v>0</v>
      </c>
      <c r="DA82" s="77" t="s">
        <v>7</v>
      </c>
      <c r="DB82" s="78">
        <f>IF(DA82="N",0,IF(CV$79="EVENTO",BD!$B$1,0))</f>
        <v>0</v>
      </c>
      <c r="DC82" s="77" t="s">
        <v>7</v>
      </c>
      <c r="DD82" s="78">
        <f>IF(DC82="N",0,IF(CV$79="EVENTO",BD!$B$2,0))</f>
        <v>0</v>
      </c>
      <c r="DE82" s="77" t="s">
        <v>7</v>
      </c>
      <c r="DF82" s="78">
        <f>IF(DE82="N",0,IF(CV$79="EVENTO",BD!$B$5,0))</f>
        <v>0</v>
      </c>
      <c r="DG82" s="77" t="s">
        <v>7</v>
      </c>
      <c r="DH82" s="78">
        <f>IF(DG82="S",BD!$B$8,0)</f>
        <v>0</v>
      </c>
      <c r="DI82" s="73" t="str">
        <f>IF(CV82="","",VLOOKUP(CV82,BD!$B$11:$R$179,5,))</f>
        <v/>
      </c>
      <c r="DJ82" s="79" t="str">
        <f t="shared" si="54"/>
        <v/>
      </c>
    </row>
    <row r="83" spans="1:114" ht="15.75" thickBot="1" x14ac:dyDescent="0.3">
      <c r="A83" s="130"/>
      <c r="B83" s="145"/>
      <c r="C83" s="68"/>
      <c r="D83" s="75"/>
      <c r="E83" s="76"/>
      <c r="F83" s="71"/>
      <c r="G83" s="77" t="s">
        <v>7</v>
      </c>
      <c r="H83" s="78">
        <f>IF(G83="N",0,IF(D$79="EVENTO",BD!$B$3,BD!$B$4))</f>
        <v>0</v>
      </c>
      <c r="I83" s="77" t="s">
        <v>7</v>
      </c>
      <c r="J83" s="78">
        <f>IF(I83="N",0,IF(D$79="EVENTO",BD!$B$1,0))</f>
        <v>0</v>
      </c>
      <c r="K83" s="77" t="s">
        <v>7</v>
      </c>
      <c r="L83" s="78">
        <f>IF(K83="N",0,IF(D$79="EVENTO",BD!$B$2,0))</f>
        <v>0</v>
      </c>
      <c r="M83" s="77" t="s">
        <v>7</v>
      </c>
      <c r="N83" s="78">
        <f>IF(M83="N",0,IF(D$79="EVENTO",BD!$B$5,0))</f>
        <v>0</v>
      </c>
      <c r="O83" s="77" t="s">
        <v>7</v>
      </c>
      <c r="P83" s="78">
        <f>IF(O83="S",BD!$B$8,0)</f>
        <v>0</v>
      </c>
      <c r="Q83" s="73" t="str">
        <f>IF(D83="","",VLOOKUP(D83,BD!$B$11:$R$179,5,))</f>
        <v/>
      </c>
      <c r="R83" s="79" t="str">
        <f t="shared" si="48"/>
        <v/>
      </c>
      <c r="S83" s="68"/>
      <c r="T83" s="75"/>
      <c r="U83" s="76"/>
      <c r="V83" s="71"/>
      <c r="W83" s="77" t="s">
        <v>7</v>
      </c>
      <c r="X83" s="78">
        <f>IF(W83="N",0,IF(T$79="EVENTO",BD!$B$3,BD!$B$4))</f>
        <v>0</v>
      </c>
      <c r="Y83" s="77" t="s">
        <v>7</v>
      </c>
      <c r="Z83" s="78">
        <f>IF(Y83="N",0,IF(T$79="EVENTO",BD!$B$1,0))</f>
        <v>0</v>
      </c>
      <c r="AA83" s="77" t="s">
        <v>7</v>
      </c>
      <c r="AB83" s="78">
        <f>IF(AA83="N",0,IF(T$79="EVENTO",BD!$B$2,0))</f>
        <v>0</v>
      </c>
      <c r="AC83" s="77" t="s">
        <v>7</v>
      </c>
      <c r="AD83" s="78">
        <f>IF(AC83="N",0,IF(T$79="EVENTO",BD!$B$5,0))</f>
        <v>0</v>
      </c>
      <c r="AE83" s="77" t="s">
        <v>7</v>
      </c>
      <c r="AF83" s="78">
        <f>IF(AE83="S",BD!$B$8,0)</f>
        <v>0</v>
      </c>
      <c r="AG83" s="73" t="str">
        <f>IF(T83="","",VLOOKUP(T83,BD!$B$11:$R$179,5,))</f>
        <v/>
      </c>
      <c r="AH83" s="79" t="str">
        <f t="shared" si="49"/>
        <v/>
      </c>
      <c r="AI83" s="68"/>
      <c r="AJ83" s="75"/>
      <c r="AK83" s="76"/>
      <c r="AL83" s="71"/>
      <c r="AM83" s="77" t="s">
        <v>7</v>
      </c>
      <c r="AN83" s="78">
        <f>IF(AM83="N",0,IF(AJ$79="EVENTO",BD!$B$3,BD!$B$4))</f>
        <v>0</v>
      </c>
      <c r="AO83" s="77" t="s">
        <v>7</v>
      </c>
      <c r="AP83" s="78">
        <f>IF(AO83="N",0,IF(AJ$79="EVENTO",BD!$B$1,0))</f>
        <v>0</v>
      </c>
      <c r="AQ83" s="77" t="s">
        <v>7</v>
      </c>
      <c r="AR83" s="78">
        <f>IF(AQ83="N",0,IF(AJ$79="EVENTO",BD!$B$2,0))</f>
        <v>0</v>
      </c>
      <c r="AS83" s="77" t="s">
        <v>7</v>
      </c>
      <c r="AT83" s="78">
        <f>IF(AS83="N",0,IF(AJ$79="EVENTO",BD!$B$5,0))</f>
        <v>0</v>
      </c>
      <c r="AU83" s="77" t="s">
        <v>7</v>
      </c>
      <c r="AV83" s="78">
        <f>IF(AU83="S",BD!$B$8,0)</f>
        <v>0</v>
      </c>
      <c r="AW83" s="73" t="str">
        <f>IF(AJ83="","",VLOOKUP(AJ83,BD!$B$11:$R$179,5,))</f>
        <v/>
      </c>
      <c r="AX83" s="79" t="str">
        <f t="shared" si="50"/>
        <v/>
      </c>
      <c r="AY83" s="68"/>
      <c r="AZ83" s="75"/>
      <c r="BA83" s="76"/>
      <c r="BB83" s="71"/>
      <c r="BC83" s="77" t="s">
        <v>7</v>
      </c>
      <c r="BD83" s="78">
        <f>IF(BC83="N",0,IF(AZ$79="EVENTO",BD!$B$3,BD!$B$4))</f>
        <v>0</v>
      </c>
      <c r="BE83" s="77" t="s">
        <v>7</v>
      </c>
      <c r="BF83" s="78">
        <f>IF(BE83="N",0,IF(AZ$79="EVENTO",BD!$B$1,0))</f>
        <v>0</v>
      </c>
      <c r="BG83" s="77" t="s">
        <v>7</v>
      </c>
      <c r="BH83" s="78">
        <f>IF(BG83="N",0,IF(AZ$79="EVENTO",BD!$B$2,0))</f>
        <v>0</v>
      </c>
      <c r="BI83" s="77" t="s">
        <v>7</v>
      </c>
      <c r="BJ83" s="78">
        <f>IF(BI83="N",0,IF(AZ$79="EVENTO",BD!$B$5,0))</f>
        <v>0</v>
      </c>
      <c r="BK83" s="77" t="s">
        <v>7</v>
      </c>
      <c r="BL83" s="78">
        <f>IF(BK83="S",BD!$B$8,0)</f>
        <v>0</v>
      </c>
      <c r="BM83" s="73" t="str">
        <f>IF(AZ83="","",VLOOKUP(AZ83,BD!$B$11:$R$179,5,))</f>
        <v/>
      </c>
      <c r="BN83" s="79" t="str">
        <f t="shared" si="51"/>
        <v/>
      </c>
      <c r="BO83" s="68"/>
      <c r="BP83" s="75"/>
      <c r="BQ83" s="76"/>
      <c r="BR83" s="71"/>
      <c r="BS83" s="77" t="s">
        <v>7</v>
      </c>
      <c r="BT83" s="78">
        <f>IF(BS83="N",0,IF(BP$79="EVENTO",BD!$B$3,BD!$B$4))</f>
        <v>0</v>
      </c>
      <c r="BU83" s="77" t="s">
        <v>7</v>
      </c>
      <c r="BV83" s="78">
        <f>IF(BU83="N",0,IF(BP$79="EVENTO",BD!$B$1,0))</f>
        <v>0</v>
      </c>
      <c r="BW83" s="77" t="s">
        <v>7</v>
      </c>
      <c r="BX83" s="78">
        <f>IF(BW83="N",0,IF(BP$79="EVENTO",BD!$B$2,0))</f>
        <v>0</v>
      </c>
      <c r="BY83" s="77" t="s">
        <v>7</v>
      </c>
      <c r="BZ83" s="78">
        <f>IF(BY83="N",0,IF(BP$79="EVENTO",BD!$B$5,0))</f>
        <v>0</v>
      </c>
      <c r="CA83" s="77" t="s">
        <v>7</v>
      </c>
      <c r="CB83" s="78">
        <f>IF(CA83="S",BD!$B$8,0)</f>
        <v>0</v>
      </c>
      <c r="CC83" s="73" t="str">
        <f>IF(BP83="","",VLOOKUP(BP83,BD!$B$11:$R$179,5,))</f>
        <v/>
      </c>
      <c r="CD83" s="79" t="str">
        <f t="shared" si="52"/>
        <v/>
      </c>
      <c r="CE83" s="68"/>
      <c r="CF83" s="75"/>
      <c r="CG83" s="76"/>
      <c r="CH83" s="71"/>
      <c r="CI83" s="77" t="s">
        <v>7</v>
      </c>
      <c r="CJ83" s="78">
        <f>IF(CI83="N",0,IF(CF$79="EVENTO",BD!$B$3,BD!$B$4))</f>
        <v>0</v>
      </c>
      <c r="CK83" s="77" t="s">
        <v>7</v>
      </c>
      <c r="CL83" s="78">
        <f>IF(CK83="N",0,IF(CF$79="EVENTO",BD!$B$1,0))</f>
        <v>0</v>
      </c>
      <c r="CM83" s="77" t="s">
        <v>7</v>
      </c>
      <c r="CN83" s="78">
        <f>IF(CM83="N",0,IF(CF$79="EVENTO",BD!$B$2,0))</f>
        <v>0</v>
      </c>
      <c r="CO83" s="77" t="s">
        <v>7</v>
      </c>
      <c r="CP83" s="78">
        <f>IF(CO83="N",0,IF(CF$79="EVENTO",BD!$B$5,0))</f>
        <v>0</v>
      </c>
      <c r="CQ83" s="77" t="s">
        <v>7</v>
      </c>
      <c r="CR83" s="78">
        <f>IF(CQ83="S",BD!$B$8,0)</f>
        <v>0</v>
      </c>
      <c r="CS83" s="73" t="str">
        <f>IF(CF83="","",VLOOKUP(CF83,BD!$B$11:$R$179,5,))</f>
        <v/>
      </c>
      <c r="CT83" s="79" t="str">
        <f t="shared" si="53"/>
        <v/>
      </c>
      <c r="CU83" s="68"/>
      <c r="CV83" s="75"/>
      <c r="CW83" s="76"/>
      <c r="CX83" s="71"/>
      <c r="CY83" s="77" t="s">
        <v>7</v>
      </c>
      <c r="CZ83" s="78">
        <f>IF(CY83="N",0,IF(CV$79="EVENTO",BD!$B$3,BD!$B$4))</f>
        <v>0</v>
      </c>
      <c r="DA83" s="77" t="s">
        <v>7</v>
      </c>
      <c r="DB83" s="78">
        <f>IF(DA83="N",0,IF(CV$79="EVENTO",BD!$B$1,0))</f>
        <v>0</v>
      </c>
      <c r="DC83" s="77" t="s">
        <v>7</v>
      </c>
      <c r="DD83" s="78">
        <f>IF(DC83="N",0,IF(CV$79="EVENTO",BD!$B$2,0))</f>
        <v>0</v>
      </c>
      <c r="DE83" s="77" t="s">
        <v>7</v>
      </c>
      <c r="DF83" s="78">
        <f>IF(DE83="N",0,IF(CV$79="EVENTO",BD!$B$5,0))</f>
        <v>0</v>
      </c>
      <c r="DG83" s="77" t="s">
        <v>7</v>
      </c>
      <c r="DH83" s="78">
        <f>IF(DG83="S",BD!$B$8,0)</f>
        <v>0</v>
      </c>
      <c r="DI83" s="73" t="str">
        <f>IF(CV83="","",VLOOKUP(CV83,BD!$B$11:$R$179,5,))</f>
        <v/>
      </c>
      <c r="DJ83" s="79" t="str">
        <f t="shared" si="54"/>
        <v/>
      </c>
    </row>
    <row r="84" spans="1:114" ht="15.75" thickBot="1" x14ac:dyDescent="0.3">
      <c r="A84" s="130"/>
      <c r="B84" s="145"/>
      <c r="C84" s="68"/>
      <c r="D84" s="75"/>
      <c r="E84" s="76"/>
      <c r="F84" s="71"/>
      <c r="G84" s="77" t="s">
        <v>7</v>
      </c>
      <c r="H84" s="78">
        <f>IF(G84="N",0,IF(D$79="EVENTO",BD!$B$3,BD!$B$4))</f>
        <v>0</v>
      </c>
      <c r="I84" s="77" t="s">
        <v>7</v>
      </c>
      <c r="J84" s="78">
        <f>IF(I84="N",0,IF(D$79="EVENTO",BD!$B$1,0))</f>
        <v>0</v>
      </c>
      <c r="K84" s="77" t="s">
        <v>7</v>
      </c>
      <c r="L84" s="78">
        <f>IF(K84="N",0,IF(D$79="EVENTO",BD!$B$2,0))</f>
        <v>0</v>
      </c>
      <c r="M84" s="77" t="s">
        <v>7</v>
      </c>
      <c r="N84" s="78">
        <f>IF(M84="N",0,IF(D$79="EVENTO",BD!$B$5,0))</f>
        <v>0</v>
      </c>
      <c r="O84" s="77" t="s">
        <v>7</v>
      </c>
      <c r="P84" s="78">
        <f>IF(O84="S",BD!$B$8,0)</f>
        <v>0</v>
      </c>
      <c r="Q84" s="73" t="str">
        <f>IF(D84="","",VLOOKUP(D84,BD!$B$11:$R$179,5,))</f>
        <v/>
      </c>
      <c r="R84" s="79" t="str">
        <f t="shared" si="48"/>
        <v/>
      </c>
      <c r="S84" s="68"/>
      <c r="T84" s="75"/>
      <c r="U84" s="76"/>
      <c r="V84" s="71"/>
      <c r="W84" s="77" t="s">
        <v>7</v>
      </c>
      <c r="X84" s="78">
        <f>IF(W84="N",0,IF(T$79="EVENTO",BD!$B$3,BD!$B$4))</f>
        <v>0</v>
      </c>
      <c r="Y84" s="77" t="s">
        <v>7</v>
      </c>
      <c r="Z84" s="78">
        <f>IF(Y84="N",0,IF(T$79="EVENTO",BD!$B$1,0))</f>
        <v>0</v>
      </c>
      <c r="AA84" s="77" t="s">
        <v>7</v>
      </c>
      <c r="AB84" s="78">
        <f>IF(AA84="N",0,IF(T$79="EVENTO",BD!$B$2,0))</f>
        <v>0</v>
      </c>
      <c r="AC84" s="77" t="s">
        <v>7</v>
      </c>
      <c r="AD84" s="78">
        <f>IF(AC84="N",0,IF(T$79="EVENTO",BD!$B$5,0))</f>
        <v>0</v>
      </c>
      <c r="AE84" s="77" t="s">
        <v>7</v>
      </c>
      <c r="AF84" s="78">
        <f>IF(AE84="S",BD!$B$8,0)</f>
        <v>0</v>
      </c>
      <c r="AG84" s="73" t="str">
        <f>IF(T84="","",VLOOKUP(T84,BD!$B$11:$R$179,5,))</f>
        <v/>
      </c>
      <c r="AH84" s="79" t="str">
        <f t="shared" si="49"/>
        <v/>
      </c>
      <c r="AI84" s="68"/>
      <c r="AJ84" s="75"/>
      <c r="AK84" s="76"/>
      <c r="AL84" s="71"/>
      <c r="AM84" s="77" t="s">
        <v>7</v>
      </c>
      <c r="AN84" s="78">
        <f>IF(AM84="N",0,IF(AJ$79="EVENTO",BD!$B$3,BD!$B$4))</f>
        <v>0</v>
      </c>
      <c r="AO84" s="77" t="s">
        <v>7</v>
      </c>
      <c r="AP84" s="78">
        <f>IF(AO84="N",0,IF(AJ$79="EVENTO",BD!$B$1,0))</f>
        <v>0</v>
      </c>
      <c r="AQ84" s="77" t="s">
        <v>7</v>
      </c>
      <c r="AR84" s="78">
        <f>IF(AQ84="N",0,IF(AJ$79="EVENTO",BD!$B$2,0))</f>
        <v>0</v>
      </c>
      <c r="AS84" s="77" t="s">
        <v>7</v>
      </c>
      <c r="AT84" s="78">
        <f>IF(AS84="N",0,IF(AJ$79="EVENTO",BD!$B$5,0))</f>
        <v>0</v>
      </c>
      <c r="AU84" s="77" t="s">
        <v>7</v>
      </c>
      <c r="AV84" s="78">
        <f>IF(AU84="S",BD!$B$8,0)</f>
        <v>0</v>
      </c>
      <c r="AW84" s="73" t="str">
        <f>IF(AJ84="","",VLOOKUP(AJ84,BD!$B$11:$R$179,5,))</f>
        <v/>
      </c>
      <c r="AX84" s="79" t="str">
        <f t="shared" si="50"/>
        <v/>
      </c>
      <c r="AY84" s="68"/>
      <c r="AZ84" s="75"/>
      <c r="BA84" s="76"/>
      <c r="BB84" s="71"/>
      <c r="BC84" s="77" t="s">
        <v>7</v>
      </c>
      <c r="BD84" s="78">
        <f>IF(BC84="N",0,IF(AZ$79="EVENTO",BD!$B$3,BD!$B$4))</f>
        <v>0</v>
      </c>
      <c r="BE84" s="77" t="s">
        <v>7</v>
      </c>
      <c r="BF84" s="78">
        <f>IF(BE84="N",0,IF(AZ$79="EVENTO",BD!$B$1,0))</f>
        <v>0</v>
      </c>
      <c r="BG84" s="77" t="s">
        <v>7</v>
      </c>
      <c r="BH84" s="78">
        <f>IF(BG84="N",0,IF(AZ$79="EVENTO",BD!$B$2,0))</f>
        <v>0</v>
      </c>
      <c r="BI84" s="77" t="s">
        <v>7</v>
      </c>
      <c r="BJ84" s="78">
        <f>IF(BI84="N",0,IF(AZ$79="EVENTO",BD!$B$5,0))</f>
        <v>0</v>
      </c>
      <c r="BK84" s="77" t="s">
        <v>7</v>
      </c>
      <c r="BL84" s="78">
        <f>IF(BK84="S",BD!$B$8,0)</f>
        <v>0</v>
      </c>
      <c r="BM84" s="73" t="str">
        <f>IF(AZ84="","",VLOOKUP(AZ84,BD!$B$11:$R$179,5,))</f>
        <v/>
      </c>
      <c r="BN84" s="79" t="str">
        <f t="shared" si="51"/>
        <v/>
      </c>
      <c r="BO84" s="68"/>
      <c r="BP84" s="75"/>
      <c r="BQ84" s="76"/>
      <c r="BR84" s="71"/>
      <c r="BS84" s="77" t="s">
        <v>7</v>
      </c>
      <c r="BT84" s="78">
        <f>IF(BS84="N",0,IF(BP$79="EVENTO",BD!$B$3,BD!$B$4))</f>
        <v>0</v>
      </c>
      <c r="BU84" s="77" t="s">
        <v>7</v>
      </c>
      <c r="BV84" s="78">
        <f>IF(BU84="N",0,IF(BP$79="EVENTO",BD!$B$1,0))</f>
        <v>0</v>
      </c>
      <c r="BW84" s="77" t="s">
        <v>7</v>
      </c>
      <c r="BX84" s="78">
        <f>IF(BW84="N",0,IF(BP$79="EVENTO",BD!$B$2,0))</f>
        <v>0</v>
      </c>
      <c r="BY84" s="77" t="s">
        <v>7</v>
      </c>
      <c r="BZ84" s="78">
        <f>IF(BY84="N",0,IF(BP$79="EVENTO",BD!$B$5,0))</f>
        <v>0</v>
      </c>
      <c r="CA84" s="77" t="s">
        <v>7</v>
      </c>
      <c r="CB84" s="78">
        <f>IF(CA84="S",BD!$B$8,0)</f>
        <v>0</v>
      </c>
      <c r="CC84" s="73" t="str">
        <f>IF(BP84="","",VLOOKUP(BP84,BD!$B$11:$R$179,5,))</f>
        <v/>
      </c>
      <c r="CD84" s="79" t="str">
        <f t="shared" si="52"/>
        <v/>
      </c>
      <c r="CE84" s="68"/>
      <c r="CF84" s="75"/>
      <c r="CG84" s="76"/>
      <c r="CH84" s="71"/>
      <c r="CI84" s="77" t="s">
        <v>7</v>
      </c>
      <c r="CJ84" s="78">
        <f>IF(CI84="N",0,IF(CF$79="EVENTO",BD!$B$3,BD!$B$4))</f>
        <v>0</v>
      </c>
      <c r="CK84" s="77" t="s">
        <v>7</v>
      </c>
      <c r="CL84" s="78">
        <f>IF(CK84="N",0,IF(CF$79="EVENTO",BD!$B$1,0))</f>
        <v>0</v>
      </c>
      <c r="CM84" s="77" t="s">
        <v>7</v>
      </c>
      <c r="CN84" s="78">
        <f>IF(CM84="N",0,IF(CF$79="EVENTO",BD!$B$2,0))</f>
        <v>0</v>
      </c>
      <c r="CO84" s="77" t="s">
        <v>7</v>
      </c>
      <c r="CP84" s="78">
        <f>IF(CO84="N",0,IF(CF$79="EVENTO",BD!$B$5,0))</f>
        <v>0</v>
      </c>
      <c r="CQ84" s="77" t="s">
        <v>7</v>
      </c>
      <c r="CR84" s="78">
        <f>IF(CQ84="S",BD!$B$8,0)</f>
        <v>0</v>
      </c>
      <c r="CS84" s="73" t="str">
        <f>IF(CF84="","",VLOOKUP(CF84,BD!$B$11:$R$179,5,))</f>
        <v/>
      </c>
      <c r="CT84" s="79" t="str">
        <f t="shared" si="53"/>
        <v/>
      </c>
      <c r="CU84" s="68"/>
      <c r="CV84" s="75"/>
      <c r="CW84" s="76"/>
      <c r="CX84" s="71"/>
      <c r="CY84" s="77" t="s">
        <v>7</v>
      </c>
      <c r="CZ84" s="78">
        <f>IF(CY84="N",0,IF(CV$79="EVENTO",BD!$B$3,BD!$B$4))</f>
        <v>0</v>
      </c>
      <c r="DA84" s="77" t="s">
        <v>7</v>
      </c>
      <c r="DB84" s="78">
        <f>IF(DA84="N",0,IF(CV$79="EVENTO",BD!$B$1,0))</f>
        <v>0</v>
      </c>
      <c r="DC84" s="77" t="s">
        <v>7</v>
      </c>
      <c r="DD84" s="78">
        <f>IF(DC84="N",0,IF(CV$79="EVENTO",BD!$B$2,0))</f>
        <v>0</v>
      </c>
      <c r="DE84" s="77" t="s">
        <v>7</v>
      </c>
      <c r="DF84" s="78">
        <f>IF(DE84="N",0,IF(CV$79="EVENTO",BD!$B$5,0))</f>
        <v>0</v>
      </c>
      <c r="DG84" s="77" t="s">
        <v>7</v>
      </c>
      <c r="DH84" s="78">
        <f>IF(DG84="S",BD!$B$8,0)</f>
        <v>0</v>
      </c>
      <c r="DI84" s="73" t="str">
        <f>IF(CV84="","",VLOOKUP(CV84,BD!$B$11:$R$179,5,))</f>
        <v/>
      </c>
      <c r="DJ84" s="79" t="str">
        <f t="shared" si="54"/>
        <v/>
      </c>
    </row>
    <row r="85" spans="1:114" ht="15.75" thickBot="1" x14ac:dyDescent="0.3">
      <c r="A85" s="130"/>
      <c r="B85" s="145"/>
      <c r="C85" s="68"/>
      <c r="D85" s="75"/>
      <c r="E85" s="76"/>
      <c r="F85" s="71"/>
      <c r="G85" s="77" t="s">
        <v>7</v>
      </c>
      <c r="H85" s="78">
        <f>IF(G85="N",0,IF(D$79="EVENTO",BD!$B$3,BD!$B$4))</f>
        <v>0</v>
      </c>
      <c r="I85" s="77" t="s">
        <v>7</v>
      </c>
      <c r="J85" s="78">
        <f>IF(I85="N",0,IF(D$79="EVENTO",BD!$B$1,0))</f>
        <v>0</v>
      </c>
      <c r="K85" s="77" t="s">
        <v>7</v>
      </c>
      <c r="L85" s="78">
        <f>IF(K85="N",0,IF(D$79="EVENTO",BD!$B$2,0))</f>
        <v>0</v>
      </c>
      <c r="M85" s="77" t="s">
        <v>7</v>
      </c>
      <c r="N85" s="78">
        <f>IF(M85="N",0,IF(D$79="EVENTO",BD!$B$5,0))</f>
        <v>0</v>
      </c>
      <c r="O85" s="77" t="s">
        <v>7</v>
      </c>
      <c r="P85" s="78">
        <f>IF(O85="S",BD!$B$8,0)</f>
        <v>0</v>
      </c>
      <c r="Q85" s="73" t="str">
        <f>IF(D85="","",VLOOKUP(D85,BD!$B$11:$R$179,5,))</f>
        <v/>
      </c>
      <c r="R85" s="79" t="str">
        <f t="shared" si="48"/>
        <v/>
      </c>
      <c r="S85" s="68"/>
      <c r="T85" s="75"/>
      <c r="U85" s="76"/>
      <c r="V85" s="71"/>
      <c r="W85" s="77" t="s">
        <v>7</v>
      </c>
      <c r="X85" s="78">
        <f>IF(W85="N",0,IF(T$79="EVENTO",BD!$B$3,BD!$B$4))</f>
        <v>0</v>
      </c>
      <c r="Y85" s="77" t="s">
        <v>7</v>
      </c>
      <c r="Z85" s="78">
        <f>IF(Y85="N",0,IF(T$79="EVENTO",BD!$B$1,0))</f>
        <v>0</v>
      </c>
      <c r="AA85" s="77" t="s">
        <v>7</v>
      </c>
      <c r="AB85" s="78">
        <f>IF(AA85="N",0,IF(T$79="EVENTO",BD!$B$2,0))</f>
        <v>0</v>
      </c>
      <c r="AC85" s="77" t="s">
        <v>7</v>
      </c>
      <c r="AD85" s="78">
        <f>IF(AC85="N",0,IF(T$79="EVENTO",BD!$B$5,0))</f>
        <v>0</v>
      </c>
      <c r="AE85" s="77" t="s">
        <v>7</v>
      </c>
      <c r="AF85" s="78">
        <f>IF(AE85="S",BD!$B$8,0)</f>
        <v>0</v>
      </c>
      <c r="AG85" s="73" t="str">
        <f>IF(T85="","",VLOOKUP(T85,BD!$B$11:$R$179,5,))</f>
        <v/>
      </c>
      <c r="AH85" s="79" t="str">
        <f t="shared" si="49"/>
        <v/>
      </c>
      <c r="AI85" s="68"/>
      <c r="AJ85" s="75"/>
      <c r="AK85" s="76"/>
      <c r="AL85" s="71"/>
      <c r="AM85" s="77" t="s">
        <v>7</v>
      </c>
      <c r="AN85" s="78">
        <f>IF(AM85="N",0,IF(AJ$79="EVENTO",BD!$B$3,BD!$B$4))</f>
        <v>0</v>
      </c>
      <c r="AO85" s="77" t="s">
        <v>7</v>
      </c>
      <c r="AP85" s="78">
        <f>IF(AO85="N",0,IF(AJ$79="EVENTO",BD!$B$1,0))</f>
        <v>0</v>
      </c>
      <c r="AQ85" s="77" t="s">
        <v>7</v>
      </c>
      <c r="AR85" s="78">
        <f>IF(AQ85="N",0,IF(AJ$79="EVENTO",BD!$B$2,0))</f>
        <v>0</v>
      </c>
      <c r="AS85" s="77" t="s">
        <v>7</v>
      </c>
      <c r="AT85" s="78">
        <f>IF(AS85="N",0,IF(AJ$79="EVENTO",BD!$B$5,0))</f>
        <v>0</v>
      </c>
      <c r="AU85" s="77" t="s">
        <v>7</v>
      </c>
      <c r="AV85" s="78">
        <f>IF(AU85="S",BD!$B$8,0)</f>
        <v>0</v>
      </c>
      <c r="AW85" s="73" t="str">
        <f>IF(AJ85="","",VLOOKUP(AJ85,BD!$B$11:$R$179,5,))</f>
        <v/>
      </c>
      <c r="AX85" s="79" t="str">
        <f t="shared" si="50"/>
        <v/>
      </c>
      <c r="AY85" s="68"/>
      <c r="AZ85" s="75"/>
      <c r="BA85" s="76"/>
      <c r="BB85" s="71"/>
      <c r="BC85" s="77" t="s">
        <v>7</v>
      </c>
      <c r="BD85" s="78">
        <f>IF(BC85="N",0,IF(AZ$79="EVENTO",BD!$B$3,BD!$B$4))</f>
        <v>0</v>
      </c>
      <c r="BE85" s="77" t="s">
        <v>7</v>
      </c>
      <c r="BF85" s="78">
        <f>IF(BE85="N",0,IF(AZ$79="EVENTO",BD!$B$1,0))</f>
        <v>0</v>
      </c>
      <c r="BG85" s="77" t="s">
        <v>7</v>
      </c>
      <c r="BH85" s="78">
        <f>IF(BG85="N",0,IF(AZ$79="EVENTO",BD!$B$2,0))</f>
        <v>0</v>
      </c>
      <c r="BI85" s="77" t="s">
        <v>7</v>
      </c>
      <c r="BJ85" s="78">
        <f>IF(BI85="N",0,IF(AZ$79="EVENTO",BD!$B$5,0))</f>
        <v>0</v>
      </c>
      <c r="BK85" s="77" t="s">
        <v>7</v>
      </c>
      <c r="BL85" s="78">
        <f>IF(BK85="S",BD!$B$8,0)</f>
        <v>0</v>
      </c>
      <c r="BM85" s="73" t="str">
        <f>IF(AZ85="","",VLOOKUP(AZ85,BD!$B$11:$R$179,5,))</f>
        <v/>
      </c>
      <c r="BN85" s="79" t="str">
        <f t="shared" si="51"/>
        <v/>
      </c>
      <c r="BO85" s="68"/>
      <c r="BP85" s="75"/>
      <c r="BQ85" s="76"/>
      <c r="BR85" s="71"/>
      <c r="BS85" s="77" t="s">
        <v>7</v>
      </c>
      <c r="BT85" s="78">
        <f>IF(BS85="N",0,IF(BP$79="EVENTO",BD!$B$3,BD!$B$4))</f>
        <v>0</v>
      </c>
      <c r="BU85" s="77" t="s">
        <v>7</v>
      </c>
      <c r="BV85" s="78">
        <f>IF(BU85="N",0,IF(BP$79="EVENTO",BD!$B$1,0))</f>
        <v>0</v>
      </c>
      <c r="BW85" s="77" t="s">
        <v>7</v>
      </c>
      <c r="BX85" s="78">
        <f>IF(BW85="N",0,IF(BP$79="EVENTO",BD!$B$2,0))</f>
        <v>0</v>
      </c>
      <c r="BY85" s="77" t="s">
        <v>7</v>
      </c>
      <c r="BZ85" s="78">
        <f>IF(BY85="N",0,IF(BP$79="EVENTO",BD!$B$5,0))</f>
        <v>0</v>
      </c>
      <c r="CA85" s="77" t="s">
        <v>7</v>
      </c>
      <c r="CB85" s="78">
        <f>IF(CA85="S",BD!$B$8,0)</f>
        <v>0</v>
      </c>
      <c r="CC85" s="73" t="str">
        <f>IF(BP85="","",VLOOKUP(BP85,BD!$B$11:$R$179,5,))</f>
        <v/>
      </c>
      <c r="CD85" s="79" t="str">
        <f t="shared" si="52"/>
        <v/>
      </c>
      <c r="CE85" s="68"/>
      <c r="CF85" s="75"/>
      <c r="CG85" s="76"/>
      <c r="CH85" s="71"/>
      <c r="CI85" s="77" t="s">
        <v>7</v>
      </c>
      <c r="CJ85" s="78">
        <f>IF(CI85="N",0,IF(CF$79="EVENTO",BD!$B$3,BD!$B$4))</f>
        <v>0</v>
      </c>
      <c r="CK85" s="77" t="s">
        <v>7</v>
      </c>
      <c r="CL85" s="78">
        <f>IF(CK85="N",0,IF(CF$79="EVENTO",BD!$B$1,0))</f>
        <v>0</v>
      </c>
      <c r="CM85" s="77" t="s">
        <v>7</v>
      </c>
      <c r="CN85" s="78">
        <f>IF(CM85="N",0,IF(CF$79="EVENTO",BD!$B$2,0))</f>
        <v>0</v>
      </c>
      <c r="CO85" s="77" t="s">
        <v>7</v>
      </c>
      <c r="CP85" s="78">
        <f>IF(CO85="N",0,IF(CF$79="EVENTO",BD!$B$5,0))</f>
        <v>0</v>
      </c>
      <c r="CQ85" s="77" t="s">
        <v>7</v>
      </c>
      <c r="CR85" s="78">
        <f>IF(CQ85="S",BD!$B$8,0)</f>
        <v>0</v>
      </c>
      <c r="CS85" s="73" t="str">
        <f>IF(CF85="","",VLOOKUP(CF85,BD!$B$11:$R$179,5,))</f>
        <v/>
      </c>
      <c r="CT85" s="79" t="str">
        <f t="shared" si="53"/>
        <v/>
      </c>
      <c r="CU85" s="68"/>
      <c r="CV85" s="75"/>
      <c r="CW85" s="76"/>
      <c r="CX85" s="71"/>
      <c r="CY85" s="77" t="s">
        <v>7</v>
      </c>
      <c r="CZ85" s="78">
        <f>IF(CY85="N",0,IF(CV$79="EVENTO",BD!$B$3,BD!$B$4))</f>
        <v>0</v>
      </c>
      <c r="DA85" s="77" t="s">
        <v>7</v>
      </c>
      <c r="DB85" s="78">
        <f>IF(DA85="N",0,IF(CV$79="EVENTO",BD!$B$1,0))</f>
        <v>0</v>
      </c>
      <c r="DC85" s="77" t="s">
        <v>7</v>
      </c>
      <c r="DD85" s="78">
        <f>IF(DC85="N",0,IF(CV$79="EVENTO",BD!$B$2,0))</f>
        <v>0</v>
      </c>
      <c r="DE85" s="77" t="s">
        <v>7</v>
      </c>
      <c r="DF85" s="78">
        <f>IF(DE85="N",0,IF(CV$79="EVENTO",BD!$B$5,0))</f>
        <v>0</v>
      </c>
      <c r="DG85" s="77" t="s">
        <v>7</v>
      </c>
      <c r="DH85" s="78">
        <f>IF(DG85="S",BD!$B$8,0)</f>
        <v>0</v>
      </c>
      <c r="DI85" s="73" t="str">
        <f>IF(CV85="","",VLOOKUP(CV85,BD!$B$11:$R$179,5,))</f>
        <v/>
      </c>
      <c r="DJ85" s="79" t="str">
        <f t="shared" si="54"/>
        <v/>
      </c>
    </row>
    <row r="86" spans="1:114" ht="15.75" thickBot="1" x14ac:dyDescent="0.3">
      <c r="A86" s="130"/>
      <c r="B86" s="145"/>
      <c r="C86" s="68"/>
      <c r="D86" s="75"/>
      <c r="E86" s="76"/>
      <c r="F86" s="71"/>
      <c r="G86" s="77" t="s">
        <v>7</v>
      </c>
      <c r="H86" s="78">
        <f>IF(G86="N",0,IF(D$79="EVENTO",BD!$B$3,BD!$B$4))</f>
        <v>0</v>
      </c>
      <c r="I86" s="77" t="s">
        <v>7</v>
      </c>
      <c r="J86" s="78">
        <f>IF(I86="N",0,IF(D$79="EVENTO",BD!$B$1,0))</f>
        <v>0</v>
      </c>
      <c r="K86" s="77" t="s">
        <v>7</v>
      </c>
      <c r="L86" s="78">
        <f>IF(K86="N",0,IF(D$79="EVENTO",BD!$B$2,0))</f>
        <v>0</v>
      </c>
      <c r="M86" s="77" t="s">
        <v>7</v>
      </c>
      <c r="N86" s="78">
        <f>IF(M86="N",0,IF(D$79="EVENTO",BD!$B$5,0))</f>
        <v>0</v>
      </c>
      <c r="O86" s="77" t="s">
        <v>7</v>
      </c>
      <c r="P86" s="78">
        <f>IF(O86="S",BD!$B$8,0)</f>
        <v>0</v>
      </c>
      <c r="Q86" s="73" t="str">
        <f>IF(D86="","",VLOOKUP(D86,BD!$B$11:$R$179,5,))</f>
        <v/>
      </c>
      <c r="R86" s="79" t="str">
        <f t="shared" si="48"/>
        <v/>
      </c>
      <c r="S86" s="68"/>
      <c r="T86" s="75"/>
      <c r="U86" s="76"/>
      <c r="V86" s="71"/>
      <c r="W86" s="77" t="s">
        <v>7</v>
      </c>
      <c r="X86" s="78">
        <f>IF(W86="N",0,IF(T$79="EVENTO",BD!$B$3,BD!$B$4))</f>
        <v>0</v>
      </c>
      <c r="Y86" s="77" t="s">
        <v>7</v>
      </c>
      <c r="Z86" s="78">
        <f>IF(Y86="N",0,IF(T$79="EVENTO",BD!$B$1,0))</f>
        <v>0</v>
      </c>
      <c r="AA86" s="77" t="s">
        <v>7</v>
      </c>
      <c r="AB86" s="78">
        <f>IF(AA86="N",0,IF(T$79="EVENTO",BD!$B$2,0))</f>
        <v>0</v>
      </c>
      <c r="AC86" s="77" t="s">
        <v>7</v>
      </c>
      <c r="AD86" s="78">
        <f>IF(AC86="N",0,IF(T$79="EVENTO",BD!$B$5,0))</f>
        <v>0</v>
      </c>
      <c r="AE86" s="77" t="s">
        <v>7</v>
      </c>
      <c r="AF86" s="78">
        <f>IF(AE86="S",BD!$B$8,0)</f>
        <v>0</v>
      </c>
      <c r="AG86" s="73" t="str">
        <f>IF(T86="","",VLOOKUP(T86,BD!$B$11:$R$179,5,))</f>
        <v/>
      </c>
      <c r="AH86" s="79" t="str">
        <f t="shared" si="49"/>
        <v/>
      </c>
      <c r="AI86" s="68"/>
      <c r="AJ86" s="75"/>
      <c r="AK86" s="76"/>
      <c r="AL86" s="71"/>
      <c r="AM86" s="77" t="s">
        <v>7</v>
      </c>
      <c r="AN86" s="78">
        <f>IF(AM86="N",0,IF(AJ$79="EVENTO",BD!$B$3,BD!$B$4))</f>
        <v>0</v>
      </c>
      <c r="AO86" s="77" t="s">
        <v>7</v>
      </c>
      <c r="AP86" s="78">
        <f>IF(AO86="N",0,IF(AJ$79="EVENTO",BD!$B$1,0))</f>
        <v>0</v>
      </c>
      <c r="AQ86" s="77" t="s">
        <v>7</v>
      </c>
      <c r="AR86" s="78">
        <f>IF(AQ86="N",0,IF(AJ$79="EVENTO",BD!$B$2,0))</f>
        <v>0</v>
      </c>
      <c r="AS86" s="77" t="s">
        <v>7</v>
      </c>
      <c r="AT86" s="78">
        <f>IF(AS86="N",0,IF(AJ$79="EVENTO",BD!$B$5,0))</f>
        <v>0</v>
      </c>
      <c r="AU86" s="77" t="s">
        <v>7</v>
      </c>
      <c r="AV86" s="78">
        <f>IF(AU86="S",BD!$B$8,0)</f>
        <v>0</v>
      </c>
      <c r="AW86" s="73" t="str">
        <f>IF(AJ86="","",VLOOKUP(AJ86,BD!$B$11:$R$179,5,))</f>
        <v/>
      </c>
      <c r="AX86" s="79" t="str">
        <f t="shared" si="50"/>
        <v/>
      </c>
      <c r="AY86" s="68"/>
      <c r="AZ86" s="75"/>
      <c r="BA86" s="76"/>
      <c r="BB86" s="71"/>
      <c r="BC86" s="77" t="s">
        <v>7</v>
      </c>
      <c r="BD86" s="78">
        <f>IF(BC86="N",0,IF(AZ$79="EVENTO",BD!$B$3,BD!$B$4))</f>
        <v>0</v>
      </c>
      <c r="BE86" s="77" t="s">
        <v>7</v>
      </c>
      <c r="BF86" s="78">
        <f>IF(BE86="N",0,IF(AZ$79="EVENTO",BD!$B$1,0))</f>
        <v>0</v>
      </c>
      <c r="BG86" s="77" t="s">
        <v>7</v>
      </c>
      <c r="BH86" s="78">
        <f>IF(BG86="N",0,IF(AZ$79="EVENTO",BD!$B$2,0))</f>
        <v>0</v>
      </c>
      <c r="BI86" s="77" t="s">
        <v>7</v>
      </c>
      <c r="BJ86" s="78">
        <f>IF(BI86="N",0,IF(AZ$79="EVENTO",BD!$B$5,0))</f>
        <v>0</v>
      </c>
      <c r="BK86" s="77" t="s">
        <v>7</v>
      </c>
      <c r="BL86" s="78">
        <f>IF(BK86="S",BD!$B$8,0)</f>
        <v>0</v>
      </c>
      <c r="BM86" s="73" t="str">
        <f>IF(AZ86="","",VLOOKUP(AZ86,BD!$B$11:$R$179,5,))</f>
        <v/>
      </c>
      <c r="BN86" s="79" t="str">
        <f t="shared" si="51"/>
        <v/>
      </c>
      <c r="BO86" s="68"/>
      <c r="BP86" s="75"/>
      <c r="BQ86" s="76"/>
      <c r="BR86" s="71"/>
      <c r="BS86" s="77" t="s">
        <v>7</v>
      </c>
      <c r="BT86" s="78">
        <f>IF(BS86="N",0,IF(BP$79="EVENTO",BD!$B$3,BD!$B$4))</f>
        <v>0</v>
      </c>
      <c r="BU86" s="77" t="s">
        <v>7</v>
      </c>
      <c r="BV86" s="78">
        <f>IF(BU86="N",0,IF(BP$79="EVENTO",BD!$B$1,0))</f>
        <v>0</v>
      </c>
      <c r="BW86" s="77" t="s">
        <v>7</v>
      </c>
      <c r="BX86" s="78">
        <f>IF(BW86="N",0,IF(BP$79="EVENTO",BD!$B$2,0))</f>
        <v>0</v>
      </c>
      <c r="BY86" s="77" t="s">
        <v>7</v>
      </c>
      <c r="BZ86" s="78">
        <f>IF(BY86="N",0,IF(BP$79="EVENTO",BD!$B$5,0))</f>
        <v>0</v>
      </c>
      <c r="CA86" s="77" t="s">
        <v>7</v>
      </c>
      <c r="CB86" s="78">
        <f>IF(CA86="S",BD!$B$8,0)</f>
        <v>0</v>
      </c>
      <c r="CC86" s="73" t="str">
        <f>IF(BP86="","",VLOOKUP(BP86,BD!$B$11:$R$179,5,))</f>
        <v/>
      </c>
      <c r="CD86" s="79" t="str">
        <f t="shared" si="52"/>
        <v/>
      </c>
      <c r="CE86" s="68"/>
      <c r="CF86" s="75"/>
      <c r="CG86" s="76"/>
      <c r="CH86" s="71"/>
      <c r="CI86" s="77" t="s">
        <v>7</v>
      </c>
      <c r="CJ86" s="78">
        <f>IF(CI86="N",0,IF(CF$79="EVENTO",BD!$B$3,BD!$B$4))</f>
        <v>0</v>
      </c>
      <c r="CK86" s="77" t="s">
        <v>7</v>
      </c>
      <c r="CL86" s="78">
        <f>IF(CK86="N",0,IF(CF$79="EVENTO",BD!$B$1,0))</f>
        <v>0</v>
      </c>
      <c r="CM86" s="77" t="s">
        <v>7</v>
      </c>
      <c r="CN86" s="78">
        <f>IF(CM86="N",0,IF(CF$79="EVENTO",BD!$B$2,0))</f>
        <v>0</v>
      </c>
      <c r="CO86" s="77" t="s">
        <v>7</v>
      </c>
      <c r="CP86" s="78">
        <f>IF(CO86="N",0,IF(CF$79="EVENTO",BD!$B$5,0))</f>
        <v>0</v>
      </c>
      <c r="CQ86" s="77" t="s">
        <v>7</v>
      </c>
      <c r="CR86" s="78">
        <f>IF(CQ86="S",BD!$B$8,0)</f>
        <v>0</v>
      </c>
      <c r="CS86" s="73" t="str">
        <f>IF(CF86="","",VLOOKUP(CF86,BD!$B$11:$R$179,5,))</f>
        <v/>
      </c>
      <c r="CT86" s="79" t="str">
        <f t="shared" si="53"/>
        <v/>
      </c>
      <c r="CU86" s="68"/>
      <c r="CV86" s="75"/>
      <c r="CW86" s="76"/>
      <c r="CX86" s="71"/>
      <c r="CY86" s="77" t="s">
        <v>7</v>
      </c>
      <c r="CZ86" s="78">
        <f>IF(CY86="N",0,IF(CV$79="EVENTO",BD!$B$3,BD!$B$4))</f>
        <v>0</v>
      </c>
      <c r="DA86" s="77" t="s">
        <v>7</v>
      </c>
      <c r="DB86" s="78">
        <f>IF(DA86="N",0,IF(CV$79="EVENTO",BD!$B$1,0))</f>
        <v>0</v>
      </c>
      <c r="DC86" s="77" t="s">
        <v>7</v>
      </c>
      <c r="DD86" s="78">
        <f>IF(DC86="N",0,IF(CV$79="EVENTO",BD!$B$2,0))</f>
        <v>0</v>
      </c>
      <c r="DE86" s="77" t="s">
        <v>7</v>
      </c>
      <c r="DF86" s="78">
        <f>IF(DE86="N",0,IF(CV$79="EVENTO",BD!$B$5,0))</f>
        <v>0</v>
      </c>
      <c r="DG86" s="77" t="s">
        <v>7</v>
      </c>
      <c r="DH86" s="78">
        <f>IF(DG86="S",BD!$B$8,0)</f>
        <v>0</v>
      </c>
      <c r="DI86" s="73" t="str">
        <f>IF(CV86="","",VLOOKUP(CV86,BD!$B$11:$R$179,5,))</f>
        <v/>
      </c>
      <c r="DJ86" s="79" t="str">
        <f t="shared" si="54"/>
        <v/>
      </c>
    </row>
    <row r="87" spans="1:114" ht="15.75" thickBot="1" x14ac:dyDescent="0.3">
      <c r="A87" s="130"/>
      <c r="B87" s="145"/>
      <c r="C87" s="68"/>
      <c r="D87" s="75"/>
      <c r="E87" s="76"/>
      <c r="F87" s="71"/>
      <c r="G87" s="77" t="s">
        <v>7</v>
      </c>
      <c r="H87" s="78">
        <f>IF(G87="N",0,IF(D$79="EVENTO",BD!$B$3,BD!$B$4))</f>
        <v>0</v>
      </c>
      <c r="I87" s="77" t="s">
        <v>7</v>
      </c>
      <c r="J87" s="78">
        <f>IF(I87="N",0,IF(D$79="EVENTO",BD!$B$1,0))</f>
        <v>0</v>
      </c>
      <c r="K87" s="77" t="s">
        <v>7</v>
      </c>
      <c r="L87" s="78">
        <f>IF(K87="N",0,IF(D$79="EVENTO",BD!$B$2,0))</f>
        <v>0</v>
      </c>
      <c r="M87" s="77" t="s">
        <v>7</v>
      </c>
      <c r="N87" s="78">
        <f>IF(M87="N",0,IF(D$79="EVENTO",BD!$B$5,0))</f>
        <v>0</v>
      </c>
      <c r="O87" s="77" t="s">
        <v>7</v>
      </c>
      <c r="P87" s="78">
        <f>IF(O87="S",BD!$B$8,0)</f>
        <v>0</v>
      </c>
      <c r="Q87" s="73" t="str">
        <f>IF(D87="","",VLOOKUP(D87,BD!$B$11:$R$179,5,))</f>
        <v/>
      </c>
      <c r="R87" s="79" t="str">
        <f t="shared" si="48"/>
        <v/>
      </c>
      <c r="S87" s="68"/>
      <c r="T87" s="75"/>
      <c r="U87" s="76"/>
      <c r="V87" s="71"/>
      <c r="W87" s="77" t="s">
        <v>7</v>
      </c>
      <c r="X87" s="78">
        <f>IF(W87="N",0,IF(T$79="EVENTO",BD!$B$3,BD!$B$4))</f>
        <v>0</v>
      </c>
      <c r="Y87" s="77" t="s">
        <v>7</v>
      </c>
      <c r="Z87" s="78">
        <f>IF(Y87="N",0,IF(T$79="EVENTO",BD!$B$1,0))</f>
        <v>0</v>
      </c>
      <c r="AA87" s="77" t="s">
        <v>7</v>
      </c>
      <c r="AB87" s="78">
        <f>IF(AA87="N",0,IF(T$79="EVENTO",BD!$B$2,0))</f>
        <v>0</v>
      </c>
      <c r="AC87" s="77" t="s">
        <v>7</v>
      </c>
      <c r="AD87" s="78">
        <f>IF(AC87="N",0,IF(T$79="EVENTO",BD!$B$5,0))</f>
        <v>0</v>
      </c>
      <c r="AE87" s="77" t="s">
        <v>7</v>
      </c>
      <c r="AF87" s="78">
        <f>IF(AE87="S",BD!$B$8,0)</f>
        <v>0</v>
      </c>
      <c r="AG87" s="73" t="str">
        <f>IF(T87="","",VLOOKUP(T87,BD!$B$11:$R$179,5,))</f>
        <v/>
      </c>
      <c r="AH87" s="79" t="str">
        <f t="shared" si="49"/>
        <v/>
      </c>
      <c r="AI87" s="68"/>
      <c r="AJ87" s="75"/>
      <c r="AK87" s="76"/>
      <c r="AL87" s="71"/>
      <c r="AM87" s="77" t="s">
        <v>7</v>
      </c>
      <c r="AN87" s="78">
        <f>IF(AM87="N",0,IF(AJ$79="EVENTO",BD!$B$3,BD!$B$4))</f>
        <v>0</v>
      </c>
      <c r="AO87" s="77" t="s">
        <v>7</v>
      </c>
      <c r="AP87" s="78">
        <f>IF(AO87="N",0,IF(AJ$79="EVENTO",BD!$B$1,0))</f>
        <v>0</v>
      </c>
      <c r="AQ87" s="77" t="s">
        <v>7</v>
      </c>
      <c r="AR87" s="78">
        <f>IF(AQ87="N",0,IF(AJ$79="EVENTO",BD!$B$2,0))</f>
        <v>0</v>
      </c>
      <c r="AS87" s="77" t="s">
        <v>7</v>
      </c>
      <c r="AT87" s="78">
        <f>IF(AS87="N",0,IF(AJ$79="EVENTO",BD!$B$5,0))</f>
        <v>0</v>
      </c>
      <c r="AU87" s="77" t="s">
        <v>7</v>
      </c>
      <c r="AV87" s="78">
        <f>IF(AU87="S",BD!$B$8,0)</f>
        <v>0</v>
      </c>
      <c r="AW87" s="73" t="str">
        <f>IF(AJ87="","",VLOOKUP(AJ87,BD!$B$11:$R$179,5,))</f>
        <v/>
      </c>
      <c r="AX87" s="79" t="str">
        <f t="shared" si="50"/>
        <v/>
      </c>
      <c r="AY87" s="68"/>
      <c r="AZ87" s="75"/>
      <c r="BA87" s="76"/>
      <c r="BB87" s="71"/>
      <c r="BC87" s="77" t="s">
        <v>7</v>
      </c>
      <c r="BD87" s="78">
        <f>IF(BC87="N",0,IF(AZ$79="EVENTO",BD!$B$3,BD!$B$4))</f>
        <v>0</v>
      </c>
      <c r="BE87" s="77" t="s">
        <v>7</v>
      </c>
      <c r="BF87" s="78">
        <f>IF(BE87="N",0,IF(AZ$79="EVENTO",BD!$B$1,0))</f>
        <v>0</v>
      </c>
      <c r="BG87" s="77" t="s">
        <v>7</v>
      </c>
      <c r="BH87" s="78">
        <f>IF(BG87="N",0,IF(AZ$79="EVENTO",BD!$B$2,0))</f>
        <v>0</v>
      </c>
      <c r="BI87" s="77" t="s">
        <v>7</v>
      </c>
      <c r="BJ87" s="78">
        <f>IF(BI87="N",0,IF(AZ$79="EVENTO",BD!$B$5,0))</f>
        <v>0</v>
      </c>
      <c r="BK87" s="77" t="s">
        <v>7</v>
      </c>
      <c r="BL87" s="78">
        <f>IF(BK87="S",BD!$B$8,0)</f>
        <v>0</v>
      </c>
      <c r="BM87" s="73" t="str">
        <f>IF(AZ87="","",VLOOKUP(AZ87,BD!$B$11:$R$179,5,))</f>
        <v/>
      </c>
      <c r="BN87" s="79" t="str">
        <f t="shared" si="51"/>
        <v/>
      </c>
      <c r="BO87" s="68"/>
      <c r="BP87" s="75"/>
      <c r="BQ87" s="76"/>
      <c r="BR87" s="71"/>
      <c r="BS87" s="77" t="s">
        <v>7</v>
      </c>
      <c r="BT87" s="78">
        <f>IF(BS87="N",0,IF(BP$79="EVENTO",BD!$B$3,BD!$B$4))</f>
        <v>0</v>
      </c>
      <c r="BU87" s="77" t="s">
        <v>7</v>
      </c>
      <c r="BV87" s="78">
        <f>IF(BU87="N",0,IF(BP$79="EVENTO",BD!$B$1,0))</f>
        <v>0</v>
      </c>
      <c r="BW87" s="77" t="s">
        <v>7</v>
      </c>
      <c r="BX87" s="78">
        <f>IF(BW87="N",0,IF(BP$79="EVENTO",BD!$B$2,0))</f>
        <v>0</v>
      </c>
      <c r="BY87" s="77" t="s">
        <v>7</v>
      </c>
      <c r="BZ87" s="78">
        <f>IF(BY87="N",0,IF(BP$79="EVENTO",BD!$B$5,0))</f>
        <v>0</v>
      </c>
      <c r="CA87" s="77" t="s">
        <v>7</v>
      </c>
      <c r="CB87" s="78">
        <f>IF(CA87="S",BD!$B$8,0)</f>
        <v>0</v>
      </c>
      <c r="CC87" s="73" t="str">
        <f>IF(BP87="","",VLOOKUP(BP87,BD!$B$11:$R$179,5,))</f>
        <v/>
      </c>
      <c r="CD87" s="79" t="str">
        <f t="shared" si="52"/>
        <v/>
      </c>
      <c r="CE87" s="68"/>
      <c r="CF87" s="75"/>
      <c r="CG87" s="76"/>
      <c r="CH87" s="71"/>
      <c r="CI87" s="77" t="s">
        <v>7</v>
      </c>
      <c r="CJ87" s="78">
        <f>IF(CI87="N",0,IF(CF$79="EVENTO",BD!$B$3,BD!$B$4))</f>
        <v>0</v>
      </c>
      <c r="CK87" s="77" t="s">
        <v>7</v>
      </c>
      <c r="CL87" s="78">
        <f>IF(CK87="N",0,IF(CF$79="EVENTO",BD!$B$1,0))</f>
        <v>0</v>
      </c>
      <c r="CM87" s="77" t="s">
        <v>7</v>
      </c>
      <c r="CN87" s="78">
        <f>IF(CM87="N",0,IF(CF$79="EVENTO",BD!$B$2,0))</f>
        <v>0</v>
      </c>
      <c r="CO87" s="77" t="s">
        <v>7</v>
      </c>
      <c r="CP87" s="78">
        <f>IF(CO87="N",0,IF(CF$79="EVENTO",BD!$B$5,0))</f>
        <v>0</v>
      </c>
      <c r="CQ87" s="77" t="s">
        <v>7</v>
      </c>
      <c r="CR87" s="78">
        <f>IF(CQ87="S",BD!$B$8,0)</f>
        <v>0</v>
      </c>
      <c r="CS87" s="73" t="str">
        <f>IF(CF87="","",VLOOKUP(CF87,BD!$B$11:$R$179,5,))</f>
        <v/>
      </c>
      <c r="CT87" s="79" t="str">
        <f t="shared" si="53"/>
        <v/>
      </c>
      <c r="CU87" s="68"/>
      <c r="CV87" s="75"/>
      <c r="CW87" s="76"/>
      <c r="CX87" s="71"/>
      <c r="CY87" s="77" t="s">
        <v>7</v>
      </c>
      <c r="CZ87" s="78">
        <f>IF(CY87="N",0,IF(CV$79="EVENTO",BD!$B$3,BD!$B$4))</f>
        <v>0</v>
      </c>
      <c r="DA87" s="77" t="s">
        <v>7</v>
      </c>
      <c r="DB87" s="78">
        <f>IF(DA87="N",0,IF(CV$79="EVENTO",BD!$B$1,0))</f>
        <v>0</v>
      </c>
      <c r="DC87" s="77" t="s">
        <v>7</v>
      </c>
      <c r="DD87" s="78">
        <f>IF(DC87="N",0,IF(CV$79="EVENTO",BD!$B$2,0))</f>
        <v>0</v>
      </c>
      <c r="DE87" s="77" t="s">
        <v>7</v>
      </c>
      <c r="DF87" s="78">
        <f>IF(DE87="N",0,IF(CV$79="EVENTO",BD!$B$5,0))</f>
        <v>0</v>
      </c>
      <c r="DG87" s="77" t="s">
        <v>7</v>
      </c>
      <c r="DH87" s="78">
        <f>IF(DG87="S",BD!$B$8,0)</f>
        <v>0</v>
      </c>
      <c r="DI87" s="73" t="str">
        <f>IF(CV87="","",VLOOKUP(CV87,BD!$B$11:$R$179,5,))</f>
        <v/>
      </c>
      <c r="DJ87" s="79" t="str">
        <f t="shared" si="54"/>
        <v/>
      </c>
    </row>
    <row r="88" spans="1:114" ht="15.75" thickBot="1" x14ac:dyDescent="0.3">
      <c r="A88" s="130"/>
      <c r="B88" s="145"/>
      <c r="C88" s="68"/>
      <c r="D88" s="75"/>
      <c r="E88" s="76"/>
      <c r="F88" s="71"/>
      <c r="G88" s="77" t="s">
        <v>7</v>
      </c>
      <c r="H88" s="78">
        <f>IF(G88="N",0,IF(D$79="EVENTO",BD!$B$3,BD!$B$4))</f>
        <v>0</v>
      </c>
      <c r="I88" s="77" t="s">
        <v>7</v>
      </c>
      <c r="J88" s="78">
        <f>IF(I88="N",0,IF(D$79="EVENTO",BD!$B$1,0))</f>
        <v>0</v>
      </c>
      <c r="K88" s="77" t="s">
        <v>7</v>
      </c>
      <c r="L88" s="78">
        <f>IF(K88="N",0,IF(D$79="EVENTO",BD!$B$2,0))</f>
        <v>0</v>
      </c>
      <c r="M88" s="77" t="s">
        <v>7</v>
      </c>
      <c r="N88" s="78">
        <f>IF(M88="N",0,IF(D$79="EVENTO",BD!$B$5,0))</f>
        <v>0</v>
      </c>
      <c r="O88" s="77" t="s">
        <v>7</v>
      </c>
      <c r="P88" s="78">
        <f>IF(O88="S",BD!$B$8,0)</f>
        <v>0</v>
      </c>
      <c r="Q88" s="73" t="str">
        <f>IF(D88="","",VLOOKUP(D88,BD!$B$11:$R$179,5,))</f>
        <v/>
      </c>
      <c r="R88" s="79" t="str">
        <f t="shared" si="48"/>
        <v/>
      </c>
      <c r="S88" s="68"/>
      <c r="T88" s="75"/>
      <c r="U88" s="76"/>
      <c r="V88" s="71"/>
      <c r="W88" s="77" t="s">
        <v>7</v>
      </c>
      <c r="X88" s="78">
        <f>IF(W88="N",0,IF(T$79="EVENTO",BD!$B$3,BD!$B$4))</f>
        <v>0</v>
      </c>
      <c r="Y88" s="77" t="s">
        <v>7</v>
      </c>
      <c r="Z88" s="78">
        <f>IF(Y88="N",0,IF(T$79="EVENTO",BD!$B$1,0))</f>
        <v>0</v>
      </c>
      <c r="AA88" s="77" t="s">
        <v>7</v>
      </c>
      <c r="AB88" s="78">
        <f>IF(AA88="N",0,IF(T$79="EVENTO",BD!$B$2,0))</f>
        <v>0</v>
      </c>
      <c r="AC88" s="77" t="s">
        <v>7</v>
      </c>
      <c r="AD88" s="78">
        <f>IF(AC88="N",0,IF(T$79="EVENTO",BD!$B$5,0))</f>
        <v>0</v>
      </c>
      <c r="AE88" s="77" t="s">
        <v>7</v>
      </c>
      <c r="AF88" s="78">
        <f>IF(AE88="S",BD!$B$8,0)</f>
        <v>0</v>
      </c>
      <c r="AG88" s="73" t="str">
        <f>IF(T88="","",VLOOKUP(T88,BD!$B$11:$R$179,5,))</f>
        <v/>
      </c>
      <c r="AH88" s="79" t="str">
        <f t="shared" si="49"/>
        <v/>
      </c>
      <c r="AI88" s="68"/>
      <c r="AJ88" s="75"/>
      <c r="AK88" s="76"/>
      <c r="AL88" s="71"/>
      <c r="AM88" s="77" t="s">
        <v>7</v>
      </c>
      <c r="AN88" s="78">
        <f>IF(AM88="N",0,IF(AJ$79="EVENTO",BD!$B$3,BD!$B$4))</f>
        <v>0</v>
      </c>
      <c r="AO88" s="77" t="s">
        <v>7</v>
      </c>
      <c r="AP88" s="78">
        <f>IF(AO88="N",0,IF(AJ$79="EVENTO",BD!$B$1,0))</f>
        <v>0</v>
      </c>
      <c r="AQ88" s="77" t="s">
        <v>7</v>
      </c>
      <c r="AR88" s="78">
        <f>IF(AQ88="N",0,IF(AJ$79="EVENTO",BD!$B$2,0))</f>
        <v>0</v>
      </c>
      <c r="AS88" s="77" t="s">
        <v>7</v>
      </c>
      <c r="AT88" s="78">
        <f>IF(AS88="N",0,IF(AJ$79="EVENTO",BD!$B$5,0))</f>
        <v>0</v>
      </c>
      <c r="AU88" s="77" t="s">
        <v>7</v>
      </c>
      <c r="AV88" s="78">
        <f>IF(AU88="S",BD!$B$8,0)</f>
        <v>0</v>
      </c>
      <c r="AW88" s="73" t="str">
        <f>IF(AJ88="","",VLOOKUP(AJ88,BD!$B$11:$R$179,5,))</f>
        <v/>
      </c>
      <c r="AX88" s="79" t="str">
        <f t="shared" si="50"/>
        <v/>
      </c>
      <c r="AY88" s="68"/>
      <c r="AZ88" s="75"/>
      <c r="BA88" s="76"/>
      <c r="BB88" s="71"/>
      <c r="BC88" s="77" t="s">
        <v>7</v>
      </c>
      <c r="BD88" s="78">
        <f>IF(BC88="N",0,IF(AZ$79="EVENTO",BD!$B$3,BD!$B$4))</f>
        <v>0</v>
      </c>
      <c r="BE88" s="77" t="s">
        <v>7</v>
      </c>
      <c r="BF88" s="78">
        <f>IF(BE88="N",0,IF(AZ$79="EVENTO",BD!$B$1,0))</f>
        <v>0</v>
      </c>
      <c r="BG88" s="77" t="s">
        <v>7</v>
      </c>
      <c r="BH88" s="78">
        <f>IF(BG88="N",0,IF(AZ$79="EVENTO",BD!$B$2,0))</f>
        <v>0</v>
      </c>
      <c r="BI88" s="77" t="s">
        <v>7</v>
      </c>
      <c r="BJ88" s="78">
        <f>IF(BI88="N",0,IF(AZ$79="EVENTO",BD!$B$5,0))</f>
        <v>0</v>
      </c>
      <c r="BK88" s="77" t="s">
        <v>7</v>
      </c>
      <c r="BL88" s="78">
        <f>IF(BK88="S",BD!$B$8,0)</f>
        <v>0</v>
      </c>
      <c r="BM88" s="73" t="str">
        <f>IF(AZ88="","",VLOOKUP(AZ88,BD!$B$11:$R$179,5,))</f>
        <v/>
      </c>
      <c r="BN88" s="79" t="str">
        <f t="shared" si="51"/>
        <v/>
      </c>
      <c r="BO88" s="68"/>
      <c r="BP88" s="75"/>
      <c r="BQ88" s="76"/>
      <c r="BR88" s="71"/>
      <c r="BS88" s="77" t="s">
        <v>7</v>
      </c>
      <c r="BT88" s="78">
        <f>IF(BS88="N",0,IF(BP$79="EVENTO",BD!$B$3,BD!$B$4))</f>
        <v>0</v>
      </c>
      <c r="BU88" s="77" t="s">
        <v>7</v>
      </c>
      <c r="BV88" s="78">
        <f>IF(BU88="N",0,IF(BP$79="EVENTO",BD!$B$1,0))</f>
        <v>0</v>
      </c>
      <c r="BW88" s="77" t="s">
        <v>7</v>
      </c>
      <c r="BX88" s="78">
        <f>IF(BW88="N",0,IF(BP$79="EVENTO",BD!$B$2,0))</f>
        <v>0</v>
      </c>
      <c r="BY88" s="77" t="s">
        <v>7</v>
      </c>
      <c r="BZ88" s="78">
        <f>IF(BY88="N",0,IF(BP$79="EVENTO",BD!$B$5,0))</f>
        <v>0</v>
      </c>
      <c r="CA88" s="77" t="s">
        <v>7</v>
      </c>
      <c r="CB88" s="78">
        <f>IF(CA88="S",BD!$B$8,0)</f>
        <v>0</v>
      </c>
      <c r="CC88" s="73" t="str">
        <f>IF(BP88="","",VLOOKUP(BP88,BD!$B$11:$R$179,5,))</f>
        <v/>
      </c>
      <c r="CD88" s="79" t="str">
        <f t="shared" si="52"/>
        <v/>
      </c>
      <c r="CE88" s="68"/>
      <c r="CF88" s="75"/>
      <c r="CG88" s="76"/>
      <c r="CH88" s="71"/>
      <c r="CI88" s="77" t="s">
        <v>7</v>
      </c>
      <c r="CJ88" s="78">
        <f>IF(CI88="N",0,IF(CF$79="EVENTO",BD!$B$3,BD!$B$4))</f>
        <v>0</v>
      </c>
      <c r="CK88" s="77" t="s">
        <v>7</v>
      </c>
      <c r="CL88" s="78">
        <f>IF(CK88="N",0,IF(CF$79="EVENTO",BD!$B$1,0))</f>
        <v>0</v>
      </c>
      <c r="CM88" s="77" t="s">
        <v>7</v>
      </c>
      <c r="CN88" s="78">
        <f>IF(CM88="N",0,IF(CF$79="EVENTO",BD!$B$2,0))</f>
        <v>0</v>
      </c>
      <c r="CO88" s="77" t="s">
        <v>7</v>
      </c>
      <c r="CP88" s="78">
        <f>IF(CO88="N",0,IF(CF$79="EVENTO",BD!$B$5,0))</f>
        <v>0</v>
      </c>
      <c r="CQ88" s="77" t="s">
        <v>7</v>
      </c>
      <c r="CR88" s="78">
        <f>IF(CQ88="S",BD!$B$8,0)</f>
        <v>0</v>
      </c>
      <c r="CS88" s="73" t="str">
        <f>IF(CF88="","",VLOOKUP(CF88,BD!$B$11:$R$179,5,))</f>
        <v/>
      </c>
      <c r="CT88" s="79" t="str">
        <f t="shared" si="53"/>
        <v/>
      </c>
      <c r="CU88" s="68"/>
      <c r="CV88" s="75"/>
      <c r="CW88" s="76"/>
      <c r="CX88" s="71"/>
      <c r="CY88" s="77" t="s">
        <v>7</v>
      </c>
      <c r="CZ88" s="78">
        <f>IF(CY88="N",0,IF(CV$79="EVENTO",BD!$B$3,BD!$B$4))</f>
        <v>0</v>
      </c>
      <c r="DA88" s="77" t="s">
        <v>7</v>
      </c>
      <c r="DB88" s="78">
        <f>IF(DA88="N",0,IF(CV$79="EVENTO",BD!$B$1,0))</f>
        <v>0</v>
      </c>
      <c r="DC88" s="77" t="s">
        <v>7</v>
      </c>
      <c r="DD88" s="78">
        <f>IF(DC88="N",0,IF(CV$79="EVENTO",BD!$B$2,0))</f>
        <v>0</v>
      </c>
      <c r="DE88" s="77" t="s">
        <v>7</v>
      </c>
      <c r="DF88" s="78">
        <f>IF(DE88="N",0,IF(CV$79="EVENTO",BD!$B$5,0))</f>
        <v>0</v>
      </c>
      <c r="DG88" s="77" t="s">
        <v>7</v>
      </c>
      <c r="DH88" s="78">
        <f>IF(DG88="S",BD!$B$8,0)</f>
        <v>0</v>
      </c>
      <c r="DI88" s="73" t="str">
        <f>IF(CV88="","",VLOOKUP(CV88,BD!$B$11:$R$179,5,))</f>
        <v/>
      </c>
      <c r="DJ88" s="79" t="str">
        <f t="shared" si="54"/>
        <v/>
      </c>
    </row>
    <row r="89" spans="1:114" ht="15.75" thickBot="1" x14ac:dyDescent="0.3">
      <c r="A89" s="130"/>
      <c r="B89" s="145"/>
      <c r="C89" s="68"/>
      <c r="D89" s="75"/>
      <c r="E89" s="76"/>
      <c r="F89" s="71"/>
      <c r="G89" s="77" t="s">
        <v>7</v>
      </c>
      <c r="H89" s="78">
        <f>IF(G89="N",0,IF(D$79="EVENTO",BD!$B$3,BD!$B$4))</f>
        <v>0</v>
      </c>
      <c r="I89" s="77" t="s">
        <v>7</v>
      </c>
      <c r="J89" s="78">
        <f>IF(I89="N",0,IF(D$79="EVENTO",BD!$B$1,0))</f>
        <v>0</v>
      </c>
      <c r="K89" s="77" t="s">
        <v>7</v>
      </c>
      <c r="L89" s="78">
        <f>IF(K89="N",0,IF(D$79="EVENTO",BD!$B$2,0))</f>
        <v>0</v>
      </c>
      <c r="M89" s="77" t="s">
        <v>7</v>
      </c>
      <c r="N89" s="78">
        <f>IF(M89="N",0,IF(D$79="EVENTO",BD!$B$5,0))</f>
        <v>0</v>
      </c>
      <c r="O89" s="77" t="s">
        <v>7</v>
      </c>
      <c r="P89" s="78">
        <f>IF(O89="S",BD!$B$8,0)</f>
        <v>0</v>
      </c>
      <c r="Q89" s="73" t="str">
        <f>IF(D89="","",VLOOKUP(D89,BD!$B$11:$R$179,5,))</f>
        <v/>
      </c>
      <c r="R89" s="79" t="str">
        <f t="shared" si="48"/>
        <v/>
      </c>
      <c r="S89" s="68"/>
      <c r="T89" s="75"/>
      <c r="U89" s="76"/>
      <c r="V89" s="71"/>
      <c r="W89" s="77" t="s">
        <v>7</v>
      </c>
      <c r="X89" s="78">
        <f>IF(W89="N",0,IF(T$79="EVENTO",BD!$B$3,BD!$B$4))</f>
        <v>0</v>
      </c>
      <c r="Y89" s="77" t="s">
        <v>7</v>
      </c>
      <c r="Z89" s="78">
        <f>IF(Y89="N",0,IF(T$79="EVENTO",BD!$B$1,0))</f>
        <v>0</v>
      </c>
      <c r="AA89" s="77" t="s">
        <v>7</v>
      </c>
      <c r="AB89" s="78">
        <f>IF(AA89="N",0,IF(T$79="EVENTO",BD!$B$2,0))</f>
        <v>0</v>
      </c>
      <c r="AC89" s="77" t="s">
        <v>7</v>
      </c>
      <c r="AD89" s="78">
        <f>IF(AC89="N",0,IF(T$79="EVENTO",BD!$B$5,0))</f>
        <v>0</v>
      </c>
      <c r="AE89" s="77" t="s">
        <v>7</v>
      </c>
      <c r="AF89" s="78">
        <f>IF(AE89="S",BD!$B$8,0)</f>
        <v>0</v>
      </c>
      <c r="AG89" s="73" t="str">
        <f>IF(T89="","",VLOOKUP(T89,BD!$B$11:$R$179,5,))</f>
        <v/>
      </c>
      <c r="AH89" s="79" t="str">
        <f t="shared" si="49"/>
        <v/>
      </c>
      <c r="AI89" s="68"/>
      <c r="AJ89" s="75"/>
      <c r="AK89" s="76"/>
      <c r="AL89" s="71"/>
      <c r="AM89" s="77" t="s">
        <v>7</v>
      </c>
      <c r="AN89" s="78">
        <f>IF(AM89="N",0,IF(AJ$79="EVENTO",BD!$B$3,BD!$B$4))</f>
        <v>0</v>
      </c>
      <c r="AO89" s="77" t="s">
        <v>7</v>
      </c>
      <c r="AP89" s="78">
        <f>IF(AO89="N",0,IF(AJ$79="EVENTO",BD!$B$1,0))</f>
        <v>0</v>
      </c>
      <c r="AQ89" s="77" t="s">
        <v>7</v>
      </c>
      <c r="AR89" s="78">
        <f>IF(AQ89="N",0,IF(AJ$79="EVENTO",BD!$B$2,0))</f>
        <v>0</v>
      </c>
      <c r="AS89" s="77" t="s">
        <v>7</v>
      </c>
      <c r="AT89" s="78">
        <f>IF(AS89="N",0,IF(AJ$79="EVENTO",BD!$B$5,0))</f>
        <v>0</v>
      </c>
      <c r="AU89" s="77" t="s">
        <v>7</v>
      </c>
      <c r="AV89" s="78">
        <f>IF(AU89="S",BD!$B$8,0)</f>
        <v>0</v>
      </c>
      <c r="AW89" s="73" t="str">
        <f>IF(AJ89="","",VLOOKUP(AJ89,BD!$B$11:$R$179,5,))</f>
        <v/>
      </c>
      <c r="AX89" s="79" t="str">
        <f t="shared" si="50"/>
        <v/>
      </c>
      <c r="AY89" s="68"/>
      <c r="AZ89" s="75"/>
      <c r="BA89" s="76"/>
      <c r="BB89" s="71"/>
      <c r="BC89" s="77" t="s">
        <v>7</v>
      </c>
      <c r="BD89" s="78">
        <f>IF(BC89="N",0,IF(AZ$79="EVENTO",BD!$B$3,BD!$B$4))</f>
        <v>0</v>
      </c>
      <c r="BE89" s="77" t="s">
        <v>7</v>
      </c>
      <c r="BF89" s="78">
        <f>IF(BE89="N",0,IF(AZ$79="EVENTO",BD!$B$1,0))</f>
        <v>0</v>
      </c>
      <c r="BG89" s="77" t="s">
        <v>7</v>
      </c>
      <c r="BH89" s="78">
        <f>IF(BG89="N",0,IF(AZ$79="EVENTO",BD!$B$2,0))</f>
        <v>0</v>
      </c>
      <c r="BI89" s="77" t="s">
        <v>7</v>
      </c>
      <c r="BJ89" s="78">
        <f>IF(BI89="N",0,IF(AZ$79="EVENTO",BD!$B$5,0))</f>
        <v>0</v>
      </c>
      <c r="BK89" s="77" t="s">
        <v>7</v>
      </c>
      <c r="BL89" s="78">
        <f>IF(BK89="S",BD!$B$8,0)</f>
        <v>0</v>
      </c>
      <c r="BM89" s="73" t="str">
        <f>IF(AZ89="","",VLOOKUP(AZ89,BD!$B$11:$R$179,5,))</f>
        <v/>
      </c>
      <c r="BN89" s="79" t="str">
        <f t="shared" si="51"/>
        <v/>
      </c>
      <c r="BO89" s="68"/>
      <c r="BP89" s="75"/>
      <c r="BQ89" s="76"/>
      <c r="BR89" s="71"/>
      <c r="BS89" s="77" t="s">
        <v>7</v>
      </c>
      <c r="BT89" s="78">
        <f>IF(BS89="N",0,IF(BP$79="EVENTO",BD!$B$3,BD!$B$4))</f>
        <v>0</v>
      </c>
      <c r="BU89" s="77" t="s">
        <v>7</v>
      </c>
      <c r="BV89" s="78">
        <f>IF(BU89="N",0,IF(BP$79="EVENTO",BD!$B$1,0))</f>
        <v>0</v>
      </c>
      <c r="BW89" s="77" t="s">
        <v>7</v>
      </c>
      <c r="BX89" s="78">
        <f>IF(BW89="N",0,IF(BP$79="EVENTO",BD!$B$2,0))</f>
        <v>0</v>
      </c>
      <c r="BY89" s="77" t="s">
        <v>7</v>
      </c>
      <c r="BZ89" s="78">
        <f>IF(BY89="N",0,IF(BP$79="EVENTO",BD!$B$5,0))</f>
        <v>0</v>
      </c>
      <c r="CA89" s="77" t="s">
        <v>7</v>
      </c>
      <c r="CB89" s="78">
        <f>IF(CA89="S",BD!$B$8,0)</f>
        <v>0</v>
      </c>
      <c r="CC89" s="73" t="str">
        <f>IF(BP89="","",VLOOKUP(BP89,BD!$B$11:$R$179,5,))</f>
        <v/>
      </c>
      <c r="CD89" s="79" t="str">
        <f t="shared" si="52"/>
        <v/>
      </c>
      <c r="CE89" s="68"/>
      <c r="CF89" s="75"/>
      <c r="CG89" s="76"/>
      <c r="CH89" s="71"/>
      <c r="CI89" s="77" t="s">
        <v>7</v>
      </c>
      <c r="CJ89" s="78">
        <f>IF(CI89="N",0,IF(CF$79="EVENTO",BD!$B$3,BD!$B$4))</f>
        <v>0</v>
      </c>
      <c r="CK89" s="77" t="s">
        <v>7</v>
      </c>
      <c r="CL89" s="78">
        <f>IF(CK89="N",0,IF(CF$79="EVENTO",BD!$B$1,0))</f>
        <v>0</v>
      </c>
      <c r="CM89" s="77" t="s">
        <v>7</v>
      </c>
      <c r="CN89" s="78">
        <f>IF(CM89="N",0,IF(CF$79="EVENTO",BD!$B$2,0))</f>
        <v>0</v>
      </c>
      <c r="CO89" s="77" t="s">
        <v>7</v>
      </c>
      <c r="CP89" s="78">
        <f>IF(CO89="N",0,IF(CF$79="EVENTO",BD!$B$5,0))</f>
        <v>0</v>
      </c>
      <c r="CQ89" s="77" t="s">
        <v>7</v>
      </c>
      <c r="CR89" s="78">
        <f>IF(CQ89="S",BD!$B$8,0)</f>
        <v>0</v>
      </c>
      <c r="CS89" s="73" t="str">
        <f>IF(CF89="","",VLOOKUP(CF89,BD!$B$11:$R$179,5,))</f>
        <v/>
      </c>
      <c r="CT89" s="79" t="str">
        <f t="shared" si="53"/>
        <v/>
      </c>
      <c r="CU89" s="68"/>
      <c r="CV89" s="75"/>
      <c r="CW89" s="76"/>
      <c r="CX89" s="71"/>
      <c r="CY89" s="77" t="s">
        <v>7</v>
      </c>
      <c r="CZ89" s="78">
        <f>IF(CY89="N",0,IF(CV$79="EVENTO",BD!$B$3,BD!$B$4))</f>
        <v>0</v>
      </c>
      <c r="DA89" s="77" t="s">
        <v>7</v>
      </c>
      <c r="DB89" s="78">
        <f>IF(DA89="N",0,IF(CV$79="EVENTO",BD!$B$1,0))</f>
        <v>0</v>
      </c>
      <c r="DC89" s="77" t="s">
        <v>7</v>
      </c>
      <c r="DD89" s="78">
        <f>IF(DC89="N",0,IF(CV$79="EVENTO",BD!$B$2,0))</f>
        <v>0</v>
      </c>
      <c r="DE89" s="77" t="s">
        <v>7</v>
      </c>
      <c r="DF89" s="78">
        <f>IF(DE89="N",0,IF(CV$79="EVENTO",BD!$B$5,0))</f>
        <v>0</v>
      </c>
      <c r="DG89" s="77" t="s">
        <v>7</v>
      </c>
      <c r="DH89" s="78">
        <f>IF(DG89="S",BD!$B$8,0)</f>
        <v>0</v>
      </c>
      <c r="DI89" s="73" t="str">
        <f>IF(CV89="","",VLOOKUP(CV89,BD!$B$11:$R$179,5,))</f>
        <v/>
      </c>
      <c r="DJ89" s="79" t="str">
        <f t="shared" si="54"/>
        <v/>
      </c>
    </row>
    <row r="90" spans="1:114" ht="15.75" thickBot="1" x14ac:dyDescent="0.3">
      <c r="A90" s="130"/>
      <c r="B90" s="145"/>
      <c r="C90" s="68"/>
      <c r="D90" s="75"/>
      <c r="E90" s="76"/>
      <c r="F90" s="71"/>
      <c r="G90" s="77" t="s">
        <v>7</v>
      </c>
      <c r="H90" s="78">
        <f>IF(G90="N",0,IF(D$79="EVENTO",BD!$B$3,BD!$B$4))</f>
        <v>0</v>
      </c>
      <c r="I90" s="77" t="s">
        <v>7</v>
      </c>
      <c r="J90" s="78">
        <f>IF(I90="N",0,IF(D$79="EVENTO",BD!$B$1,0))</f>
        <v>0</v>
      </c>
      <c r="K90" s="77" t="s">
        <v>7</v>
      </c>
      <c r="L90" s="78">
        <f>IF(K90="N",0,IF(D$79="EVENTO",BD!$B$2,0))</f>
        <v>0</v>
      </c>
      <c r="M90" s="77" t="s">
        <v>7</v>
      </c>
      <c r="N90" s="78">
        <f>IF(M90="N",0,IF(D$79="EVENTO",BD!$B$5,0))</f>
        <v>0</v>
      </c>
      <c r="O90" s="77" t="s">
        <v>7</v>
      </c>
      <c r="P90" s="78">
        <f>IF(O90="S",BD!$B$8,0)</f>
        <v>0</v>
      </c>
      <c r="Q90" s="73" t="str">
        <f>IF(D90="","",VLOOKUP(D90,BD!$B$11:$R$179,5,))</f>
        <v/>
      </c>
      <c r="R90" s="79" t="str">
        <f t="shared" si="48"/>
        <v/>
      </c>
      <c r="S90" s="68"/>
      <c r="T90" s="75"/>
      <c r="U90" s="76"/>
      <c r="V90" s="71"/>
      <c r="W90" s="77" t="s">
        <v>7</v>
      </c>
      <c r="X90" s="78">
        <f>IF(W90="N",0,IF(T$79="EVENTO",BD!$B$3,BD!$B$4))</f>
        <v>0</v>
      </c>
      <c r="Y90" s="77" t="s">
        <v>7</v>
      </c>
      <c r="Z90" s="78">
        <f>IF(Y90="N",0,IF(T$79="EVENTO",BD!$B$1,0))</f>
        <v>0</v>
      </c>
      <c r="AA90" s="77" t="s">
        <v>7</v>
      </c>
      <c r="AB90" s="78">
        <f>IF(AA90="N",0,IF(T$79="EVENTO",BD!$B$2,0))</f>
        <v>0</v>
      </c>
      <c r="AC90" s="77" t="s">
        <v>7</v>
      </c>
      <c r="AD90" s="78">
        <f>IF(AC90="N",0,IF(T$79="EVENTO",BD!$B$5,0))</f>
        <v>0</v>
      </c>
      <c r="AE90" s="77" t="s">
        <v>7</v>
      </c>
      <c r="AF90" s="78">
        <f>IF(AE90="S",BD!$B$8,0)</f>
        <v>0</v>
      </c>
      <c r="AG90" s="73" t="str">
        <f>IF(T90="","",VLOOKUP(T90,BD!$B$11:$R$179,5,))</f>
        <v/>
      </c>
      <c r="AH90" s="79" t="str">
        <f t="shared" si="49"/>
        <v/>
      </c>
      <c r="AI90" s="68"/>
      <c r="AJ90" s="75"/>
      <c r="AK90" s="76"/>
      <c r="AL90" s="71"/>
      <c r="AM90" s="77" t="s">
        <v>7</v>
      </c>
      <c r="AN90" s="78">
        <f>IF(AM90="N",0,IF(AJ$79="EVENTO",BD!$B$3,BD!$B$4))</f>
        <v>0</v>
      </c>
      <c r="AO90" s="77" t="s">
        <v>7</v>
      </c>
      <c r="AP90" s="78">
        <f>IF(AO90="N",0,IF(AJ$79="EVENTO",BD!$B$1,0))</f>
        <v>0</v>
      </c>
      <c r="AQ90" s="77" t="s">
        <v>7</v>
      </c>
      <c r="AR90" s="78">
        <f>IF(AQ90="N",0,IF(AJ$79="EVENTO",BD!$B$2,0))</f>
        <v>0</v>
      </c>
      <c r="AS90" s="77" t="s">
        <v>7</v>
      </c>
      <c r="AT90" s="78">
        <f>IF(AS90="N",0,IF(AJ$79="EVENTO",BD!$B$5,0))</f>
        <v>0</v>
      </c>
      <c r="AU90" s="77" t="s">
        <v>7</v>
      </c>
      <c r="AV90" s="78">
        <f>IF(AU90="S",BD!$B$8,0)</f>
        <v>0</v>
      </c>
      <c r="AW90" s="73" t="str">
        <f>IF(AJ90="","",VLOOKUP(AJ90,BD!$B$11:$R$179,5,))</f>
        <v/>
      </c>
      <c r="AX90" s="79" t="str">
        <f t="shared" si="50"/>
        <v/>
      </c>
      <c r="AY90" s="68"/>
      <c r="AZ90" s="75"/>
      <c r="BA90" s="76"/>
      <c r="BB90" s="71"/>
      <c r="BC90" s="77" t="s">
        <v>7</v>
      </c>
      <c r="BD90" s="78">
        <f>IF(BC90="N",0,IF(AZ$79="EVENTO",BD!$B$3,BD!$B$4))</f>
        <v>0</v>
      </c>
      <c r="BE90" s="77" t="s">
        <v>7</v>
      </c>
      <c r="BF90" s="78">
        <f>IF(BE90="N",0,IF(AZ$79="EVENTO",BD!$B$1,0))</f>
        <v>0</v>
      </c>
      <c r="BG90" s="77" t="s">
        <v>7</v>
      </c>
      <c r="BH90" s="78">
        <f>IF(BG90="N",0,IF(AZ$79="EVENTO",BD!$B$2,0))</f>
        <v>0</v>
      </c>
      <c r="BI90" s="77" t="s">
        <v>7</v>
      </c>
      <c r="BJ90" s="78">
        <f>IF(BI90="N",0,IF(AZ$79="EVENTO",BD!$B$5,0))</f>
        <v>0</v>
      </c>
      <c r="BK90" s="77" t="s">
        <v>7</v>
      </c>
      <c r="BL90" s="78">
        <f>IF(BK90="S",BD!$B$8,0)</f>
        <v>0</v>
      </c>
      <c r="BM90" s="73" t="str">
        <f>IF(AZ90="","",VLOOKUP(AZ90,BD!$B$11:$R$179,5,))</f>
        <v/>
      </c>
      <c r="BN90" s="79" t="str">
        <f t="shared" si="51"/>
        <v/>
      </c>
      <c r="BO90" s="68"/>
      <c r="BP90" s="75"/>
      <c r="BQ90" s="76"/>
      <c r="BR90" s="71"/>
      <c r="BS90" s="77" t="s">
        <v>7</v>
      </c>
      <c r="BT90" s="78">
        <f>IF(BS90="N",0,IF(BP$79="EVENTO",BD!$B$3,BD!$B$4))</f>
        <v>0</v>
      </c>
      <c r="BU90" s="77" t="s">
        <v>7</v>
      </c>
      <c r="BV90" s="78">
        <f>IF(BU90="N",0,IF(BP$79="EVENTO",BD!$B$1,0))</f>
        <v>0</v>
      </c>
      <c r="BW90" s="77" t="s">
        <v>7</v>
      </c>
      <c r="BX90" s="78">
        <f>IF(BW90="N",0,IF(BP$79="EVENTO",BD!$B$2,0))</f>
        <v>0</v>
      </c>
      <c r="BY90" s="77" t="s">
        <v>7</v>
      </c>
      <c r="BZ90" s="78">
        <f>IF(BY90="N",0,IF(BP$79="EVENTO",BD!$B$5,0))</f>
        <v>0</v>
      </c>
      <c r="CA90" s="77" t="s">
        <v>7</v>
      </c>
      <c r="CB90" s="78">
        <f>IF(CA90="S",BD!$B$8,0)</f>
        <v>0</v>
      </c>
      <c r="CC90" s="73" t="str">
        <f>IF(BP90="","",VLOOKUP(BP90,BD!$B$11:$R$179,5,))</f>
        <v/>
      </c>
      <c r="CD90" s="79" t="str">
        <f t="shared" si="52"/>
        <v/>
      </c>
      <c r="CE90" s="68"/>
      <c r="CF90" s="75"/>
      <c r="CG90" s="76"/>
      <c r="CH90" s="71"/>
      <c r="CI90" s="77" t="s">
        <v>7</v>
      </c>
      <c r="CJ90" s="78">
        <f>IF(CI90="N",0,IF(CF$79="EVENTO",BD!$B$3,BD!$B$4))</f>
        <v>0</v>
      </c>
      <c r="CK90" s="77" t="s">
        <v>7</v>
      </c>
      <c r="CL90" s="78">
        <f>IF(CK90="N",0,IF(CF$79="EVENTO",BD!$B$1,0))</f>
        <v>0</v>
      </c>
      <c r="CM90" s="77" t="s">
        <v>7</v>
      </c>
      <c r="CN90" s="78">
        <f>IF(CM90="N",0,IF(CF$79="EVENTO",BD!$B$2,0))</f>
        <v>0</v>
      </c>
      <c r="CO90" s="77" t="s">
        <v>7</v>
      </c>
      <c r="CP90" s="78">
        <f>IF(CO90="N",0,IF(CF$79="EVENTO",BD!$B$5,0))</f>
        <v>0</v>
      </c>
      <c r="CQ90" s="77" t="s">
        <v>7</v>
      </c>
      <c r="CR90" s="78">
        <f>IF(CQ90="S",BD!$B$8,0)</f>
        <v>0</v>
      </c>
      <c r="CS90" s="73" t="str">
        <f>IF(CF90="","",VLOOKUP(CF90,BD!$B$11:$R$179,5,))</f>
        <v/>
      </c>
      <c r="CT90" s="79" t="str">
        <f t="shared" si="53"/>
        <v/>
      </c>
      <c r="CU90" s="68"/>
      <c r="CV90" s="75"/>
      <c r="CW90" s="76"/>
      <c r="CX90" s="71"/>
      <c r="CY90" s="77" t="s">
        <v>7</v>
      </c>
      <c r="CZ90" s="78">
        <f>IF(CY90="N",0,IF(CV$79="EVENTO",BD!$B$3,BD!$B$4))</f>
        <v>0</v>
      </c>
      <c r="DA90" s="77" t="s">
        <v>7</v>
      </c>
      <c r="DB90" s="78">
        <f>IF(DA90="N",0,IF(CV$79="EVENTO",BD!$B$1,0))</f>
        <v>0</v>
      </c>
      <c r="DC90" s="77" t="s">
        <v>7</v>
      </c>
      <c r="DD90" s="78">
        <f>IF(DC90="N",0,IF(CV$79="EVENTO",BD!$B$2,0))</f>
        <v>0</v>
      </c>
      <c r="DE90" s="77" t="s">
        <v>7</v>
      </c>
      <c r="DF90" s="78">
        <f>IF(DE90="N",0,IF(CV$79="EVENTO",BD!$B$5,0))</f>
        <v>0</v>
      </c>
      <c r="DG90" s="77" t="s">
        <v>7</v>
      </c>
      <c r="DH90" s="78">
        <f>IF(DG90="S",BD!$B$8,0)</f>
        <v>0</v>
      </c>
      <c r="DI90" s="73" t="str">
        <f>IF(CV90="","",VLOOKUP(CV90,BD!$B$11:$R$179,5,))</f>
        <v/>
      </c>
      <c r="DJ90" s="79" t="str">
        <f t="shared" si="54"/>
        <v/>
      </c>
    </row>
    <row r="91" spans="1:114" ht="15.75" thickBot="1" x14ac:dyDescent="0.3">
      <c r="A91" s="130"/>
      <c r="B91" s="146"/>
      <c r="C91" s="68"/>
      <c r="D91" s="81"/>
      <c r="E91" s="82"/>
      <c r="F91" s="85"/>
      <c r="G91" s="86" t="s">
        <v>7</v>
      </c>
      <c r="H91" s="87">
        <f>IF(G91="N",0,IF(D$79="EVENTO",BD!$B$3,BD!$B$4))</f>
        <v>0</v>
      </c>
      <c r="I91" s="86" t="s">
        <v>7</v>
      </c>
      <c r="J91" s="87">
        <f>IF(I91="N",0,IF(D$79="EVENTO",BD!$B$1,0))</f>
        <v>0</v>
      </c>
      <c r="K91" s="86" t="s">
        <v>7</v>
      </c>
      <c r="L91" s="87">
        <f>IF(K91="N",0,IF(D$79="EVENTO",BD!$B$2,0))</f>
        <v>0</v>
      </c>
      <c r="M91" s="86" t="s">
        <v>7</v>
      </c>
      <c r="N91" s="87">
        <f>IF(M91="N",0,IF(D$79="EVENTO",BD!$B$5,0))</f>
        <v>0</v>
      </c>
      <c r="O91" s="86" t="s">
        <v>7</v>
      </c>
      <c r="P91" s="87">
        <f>IF(O91="S",BD!$B$8,0)</f>
        <v>0</v>
      </c>
      <c r="Q91" s="83" t="str">
        <f>IF(D91="","",VLOOKUP(D91,BD!$B$11:$R$179,5,))</f>
        <v/>
      </c>
      <c r="R91" s="84" t="str">
        <f t="shared" si="48"/>
        <v/>
      </c>
      <c r="S91" s="68"/>
      <c r="T91" s="81"/>
      <c r="U91" s="82"/>
      <c r="V91" s="85"/>
      <c r="W91" s="86" t="s">
        <v>7</v>
      </c>
      <c r="X91" s="87">
        <f>IF(W91="N",0,IF(T$79="EVENTO",BD!$B$3,BD!$B$4))</f>
        <v>0</v>
      </c>
      <c r="Y91" s="86" t="s">
        <v>7</v>
      </c>
      <c r="Z91" s="87">
        <f>IF(Y91="N",0,IF(T$79="EVENTO",BD!$B$1,0))</f>
        <v>0</v>
      </c>
      <c r="AA91" s="86" t="s">
        <v>7</v>
      </c>
      <c r="AB91" s="87">
        <f>IF(AA91="N",0,IF(T$79="EVENTO",BD!$B$2,0))</f>
        <v>0</v>
      </c>
      <c r="AC91" s="86" t="s">
        <v>7</v>
      </c>
      <c r="AD91" s="87">
        <f>IF(AC91="N",0,IF(T$79="EVENTO",BD!$B$5,0))</f>
        <v>0</v>
      </c>
      <c r="AE91" s="86" t="s">
        <v>7</v>
      </c>
      <c r="AF91" s="87">
        <f>IF(AE91="S",BD!$B$8,0)</f>
        <v>0</v>
      </c>
      <c r="AG91" s="83" t="str">
        <f>IF(T91="","",VLOOKUP(T91,BD!$B$11:$R$179,5,))</f>
        <v/>
      </c>
      <c r="AH91" s="84" t="str">
        <f t="shared" si="49"/>
        <v/>
      </c>
      <c r="AI91" s="68"/>
      <c r="AJ91" s="81"/>
      <c r="AK91" s="82"/>
      <c r="AL91" s="85"/>
      <c r="AM91" s="86" t="s">
        <v>7</v>
      </c>
      <c r="AN91" s="87">
        <f>IF(AM91="N",0,IF(AJ$79="EVENTO",BD!$B$3,BD!$B$4))</f>
        <v>0</v>
      </c>
      <c r="AO91" s="86" t="s">
        <v>7</v>
      </c>
      <c r="AP91" s="87">
        <f>IF(AO91="N",0,IF(AJ$79="EVENTO",BD!$B$1,0))</f>
        <v>0</v>
      </c>
      <c r="AQ91" s="86" t="s">
        <v>7</v>
      </c>
      <c r="AR91" s="87">
        <f>IF(AQ91="N",0,IF(AJ$79="EVENTO",BD!$B$2,0))</f>
        <v>0</v>
      </c>
      <c r="AS91" s="86" t="s">
        <v>7</v>
      </c>
      <c r="AT91" s="87">
        <f>IF(AS91="N",0,IF(AJ$79="EVENTO",BD!$B$5,0))</f>
        <v>0</v>
      </c>
      <c r="AU91" s="86" t="s">
        <v>7</v>
      </c>
      <c r="AV91" s="87">
        <f>IF(AU91="S",BD!$B$8,0)</f>
        <v>0</v>
      </c>
      <c r="AW91" s="83" t="str">
        <f>IF(AJ91="","",VLOOKUP(AJ91,BD!$B$11:$R$179,5,))</f>
        <v/>
      </c>
      <c r="AX91" s="84" t="str">
        <f t="shared" si="50"/>
        <v/>
      </c>
      <c r="AY91" s="68"/>
      <c r="AZ91" s="81"/>
      <c r="BA91" s="82"/>
      <c r="BB91" s="85"/>
      <c r="BC91" s="86" t="s">
        <v>7</v>
      </c>
      <c r="BD91" s="87">
        <f>IF(BC91="N",0,IF(AZ$79="EVENTO",BD!$B$3,BD!$B$4))</f>
        <v>0</v>
      </c>
      <c r="BE91" s="86" t="s">
        <v>7</v>
      </c>
      <c r="BF91" s="87">
        <f>IF(BE91="N",0,IF(AZ$79="EVENTO",BD!$B$1,0))</f>
        <v>0</v>
      </c>
      <c r="BG91" s="86" t="s">
        <v>7</v>
      </c>
      <c r="BH91" s="87">
        <f>IF(BG91="N",0,IF(AZ$79="EVENTO",BD!$B$2,0))</f>
        <v>0</v>
      </c>
      <c r="BI91" s="86" t="s">
        <v>7</v>
      </c>
      <c r="BJ91" s="87">
        <f>IF(BI91="N",0,IF(AZ$79="EVENTO",BD!$B$5,0))</f>
        <v>0</v>
      </c>
      <c r="BK91" s="86" t="s">
        <v>7</v>
      </c>
      <c r="BL91" s="87">
        <f>IF(BK91="S",BD!$B$8,0)</f>
        <v>0</v>
      </c>
      <c r="BM91" s="83" t="str">
        <f>IF(AZ91="","",VLOOKUP(AZ91,BD!$B$11:$R$179,5,))</f>
        <v/>
      </c>
      <c r="BN91" s="84" t="str">
        <f t="shared" si="51"/>
        <v/>
      </c>
      <c r="BO91" s="68"/>
      <c r="BP91" s="81"/>
      <c r="BQ91" s="82"/>
      <c r="BR91" s="85"/>
      <c r="BS91" s="86" t="s">
        <v>7</v>
      </c>
      <c r="BT91" s="87">
        <f>IF(BS91="N",0,IF(BP$79="EVENTO",BD!$B$3,BD!$B$4))</f>
        <v>0</v>
      </c>
      <c r="BU91" s="86" t="s">
        <v>7</v>
      </c>
      <c r="BV91" s="87">
        <f>IF(BU91="N",0,IF(BP$79="EVENTO",BD!$B$1,0))</f>
        <v>0</v>
      </c>
      <c r="BW91" s="86" t="s">
        <v>7</v>
      </c>
      <c r="BX91" s="87">
        <f>IF(BW91="N",0,IF(BP$79="EVENTO",BD!$B$2,0))</f>
        <v>0</v>
      </c>
      <c r="BY91" s="86" t="s">
        <v>7</v>
      </c>
      <c r="BZ91" s="87">
        <f>IF(BY91="N",0,IF(BP$79="EVENTO",BD!$B$5,0))</f>
        <v>0</v>
      </c>
      <c r="CA91" s="86" t="s">
        <v>7</v>
      </c>
      <c r="CB91" s="87">
        <f>IF(CA91="S",BD!$B$8,0)</f>
        <v>0</v>
      </c>
      <c r="CC91" s="83" t="str">
        <f>IF(BP91="","",VLOOKUP(BP91,BD!$B$11:$R$179,5,))</f>
        <v/>
      </c>
      <c r="CD91" s="84" t="str">
        <f t="shared" si="52"/>
        <v/>
      </c>
      <c r="CE91" s="68"/>
      <c r="CF91" s="81"/>
      <c r="CG91" s="82"/>
      <c r="CH91" s="85"/>
      <c r="CI91" s="86" t="s">
        <v>7</v>
      </c>
      <c r="CJ91" s="87">
        <f>IF(CI91="N",0,IF(CF$79="EVENTO",BD!$B$3,BD!$B$4))</f>
        <v>0</v>
      </c>
      <c r="CK91" s="86" t="s">
        <v>7</v>
      </c>
      <c r="CL91" s="87">
        <f>IF(CK91="N",0,IF(CF$79="EVENTO",BD!$B$1,0))</f>
        <v>0</v>
      </c>
      <c r="CM91" s="86" t="s">
        <v>7</v>
      </c>
      <c r="CN91" s="87">
        <f>IF(CM91="N",0,IF(CF$79="EVENTO",BD!$B$2,0))</f>
        <v>0</v>
      </c>
      <c r="CO91" s="86" t="s">
        <v>7</v>
      </c>
      <c r="CP91" s="87">
        <f>IF(CO91="N",0,IF(CF$79="EVENTO",BD!$B$5,0))</f>
        <v>0</v>
      </c>
      <c r="CQ91" s="86" t="s">
        <v>7</v>
      </c>
      <c r="CR91" s="87">
        <f>IF(CQ91="S",BD!$B$8,0)</f>
        <v>0</v>
      </c>
      <c r="CS91" s="83" t="str">
        <f>IF(CF91="","",VLOOKUP(CF91,BD!$B$11:$R$179,5,))</f>
        <v/>
      </c>
      <c r="CT91" s="84" t="str">
        <f t="shared" si="53"/>
        <v/>
      </c>
      <c r="CU91" s="68"/>
      <c r="CV91" s="81"/>
      <c r="CW91" s="82"/>
      <c r="CX91" s="85"/>
      <c r="CY91" s="86" t="s">
        <v>7</v>
      </c>
      <c r="CZ91" s="87">
        <f>IF(CY91="N",0,IF(CV$79="EVENTO",BD!$B$3,BD!$B$4))</f>
        <v>0</v>
      </c>
      <c r="DA91" s="86" t="s">
        <v>7</v>
      </c>
      <c r="DB91" s="87">
        <f>IF(DA91="N",0,IF(CV$79="EVENTO",BD!$B$1,0))</f>
        <v>0</v>
      </c>
      <c r="DC91" s="86" t="s">
        <v>7</v>
      </c>
      <c r="DD91" s="87">
        <f>IF(DC91="N",0,IF(CV$79="EVENTO",BD!$B$2,0))</f>
        <v>0</v>
      </c>
      <c r="DE91" s="86" t="s">
        <v>7</v>
      </c>
      <c r="DF91" s="87">
        <f>IF(DE91="N",0,IF(CV$79="EVENTO",BD!$B$5,0))</f>
        <v>0</v>
      </c>
      <c r="DG91" s="86" t="s">
        <v>7</v>
      </c>
      <c r="DH91" s="87">
        <f>IF(DG91="S",BD!$B$8,0)</f>
        <v>0</v>
      </c>
      <c r="DI91" s="83" t="str">
        <f>IF(CV91="","",VLOOKUP(CV91,BD!$B$11:$R$179,5,))</f>
        <v/>
      </c>
      <c r="DJ91" s="84" t="str">
        <f t="shared" si="54"/>
        <v/>
      </c>
    </row>
    <row r="92" spans="1:114" ht="15" customHeight="1" thickBot="1" x14ac:dyDescent="0.3">
      <c r="A92" s="130"/>
      <c r="B92" s="150"/>
      <c r="C92" s="60"/>
      <c r="D92" s="147"/>
      <c r="E92" s="147"/>
      <c r="F92" s="147"/>
      <c r="G92" s="147"/>
      <c r="H92" s="147"/>
      <c r="I92" s="147"/>
      <c r="J92" s="147"/>
      <c r="K92" s="147"/>
      <c r="L92" s="147"/>
      <c r="M92" s="147"/>
      <c r="N92" s="147"/>
      <c r="O92" s="147"/>
      <c r="P92" s="61"/>
      <c r="Q92" s="61"/>
      <c r="R92" s="62" t="str">
        <f>IF(SUM(R94:R101)=0,"",SUM(R94:R101))</f>
        <v/>
      </c>
      <c r="S92" s="60"/>
      <c r="T92" s="147"/>
      <c r="U92" s="147"/>
      <c r="V92" s="147"/>
      <c r="W92" s="147"/>
      <c r="X92" s="147"/>
      <c r="Y92" s="147"/>
      <c r="Z92" s="147"/>
      <c r="AA92" s="147"/>
      <c r="AB92" s="147"/>
      <c r="AC92" s="147"/>
      <c r="AD92" s="147"/>
      <c r="AE92" s="147"/>
      <c r="AF92" s="61"/>
      <c r="AG92" s="61"/>
      <c r="AH92" s="62" t="str">
        <f>IF(SUM(AH94:AH101)=0,"",SUM(AH94:AH101))</f>
        <v/>
      </c>
      <c r="AI92" s="60"/>
      <c r="AJ92" s="147"/>
      <c r="AK92" s="147"/>
      <c r="AL92" s="147"/>
      <c r="AM92" s="147"/>
      <c r="AN92" s="147"/>
      <c r="AO92" s="147"/>
      <c r="AP92" s="147"/>
      <c r="AQ92" s="147"/>
      <c r="AR92" s="147"/>
      <c r="AS92" s="147"/>
      <c r="AT92" s="147"/>
      <c r="AU92" s="147"/>
      <c r="AV92" s="61"/>
      <c r="AW92" s="61"/>
      <c r="AX92" s="62" t="str">
        <f>IF(SUM(AX94:AX101)=0,"",SUM(AX94:AX101))</f>
        <v/>
      </c>
      <c r="AY92" s="60"/>
      <c r="AZ92" s="147"/>
      <c r="BA92" s="147"/>
      <c r="BB92" s="147"/>
      <c r="BC92" s="147"/>
      <c r="BD92" s="147"/>
      <c r="BE92" s="147"/>
      <c r="BF92" s="147"/>
      <c r="BG92" s="147"/>
      <c r="BH92" s="147"/>
      <c r="BI92" s="147"/>
      <c r="BJ92" s="147"/>
      <c r="BK92" s="147"/>
      <c r="BL92" s="61"/>
      <c r="BM92" s="61"/>
      <c r="BN92" s="62" t="str">
        <f>IF(SUM(BN94:BN101)=0,"",SUM(BN94:BN101))</f>
        <v/>
      </c>
      <c r="BO92" s="60"/>
      <c r="BP92" s="147"/>
      <c r="BQ92" s="147"/>
      <c r="BR92" s="147"/>
      <c r="BS92" s="147"/>
      <c r="BT92" s="147"/>
      <c r="BU92" s="147"/>
      <c r="BV92" s="147"/>
      <c r="BW92" s="147"/>
      <c r="BX92" s="147"/>
      <c r="BY92" s="147"/>
      <c r="BZ92" s="147"/>
      <c r="CA92" s="147"/>
      <c r="CB92" s="61"/>
      <c r="CC92" s="61"/>
      <c r="CD92" s="62" t="str">
        <f>IF(SUM(CD94:CD101)=0,"",SUM(CD94:CD101))</f>
        <v/>
      </c>
      <c r="CE92" s="60"/>
      <c r="CF92" s="147"/>
      <c r="CG92" s="147"/>
      <c r="CH92" s="147"/>
      <c r="CI92" s="147"/>
      <c r="CJ92" s="147"/>
      <c r="CK92" s="147"/>
      <c r="CL92" s="147"/>
      <c r="CM92" s="147"/>
      <c r="CN92" s="147"/>
      <c r="CO92" s="147"/>
      <c r="CP92" s="147"/>
      <c r="CQ92" s="147"/>
      <c r="CR92" s="61"/>
      <c r="CS92" s="61"/>
      <c r="CT92" s="62" t="str">
        <f>IF(SUM(CT94:CT101)=0,"",SUM(CT94:CT101))</f>
        <v/>
      </c>
      <c r="CU92" s="60"/>
      <c r="CV92" s="147"/>
      <c r="CW92" s="147"/>
      <c r="CX92" s="147"/>
      <c r="CY92" s="147"/>
      <c r="CZ92" s="147"/>
      <c r="DA92" s="147"/>
      <c r="DB92" s="147"/>
      <c r="DC92" s="147"/>
      <c r="DD92" s="147"/>
      <c r="DE92" s="147"/>
      <c r="DF92" s="147"/>
      <c r="DG92" s="147"/>
      <c r="DH92" s="61"/>
      <c r="DI92" s="61"/>
      <c r="DJ92" s="62" t="str">
        <f>IF(SUM(DJ94:DJ101)=0,"",SUM(DJ94:DJ101))</f>
        <v/>
      </c>
    </row>
    <row r="93" spans="1:114" ht="15.75" thickBot="1" x14ac:dyDescent="0.3">
      <c r="A93" s="130"/>
      <c r="B93" s="151"/>
      <c r="C93" s="148" t="s">
        <v>2</v>
      </c>
      <c r="D93" s="149"/>
      <c r="E93" s="63"/>
      <c r="F93" s="63"/>
      <c r="G93" s="64"/>
      <c r="H93" s="65"/>
      <c r="I93" s="64"/>
      <c r="J93" s="65"/>
      <c r="K93" s="64"/>
      <c r="L93" s="65"/>
      <c r="M93" s="64"/>
      <c r="N93" s="65"/>
      <c r="O93" s="64"/>
      <c r="P93" s="65"/>
      <c r="Q93" s="66"/>
      <c r="R93" s="67" t="s">
        <v>4</v>
      </c>
      <c r="S93" s="148" t="s">
        <v>2</v>
      </c>
      <c r="T93" s="149"/>
      <c r="U93" s="63"/>
      <c r="V93" s="63"/>
      <c r="W93" s="64"/>
      <c r="X93" s="65"/>
      <c r="Y93" s="64"/>
      <c r="Z93" s="65"/>
      <c r="AA93" s="64"/>
      <c r="AB93" s="65"/>
      <c r="AC93" s="64"/>
      <c r="AD93" s="65"/>
      <c r="AE93" s="64"/>
      <c r="AF93" s="65"/>
      <c r="AG93" s="66"/>
      <c r="AH93" s="67" t="s">
        <v>4</v>
      </c>
      <c r="AI93" s="148" t="s">
        <v>2</v>
      </c>
      <c r="AJ93" s="149"/>
      <c r="AK93" s="63"/>
      <c r="AL93" s="63"/>
      <c r="AM93" s="64"/>
      <c r="AN93" s="65"/>
      <c r="AO93" s="64"/>
      <c r="AP93" s="65"/>
      <c r="AQ93" s="64"/>
      <c r="AR93" s="65"/>
      <c r="AS93" s="64"/>
      <c r="AT93" s="65"/>
      <c r="AU93" s="64"/>
      <c r="AV93" s="65"/>
      <c r="AW93" s="66"/>
      <c r="AX93" s="67" t="s">
        <v>4</v>
      </c>
      <c r="AY93" s="148" t="s">
        <v>2</v>
      </c>
      <c r="AZ93" s="149"/>
      <c r="BA93" s="63"/>
      <c r="BB93" s="63"/>
      <c r="BC93" s="64"/>
      <c r="BD93" s="65"/>
      <c r="BE93" s="64"/>
      <c r="BF93" s="65"/>
      <c r="BG93" s="64"/>
      <c r="BH93" s="65"/>
      <c r="BI93" s="64"/>
      <c r="BJ93" s="65"/>
      <c r="BK93" s="64"/>
      <c r="BL93" s="65"/>
      <c r="BM93" s="66"/>
      <c r="BN93" s="67" t="s">
        <v>4</v>
      </c>
      <c r="BO93" s="148" t="s">
        <v>2</v>
      </c>
      <c r="BP93" s="149"/>
      <c r="BQ93" s="63"/>
      <c r="BR93" s="63"/>
      <c r="BS93" s="64"/>
      <c r="BT93" s="65"/>
      <c r="BU93" s="64"/>
      <c r="BV93" s="65"/>
      <c r="BW93" s="64"/>
      <c r="BX93" s="65"/>
      <c r="BY93" s="64"/>
      <c r="BZ93" s="65"/>
      <c r="CA93" s="64"/>
      <c r="CB93" s="65"/>
      <c r="CC93" s="66"/>
      <c r="CD93" s="67" t="s">
        <v>4</v>
      </c>
      <c r="CE93" s="148" t="s">
        <v>2</v>
      </c>
      <c r="CF93" s="149"/>
      <c r="CG93" s="63"/>
      <c r="CH93" s="63"/>
      <c r="CI93" s="64"/>
      <c r="CJ93" s="65"/>
      <c r="CK93" s="64"/>
      <c r="CL93" s="65"/>
      <c r="CM93" s="64"/>
      <c r="CN93" s="65"/>
      <c r="CO93" s="64"/>
      <c r="CP93" s="65"/>
      <c r="CQ93" s="64"/>
      <c r="CR93" s="65"/>
      <c r="CS93" s="66"/>
      <c r="CT93" s="67" t="s">
        <v>4</v>
      </c>
      <c r="CU93" s="148" t="s">
        <v>2</v>
      </c>
      <c r="CV93" s="149"/>
      <c r="CW93" s="63"/>
      <c r="CX93" s="63"/>
      <c r="CY93" s="64"/>
      <c r="CZ93" s="65"/>
      <c r="DA93" s="64"/>
      <c r="DB93" s="65"/>
      <c r="DC93" s="64"/>
      <c r="DD93" s="65"/>
      <c r="DE93" s="64"/>
      <c r="DF93" s="65"/>
      <c r="DG93" s="64"/>
      <c r="DH93" s="65"/>
      <c r="DI93" s="66"/>
      <c r="DJ93" s="67" t="s">
        <v>4</v>
      </c>
    </row>
    <row r="94" spans="1:114" ht="15.75" thickBot="1" x14ac:dyDescent="0.3">
      <c r="A94" s="130"/>
      <c r="B94" s="151"/>
      <c r="C94" s="68"/>
      <c r="D94" s="69"/>
      <c r="E94" s="70"/>
      <c r="F94" s="71"/>
      <c r="G94" s="72" t="s">
        <v>7</v>
      </c>
      <c r="H94" s="73">
        <f>IF(G94="N",0,IF(D$92="EVENTO",BD!$B$3,BD!$B$4))</f>
        <v>0</v>
      </c>
      <c r="I94" s="72" t="s">
        <v>7</v>
      </c>
      <c r="J94" s="73">
        <f>IF(I94="N",0,IF(D$92="EVENTO",BD!$B$1,0))</f>
        <v>0</v>
      </c>
      <c r="K94" s="72" t="s">
        <v>7</v>
      </c>
      <c r="L94" s="73">
        <f>IF(K94="N",0,IF(D$92="EVENTO",BD!$B$2,0))</f>
        <v>0</v>
      </c>
      <c r="M94" s="72" t="s">
        <v>7</v>
      </c>
      <c r="N94" s="73">
        <f>IF(M94="N",0,IF(D$92="EVENTO",BD!$B$5,0))</f>
        <v>0</v>
      </c>
      <c r="O94" s="72" t="s">
        <v>7</v>
      </c>
      <c r="P94" s="73">
        <f>IF(O94="S",BD!$B$8,0)</f>
        <v>0</v>
      </c>
      <c r="Q94" s="73" t="str">
        <f>IF(D94="","",VLOOKUP(D94,BD!$B$11:$R$179,5,))</f>
        <v/>
      </c>
      <c r="R94" s="74" t="str">
        <f t="shared" ref="R94:R101" si="55">IF($D$92="","",IF(D94="","",SUM(Q94,P94,L94,J94,N94,H94)))</f>
        <v/>
      </c>
      <c r="S94" s="68"/>
      <c r="T94" s="69"/>
      <c r="U94" s="70"/>
      <c r="V94" s="71"/>
      <c r="W94" s="72" t="s">
        <v>7</v>
      </c>
      <c r="X94" s="73">
        <f>IF(W94="N",0,IF(T$92="EVENTO",BD!$B$3,BD!$B$4))</f>
        <v>0</v>
      </c>
      <c r="Y94" s="72" t="s">
        <v>7</v>
      </c>
      <c r="Z94" s="73">
        <f>IF(Y94="N",0,IF(T$92="EVENTO",BD!$B$1,0))</f>
        <v>0</v>
      </c>
      <c r="AA94" s="72" t="s">
        <v>7</v>
      </c>
      <c r="AB94" s="73">
        <f>IF(AA94="N",0,IF(T$92="EVENTO",BD!$B$2,0))</f>
        <v>0</v>
      </c>
      <c r="AC94" s="72" t="s">
        <v>7</v>
      </c>
      <c r="AD94" s="73">
        <f>IF(AC94="N",0,IF(T$92="EVENTO",BD!$B$5,0))</f>
        <v>0</v>
      </c>
      <c r="AE94" s="72" t="s">
        <v>7</v>
      </c>
      <c r="AF94" s="73">
        <f>IF(AE94="S",BD!$B$8,0)</f>
        <v>0</v>
      </c>
      <c r="AG94" s="73" t="str">
        <f>IF(T94="","",VLOOKUP(T94,BD!$B$11:$R$179,5,))</f>
        <v/>
      </c>
      <c r="AH94" s="74" t="str">
        <f t="shared" ref="AH94:AH101" si="56">IF($T$92="","",IF(T94="","",SUM(AG94,AF94,AB94,Z94,AD94,X94)))</f>
        <v/>
      </c>
      <c r="AI94" s="68"/>
      <c r="AJ94" s="69"/>
      <c r="AK94" s="70"/>
      <c r="AL94" s="71"/>
      <c r="AM94" s="72" t="s">
        <v>7</v>
      </c>
      <c r="AN94" s="73">
        <f>IF(AM94="N",0,IF(AJ$92="EVENTO",BD!$B$3,BD!$B$4))</f>
        <v>0</v>
      </c>
      <c r="AO94" s="72" t="s">
        <v>7</v>
      </c>
      <c r="AP94" s="73">
        <f>IF(AO94="N",0,IF(AJ$92="EVENTO",BD!$B$1,0))</f>
        <v>0</v>
      </c>
      <c r="AQ94" s="72" t="s">
        <v>7</v>
      </c>
      <c r="AR94" s="73">
        <f>IF(AQ94="N",0,IF(AJ$92="EVENTO",BD!$B$2,0))</f>
        <v>0</v>
      </c>
      <c r="AS94" s="72" t="s">
        <v>7</v>
      </c>
      <c r="AT94" s="73">
        <f>IF(AS94="N",0,IF(AJ$92="EVENTO",BD!$B$5,0))</f>
        <v>0</v>
      </c>
      <c r="AU94" s="72" t="s">
        <v>7</v>
      </c>
      <c r="AV94" s="73">
        <f>IF(AU94="S",BD!$B$8,0)</f>
        <v>0</v>
      </c>
      <c r="AW94" s="73" t="str">
        <f>IF(AJ94="","",VLOOKUP(AJ94,BD!$B$11:$R$179,5,))</f>
        <v/>
      </c>
      <c r="AX94" s="74" t="str">
        <f t="shared" ref="AX94:AX101" si="57">IF($AJ$92="","",IF(AJ94="","",SUM(AW94,AV94,AR94,AP94,AT94,AN94)))</f>
        <v/>
      </c>
      <c r="AY94" s="68"/>
      <c r="AZ94" s="69"/>
      <c r="BA94" s="70"/>
      <c r="BB94" s="71"/>
      <c r="BC94" s="72" t="s">
        <v>7</v>
      </c>
      <c r="BD94" s="73">
        <f>IF(BC94="N",0,IF(AZ$92="EVENTO",BD!$B$3,BD!$B$4))</f>
        <v>0</v>
      </c>
      <c r="BE94" s="72" t="s">
        <v>7</v>
      </c>
      <c r="BF94" s="73">
        <f>IF(BE94="N",0,IF(AZ$92="EVENTO",BD!$B$1,0))</f>
        <v>0</v>
      </c>
      <c r="BG94" s="72" t="s">
        <v>7</v>
      </c>
      <c r="BH94" s="73">
        <f>IF(BG94="N",0,IF(AZ$92="EVENTO",BD!$B$2,0))</f>
        <v>0</v>
      </c>
      <c r="BI94" s="72" t="s">
        <v>7</v>
      </c>
      <c r="BJ94" s="73">
        <f>IF(BI94="N",0,IF(AZ$92="EVENTO",BD!$B$5,0))</f>
        <v>0</v>
      </c>
      <c r="BK94" s="72" t="s">
        <v>7</v>
      </c>
      <c r="BL94" s="73">
        <f>IF(BK94="S",BD!$B$8,0)</f>
        <v>0</v>
      </c>
      <c r="BM94" s="73" t="str">
        <f>IF(AZ94="","",VLOOKUP(AZ94,BD!$B$11:$R$179,5,))</f>
        <v/>
      </c>
      <c r="BN94" s="74" t="str">
        <f t="shared" ref="BN94:BN101" si="58">IF($AZ$92="","",IF(AZ94="","",SUM(BM94,BL94,BH94,BF94,BJ94,BD94)))</f>
        <v/>
      </c>
      <c r="BO94" s="68"/>
      <c r="BP94" s="69"/>
      <c r="BQ94" s="70"/>
      <c r="BR94" s="71"/>
      <c r="BS94" s="72" t="s">
        <v>7</v>
      </c>
      <c r="BT94" s="73">
        <f>IF(BS94="N",0,IF(BP$92="EVENTO",BD!$B$3,BD!$B$4))</f>
        <v>0</v>
      </c>
      <c r="BU94" s="72" t="s">
        <v>7</v>
      </c>
      <c r="BV94" s="73">
        <f>IF(BU94="N",0,IF(BP$92="EVENTO",BD!$B$1,0))</f>
        <v>0</v>
      </c>
      <c r="BW94" s="72" t="s">
        <v>7</v>
      </c>
      <c r="BX94" s="73">
        <f>IF(BW94="N",0,IF(BP$92="EVENTO",BD!$B$2,0))</f>
        <v>0</v>
      </c>
      <c r="BY94" s="72" t="s">
        <v>7</v>
      </c>
      <c r="BZ94" s="73">
        <f>IF(BY94="N",0,IF(BP$92="EVENTO",BD!$B$5,0))</f>
        <v>0</v>
      </c>
      <c r="CA94" s="72" t="s">
        <v>7</v>
      </c>
      <c r="CB94" s="73">
        <f>IF(CA94="S",BD!$B$8,0)</f>
        <v>0</v>
      </c>
      <c r="CC94" s="73" t="str">
        <f>IF(BP94="","",VLOOKUP(BP94,BD!$B$11:$R$179,5,))</f>
        <v/>
      </c>
      <c r="CD94" s="74" t="str">
        <f t="shared" ref="CD94:CD101" si="59">IF($BP$92="","",IF(BP94="","",SUM(CC94,CB94,BX94,BV94,BZ94,BT94)))</f>
        <v/>
      </c>
      <c r="CE94" s="68"/>
      <c r="CF94" s="69"/>
      <c r="CG94" s="70"/>
      <c r="CH94" s="71"/>
      <c r="CI94" s="72" t="s">
        <v>7</v>
      </c>
      <c r="CJ94" s="73">
        <f>IF(CI94="N",0,IF(CF$92="EVENTO",BD!$B$3,BD!$B$4))</f>
        <v>0</v>
      </c>
      <c r="CK94" s="72" t="s">
        <v>7</v>
      </c>
      <c r="CL94" s="73">
        <f>IF(CK94="N",0,IF(CF$92="EVENTO",BD!$B$1,0))</f>
        <v>0</v>
      </c>
      <c r="CM94" s="72" t="s">
        <v>7</v>
      </c>
      <c r="CN94" s="73">
        <f>IF(CM94="N",0,IF(CF$92="EVENTO",BD!$B$2,0))</f>
        <v>0</v>
      </c>
      <c r="CO94" s="72" t="s">
        <v>7</v>
      </c>
      <c r="CP94" s="73">
        <f>IF(CO94="N",0,IF(CF$92="EVENTO",BD!$B$5,0))</f>
        <v>0</v>
      </c>
      <c r="CQ94" s="72" t="s">
        <v>7</v>
      </c>
      <c r="CR94" s="73">
        <f>IF(CQ94="S",BD!$B$8,0)</f>
        <v>0</v>
      </c>
      <c r="CS94" s="73" t="str">
        <f>IF(CF94="","",VLOOKUP(CF94,BD!$B$11:$R$179,5,))</f>
        <v/>
      </c>
      <c r="CT94" s="74" t="str">
        <f t="shared" ref="CT94:CT101" si="60">IF($CF$92="","",IF(CF94="","",SUM(CS94,CR94,CN94,CL94,CP94,CJ94)))</f>
        <v/>
      </c>
      <c r="CU94" s="68"/>
      <c r="CV94" s="69"/>
      <c r="CW94" s="70"/>
      <c r="CX94" s="71"/>
      <c r="CY94" s="72" t="s">
        <v>7</v>
      </c>
      <c r="CZ94" s="73">
        <f>IF(CY94="N",0,IF(CV$92="EVENTO",BD!$B$3,BD!$B$4))</f>
        <v>0</v>
      </c>
      <c r="DA94" s="72" t="s">
        <v>7</v>
      </c>
      <c r="DB94" s="73">
        <f>IF(DA94="N",0,IF(CV$92="EVENTO",BD!$B$1,0))</f>
        <v>0</v>
      </c>
      <c r="DC94" s="72" t="s">
        <v>7</v>
      </c>
      <c r="DD94" s="73">
        <f>IF(DC94="N",0,IF(CV$92="EVENTO",BD!$B$2,0))</f>
        <v>0</v>
      </c>
      <c r="DE94" s="72" t="s">
        <v>7</v>
      </c>
      <c r="DF94" s="73">
        <f>IF(DE94="N",0,IF(CV$92="EVENTO",BD!$B$5,0))</f>
        <v>0</v>
      </c>
      <c r="DG94" s="72" t="s">
        <v>7</v>
      </c>
      <c r="DH94" s="73">
        <f>IF(DG94="S",BD!$B$8,0)</f>
        <v>0</v>
      </c>
      <c r="DI94" s="73" t="str">
        <f>IF(CV94="","",VLOOKUP(CV94,BD!$B$11:$R$179,5,))</f>
        <v/>
      </c>
      <c r="DJ94" s="74" t="str">
        <f t="shared" ref="DJ94:DJ101" si="61">IF($CV$92="","",IF(CV94="","",SUM(DI94,DH94,DD94,DB94,DF94,CZ94)))</f>
        <v/>
      </c>
    </row>
    <row r="95" spans="1:114" ht="15.75" thickBot="1" x14ac:dyDescent="0.3">
      <c r="A95" s="130"/>
      <c r="B95" s="151"/>
      <c r="C95" s="68"/>
      <c r="D95" s="75"/>
      <c r="E95" s="76"/>
      <c r="F95" s="71"/>
      <c r="G95" s="77" t="s">
        <v>7</v>
      </c>
      <c r="H95" s="78">
        <f>IF(G95="N",0,IF(D$92="EVENTO",BD!$B$3,BD!$B$4))</f>
        <v>0</v>
      </c>
      <c r="I95" s="77" t="s">
        <v>7</v>
      </c>
      <c r="J95" s="78">
        <f>IF(I95="N",0,IF(D$92="EVENTO",BD!$B$1,0))</f>
        <v>0</v>
      </c>
      <c r="K95" s="77" t="s">
        <v>7</v>
      </c>
      <c r="L95" s="78">
        <f>IF(K95="N",0,IF(D$92="EVENTO",BD!$B$2,0))</f>
        <v>0</v>
      </c>
      <c r="M95" s="77" t="s">
        <v>7</v>
      </c>
      <c r="N95" s="78">
        <f>IF(M95="N",0,IF(D$92="EVENTO",BD!$B$5,0))</f>
        <v>0</v>
      </c>
      <c r="O95" s="77" t="s">
        <v>7</v>
      </c>
      <c r="P95" s="78">
        <f>IF(O95="S",BD!$B$8,0)</f>
        <v>0</v>
      </c>
      <c r="Q95" s="73" t="str">
        <f>IF(D95="","",VLOOKUP(D95,BD!$B$11:$R$179,5,))</f>
        <v/>
      </c>
      <c r="R95" s="79" t="str">
        <f t="shared" si="55"/>
        <v/>
      </c>
      <c r="S95" s="68"/>
      <c r="T95" s="75"/>
      <c r="U95" s="76"/>
      <c r="V95" s="71"/>
      <c r="W95" s="77" t="s">
        <v>7</v>
      </c>
      <c r="X95" s="78">
        <f>IF(W95="N",0,IF(T$92="EVENTO",BD!$B$3,BD!$B$4))</f>
        <v>0</v>
      </c>
      <c r="Y95" s="77" t="s">
        <v>7</v>
      </c>
      <c r="Z95" s="78">
        <f>IF(Y95="N",0,IF(T$92="EVENTO",BD!$B$1,0))</f>
        <v>0</v>
      </c>
      <c r="AA95" s="77" t="s">
        <v>7</v>
      </c>
      <c r="AB95" s="78">
        <f>IF(AA95="N",0,IF(T$92="EVENTO",BD!$B$2,0))</f>
        <v>0</v>
      </c>
      <c r="AC95" s="77" t="s">
        <v>7</v>
      </c>
      <c r="AD95" s="78">
        <f>IF(AC95="N",0,IF(T$92="EVENTO",BD!$B$5,0))</f>
        <v>0</v>
      </c>
      <c r="AE95" s="77" t="s">
        <v>7</v>
      </c>
      <c r="AF95" s="78">
        <f>IF(AE95="S",BD!$B$8,0)</f>
        <v>0</v>
      </c>
      <c r="AG95" s="73" t="str">
        <f>IF(T95="","",VLOOKUP(T95,BD!$B$11:$R$179,5,))</f>
        <v/>
      </c>
      <c r="AH95" s="79" t="str">
        <f t="shared" si="56"/>
        <v/>
      </c>
      <c r="AI95" s="68"/>
      <c r="AJ95" s="75"/>
      <c r="AK95" s="76"/>
      <c r="AL95" s="71"/>
      <c r="AM95" s="77" t="s">
        <v>7</v>
      </c>
      <c r="AN95" s="78">
        <f>IF(AM95="N",0,IF(AJ$92="EVENTO",BD!$B$3,BD!$B$4))</f>
        <v>0</v>
      </c>
      <c r="AO95" s="77" t="s">
        <v>7</v>
      </c>
      <c r="AP95" s="78">
        <f>IF(AO95="N",0,IF(AJ$92="EVENTO",BD!$B$1,0))</f>
        <v>0</v>
      </c>
      <c r="AQ95" s="77" t="s">
        <v>7</v>
      </c>
      <c r="AR95" s="78">
        <f>IF(AQ95="N",0,IF(AJ$92="EVENTO",BD!$B$2,0))</f>
        <v>0</v>
      </c>
      <c r="AS95" s="77" t="s">
        <v>7</v>
      </c>
      <c r="AT95" s="78">
        <f>IF(AS95="N",0,IF(AJ$92="EVENTO",BD!$B$5,0))</f>
        <v>0</v>
      </c>
      <c r="AU95" s="77" t="s">
        <v>7</v>
      </c>
      <c r="AV95" s="78">
        <f>IF(AU95="S",BD!$B$8,0)</f>
        <v>0</v>
      </c>
      <c r="AW95" s="73" t="str">
        <f>IF(AJ95="","",VLOOKUP(AJ95,BD!$B$11:$R$179,5,))</f>
        <v/>
      </c>
      <c r="AX95" s="79" t="str">
        <f t="shared" si="57"/>
        <v/>
      </c>
      <c r="AY95" s="68"/>
      <c r="AZ95" s="75"/>
      <c r="BA95" s="76"/>
      <c r="BB95" s="71"/>
      <c r="BC95" s="77" t="s">
        <v>7</v>
      </c>
      <c r="BD95" s="78">
        <f>IF(BC95="N",0,IF(AZ$92="EVENTO",BD!$B$3,BD!$B$4))</f>
        <v>0</v>
      </c>
      <c r="BE95" s="77" t="s">
        <v>7</v>
      </c>
      <c r="BF95" s="78">
        <f>IF(BE95="N",0,IF(AZ$92="EVENTO",BD!$B$1,0))</f>
        <v>0</v>
      </c>
      <c r="BG95" s="77" t="s">
        <v>7</v>
      </c>
      <c r="BH95" s="78">
        <f>IF(BG95="N",0,IF(AZ$92="EVENTO",BD!$B$2,0))</f>
        <v>0</v>
      </c>
      <c r="BI95" s="77" t="s">
        <v>7</v>
      </c>
      <c r="BJ95" s="78">
        <f>IF(BI95="N",0,IF(AZ$92="EVENTO",BD!$B$5,0))</f>
        <v>0</v>
      </c>
      <c r="BK95" s="77" t="s">
        <v>7</v>
      </c>
      <c r="BL95" s="78">
        <f>IF(BK95="S",BD!$B$8,0)</f>
        <v>0</v>
      </c>
      <c r="BM95" s="73" t="str">
        <f>IF(AZ95="","",VLOOKUP(AZ95,BD!$B$11:$R$179,5,))</f>
        <v/>
      </c>
      <c r="BN95" s="79" t="str">
        <f t="shared" si="58"/>
        <v/>
      </c>
      <c r="BO95" s="68"/>
      <c r="BP95" s="75"/>
      <c r="BQ95" s="76"/>
      <c r="BR95" s="71"/>
      <c r="BS95" s="77" t="s">
        <v>7</v>
      </c>
      <c r="BT95" s="78">
        <f>IF(BS95="N",0,IF(BP$92="EVENTO",BD!$B$3,BD!$B$4))</f>
        <v>0</v>
      </c>
      <c r="BU95" s="77" t="s">
        <v>7</v>
      </c>
      <c r="BV95" s="78">
        <f>IF(BU95="N",0,IF(BP$92="EVENTO",BD!$B$1,0))</f>
        <v>0</v>
      </c>
      <c r="BW95" s="77" t="s">
        <v>7</v>
      </c>
      <c r="BX95" s="78">
        <f>IF(BW95="N",0,IF(BP$92="EVENTO",BD!$B$2,0))</f>
        <v>0</v>
      </c>
      <c r="BY95" s="77" t="s">
        <v>7</v>
      </c>
      <c r="BZ95" s="78">
        <f>IF(BY95="N",0,IF(BP$92="EVENTO",BD!$B$5,0))</f>
        <v>0</v>
      </c>
      <c r="CA95" s="77" t="s">
        <v>7</v>
      </c>
      <c r="CB95" s="78">
        <f>IF(CA95="S",BD!$B$8,0)</f>
        <v>0</v>
      </c>
      <c r="CC95" s="73" t="str">
        <f>IF(BP95="","",VLOOKUP(BP95,BD!$B$11:$R$179,5,))</f>
        <v/>
      </c>
      <c r="CD95" s="79" t="str">
        <f t="shared" si="59"/>
        <v/>
      </c>
      <c r="CE95" s="68"/>
      <c r="CF95" s="75"/>
      <c r="CG95" s="76"/>
      <c r="CH95" s="71"/>
      <c r="CI95" s="77" t="s">
        <v>7</v>
      </c>
      <c r="CJ95" s="78">
        <f>IF(CI95="N",0,IF(CF$92="EVENTO",BD!$B$3,BD!$B$4))</f>
        <v>0</v>
      </c>
      <c r="CK95" s="77" t="s">
        <v>7</v>
      </c>
      <c r="CL95" s="78">
        <f>IF(CK95="N",0,IF(CF$92="EVENTO",BD!$B$1,0))</f>
        <v>0</v>
      </c>
      <c r="CM95" s="77" t="s">
        <v>7</v>
      </c>
      <c r="CN95" s="78">
        <f>IF(CM95="N",0,IF(CF$92="EVENTO",BD!$B$2,0))</f>
        <v>0</v>
      </c>
      <c r="CO95" s="77" t="s">
        <v>7</v>
      </c>
      <c r="CP95" s="78">
        <f>IF(CO95="N",0,IF(CF$92="EVENTO",BD!$B$5,0))</f>
        <v>0</v>
      </c>
      <c r="CQ95" s="77" t="s">
        <v>7</v>
      </c>
      <c r="CR95" s="78">
        <f>IF(CQ95="S",BD!$B$8,0)</f>
        <v>0</v>
      </c>
      <c r="CS95" s="73" t="str">
        <f>IF(CF95="","",VLOOKUP(CF95,BD!$B$11:$R$179,5,))</f>
        <v/>
      </c>
      <c r="CT95" s="79" t="str">
        <f t="shared" si="60"/>
        <v/>
      </c>
      <c r="CU95" s="68"/>
      <c r="CV95" s="75"/>
      <c r="CW95" s="76"/>
      <c r="CX95" s="71"/>
      <c r="CY95" s="77" t="s">
        <v>7</v>
      </c>
      <c r="CZ95" s="78">
        <f>IF(CY95="N",0,IF(CV$92="EVENTO",BD!$B$3,BD!$B$4))</f>
        <v>0</v>
      </c>
      <c r="DA95" s="77" t="s">
        <v>7</v>
      </c>
      <c r="DB95" s="78">
        <f>IF(DA95="N",0,IF(CV$92="EVENTO",BD!$B$1,0))</f>
        <v>0</v>
      </c>
      <c r="DC95" s="77" t="s">
        <v>7</v>
      </c>
      <c r="DD95" s="78">
        <f>IF(DC95="N",0,IF(CV$92="EVENTO",BD!$B$2,0))</f>
        <v>0</v>
      </c>
      <c r="DE95" s="77" t="s">
        <v>7</v>
      </c>
      <c r="DF95" s="78">
        <f>IF(DE95="N",0,IF(CV$92="EVENTO",BD!$B$5,0))</f>
        <v>0</v>
      </c>
      <c r="DG95" s="77" t="s">
        <v>7</v>
      </c>
      <c r="DH95" s="78">
        <f>IF(DG95="S",BD!$B$8,0)</f>
        <v>0</v>
      </c>
      <c r="DI95" s="73" t="str">
        <f>IF(CV95="","",VLOOKUP(CV95,BD!$B$11:$R$179,5,))</f>
        <v/>
      </c>
      <c r="DJ95" s="79" t="str">
        <f t="shared" si="61"/>
        <v/>
      </c>
    </row>
    <row r="96" spans="1:114" ht="15.75" thickBot="1" x14ac:dyDescent="0.3">
      <c r="A96" s="130"/>
      <c r="B96" s="151"/>
      <c r="C96" s="68"/>
      <c r="D96" s="75"/>
      <c r="E96" s="76"/>
      <c r="F96" s="71"/>
      <c r="G96" s="77" t="s">
        <v>7</v>
      </c>
      <c r="H96" s="78">
        <f>IF(G96="N",0,IF(D$92="EVENTO",BD!$B$3,BD!$B$4))</f>
        <v>0</v>
      </c>
      <c r="I96" s="77" t="s">
        <v>7</v>
      </c>
      <c r="J96" s="78">
        <f>IF(I96="N",0,IF(D$92="EVENTO",BD!$B$1,0))</f>
        <v>0</v>
      </c>
      <c r="K96" s="77" t="s">
        <v>7</v>
      </c>
      <c r="L96" s="78">
        <f>IF(K96="N",0,IF(D$92="EVENTO",BD!$B$2,0))</f>
        <v>0</v>
      </c>
      <c r="M96" s="77" t="s">
        <v>7</v>
      </c>
      <c r="N96" s="78">
        <f>IF(M96="N",0,IF(D$92="EVENTO",BD!$B$5,0))</f>
        <v>0</v>
      </c>
      <c r="O96" s="77" t="s">
        <v>7</v>
      </c>
      <c r="P96" s="78">
        <f>IF(O96="S",BD!$B$8,0)</f>
        <v>0</v>
      </c>
      <c r="Q96" s="73" t="str">
        <f>IF(D96="","",VLOOKUP(D96,BD!$B$11:$R$179,5,))</f>
        <v/>
      </c>
      <c r="R96" s="79" t="str">
        <f t="shared" si="55"/>
        <v/>
      </c>
      <c r="S96" s="68"/>
      <c r="T96" s="75"/>
      <c r="U96" s="76"/>
      <c r="V96" s="71"/>
      <c r="W96" s="77" t="s">
        <v>7</v>
      </c>
      <c r="X96" s="78">
        <f>IF(W96="N",0,IF(T$92="EVENTO",BD!$B$3,BD!$B$4))</f>
        <v>0</v>
      </c>
      <c r="Y96" s="77" t="s">
        <v>7</v>
      </c>
      <c r="Z96" s="78">
        <f>IF(Y96="N",0,IF(T$92="EVENTO",BD!$B$1,0))</f>
        <v>0</v>
      </c>
      <c r="AA96" s="77" t="s">
        <v>7</v>
      </c>
      <c r="AB96" s="78">
        <f>IF(AA96="N",0,IF(T$92="EVENTO",BD!$B$2,0))</f>
        <v>0</v>
      </c>
      <c r="AC96" s="77" t="s">
        <v>7</v>
      </c>
      <c r="AD96" s="78">
        <f>IF(AC96="N",0,IF(T$92="EVENTO",BD!$B$5,0))</f>
        <v>0</v>
      </c>
      <c r="AE96" s="77" t="s">
        <v>7</v>
      </c>
      <c r="AF96" s="78">
        <f>IF(AE96="S",BD!$B$8,0)</f>
        <v>0</v>
      </c>
      <c r="AG96" s="73" t="str">
        <f>IF(T96="","",VLOOKUP(T96,BD!$B$11:$R$179,5,))</f>
        <v/>
      </c>
      <c r="AH96" s="79" t="str">
        <f t="shared" si="56"/>
        <v/>
      </c>
      <c r="AI96" s="68"/>
      <c r="AJ96" s="75"/>
      <c r="AK96" s="76"/>
      <c r="AL96" s="71"/>
      <c r="AM96" s="77" t="s">
        <v>7</v>
      </c>
      <c r="AN96" s="78">
        <f>IF(AM96="N",0,IF(AJ$92="EVENTO",BD!$B$3,BD!$B$4))</f>
        <v>0</v>
      </c>
      <c r="AO96" s="77" t="s">
        <v>7</v>
      </c>
      <c r="AP96" s="78">
        <f>IF(AO96="N",0,IF(AJ$92="EVENTO",BD!$B$1,0))</f>
        <v>0</v>
      </c>
      <c r="AQ96" s="77" t="s">
        <v>7</v>
      </c>
      <c r="AR96" s="78">
        <f>IF(AQ96="N",0,IF(AJ$92="EVENTO",BD!$B$2,0))</f>
        <v>0</v>
      </c>
      <c r="AS96" s="77" t="s">
        <v>7</v>
      </c>
      <c r="AT96" s="78">
        <f>IF(AS96="N",0,IF(AJ$92="EVENTO",BD!$B$5,0))</f>
        <v>0</v>
      </c>
      <c r="AU96" s="77" t="s">
        <v>7</v>
      </c>
      <c r="AV96" s="78">
        <f>IF(AU96="S",BD!$B$8,0)</f>
        <v>0</v>
      </c>
      <c r="AW96" s="73" t="str">
        <f>IF(AJ96="","",VLOOKUP(AJ96,BD!$B$11:$R$179,5,))</f>
        <v/>
      </c>
      <c r="AX96" s="79" t="str">
        <f t="shared" si="57"/>
        <v/>
      </c>
      <c r="AY96" s="68"/>
      <c r="AZ96" s="75"/>
      <c r="BA96" s="76"/>
      <c r="BB96" s="71"/>
      <c r="BC96" s="77" t="s">
        <v>7</v>
      </c>
      <c r="BD96" s="78">
        <f>IF(BC96="N",0,IF(AZ$92="EVENTO",BD!$B$3,BD!$B$4))</f>
        <v>0</v>
      </c>
      <c r="BE96" s="77" t="s">
        <v>7</v>
      </c>
      <c r="BF96" s="78">
        <f>IF(BE96="N",0,IF(AZ$92="EVENTO",BD!$B$1,0))</f>
        <v>0</v>
      </c>
      <c r="BG96" s="77" t="s">
        <v>7</v>
      </c>
      <c r="BH96" s="78">
        <f>IF(BG96="N",0,IF(AZ$92="EVENTO",BD!$B$2,0))</f>
        <v>0</v>
      </c>
      <c r="BI96" s="77" t="s">
        <v>7</v>
      </c>
      <c r="BJ96" s="78">
        <f>IF(BI96="N",0,IF(AZ$92="EVENTO",BD!$B$5,0))</f>
        <v>0</v>
      </c>
      <c r="BK96" s="77" t="s">
        <v>7</v>
      </c>
      <c r="BL96" s="78">
        <f>IF(BK96="S",BD!$B$8,0)</f>
        <v>0</v>
      </c>
      <c r="BM96" s="73" t="str">
        <f>IF(AZ96="","",VLOOKUP(AZ96,BD!$B$11:$R$179,5,))</f>
        <v/>
      </c>
      <c r="BN96" s="79" t="str">
        <f t="shared" si="58"/>
        <v/>
      </c>
      <c r="BO96" s="68"/>
      <c r="BP96" s="75"/>
      <c r="BQ96" s="76"/>
      <c r="BR96" s="71"/>
      <c r="BS96" s="77" t="s">
        <v>7</v>
      </c>
      <c r="BT96" s="78">
        <f>IF(BS96="N",0,IF(BP$92="EVENTO",BD!$B$3,BD!$B$4))</f>
        <v>0</v>
      </c>
      <c r="BU96" s="77" t="s">
        <v>7</v>
      </c>
      <c r="BV96" s="78">
        <f>IF(BU96="N",0,IF(BP$92="EVENTO",BD!$B$1,0))</f>
        <v>0</v>
      </c>
      <c r="BW96" s="77" t="s">
        <v>7</v>
      </c>
      <c r="BX96" s="78">
        <f>IF(BW96="N",0,IF(BP$92="EVENTO",BD!$B$2,0))</f>
        <v>0</v>
      </c>
      <c r="BY96" s="77" t="s">
        <v>7</v>
      </c>
      <c r="BZ96" s="78">
        <f>IF(BY96="N",0,IF(BP$92="EVENTO",BD!$B$5,0))</f>
        <v>0</v>
      </c>
      <c r="CA96" s="77" t="s">
        <v>7</v>
      </c>
      <c r="CB96" s="78">
        <f>IF(CA96="S",BD!$B$8,0)</f>
        <v>0</v>
      </c>
      <c r="CC96" s="73" t="str">
        <f>IF(BP96="","",VLOOKUP(BP96,BD!$B$11:$R$179,5,))</f>
        <v/>
      </c>
      <c r="CD96" s="79" t="str">
        <f t="shared" si="59"/>
        <v/>
      </c>
      <c r="CE96" s="68"/>
      <c r="CF96" s="75"/>
      <c r="CG96" s="76"/>
      <c r="CH96" s="71"/>
      <c r="CI96" s="77" t="s">
        <v>7</v>
      </c>
      <c r="CJ96" s="78">
        <f>IF(CI96="N",0,IF(CF$92="EVENTO",BD!$B$3,BD!$B$4))</f>
        <v>0</v>
      </c>
      <c r="CK96" s="77" t="s">
        <v>7</v>
      </c>
      <c r="CL96" s="78">
        <f>IF(CK96="N",0,IF(CF$92="EVENTO",BD!$B$1,0))</f>
        <v>0</v>
      </c>
      <c r="CM96" s="77" t="s">
        <v>7</v>
      </c>
      <c r="CN96" s="78">
        <f>IF(CM96="N",0,IF(CF$92="EVENTO",BD!$B$2,0))</f>
        <v>0</v>
      </c>
      <c r="CO96" s="77" t="s">
        <v>7</v>
      </c>
      <c r="CP96" s="78">
        <f>IF(CO96="N",0,IF(CF$92="EVENTO",BD!$B$5,0))</f>
        <v>0</v>
      </c>
      <c r="CQ96" s="77" t="s">
        <v>7</v>
      </c>
      <c r="CR96" s="78">
        <f>IF(CQ96="S",BD!$B$8,0)</f>
        <v>0</v>
      </c>
      <c r="CS96" s="73" t="str">
        <f>IF(CF96="","",VLOOKUP(CF96,BD!$B$11:$R$179,5,))</f>
        <v/>
      </c>
      <c r="CT96" s="79" t="str">
        <f t="shared" si="60"/>
        <v/>
      </c>
      <c r="CU96" s="68"/>
      <c r="CV96" s="75"/>
      <c r="CW96" s="76"/>
      <c r="CX96" s="71"/>
      <c r="CY96" s="77" t="s">
        <v>7</v>
      </c>
      <c r="CZ96" s="78">
        <f>IF(CY96="N",0,IF(CV$92="EVENTO",BD!$B$3,BD!$B$4))</f>
        <v>0</v>
      </c>
      <c r="DA96" s="77" t="s">
        <v>7</v>
      </c>
      <c r="DB96" s="78">
        <f>IF(DA96="N",0,IF(CV$92="EVENTO",BD!$B$1,0))</f>
        <v>0</v>
      </c>
      <c r="DC96" s="77" t="s">
        <v>7</v>
      </c>
      <c r="DD96" s="78">
        <f>IF(DC96="N",0,IF(CV$92="EVENTO",BD!$B$2,0))</f>
        <v>0</v>
      </c>
      <c r="DE96" s="77" t="s">
        <v>7</v>
      </c>
      <c r="DF96" s="78">
        <f>IF(DE96="N",0,IF(CV$92="EVENTO",BD!$B$5,0))</f>
        <v>0</v>
      </c>
      <c r="DG96" s="77" t="s">
        <v>7</v>
      </c>
      <c r="DH96" s="78">
        <f>IF(DG96="S",BD!$B$8,0)</f>
        <v>0</v>
      </c>
      <c r="DI96" s="73" t="str">
        <f>IF(CV96="","",VLOOKUP(CV96,BD!$B$11:$R$179,5,))</f>
        <v/>
      </c>
      <c r="DJ96" s="79" t="str">
        <f t="shared" si="61"/>
        <v/>
      </c>
    </row>
    <row r="97" spans="1:114" ht="15.75" thickBot="1" x14ac:dyDescent="0.3">
      <c r="A97" s="130"/>
      <c r="B97" s="151"/>
      <c r="C97" s="68"/>
      <c r="D97" s="75"/>
      <c r="E97" s="76"/>
      <c r="F97" s="71"/>
      <c r="G97" s="77" t="s">
        <v>7</v>
      </c>
      <c r="H97" s="78">
        <f>IF(G97="N",0,IF(D$92="EVENTO",BD!$B$3,BD!$B$4))</f>
        <v>0</v>
      </c>
      <c r="I97" s="77" t="s">
        <v>7</v>
      </c>
      <c r="J97" s="78">
        <f>IF(I97="N",0,IF(D$92="EVENTO",BD!$B$1,0))</f>
        <v>0</v>
      </c>
      <c r="K97" s="77" t="s">
        <v>7</v>
      </c>
      <c r="L97" s="78">
        <f>IF(K97="N",0,IF(D$92="EVENTO",BD!$B$2,0))</f>
        <v>0</v>
      </c>
      <c r="M97" s="77" t="s">
        <v>7</v>
      </c>
      <c r="N97" s="78">
        <f>IF(M97="N",0,IF(D$92="EVENTO",BD!$B$5,0))</f>
        <v>0</v>
      </c>
      <c r="O97" s="77" t="s">
        <v>7</v>
      </c>
      <c r="P97" s="78">
        <f>IF(O97="S",BD!$B$8,0)</f>
        <v>0</v>
      </c>
      <c r="Q97" s="73" t="str">
        <f>IF(D97="","",VLOOKUP(D97,BD!$B$11:$R$179,5,))</f>
        <v/>
      </c>
      <c r="R97" s="79" t="str">
        <f t="shared" si="55"/>
        <v/>
      </c>
      <c r="S97" s="68"/>
      <c r="T97" s="75"/>
      <c r="U97" s="76"/>
      <c r="V97" s="71"/>
      <c r="W97" s="77" t="s">
        <v>7</v>
      </c>
      <c r="X97" s="78">
        <f>IF(W97="N",0,IF(T$92="EVENTO",BD!$B$3,BD!$B$4))</f>
        <v>0</v>
      </c>
      <c r="Y97" s="77" t="s">
        <v>7</v>
      </c>
      <c r="Z97" s="78">
        <f>IF(Y97="N",0,IF(T$92="EVENTO",BD!$B$1,0))</f>
        <v>0</v>
      </c>
      <c r="AA97" s="77" t="s">
        <v>7</v>
      </c>
      <c r="AB97" s="78">
        <f>IF(AA97="N",0,IF(T$92="EVENTO",BD!$B$2,0))</f>
        <v>0</v>
      </c>
      <c r="AC97" s="77" t="s">
        <v>7</v>
      </c>
      <c r="AD97" s="78">
        <f>IF(AC97="N",0,IF(T$92="EVENTO",BD!$B$5,0))</f>
        <v>0</v>
      </c>
      <c r="AE97" s="77" t="s">
        <v>7</v>
      </c>
      <c r="AF97" s="78">
        <f>IF(AE97="S",BD!$B$8,0)</f>
        <v>0</v>
      </c>
      <c r="AG97" s="73" t="str">
        <f>IF(T97="","",VLOOKUP(T97,BD!$B$11:$R$179,5,))</f>
        <v/>
      </c>
      <c r="AH97" s="79" t="str">
        <f t="shared" si="56"/>
        <v/>
      </c>
      <c r="AI97" s="68"/>
      <c r="AJ97" s="75"/>
      <c r="AK97" s="76"/>
      <c r="AL97" s="71"/>
      <c r="AM97" s="77" t="s">
        <v>7</v>
      </c>
      <c r="AN97" s="78">
        <f>IF(AM97="N",0,IF(AJ$92="EVENTO",BD!$B$3,BD!$B$4))</f>
        <v>0</v>
      </c>
      <c r="AO97" s="77" t="s">
        <v>7</v>
      </c>
      <c r="AP97" s="78">
        <f>IF(AO97="N",0,IF(AJ$92="EVENTO",BD!$B$1,0))</f>
        <v>0</v>
      </c>
      <c r="AQ97" s="77" t="s">
        <v>7</v>
      </c>
      <c r="AR97" s="78">
        <f>IF(AQ97="N",0,IF(AJ$92="EVENTO",BD!$B$2,0))</f>
        <v>0</v>
      </c>
      <c r="AS97" s="77" t="s">
        <v>7</v>
      </c>
      <c r="AT97" s="78">
        <f>IF(AS97="N",0,IF(AJ$92="EVENTO",BD!$B$5,0))</f>
        <v>0</v>
      </c>
      <c r="AU97" s="77" t="s">
        <v>7</v>
      </c>
      <c r="AV97" s="78">
        <f>IF(AU97="S",BD!$B$8,0)</f>
        <v>0</v>
      </c>
      <c r="AW97" s="73" t="str">
        <f>IF(AJ97="","",VLOOKUP(AJ97,BD!$B$11:$R$179,5,))</f>
        <v/>
      </c>
      <c r="AX97" s="79" t="str">
        <f t="shared" si="57"/>
        <v/>
      </c>
      <c r="AY97" s="68"/>
      <c r="AZ97" s="75"/>
      <c r="BA97" s="76"/>
      <c r="BB97" s="71"/>
      <c r="BC97" s="77" t="s">
        <v>7</v>
      </c>
      <c r="BD97" s="78">
        <f>IF(BC97="N",0,IF(AZ$92="EVENTO",BD!$B$3,BD!$B$4))</f>
        <v>0</v>
      </c>
      <c r="BE97" s="77" t="s">
        <v>7</v>
      </c>
      <c r="BF97" s="78">
        <f>IF(BE97="N",0,IF(AZ$92="EVENTO",BD!$B$1,0))</f>
        <v>0</v>
      </c>
      <c r="BG97" s="77" t="s">
        <v>7</v>
      </c>
      <c r="BH97" s="78">
        <f>IF(BG97="N",0,IF(AZ$92="EVENTO",BD!$B$2,0))</f>
        <v>0</v>
      </c>
      <c r="BI97" s="77" t="s">
        <v>7</v>
      </c>
      <c r="BJ97" s="78">
        <f>IF(BI97="N",0,IF(AZ$92="EVENTO",BD!$B$5,0))</f>
        <v>0</v>
      </c>
      <c r="BK97" s="77" t="s">
        <v>7</v>
      </c>
      <c r="BL97" s="78">
        <f>IF(BK97="S",BD!$B$8,0)</f>
        <v>0</v>
      </c>
      <c r="BM97" s="73" t="str">
        <f>IF(AZ97="","",VLOOKUP(AZ97,BD!$B$11:$R$179,5,))</f>
        <v/>
      </c>
      <c r="BN97" s="79" t="str">
        <f t="shared" si="58"/>
        <v/>
      </c>
      <c r="BO97" s="68"/>
      <c r="BP97" s="75"/>
      <c r="BQ97" s="76"/>
      <c r="BR97" s="71"/>
      <c r="BS97" s="77" t="s">
        <v>7</v>
      </c>
      <c r="BT97" s="78">
        <f>IF(BS97="N",0,IF(BP$92="EVENTO",BD!$B$3,BD!$B$4))</f>
        <v>0</v>
      </c>
      <c r="BU97" s="77" t="s">
        <v>7</v>
      </c>
      <c r="BV97" s="78">
        <f>IF(BU97="N",0,IF(BP$92="EVENTO",BD!$B$1,0))</f>
        <v>0</v>
      </c>
      <c r="BW97" s="77" t="s">
        <v>7</v>
      </c>
      <c r="BX97" s="78">
        <f>IF(BW97="N",0,IF(BP$92="EVENTO",BD!$B$2,0))</f>
        <v>0</v>
      </c>
      <c r="BY97" s="77" t="s">
        <v>7</v>
      </c>
      <c r="BZ97" s="78">
        <f>IF(BY97="N",0,IF(BP$92="EVENTO",BD!$B$5,0))</f>
        <v>0</v>
      </c>
      <c r="CA97" s="77" t="s">
        <v>7</v>
      </c>
      <c r="CB97" s="78">
        <f>IF(CA97="S",BD!$B$8,0)</f>
        <v>0</v>
      </c>
      <c r="CC97" s="73" t="str">
        <f>IF(BP97="","",VLOOKUP(BP97,BD!$B$11:$R$179,5,))</f>
        <v/>
      </c>
      <c r="CD97" s="79" t="str">
        <f t="shared" si="59"/>
        <v/>
      </c>
      <c r="CE97" s="68"/>
      <c r="CF97" s="75"/>
      <c r="CG97" s="76"/>
      <c r="CH97" s="71"/>
      <c r="CI97" s="77" t="s">
        <v>7</v>
      </c>
      <c r="CJ97" s="78">
        <f>IF(CI97="N",0,IF(CF$92="EVENTO",BD!$B$3,BD!$B$4))</f>
        <v>0</v>
      </c>
      <c r="CK97" s="77" t="s">
        <v>7</v>
      </c>
      <c r="CL97" s="78">
        <f>IF(CK97="N",0,IF(CF$92="EVENTO",BD!$B$1,0))</f>
        <v>0</v>
      </c>
      <c r="CM97" s="77" t="s">
        <v>7</v>
      </c>
      <c r="CN97" s="78">
        <f>IF(CM97="N",0,IF(CF$92="EVENTO",BD!$B$2,0))</f>
        <v>0</v>
      </c>
      <c r="CO97" s="77" t="s">
        <v>7</v>
      </c>
      <c r="CP97" s="78">
        <f>IF(CO97="N",0,IF(CF$92="EVENTO",BD!$B$5,0))</f>
        <v>0</v>
      </c>
      <c r="CQ97" s="77" t="s">
        <v>7</v>
      </c>
      <c r="CR97" s="78">
        <f>IF(CQ97="S",BD!$B$8,0)</f>
        <v>0</v>
      </c>
      <c r="CS97" s="73" t="str">
        <f>IF(CF97="","",VLOOKUP(CF97,BD!$B$11:$R$179,5,))</f>
        <v/>
      </c>
      <c r="CT97" s="79" t="str">
        <f t="shared" si="60"/>
        <v/>
      </c>
      <c r="CU97" s="68"/>
      <c r="CV97" s="75"/>
      <c r="CW97" s="76"/>
      <c r="CX97" s="71"/>
      <c r="CY97" s="77" t="s">
        <v>7</v>
      </c>
      <c r="CZ97" s="78">
        <f>IF(CY97="N",0,IF(CV$92="EVENTO",BD!$B$3,BD!$B$4))</f>
        <v>0</v>
      </c>
      <c r="DA97" s="77" t="s">
        <v>7</v>
      </c>
      <c r="DB97" s="78">
        <f>IF(DA97="N",0,IF(CV$92="EVENTO",BD!$B$1,0))</f>
        <v>0</v>
      </c>
      <c r="DC97" s="77" t="s">
        <v>7</v>
      </c>
      <c r="DD97" s="78">
        <f>IF(DC97="N",0,IF(CV$92="EVENTO",BD!$B$2,0))</f>
        <v>0</v>
      </c>
      <c r="DE97" s="77" t="s">
        <v>7</v>
      </c>
      <c r="DF97" s="78">
        <f>IF(DE97="N",0,IF(CV$92="EVENTO",BD!$B$5,0))</f>
        <v>0</v>
      </c>
      <c r="DG97" s="77" t="s">
        <v>7</v>
      </c>
      <c r="DH97" s="78">
        <f>IF(DG97="S",BD!$B$8,0)</f>
        <v>0</v>
      </c>
      <c r="DI97" s="73" t="str">
        <f>IF(CV97="","",VLOOKUP(CV97,BD!$B$11:$R$179,5,))</f>
        <v/>
      </c>
      <c r="DJ97" s="79" t="str">
        <f t="shared" si="61"/>
        <v/>
      </c>
    </row>
    <row r="98" spans="1:114" ht="15.75" thickBot="1" x14ac:dyDescent="0.3">
      <c r="A98" s="130"/>
      <c r="B98" s="151"/>
      <c r="C98" s="68"/>
      <c r="D98" s="75"/>
      <c r="E98" s="76"/>
      <c r="F98" s="71"/>
      <c r="G98" s="77" t="s">
        <v>7</v>
      </c>
      <c r="H98" s="78">
        <f>IF(G98="N",0,IF(D$92="EVENTO",BD!$B$3,BD!$B$4))</f>
        <v>0</v>
      </c>
      <c r="I98" s="77" t="s">
        <v>7</v>
      </c>
      <c r="J98" s="78">
        <f>IF(I98="N",0,IF(D$92="EVENTO",BD!$B$1,0))</f>
        <v>0</v>
      </c>
      <c r="K98" s="77" t="s">
        <v>7</v>
      </c>
      <c r="L98" s="78">
        <f>IF(K98="N",0,IF(D$92="EVENTO",BD!$B$2,0))</f>
        <v>0</v>
      </c>
      <c r="M98" s="77" t="s">
        <v>7</v>
      </c>
      <c r="N98" s="78">
        <f>IF(M98="N",0,IF(D$92="EVENTO",BD!$B$5,0))</f>
        <v>0</v>
      </c>
      <c r="O98" s="77" t="s">
        <v>7</v>
      </c>
      <c r="P98" s="78">
        <f>IF(O98="S",BD!$B$8,0)</f>
        <v>0</v>
      </c>
      <c r="Q98" s="73" t="str">
        <f>IF(D98="","",VLOOKUP(D98,BD!$B$11:$R$179,5,))</f>
        <v/>
      </c>
      <c r="R98" s="79" t="str">
        <f t="shared" si="55"/>
        <v/>
      </c>
      <c r="S98" s="68"/>
      <c r="T98" s="75"/>
      <c r="U98" s="76"/>
      <c r="V98" s="71"/>
      <c r="W98" s="77" t="s">
        <v>7</v>
      </c>
      <c r="X98" s="78">
        <f>IF(W98="N",0,IF(T$92="EVENTO",BD!$B$3,BD!$B$4))</f>
        <v>0</v>
      </c>
      <c r="Y98" s="77" t="s">
        <v>7</v>
      </c>
      <c r="Z98" s="78">
        <f>IF(Y98="N",0,IF(T$92="EVENTO",BD!$B$1,0))</f>
        <v>0</v>
      </c>
      <c r="AA98" s="77" t="s">
        <v>7</v>
      </c>
      <c r="AB98" s="78">
        <f>IF(AA98="N",0,IF(T$92="EVENTO",BD!$B$2,0))</f>
        <v>0</v>
      </c>
      <c r="AC98" s="77" t="s">
        <v>7</v>
      </c>
      <c r="AD98" s="78">
        <f>IF(AC98="N",0,IF(T$92="EVENTO",BD!$B$5,0))</f>
        <v>0</v>
      </c>
      <c r="AE98" s="77" t="s">
        <v>7</v>
      </c>
      <c r="AF98" s="78">
        <f>IF(AE98="S",BD!$B$8,0)</f>
        <v>0</v>
      </c>
      <c r="AG98" s="73" t="str">
        <f>IF(T98="","",VLOOKUP(T98,BD!$B$11:$R$179,5,))</f>
        <v/>
      </c>
      <c r="AH98" s="79" t="str">
        <f t="shared" si="56"/>
        <v/>
      </c>
      <c r="AI98" s="68"/>
      <c r="AJ98" s="75"/>
      <c r="AK98" s="76"/>
      <c r="AL98" s="71"/>
      <c r="AM98" s="77" t="s">
        <v>7</v>
      </c>
      <c r="AN98" s="78">
        <f>IF(AM98="N",0,IF(AJ$92="EVENTO",BD!$B$3,BD!$B$4))</f>
        <v>0</v>
      </c>
      <c r="AO98" s="77" t="s">
        <v>7</v>
      </c>
      <c r="AP98" s="78">
        <f>IF(AO98="N",0,IF(AJ$92="EVENTO",BD!$B$1,0))</f>
        <v>0</v>
      </c>
      <c r="AQ98" s="77" t="s">
        <v>7</v>
      </c>
      <c r="AR98" s="78">
        <f>IF(AQ98="N",0,IF(AJ$92="EVENTO",BD!$B$2,0))</f>
        <v>0</v>
      </c>
      <c r="AS98" s="77" t="s">
        <v>7</v>
      </c>
      <c r="AT98" s="78">
        <f>IF(AS98="N",0,IF(AJ$92="EVENTO",BD!$B$5,0))</f>
        <v>0</v>
      </c>
      <c r="AU98" s="77" t="s">
        <v>7</v>
      </c>
      <c r="AV98" s="78">
        <f>IF(AU98="S",BD!$B$8,0)</f>
        <v>0</v>
      </c>
      <c r="AW98" s="73" t="str">
        <f>IF(AJ98="","",VLOOKUP(AJ98,BD!$B$11:$R$179,5,))</f>
        <v/>
      </c>
      <c r="AX98" s="79" t="str">
        <f t="shared" si="57"/>
        <v/>
      </c>
      <c r="AY98" s="68"/>
      <c r="AZ98" s="75"/>
      <c r="BA98" s="76"/>
      <c r="BB98" s="71"/>
      <c r="BC98" s="77" t="s">
        <v>7</v>
      </c>
      <c r="BD98" s="78">
        <f>IF(BC98="N",0,IF(AZ$92="EVENTO",BD!$B$3,BD!$B$4))</f>
        <v>0</v>
      </c>
      <c r="BE98" s="77" t="s">
        <v>7</v>
      </c>
      <c r="BF98" s="78">
        <f>IF(BE98="N",0,IF(AZ$92="EVENTO",BD!$B$1,0))</f>
        <v>0</v>
      </c>
      <c r="BG98" s="77" t="s">
        <v>7</v>
      </c>
      <c r="BH98" s="78">
        <f>IF(BG98="N",0,IF(AZ$92="EVENTO",BD!$B$2,0))</f>
        <v>0</v>
      </c>
      <c r="BI98" s="77" t="s">
        <v>7</v>
      </c>
      <c r="BJ98" s="78">
        <f>IF(BI98="N",0,IF(AZ$92="EVENTO",BD!$B$5,0))</f>
        <v>0</v>
      </c>
      <c r="BK98" s="77" t="s">
        <v>7</v>
      </c>
      <c r="BL98" s="78">
        <f>IF(BK98="S",BD!$B$8,0)</f>
        <v>0</v>
      </c>
      <c r="BM98" s="73" t="str">
        <f>IF(AZ98="","",VLOOKUP(AZ98,BD!$B$11:$R$179,5,))</f>
        <v/>
      </c>
      <c r="BN98" s="79" t="str">
        <f t="shared" si="58"/>
        <v/>
      </c>
      <c r="BO98" s="68"/>
      <c r="BP98" s="75"/>
      <c r="BQ98" s="76"/>
      <c r="BR98" s="71"/>
      <c r="BS98" s="77" t="s">
        <v>7</v>
      </c>
      <c r="BT98" s="78">
        <f>IF(BS98="N",0,IF(BP$92="EVENTO",BD!$B$3,BD!$B$4))</f>
        <v>0</v>
      </c>
      <c r="BU98" s="77" t="s">
        <v>7</v>
      </c>
      <c r="BV98" s="78">
        <f>IF(BU98="N",0,IF(BP$92="EVENTO",BD!$B$1,0))</f>
        <v>0</v>
      </c>
      <c r="BW98" s="77" t="s">
        <v>7</v>
      </c>
      <c r="BX98" s="78">
        <f>IF(BW98="N",0,IF(BP$92="EVENTO",BD!$B$2,0))</f>
        <v>0</v>
      </c>
      <c r="BY98" s="77" t="s">
        <v>7</v>
      </c>
      <c r="BZ98" s="78">
        <f>IF(BY98="N",0,IF(BP$92="EVENTO",BD!$B$5,0))</f>
        <v>0</v>
      </c>
      <c r="CA98" s="77" t="s">
        <v>7</v>
      </c>
      <c r="CB98" s="78">
        <f>IF(CA98="S",BD!$B$8,0)</f>
        <v>0</v>
      </c>
      <c r="CC98" s="73" t="str">
        <f>IF(BP98="","",VLOOKUP(BP98,BD!$B$11:$R$179,5,))</f>
        <v/>
      </c>
      <c r="CD98" s="79" t="str">
        <f t="shared" si="59"/>
        <v/>
      </c>
      <c r="CE98" s="68"/>
      <c r="CF98" s="75"/>
      <c r="CG98" s="76"/>
      <c r="CH98" s="71"/>
      <c r="CI98" s="77" t="s">
        <v>7</v>
      </c>
      <c r="CJ98" s="78">
        <f>IF(CI98="N",0,IF(CF$92="EVENTO",BD!$B$3,BD!$B$4))</f>
        <v>0</v>
      </c>
      <c r="CK98" s="77" t="s">
        <v>7</v>
      </c>
      <c r="CL98" s="78">
        <f>IF(CK98="N",0,IF(CF$92="EVENTO",BD!$B$1,0))</f>
        <v>0</v>
      </c>
      <c r="CM98" s="77" t="s">
        <v>7</v>
      </c>
      <c r="CN98" s="78">
        <f>IF(CM98="N",0,IF(CF$92="EVENTO",BD!$B$2,0))</f>
        <v>0</v>
      </c>
      <c r="CO98" s="77" t="s">
        <v>7</v>
      </c>
      <c r="CP98" s="78">
        <f>IF(CO98="N",0,IF(CF$92="EVENTO",BD!$B$5,0))</f>
        <v>0</v>
      </c>
      <c r="CQ98" s="77" t="s">
        <v>7</v>
      </c>
      <c r="CR98" s="78">
        <f>IF(CQ98="S",BD!$B$8,0)</f>
        <v>0</v>
      </c>
      <c r="CS98" s="73" t="str">
        <f>IF(CF98="","",VLOOKUP(CF98,BD!$B$11:$R$179,5,))</f>
        <v/>
      </c>
      <c r="CT98" s="79" t="str">
        <f t="shared" si="60"/>
        <v/>
      </c>
      <c r="CU98" s="68"/>
      <c r="CV98" s="75"/>
      <c r="CW98" s="76"/>
      <c r="CX98" s="71"/>
      <c r="CY98" s="77" t="s">
        <v>7</v>
      </c>
      <c r="CZ98" s="78">
        <f>IF(CY98="N",0,IF(CV$92="EVENTO",BD!$B$3,BD!$B$4))</f>
        <v>0</v>
      </c>
      <c r="DA98" s="77" t="s">
        <v>7</v>
      </c>
      <c r="DB98" s="78">
        <f>IF(DA98="N",0,IF(CV$92="EVENTO",BD!$B$1,0))</f>
        <v>0</v>
      </c>
      <c r="DC98" s="77" t="s">
        <v>7</v>
      </c>
      <c r="DD98" s="78">
        <f>IF(DC98="N",0,IF(CV$92="EVENTO",BD!$B$2,0))</f>
        <v>0</v>
      </c>
      <c r="DE98" s="77" t="s">
        <v>7</v>
      </c>
      <c r="DF98" s="78">
        <f>IF(DE98="N",0,IF(CV$92="EVENTO",BD!$B$5,0))</f>
        <v>0</v>
      </c>
      <c r="DG98" s="77" t="s">
        <v>7</v>
      </c>
      <c r="DH98" s="78">
        <f>IF(DG98="S",BD!$B$8,0)</f>
        <v>0</v>
      </c>
      <c r="DI98" s="73" t="str">
        <f>IF(CV98="","",VLOOKUP(CV98,BD!$B$11:$R$179,5,))</f>
        <v/>
      </c>
      <c r="DJ98" s="79" t="str">
        <f t="shared" si="61"/>
        <v/>
      </c>
    </row>
    <row r="99" spans="1:114" ht="15.75" thickBot="1" x14ac:dyDescent="0.3">
      <c r="A99" s="130"/>
      <c r="B99" s="151"/>
      <c r="C99" s="68"/>
      <c r="D99" s="75"/>
      <c r="E99" s="76"/>
      <c r="F99" s="71"/>
      <c r="G99" s="77" t="s">
        <v>7</v>
      </c>
      <c r="H99" s="78">
        <f>IF(G99="N",0,IF(D$92="EVENTO",BD!$B$3,BD!$B$4))</f>
        <v>0</v>
      </c>
      <c r="I99" s="77" t="s">
        <v>7</v>
      </c>
      <c r="J99" s="78">
        <f>IF(I99="N",0,IF(D$92="EVENTO",BD!$B$1,0))</f>
        <v>0</v>
      </c>
      <c r="K99" s="77" t="s">
        <v>7</v>
      </c>
      <c r="L99" s="78">
        <f>IF(K99="N",0,IF(D$92="EVENTO",BD!$B$2,0))</f>
        <v>0</v>
      </c>
      <c r="M99" s="77" t="s">
        <v>7</v>
      </c>
      <c r="N99" s="78">
        <f>IF(M99="N",0,IF(D$92="EVENTO",BD!$B$5,0))</f>
        <v>0</v>
      </c>
      <c r="O99" s="77" t="s">
        <v>7</v>
      </c>
      <c r="P99" s="78">
        <f>IF(O99="S",BD!$B$8,0)</f>
        <v>0</v>
      </c>
      <c r="Q99" s="73" t="str">
        <f>IF(D99="","",VLOOKUP(D99,BD!$B$11:$R$179,5,))</f>
        <v/>
      </c>
      <c r="R99" s="79" t="str">
        <f t="shared" si="55"/>
        <v/>
      </c>
      <c r="S99" s="68"/>
      <c r="T99" s="75"/>
      <c r="U99" s="76"/>
      <c r="V99" s="71"/>
      <c r="W99" s="77" t="s">
        <v>7</v>
      </c>
      <c r="X99" s="78">
        <f>IF(W99="N",0,IF(T$92="EVENTO",BD!$B$3,BD!$B$4))</f>
        <v>0</v>
      </c>
      <c r="Y99" s="77" t="s">
        <v>7</v>
      </c>
      <c r="Z99" s="78">
        <f>IF(Y99="N",0,IF(T$92="EVENTO",BD!$B$1,0))</f>
        <v>0</v>
      </c>
      <c r="AA99" s="77" t="s">
        <v>7</v>
      </c>
      <c r="AB99" s="78">
        <f>IF(AA99="N",0,IF(T$92="EVENTO",BD!$B$2,0))</f>
        <v>0</v>
      </c>
      <c r="AC99" s="77" t="s">
        <v>7</v>
      </c>
      <c r="AD99" s="78">
        <f>IF(AC99="N",0,IF(T$92="EVENTO",BD!$B$5,0))</f>
        <v>0</v>
      </c>
      <c r="AE99" s="77" t="s">
        <v>7</v>
      </c>
      <c r="AF99" s="78">
        <f>IF(AE99="S",BD!$B$8,0)</f>
        <v>0</v>
      </c>
      <c r="AG99" s="73" t="str">
        <f>IF(T99="","",VLOOKUP(T99,BD!$B$11:$R$179,5,))</f>
        <v/>
      </c>
      <c r="AH99" s="79" t="str">
        <f t="shared" si="56"/>
        <v/>
      </c>
      <c r="AI99" s="68"/>
      <c r="AJ99" s="75"/>
      <c r="AK99" s="76"/>
      <c r="AL99" s="71"/>
      <c r="AM99" s="77" t="s">
        <v>7</v>
      </c>
      <c r="AN99" s="78">
        <f>IF(AM99="N",0,IF(AJ$92="EVENTO",BD!$B$3,BD!$B$4))</f>
        <v>0</v>
      </c>
      <c r="AO99" s="77" t="s">
        <v>7</v>
      </c>
      <c r="AP99" s="78">
        <f>IF(AO99="N",0,IF(AJ$92="EVENTO",BD!$B$1,0))</f>
        <v>0</v>
      </c>
      <c r="AQ99" s="77" t="s">
        <v>7</v>
      </c>
      <c r="AR99" s="78">
        <f>IF(AQ99="N",0,IF(AJ$92="EVENTO",BD!$B$2,0))</f>
        <v>0</v>
      </c>
      <c r="AS99" s="77" t="s">
        <v>7</v>
      </c>
      <c r="AT99" s="78">
        <f>IF(AS99="N",0,IF(AJ$92="EVENTO",BD!$B$5,0))</f>
        <v>0</v>
      </c>
      <c r="AU99" s="77" t="s">
        <v>7</v>
      </c>
      <c r="AV99" s="78">
        <f>IF(AU99="S",BD!$B$8,0)</f>
        <v>0</v>
      </c>
      <c r="AW99" s="73" t="str">
        <f>IF(AJ99="","",VLOOKUP(AJ99,BD!$B$11:$R$179,5,))</f>
        <v/>
      </c>
      <c r="AX99" s="79" t="str">
        <f t="shared" si="57"/>
        <v/>
      </c>
      <c r="AY99" s="68"/>
      <c r="AZ99" s="75"/>
      <c r="BA99" s="76"/>
      <c r="BB99" s="71"/>
      <c r="BC99" s="77" t="s">
        <v>7</v>
      </c>
      <c r="BD99" s="78">
        <f>IF(BC99="N",0,IF(AZ$92="EVENTO",BD!$B$3,BD!$B$4))</f>
        <v>0</v>
      </c>
      <c r="BE99" s="77" t="s">
        <v>7</v>
      </c>
      <c r="BF99" s="78">
        <f>IF(BE99="N",0,IF(AZ$92="EVENTO",BD!$B$1,0))</f>
        <v>0</v>
      </c>
      <c r="BG99" s="77" t="s">
        <v>7</v>
      </c>
      <c r="BH99" s="78">
        <f>IF(BG99="N",0,IF(AZ$92="EVENTO",BD!$B$2,0))</f>
        <v>0</v>
      </c>
      <c r="BI99" s="77" t="s">
        <v>7</v>
      </c>
      <c r="BJ99" s="78">
        <f>IF(BI99="N",0,IF(AZ$92="EVENTO",BD!$B$5,0))</f>
        <v>0</v>
      </c>
      <c r="BK99" s="77" t="s">
        <v>7</v>
      </c>
      <c r="BL99" s="78">
        <f>IF(BK99="S",BD!$B$8,0)</f>
        <v>0</v>
      </c>
      <c r="BM99" s="73" t="str">
        <f>IF(AZ99="","",VLOOKUP(AZ99,BD!$B$11:$R$179,5,))</f>
        <v/>
      </c>
      <c r="BN99" s="79" t="str">
        <f t="shared" si="58"/>
        <v/>
      </c>
      <c r="BO99" s="68"/>
      <c r="BP99" s="75"/>
      <c r="BQ99" s="76"/>
      <c r="BR99" s="71"/>
      <c r="BS99" s="77" t="s">
        <v>7</v>
      </c>
      <c r="BT99" s="78">
        <f>IF(BS99="N",0,IF(BP$92="EVENTO",BD!$B$3,BD!$B$4))</f>
        <v>0</v>
      </c>
      <c r="BU99" s="77" t="s">
        <v>7</v>
      </c>
      <c r="BV99" s="78">
        <f>IF(BU99="N",0,IF(BP$92="EVENTO",BD!$B$1,0))</f>
        <v>0</v>
      </c>
      <c r="BW99" s="77" t="s">
        <v>7</v>
      </c>
      <c r="BX99" s="78">
        <f>IF(BW99="N",0,IF(BP$92="EVENTO",BD!$B$2,0))</f>
        <v>0</v>
      </c>
      <c r="BY99" s="77" t="s">
        <v>7</v>
      </c>
      <c r="BZ99" s="78">
        <f>IF(BY99="N",0,IF(BP$92="EVENTO",BD!$B$5,0))</f>
        <v>0</v>
      </c>
      <c r="CA99" s="77" t="s">
        <v>7</v>
      </c>
      <c r="CB99" s="78">
        <f>IF(CA99="S",BD!$B$8,0)</f>
        <v>0</v>
      </c>
      <c r="CC99" s="73" t="str">
        <f>IF(BP99="","",VLOOKUP(BP99,BD!$B$11:$R$179,5,))</f>
        <v/>
      </c>
      <c r="CD99" s="79" t="str">
        <f t="shared" si="59"/>
        <v/>
      </c>
      <c r="CE99" s="68"/>
      <c r="CF99" s="75"/>
      <c r="CG99" s="76"/>
      <c r="CH99" s="71"/>
      <c r="CI99" s="77" t="s">
        <v>7</v>
      </c>
      <c r="CJ99" s="78">
        <f>IF(CI99="N",0,IF(CF$92="EVENTO",BD!$B$3,BD!$B$4))</f>
        <v>0</v>
      </c>
      <c r="CK99" s="77" t="s">
        <v>7</v>
      </c>
      <c r="CL99" s="78">
        <f>IF(CK99="N",0,IF(CF$92="EVENTO",BD!$B$1,0))</f>
        <v>0</v>
      </c>
      <c r="CM99" s="77" t="s">
        <v>7</v>
      </c>
      <c r="CN99" s="78">
        <f>IF(CM99="N",0,IF(CF$92="EVENTO",BD!$B$2,0))</f>
        <v>0</v>
      </c>
      <c r="CO99" s="77" t="s">
        <v>7</v>
      </c>
      <c r="CP99" s="78">
        <f>IF(CO99="N",0,IF(CF$92="EVENTO",BD!$B$5,0))</f>
        <v>0</v>
      </c>
      <c r="CQ99" s="77" t="s">
        <v>7</v>
      </c>
      <c r="CR99" s="78">
        <f>IF(CQ99="S",BD!$B$8,0)</f>
        <v>0</v>
      </c>
      <c r="CS99" s="73" t="str">
        <f>IF(CF99="","",VLOOKUP(CF99,BD!$B$11:$R$179,5,))</f>
        <v/>
      </c>
      <c r="CT99" s="79" t="str">
        <f t="shared" si="60"/>
        <v/>
      </c>
      <c r="CU99" s="68"/>
      <c r="CV99" s="75"/>
      <c r="CW99" s="76"/>
      <c r="CX99" s="71"/>
      <c r="CY99" s="77" t="s">
        <v>7</v>
      </c>
      <c r="CZ99" s="78">
        <f>IF(CY99="N",0,IF(CV$92="EVENTO",BD!$B$3,BD!$B$4))</f>
        <v>0</v>
      </c>
      <c r="DA99" s="77" t="s">
        <v>7</v>
      </c>
      <c r="DB99" s="78">
        <f>IF(DA99="N",0,IF(CV$92="EVENTO",BD!$B$1,0))</f>
        <v>0</v>
      </c>
      <c r="DC99" s="77" t="s">
        <v>7</v>
      </c>
      <c r="DD99" s="78">
        <f>IF(DC99="N",0,IF(CV$92="EVENTO",BD!$B$2,0))</f>
        <v>0</v>
      </c>
      <c r="DE99" s="77" t="s">
        <v>7</v>
      </c>
      <c r="DF99" s="78">
        <f>IF(DE99="N",0,IF(CV$92="EVENTO",BD!$B$5,0))</f>
        <v>0</v>
      </c>
      <c r="DG99" s="77" t="s">
        <v>7</v>
      </c>
      <c r="DH99" s="78">
        <f>IF(DG99="S",BD!$B$8,0)</f>
        <v>0</v>
      </c>
      <c r="DI99" s="73" t="str">
        <f>IF(CV99="","",VLOOKUP(CV99,BD!$B$11:$R$179,5,))</f>
        <v/>
      </c>
      <c r="DJ99" s="79" t="str">
        <f t="shared" si="61"/>
        <v/>
      </c>
    </row>
    <row r="100" spans="1:114" ht="15.75" thickBot="1" x14ac:dyDescent="0.3">
      <c r="A100" s="130"/>
      <c r="B100" s="151"/>
      <c r="C100" s="68"/>
      <c r="D100" s="75"/>
      <c r="E100" s="76"/>
      <c r="F100" s="71"/>
      <c r="G100" s="77" t="s">
        <v>7</v>
      </c>
      <c r="H100" s="78">
        <f>IF(G100="N",0,IF(D$92="EVENTO",BD!$B$3,BD!$B$4))</f>
        <v>0</v>
      </c>
      <c r="I100" s="77" t="s">
        <v>7</v>
      </c>
      <c r="J100" s="78">
        <f>IF(I100="N",0,IF(D$92="EVENTO",BD!$B$1,0))</f>
        <v>0</v>
      </c>
      <c r="K100" s="77" t="s">
        <v>7</v>
      </c>
      <c r="L100" s="78">
        <f>IF(K100="N",0,IF(D$92="EVENTO",BD!$B$2,0))</f>
        <v>0</v>
      </c>
      <c r="M100" s="77" t="s">
        <v>7</v>
      </c>
      <c r="N100" s="78">
        <f>IF(M100="N",0,IF(D$92="EVENTO",BD!$B$5,0))</f>
        <v>0</v>
      </c>
      <c r="O100" s="77" t="s">
        <v>7</v>
      </c>
      <c r="P100" s="78">
        <f>IF(O100="S",BD!$B$8,0)</f>
        <v>0</v>
      </c>
      <c r="Q100" s="73" t="str">
        <f>IF(D100="","",VLOOKUP(D100,BD!$B$11:$R$179,5,))</f>
        <v/>
      </c>
      <c r="R100" s="79" t="str">
        <f t="shared" si="55"/>
        <v/>
      </c>
      <c r="S100" s="68"/>
      <c r="T100" s="75"/>
      <c r="U100" s="76"/>
      <c r="V100" s="71"/>
      <c r="W100" s="77" t="s">
        <v>7</v>
      </c>
      <c r="X100" s="78">
        <f>IF(W100="N",0,IF(T$92="EVENTO",BD!$B$3,BD!$B$4))</f>
        <v>0</v>
      </c>
      <c r="Y100" s="77" t="s">
        <v>7</v>
      </c>
      <c r="Z100" s="78">
        <f>IF(Y100="N",0,IF(T$92="EVENTO",BD!$B$1,0))</f>
        <v>0</v>
      </c>
      <c r="AA100" s="77" t="s">
        <v>7</v>
      </c>
      <c r="AB100" s="78">
        <f>IF(AA100="N",0,IF(T$92="EVENTO",BD!$B$2,0))</f>
        <v>0</v>
      </c>
      <c r="AC100" s="77" t="s">
        <v>7</v>
      </c>
      <c r="AD100" s="78">
        <f>IF(AC100="N",0,IF(T$92="EVENTO",BD!$B$5,0))</f>
        <v>0</v>
      </c>
      <c r="AE100" s="77" t="s">
        <v>7</v>
      </c>
      <c r="AF100" s="78">
        <f>IF(AE100="S",BD!$B$8,0)</f>
        <v>0</v>
      </c>
      <c r="AG100" s="73" t="str">
        <f>IF(T100="","",VLOOKUP(T100,BD!$B$11:$R$179,5,))</f>
        <v/>
      </c>
      <c r="AH100" s="79" t="str">
        <f t="shared" si="56"/>
        <v/>
      </c>
      <c r="AI100" s="68"/>
      <c r="AJ100" s="75"/>
      <c r="AK100" s="76"/>
      <c r="AL100" s="71"/>
      <c r="AM100" s="77" t="s">
        <v>7</v>
      </c>
      <c r="AN100" s="78">
        <f>IF(AM100="N",0,IF(AJ$92="EVENTO",BD!$B$3,BD!$B$4))</f>
        <v>0</v>
      </c>
      <c r="AO100" s="77" t="s">
        <v>7</v>
      </c>
      <c r="AP100" s="78">
        <f>IF(AO100="N",0,IF(AJ$92="EVENTO",BD!$B$1,0))</f>
        <v>0</v>
      </c>
      <c r="AQ100" s="77" t="s">
        <v>7</v>
      </c>
      <c r="AR100" s="78">
        <f>IF(AQ100="N",0,IF(AJ$92="EVENTO",BD!$B$2,0))</f>
        <v>0</v>
      </c>
      <c r="AS100" s="77" t="s">
        <v>7</v>
      </c>
      <c r="AT100" s="78">
        <f>IF(AS100="N",0,IF(AJ$92="EVENTO",BD!$B$5,0))</f>
        <v>0</v>
      </c>
      <c r="AU100" s="77" t="s">
        <v>7</v>
      </c>
      <c r="AV100" s="78">
        <f>IF(AU100="S",BD!$B$8,0)</f>
        <v>0</v>
      </c>
      <c r="AW100" s="73" t="str">
        <f>IF(AJ100="","",VLOOKUP(AJ100,BD!$B$11:$R$179,5,))</f>
        <v/>
      </c>
      <c r="AX100" s="79" t="str">
        <f t="shared" si="57"/>
        <v/>
      </c>
      <c r="AY100" s="68"/>
      <c r="AZ100" s="75"/>
      <c r="BA100" s="76"/>
      <c r="BB100" s="71"/>
      <c r="BC100" s="77" t="s">
        <v>7</v>
      </c>
      <c r="BD100" s="78">
        <f>IF(BC100="N",0,IF(AZ$92="EVENTO",BD!$B$3,BD!$B$4))</f>
        <v>0</v>
      </c>
      <c r="BE100" s="77" t="s">
        <v>7</v>
      </c>
      <c r="BF100" s="78">
        <f>IF(BE100="N",0,IF(AZ$92="EVENTO",BD!$B$1,0))</f>
        <v>0</v>
      </c>
      <c r="BG100" s="77" t="s">
        <v>7</v>
      </c>
      <c r="BH100" s="78">
        <f>IF(BG100="N",0,IF(AZ$92="EVENTO",BD!$B$2,0))</f>
        <v>0</v>
      </c>
      <c r="BI100" s="77" t="s">
        <v>7</v>
      </c>
      <c r="BJ100" s="78">
        <f>IF(BI100="N",0,IF(AZ$92="EVENTO",BD!$B$5,0))</f>
        <v>0</v>
      </c>
      <c r="BK100" s="77" t="s">
        <v>7</v>
      </c>
      <c r="BL100" s="78">
        <f>IF(BK100="S",BD!$B$8,0)</f>
        <v>0</v>
      </c>
      <c r="BM100" s="73" t="str">
        <f>IF(AZ100="","",VLOOKUP(AZ100,BD!$B$11:$R$179,5,))</f>
        <v/>
      </c>
      <c r="BN100" s="79" t="str">
        <f t="shared" si="58"/>
        <v/>
      </c>
      <c r="BO100" s="68"/>
      <c r="BP100" s="75"/>
      <c r="BQ100" s="76"/>
      <c r="BR100" s="71"/>
      <c r="BS100" s="77" t="s">
        <v>7</v>
      </c>
      <c r="BT100" s="78">
        <f>IF(BS100="N",0,IF(BP$92="EVENTO",BD!$B$3,BD!$B$4))</f>
        <v>0</v>
      </c>
      <c r="BU100" s="77" t="s">
        <v>7</v>
      </c>
      <c r="BV100" s="78">
        <f>IF(BU100="N",0,IF(BP$92="EVENTO",BD!$B$1,0))</f>
        <v>0</v>
      </c>
      <c r="BW100" s="77" t="s">
        <v>7</v>
      </c>
      <c r="BX100" s="78">
        <f>IF(BW100="N",0,IF(BP$92="EVENTO",BD!$B$2,0))</f>
        <v>0</v>
      </c>
      <c r="BY100" s="77" t="s">
        <v>7</v>
      </c>
      <c r="BZ100" s="78">
        <f>IF(BY100="N",0,IF(BP$92="EVENTO",BD!$B$5,0))</f>
        <v>0</v>
      </c>
      <c r="CA100" s="77" t="s">
        <v>7</v>
      </c>
      <c r="CB100" s="78">
        <f>IF(CA100="S",BD!$B$8,0)</f>
        <v>0</v>
      </c>
      <c r="CC100" s="73" t="str">
        <f>IF(BP100="","",VLOOKUP(BP100,BD!$B$11:$R$179,5,))</f>
        <v/>
      </c>
      <c r="CD100" s="79" t="str">
        <f t="shared" si="59"/>
        <v/>
      </c>
      <c r="CE100" s="68"/>
      <c r="CF100" s="75"/>
      <c r="CG100" s="76"/>
      <c r="CH100" s="71"/>
      <c r="CI100" s="77" t="s">
        <v>7</v>
      </c>
      <c r="CJ100" s="78">
        <f>IF(CI100="N",0,IF(CF$92="EVENTO",BD!$B$3,BD!$B$4))</f>
        <v>0</v>
      </c>
      <c r="CK100" s="77" t="s">
        <v>7</v>
      </c>
      <c r="CL100" s="78">
        <f>IF(CK100="N",0,IF(CF$92="EVENTO",BD!$B$1,0))</f>
        <v>0</v>
      </c>
      <c r="CM100" s="77" t="s">
        <v>7</v>
      </c>
      <c r="CN100" s="78">
        <f>IF(CM100="N",0,IF(CF$92="EVENTO",BD!$B$2,0))</f>
        <v>0</v>
      </c>
      <c r="CO100" s="77" t="s">
        <v>7</v>
      </c>
      <c r="CP100" s="78">
        <f>IF(CO100="N",0,IF(CF$92="EVENTO",BD!$B$5,0))</f>
        <v>0</v>
      </c>
      <c r="CQ100" s="77" t="s">
        <v>7</v>
      </c>
      <c r="CR100" s="78">
        <f>IF(CQ100="S",BD!$B$8,0)</f>
        <v>0</v>
      </c>
      <c r="CS100" s="73" t="str">
        <f>IF(CF100="","",VLOOKUP(CF100,BD!$B$11:$R$179,5,))</f>
        <v/>
      </c>
      <c r="CT100" s="79" t="str">
        <f t="shared" si="60"/>
        <v/>
      </c>
      <c r="CU100" s="68"/>
      <c r="CV100" s="75"/>
      <c r="CW100" s="76"/>
      <c r="CX100" s="71"/>
      <c r="CY100" s="77" t="s">
        <v>7</v>
      </c>
      <c r="CZ100" s="78">
        <f>IF(CY100="N",0,IF(CV$92="EVENTO",BD!$B$3,BD!$B$4))</f>
        <v>0</v>
      </c>
      <c r="DA100" s="77" t="s">
        <v>7</v>
      </c>
      <c r="DB100" s="78">
        <f>IF(DA100="N",0,IF(CV$92="EVENTO",BD!$B$1,0))</f>
        <v>0</v>
      </c>
      <c r="DC100" s="77" t="s">
        <v>7</v>
      </c>
      <c r="DD100" s="78">
        <f>IF(DC100="N",0,IF(CV$92="EVENTO",BD!$B$2,0))</f>
        <v>0</v>
      </c>
      <c r="DE100" s="77" t="s">
        <v>7</v>
      </c>
      <c r="DF100" s="78">
        <f>IF(DE100="N",0,IF(CV$92="EVENTO",BD!$B$5,0))</f>
        <v>0</v>
      </c>
      <c r="DG100" s="77" t="s">
        <v>7</v>
      </c>
      <c r="DH100" s="78">
        <f>IF(DG100="S",BD!$B$8,0)</f>
        <v>0</v>
      </c>
      <c r="DI100" s="73" t="str">
        <f>IF(CV100="","",VLOOKUP(CV100,BD!$B$11:$R$179,5,))</f>
        <v/>
      </c>
      <c r="DJ100" s="79" t="str">
        <f t="shared" si="61"/>
        <v/>
      </c>
    </row>
    <row r="101" spans="1:114" ht="15.75" thickBot="1" x14ac:dyDescent="0.3">
      <c r="A101" s="130"/>
      <c r="B101" s="152"/>
      <c r="C101" s="68"/>
      <c r="D101" s="81"/>
      <c r="E101" s="82"/>
      <c r="F101" s="71"/>
      <c r="G101" s="86" t="s">
        <v>7</v>
      </c>
      <c r="H101" s="87">
        <f>IF(G101="N",0,IF(D$92="EVENTO",BD!$B$3,BD!$B$4))</f>
        <v>0</v>
      </c>
      <c r="I101" s="86" t="s">
        <v>7</v>
      </c>
      <c r="J101" s="87">
        <f>IF(I101="N",0,IF(D$92="EVENTO",BD!$B$1,0))</f>
        <v>0</v>
      </c>
      <c r="K101" s="86" t="s">
        <v>7</v>
      </c>
      <c r="L101" s="87">
        <f>IF(K101="N",0,IF(D$92="EVENTO",BD!$B$2,0))</f>
        <v>0</v>
      </c>
      <c r="M101" s="86" t="s">
        <v>7</v>
      </c>
      <c r="N101" s="87">
        <f>IF(M101="N",0,IF(D$92="EVENTO",BD!$B$5,0))</f>
        <v>0</v>
      </c>
      <c r="O101" s="86" t="s">
        <v>7</v>
      </c>
      <c r="P101" s="87">
        <f>IF(O101="S",BD!$B$8,0)</f>
        <v>0</v>
      </c>
      <c r="Q101" s="73" t="str">
        <f>IF(D101="","",VLOOKUP(D101,BD!$B$11:$R$179,5,))</f>
        <v/>
      </c>
      <c r="R101" s="84" t="str">
        <f t="shared" si="55"/>
        <v/>
      </c>
      <c r="S101" s="68"/>
      <c r="T101" s="81"/>
      <c r="U101" s="82"/>
      <c r="V101" s="71"/>
      <c r="W101" s="86" t="s">
        <v>7</v>
      </c>
      <c r="X101" s="87">
        <f>IF(W101="N",0,IF(T$92="EVENTO",BD!$B$3,BD!$B$4))</f>
        <v>0</v>
      </c>
      <c r="Y101" s="86" t="s">
        <v>7</v>
      </c>
      <c r="Z101" s="87">
        <f>IF(Y101="N",0,IF(T$92="EVENTO",BD!$B$1,0))</f>
        <v>0</v>
      </c>
      <c r="AA101" s="86" t="s">
        <v>7</v>
      </c>
      <c r="AB101" s="87">
        <f>IF(AA101="N",0,IF(T$92="EVENTO",BD!$B$2,0))</f>
        <v>0</v>
      </c>
      <c r="AC101" s="86" t="s">
        <v>7</v>
      </c>
      <c r="AD101" s="87">
        <f>IF(AC101="N",0,IF(T$92="EVENTO",BD!$B$5,0))</f>
        <v>0</v>
      </c>
      <c r="AE101" s="86" t="s">
        <v>7</v>
      </c>
      <c r="AF101" s="87">
        <f>IF(AE101="S",BD!$B$8,0)</f>
        <v>0</v>
      </c>
      <c r="AG101" s="73" t="str">
        <f>IF(T101="","",VLOOKUP(T101,BD!$B$11:$R$179,5,))</f>
        <v/>
      </c>
      <c r="AH101" s="84" t="str">
        <f t="shared" si="56"/>
        <v/>
      </c>
      <c r="AI101" s="68"/>
      <c r="AJ101" s="81"/>
      <c r="AK101" s="82"/>
      <c r="AL101" s="71"/>
      <c r="AM101" s="86" t="s">
        <v>7</v>
      </c>
      <c r="AN101" s="87">
        <f>IF(AM101="N",0,IF(AJ$92="EVENTO",BD!$B$3,BD!$B$4))</f>
        <v>0</v>
      </c>
      <c r="AO101" s="86" t="s">
        <v>7</v>
      </c>
      <c r="AP101" s="87">
        <f>IF(AO101="N",0,IF(AJ$92="EVENTO",BD!$B$1,0))</f>
        <v>0</v>
      </c>
      <c r="AQ101" s="86" t="s">
        <v>7</v>
      </c>
      <c r="AR101" s="87">
        <f>IF(AQ101="N",0,IF(AJ$92="EVENTO",BD!$B$2,0))</f>
        <v>0</v>
      </c>
      <c r="AS101" s="86" t="s">
        <v>7</v>
      </c>
      <c r="AT101" s="87">
        <f>IF(AS101="N",0,IF(AJ$92="EVENTO",BD!$B$5,0))</f>
        <v>0</v>
      </c>
      <c r="AU101" s="86" t="s">
        <v>7</v>
      </c>
      <c r="AV101" s="87">
        <f>IF(AU101="S",BD!$B$8,0)</f>
        <v>0</v>
      </c>
      <c r="AW101" s="73" t="str">
        <f>IF(AJ101="","",VLOOKUP(AJ101,BD!$B$11:$R$179,5,))</f>
        <v/>
      </c>
      <c r="AX101" s="84" t="str">
        <f t="shared" si="57"/>
        <v/>
      </c>
      <c r="AY101" s="68"/>
      <c r="AZ101" s="81"/>
      <c r="BA101" s="82"/>
      <c r="BB101" s="71"/>
      <c r="BC101" s="86" t="s">
        <v>7</v>
      </c>
      <c r="BD101" s="87">
        <f>IF(BC101="N",0,IF(AZ$92="EVENTO",BD!$B$3,BD!$B$4))</f>
        <v>0</v>
      </c>
      <c r="BE101" s="86" t="s">
        <v>7</v>
      </c>
      <c r="BF101" s="87">
        <f>IF(BE101="N",0,IF(AZ$92="EVENTO",BD!$B$1,0))</f>
        <v>0</v>
      </c>
      <c r="BG101" s="86" t="s">
        <v>7</v>
      </c>
      <c r="BH101" s="87">
        <f>IF(BG101="N",0,IF(AZ$92="EVENTO",BD!$B$2,0))</f>
        <v>0</v>
      </c>
      <c r="BI101" s="86" t="s">
        <v>7</v>
      </c>
      <c r="BJ101" s="87">
        <f>IF(BI101="N",0,IF(AZ$92="EVENTO",BD!$B$5,0))</f>
        <v>0</v>
      </c>
      <c r="BK101" s="86" t="s">
        <v>7</v>
      </c>
      <c r="BL101" s="87">
        <f>IF(BK101="S",BD!$B$8,0)</f>
        <v>0</v>
      </c>
      <c r="BM101" s="73" t="str">
        <f>IF(AZ101="","",VLOOKUP(AZ101,BD!$B$11:$R$179,5,))</f>
        <v/>
      </c>
      <c r="BN101" s="84" t="str">
        <f t="shared" si="58"/>
        <v/>
      </c>
      <c r="BO101" s="68"/>
      <c r="BP101" s="81"/>
      <c r="BQ101" s="82"/>
      <c r="BR101" s="71"/>
      <c r="BS101" s="86" t="s">
        <v>7</v>
      </c>
      <c r="BT101" s="87">
        <f>IF(BS101="N",0,IF(BP$92="EVENTO",BD!$B$3,BD!$B$4))</f>
        <v>0</v>
      </c>
      <c r="BU101" s="86" t="s">
        <v>7</v>
      </c>
      <c r="BV101" s="87">
        <f>IF(BU101="N",0,IF(BP$92="EVENTO",BD!$B$1,0))</f>
        <v>0</v>
      </c>
      <c r="BW101" s="86" t="s">
        <v>7</v>
      </c>
      <c r="BX101" s="87">
        <f>IF(BW101="N",0,IF(BP$92="EVENTO",BD!$B$2,0))</f>
        <v>0</v>
      </c>
      <c r="BY101" s="86" t="s">
        <v>7</v>
      </c>
      <c r="BZ101" s="87">
        <f>IF(BY101="N",0,IF(BP$92="EVENTO",BD!$B$5,0))</f>
        <v>0</v>
      </c>
      <c r="CA101" s="86" t="s">
        <v>7</v>
      </c>
      <c r="CB101" s="87">
        <f>IF(CA101="S",BD!$B$8,0)</f>
        <v>0</v>
      </c>
      <c r="CC101" s="73" t="str">
        <f>IF(BP101="","",VLOOKUP(BP101,BD!$B$11:$R$179,5,))</f>
        <v/>
      </c>
      <c r="CD101" s="84" t="str">
        <f t="shared" si="59"/>
        <v/>
      </c>
      <c r="CE101" s="68"/>
      <c r="CF101" s="81"/>
      <c r="CG101" s="82"/>
      <c r="CH101" s="71"/>
      <c r="CI101" s="86" t="s">
        <v>7</v>
      </c>
      <c r="CJ101" s="87">
        <f>IF(CI101="N",0,IF(CF$92="EVENTO",BD!$B$3,BD!$B$4))</f>
        <v>0</v>
      </c>
      <c r="CK101" s="86" t="s">
        <v>7</v>
      </c>
      <c r="CL101" s="87">
        <f>IF(CK101="N",0,IF(CF$92="EVENTO",BD!$B$1,0))</f>
        <v>0</v>
      </c>
      <c r="CM101" s="86" t="s">
        <v>7</v>
      </c>
      <c r="CN101" s="87">
        <f>IF(CM101="N",0,IF(CF$92="EVENTO",BD!$B$2,0))</f>
        <v>0</v>
      </c>
      <c r="CO101" s="86" t="s">
        <v>7</v>
      </c>
      <c r="CP101" s="87">
        <f>IF(CO101="N",0,IF(CF$92="EVENTO",BD!$B$5,0))</f>
        <v>0</v>
      </c>
      <c r="CQ101" s="86" t="s">
        <v>7</v>
      </c>
      <c r="CR101" s="87">
        <f>IF(CQ101="S",BD!$B$8,0)</f>
        <v>0</v>
      </c>
      <c r="CS101" s="73" t="str">
        <f>IF(CF101="","",VLOOKUP(CF101,BD!$B$11:$R$179,5,))</f>
        <v/>
      </c>
      <c r="CT101" s="84" t="str">
        <f t="shared" si="60"/>
        <v/>
      </c>
      <c r="CU101" s="68"/>
      <c r="CV101" s="81"/>
      <c r="CW101" s="82"/>
      <c r="CX101" s="71"/>
      <c r="CY101" s="86" t="s">
        <v>7</v>
      </c>
      <c r="CZ101" s="87">
        <f>IF(CY101="N",0,IF(CV$92="EVENTO",BD!$B$3,BD!$B$4))</f>
        <v>0</v>
      </c>
      <c r="DA101" s="86" t="s">
        <v>7</v>
      </c>
      <c r="DB101" s="87">
        <f>IF(DA101="N",0,IF(CV$92="EVENTO",BD!$B$1,0))</f>
        <v>0</v>
      </c>
      <c r="DC101" s="86" t="s">
        <v>7</v>
      </c>
      <c r="DD101" s="87">
        <f>IF(DC101="N",0,IF(CV$92="EVENTO",BD!$B$2,0))</f>
        <v>0</v>
      </c>
      <c r="DE101" s="86" t="s">
        <v>7</v>
      </c>
      <c r="DF101" s="87">
        <f>IF(DE101="N",0,IF(CV$92="EVENTO",BD!$B$5,0))</f>
        <v>0</v>
      </c>
      <c r="DG101" s="86" t="s">
        <v>7</v>
      </c>
      <c r="DH101" s="87">
        <f>IF(DG101="S",BD!$B$8,0)</f>
        <v>0</v>
      </c>
      <c r="DI101" s="73" t="str">
        <f>IF(CV101="","",VLOOKUP(CV101,BD!$B$11:$R$179,5,))</f>
        <v/>
      </c>
      <c r="DJ101" s="84" t="str">
        <f t="shared" si="61"/>
        <v/>
      </c>
    </row>
    <row r="102" spans="1:114" ht="15" customHeight="1" thickBot="1" x14ac:dyDescent="0.3">
      <c r="A102" s="130"/>
      <c r="B102" s="150"/>
      <c r="C102" s="60"/>
      <c r="D102" s="147"/>
      <c r="E102" s="147"/>
      <c r="F102" s="147"/>
      <c r="G102" s="147"/>
      <c r="H102" s="147"/>
      <c r="I102" s="147"/>
      <c r="J102" s="147"/>
      <c r="K102" s="147"/>
      <c r="L102" s="147"/>
      <c r="M102" s="147"/>
      <c r="N102" s="147"/>
      <c r="O102" s="147"/>
      <c r="P102" s="61"/>
      <c r="Q102" s="61"/>
      <c r="R102" s="62" t="str">
        <f>IF(SUM(R104:R111)=0,"",SUM(R104:R111))</f>
        <v/>
      </c>
      <c r="S102" s="60"/>
      <c r="T102" s="147"/>
      <c r="U102" s="147"/>
      <c r="V102" s="147"/>
      <c r="W102" s="147"/>
      <c r="X102" s="147"/>
      <c r="Y102" s="147"/>
      <c r="Z102" s="147"/>
      <c r="AA102" s="147"/>
      <c r="AB102" s="147"/>
      <c r="AC102" s="147"/>
      <c r="AD102" s="147"/>
      <c r="AE102" s="147"/>
      <c r="AF102" s="61"/>
      <c r="AG102" s="61"/>
      <c r="AH102" s="62" t="str">
        <f>IF(SUM(AH104:AH111)=0,"",SUM(AH104:AH111))</f>
        <v/>
      </c>
      <c r="AI102" s="60"/>
      <c r="AJ102" s="147"/>
      <c r="AK102" s="147"/>
      <c r="AL102" s="147"/>
      <c r="AM102" s="147"/>
      <c r="AN102" s="147"/>
      <c r="AO102" s="147"/>
      <c r="AP102" s="147"/>
      <c r="AQ102" s="147"/>
      <c r="AR102" s="147"/>
      <c r="AS102" s="147"/>
      <c r="AT102" s="147"/>
      <c r="AU102" s="147"/>
      <c r="AV102" s="61"/>
      <c r="AW102" s="61"/>
      <c r="AX102" s="62" t="str">
        <f>IF(SUM(AX104:AX111)=0,"",SUM(AX104:AX111))</f>
        <v/>
      </c>
      <c r="AY102" s="60"/>
      <c r="AZ102" s="147"/>
      <c r="BA102" s="147"/>
      <c r="BB102" s="147"/>
      <c r="BC102" s="147"/>
      <c r="BD102" s="147"/>
      <c r="BE102" s="147"/>
      <c r="BF102" s="147"/>
      <c r="BG102" s="147"/>
      <c r="BH102" s="147"/>
      <c r="BI102" s="147"/>
      <c r="BJ102" s="147"/>
      <c r="BK102" s="147"/>
      <c r="BL102" s="61"/>
      <c r="BM102" s="61"/>
      <c r="BN102" s="62" t="str">
        <f>IF(SUM(BN104:BN111)=0,"",SUM(BN104:BN111))</f>
        <v/>
      </c>
      <c r="BO102" s="60"/>
      <c r="BP102" s="147"/>
      <c r="BQ102" s="147"/>
      <c r="BR102" s="147"/>
      <c r="BS102" s="147"/>
      <c r="BT102" s="147"/>
      <c r="BU102" s="147"/>
      <c r="BV102" s="147"/>
      <c r="BW102" s="147"/>
      <c r="BX102" s="147"/>
      <c r="BY102" s="147"/>
      <c r="BZ102" s="147"/>
      <c r="CA102" s="147"/>
      <c r="CB102" s="61"/>
      <c r="CC102" s="61"/>
      <c r="CD102" s="62" t="str">
        <f>IF(SUM(CD104:CD111)=0,"",SUM(CD104:CD111))</f>
        <v/>
      </c>
      <c r="CE102" s="60"/>
      <c r="CF102" s="147"/>
      <c r="CG102" s="147"/>
      <c r="CH102" s="147"/>
      <c r="CI102" s="147"/>
      <c r="CJ102" s="147"/>
      <c r="CK102" s="147"/>
      <c r="CL102" s="147"/>
      <c r="CM102" s="147"/>
      <c r="CN102" s="147"/>
      <c r="CO102" s="147"/>
      <c r="CP102" s="147"/>
      <c r="CQ102" s="147"/>
      <c r="CR102" s="61"/>
      <c r="CS102" s="61"/>
      <c r="CT102" s="62" t="str">
        <f>IF(SUM(CT104:CT111)=0,"",SUM(CT104:CT111))</f>
        <v/>
      </c>
      <c r="CU102" s="60"/>
      <c r="CV102" s="147"/>
      <c r="CW102" s="147"/>
      <c r="CX102" s="147"/>
      <c r="CY102" s="147"/>
      <c r="CZ102" s="147"/>
      <c r="DA102" s="147"/>
      <c r="DB102" s="147"/>
      <c r="DC102" s="147"/>
      <c r="DD102" s="147"/>
      <c r="DE102" s="147"/>
      <c r="DF102" s="147"/>
      <c r="DG102" s="147"/>
      <c r="DH102" s="61"/>
      <c r="DI102" s="61"/>
      <c r="DJ102" s="62" t="str">
        <f>IF(SUM(DJ104:DJ111)=0,"",SUM(DJ104:DJ111))</f>
        <v/>
      </c>
    </row>
    <row r="103" spans="1:114" ht="15.75" thickBot="1" x14ac:dyDescent="0.3">
      <c r="A103" s="130"/>
      <c r="B103" s="151"/>
      <c r="C103" s="148" t="s">
        <v>2</v>
      </c>
      <c r="D103" s="149"/>
      <c r="E103" s="63"/>
      <c r="F103" s="63"/>
      <c r="G103" s="64"/>
      <c r="H103" s="65"/>
      <c r="I103" s="64"/>
      <c r="J103" s="65"/>
      <c r="K103" s="64"/>
      <c r="L103" s="65"/>
      <c r="M103" s="64"/>
      <c r="N103" s="65"/>
      <c r="O103" s="64"/>
      <c r="P103" s="65"/>
      <c r="Q103" s="66"/>
      <c r="R103" s="67" t="s">
        <v>4</v>
      </c>
      <c r="S103" s="148" t="s">
        <v>2</v>
      </c>
      <c r="T103" s="149"/>
      <c r="U103" s="63"/>
      <c r="V103" s="63"/>
      <c r="W103" s="64"/>
      <c r="X103" s="65"/>
      <c r="Y103" s="64"/>
      <c r="Z103" s="65"/>
      <c r="AA103" s="64"/>
      <c r="AB103" s="65"/>
      <c r="AC103" s="64"/>
      <c r="AD103" s="65"/>
      <c r="AE103" s="64"/>
      <c r="AF103" s="65"/>
      <c r="AG103" s="66"/>
      <c r="AH103" s="67" t="s">
        <v>4</v>
      </c>
      <c r="AI103" s="148" t="s">
        <v>2</v>
      </c>
      <c r="AJ103" s="149"/>
      <c r="AK103" s="63"/>
      <c r="AL103" s="63"/>
      <c r="AM103" s="64"/>
      <c r="AN103" s="65"/>
      <c r="AO103" s="64"/>
      <c r="AP103" s="65"/>
      <c r="AQ103" s="64"/>
      <c r="AR103" s="65"/>
      <c r="AS103" s="64"/>
      <c r="AT103" s="65"/>
      <c r="AU103" s="64"/>
      <c r="AV103" s="65"/>
      <c r="AW103" s="66"/>
      <c r="AX103" s="67" t="s">
        <v>4</v>
      </c>
      <c r="AY103" s="148" t="s">
        <v>2</v>
      </c>
      <c r="AZ103" s="149"/>
      <c r="BA103" s="63"/>
      <c r="BB103" s="63"/>
      <c r="BC103" s="64"/>
      <c r="BD103" s="65"/>
      <c r="BE103" s="64"/>
      <c r="BF103" s="65"/>
      <c r="BG103" s="64"/>
      <c r="BH103" s="65"/>
      <c r="BI103" s="64"/>
      <c r="BJ103" s="65"/>
      <c r="BK103" s="64"/>
      <c r="BL103" s="65"/>
      <c r="BM103" s="66"/>
      <c r="BN103" s="67" t="s">
        <v>4</v>
      </c>
      <c r="BO103" s="148" t="s">
        <v>2</v>
      </c>
      <c r="BP103" s="149"/>
      <c r="BQ103" s="63"/>
      <c r="BR103" s="63"/>
      <c r="BS103" s="64"/>
      <c r="BT103" s="65"/>
      <c r="BU103" s="64"/>
      <c r="BV103" s="65"/>
      <c r="BW103" s="64"/>
      <c r="BX103" s="65"/>
      <c r="BY103" s="64"/>
      <c r="BZ103" s="65"/>
      <c r="CA103" s="64"/>
      <c r="CB103" s="65"/>
      <c r="CC103" s="66"/>
      <c r="CD103" s="67" t="s">
        <v>4</v>
      </c>
      <c r="CE103" s="148" t="s">
        <v>2</v>
      </c>
      <c r="CF103" s="149"/>
      <c r="CG103" s="63"/>
      <c r="CH103" s="63"/>
      <c r="CI103" s="64"/>
      <c r="CJ103" s="65"/>
      <c r="CK103" s="64"/>
      <c r="CL103" s="65"/>
      <c r="CM103" s="64"/>
      <c r="CN103" s="65"/>
      <c r="CO103" s="64"/>
      <c r="CP103" s="65"/>
      <c r="CQ103" s="64"/>
      <c r="CR103" s="65"/>
      <c r="CS103" s="66"/>
      <c r="CT103" s="67" t="s">
        <v>4</v>
      </c>
      <c r="CU103" s="148" t="s">
        <v>2</v>
      </c>
      <c r="CV103" s="149"/>
      <c r="CW103" s="63"/>
      <c r="CX103" s="63"/>
      <c r="CY103" s="64"/>
      <c r="CZ103" s="65"/>
      <c r="DA103" s="64"/>
      <c r="DB103" s="65"/>
      <c r="DC103" s="64"/>
      <c r="DD103" s="65"/>
      <c r="DE103" s="64"/>
      <c r="DF103" s="65"/>
      <c r="DG103" s="64"/>
      <c r="DH103" s="65"/>
      <c r="DI103" s="66"/>
      <c r="DJ103" s="67" t="s">
        <v>4</v>
      </c>
    </row>
    <row r="104" spans="1:114" ht="15.75" thickBot="1" x14ac:dyDescent="0.3">
      <c r="A104" s="130"/>
      <c r="B104" s="151"/>
      <c r="C104" s="68"/>
      <c r="D104" s="69"/>
      <c r="E104" s="70"/>
      <c r="F104" s="71"/>
      <c r="G104" s="72" t="s">
        <v>7</v>
      </c>
      <c r="H104" s="73">
        <f>IF(G104="N",0,IF(D$102="EVENTO",BD!$B$3,BD!$B$4))</f>
        <v>0</v>
      </c>
      <c r="I104" s="72" t="s">
        <v>7</v>
      </c>
      <c r="J104" s="73">
        <f>IF(I104="N",0,IF(D$102="EVENTO",BD!$B$1,0))</f>
        <v>0</v>
      </c>
      <c r="K104" s="72" t="s">
        <v>7</v>
      </c>
      <c r="L104" s="73">
        <f>IF(K104="N",0,IF(D$102="EVENTO",BD!$B$2,0))</f>
        <v>0</v>
      </c>
      <c r="M104" s="72" t="s">
        <v>7</v>
      </c>
      <c r="N104" s="73">
        <f>IF(M104="N",0,IF(D$102="EVENTO",BD!$B$5,0))</f>
        <v>0</v>
      </c>
      <c r="O104" s="72" t="s">
        <v>7</v>
      </c>
      <c r="P104" s="73">
        <f>IF(O104="S",BD!$B$8,0)</f>
        <v>0</v>
      </c>
      <c r="Q104" s="73" t="str">
        <f>IF(D104="","",VLOOKUP(D104,BD!$B$11:$R$179,5,))</f>
        <v/>
      </c>
      <c r="R104" s="74" t="str">
        <f t="shared" ref="R104:R111" si="62">IF($D$102="","",IF(D104="","",SUM(Q104,P104,L104,J104,N104,H104)))</f>
        <v/>
      </c>
      <c r="S104" s="68"/>
      <c r="T104" s="69"/>
      <c r="U104" s="70"/>
      <c r="V104" s="71"/>
      <c r="W104" s="72" t="s">
        <v>7</v>
      </c>
      <c r="X104" s="73">
        <f>IF(W104="N",0,IF(T$102="EVENTO",BD!$B$3,BD!$B$4))</f>
        <v>0</v>
      </c>
      <c r="Y104" s="72" t="s">
        <v>7</v>
      </c>
      <c r="Z104" s="73">
        <f>IF(Y104="N",0,IF(T$102="EVENTO",BD!$B$1,0))</f>
        <v>0</v>
      </c>
      <c r="AA104" s="72" t="s">
        <v>7</v>
      </c>
      <c r="AB104" s="73">
        <f>IF(AA104="N",0,IF(T$102="EVENTO",BD!$B$2,0))</f>
        <v>0</v>
      </c>
      <c r="AC104" s="72" t="s">
        <v>7</v>
      </c>
      <c r="AD104" s="73">
        <f>IF(AC104="N",0,IF(T$102="EVENTO",BD!$B$5,0))</f>
        <v>0</v>
      </c>
      <c r="AE104" s="72" t="s">
        <v>7</v>
      </c>
      <c r="AF104" s="73">
        <f>IF(AE104="S",BD!$B$8,0)</f>
        <v>0</v>
      </c>
      <c r="AG104" s="73" t="str">
        <f>IF(T104="","",VLOOKUP(T104,BD!$B$11:$R$179,5,))</f>
        <v/>
      </c>
      <c r="AH104" s="74" t="str">
        <f t="shared" ref="AH104:AH111" si="63">IF($T$102="","",IF(T104="","",SUM(AG104,AF104,AB104,Z104,AD104,X104)))</f>
        <v/>
      </c>
      <c r="AI104" s="68"/>
      <c r="AJ104" s="69"/>
      <c r="AK104" s="70"/>
      <c r="AL104" s="71"/>
      <c r="AM104" s="72" t="s">
        <v>7</v>
      </c>
      <c r="AN104" s="73">
        <f>IF(AM104="N",0,IF(AJ$102="EVENTO",BD!$B$3,BD!$B$4))</f>
        <v>0</v>
      </c>
      <c r="AO104" s="72" t="s">
        <v>7</v>
      </c>
      <c r="AP104" s="73">
        <f>IF(AO104="N",0,IF(AJ$102="EVENTO",BD!$B$1,0))</f>
        <v>0</v>
      </c>
      <c r="AQ104" s="72" t="s">
        <v>7</v>
      </c>
      <c r="AR104" s="73">
        <f>IF(AQ104="N",0,IF(AJ$102="EVENTO",BD!$B$2,0))</f>
        <v>0</v>
      </c>
      <c r="AS104" s="72" t="s">
        <v>7</v>
      </c>
      <c r="AT104" s="73">
        <f>IF(AS104="N",0,IF(AJ$102="EVENTO",BD!$B$5,0))</f>
        <v>0</v>
      </c>
      <c r="AU104" s="72" t="s">
        <v>7</v>
      </c>
      <c r="AV104" s="73">
        <f>IF(AU104="S",BD!$B$8,0)</f>
        <v>0</v>
      </c>
      <c r="AW104" s="73" t="str">
        <f>IF(AJ104="","",VLOOKUP(AJ104,BD!$B$11:$R$179,5,))</f>
        <v/>
      </c>
      <c r="AX104" s="74" t="str">
        <f t="shared" ref="AX104:AX111" si="64">IF($AJ$102="","",IF(AJ104="","",SUM(AW104,AV104,AR104,AP104,AT104,AN104)))</f>
        <v/>
      </c>
      <c r="AY104" s="68"/>
      <c r="AZ104" s="69"/>
      <c r="BA104" s="70"/>
      <c r="BB104" s="71"/>
      <c r="BC104" s="72" t="s">
        <v>7</v>
      </c>
      <c r="BD104" s="73">
        <f>IF(BC104="N",0,IF(AZ$102="EVENTO",BD!$B$3,BD!$B$4))</f>
        <v>0</v>
      </c>
      <c r="BE104" s="72" t="s">
        <v>7</v>
      </c>
      <c r="BF104" s="73">
        <f>IF(BE104="N",0,IF(AZ$102="EVENTO",BD!$B$1,0))</f>
        <v>0</v>
      </c>
      <c r="BG104" s="72" t="s">
        <v>7</v>
      </c>
      <c r="BH104" s="73">
        <f>IF(BG104="N",0,IF(AZ$102="EVENTO",BD!$B$2,0))</f>
        <v>0</v>
      </c>
      <c r="BI104" s="72" t="s">
        <v>7</v>
      </c>
      <c r="BJ104" s="73">
        <f>IF(BI104="N",0,IF(AZ$102="EVENTO",BD!$B$5,0))</f>
        <v>0</v>
      </c>
      <c r="BK104" s="72" t="s">
        <v>7</v>
      </c>
      <c r="BL104" s="73">
        <f>IF(BK104="S",BD!$B$8,0)</f>
        <v>0</v>
      </c>
      <c r="BM104" s="73" t="str">
        <f>IF(AZ104="","",VLOOKUP(AZ104,BD!$B$11:$R$179,5,))</f>
        <v/>
      </c>
      <c r="BN104" s="74" t="str">
        <f t="shared" ref="BN104:BN111" si="65">IF($AZ$102="","",IF(AZ104="","",SUM(BM104,BL104,BH104,BF104,BJ104,BD104)))</f>
        <v/>
      </c>
      <c r="BO104" s="68"/>
      <c r="BP104" s="69"/>
      <c r="BQ104" s="70"/>
      <c r="BR104" s="71"/>
      <c r="BS104" s="72" t="s">
        <v>7</v>
      </c>
      <c r="BT104" s="73">
        <f>IF(BS104="N",0,IF(BP$102="EVENTO",BD!$B$3,BD!$B$4))</f>
        <v>0</v>
      </c>
      <c r="BU104" s="72" t="s">
        <v>7</v>
      </c>
      <c r="BV104" s="73">
        <f>IF(BU104="N",0,IF(BP$102="EVENTO",BD!$B$1,0))</f>
        <v>0</v>
      </c>
      <c r="BW104" s="72" t="s">
        <v>7</v>
      </c>
      <c r="BX104" s="73">
        <f>IF(BW104="N",0,IF(BP$102="EVENTO",BD!$B$2,0))</f>
        <v>0</v>
      </c>
      <c r="BY104" s="72" t="s">
        <v>7</v>
      </c>
      <c r="BZ104" s="73">
        <f>IF(BY104="N",0,IF(BP$102="EVENTO",BD!$B$5,0))</f>
        <v>0</v>
      </c>
      <c r="CA104" s="72" t="s">
        <v>7</v>
      </c>
      <c r="CB104" s="73">
        <f>IF(CA104="S",BD!$B$8,0)</f>
        <v>0</v>
      </c>
      <c r="CC104" s="73" t="str">
        <f>IF(BP104="","",VLOOKUP(BP104,BD!$B$11:$R$179,5,))</f>
        <v/>
      </c>
      <c r="CD104" s="74" t="str">
        <f t="shared" ref="CD104:CD111" si="66">IF($BP$102="","",IF(BP104="","",SUM(CC104,CB104,BX104,BV104,BZ104,BT104)))</f>
        <v/>
      </c>
      <c r="CE104" s="68"/>
      <c r="CF104" s="69"/>
      <c r="CG104" s="70"/>
      <c r="CH104" s="71"/>
      <c r="CI104" s="72" t="s">
        <v>7</v>
      </c>
      <c r="CJ104" s="73">
        <f>IF(CI104="N",0,IF(CF$102="EVENTO",BD!$B$3,BD!$B$4))</f>
        <v>0</v>
      </c>
      <c r="CK104" s="72" t="s">
        <v>7</v>
      </c>
      <c r="CL104" s="73">
        <f>IF(CK104="N",0,IF(CF$102="EVENTO",BD!$B$1,0))</f>
        <v>0</v>
      </c>
      <c r="CM104" s="72" t="s">
        <v>7</v>
      </c>
      <c r="CN104" s="73">
        <f>IF(CM104="N",0,IF(CF$102="EVENTO",BD!$B$2,0))</f>
        <v>0</v>
      </c>
      <c r="CO104" s="72" t="s">
        <v>7</v>
      </c>
      <c r="CP104" s="73">
        <f>IF(CO104="N",0,IF(CF$102="EVENTO",BD!$B$5,0))</f>
        <v>0</v>
      </c>
      <c r="CQ104" s="72" t="s">
        <v>7</v>
      </c>
      <c r="CR104" s="73">
        <f>IF(CQ104="S",BD!$B$8,0)</f>
        <v>0</v>
      </c>
      <c r="CS104" s="73" t="str">
        <f>IF(CF104="","",VLOOKUP(CF104,BD!$B$11:$R$179,5,))</f>
        <v/>
      </c>
      <c r="CT104" s="74" t="str">
        <f t="shared" ref="CT104:CT111" si="67">IF($CF$102="","",IF(CF104="","",SUM(CS104,CR104,CN104,CL104,CP104,CJ104)))</f>
        <v/>
      </c>
      <c r="CU104" s="68"/>
      <c r="CV104" s="69"/>
      <c r="CW104" s="70"/>
      <c r="CX104" s="71"/>
      <c r="CY104" s="72" t="s">
        <v>7</v>
      </c>
      <c r="CZ104" s="73">
        <f>IF(CY104="N",0,IF(CV$102="EVENTO",BD!$B$3,BD!$B$4))</f>
        <v>0</v>
      </c>
      <c r="DA104" s="72" t="s">
        <v>7</v>
      </c>
      <c r="DB104" s="73">
        <f>IF(DA104="N",0,IF(CV$102="EVENTO",BD!$B$1,0))</f>
        <v>0</v>
      </c>
      <c r="DC104" s="72" t="s">
        <v>7</v>
      </c>
      <c r="DD104" s="73">
        <f>IF(DC104="N",0,IF(CV$102="EVENTO",BD!$B$2,0))</f>
        <v>0</v>
      </c>
      <c r="DE104" s="72" t="s">
        <v>7</v>
      </c>
      <c r="DF104" s="73">
        <f>IF(DE104="N",0,IF(CV$102="EVENTO",BD!$B$5,0))</f>
        <v>0</v>
      </c>
      <c r="DG104" s="72" t="s">
        <v>7</v>
      </c>
      <c r="DH104" s="73">
        <f>IF(DG104="S",BD!$B$8,0)</f>
        <v>0</v>
      </c>
      <c r="DI104" s="73" t="str">
        <f>IF(CV104="","",VLOOKUP(CV104,BD!$B$11:$R$179,5,))</f>
        <v/>
      </c>
      <c r="DJ104" s="74" t="str">
        <f t="shared" ref="DJ104:DJ111" si="68">IF($CV$102="","",IF(CV104="","",SUM(DI104,DH104,DD104,DB104,DF104,CZ104)))</f>
        <v/>
      </c>
    </row>
    <row r="105" spans="1:114" ht="15.75" thickBot="1" x14ac:dyDescent="0.3">
      <c r="A105" s="130"/>
      <c r="B105" s="151"/>
      <c r="C105" s="68"/>
      <c r="D105" s="75"/>
      <c r="E105" s="76"/>
      <c r="F105" s="71"/>
      <c r="G105" s="77" t="s">
        <v>7</v>
      </c>
      <c r="H105" s="78">
        <f>IF(G105="N",0,IF(D$102="EVENTO",BD!$B$3,BD!$B$4))</f>
        <v>0</v>
      </c>
      <c r="I105" s="77" t="s">
        <v>7</v>
      </c>
      <c r="J105" s="78">
        <f>IF(I105="N",0,IF(D$102="EVENTO",BD!$B$1,0))</f>
        <v>0</v>
      </c>
      <c r="K105" s="77" t="s">
        <v>7</v>
      </c>
      <c r="L105" s="78">
        <f>IF(K105="N",0,IF(D$102="EVENTO",BD!$B$2,0))</f>
        <v>0</v>
      </c>
      <c r="M105" s="77" t="s">
        <v>7</v>
      </c>
      <c r="N105" s="78">
        <f>IF(M105="N",0,IF(D$102="EVENTO",BD!$B$5,0))</f>
        <v>0</v>
      </c>
      <c r="O105" s="77" t="s">
        <v>7</v>
      </c>
      <c r="P105" s="78">
        <f>IF(O105="S",BD!$B$8,0)</f>
        <v>0</v>
      </c>
      <c r="Q105" s="73" t="str">
        <f>IF(D105="","",VLOOKUP(D105,BD!$B$11:$R$179,5,))</f>
        <v/>
      </c>
      <c r="R105" s="79" t="str">
        <f t="shared" si="62"/>
        <v/>
      </c>
      <c r="S105" s="68"/>
      <c r="T105" s="75"/>
      <c r="U105" s="76"/>
      <c r="V105" s="71"/>
      <c r="W105" s="77" t="s">
        <v>7</v>
      </c>
      <c r="X105" s="78">
        <f>IF(W105="N",0,IF(T$102="EVENTO",BD!$B$3,BD!$B$4))</f>
        <v>0</v>
      </c>
      <c r="Y105" s="77" t="s">
        <v>7</v>
      </c>
      <c r="Z105" s="78">
        <f>IF(Y105="N",0,IF(T$102="EVENTO",BD!$B$1,0))</f>
        <v>0</v>
      </c>
      <c r="AA105" s="77" t="s">
        <v>7</v>
      </c>
      <c r="AB105" s="78">
        <f>IF(AA105="N",0,IF(T$102="EVENTO",BD!$B$2,0))</f>
        <v>0</v>
      </c>
      <c r="AC105" s="77" t="s">
        <v>7</v>
      </c>
      <c r="AD105" s="78">
        <f>IF(AC105="N",0,IF(T$102="EVENTO",BD!$B$5,0))</f>
        <v>0</v>
      </c>
      <c r="AE105" s="77" t="s">
        <v>7</v>
      </c>
      <c r="AF105" s="78">
        <f>IF(AE105="S",BD!$B$8,0)</f>
        <v>0</v>
      </c>
      <c r="AG105" s="73" t="str">
        <f>IF(T105="","",VLOOKUP(T105,BD!$B$11:$R$179,5,))</f>
        <v/>
      </c>
      <c r="AH105" s="79" t="str">
        <f t="shared" si="63"/>
        <v/>
      </c>
      <c r="AI105" s="68"/>
      <c r="AJ105" s="75"/>
      <c r="AK105" s="76"/>
      <c r="AL105" s="71"/>
      <c r="AM105" s="77" t="s">
        <v>7</v>
      </c>
      <c r="AN105" s="78">
        <f>IF(AM105="N",0,IF(AJ$102="EVENTO",BD!$B$3,BD!$B$4))</f>
        <v>0</v>
      </c>
      <c r="AO105" s="77" t="s">
        <v>7</v>
      </c>
      <c r="AP105" s="78">
        <f>IF(AO105="N",0,IF(AJ$102="EVENTO",BD!$B$1,0))</f>
        <v>0</v>
      </c>
      <c r="AQ105" s="77" t="s">
        <v>7</v>
      </c>
      <c r="AR105" s="78">
        <f>IF(AQ105="N",0,IF(AJ$102="EVENTO",BD!$B$2,0))</f>
        <v>0</v>
      </c>
      <c r="AS105" s="77" t="s">
        <v>7</v>
      </c>
      <c r="AT105" s="78">
        <f>IF(AS105="N",0,IF(AJ$102="EVENTO",BD!$B$5,0))</f>
        <v>0</v>
      </c>
      <c r="AU105" s="77" t="s">
        <v>7</v>
      </c>
      <c r="AV105" s="78">
        <f>IF(AU105="S",BD!$B$8,0)</f>
        <v>0</v>
      </c>
      <c r="AW105" s="73" t="str">
        <f>IF(AJ105="","",VLOOKUP(AJ105,BD!$B$11:$R$179,5,))</f>
        <v/>
      </c>
      <c r="AX105" s="79" t="str">
        <f t="shared" si="64"/>
        <v/>
      </c>
      <c r="AY105" s="68"/>
      <c r="AZ105" s="75"/>
      <c r="BA105" s="76"/>
      <c r="BB105" s="71"/>
      <c r="BC105" s="77" t="s">
        <v>7</v>
      </c>
      <c r="BD105" s="78">
        <f>IF(BC105="N",0,IF(AZ$102="EVENTO",BD!$B$3,BD!$B$4))</f>
        <v>0</v>
      </c>
      <c r="BE105" s="77" t="s">
        <v>7</v>
      </c>
      <c r="BF105" s="78">
        <f>IF(BE105="N",0,IF(AZ$102="EVENTO",BD!$B$1,0))</f>
        <v>0</v>
      </c>
      <c r="BG105" s="77" t="s">
        <v>7</v>
      </c>
      <c r="BH105" s="78">
        <f>IF(BG105="N",0,IF(AZ$102="EVENTO",BD!$B$2,0))</f>
        <v>0</v>
      </c>
      <c r="BI105" s="77" t="s">
        <v>7</v>
      </c>
      <c r="BJ105" s="78">
        <f>IF(BI105="N",0,IF(AZ$102="EVENTO",BD!$B$5,0))</f>
        <v>0</v>
      </c>
      <c r="BK105" s="77" t="s">
        <v>7</v>
      </c>
      <c r="BL105" s="78">
        <f>IF(BK105="S",BD!$B$8,0)</f>
        <v>0</v>
      </c>
      <c r="BM105" s="73" t="str">
        <f>IF(AZ105="","",VLOOKUP(AZ105,BD!$B$11:$R$179,5,))</f>
        <v/>
      </c>
      <c r="BN105" s="79" t="str">
        <f t="shared" si="65"/>
        <v/>
      </c>
      <c r="BO105" s="68"/>
      <c r="BP105" s="75"/>
      <c r="BQ105" s="76"/>
      <c r="BR105" s="71"/>
      <c r="BS105" s="77" t="s">
        <v>7</v>
      </c>
      <c r="BT105" s="78">
        <f>IF(BS105="N",0,IF(BP$102="EVENTO",BD!$B$3,BD!$B$4))</f>
        <v>0</v>
      </c>
      <c r="BU105" s="77" t="s">
        <v>7</v>
      </c>
      <c r="BV105" s="78">
        <f>IF(BU105="N",0,IF(BP$102="EVENTO",BD!$B$1,0))</f>
        <v>0</v>
      </c>
      <c r="BW105" s="77" t="s">
        <v>7</v>
      </c>
      <c r="BX105" s="78">
        <f>IF(BW105="N",0,IF(BP$102="EVENTO",BD!$B$2,0))</f>
        <v>0</v>
      </c>
      <c r="BY105" s="77" t="s">
        <v>7</v>
      </c>
      <c r="BZ105" s="78">
        <f>IF(BY105="N",0,IF(BP$102="EVENTO",BD!$B$5,0))</f>
        <v>0</v>
      </c>
      <c r="CA105" s="77" t="s">
        <v>7</v>
      </c>
      <c r="CB105" s="78">
        <f>IF(CA105="S",BD!$B$8,0)</f>
        <v>0</v>
      </c>
      <c r="CC105" s="73" t="str">
        <f>IF(BP105="","",VLOOKUP(BP105,BD!$B$11:$R$179,5,))</f>
        <v/>
      </c>
      <c r="CD105" s="79" t="str">
        <f t="shared" si="66"/>
        <v/>
      </c>
      <c r="CE105" s="68"/>
      <c r="CF105" s="75"/>
      <c r="CG105" s="76"/>
      <c r="CH105" s="71"/>
      <c r="CI105" s="77" t="s">
        <v>7</v>
      </c>
      <c r="CJ105" s="78">
        <f>IF(CI105="N",0,IF(CF$102="EVENTO",BD!$B$3,BD!$B$4))</f>
        <v>0</v>
      </c>
      <c r="CK105" s="77" t="s">
        <v>7</v>
      </c>
      <c r="CL105" s="78">
        <f>IF(CK105="N",0,IF(CF$102="EVENTO",BD!$B$1,0))</f>
        <v>0</v>
      </c>
      <c r="CM105" s="77" t="s">
        <v>7</v>
      </c>
      <c r="CN105" s="78">
        <f>IF(CM105="N",0,IF(CF$102="EVENTO",BD!$B$2,0))</f>
        <v>0</v>
      </c>
      <c r="CO105" s="77" t="s">
        <v>7</v>
      </c>
      <c r="CP105" s="78">
        <f>IF(CO105="N",0,IF(CF$102="EVENTO",BD!$B$5,0))</f>
        <v>0</v>
      </c>
      <c r="CQ105" s="77" t="s">
        <v>7</v>
      </c>
      <c r="CR105" s="78">
        <f>IF(CQ105="S",BD!$B$8,0)</f>
        <v>0</v>
      </c>
      <c r="CS105" s="73" t="str">
        <f>IF(CF105="","",VLOOKUP(CF105,BD!$B$11:$R$179,5,))</f>
        <v/>
      </c>
      <c r="CT105" s="79" t="str">
        <f t="shared" si="67"/>
        <v/>
      </c>
      <c r="CU105" s="68"/>
      <c r="CV105" s="75"/>
      <c r="CW105" s="76"/>
      <c r="CX105" s="71"/>
      <c r="CY105" s="77" t="s">
        <v>7</v>
      </c>
      <c r="CZ105" s="78">
        <f>IF(CY105="N",0,IF(CV$102="EVENTO",BD!$B$3,BD!$B$4))</f>
        <v>0</v>
      </c>
      <c r="DA105" s="77" t="s">
        <v>7</v>
      </c>
      <c r="DB105" s="78">
        <f>IF(DA105="N",0,IF(CV$102="EVENTO",BD!$B$1,0))</f>
        <v>0</v>
      </c>
      <c r="DC105" s="77" t="s">
        <v>7</v>
      </c>
      <c r="DD105" s="78">
        <f>IF(DC105="N",0,IF(CV$102="EVENTO",BD!$B$2,0))</f>
        <v>0</v>
      </c>
      <c r="DE105" s="77" t="s">
        <v>7</v>
      </c>
      <c r="DF105" s="78">
        <f>IF(DE105="N",0,IF(CV$102="EVENTO",BD!$B$5,0))</f>
        <v>0</v>
      </c>
      <c r="DG105" s="77" t="s">
        <v>7</v>
      </c>
      <c r="DH105" s="78">
        <f>IF(DG105="S",BD!$B$8,0)</f>
        <v>0</v>
      </c>
      <c r="DI105" s="73" t="str">
        <f>IF(CV105="","",VLOOKUP(CV105,BD!$B$11:$R$179,5,))</f>
        <v/>
      </c>
      <c r="DJ105" s="79" t="str">
        <f t="shared" si="68"/>
        <v/>
      </c>
    </row>
    <row r="106" spans="1:114" ht="15.75" thickBot="1" x14ac:dyDescent="0.3">
      <c r="A106" s="130"/>
      <c r="B106" s="151"/>
      <c r="C106" s="68"/>
      <c r="D106" s="75"/>
      <c r="E106" s="76"/>
      <c r="F106" s="71"/>
      <c r="G106" s="77" t="s">
        <v>7</v>
      </c>
      <c r="H106" s="78">
        <f>IF(G106="N",0,IF(D$102="EVENTO",BD!$B$3,BD!$B$4))</f>
        <v>0</v>
      </c>
      <c r="I106" s="77" t="s">
        <v>7</v>
      </c>
      <c r="J106" s="78">
        <f>IF(I106="N",0,IF(D$102="EVENTO",BD!$B$1,0))</f>
        <v>0</v>
      </c>
      <c r="K106" s="77" t="s">
        <v>7</v>
      </c>
      <c r="L106" s="78">
        <f>IF(K106="N",0,IF(D$102="EVENTO",BD!$B$2,0))</f>
        <v>0</v>
      </c>
      <c r="M106" s="77" t="s">
        <v>7</v>
      </c>
      <c r="N106" s="78">
        <f>IF(M106="N",0,IF(D$102="EVENTO",BD!$B$5,0))</f>
        <v>0</v>
      </c>
      <c r="O106" s="77" t="s">
        <v>7</v>
      </c>
      <c r="P106" s="78">
        <f>IF(O106="S",BD!$B$8,0)</f>
        <v>0</v>
      </c>
      <c r="Q106" s="73" t="str">
        <f>IF(D106="","",VLOOKUP(D106,BD!$B$11:$R$179,5,))</f>
        <v/>
      </c>
      <c r="R106" s="79" t="str">
        <f t="shared" si="62"/>
        <v/>
      </c>
      <c r="S106" s="68"/>
      <c r="T106" s="75"/>
      <c r="U106" s="76"/>
      <c r="V106" s="71"/>
      <c r="W106" s="77" t="s">
        <v>7</v>
      </c>
      <c r="X106" s="78">
        <f>IF(W106="N",0,IF(T$102="EVENTO",BD!$B$3,BD!$B$4))</f>
        <v>0</v>
      </c>
      <c r="Y106" s="77" t="s">
        <v>7</v>
      </c>
      <c r="Z106" s="78">
        <f>IF(Y106="N",0,IF(T$102="EVENTO",BD!$B$1,0))</f>
        <v>0</v>
      </c>
      <c r="AA106" s="77" t="s">
        <v>7</v>
      </c>
      <c r="AB106" s="78">
        <f>IF(AA106="N",0,IF(T$102="EVENTO",BD!$B$2,0))</f>
        <v>0</v>
      </c>
      <c r="AC106" s="77" t="s">
        <v>7</v>
      </c>
      <c r="AD106" s="78">
        <f>IF(AC106="N",0,IF(T$102="EVENTO",BD!$B$5,0))</f>
        <v>0</v>
      </c>
      <c r="AE106" s="77" t="s">
        <v>7</v>
      </c>
      <c r="AF106" s="78">
        <f>IF(AE106="S",BD!$B$8,0)</f>
        <v>0</v>
      </c>
      <c r="AG106" s="73" t="str">
        <f>IF(T106="","",VLOOKUP(T106,BD!$B$11:$R$179,5,))</f>
        <v/>
      </c>
      <c r="AH106" s="79" t="str">
        <f t="shared" si="63"/>
        <v/>
      </c>
      <c r="AI106" s="68"/>
      <c r="AJ106" s="75"/>
      <c r="AK106" s="76"/>
      <c r="AL106" s="71"/>
      <c r="AM106" s="77" t="s">
        <v>7</v>
      </c>
      <c r="AN106" s="78">
        <f>IF(AM106="N",0,IF(AJ$102="EVENTO",BD!$B$3,BD!$B$4))</f>
        <v>0</v>
      </c>
      <c r="AO106" s="77" t="s">
        <v>7</v>
      </c>
      <c r="AP106" s="78">
        <f>IF(AO106="N",0,IF(AJ$102="EVENTO",BD!$B$1,0))</f>
        <v>0</v>
      </c>
      <c r="AQ106" s="77" t="s">
        <v>7</v>
      </c>
      <c r="AR106" s="78">
        <f>IF(AQ106="N",0,IF(AJ$102="EVENTO",BD!$B$2,0))</f>
        <v>0</v>
      </c>
      <c r="AS106" s="77" t="s">
        <v>7</v>
      </c>
      <c r="AT106" s="78">
        <f>IF(AS106="N",0,IF(AJ$102="EVENTO",BD!$B$5,0))</f>
        <v>0</v>
      </c>
      <c r="AU106" s="77" t="s">
        <v>7</v>
      </c>
      <c r="AV106" s="78">
        <f>IF(AU106="S",BD!$B$8,0)</f>
        <v>0</v>
      </c>
      <c r="AW106" s="73" t="str">
        <f>IF(AJ106="","",VLOOKUP(AJ106,BD!$B$11:$R$179,5,))</f>
        <v/>
      </c>
      <c r="AX106" s="79" t="str">
        <f t="shared" si="64"/>
        <v/>
      </c>
      <c r="AY106" s="68"/>
      <c r="AZ106" s="75"/>
      <c r="BA106" s="76"/>
      <c r="BB106" s="71"/>
      <c r="BC106" s="77" t="s">
        <v>7</v>
      </c>
      <c r="BD106" s="78">
        <f>IF(BC106="N",0,IF(AZ$102="EVENTO",BD!$B$3,BD!$B$4))</f>
        <v>0</v>
      </c>
      <c r="BE106" s="77" t="s">
        <v>7</v>
      </c>
      <c r="BF106" s="78">
        <f>IF(BE106="N",0,IF(AZ$102="EVENTO",BD!$B$1,0))</f>
        <v>0</v>
      </c>
      <c r="BG106" s="77" t="s">
        <v>7</v>
      </c>
      <c r="BH106" s="78">
        <f>IF(BG106="N",0,IF(AZ$102="EVENTO",BD!$B$2,0))</f>
        <v>0</v>
      </c>
      <c r="BI106" s="77" t="s">
        <v>7</v>
      </c>
      <c r="BJ106" s="78">
        <f>IF(BI106="N",0,IF(AZ$102="EVENTO",BD!$B$5,0))</f>
        <v>0</v>
      </c>
      <c r="BK106" s="77" t="s">
        <v>7</v>
      </c>
      <c r="BL106" s="78">
        <f>IF(BK106="S",BD!$B$8,0)</f>
        <v>0</v>
      </c>
      <c r="BM106" s="73" t="str">
        <f>IF(AZ106="","",VLOOKUP(AZ106,BD!$B$11:$R$179,5,))</f>
        <v/>
      </c>
      <c r="BN106" s="79" t="str">
        <f t="shared" si="65"/>
        <v/>
      </c>
      <c r="BO106" s="68"/>
      <c r="BP106" s="75"/>
      <c r="BQ106" s="76"/>
      <c r="BR106" s="71"/>
      <c r="BS106" s="77" t="s">
        <v>7</v>
      </c>
      <c r="BT106" s="78">
        <f>IF(BS106="N",0,IF(BP$102="EVENTO",BD!$B$3,BD!$B$4))</f>
        <v>0</v>
      </c>
      <c r="BU106" s="77" t="s">
        <v>7</v>
      </c>
      <c r="BV106" s="78">
        <f>IF(BU106="N",0,IF(BP$102="EVENTO",BD!$B$1,0))</f>
        <v>0</v>
      </c>
      <c r="BW106" s="77" t="s">
        <v>7</v>
      </c>
      <c r="BX106" s="78">
        <f>IF(BW106="N",0,IF(BP$102="EVENTO",BD!$B$2,0))</f>
        <v>0</v>
      </c>
      <c r="BY106" s="77" t="s">
        <v>7</v>
      </c>
      <c r="BZ106" s="78">
        <f>IF(BY106="N",0,IF(BP$102="EVENTO",BD!$B$5,0))</f>
        <v>0</v>
      </c>
      <c r="CA106" s="77" t="s">
        <v>7</v>
      </c>
      <c r="CB106" s="78">
        <f>IF(CA106="S",BD!$B$8,0)</f>
        <v>0</v>
      </c>
      <c r="CC106" s="73" t="str">
        <f>IF(BP106="","",VLOOKUP(BP106,BD!$B$11:$R$179,5,))</f>
        <v/>
      </c>
      <c r="CD106" s="79" t="str">
        <f t="shared" si="66"/>
        <v/>
      </c>
      <c r="CE106" s="68"/>
      <c r="CF106" s="75"/>
      <c r="CG106" s="76"/>
      <c r="CH106" s="71"/>
      <c r="CI106" s="77" t="s">
        <v>7</v>
      </c>
      <c r="CJ106" s="78">
        <f>IF(CI106="N",0,IF(CF$102="EVENTO",BD!$B$3,BD!$B$4))</f>
        <v>0</v>
      </c>
      <c r="CK106" s="77" t="s">
        <v>7</v>
      </c>
      <c r="CL106" s="78">
        <f>IF(CK106="N",0,IF(CF$102="EVENTO",BD!$B$1,0))</f>
        <v>0</v>
      </c>
      <c r="CM106" s="77" t="s">
        <v>7</v>
      </c>
      <c r="CN106" s="78">
        <f>IF(CM106="N",0,IF(CF$102="EVENTO",BD!$B$2,0))</f>
        <v>0</v>
      </c>
      <c r="CO106" s="77" t="s">
        <v>7</v>
      </c>
      <c r="CP106" s="78">
        <f>IF(CO106="N",0,IF(CF$102="EVENTO",BD!$B$5,0))</f>
        <v>0</v>
      </c>
      <c r="CQ106" s="77" t="s">
        <v>7</v>
      </c>
      <c r="CR106" s="78">
        <f>IF(CQ106="S",BD!$B$8,0)</f>
        <v>0</v>
      </c>
      <c r="CS106" s="73" t="str">
        <f>IF(CF106="","",VLOOKUP(CF106,BD!$B$11:$R$179,5,))</f>
        <v/>
      </c>
      <c r="CT106" s="79" t="str">
        <f t="shared" si="67"/>
        <v/>
      </c>
      <c r="CU106" s="68"/>
      <c r="CV106" s="75"/>
      <c r="CW106" s="76"/>
      <c r="CX106" s="71"/>
      <c r="CY106" s="77" t="s">
        <v>7</v>
      </c>
      <c r="CZ106" s="78">
        <f>IF(CY106="N",0,IF(CV$102="EVENTO",BD!$B$3,BD!$B$4))</f>
        <v>0</v>
      </c>
      <c r="DA106" s="77" t="s">
        <v>7</v>
      </c>
      <c r="DB106" s="78">
        <f>IF(DA106="N",0,IF(CV$102="EVENTO",BD!$B$1,0))</f>
        <v>0</v>
      </c>
      <c r="DC106" s="77" t="s">
        <v>7</v>
      </c>
      <c r="DD106" s="78">
        <f>IF(DC106="N",0,IF(CV$102="EVENTO",BD!$B$2,0))</f>
        <v>0</v>
      </c>
      <c r="DE106" s="77" t="s">
        <v>7</v>
      </c>
      <c r="DF106" s="78">
        <f>IF(DE106="N",0,IF(CV$102="EVENTO",BD!$B$5,0))</f>
        <v>0</v>
      </c>
      <c r="DG106" s="77" t="s">
        <v>7</v>
      </c>
      <c r="DH106" s="78">
        <f>IF(DG106="S",BD!$B$8,0)</f>
        <v>0</v>
      </c>
      <c r="DI106" s="73" t="str">
        <f>IF(CV106="","",VLOOKUP(CV106,BD!$B$11:$R$179,5,))</f>
        <v/>
      </c>
      <c r="DJ106" s="79" t="str">
        <f t="shared" si="68"/>
        <v/>
      </c>
    </row>
    <row r="107" spans="1:114" ht="15.75" thickBot="1" x14ac:dyDescent="0.3">
      <c r="A107" s="130"/>
      <c r="B107" s="151"/>
      <c r="C107" s="68"/>
      <c r="D107" s="75"/>
      <c r="E107" s="76"/>
      <c r="F107" s="71"/>
      <c r="G107" s="77" t="s">
        <v>7</v>
      </c>
      <c r="H107" s="78">
        <f>IF(G107="N",0,IF(D$102="EVENTO",BD!$B$3,BD!$B$4))</f>
        <v>0</v>
      </c>
      <c r="I107" s="77" t="s">
        <v>7</v>
      </c>
      <c r="J107" s="78">
        <f>IF(I107="N",0,IF(D$102="EVENTO",BD!$B$1,0))</f>
        <v>0</v>
      </c>
      <c r="K107" s="77" t="s">
        <v>7</v>
      </c>
      <c r="L107" s="78">
        <f>IF(K107="N",0,IF(D$102="EVENTO",BD!$B$2,0))</f>
        <v>0</v>
      </c>
      <c r="M107" s="77" t="s">
        <v>7</v>
      </c>
      <c r="N107" s="78">
        <f>IF(M107="N",0,IF(D$102="EVENTO",BD!$B$5,0))</f>
        <v>0</v>
      </c>
      <c r="O107" s="77" t="s">
        <v>7</v>
      </c>
      <c r="P107" s="78">
        <f>IF(O107="S",BD!$B$8,0)</f>
        <v>0</v>
      </c>
      <c r="Q107" s="73" t="str">
        <f>IF(D107="","",VLOOKUP(D107,BD!$B$11:$R$179,5,))</f>
        <v/>
      </c>
      <c r="R107" s="79" t="str">
        <f t="shared" si="62"/>
        <v/>
      </c>
      <c r="S107" s="68"/>
      <c r="T107" s="75"/>
      <c r="U107" s="76"/>
      <c r="V107" s="71"/>
      <c r="W107" s="77" t="s">
        <v>7</v>
      </c>
      <c r="X107" s="78">
        <f>IF(W107="N",0,IF(T$102="EVENTO",BD!$B$3,BD!$B$4))</f>
        <v>0</v>
      </c>
      <c r="Y107" s="77" t="s">
        <v>7</v>
      </c>
      <c r="Z107" s="78">
        <f>IF(Y107="N",0,IF(T$102="EVENTO",BD!$B$1,0))</f>
        <v>0</v>
      </c>
      <c r="AA107" s="77" t="s">
        <v>7</v>
      </c>
      <c r="AB107" s="78">
        <f>IF(AA107="N",0,IF(T$102="EVENTO",BD!$B$2,0))</f>
        <v>0</v>
      </c>
      <c r="AC107" s="77" t="s">
        <v>7</v>
      </c>
      <c r="AD107" s="78">
        <f>IF(AC107="N",0,IF(T$102="EVENTO",BD!$B$5,0))</f>
        <v>0</v>
      </c>
      <c r="AE107" s="77" t="s">
        <v>7</v>
      </c>
      <c r="AF107" s="78">
        <f>IF(AE107="S",BD!$B$8,0)</f>
        <v>0</v>
      </c>
      <c r="AG107" s="73" t="str">
        <f>IF(T107="","",VLOOKUP(T107,BD!$B$11:$R$179,5,))</f>
        <v/>
      </c>
      <c r="AH107" s="79" t="str">
        <f t="shared" si="63"/>
        <v/>
      </c>
      <c r="AI107" s="68"/>
      <c r="AJ107" s="75"/>
      <c r="AK107" s="76"/>
      <c r="AL107" s="71"/>
      <c r="AM107" s="77" t="s">
        <v>7</v>
      </c>
      <c r="AN107" s="78">
        <f>IF(AM107="N",0,IF(AJ$102="EVENTO",BD!$B$3,BD!$B$4))</f>
        <v>0</v>
      </c>
      <c r="AO107" s="77" t="s">
        <v>7</v>
      </c>
      <c r="AP107" s="78">
        <f>IF(AO107="N",0,IF(AJ$102="EVENTO",BD!$B$1,0))</f>
        <v>0</v>
      </c>
      <c r="AQ107" s="77" t="s">
        <v>7</v>
      </c>
      <c r="AR107" s="78">
        <f>IF(AQ107="N",0,IF(AJ$102="EVENTO",BD!$B$2,0))</f>
        <v>0</v>
      </c>
      <c r="AS107" s="77" t="s">
        <v>7</v>
      </c>
      <c r="AT107" s="78">
        <f>IF(AS107="N",0,IF(AJ$102="EVENTO",BD!$B$5,0))</f>
        <v>0</v>
      </c>
      <c r="AU107" s="77" t="s">
        <v>7</v>
      </c>
      <c r="AV107" s="78">
        <f>IF(AU107="S",BD!$B$8,0)</f>
        <v>0</v>
      </c>
      <c r="AW107" s="73" t="str">
        <f>IF(AJ107="","",VLOOKUP(AJ107,BD!$B$11:$R$179,5,))</f>
        <v/>
      </c>
      <c r="AX107" s="79" t="str">
        <f t="shared" si="64"/>
        <v/>
      </c>
      <c r="AY107" s="68"/>
      <c r="AZ107" s="75"/>
      <c r="BA107" s="76"/>
      <c r="BB107" s="71"/>
      <c r="BC107" s="77" t="s">
        <v>7</v>
      </c>
      <c r="BD107" s="78">
        <f>IF(BC107="N",0,IF(AZ$102="EVENTO",BD!$B$3,BD!$B$4))</f>
        <v>0</v>
      </c>
      <c r="BE107" s="77" t="s">
        <v>7</v>
      </c>
      <c r="BF107" s="78">
        <f>IF(BE107="N",0,IF(AZ$102="EVENTO",BD!$B$1,0))</f>
        <v>0</v>
      </c>
      <c r="BG107" s="77" t="s">
        <v>7</v>
      </c>
      <c r="BH107" s="78">
        <f>IF(BG107="N",0,IF(AZ$102="EVENTO",BD!$B$2,0))</f>
        <v>0</v>
      </c>
      <c r="BI107" s="77" t="s">
        <v>7</v>
      </c>
      <c r="BJ107" s="78">
        <f>IF(BI107="N",0,IF(AZ$102="EVENTO",BD!$B$5,0))</f>
        <v>0</v>
      </c>
      <c r="BK107" s="77" t="s">
        <v>7</v>
      </c>
      <c r="BL107" s="78">
        <f>IF(BK107="S",BD!$B$8,0)</f>
        <v>0</v>
      </c>
      <c r="BM107" s="73" t="str">
        <f>IF(AZ107="","",VLOOKUP(AZ107,BD!$B$11:$R$179,5,))</f>
        <v/>
      </c>
      <c r="BN107" s="79" t="str">
        <f t="shared" si="65"/>
        <v/>
      </c>
      <c r="BO107" s="68"/>
      <c r="BP107" s="75"/>
      <c r="BQ107" s="76"/>
      <c r="BR107" s="71"/>
      <c r="BS107" s="77" t="s">
        <v>7</v>
      </c>
      <c r="BT107" s="78">
        <f>IF(BS107="N",0,IF(BP$102="EVENTO",BD!$B$3,BD!$B$4))</f>
        <v>0</v>
      </c>
      <c r="BU107" s="77" t="s">
        <v>7</v>
      </c>
      <c r="BV107" s="78">
        <f>IF(BU107="N",0,IF(BP$102="EVENTO",BD!$B$1,0))</f>
        <v>0</v>
      </c>
      <c r="BW107" s="77" t="s">
        <v>7</v>
      </c>
      <c r="BX107" s="78">
        <f>IF(BW107="N",0,IF(BP$102="EVENTO",BD!$B$2,0))</f>
        <v>0</v>
      </c>
      <c r="BY107" s="77" t="s">
        <v>7</v>
      </c>
      <c r="BZ107" s="78">
        <f>IF(BY107="N",0,IF(BP$102="EVENTO",BD!$B$5,0))</f>
        <v>0</v>
      </c>
      <c r="CA107" s="77" t="s">
        <v>7</v>
      </c>
      <c r="CB107" s="78">
        <f>IF(CA107="S",BD!$B$8,0)</f>
        <v>0</v>
      </c>
      <c r="CC107" s="73" t="str">
        <f>IF(BP107="","",VLOOKUP(BP107,BD!$B$11:$R$179,5,))</f>
        <v/>
      </c>
      <c r="CD107" s="79" t="str">
        <f t="shared" si="66"/>
        <v/>
      </c>
      <c r="CE107" s="68"/>
      <c r="CF107" s="75"/>
      <c r="CG107" s="76"/>
      <c r="CH107" s="71"/>
      <c r="CI107" s="77" t="s">
        <v>7</v>
      </c>
      <c r="CJ107" s="78">
        <f>IF(CI107="N",0,IF(CF$102="EVENTO",BD!$B$3,BD!$B$4))</f>
        <v>0</v>
      </c>
      <c r="CK107" s="77" t="s">
        <v>7</v>
      </c>
      <c r="CL107" s="78">
        <f>IF(CK107="N",0,IF(CF$102="EVENTO",BD!$B$1,0))</f>
        <v>0</v>
      </c>
      <c r="CM107" s="77" t="s">
        <v>7</v>
      </c>
      <c r="CN107" s="78">
        <f>IF(CM107="N",0,IF(CF$102="EVENTO",BD!$B$2,0))</f>
        <v>0</v>
      </c>
      <c r="CO107" s="77" t="s">
        <v>7</v>
      </c>
      <c r="CP107" s="78">
        <f>IF(CO107="N",0,IF(CF$102="EVENTO",BD!$B$5,0))</f>
        <v>0</v>
      </c>
      <c r="CQ107" s="77" t="s">
        <v>7</v>
      </c>
      <c r="CR107" s="78">
        <f>IF(CQ107="S",BD!$B$8,0)</f>
        <v>0</v>
      </c>
      <c r="CS107" s="73" t="str">
        <f>IF(CF107="","",VLOOKUP(CF107,BD!$B$11:$R$179,5,))</f>
        <v/>
      </c>
      <c r="CT107" s="79" t="str">
        <f t="shared" si="67"/>
        <v/>
      </c>
      <c r="CU107" s="68"/>
      <c r="CV107" s="75"/>
      <c r="CW107" s="76"/>
      <c r="CX107" s="71"/>
      <c r="CY107" s="77" t="s">
        <v>7</v>
      </c>
      <c r="CZ107" s="78">
        <f>IF(CY107="N",0,IF(CV$102="EVENTO",BD!$B$3,BD!$B$4))</f>
        <v>0</v>
      </c>
      <c r="DA107" s="77" t="s">
        <v>7</v>
      </c>
      <c r="DB107" s="78">
        <f>IF(DA107="N",0,IF(CV$102="EVENTO",BD!$B$1,0))</f>
        <v>0</v>
      </c>
      <c r="DC107" s="77" t="s">
        <v>7</v>
      </c>
      <c r="DD107" s="78">
        <f>IF(DC107="N",0,IF(CV$102="EVENTO",BD!$B$2,0))</f>
        <v>0</v>
      </c>
      <c r="DE107" s="77" t="s">
        <v>7</v>
      </c>
      <c r="DF107" s="78">
        <f>IF(DE107="N",0,IF(CV$102="EVENTO",BD!$B$5,0))</f>
        <v>0</v>
      </c>
      <c r="DG107" s="77" t="s">
        <v>7</v>
      </c>
      <c r="DH107" s="78">
        <f>IF(DG107="S",BD!$B$8,0)</f>
        <v>0</v>
      </c>
      <c r="DI107" s="73" t="str">
        <f>IF(CV107="","",VLOOKUP(CV107,BD!$B$11:$R$179,5,))</f>
        <v/>
      </c>
      <c r="DJ107" s="79" t="str">
        <f t="shared" si="68"/>
        <v/>
      </c>
    </row>
    <row r="108" spans="1:114" ht="15.75" thickBot="1" x14ac:dyDescent="0.3">
      <c r="A108" s="130"/>
      <c r="B108" s="151"/>
      <c r="C108" s="68"/>
      <c r="D108" s="75"/>
      <c r="E108" s="76"/>
      <c r="F108" s="71"/>
      <c r="G108" s="77" t="s">
        <v>7</v>
      </c>
      <c r="H108" s="78">
        <f>IF(G108="N",0,IF(D$102="EVENTO",BD!$B$3,BD!$B$4))</f>
        <v>0</v>
      </c>
      <c r="I108" s="77" t="s">
        <v>7</v>
      </c>
      <c r="J108" s="78">
        <f>IF(I108="N",0,IF(D$102="EVENTO",BD!$B$1,0))</f>
        <v>0</v>
      </c>
      <c r="K108" s="77" t="s">
        <v>7</v>
      </c>
      <c r="L108" s="78">
        <f>IF(K108="N",0,IF(D$102="EVENTO",BD!$B$2,0))</f>
        <v>0</v>
      </c>
      <c r="M108" s="77" t="s">
        <v>7</v>
      </c>
      <c r="N108" s="78">
        <f>IF(M108="N",0,IF(D$102="EVENTO",BD!$B$5,0))</f>
        <v>0</v>
      </c>
      <c r="O108" s="77" t="s">
        <v>7</v>
      </c>
      <c r="P108" s="78">
        <f>IF(O108="S",BD!$B$8,0)</f>
        <v>0</v>
      </c>
      <c r="Q108" s="73" t="str">
        <f>IF(D108="","",VLOOKUP(D108,BD!$B$11:$R$179,5,))</f>
        <v/>
      </c>
      <c r="R108" s="79" t="str">
        <f t="shared" si="62"/>
        <v/>
      </c>
      <c r="S108" s="68"/>
      <c r="T108" s="75"/>
      <c r="U108" s="76"/>
      <c r="V108" s="71"/>
      <c r="W108" s="77" t="s">
        <v>7</v>
      </c>
      <c r="X108" s="78">
        <f>IF(W108="N",0,IF(T$102="EVENTO",BD!$B$3,BD!$B$4))</f>
        <v>0</v>
      </c>
      <c r="Y108" s="77" t="s">
        <v>7</v>
      </c>
      <c r="Z108" s="78">
        <f>IF(Y108="N",0,IF(T$102="EVENTO",BD!$B$1,0))</f>
        <v>0</v>
      </c>
      <c r="AA108" s="77" t="s">
        <v>7</v>
      </c>
      <c r="AB108" s="78">
        <f>IF(AA108="N",0,IF(T$102="EVENTO",BD!$B$2,0))</f>
        <v>0</v>
      </c>
      <c r="AC108" s="77" t="s">
        <v>7</v>
      </c>
      <c r="AD108" s="78">
        <f>IF(AC108="N",0,IF(T$102="EVENTO",BD!$B$5,0))</f>
        <v>0</v>
      </c>
      <c r="AE108" s="77" t="s">
        <v>7</v>
      </c>
      <c r="AF108" s="78">
        <f>IF(AE108="S",BD!$B$8,0)</f>
        <v>0</v>
      </c>
      <c r="AG108" s="73" t="str">
        <f>IF(T108="","",VLOOKUP(T108,BD!$B$11:$R$179,5,))</f>
        <v/>
      </c>
      <c r="AH108" s="79" t="str">
        <f t="shared" si="63"/>
        <v/>
      </c>
      <c r="AI108" s="68"/>
      <c r="AJ108" s="75"/>
      <c r="AK108" s="76"/>
      <c r="AL108" s="71"/>
      <c r="AM108" s="77" t="s">
        <v>7</v>
      </c>
      <c r="AN108" s="78">
        <f>IF(AM108="N",0,IF(AJ$102="EVENTO",BD!$B$3,BD!$B$4))</f>
        <v>0</v>
      </c>
      <c r="AO108" s="77" t="s">
        <v>7</v>
      </c>
      <c r="AP108" s="78">
        <f>IF(AO108="N",0,IF(AJ$102="EVENTO",BD!$B$1,0))</f>
        <v>0</v>
      </c>
      <c r="AQ108" s="77" t="s">
        <v>7</v>
      </c>
      <c r="AR108" s="78">
        <f>IF(AQ108="N",0,IF(AJ$102="EVENTO",BD!$B$2,0))</f>
        <v>0</v>
      </c>
      <c r="AS108" s="77" t="s">
        <v>7</v>
      </c>
      <c r="AT108" s="78">
        <f>IF(AS108="N",0,IF(AJ$102="EVENTO",BD!$B$5,0))</f>
        <v>0</v>
      </c>
      <c r="AU108" s="77" t="s">
        <v>7</v>
      </c>
      <c r="AV108" s="78">
        <f>IF(AU108="S",BD!$B$8,0)</f>
        <v>0</v>
      </c>
      <c r="AW108" s="73" t="str">
        <f>IF(AJ108="","",VLOOKUP(AJ108,BD!$B$11:$R$179,5,))</f>
        <v/>
      </c>
      <c r="AX108" s="79" t="str">
        <f t="shared" si="64"/>
        <v/>
      </c>
      <c r="AY108" s="68"/>
      <c r="AZ108" s="75"/>
      <c r="BA108" s="76"/>
      <c r="BB108" s="71"/>
      <c r="BC108" s="77" t="s">
        <v>7</v>
      </c>
      <c r="BD108" s="78">
        <f>IF(BC108="N",0,IF(AZ$102="EVENTO",BD!$B$3,BD!$B$4))</f>
        <v>0</v>
      </c>
      <c r="BE108" s="77" t="s">
        <v>7</v>
      </c>
      <c r="BF108" s="78">
        <f>IF(BE108="N",0,IF(AZ$102="EVENTO",BD!$B$1,0))</f>
        <v>0</v>
      </c>
      <c r="BG108" s="77" t="s">
        <v>7</v>
      </c>
      <c r="BH108" s="78">
        <f>IF(BG108="N",0,IF(AZ$102="EVENTO",BD!$B$2,0))</f>
        <v>0</v>
      </c>
      <c r="BI108" s="77" t="s">
        <v>7</v>
      </c>
      <c r="BJ108" s="78">
        <f>IF(BI108="N",0,IF(AZ$102="EVENTO",BD!$B$5,0))</f>
        <v>0</v>
      </c>
      <c r="BK108" s="77" t="s">
        <v>7</v>
      </c>
      <c r="BL108" s="78">
        <f>IF(BK108="S",BD!$B$8,0)</f>
        <v>0</v>
      </c>
      <c r="BM108" s="73" t="str">
        <f>IF(AZ108="","",VLOOKUP(AZ108,BD!$B$11:$R$179,5,))</f>
        <v/>
      </c>
      <c r="BN108" s="79" t="str">
        <f t="shared" si="65"/>
        <v/>
      </c>
      <c r="BO108" s="68"/>
      <c r="BP108" s="75"/>
      <c r="BQ108" s="76"/>
      <c r="BR108" s="71"/>
      <c r="BS108" s="77" t="s">
        <v>7</v>
      </c>
      <c r="BT108" s="78">
        <f>IF(BS108="N",0,IF(BP$102="EVENTO",BD!$B$3,BD!$B$4))</f>
        <v>0</v>
      </c>
      <c r="BU108" s="77" t="s">
        <v>7</v>
      </c>
      <c r="BV108" s="78">
        <f>IF(BU108="N",0,IF(BP$102="EVENTO",BD!$B$1,0))</f>
        <v>0</v>
      </c>
      <c r="BW108" s="77" t="s">
        <v>7</v>
      </c>
      <c r="BX108" s="78">
        <f>IF(BW108="N",0,IF(BP$102="EVENTO",BD!$B$2,0))</f>
        <v>0</v>
      </c>
      <c r="BY108" s="77" t="s">
        <v>7</v>
      </c>
      <c r="BZ108" s="78">
        <f>IF(BY108="N",0,IF(BP$102="EVENTO",BD!$B$5,0))</f>
        <v>0</v>
      </c>
      <c r="CA108" s="77" t="s">
        <v>7</v>
      </c>
      <c r="CB108" s="78">
        <f>IF(CA108="S",BD!$B$8,0)</f>
        <v>0</v>
      </c>
      <c r="CC108" s="73" t="str">
        <f>IF(BP108="","",VLOOKUP(BP108,BD!$B$11:$R$179,5,))</f>
        <v/>
      </c>
      <c r="CD108" s="79" t="str">
        <f t="shared" si="66"/>
        <v/>
      </c>
      <c r="CE108" s="68"/>
      <c r="CF108" s="75"/>
      <c r="CG108" s="76"/>
      <c r="CH108" s="71"/>
      <c r="CI108" s="77" t="s">
        <v>7</v>
      </c>
      <c r="CJ108" s="78">
        <f>IF(CI108="N",0,IF(CF$102="EVENTO",BD!$B$3,BD!$B$4))</f>
        <v>0</v>
      </c>
      <c r="CK108" s="77" t="s">
        <v>7</v>
      </c>
      <c r="CL108" s="78">
        <f>IF(CK108="N",0,IF(CF$102="EVENTO",BD!$B$1,0))</f>
        <v>0</v>
      </c>
      <c r="CM108" s="77" t="s">
        <v>7</v>
      </c>
      <c r="CN108" s="78">
        <f>IF(CM108="N",0,IF(CF$102="EVENTO",BD!$B$2,0))</f>
        <v>0</v>
      </c>
      <c r="CO108" s="77" t="s">
        <v>7</v>
      </c>
      <c r="CP108" s="78">
        <f>IF(CO108="N",0,IF(CF$102="EVENTO",BD!$B$5,0))</f>
        <v>0</v>
      </c>
      <c r="CQ108" s="77" t="s">
        <v>7</v>
      </c>
      <c r="CR108" s="78">
        <f>IF(CQ108="S",BD!$B$8,0)</f>
        <v>0</v>
      </c>
      <c r="CS108" s="73" t="str">
        <f>IF(CF108="","",VLOOKUP(CF108,BD!$B$11:$R$179,5,))</f>
        <v/>
      </c>
      <c r="CT108" s="79" t="str">
        <f t="shared" si="67"/>
        <v/>
      </c>
      <c r="CU108" s="68"/>
      <c r="CV108" s="75"/>
      <c r="CW108" s="76"/>
      <c r="CX108" s="71"/>
      <c r="CY108" s="77" t="s">
        <v>7</v>
      </c>
      <c r="CZ108" s="78">
        <f>IF(CY108="N",0,IF(CV$102="EVENTO",BD!$B$3,BD!$B$4))</f>
        <v>0</v>
      </c>
      <c r="DA108" s="77" t="s">
        <v>7</v>
      </c>
      <c r="DB108" s="78">
        <f>IF(DA108="N",0,IF(CV$102="EVENTO",BD!$B$1,0))</f>
        <v>0</v>
      </c>
      <c r="DC108" s="77" t="s">
        <v>7</v>
      </c>
      <c r="DD108" s="78">
        <f>IF(DC108="N",0,IF(CV$102="EVENTO",BD!$B$2,0))</f>
        <v>0</v>
      </c>
      <c r="DE108" s="77" t="s">
        <v>7</v>
      </c>
      <c r="DF108" s="78">
        <f>IF(DE108="N",0,IF(CV$102="EVENTO",BD!$B$5,0))</f>
        <v>0</v>
      </c>
      <c r="DG108" s="77" t="s">
        <v>7</v>
      </c>
      <c r="DH108" s="78">
        <f>IF(DG108="S",BD!$B$8,0)</f>
        <v>0</v>
      </c>
      <c r="DI108" s="73" t="str">
        <f>IF(CV108="","",VLOOKUP(CV108,BD!$B$11:$R$179,5,))</f>
        <v/>
      </c>
      <c r="DJ108" s="79" t="str">
        <f t="shared" si="68"/>
        <v/>
      </c>
    </row>
    <row r="109" spans="1:114" ht="15.75" thickBot="1" x14ac:dyDescent="0.3">
      <c r="A109" s="130"/>
      <c r="B109" s="151"/>
      <c r="C109" s="68"/>
      <c r="D109" s="75"/>
      <c r="E109" s="76"/>
      <c r="F109" s="71"/>
      <c r="G109" s="77" t="s">
        <v>7</v>
      </c>
      <c r="H109" s="78">
        <f>IF(G109="N",0,IF(D$102="EVENTO",BD!$B$3,BD!$B$4))</f>
        <v>0</v>
      </c>
      <c r="I109" s="77" t="s">
        <v>7</v>
      </c>
      <c r="J109" s="78">
        <f>IF(I109="N",0,IF(D$102="EVENTO",BD!$B$1,0))</f>
        <v>0</v>
      </c>
      <c r="K109" s="77" t="s">
        <v>7</v>
      </c>
      <c r="L109" s="78">
        <f>IF(K109="N",0,IF(D$102="EVENTO",BD!$B$2,0))</f>
        <v>0</v>
      </c>
      <c r="M109" s="77" t="s">
        <v>7</v>
      </c>
      <c r="N109" s="78">
        <f>IF(M109="N",0,IF(D$102="EVENTO",BD!$B$5,0))</f>
        <v>0</v>
      </c>
      <c r="O109" s="77" t="s">
        <v>7</v>
      </c>
      <c r="P109" s="78">
        <f>IF(O109="S",BD!$B$8,0)</f>
        <v>0</v>
      </c>
      <c r="Q109" s="73" t="str">
        <f>IF(D109="","",VLOOKUP(D109,BD!$B$11:$R$179,5,))</f>
        <v/>
      </c>
      <c r="R109" s="79" t="str">
        <f t="shared" si="62"/>
        <v/>
      </c>
      <c r="S109" s="68"/>
      <c r="T109" s="75"/>
      <c r="U109" s="76"/>
      <c r="V109" s="71"/>
      <c r="W109" s="77" t="s">
        <v>7</v>
      </c>
      <c r="X109" s="78">
        <f>IF(W109="N",0,IF(T$102="EVENTO",BD!$B$3,BD!$B$4))</f>
        <v>0</v>
      </c>
      <c r="Y109" s="77" t="s">
        <v>7</v>
      </c>
      <c r="Z109" s="78">
        <f>IF(Y109="N",0,IF(T$102="EVENTO",BD!$B$1,0))</f>
        <v>0</v>
      </c>
      <c r="AA109" s="77" t="s">
        <v>7</v>
      </c>
      <c r="AB109" s="78">
        <f>IF(AA109="N",0,IF(T$102="EVENTO",BD!$B$2,0))</f>
        <v>0</v>
      </c>
      <c r="AC109" s="77" t="s">
        <v>7</v>
      </c>
      <c r="AD109" s="78">
        <f>IF(AC109="N",0,IF(T$102="EVENTO",BD!$B$5,0))</f>
        <v>0</v>
      </c>
      <c r="AE109" s="77" t="s">
        <v>7</v>
      </c>
      <c r="AF109" s="78">
        <f>IF(AE109="S",BD!$B$8,0)</f>
        <v>0</v>
      </c>
      <c r="AG109" s="73" t="str">
        <f>IF(T109="","",VLOOKUP(T109,BD!$B$11:$R$179,5,))</f>
        <v/>
      </c>
      <c r="AH109" s="79" t="str">
        <f t="shared" si="63"/>
        <v/>
      </c>
      <c r="AI109" s="68"/>
      <c r="AJ109" s="75"/>
      <c r="AK109" s="76"/>
      <c r="AL109" s="71"/>
      <c r="AM109" s="77" t="s">
        <v>7</v>
      </c>
      <c r="AN109" s="78">
        <f>IF(AM109="N",0,IF(AJ$102="EVENTO",BD!$B$3,BD!$B$4))</f>
        <v>0</v>
      </c>
      <c r="AO109" s="77" t="s">
        <v>7</v>
      </c>
      <c r="AP109" s="78">
        <f>IF(AO109="N",0,IF(AJ$102="EVENTO",BD!$B$1,0))</f>
        <v>0</v>
      </c>
      <c r="AQ109" s="77" t="s">
        <v>7</v>
      </c>
      <c r="AR109" s="78">
        <f>IF(AQ109="N",0,IF(AJ$102="EVENTO",BD!$B$2,0))</f>
        <v>0</v>
      </c>
      <c r="AS109" s="77" t="s">
        <v>7</v>
      </c>
      <c r="AT109" s="78">
        <f>IF(AS109="N",0,IF(AJ$102="EVENTO",BD!$B$5,0))</f>
        <v>0</v>
      </c>
      <c r="AU109" s="77" t="s">
        <v>7</v>
      </c>
      <c r="AV109" s="78">
        <f>IF(AU109="S",BD!$B$8,0)</f>
        <v>0</v>
      </c>
      <c r="AW109" s="73" t="str">
        <f>IF(AJ109="","",VLOOKUP(AJ109,BD!$B$11:$R$179,5,))</f>
        <v/>
      </c>
      <c r="AX109" s="79" t="str">
        <f t="shared" si="64"/>
        <v/>
      </c>
      <c r="AY109" s="68"/>
      <c r="AZ109" s="75"/>
      <c r="BA109" s="76"/>
      <c r="BB109" s="71"/>
      <c r="BC109" s="77" t="s">
        <v>7</v>
      </c>
      <c r="BD109" s="78">
        <f>IF(BC109="N",0,IF(AZ$102="EVENTO",BD!$B$3,BD!$B$4))</f>
        <v>0</v>
      </c>
      <c r="BE109" s="77" t="s">
        <v>7</v>
      </c>
      <c r="BF109" s="78">
        <f>IF(BE109="N",0,IF(AZ$102="EVENTO",BD!$B$1,0))</f>
        <v>0</v>
      </c>
      <c r="BG109" s="77" t="s">
        <v>7</v>
      </c>
      <c r="BH109" s="78">
        <f>IF(BG109="N",0,IF(AZ$102="EVENTO",BD!$B$2,0))</f>
        <v>0</v>
      </c>
      <c r="BI109" s="77" t="s">
        <v>7</v>
      </c>
      <c r="BJ109" s="78">
        <f>IF(BI109="N",0,IF(AZ$102="EVENTO",BD!$B$5,0))</f>
        <v>0</v>
      </c>
      <c r="BK109" s="77" t="s">
        <v>7</v>
      </c>
      <c r="BL109" s="78">
        <f>IF(BK109="S",BD!$B$8,0)</f>
        <v>0</v>
      </c>
      <c r="BM109" s="73" t="str">
        <f>IF(AZ109="","",VLOOKUP(AZ109,BD!$B$11:$R$179,5,))</f>
        <v/>
      </c>
      <c r="BN109" s="79" t="str">
        <f t="shared" si="65"/>
        <v/>
      </c>
      <c r="BO109" s="68"/>
      <c r="BP109" s="75"/>
      <c r="BQ109" s="76"/>
      <c r="BR109" s="71"/>
      <c r="BS109" s="77" t="s">
        <v>7</v>
      </c>
      <c r="BT109" s="78">
        <f>IF(BS109="N",0,IF(BP$102="EVENTO",BD!$B$3,BD!$B$4))</f>
        <v>0</v>
      </c>
      <c r="BU109" s="77" t="s">
        <v>7</v>
      </c>
      <c r="BV109" s="78">
        <f>IF(BU109="N",0,IF(BP$102="EVENTO",BD!$B$1,0))</f>
        <v>0</v>
      </c>
      <c r="BW109" s="77" t="s">
        <v>7</v>
      </c>
      <c r="BX109" s="78">
        <f>IF(BW109="N",0,IF(BP$102="EVENTO",BD!$B$2,0))</f>
        <v>0</v>
      </c>
      <c r="BY109" s="77" t="s">
        <v>7</v>
      </c>
      <c r="BZ109" s="78">
        <f>IF(BY109="N",0,IF(BP$102="EVENTO",BD!$B$5,0))</f>
        <v>0</v>
      </c>
      <c r="CA109" s="77" t="s">
        <v>7</v>
      </c>
      <c r="CB109" s="78">
        <f>IF(CA109="S",BD!$B$8,0)</f>
        <v>0</v>
      </c>
      <c r="CC109" s="73" t="str">
        <f>IF(BP109="","",VLOOKUP(BP109,BD!$B$11:$R$179,5,))</f>
        <v/>
      </c>
      <c r="CD109" s="79" t="str">
        <f t="shared" si="66"/>
        <v/>
      </c>
      <c r="CE109" s="68"/>
      <c r="CF109" s="75"/>
      <c r="CG109" s="76"/>
      <c r="CH109" s="71"/>
      <c r="CI109" s="77" t="s">
        <v>7</v>
      </c>
      <c r="CJ109" s="78">
        <f>IF(CI109="N",0,IF(CF$102="EVENTO",BD!$B$3,BD!$B$4))</f>
        <v>0</v>
      </c>
      <c r="CK109" s="77" t="s">
        <v>7</v>
      </c>
      <c r="CL109" s="78">
        <f>IF(CK109="N",0,IF(CF$102="EVENTO",BD!$B$1,0))</f>
        <v>0</v>
      </c>
      <c r="CM109" s="77" t="s">
        <v>7</v>
      </c>
      <c r="CN109" s="78">
        <f>IF(CM109="N",0,IF(CF$102="EVENTO",BD!$B$2,0))</f>
        <v>0</v>
      </c>
      <c r="CO109" s="77" t="s">
        <v>7</v>
      </c>
      <c r="CP109" s="78">
        <f>IF(CO109="N",0,IF(CF$102="EVENTO",BD!$B$5,0))</f>
        <v>0</v>
      </c>
      <c r="CQ109" s="77" t="s">
        <v>7</v>
      </c>
      <c r="CR109" s="78">
        <f>IF(CQ109="S",BD!$B$8,0)</f>
        <v>0</v>
      </c>
      <c r="CS109" s="73" t="str">
        <f>IF(CF109="","",VLOOKUP(CF109,BD!$B$11:$R$179,5,))</f>
        <v/>
      </c>
      <c r="CT109" s="79" t="str">
        <f t="shared" si="67"/>
        <v/>
      </c>
      <c r="CU109" s="68"/>
      <c r="CV109" s="75"/>
      <c r="CW109" s="76"/>
      <c r="CX109" s="71"/>
      <c r="CY109" s="77" t="s">
        <v>7</v>
      </c>
      <c r="CZ109" s="78">
        <f>IF(CY109="N",0,IF(CV$102="EVENTO",BD!$B$3,BD!$B$4))</f>
        <v>0</v>
      </c>
      <c r="DA109" s="77" t="s">
        <v>7</v>
      </c>
      <c r="DB109" s="78">
        <f>IF(DA109="N",0,IF(CV$102="EVENTO",BD!$B$1,0))</f>
        <v>0</v>
      </c>
      <c r="DC109" s="77" t="s">
        <v>7</v>
      </c>
      <c r="DD109" s="78">
        <f>IF(DC109="N",0,IF(CV$102="EVENTO",BD!$B$2,0))</f>
        <v>0</v>
      </c>
      <c r="DE109" s="77" t="s">
        <v>7</v>
      </c>
      <c r="DF109" s="78">
        <f>IF(DE109="N",0,IF(CV$102="EVENTO",BD!$B$5,0))</f>
        <v>0</v>
      </c>
      <c r="DG109" s="77" t="s">
        <v>7</v>
      </c>
      <c r="DH109" s="78">
        <f>IF(DG109="S",BD!$B$8,0)</f>
        <v>0</v>
      </c>
      <c r="DI109" s="73" t="str">
        <f>IF(CV109="","",VLOOKUP(CV109,BD!$B$11:$R$179,5,))</f>
        <v/>
      </c>
      <c r="DJ109" s="79" t="str">
        <f t="shared" si="68"/>
        <v/>
      </c>
    </row>
    <row r="110" spans="1:114" ht="15.75" thickBot="1" x14ac:dyDescent="0.3">
      <c r="A110" s="130"/>
      <c r="B110" s="151"/>
      <c r="C110" s="68"/>
      <c r="D110" s="75"/>
      <c r="E110" s="76"/>
      <c r="F110" s="71"/>
      <c r="G110" s="77" t="s">
        <v>7</v>
      </c>
      <c r="H110" s="78">
        <f>IF(G110="N",0,IF(D$102="EVENTO",BD!$B$3,BD!$B$4))</f>
        <v>0</v>
      </c>
      <c r="I110" s="77" t="s">
        <v>7</v>
      </c>
      <c r="J110" s="78">
        <f>IF(I110="N",0,IF(D$102="EVENTO",BD!$B$1,0))</f>
        <v>0</v>
      </c>
      <c r="K110" s="77" t="s">
        <v>7</v>
      </c>
      <c r="L110" s="78">
        <f>IF(K110="N",0,IF(D$102="EVENTO",BD!$B$2,0))</f>
        <v>0</v>
      </c>
      <c r="M110" s="77" t="s">
        <v>7</v>
      </c>
      <c r="N110" s="78">
        <f>IF(M110="N",0,IF(D$102="EVENTO",BD!$B$5,0))</f>
        <v>0</v>
      </c>
      <c r="O110" s="77" t="s">
        <v>7</v>
      </c>
      <c r="P110" s="78">
        <f>IF(O110="S",BD!$B$8,0)</f>
        <v>0</v>
      </c>
      <c r="Q110" s="73" t="str">
        <f>IF(D110="","",VLOOKUP(D110,BD!$B$11:$R$179,5,))</f>
        <v/>
      </c>
      <c r="R110" s="79" t="str">
        <f t="shared" si="62"/>
        <v/>
      </c>
      <c r="S110" s="68"/>
      <c r="T110" s="75"/>
      <c r="U110" s="76"/>
      <c r="V110" s="71"/>
      <c r="W110" s="77" t="s">
        <v>7</v>
      </c>
      <c r="X110" s="78">
        <f>IF(W110="N",0,IF(T$102="EVENTO",BD!$B$3,BD!$B$4))</f>
        <v>0</v>
      </c>
      <c r="Y110" s="77" t="s">
        <v>7</v>
      </c>
      <c r="Z110" s="78">
        <f>IF(Y110="N",0,IF(T$102="EVENTO",BD!$B$1,0))</f>
        <v>0</v>
      </c>
      <c r="AA110" s="77" t="s">
        <v>7</v>
      </c>
      <c r="AB110" s="78">
        <f>IF(AA110="N",0,IF(T$102="EVENTO",BD!$B$2,0))</f>
        <v>0</v>
      </c>
      <c r="AC110" s="77" t="s">
        <v>7</v>
      </c>
      <c r="AD110" s="78">
        <f>IF(AC110="N",0,IF(T$102="EVENTO",BD!$B$5,0))</f>
        <v>0</v>
      </c>
      <c r="AE110" s="77" t="s">
        <v>7</v>
      </c>
      <c r="AF110" s="78">
        <f>IF(AE110="S",BD!$B$8,0)</f>
        <v>0</v>
      </c>
      <c r="AG110" s="73" t="str">
        <f>IF(T110="","",VLOOKUP(T110,BD!$B$11:$R$179,5,))</f>
        <v/>
      </c>
      <c r="AH110" s="79" t="str">
        <f t="shared" si="63"/>
        <v/>
      </c>
      <c r="AI110" s="68"/>
      <c r="AJ110" s="75"/>
      <c r="AK110" s="76"/>
      <c r="AL110" s="71"/>
      <c r="AM110" s="77" t="s">
        <v>7</v>
      </c>
      <c r="AN110" s="78">
        <f>IF(AM110="N",0,IF(AJ$102="EVENTO",BD!$B$3,BD!$B$4))</f>
        <v>0</v>
      </c>
      <c r="AO110" s="77" t="s">
        <v>7</v>
      </c>
      <c r="AP110" s="78">
        <f>IF(AO110="N",0,IF(AJ$102="EVENTO",BD!$B$1,0))</f>
        <v>0</v>
      </c>
      <c r="AQ110" s="77" t="s">
        <v>7</v>
      </c>
      <c r="AR110" s="78">
        <f>IF(AQ110="N",0,IF(AJ$102="EVENTO",BD!$B$2,0))</f>
        <v>0</v>
      </c>
      <c r="AS110" s="77" t="s">
        <v>7</v>
      </c>
      <c r="AT110" s="78">
        <f>IF(AS110="N",0,IF(AJ$102="EVENTO",BD!$B$5,0))</f>
        <v>0</v>
      </c>
      <c r="AU110" s="77" t="s">
        <v>7</v>
      </c>
      <c r="AV110" s="78">
        <f>IF(AU110="S",BD!$B$8,0)</f>
        <v>0</v>
      </c>
      <c r="AW110" s="73" t="str">
        <f>IF(AJ110="","",VLOOKUP(AJ110,BD!$B$11:$R$179,5,))</f>
        <v/>
      </c>
      <c r="AX110" s="79" t="str">
        <f t="shared" si="64"/>
        <v/>
      </c>
      <c r="AY110" s="68"/>
      <c r="AZ110" s="75"/>
      <c r="BA110" s="76"/>
      <c r="BB110" s="71"/>
      <c r="BC110" s="77" t="s">
        <v>7</v>
      </c>
      <c r="BD110" s="78">
        <f>IF(BC110="N",0,IF(AZ$102="EVENTO",BD!$B$3,BD!$B$4))</f>
        <v>0</v>
      </c>
      <c r="BE110" s="77" t="s">
        <v>7</v>
      </c>
      <c r="BF110" s="78">
        <f>IF(BE110="N",0,IF(AZ$102="EVENTO",BD!$B$1,0))</f>
        <v>0</v>
      </c>
      <c r="BG110" s="77" t="s">
        <v>7</v>
      </c>
      <c r="BH110" s="78">
        <f>IF(BG110="N",0,IF(AZ$102="EVENTO",BD!$B$2,0))</f>
        <v>0</v>
      </c>
      <c r="BI110" s="77" t="s">
        <v>7</v>
      </c>
      <c r="BJ110" s="78">
        <f>IF(BI110="N",0,IF(AZ$102="EVENTO",BD!$B$5,0))</f>
        <v>0</v>
      </c>
      <c r="BK110" s="77" t="s">
        <v>7</v>
      </c>
      <c r="BL110" s="78">
        <f>IF(BK110="S",BD!$B$8,0)</f>
        <v>0</v>
      </c>
      <c r="BM110" s="73" t="str">
        <f>IF(AZ110="","",VLOOKUP(AZ110,BD!$B$11:$R$179,5,))</f>
        <v/>
      </c>
      <c r="BN110" s="79" t="str">
        <f t="shared" si="65"/>
        <v/>
      </c>
      <c r="BO110" s="68"/>
      <c r="BP110" s="75"/>
      <c r="BQ110" s="76"/>
      <c r="BR110" s="71"/>
      <c r="BS110" s="77" t="s">
        <v>7</v>
      </c>
      <c r="BT110" s="78">
        <f>IF(BS110="N",0,IF(BP$102="EVENTO",BD!$B$3,BD!$B$4))</f>
        <v>0</v>
      </c>
      <c r="BU110" s="77" t="s">
        <v>7</v>
      </c>
      <c r="BV110" s="78">
        <f>IF(BU110="N",0,IF(BP$102="EVENTO",BD!$B$1,0))</f>
        <v>0</v>
      </c>
      <c r="BW110" s="77" t="s">
        <v>7</v>
      </c>
      <c r="BX110" s="78">
        <f>IF(BW110="N",0,IF(BP$102="EVENTO",BD!$B$2,0))</f>
        <v>0</v>
      </c>
      <c r="BY110" s="77" t="s">
        <v>7</v>
      </c>
      <c r="BZ110" s="78">
        <f>IF(BY110="N",0,IF(BP$102="EVENTO",BD!$B$5,0))</f>
        <v>0</v>
      </c>
      <c r="CA110" s="77" t="s">
        <v>7</v>
      </c>
      <c r="CB110" s="78">
        <f>IF(CA110="S",BD!$B$8,0)</f>
        <v>0</v>
      </c>
      <c r="CC110" s="73" t="str">
        <f>IF(BP110="","",VLOOKUP(BP110,BD!$B$11:$R$179,5,))</f>
        <v/>
      </c>
      <c r="CD110" s="79" t="str">
        <f t="shared" si="66"/>
        <v/>
      </c>
      <c r="CE110" s="68"/>
      <c r="CF110" s="75"/>
      <c r="CG110" s="76"/>
      <c r="CH110" s="71"/>
      <c r="CI110" s="77" t="s">
        <v>7</v>
      </c>
      <c r="CJ110" s="78">
        <f>IF(CI110="N",0,IF(CF$102="EVENTO",BD!$B$3,BD!$B$4))</f>
        <v>0</v>
      </c>
      <c r="CK110" s="77" t="s">
        <v>7</v>
      </c>
      <c r="CL110" s="78">
        <f>IF(CK110="N",0,IF(CF$102="EVENTO",BD!$B$1,0))</f>
        <v>0</v>
      </c>
      <c r="CM110" s="77" t="s">
        <v>7</v>
      </c>
      <c r="CN110" s="78">
        <f>IF(CM110="N",0,IF(CF$102="EVENTO",BD!$B$2,0))</f>
        <v>0</v>
      </c>
      <c r="CO110" s="77" t="s">
        <v>7</v>
      </c>
      <c r="CP110" s="78">
        <f>IF(CO110="N",0,IF(CF$102="EVENTO",BD!$B$5,0))</f>
        <v>0</v>
      </c>
      <c r="CQ110" s="77" t="s">
        <v>7</v>
      </c>
      <c r="CR110" s="78">
        <f>IF(CQ110="S",BD!$B$8,0)</f>
        <v>0</v>
      </c>
      <c r="CS110" s="73" t="str">
        <f>IF(CF110="","",VLOOKUP(CF110,BD!$B$11:$R$179,5,))</f>
        <v/>
      </c>
      <c r="CT110" s="79" t="str">
        <f t="shared" si="67"/>
        <v/>
      </c>
      <c r="CU110" s="68"/>
      <c r="CV110" s="75"/>
      <c r="CW110" s="76"/>
      <c r="CX110" s="71"/>
      <c r="CY110" s="77" t="s">
        <v>7</v>
      </c>
      <c r="CZ110" s="78">
        <f>IF(CY110="N",0,IF(CV$102="EVENTO",BD!$B$3,BD!$B$4))</f>
        <v>0</v>
      </c>
      <c r="DA110" s="77" t="s">
        <v>7</v>
      </c>
      <c r="DB110" s="78">
        <f>IF(DA110="N",0,IF(CV$102="EVENTO",BD!$B$1,0))</f>
        <v>0</v>
      </c>
      <c r="DC110" s="77" t="s">
        <v>7</v>
      </c>
      <c r="DD110" s="78">
        <f>IF(DC110="N",0,IF(CV$102="EVENTO",BD!$B$2,0))</f>
        <v>0</v>
      </c>
      <c r="DE110" s="77" t="s">
        <v>7</v>
      </c>
      <c r="DF110" s="78">
        <f>IF(DE110="N",0,IF(CV$102="EVENTO",BD!$B$5,0))</f>
        <v>0</v>
      </c>
      <c r="DG110" s="77" t="s">
        <v>7</v>
      </c>
      <c r="DH110" s="78">
        <f>IF(DG110="S",BD!$B$8,0)</f>
        <v>0</v>
      </c>
      <c r="DI110" s="73" t="str">
        <f>IF(CV110="","",VLOOKUP(CV110,BD!$B$11:$R$179,5,))</f>
        <v/>
      </c>
      <c r="DJ110" s="79" t="str">
        <f t="shared" si="68"/>
        <v/>
      </c>
    </row>
    <row r="111" spans="1:114" ht="15.75" thickBot="1" x14ac:dyDescent="0.3">
      <c r="A111" s="130"/>
      <c r="B111" s="152"/>
      <c r="C111" s="68"/>
      <c r="D111" s="81"/>
      <c r="E111" s="82"/>
      <c r="F111" s="71"/>
      <c r="G111" s="86" t="s">
        <v>7</v>
      </c>
      <c r="H111" s="87">
        <f>IF(G111="N",0,IF(D$102="EVENTO",BD!$B$3,BD!$B$4))</f>
        <v>0</v>
      </c>
      <c r="I111" s="86" t="s">
        <v>7</v>
      </c>
      <c r="J111" s="87">
        <f>IF(I111="N",0,IF(D$102="EVENTO",BD!$B$1,0))</f>
        <v>0</v>
      </c>
      <c r="K111" s="86" t="s">
        <v>7</v>
      </c>
      <c r="L111" s="87">
        <f>IF(K111="N",0,IF(D$102="EVENTO",BD!$B$2,0))</f>
        <v>0</v>
      </c>
      <c r="M111" s="86" t="s">
        <v>7</v>
      </c>
      <c r="N111" s="87">
        <f>IF(M111="N",0,IF(D$102="EVENTO",BD!$B$5,0))</f>
        <v>0</v>
      </c>
      <c r="O111" s="86" t="s">
        <v>7</v>
      </c>
      <c r="P111" s="87">
        <f>IF(O111="S",BD!$B$8,0)</f>
        <v>0</v>
      </c>
      <c r="Q111" s="73" t="str">
        <f>IF(D111="","",VLOOKUP(D111,BD!$B$11:$R$179,5,))</f>
        <v/>
      </c>
      <c r="R111" s="84" t="str">
        <f t="shared" si="62"/>
        <v/>
      </c>
      <c r="S111" s="68"/>
      <c r="T111" s="81"/>
      <c r="U111" s="82"/>
      <c r="V111" s="71"/>
      <c r="W111" s="86" t="s">
        <v>7</v>
      </c>
      <c r="X111" s="87">
        <f>IF(W111="N",0,IF(T$102="EVENTO",BD!$B$3,BD!$B$4))</f>
        <v>0</v>
      </c>
      <c r="Y111" s="86" t="s">
        <v>7</v>
      </c>
      <c r="Z111" s="87">
        <f>IF(Y111="N",0,IF(T$102="EVENTO",BD!$B$1,0))</f>
        <v>0</v>
      </c>
      <c r="AA111" s="86" t="s">
        <v>7</v>
      </c>
      <c r="AB111" s="87">
        <f>IF(AA111="N",0,IF(T$102="EVENTO",BD!$B$2,0))</f>
        <v>0</v>
      </c>
      <c r="AC111" s="86" t="s">
        <v>7</v>
      </c>
      <c r="AD111" s="87">
        <f>IF(AC111="N",0,IF(T$102="EVENTO",BD!$B$5,0))</f>
        <v>0</v>
      </c>
      <c r="AE111" s="86" t="s">
        <v>7</v>
      </c>
      <c r="AF111" s="87">
        <f>IF(AE111="S",BD!$B$8,0)</f>
        <v>0</v>
      </c>
      <c r="AG111" s="73" t="str">
        <f>IF(T111="","",VLOOKUP(T111,BD!$B$11:$R$179,5,))</f>
        <v/>
      </c>
      <c r="AH111" s="84" t="str">
        <f t="shared" si="63"/>
        <v/>
      </c>
      <c r="AI111" s="68"/>
      <c r="AJ111" s="81"/>
      <c r="AK111" s="82"/>
      <c r="AL111" s="71"/>
      <c r="AM111" s="86" t="s">
        <v>7</v>
      </c>
      <c r="AN111" s="87">
        <f>IF(AM111="N",0,IF(AJ$102="EVENTO",BD!$B$3,BD!$B$4))</f>
        <v>0</v>
      </c>
      <c r="AO111" s="86" t="s">
        <v>7</v>
      </c>
      <c r="AP111" s="87">
        <f>IF(AO111="N",0,IF(AJ$102="EVENTO",BD!$B$1,0))</f>
        <v>0</v>
      </c>
      <c r="AQ111" s="86" t="s">
        <v>7</v>
      </c>
      <c r="AR111" s="87">
        <f>IF(AQ111="N",0,IF(AJ$102="EVENTO",BD!$B$2,0))</f>
        <v>0</v>
      </c>
      <c r="AS111" s="86" t="s">
        <v>7</v>
      </c>
      <c r="AT111" s="87">
        <f>IF(AS111="N",0,IF(AJ$102="EVENTO",BD!$B$5,0))</f>
        <v>0</v>
      </c>
      <c r="AU111" s="86" t="s">
        <v>7</v>
      </c>
      <c r="AV111" s="87">
        <f>IF(AU111="S",BD!$B$8,0)</f>
        <v>0</v>
      </c>
      <c r="AW111" s="73" t="str">
        <f>IF(AJ111="","",VLOOKUP(AJ111,BD!$B$11:$R$179,5,))</f>
        <v/>
      </c>
      <c r="AX111" s="84" t="str">
        <f t="shared" si="64"/>
        <v/>
      </c>
      <c r="AY111" s="68"/>
      <c r="AZ111" s="81"/>
      <c r="BA111" s="82"/>
      <c r="BB111" s="71"/>
      <c r="BC111" s="86" t="s">
        <v>7</v>
      </c>
      <c r="BD111" s="87">
        <f>IF(BC111="N",0,IF(AZ$102="EVENTO",BD!$B$3,BD!$B$4))</f>
        <v>0</v>
      </c>
      <c r="BE111" s="86" t="s">
        <v>7</v>
      </c>
      <c r="BF111" s="87">
        <f>IF(BE111="N",0,IF(AZ$102="EVENTO",BD!$B$1,0))</f>
        <v>0</v>
      </c>
      <c r="BG111" s="86" t="s">
        <v>7</v>
      </c>
      <c r="BH111" s="87">
        <f>IF(BG111="N",0,IF(AZ$102="EVENTO",BD!$B$2,0))</f>
        <v>0</v>
      </c>
      <c r="BI111" s="86" t="s">
        <v>7</v>
      </c>
      <c r="BJ111" s="87">
        <f>IF(BI111="N",0,IF(AZ$102="EVENTO",BD!$B$5,0))</f>
        <v>0</v>
      </c>
      <c r="BK111" s="86" t="s">
        <v>7</v>
      </c>
      <c r="BL111" s="87">
        <f>IF(BK111="S",BD!$B$8,0)</f>
        <v>0</v>
      </c>
      <c r="BM111" s="73" t="str">
        <f>IF(AZ111="","",VLOOKUP(AZ111,BD!$B$11:$R$179,5,))</f>
        <v/>
      </c>
      <c r="BN111" s="84" t="str">
        <f t="shared" si="65"/>
        <v/>
      </c>
      <c r="BO111" s="68"/>
      <c r="BP111" s="81"/>
      <c r="BQ111" s="82"/>
      <c r="BR111" s="71"/>
      <c r="BS111" s="86" t="s">
        <v>7</v>
      </c>
      <c r="BT111" s="87">
        <f>IF(BS111="N",0,IF(BP$102="EVENTO",BD!$B$3,BD!$B$4))</f>
        <v>0</v>
      </c>
      <c r="BU111" s="86" t="s">
        <v>7</v>
      </c>
      <c r="BV111" s="87">
        <f>IF(BU111="N",0,IF(BP$102="EVENTO",BD!$B$1,0))</f>
        <v>0</v>
      </c>
      <c r="BW111" s="86" t="s">
        <v>7</v>
      </c>
      <c r="BX111" s="87">
        <f>IF(BW111="N",0,IF(BP$102="EVENTO",BD!$B$2,0))</f>
        <v>0</v>
      </c>
      <c r="BY111" s="86" t="s">
        <v>7</v>
      </c>
      <c r="BZ111" s="87">
        <f>IF(BY111="N",0,IF(BP$102="EVENTO",BD!$B$5,0))</f>
        <v>0</v>
      </c>
      <c r="CA111" s="86" t="s">
        <v>7</v>
      </c>
      <c r="CB111" s="87">
        <f>IF(CA111="S",BD!$B$8,0)</f>
        <v>0</v>
      </c>
      <c r="CC111" s="73" t="str">
        <f>IF(BP111="","",VLOOKUP(BP111,BD!$B$11:$R$179,5,))</f>
        <v/>
      </c>
      <c r="CD111" s="84" t="str">
        <f t="shared" si="66"/>
        <v/>
      </c>
      <c r="CE111" s="68"/>
      <c r="CF111" s="81"/>
      <c r="CG111" s="82"/>
      <c r="CH111" s="71"/>
      <c r="CI111" s="86" t="s">
        <v>7</v>
      </c>
      <c r="CJ111" s="87">
        <f>IF(CI111="N",0,IF(CF$102="EVENTO",BD!$B$3,BD!$B$4))</f>
        <v>0</v>
      </c>
      <c r="CK111" s="86" t="s">
        <v>7</v>
      </c>
      <c r="CL111" s="87">
        <f>IF(CK111="N",0,IF(CF$102="EVENTO",BD!$B$1,0))</f>
        <v>0</v>
      </c>
      <c r="CM111" s="86" t="s">
        <v>7</v>
      </c>
      <c r="CN111" s="87">
        <f>IF(CM111="N",0,IF(CF$102="EVENTO",BD!$B$2,0))</f>
        <v>0</v>
      </c>
      <c r="CO111" s="86" t="s">
        <v>7</v>
      </c>
      <c r="CP111" s="87">
        <f>IF(CO111="N",0,IF(CF$102="EVENTO",BD!$B$5,0))</f>
        <v>0</v>
      </c>
      <c r="CQ111" s="86" t="s">
        <v>7</v>
      </c>
      <c r="CR111" s="87">
        <f>IF(CQ111="S",BD!$B$8,0)</f>
        <v>0</v>
      </c>
      <c r="CS111" s="73" t="str">
        <f>IF(CF111="","",VLOOKUP(CF111,BD!$B$11:$R$179,5,))</f>
        <v/>
      </c>
      <c r="CT111" s="84" t="str">
        <f t="shared" si="67"/>
        <v/>
      </c>
      <c r="CU111" s="68"/>
      <c r="CV111" s="81"/>
      <c r="CW111" s="82"/>
      <c r="CX111" s="71"/>
      <c r="CY111" s="86" t="s">
        <v>7</v>
      </c>
      <c r="CZ111" s="87">
        <f>IF(CY111="N",0,IF(CV$102="EVENTO",BD!$B$3,BD!$B$4))</f>
        <v>0</v>
      </c>
      <c r="DA111" s="86" t="s">
        <v>7</v>
      </c>
      <c r="DB111" s="87">
        <f>IF(DA111="N",0,IF(CV$102="EVENTO",BD!$B$1,0))</f>
        <v>0</v>
      </c>
      <c r="DC111" s="86" t="s">
        <v>7</v>
      </c>
      <c r="DD111" s="87">
        <f>IF(DC111="N",0,IF(CV$102="EVENTO",BD!$B$2,0))</f>
        <v>0</v>
      </c>
      <c r="DE111" s="86" t="s">
        <v>7</v>
      </c>
      <c r="DF111" s="87">
        <f>IF(DE111="N",0,IF(CV$102="EVENTO",BD!$B$5,0))</f>
        <v>0</v>
      </c>
      <c r="DG111" s="86" t="s">
        <v>7</v>
      </c>
      <c r="DH111" s="87">
        <f>IF(DG111="S",BD!$B$8,0)</f>
        <v>0</v>
      </c>
      <c r="DI111" s="73" t="str">
        <f>IF(CV111="","",VLOOKUP(CV111,BD!$B$11:$R$179,5,))</f>
        <v/>
      </c>
      <c r="DJ111" s="84" t="str">
        <f t="shared" si="68"/>
        <v/>
      </c>
    </row>
    <row r="112" spans="1:114" ht="15" customHeight="1" thickBot="1" x14ac:dyDescent="0.3">
      <c r="A112" s="130"/>
      <c r="B112" s="150"/>
      <c r="C112" s="60"/>
      <c r="D112" s="147"/>
      <c r="E112" s="147"/>
      <c r="F112" s="147"/>
      <c r="G112" s="147"/>
      <c r="H112" s="147"/>
      <c r="I112" s="147"/>
      <c r="J112" s="147"/>
      <c r="K112" s="147"/>
      <c r="L112" s="147"/>
      <c r="M112" s="147"/>
      <c r="N112" s="147"/>
      <c r="O112" s="147"/>
      <c r="P112" s="61"/>
      <c r="Q112" s="61"/>
      <c r="R112" s="62" t="str">
        <f>IF(SUM(R114:R121)=0,"",SUM(R114:R121))</f>
        <v/>
      </c>
      <c r="S112" s="60"/>
      <c r="T112" s="147"/>
      <c r="U112" s="147"/>
      <c r="V112" s="147"/>
      <c r="W112" s="147"/>
      <c r="X112" s="147"/>
      <c r="Y112" s="147"/>
      <c r="Z112" s="147"/>
      <c r="AA112" s="147"/>
      <c r="AB112" s="147"/>
      <c r="AC112" s="147"/>
      <c r="AD112" s="147"/>
      <c r="AE112" s="147"/>
      <c r="AF112" s="61"/>
      <c r="AG112" s="61"/>
      <c r="AH112" s="62" t="str">
        <f>IF(SUM(AH114:AH121)=0,"",SUM(AH114:AH121))</f>
        <v/>
      </c>
      <c r="AI112" s="60"/>
      <c r="AJ112" s="147"/>
      <c r="AK112" s="147"/>
      <c r="AL112" s="147"/>
      <c r="AM112" s="147"/>
      <c r="AN112" s="147"/>
      <c r="AO112" s="147"/>
      <c r="AP112" s="147"/>
      <c r="AQ112" s="147"/>
      <c r="AR112" s="147"/>
      <c r="AS112" s="147"/>
      <c r="AT112" s="147"/>
      <c r="AU112" s="147"/>
      <c r="AV112" s="61"/>
      <c r="AW112" s="61"/>
      <c r="AX112" s="62" t="str">
        <f>IF(SUM(AX114:AX121)=0,"",SUM(AX114:AX121))</f>
        <v/>
      </c>
      <c r="AY112" s="60"/>
      <c r="AZ112" s="147"/>
      <c r="BA112" s="147"/>
      <c r="BB112" s="147"/>
      <c r="BC112" s="147"/>
      <c r="BD112" s="147"/>
      <c r="BE112" s="147"/>
      <c r="BF112" s="147"/>
      <c r="BG112" s="147"/>
      <c r="BH112" s="147"/>
      <c r="BI112" s="147"/>
      <c r="BJ112" s="147"/>
      <c r="BK112" s="147"/>
      <c r="BL112" s="61"/>
      <c r="BM112" s="61"/>
      <c r="BN112" s="62" t="str">
        <f>IF(SUM(BN114:BN121)=0,"",SUM(BN114:BN121))</f>
        <v/>
      </c>
      <c r="BO112" s="60"/>
      <c r="BP112" s="147"/>
      <c r="BQ112" s="147"/>
      <c r="BR112" s="147"/>
      <c r="BS112" s="147"/>
      <c r="BT112" s="147"/>
      <c r="BU112" s="147"/>
      <c r="BV112" s="147"/>
      <c r="BW112" s="147"/>
      <c r="BX112" s="147"/>
      <c r="BY112" s="147"/>
      <c r="BZ112" s="147"/>
      <c r="CA112" s="147"/>
      <c r="CB112" s="61"/>
      <c r="CC112" s="61"/>
      <c r="CD112" s="62" t="str">
        <f>IF(SUM(CD114:CD121)=0,"",SUM(CD114:CD121))</f>
        <v/>
      </c>
      <c r="CE112" s="60"/>
      <c r="CF112" s="147"/>
      <c r="CG112" s="147"/>
      <c r="CH112" s="147"/>
      <c r="CI112" s="147"/>
      <c r="CJ112" s="147"/>
      <c r="CK112" s="147"/>
      <c r="CL112" s="147"/>
      <c r="CM112" s="147"/>
      <c r="CN112" s="147"/>
      <c r="CO112" s="147"/>
      <c r="CP112" s="147"/>
      <c r="CQ112" s="147"/>
      <c r="CR112" s="61"/>
      <c r="CS112" s="61"/>
      <c r="CT112" s="62" t="str">
        <f>IF(SUM(CT114:CT121)=0,"",SUM(CT114:CT121))</f>
        <v/>
      </c>
      <c r="CU112" s="60"/>
      <c r="CV112" s="147"/>
      <c r="CW112" s="147"/>
      <c r="CX112" s="147"/>
      <c r="CY112" s="147"/>
      <c r="CZ112" s="147"/>
      <c r="DA112" s="147"/>
      <c r="DB112" s="147"/>
      <c r="DC112" s="147"/>
      <c r="DD112" s="147"/>
      <c r="DE112" s="147"/>
      <c r="DF112" s="147"/>
      <c r="DG112" s="147"/>
      <c r="DH112" s="61"/>
      <c r="DI112" s="61"/>
      <c r="DJ112" s="62" t="str">
        <f>IF(SUM(DJ114:DJ121)=0,"",SUM(DJ114:DJ121))</f>
        <v/>
      </c>
    </row>
    <row r="113" spans="1:114" ht="15.75" thickBot="1" x14ac:dyDescent="0.3">
      <c r="A113" s="130"/>
      <c r="B113" s="151"/>
      <c r="C113" s="148" t="s">
        <v>2</v>
      </c>
      <c r="D113" s="149"/>
      <c r="E113" s="63"/>
      <c r="F113" s="63"/>
      <c r="G113" s="64"/>
      <c r="H113" s="65"/>
      <c r="I113" s="64"/>
      <c r="J113" s="65"/>
      <c r="K113" s="64"/>
      <c r="L113" s="65"/>
      <c r="M113" s="64"/>
      <c r="N113" s="65"/>
      <c r="O113" s="64"/>
      <c r="P113" s="65"/>
      <c r="Q113" s="66"/>
      <c r="R113" s="67" t="s">
        <v>4</v>
      </c>
      <c r="S113" s="148" t="s">
        <v>2</v>
      </c>
      <c r="T113" s="149"/>
      <c r="U113" s="63"/>
      <c r="V113" s="63"/>
      <c r="W113" s="64"/>
      <c r="X113" s="65"/>
      <c r="Y113" s="64"/>
      <c r="Z113" s="65"/>
      <c r="AA113" s="64"/>
      <c r="AB113" s="65"/>
      <c r="AC113" s="64"/>
      <c r="AD113" s="65"/>
      <c r="AE113" s="64"/>
      <c r="AF113" s="65"/>
      <c r="AG113" s="66"/>
      <c r="AH113" s="67" t="s">
        <v>4</v>
      </c>
      <c r="AI113" s="148" t="s">
        <v>2</v>
      </c>
      <c r="AJ113" s="149"/>
      <c r="AK113" s="63"/>
      <c r="AL113" s="63"/>
      <c r="AM113" s="64"/>
      <c r="AN113" s="65"/>
      <c r="AO113" s="64"/>
      <c r="AP113" s="65"/>
      <c r="AQ113" s="64"/>
      <c r="AR113" s="65"/>
      <c r="AS113" s="64"/>
      <c r="AT113" s="65"/>
      <c r="AU113" s="64"/>
      <c r="AV113" s="65"/>
      <c r="AW113" s="66"/>
      <c r="AX113" s="67" t="s">
        <v>4</v>
      </c>
      <c r="AY113" s="148" t="s">
        <v>2</v>
      </c>
      <c r="AZ113" s="149"/>
      <c r="BA113" s="63"/>
      <c r="BB113" s="63"/>
      <c r="BC113" s="64"/>
      <c r="BD113" s="65"/>
      <c r="BE113" s="64"/>
      <c r="BF113" s="65"/>
      <c r="BG113" s="64"/>
      <c r="BH113" s="65"/>
      <c r="BI113" s="64"/>
      <c r="BJ113" s="65"/>
      <c r="BK113" s="64"/>
      <c r="BL113" s="65"/>
      <c r="BM113" s="66"/>
      <c r="BN113" s="67" t="s">
        <v>4</v>
      </c>
      <c r="BO113" s="148" t="s">
        <v>2</v>
      </c>
      <c r="BP113" s="149"/>
      <c r="BQ113" s="63"/>
      <c r="BR113" s="63"/>
      <c r="BS113" s="64"/>
      <c r="BT113" s="65"/>
      <c r="BU113" s="64"/>
      <c r="BV113" s="65"/>
      <c r="BW113" s="64"/>
      <c r="BX113" s="65"/>
      <c r="BY113" s="64"/>
      <c r="BZ113" s="65"/>
      <c r="CA113" s="64"/>
      <c r="CB113" s="65"/>
      <c r="CC113" s="66"/>
      <c r="CD113" s="67" t="s">
        <v>4</v>
      </c>
      <c r="CE113" s="148" t="s">
        <v>2</v>
      </c>
      <c r="CF113" s="149"/>
      <c r="CG113" s="63"/>
      <c r="CH113" s="63"/>
      <c r="CI113" s="64"/>
      <c r="CJ113" s="65"/>
      <c r="CK113" s="64"/>
      <c r="CL113" s="65"/>
      <c r="CM113" s="64"/>
      <c r="CN113" s="65"/>
      <c r="CO113" s="64"/>
      <c r="CP113" s="65"/>
      <c r="CQ113" s="64"/>
      <c r="CR113" s="65"/>
      <c r="CS113" s="66"/>
      <c r="CT113" s="67" t="s">
        <v>4</v>
      </c>
      <c r="CU113" s="148" t="s">
        <v>2</v>
      </c>
      <c r="CV113" s="149"/>
      <c r="CW113" s="63"/>
      <c r="CX113" s="63"/>
      <c r="CY113" s="64"/>
      <c r="CZ113" s="65"/>
      <c r="DA113" s="64"/>
      <c r="DB113" s="65"/>
      <c r="DC113" s="64"/>
      <c r="DD113" s="65"/>
      <c r="DE113" s="64"/>
      <c r="DF113" s="65"/>
      <c r="DG113" s="64"/>
      <c r="DH113" s="65"/>
      <c r="DI113" s="66"/>
      <c r="DJ113" s="67" t="s">
        <v>4</v>
      </c>
    </row>
    <row r="114" spans="1:114" ht="15.75" thickBot="1" x14ac:dyDescent="0.3">
      <c r="A114" s="130"/>
      <c r="B114" s="151"/>
      <c r="C114" s="68"/>
      <c r="D114" s="69"/>
      <c r="E114" s="70"/>
      <c r="F114" s="71"/>
      <c r="G114" s="72" t="s">
        <v>7</v>
      </c>
      <c r="H114" s="73">
        <f>IF(G114="N",0,IF(D$112="EVENTO",BD!$B$3,BD!$B$4))</f>
        <v>0</v>
      </c>
      <c r="I114" s="72" t="s">
        <v>7</v>
      </c>
      <c r="J114" s="73">
        <f>IF(I114="N",0,IF(D$112="EVENTO",BD!$B$1,0))</f>
        <v>0</v>
      </c>
      <c r="K114" s="72" t="s">
        <v>7</v>
      </c>
      <c r="L114" s="73">
        <f>IF(K114="N",0,IF(D$112="EVENTO",BD!$B$2,0))</f>
        <v>0</v>
      </c>
      <c r="M114" s="72" t="s">
        <v>7</v>
      </c>
      <c r="N114" s="73">
        <f>IF(M114="N",0,IF(D$112="EVENTO",BD!$B$5,0))</f>
        <v>0</v>
      </c>
      <c r="O114" s="72" t="s">
        <v>7</v>
      </c>
      <c r="P114" s="73">
        <f>IF(O114="S",BD!$B$8,0)</f>
        <v>0</v>
      </c>
      <c r="Q114" s="73" t="str">
        <f>IF(D114="","",VLOOKUP(D114,BD!$B$11:$R$179,5,))</f>
        <v/>
      </c>
      <c r="R114" s="74" t="str">
        <f t="shared" ref="R114:R121" si="69">IF($D$112="","",IF(D114="","",SUM(Q114,P114,L114,J114,N114,H114)))</f>
        <v/>
      </c>
      <c r="S114" s="68"/>
      <c r="T114" s="69"/>
      <c r="U114" s="70"/>
      <c r="V114" s="71"/>
      <c r="W114" s="72" t="s">
        <v>7</v>
      </c>
      <c r="X114" s="73">
        <f>IF(W114="N",0,IF(T$112="EVENTO",BD!$B$3,BD!$B$4))</f>
        <v>0</v>
      </c>
      <c r="Y114" s="72" t="s">
        <v>7</v>
      </c>
      <c r="Z114" s="73">
        <f>IF(Y114="N",0,IF(T$112="EVENTO",BD!$B$1,0))</f>
        <v>0</v>
      </c>
      <c r="AA114" s="72" t="s">
        <v>7</v>
      </c>
      <c r="AB114" s="73">
        <f>IF(AA114="N",0,IF(T$112="EVENTO",BD!$B$2,0))</f>
        <v>0</v>
      </c>
      <c r="AC114" s="72" t="s">
        <v>7</v>
      </c>
      <c r="AD114" s="73">
        <f>IF(AC114="N",0,IF(T$112="EVENTO",BD!$B$5,0))</f>
        <v>0</v>
      </c>
      <c r="AE114" s="72" t="s">
        <v>7</v>
      </c>
      <c r="AF114" s="73">
        <f>IF(AE114="S",BD!$B$8,0)</f>
        <v>0</v>
      </c>
      <c r="AG114" s="73" t="str">
        <f>IF(T114="","",VLOOKUP(T114,BD!$B$11:$R$179,5,))</f>
        <v/>
      </c>
      <c r="AH114" s="74" t="str">
        <f t="shared" ref="AH114:AH121" si="70">IF($T$112="","",IF(T114="","",SUM(AG114,AF114,AB114,Z114,AD114,X114)))</f>
        <v/>
      </c>
      <c r="AI114" s="68"/>
      <c r="AJ114" s="69"/>
      <c r="AK114" s="70"/>
      <c r="AL114" s="71"/>
      <c r="AM114" s="72" t="s">
        <v>7</v>
      </c>
      <c r="AN114" s="73">
        <f>IF(AM114="N",0,IF(AJ$112="EVENTO",BD!$B$3,BD!$B$4))</f>
        <v>0</v>
      </c>
      <c r="AO114" s="72" t="s">
        <v>7</v>
      </c>
      <c r="AP114" s="73">
        <f>IF(AO114="N",0,IF(AJ$112="EVENTO",BD!$B$1,0))</f>
        <v>0</v>
      </c>
      <c r="AQ114" s="72" t="s">
        <v>7</v>
      </c>
      <c r="AR114" s="73">
        <f>IF(AQ114="N",0,IF(AJ$112="EVENTO",BD!$B$2,0))</f>
        <v>0</v>
      </c>
      <c r="AS114" s="72" t="s">
        <v>7</v>
      </c>
      <c r="AT114" s="73">
        <f>IF(AS114="N",0,IF(AJ$112="EVENTO",BD!$B$5,0))</f>
        <v>0</v>
      </c>
      <c r="AU114" s="72" t="s">
        <v>7</v>
      </c>
      <c r="AV114" s="73">
        <f>IF(AU114="S",BD!$B$8,0)</f>
        <v>0</v>
      </c>
      <c r="AW114" s="73" t="str">
        <f>IF(AJ114="","",VLOOKUP(AJ114,BD!$B$11:$R$179,5,))</f>
        <v/>
      </c>
      <c r="AX114" s="74" t="str">
        <f t="shared" ref="AX114:AX121" si="71">IF($AJ$112="","",IF(AJ114="","",SUM(AW114,AV114,AR114,AP114,AT114,AN114)))</f>
        <v/>
      </c>
      <c r="AY114" s="68"/>
      <c r="AZ114" s="69"/>
      <c r="BA114" s="70"/>
      <c r="BB114" s="71"/>
      <c r="BC114" s="72" t="s">
        <v>7</v>
      </c>
      <c r="BD114" s="73">
        <f>IF(BC114="N",0,IF(AZ$112="EVENTO",BD!$B$3,BD!$B$4))</f>
        <v>0</v>
      </c>
      <c r="BE114" s="72" t="s">
        <v>7</v>
      </c>
      <c r="BF114" s="73">
        <f>IF(BE114="N",0,IF(AZ$112="EVENTO",BD!$B$1,0))</f>
        <v>0</v>
      </c>
      <c r="BG114" s="72" t="s">
        <v>7</v>
      </c>
      <c r="BH114" s="73">
        <f>IF(BG114="N",0,IF(AZ$112="EVENTO",BD!$B$2,0))</f>
        <v>0</v>
      </c>
      <c r="BI114" s="72" t="s">
        <v>7</v>
      </c>
      <c r="BJ114" s="73">
        <f>IF(BI114="N",0,IF(AZ$112="EVENTO",BD!$B$5,0))</f>
        <v>0</v>
      </c>
      <c r="BK114" s="72" t="s">
        <v>7</v>
      </c>
      <c r="BL114" s="73">
        <f>IF(BK114="S",BD!$B$8,0)</f>
        <v>0</v>
      </c>
      <c r="BM114" s="73" t="str">
        <f>IF(AZ114="","",VLOOKUP(AZ114,BD!$B$11:$R$179,5,))</f>
        <v/>
      </c>
      <c r="BN114" s="74" t="str">
        <f t="shared" ref="BN114:BN121" si="72">IF($AZ$112="","",IF(AZ114="","",SUM(BM114,BL114,BH114,BF114,BJ114,BD114)))</f>
        <v/>
      </c>
      <c r="BO114" s="68"/>
      <c r="BP114" s="69"/>
      <c r="BQ114" s="70"/>
      <c r="BR114" s="71"/>
      <c r="BS114" s="72" t="s">
        <v>7</v>
      </c>
      <c r="BT114" s="73">
        <f>IF(BS114="N",0,IF(BP$112="EVENTO",BD!$B$3,BD!$B$4))</f>
        <v>0</v>
      </c>
      <c r="BU114" s="72" t="s">
        <v>7</v>
      </c>
      <c r="BV114" s="73">
        <f>IF(BU114="N",0,IF(BP$112="EVENTO",BD!$B$1,0))</f>
        <v>0</v>
      </c>
      <c r="BW114" s="72" t="s">
        <v>7</v>
      </c>
      <c r="BX114" s="73">
        <f>IF(BW114="N",0,IF(BP$112="EVENTO",BD!$B$2,0))</f>
        <v>0</v>
      </c>
      <c r="BY114" s="72" t="s">
        <v>7</v>
      </c>
      <c r="BZ114" s="73">
        <f>IF(BY114="N",0,IF(BP$112="EVENTO",BD!$B$5,0))</f>
        <v>0</v>
      </c>
      <c r="CA114" s="72" t="s">
        <v>7</v>
      </c>
      <c r="CB114" s="73">
        <f>IF(CA114="S",BD!$B$8,0)</f>
        <v>0</v>
      </c>
      <c r="CC114" s="73" t="str">
        <f>IF(BP114="","",VLOOKUP(BP114,BD!$B$11:$R$179,5,))</f>
        <v/>
      </c>
      <c r="CD114" s="74" t="str">
        <f t="shared" ref="CD114:CD121" si="73">IF($BP$112="","",IF(BP114="","",SUM(CC114,CB114,BX114,BV114,BZ114,BT114)))</f>
        <v/>
      </c>
      <c r="CE114" s="68"/>
      <c r="CF114" s="69"/>
      <c r="CG114" s="70"/>
      <c r="CH114" s="71"/>
      <c r="CI114" s="72" t="s">
        <v>7</v>
      </c>
      <c r="CJ114" s="73">
        <f>IF(CI114="N",0,IF(CF$112="EVENTO",BD!$B$3,BD!$B$4))</f>
        <v>0</v>
      </c>
      <c r="CK114" s="72" t="s">
        <v>7</v>
      </c>
      <c r="CL114" s="73">
        <f>IF(CK114="N",0,IF(CF$112="EVENTO",BD!$B$1,0))</f>
        <v>0</v>
      </c>
      <c r="CM114" s="72" t="s">
        <v>7</v>
      </c>
      <c r="CN114" s="73">
        <f>IF(CM114="N",0,IF(CF$112="EVENTO",BD!$B$2,0))</f>
        <v>0</v>
      </c>
      <c r="CO114" s="72" t="s">
        <v>7</v>
      </c>
      <c r="CP114" s="73">
        <f>IF(CO114="N",0,IF(CF$112="EVENTO",BD!$B$5,0))</f>
        <v>0</v>
      </c>
      <c r="CQ114" s="72" t="s">
        <v>7</v>
      </c>
      <c r="CR114" s="73">
        <f>IF(CQ114="S",BD!$B$8,0)</f>
        <v>0</v>
      </c>
      <c r="CS114" s="73" t="str">
        <f>IF(CF114="","",VLOOKUP(CF114,BD!$B$11:$R$179,5,))</f>
        <v/>
      </c>
      <c r="CT114" s="74" t="str">
        <f t="shared" ref="CT114:CT121" si="74">IF($CF$112="","",IF(CF114="","",SUM(CS114,CR114,CN114,CL114,CP114,CJ114)))</f>
        <v/>
      </c>
      <c r="CU114" s="68"/>
      <c r="CV114" s="69"/>
      <c r="CW114" s="70"/>
      <c r="CX114" s="71"/>
      <c r="CY114" s="72" t="s">
        <v>7</v>
      </c>
      <c r="CZ114" s="73">
        <f>IF(CY114="N",0,IF(CV$112="EVENTO",BD!$B$3,BD!$B$4))</f>
        <v>0</v>
      </c>
      <c r="DA114" s="72" t="s">
        <v>7</v>
      </c>
      <c r="DB114" s="73">
        <f>IF(DA114="N",0,IF(CV$112="EVENTO",BD!$B$1,0))</f>
        <v>0</v>
      </c>
      <c r="DC114" s="72" t="s">
        <v>7</v>
      </c>
      <c r="DD114" s="73">
        <f>IF(DC114="N",0,IF(CV$112="EVENTO",BD!$B$2,0))</f>
        <v>0</v>
      </c>
      <c r="DE114" s="72" t="s">
        <v>7</v>
      </c>
      <c r="DF114" s="73">
        <f>IF(DE114="N",0,IF(CV$112="EVENTO",BD!$B$5,0))</f>
        <v>0</v>
      </c>
      <c r="DG114" s="72" t="s">
        <v>7</v>
      </c>
      <c r="DH114" s="73">
        <f>IF(DG114="S",BD!$B$8,0)</f>
        <v>0</v>
      </c>
      <c r="DI114" s="73" t="str">
        <f>IF(CV114="","",VLOOKUP(CV114,BD!$B$11:$R$179,5,))</f>
        <v/>
      </c>
      <c r="DJ114" s="74" t="str">
        <f t="shared" ref="DJ114:DJ121" si="75">IF($CV$112="","",IF(CV114="","",SUM(DI114,DH114,DD114,DB114,DF114,CZ114)))</f>
        <v/>
      </c>
    </row>
    <row r="115" spans="1:114" ht="15.75" thickBot="1" x14ac:dyDescent="0.3">
      <c r="A115" s="130"/>
      <c r="B115" s="151"/>
      <c r="C115" s="68"/>
      <c r="D115" s="75"/>
      <c r="E115" s="76"/>
      <c r="F115" s="71"/>
      <c r="G115" s="77" t="s">
        <v>7</v>
      </c>
      <c r="H115" s="78">
        <f>IF(G115="N",0,IF(D$112="EVENTO",BD!$B$3,BD!$B$4))</f>
        <v>0</v>
      </c>
      <c r="I115" s="77" t="s">
        <v>7</v>
      </c>
      <c r="J115" s="78">
        <f>IF(I115="N",0,IF(D$112="EVENTO",BD!$B$1,0))</f>
        <v>0</v>
      </c>
      <c r="K115" s="77" t="s">
        <v>7</v>
      </c>
      <c r="L115" s="78">
        <f>IF(K115="N",0,IF(D$112="EVENTO",BD!$B$2,0))</f>
        <v>0</v>
      </c>
      <c r="M115" s="77" t="s">
        <v>7</v>
      </c>
      <c r="N115" s="78">
        <f>IF(M115="N",0,IF(D$112="EVENTO",BD!$B$5,0))</f>
        <v>0</v>
      </c>
      <c r="O115" s="77" t="s">
        <v>7</v>
      </c>
      <c r="P115" s="78">
        <f>IF(O115="S",BD!$B$8,0)</f>
        <v>0</v>
      </c>
      <c r="Q115" s="73" t="str">
        <f>IF(D115="","",VLOOKUP(D115,BD!$B$11:$R$179,5,))</f>
        <v/>
      </c>
      <c r="R115" s="79" t="str">
        <f t="shared" si="69"/>
        <v/>
      </c>
      <c r="S115" s="68"/>
      <c r="T115" s="75"/>
      <c r="U115" s="76"/>
      <c r="V115" s="71"/>
      <c r="W115" s="77" t="s">
        <v>7</v>
      </c>
      <c r="X115" s="78">
        <f>IF(W115="N",0,IF(T$112="EVENTO",BD!$B$3,BD!$B$4))</f>
        <v>0</v>
      </c>
      <c r="Y115" s="77" t="s">
        <v>7</v>
      </c>
      <c r="Z115" s="78">
        <f>IF(Y115="N",0,IF(T$112="EVENTO",BD!$B$1,0))</f>
        <v>0</v>
      </c>
      <c r="AA115" s="77" t="s">
        <v>7</v>
      </c>
      <c r="AB115" s="78">
        <f>IF(AA115="N",0,IF(T$112="EVENTO",BD!$B$2,0))</f>
        <v>0</v>
      </c>
      <c r="AC115" s="77" t="s">
        <v>7</v>
      </c>
      <c r="AD115" s="78">
        <f>IF(AC115="N",0,IF(T$112="EVENTO",BD!$B$5,0))</f>
        <v>0</v>
      </c>
      <c r="AE115" s="77" t="s">
        <v>7</v>
      </c>
      <c r="AF115" s="78">
        <f>IF(AE115="S",BD!$B$8,0)</f>
        <v>0</v>
      </c>
      <c r="AG115" s="73" t="str">
        <f>IF(T115="","",VLOOKUP(T115,BD!$B$11:$R$179,5,))</f>
        <v/>
      </c>
      <c r="AH115" s="79" t="str">
        <f t="shared" si="70"/>
        <v/>
      </c>
      <c r="AI115" s="68"/>
      <c r="AJ115" s="75"/>
      <c r="AK115" s="76"/>
      <c r="AL115" s="71"/>
      <c r="AM115" s="77" t="s">
        <v>7</v>
      </c>
      <c r="AN115" s="78">
        <f>IF(AM115="N",0,IF(AJ$112="EVENTO",BD!$B$3,BD!$B$4))</f>
        <v>0</v>
      </c>
      <c r="AO115" s="77" t="s">
        <v>7</v>
      </c>
      <c r="AP115" s="78">
        <f>IF(AO115="N",0,IF(AJ$112="EVENTO",BD!$B$1,0))</f>
        <v>0</v>
      </c>
      <c r="AQ115" s="77" t="s">
        <v>7</v>
      </c>
      <c r="AR115" s="78">
        <f>IF(AQ115="N",0,IF(AJ$112="EVENTO",BD!$B$2,0))</f>
        <v>0</v>
      </c>
      <c r="AS115" s="77" t="s">
        <v>7</v>
      </c>
      <c r="AT115" s="78">
        <f>IF(AS115="N",0,IF(AJ$112="EVENTO",BD!$B$5,0))</f>
        <v>0</v>
      </c>
      <c r="AU115" s="77" t="s">
        <v>7</v>
      </c>
      <c r="AV115" s="78">
        <f>IF(AU115="S",BD!$B$8,0)</f>
        <v>0</v>
      </c>
      <c r="AW115" s="73" t="str">
        <f>IF(AJ115="","",VLOOKUP(AJ115,BD!$B$11:$R$179,5,))</f>
        <v/>
      </c>
      <c r="AX115" s="79" t="str">
        <f t="shared" si="71"/>
        <v/>
      </c>
      <c r="AY115" s="68"/>
      <c r="AZ115" s="75"/>
      <c r="BA115" s="76"/>
      <c r="BB115" s="71"/>
      <c r="BC115" s="77" t="s">
        <v>7</v>
      </c>
      <c r="BD115" s="78">
        <f>IF(BC115="N",0,IF(AZ$112="EVENTO",BD!$B$3,BD!$B$4))</f>
        <v>0</v>
      </c>
      <c r="BE115" s="77" t="s">
        <v>7</v>
      </c>
      <c r="BF115" s="78">
        <f>IF(BE115="N",0,IF(AZ$112="EVENTO",BD!$B$1,0))</f>
        <v>0</v>
      </c>
      <c r="BG115" s="77" t="s">
        <v>7</v>
      </c>
      <c r="BH115" s="78">
        <f>IF(BG115="N",0,IF(AZ$112="EVENTO",BD!$B$2,0))</f>
        <v>0</v>
      </c>
      <c r="BI115" s="77" t="s">
        <v>7</v>
      </c>
      <c r="BJ115" s="78">
        <f>IF(BI115="N",0,IF(AZ$112="EVENTO",BD!$B$5,0))</f>
        <v>0</v>
      </c>
      <c r="BK115" s="77" t="s">
        <v>7</v>
      </c>
      <c r="BL115" s="78">
        <f>IF(BK115="S",BD!$B$8,0)</f>
        <v>0</v>
      </c>
      <c r="BM115" s="73" t="str">
        <f>IF(AZ115="","",VLOOKUP(AZ115,BD!$B$11:$R$179,5,))</f>
        <v/>
      </c>
      <c r="BN115" s="79" t="str">
        <f t="shared" si="72"/>
        <v/>
      </c>
      <c r="BO115" s="68"/>
      <c r="BP115" s="75"/>
      <c r="BQ115" s="76"/>
      <c r="BR115" s="71"/>
      <c r="BS115" s="77" t="s">
        <v>7</v>
      </c>
      <c r="BT115" s="78">
        <f>IF(BS115="N",0,IF(BP$112="EVENTO",BD!$B$3,BD!$B$4))</f>
        <v>0</v>
      </c>
      <c r="BU115" s="77" t="s">
        <v>7</v>
      </c>
      <c r="BV115" s="78">
        <f>IF(BU115="N",0,IF(BP$112="EVENTO",BD!$B$1,0))</f>
        <v>0</v>
      </c>
      <c r="BW115" s="77" t="s">
        <v>7</v>
      </c>
      <c r="BX115" s="78">
        <f>IF(BW115="N",0,IF(BP$112="EVENTO",BD!$B$2,0))</f>
        <v>0</v>
      </c>
      <c r="BY115" s="77" t="s">
        <v>7</v>
      </c>
      <c r="BZ115" s="78">
        <f>IF(BY115="N",0,IF(BP$112="EVENTO",BD!$B$5,0))</f>
        <v>0</v>
      </c>
      <c r="CA115" s="77" t="s">
        <v>7</v>
      </c>
      <c r="CB115" s="78">
        <f>IF(CA115="S",BD!$B$8,0)</f>
        <v>0</v>
      </c>
      <c r="CC115" s="73" t="str">
        <f>IF(BP115="","",VLOOKUP(BP115,BD!$B$11:$R$179,5,))</f>
        <v/>
      </c>
      <c r="CD115" s="79" t="str">
        <f t="shared" si="73"/>
        <v/>
      </c>
      <c r="CE115" s="68"/>
      <c r="CF115" s="75"/>
      <c r="CG115" s="76"/>
      <c r="CH115" s="71"/>
      <c r="CI115" s="77" t="s">
        <v>7</v>
      </c>
      <c r="CJ115" s="78">
        <f>IF(CI115="N",0,IF(CF$112="EVENTO",BD!$B$3,BD!$B$4))</f>
        <v>0</v>
      </c>
      <c r="CK115" s="77" t="s">
        <v>7</v>
      </c>
      <c r="CL115" s="78">
        <f>IF(CK115="N",0,IF(CF$112="EVENTO",BD!$B$1,0))</f>
        <v>0</v>
      </c>
      <c r="CM115" s="77" t="s">
        <v>7</v>
      </c>
      <c r="CN115" s="78">
        <f>IF(CM115="N",0,IF(CF$112="EVENTO",BD!$B$2,0))</f>
        <v>0</v>
      </c>
      <c r="CO115" s="77" t="s">
        <v>7</v>
      </c>
      <c r="CP115" s="78">
        <f>IF(CO115="N",0,IF(CF$112="EVENTO",BD!$B$5,0))</f>
        <v>0</v>
      </c>
      <c r="CQ115" s="77" t="s">
        <v>7</v>
      </c>
      <c r="CR115" s="78">
        <f>IF(CQ115="S",BD!$B$8,0)</f>
        <v>0</v>
      </c>
      <c r="CS115" s="73" t="str">
        <f>IF(CF115="","",VLOOKUP(CF115,BD!$B$11:$R$179,5,))</f>
        <v/>
      </c>
      <c r="CT115" s="79" t="str">
        <f t="shared" si="74"/>
        <v/>
      </c>
      <c r="CU115" s="68"/>
      <c r="CV115" s="75"/>
      <c r="CW115" s="76"/>
      <c r="CX115" s="71"/>
      <c r="CY115" s="77" t="s">
        <v>7</v>
      </c>
      <c r="CZ115" s="78">
        <f>IF(CY115="N",0,IF(CV$112="EVENTO",BD!$B$3,BD!$B$4))</f>
        <v>0</v>
      </c>
      <c r="DA115" s="77" t="s">
        <v>7</v>
      </c>
      <c r="DB115" s="78">
        <f>IF(DA115="N",0,IF(CV$112="EVENTO",BD!$B$1,0))</f>
        <v>0</v>
      </c>
      <c r="DC115" s="77" t="s">
        <v>7</v>
      </c>
      <c r="DD115" s="78">
        <f>IF(DC115="N",0,IF(CV$112="EVENTO",BD!$B$2,0))</f>
        <v>0</v>
      </c>
      <c r="DE115" s="77" t="s">
        <v>7</v>
      </c>
      <c r="DF115" s="78">
        <f>IF(DE115="N",0,IF(CV$112="EVENTO",BD!$B$5,0))</f>
        <v>0</v>
      </c>
      <c r="DG115" s="77" t="s">
        <v>7</v>
      </c>
      <c r="DH115" s="78">
        <f>IF(DG115="S",BD!$B$8,0)</f>
        <v>0</v>
      </c>
      <c r="DI115" s="73" t="str">
        <f>IF(CV115="","",VLOOKUP(CV115,BD!$B$11:$R$179,5,))</f>
        <v/>
      </c>
      <c r="DJ115" s="79" t="str">
        <f t="shared" si="75"/>
        <v/>
      </c>
    </row>
    <row r="116" spans="1:114" ht="15.75" thickBot="1" x14ac:dyDescent="0.3">
      <c r="A116" s="130"/>
      <c r="B116" s="151"/>
      <c r="C116" s="68"/>
      <c r="D116" s="75"/>
      <c r="E116" s="76"/>
      <c r="F116" s="71"/>
      <c r="G116" s="77" t="s">
        <v>7</v>
      </c>
      <c r="H116" s="78">
        <f>IF(G116="N",0,IF(D$112="EVENTO",BD!$B$3,BD!$B$4))</f>
        <v>0</v>
      </c>
      <c r="I116" s="77" t="s">
        <v>7</v>
      </c>
      <c r="J116" s="78">
        <f>IF(I116="N",0,IF(D$112="EVENTO",BD!$B$1,0))</f>
        <v>0</v>
      </c>
      <c r="K116" s="77" t="s">
        <v>7</v>
      </c>
      <c r="L116" s="78">
        <f>IF(K116="N",0,IF(D$112="EVENTO",BD!$B$2,0))</f>
        <v>0</v>
      </c>
      <c r="M116" s="77" t="s">
        <v>7</v>
      </c>
      <c r="N116" s="78">
        <f>IF(M116="N",0,IF(D$112="EVENTO",BD!$B$5,0))</f>
        <v>0</v>
      </c>
      <c r="O116" s="77" t="s">
        <v>7</v>
      </c>
      <c r="P116" s="78">
        <f>IF(O116="S",BD!$B$8,0)</f>
        <v>0</v>
      </c>
      <c r="Q116" s="73" t="str">
        <f>IF(D116="","",VLOOKUP(D116,BD!$B$11:$R$179,5,))</f>
        <v/>
      </c>
      <c r="R116" s="79" t="str">
        <f t="shared" si="69"/>
        <v/>
      </c>
      <c r="S116" s="68"/>
      <c r="T116" s="75"/>
      <c r="U116" s="76"/>
      <c r="V116" s="71"/>
      <c r="W116" s="77" t="s">
        <v>7</v>
      </c>
      <c r="X116" s="78">
        <f>IF(W116="N",0,IF(T$112="EVENTO",BD!$B$3,BD!$B$4))</f>
        <v>0</v>
      </c>
      <c r="Y116" s="77" t="s">
        <v>7</v>
      </c>
      <c r="Z116" s="78">
        <f>IF(Y116="N",0,IF(T$112="EVENTO",BD!$B$1,0))</f>
        <v>0</v>
      </c>
      <c r="AA116" s="77" t="s">
        <v>7</v>
      </c>
      <c r="AB116" s="78">
        <f>IF(AA116="N",0,IF(T$112="EVENTO",BD!$B$2,0))</f>
        <v>0</v>
      </c>
      <c r="AC116" s="77" t="s">
        <v>7</v>
      </c>
      <c r="AD116" s="78">
        <f>IF(AC116="N",0,IF(T$112="EVENTO",BD!$B$5,0))</f>
        <v>0</v>
      </c>
      <c r="AE116" s="77" t="s">
        <v>7</v>
      </c>
      <c r="AF116" s="78">
        <f>IF(AE116="S",BD!$B$8,0)</f>
        <v>0</v>
      </c>
      <c r="AG116" s="73" t="str">
        <f>IF(T116="","",VLOOKUP(T116,BD!$B$11:$R$179,5,))</f>
        <v/>
      </c>
      <c r="AH116" s="79" t="str">
        <f t="shared" si="70"/>
        <v/>
      </c>
      <c r="AI116" s="68"/>
      <c r="AJ116" s="75"/>
      <c r="AK116" s="76"/>
      <c r="AL116" s="71"/>
      <c r="AM116" s="77" t="s">
        <v>7</v>
      </c>
      <c r="AN116" s="78">
        <f>IF(AM116="N",0,IF(AJ$112="EVENTO",BD!$B$3,BD!$B$4))</f>
        <v>0</v>
      </c>
      <c r="AO116" s="77" t="s">
        <v>7</v>
      </c>
      <c r="AP116" s="78">
        <f>IF(AO116="N",0,IF(AJ$112="EVENTO",BD!$B$1,0))</f>
        <v>0</v>
      </c>
      <c r="AQ116" s="77" t="s">
        <v>7</v>
      </c>
      <c r="AR116" s="78">
        <f>IF(AQ116="N",0,IF(AJ$112="EVENTO",BD!$B$2,0))</f>
        <v>0</v>
      </c>
      <c r="AS116" s="77" t="s">
        <v>7</v>
      </c>
      <c r="AT116" s="78">
        <f>IF(AS116="N",0,IF(AJ$112="EVENTO",BD!$B$5,0))</f>
        <v>0</v>
      </c>
      <c r="AU116" s="77" t="s">
        <v>7</v>
      </c>
      <c r="AV116" s="78">
        <f>IF(AU116="S",BD!$B$8,0)</f>
        <v>0</v>
      </c>
      <c r="AW116" s="73" t="str">
        <f>IF(AJ116="","",VLOOKUP(AJ116,BD!$B$11:$R$179,5,))</f>
        <v/>
      </c>
      <c r="AX116" s="79" t="str">
        <f t="shared" si="71"/>
        <v/>
      </c>
      <c r="AY116" s="68"/>
      <c r="AZ116" s="75"/>
      <c r="BA116" s="76"/>
      <c r="BB116" s="71"/>
      <c r="BC116" s="77" t="s">
        <v>7</v>
      </c>
      <c r="BD116" s="78">
        <f>IF(BC116="N",0,IF(AZ$112="EVENTO",BD!$B$3,BD!$B$4))</f>
        <v>0</v>
      </c>
      <c r="BE116" s="77" t="s">
        <v>7</v>
      </c>
      <c r="BF116" s="78">
        <f>IF(BE116="N",0,IF(AZ$112="EVENTO",BD!$B$1,0))</f>
        <v>0</v>
      </c>
      <c r="BG116" s="77" t="s">
        <v>7</v>
      </c>
      <c r="BH116" s="78">
        <f>IF(BG116="N",0,IF(AZ$112="EVENTO",BD!$B$2,0))</f>
        <v>0</v>
      </c>
      <c r="BI116" s="77" t="s">
        <v>7</v>
      </c>
      <c r="BJ116" s="78">
        <f>IF(BI116="N",0,IF(AZ$112="EVENTO",BD!$B$5,0))</f>
        <v>0</v>
      </c>
      <c r="BK116" s="77" t="s">
        <v>7</v>
      </c>
      <c r="BL116" s="78">
        <f>IF(BK116="S",BD!$B$8,0)</f>
        <v>0</v>
      </c>
      <c r="BM116" s="73" t="str">
        <f>IF(AZ116="","",VLOOKUP(AZ116,BD!$B$11:$R$179,5,))</f>
        <v/>
      </c>
      <c r="BN116" s="79" t="str">
        <f t="shared" si="72"/>
        <v/>
      </c>
      <c r="BO116" s="68"/>
      <c r="BP116" s="75"/>
      <c r="BQ116" s="76"/>
      <c r="BR116" s="71"/>
      <c r="BS116" s="77" t="s">
        <v>7</v>
      </c>
      <c r="BT116" s="78">
        <f>IF(BS116="N",0,IF(BP$112="EVENTO",BD!$B$3,BD!$B$4))</f>
        <v>0</v>
      </c>
      <c r="BU116" s="77" t="s">
        <v>7</v>
      </c>
      <c r="BV116" s="78">
        <f>IF(BU116="N",0,IF(BP$112="EVENTO",BD!$B$1,0))</f>
        <v>0</v>
      </c>
      <c r="BW116" s="77" t="s">
        <v>7</v>
      </c>
      <c r="BX116" s="78">
        <f>IF(BW116="N",0,IF(BP$112="EVENTO",BD!$B$2,0))</f>
        <v>0</v>
      </c>
      <c r="BY116" s="77" t="s">
        <v>7</v>
      </c>
      <c r="BZ116" s="78">
        <f>IF(BY116="N",0,IF(BP$112="EVENTO",BD!$B$5,0))</f>
        <v>0</v>
      </c>
      <c r="CA116" s="77" t="s">
        <v>7</v>
      </c>
      <c r="CB116" s="78">
        <f>IF(CA116="S",BD!$B$8,0)</f>
        <v>0</v>
      </c>
      <c r="CC116" s="73" t="str">
        <f>IF(BP116="","",VLOOKUP(BP116,BD!$B$11:$R$179,5,))</f>
        <v/>
      </c>
      <c r="CD116" s="79" t="str">
        <f t="shared" si="73"/>
        <v/>
      </c>
      <c r="CE116" s="68"/>
      <c r="CF116" s="75"/>
      <c r="CG116" s="76"/>
      <c r="CH116" s="71"/>
      <c r="CI116" s="77" t="s">
        <v>7</v>
      </c>
      <c r="CJ116" s="78">
        <f>IF(CI116="N",0,IF(CF$112="EVENTO",BD!$B$3,BD!$B$4))</f>
        <v>0</v>
      </c>
      <c r="CK116" s="77" t="s">
        <v>7</v>
      </c>
      <c r="CL116" s="78">
        <f>IF(CK116="N",0,IF(CF$112="EVENTO",BD!$B$1,0))</f>
        <v>0</v>
      </c>
      <c r="CM116" s="77" t="s">
        <v>7</v>
      </c>
      <c r="CN116" s="78">
        <f>IF(CM116="N",0,IF(CF$112="EVENTO",BD!$B$2,0))</f>
        <v>0</v>
      </c>
      <c r="CO116" s="77" t="s">
        <v>7</v>
      </c>
      <c r="CP116" s="78">
        <f>IF(CO116="N",0,IF(CF$112="EVENTO",BD!$B$5,0))</f>
        <v>0</v>
      </c>
      <c r="CQ116" s="77" t="s">
        <v>7</v>
      </c>
      <c r="CR116" s="78">
        <f>IF(CQ116="S",BD!$B$8,0)</f>
        <v>0</v>
      </c>
      <c r="CS116" s="73" t="str">
        <f>IF(CF116="","",VLOOKUP(CF116,BD!$B$11:$R$179,5,))</f>
        <v/>
      </c>
      <c r="CT116" s="79" t="str">
        <f t="shared" si="74"/>
        <v/>
      </c>
      <c r="CU116" s="68"/>
      <c r="CV116" s="75"/>
      <c r="CW116" s="76"/>
      <c r="CX116" s="71"/>
      <c r="CY116" s="77" t="s">
        <v>7</v>
      </c>
      <c r="CZ116" s="78">
        <f>IF(CY116="N",0,IF(CV$112="EVENTO",BD!$B$3,BD!$B$4))</f>
        <v>0</v>
      </c>
      <c r="DA116" s="77" t="s">
        <v>7</v>
      </c>
      <c r="DB116" s="78">
        <f>IF(DA116="N",0,IF(CV$112="EVENTO",BD!$B$1,0))</f>
        <v>0</v>
      </c>
      <c r="DC116" s="77" t="s">
        <v>7</v>
      </c>
      <c r="DD116" s="78">
        <f>IF(DC116="N",0,IF(CV$112="EVENTO",BD!$B$2,0))</f>
        <v>0</v>
      </c>
      <c r="DE116" s="77" t="s">
        <v>7</v>
      </c>
      <c r="DF116" s="78">
        <f>IF(DE116="N",0,IF(CV$112="EVENTO",BD!$B$5,0))</f>
        <v>0</v>
      </c>
      <c r="DG116" s="77" t="s">
        <v>7</v>
      </c>
      <c r="DH116" s="78">
        <f>IF(DG116="S",BD!$B$8,0)</f>
        <v>0</v>
      </c>
      <c r="DI116" s="73" t="str">
        <f>IF(CV116="","",VLOOKUP(CV116,BD!$B$11:$R$179,5,))</f>
        <v/>
      </c>
      <c r="DJ116" s="79" t="str">
        <f t="shared" si="75"/>
        <v/>
      </c>
    </row>
    <row r="117" spans="1:114" ht="15.75" thickBot="1" x14ac:dyDescent="0.3">
      <c r="A117" s="130"/>
      <c r="B117" s="151"/>
      <c r="C117" s="68"/>
      <c r="D117" s="75"/>
      <c r="E117" s="76"/>
      <c r="F117" s="71"/>
      <c r="G117" s="77" t="s">
        <v>7</v>
      </c>
      <c r="H117" s="78">
        <f>IF(G117="N",0,IF(D$112="EVENTO",BD!$B$3,BD!$B$4))</f>
        <v>0</v>
      </c>
      <c r="I117" s="77" t="s">
        <v>7</v>
      </c>
      <c r="J117" s="78">
        <f>IF(I117="N",0,IF(D$112="EVENTO",BD!$B$1,0))</f>
        <v>0</v>
      </c>
      <c r="K117" s="77" t="s">
        <v>7</v>
      </c>
      <c r="L117" s="78">
        <f>IF(K117="N",0,IF(D$112="EVENTO",BD!$B$2,0))</f>
        <v>0</v>
      </c>
      <c r="M117" s="77" t="s">
        <v>7</v>
      </c>
      <c r="N117" s="78">
        <f>IF(M117="N",0,IF(D$112="EVENTO",BD!$B$5,0))</f>
        <v>0</v>
      </c>
      <c r="O117" s="77" t="s">
        <v>7</v>
      </c>
      <c r="P117" s="78">
        <f>IF(O117="S",BD!$B$8,0)</f>
        <v>0</v>
      </c>
      <c r="Q117" s="73" t="str">
        <f>IF(D117="","",VLOOKUP(D117,BD!$B$11:$R$179,5,))</f>
        <v/>
      </c>
      <c r="R117" s="79" t="str">
        <f t="shared" si="69"/>
        <v/>
      </c>
      <c r="S117" s="68"/>
      <c r="T117" s="75"/>
      <c r="U117" s="76"/>
      <c r="V117" s="71"/>
      <c r="W117" s="77" t="s">
        <v>7</v>
      </c>
      <c r="X117" s="78">
        <f>IF(W117="N",0,IF(T$112="EVENTO",BD!$B$3,BD!$B$4))</f>
        <v>0</v>
      </c>
      <c r="Y117" s="77" t="s">
        <v>7</v>
      </c>
      <c r="Z117" s="78">
        <f>IF(Y117="N",0,IF(T$112="EVENTO",BD!$B$1,0))</f>
        <v>0</v>
      </c>
      <c r="AA117" s="77" t="s">
        <v>7</v>
      </c>
      <c r="AB117" s="78">
        <f>IF(AA117="N",0,IF(T$112="EVENTO",BD!$B$2,0))</f>
        <v>0</v>
      </c>
      <c r="AC117" s="77" t="s">
        <v>7</v>
      </c>
      <c r="AD117" s="78">
        <f>IF(AC117="N",0,IF(T$112="EVENTO",BD!$B$5,0))</f>
        <v>0</v>
      </c>
      <c r="AE117" s="77" t="s">
        <v>7</v>
      </c>
      <c r="AF117" s="78">
        <f>IF(AE117="S",BD!$B$8,0)</f>
        <v>0</v>
      </c>
      <c r="AG117" s="73" t="str">
        <f>IF(T117="","",VLOOKUP(T117,BD!$B$11:$R$179,5,))</f>
        <v/>
      </c>
      <c r="AH117" s="79" t="str">
        <f t="shared" si="70"/>
        <v/>
      </c>
      <c r="AI117" s="68"/>
      <c r="AJ117" s="75"/>
      <c r="AK117" s="76"/>
      <c r="AL117" s="71"/>
      <c r="AM117" s="77" t="s">
        <v>7</v>
      </c>
      <c r="AN117" s="78">
        <f>IF(AM117="N",0,IF(AJ$112="EVENTO",BD!$B$3,BD!$B$4))</f>
        <v>0</v>
      </c>
      <c r="AO117" s="77" t="s">
        <v>7</v>
      </c>
      <c r="AP117" s="78">
        <f>IF(AO117="N",0,IF(AJ$112="EVENTO",BD!$B$1,0))</f>
        <v>0</v>
      </c>
      <c r="AQ117" s="77" t="s">
        <v>7</v>
      </c>
      <c r="AR117" s="78">
        <f>IF(AQ117="N",0,IF(AJ$112="EVENTO",BD!$B$2,0))</f>
        <v>0</v>
      </c>
      <c r="AS117" s="77" t="s">
        <v>7</v>
      </c>
      <c r="AT117" s="78">
        <f>IF(AS117="N",0,IF(AJ$112="EVENTO",BD!$B$5,0))</f>
        <v>0</v>
      </c>
      <c r="AU117" s="77" t="s">
        <v>7</v>
      </c>
      <c r="AV117" s="78">
        <f>IF(AU117="S",BD!$B$8,0)</f>
        <v>0</v>
      </c>
      <c r="AW117" s="73" t="str">
        <f>IF(AJ117="","",VLOOKUP(AJ117,BD!$B$11:$R$179,5,))</f>
        <v/>
      </c>
      <c r="AX117" s="79" t="str">
        <f t="shared" si="71"/>
        <v/>
      </c>
      <c r="AY117" s="68"/>
      <c r="AZ117" s="75"/>
      <c r="BA117" s="76"/>
      <c r="BB117" s="71"/>
      <c r="BC117" s="77" t="s">
        <v>7</v>
      </c>
      <c r="BD117" s="78">
        <f>IF(BC117="N",0,IF(AZ$112="EVENTO",BD!$B$3,BD!$B$4))</f>
        <v>0</v>
      </c>
      <c r="BE117" s="77" t="s">
        <v>7</v>
      </c>
      <c r="BF117" s="78">
        <f>IF(BE117="N",0,IF(AZ$112="EVENTO",BD!$B$1,0))</f>
        <v>0</v>
      </c>
      <c r="BG117" s="77" t="s">
        <v>7</v>
      </c>
      <c r="BH117" s="78">
        <f>IF(BG117="N",0,IF(AZ$112="EVENTO",BD!$B$2,0))</f>
        <v>0</v>
      </c>
      <c r="BI117" s="77" t="s">
        <v>7</v>
      </c>
      <c r="BJ117" s="78">
        <f>IF(BI117="N",0,IF(AZ$112="EVENTO",BD!$B$5,0))</f>
        <v>0</v>
      </c>
      <c r="BK117" s="77" t="s">
        <v>7</v>
      </c>
      <c r="BL117" s="78">
        <f>IF(BK117="S",BD!$B$8,0)</f>
        <v>0</v>
      </c>
      <c r="BM117" s="73" t="str">
        <f>IF(AZ117="","",VLOOKUP(AZ117,BD!$B$11:$R$179,5,))</f>
        <v/>
      </c>
      <c r="BN117" s="79" t="str">
        <f t="shared" si="72"/>
        <v/>
      </c>
      <c r="BO117" s="68"/>
      <c r="BP117" s="75"/>
      <c r="BQ117" s="76"/>
      <c r="BR117" s="71"/>
      <c r="BS117" s="77" t="s">
        <v>7</v>
      </c>
      <c r="BT117" s="78">
        <f>IF(BS117="N",0,IF(BP$112="EVENTO",BD!$B$3,BD!$B$4))</f>
        <v>0</v>
      </c>
      <c r="BU117" s="77" t="s">
        <v>7</v>
      </c>
      <c r="BV117" s="78">
        <f>IF(BU117="N",0,IF(BP$112="EVENTO",BD!$B$1,0))</f>
        <v>0</v>
      </c>
      <c r="BW117" s="77" t="s">
        <v>7</v>
      </c>
      <c r="BX117" s="78">
        <f>IF(BW117="N",0,IF(BP$112="EVENTO",BD!$B$2,0))</f>
        <v>0</v>
      </c>
      <c r="BY117" s="77" t="s">
        <v>7</v>
      </c>
      <c r="BZ117" s="78">
        <f>IF(BY117="N",0,IF(BP$112="EVENTO",BD!$B$5,0))</f>
        <v>0</v>
      </c>
      <c r="CA117" s="77" t="s">
        <v>7</v>
      </c>
      <c r="CB117" s="78">
        <f>IF(CA117="S",BD!$B$8,0)</f>
        <v>0</v>
      </c>
      <c r="CC117" s="73" t="str">
        <f>IF(BP117="","",VLOOKUP(BP117,BD!$B$11:$R$179,5,))</f>
        <v/>
      </c>
      <c r="CD117" s="79" t="str">
        <f t="shared" si="73"/>
        <v/>
      </c>
      <c r="CE117" s="68"/>
      <c r="CF117" s="75"/>
      <c r="CG117" s="76"/>
      <c r="CH117" s="71"/>
      <c r="CI117" s="77" t="s">
        <v>7</v>
      </c>
      <c r="CJ117" s="78">
        <f>IF(CI117="N",0,IF(CF$112="EVENTO",BD!$B$3,BD!$B$4))</f>
        <v>0</v>
      </c>
      <c r="CK117" s="77" t="s">
        <v>7</v>
      </c>
      <c r="CL117" s="78">
        <f>IF(CK117="N",0,IF(CF$112="EVENTO",BD!$B$1,0))</f>
        <v>0</v>
      </c>
      <c r="CM117" s="77" t="s">
        <v>7</v>
      </c>
      <c r="CN117" s="78">
        <f>IF(CM117="N",0,IF(CF$112="EVENTO",BD!$B$2,0))</f>
        <v>0</v>
      </c>
      <c r="CO117" s="77" t="s">
        <v>7</v>
      </c>
      <c r="CP117" s="78">
        <f>IF(CO117="N",0,IF(CF$112="EVENTO",BD!$B$5,0))</f>
        <v>0</v>
      </c>
      <c r="CQ117" s="77" t="s">
        <v>7</v>
      </c>
      <c r="CR117" s="78">
        <f>IF(CQ117="S",BD!$B$8,0)</f>
        <v>0</v>
      </c>
      <c r="CS117" s="73" t="str">
        <f>IF(CF117="","",VLOOKUP(CF117,BD!$B$11:$R$179,5,))</f>
        <v/>
      </c>
      <c r="CT117" s="79" t="str">
        <f t="shared" si="74"/>
        <v/>
      </c>
      <c r="CU117" s="68"/>
      <c r="CV117" s="75"/>
      <c r="CW117" s="76"/>
      <c r="CX117" s="71"/>
      <c r="CY117" s="77" t="s">
        <v>7</v>
      </c>
      <c r="CZ117" s="78">
        <f>IF(CY117="N",0,IF(CV$112="EVENTO",BD!$B$3,BD!$B$4))</f>
        <v>0</v>
      </c>
      <c r="DA117" s="77" t="s">
        <v>7</v>
      </c>
      <c r="DB117" s="78">
        <f>IF(DA117="N",0,IF(CV$112="EVENTO",BD!$B$1,0))</f>
        <v>0</v>
      </c>
      <c r="DC117" s="77" t="s">
        <v>7</v>
      </c>
      <c r="DD117" s="78">
        <f>IF(DC117="N",0,IF(CV$112="EVENTO",BD!$B$2,0))</f>
        <v>0</v>
      </c>
      <c r="DE117" s="77" t="s">
        <v>7</v>
      </c>
      <c r="DF117" s="78">
        <f>IF(DE117="N",0,IF(CV$112="EVENTO",BD!$B$5,0))</f>
        <v>0</v>
      </c>
      <c r="DG117" s="77" t="s">
        <v>7</v>
      </c>
      <c r="DH117" s="78">
        <f>IF(DG117="S",BD!$B$8,0)</f>
        <v>0</v>
      </c>
      <c r="DI117" s="73" t="str">
        <f>IF(CV117="","",VLOOKUP(CV117,BD!$B$11:$R$179,5,))</f>
        <v/>
      </c>
      <c r="DJ117" s="79" t="str">
        <f t="shared" si="75"/>
        <v/>
      </c>
    </row>
    <row r="118" spans="1:114" ht="15.75" thickBot="1" x14ac:dyDescent="0.3">
      <c r="A118" s="130"/>
      <c r="B118" s="151"/>
      <c r="C118" s="68"/>
      <c r="D118" s="75"/>
      <c r="E118" s="76"/>
      <c r="F118" s="71"/>
      <c r="G118" s="77" t="s">
        <v>7</v>
      </c>
      <c r="H118" s="78">
        <f>IF(G118="N",0,IF(D$112="EVENTO",BD!$B$3,BD!$B$4))</f>
        <v>0</v>
      </c>
      <c r="I118" s="77" t="s">
        <v>7</v>
      </c>
      <c r="J118" s="78">
        <f>IF(I118="N",0,IF(D$112="EVENTO",BD!$B$1,0))</f>
        <v>0</v>
      </c>
      <c r="K118" s="77" t="s">
        <v>7</v>
      </c>
      <c r="L118" s="78">
        <f>IF(K118="N",0,IF(D$112="EVENTO",BD!$B$2,0))</f>
        <v>0</v>
      </c>
      <c r="M118" s="77" t="s">
        <v>7</v>
      </c>
      <c r="N118" s="78">
        <f>IF(M118="N",0,IF(D$112="EVENTO",BD!$B$5,0))</f>
        <v>0</v>
      </c>
      <c r="O118" s="77" t="s">
        <v>7</v>
      </c>
      <c r="P118" s="78">
        <f>IF(O118="S",BD!$B$8,0)</f>
        <v>0</v>
      </c>
      <c r="Q118" s="73" t="str">
        <f>IF(D118="","",VLOOKUP(D118,BD!$B$11:$R$179,5,))</f>
        <v/>
      </c>
      <c r="R118" s="79" t="str">
        <f t="shared" si="69"/>
        <v/>
      </c>
      <c r="S118" s="68"/>
      <c r="T118" s="75"/>
      <c r="U118" s="76"/>
      <c r="V118" s="71"/>
      <c r="W118" s="77" t="s">
        <v>7</v>
      </c>
      <c r="X118" s="78">
        <f>IF(W118="N",0,IF(T$112="EVENTO",BD!$B$3,BD!$B$4))</f>
        <v>0</v>
      </c>
      <c r="Y118" s="77" t="s">
        <v>7</v>
      </c>
      <c r="Z118" s="78">
        <f>IF(Y118="N",0,IF(T$112="EVENTO",BD!$B$1,0))</f>
        <v>0</v>
      </c>
      <c r="AA118" s="77" t="s">
        <v>7</v>
      </c>
      <c r="AB118" s="78">
        <f>IF(AA118="N",0,IF(T$112="EVENTO",BD!$B$2,0))</f>
        <v>0</v>
      </c>
      <c r="AC118" s="77" t="s">
        <v>7</v>
      </c>
      <c r="AD118" s="78">
        <f>IF(AC118="N",0,IF(T$112="EVENTO",BD!$B$5,0))</f>
        <v>0</v>
      </c>
      <c r="AE118" s="77" t="s">
        <v>7</v>
      </c>
      <c r="AF118" s="78">
        <f>IF(AE118="S",BD!$B$8,0)</f>
        <v>0</v>
      </c>
      <c r="AG118" s="73" t="str">
        <f>IF(T118="","",VLOOKUP(T118,BD!$B$11:$R$179,5,))</f>
        <v/>
      </c>
      <c r="AH118" s="79" t="str">
        <f t="shared" si="70"/>
        <v/>
      </c>
      <c r="AI118" s="68"/>
      <c r="AJ118" s="75"/>
      <c r="AK118" s="76"/>
      <c r="AL118" s="71"/>
      <c r="AM118" s="77" t="s">
        <v>7</v>
      </c>
      <c r="AN118" s="78">
        <f>IF(AM118="N",0,IF(AJ$112="EVENTO",BD!$B$3,BD!$B$4))</f>
        <v>0</v>
      </c>
      <c r="AO118" s="77" t="s">
        <v>7</v>
      </c>
      <c r="AP118" s="78">
        <f>IF(AO118="N",0,IF(AJ$112="EVENTO",BD!$B$1,0))</f>
        <v>0</v>
      </c>
      <c r="AQ118" s="77" t="s">
        <v>7</v>
      </c>
      <c r="AR118" s="78">
        <f>IF(AQ118="N",0,IF(AJ$112="EVENTO",BD!$B$2,0))</f>
        <v>0</v>
      </c>
      <c r="AS118" s="77" t="s">
        <v>7</v>
      </c>
      <c r="AT118" s="78">
        <f>IF(AS118="N",0,IF(AJ$112="EVENTO",BD!$B$5,0))</f>
        <v>0</v>
      </c>
      <c r="AU118" s="77" t="s">
        <v>7</v>
      </c>
      <c r="AV118" s="78">
        <f>IF(AU118="S",BD!$B$8,0)</f>
        <v>0</v>
      </c>
      <c r="AW118" s="73" t="str">
        <f>IF(AJ118="","",VLOOKUP(AJ118,BD!$B$11:$R$179,5,))</f>
        <v/>
      </c>
      <c r="AX118" s="79" t="str">
        <f t="shared" si="71"/>
        <v/>
      </c>
      <c r="AY118" s="68"/>
      <c r="AZ118" s="75"/>
      <c r="BA118" s="76"/>
      <c r="BB118" s="71"/>
      <c r="BC118" s="77" t="s">
        <v>7</v>
      </c>
      <c r="BD118" s="78">
        <f>IF(BC118="N",0,IF(AZ$112="EVENTO",BD!$B$3,BD!$B$4))</f>
        <v>0</v>
      </c>
      <c r="BE118" s="77" t="s">
        <v>7</v>
      </c>
      <c r="BF118" s="78">
        <f>IF(BE118="N",0,IF(AZ$112="EVENTO",BD!$B$1,0))</f>
        <v>0</v>
      </c>
      <c r="BG118" s="77" t="s">
        <v>7</v>
      </c>
      <c r="BH118" s="78">
        <f>IF(BG118="N",0,IF(AZ$112="EVENTO",BD!$B$2,0))</f>
        <v>0</v>
      </c>
      <c r="BI118" s="77" t="s">
        <v>7</v>
      </c>
      <c r="BJ118" s="78">
        <f>IF(BI118="N",0,IF(AZ$112="EVENTO",BD!$B$5,0))</f>
        <v>0</v>
      </c>
      <c r="BK118" s="77" t="s">
        <v>7</v>
      </c>
      <c r="BL118" s="78">
        <f>IF(BK118="S",BD!$B$8,0)</f>
        <v>0</v>
      </c>
      <c r="BM118" s="73" t="str">
        <f>IF(AZ118="","",VLOOKUP(AZ118,BD!$B$11:$R$179,5,))</f>
        <v/>
      </c>
      <c r="BN118" s="79" t="str">
        <f t="shared" si="72"/>
        <v/>
      </c>
      <c r="BO118" s="68"/>
      <c r="BP118" s="75"/>
      <c r="BQ118" s="76"/>
      <c r="BR118" s="71"/>
      <c r="BS118" s="77" t="s">
        <v>7</v>
      </c>
      <c r="BT118" s="78">
        <f>IF(BS118="N",0,IF(BP$112="EVENTO",BD!$B$3,BD!$B$4))</f>
        <v>0</v>
      </c>
      <c r="BU118" s="77" t="s">
        <v>7</v>
      </c>
      <c r="BV118" s="78">
        <f>IF(BU118="N",0,IF(BP$112="EVENTO",BD!$B$1,0))</f>
        <v>0</v>
      </c>
      <c r="BW118" s="77" t="s">
        <v>7</v>
      </c>
      <c r="BX118" s="78">
        <f>IF(BW118="N",0,IF(BP$112="EVENTO",BD!$B$2,0))</f>
        <v>0</v>
      </c>
      <c r="BY118" s="77" t="s">
        <v>7</v>
      </c>
      <c r="BZ118" s="78">
        <f>IF(BY118="N",0,IF(BP$112="EVENTO",BD!$B$5,0))</f>
        <v>0</v>
      </c>
      <c r="CA118" s="77" t="s">
        <v>7</v>
      </c>
      <c r="CB118" s="78">
        <f>IF(CA118="S",BD!$B$8,0)</f>
        <v>0</v>
      </c>
      <c r="CC118" s="73" t="str">
        <f>IF(BP118="","",VLOOKUP(BP118,BD!$B$11:$R$179,5,))</f>
        <v/>
      </c>
      <c r="CD118" s="79" t="str">
        <f t="shared" si="73"/>
        <v/>
      </c>
      <c r="CE118" s="68"/>
      <c r="CF118" s="75"/>
      <c r="CG118" s="76"/>
      <c r="CH118" s="71"/>
      <c r="CI118" s="77" t="s">
        <v>7</v>
      </c>
      <c r="CJ118" s="78">
        <f>IF(CI118="N",0,IF(CF$112="EVENTO",BD!$B$3,BD!$B$4))</f>
        <v>0</v>
      </c>
      <c r="CK118" s="77" t="s">
        <v>7</v>
      </c>
      <c r="CL118" s="78">
        <f>IF(CK118="N",0,IF(CF$112="EVENTO",BD!$B$1,0))</f>
        <v>0</v>
      </c>
      <c r="CM118" s="77" t="s">
        <v>7</v>
      </c>
      <c r="CN118" s="78">
        <f>IF(CM118="N",0,IF(CF$112="EVENTO",BD!$B$2,0))</f>
        <v>0</v>
      </c>
      <c r="CO118" s="77" t="s">
        <v>7</v>
      </c>
      <c r="CP118" s="78">
        <f>IF(CO118="N",0,IF(CF$112="EVENTO",BD!$B$5,0))</f>
        <v>0</v>
      </c>
      <c r="CQ118" s="77" t="s">
        <v>7</v>
      </c>
      <c r="CR118" s="78">
        <f>IF(CQ118="S",BD!$B$8,0)</f>
        <v>0</v>
      </c>
      <c r="CS118" s="73" t="str">
        <f>IF(CF118="","",VLOOKUP(CF118,BD!$B$11:$R$179,5,))</f>
        <v/>
      </c>
      <c r="CT118" s="79" t="str">
        <f t="shared" si="74"/>
        <v/>
      </c>
      <c r="CU118" s="68"/>
      <c r="CV118" s="75"/>
      <c r="CW118" s="76"/>
      <c r="CX118" s="71"/>
      <c r="CY118" s="77" t="s">
        <v>7</v>
      </c>
      <c r="CZ118" s="78">
        <f>IF(CY118="N",0,IF(CV$112="EVENTO",BD!$B$3,BD!$B$4))</f>
        <v>0</v>
      </c>
      <c r="DA118" s="77" t="s">
        <v>7</v>
      </c>
      <c r="DB118" s="78">
        <f>IF(DA118="N",0,IF(CV$112="EVENTO",BD!$B$1,0))</f>
        <v>0</v>
      </c>
      <c r="DC118" s="77" t="s">
        <v>7</v>
      </c>
      <c r="DD118" s="78">
        <f>IF(DC118="N",0,IF(CV$112="EVENTO",BD!$B$2,0))</f>
        <v>0</v>
      </c>
      <c r="DE118" s="77" t="s">
        <v>7</v>
      </c>
      <c r="DF118" s="78">
        <f>IF(DE118="N",0,IF(CV$112="EVENTO",BD!$B$5,0))</f>
        <v>0</v>
      </c>
      <c r="DG118" s="77" t="s">
        <v>7</v>
      </c>
      <c r="DH118" s="78">
        <f>IF(DG118="S",BD!$B$8,0)</f>
        <v>0</v>
      </c>
      <c r="DI118" s="73" t="str">
        <f>IF(CV118="","",VLOOKUP(CV118,BD!$B$11:$R$179,5,))</f>
        <v/>
      </c>
      <c r="DJ118" s="79" t="str">
        <f t="shared" si="75"/>
        <v/>
      </c>
    </row>
    <row r="119" spans="1:114" ht="15.75" thickBot="1" x14ac:dyDescent="0.3">
      <c r="A119" s="130"/>
      <c r="B119" s="151"/>
      <c r="C119" s="68"/>
      <c r="D119" s="75"/>
      <c r="E119" s="76"/>
      <c r="F119" s="71"/>
      <c r="G119" s="77" t="s">
        <v>7</v>
      </c>
      <c r="H119" s="78">
        <f>IF(G119="N",0,IF(D$112="EVENTO",BD!$B$3,BD!$B$4))</f>
        <v>0</v>
      </c>
      <c r="I119" s="77" t="s">
        <v>7</v>
      </c>
      <c r="J119" s="78">
        <f>IF(I119="N",0,IF(D$112="EVENTO",BD!$B$1,0))</f>
        <v>0</v>
      </c>
      <c r="K119" s="77" t="s">
        <v>7</v>
      </c>
      <c r="L119" s="78">
        <f>IF(K119="N",0,IF(D$112="EVENTO",BD!$B$2,0))</f>
        <v>0</v>
      </c>
      <c r="M119" s="77" t="s">
        <v>7</v>
      </c>
      <c r="N119" s="78">
        <f>IF(M119="N",0,IF(D$112="EVENTO",BD!$B$5,0))</f>
        <v>0</v>
      </c>
      <c r="O119" s="77" t="s">
        <v>7</v>
      </c>
      <c r="P119" s="78">
        <f>IF(O119="S",BD!$B$8,0)</f>
        <v>0</v>
      </c>
      <c r="Q119" s="73" t="str">
        <f>IF(D119="","",VLOOKUP(D119,BD!$B$11:$R$179,5,))</f>
        <v/>
      </c>
      <c r="R119" s="79" t="str">
        <f t="shared" si="69"/>
        <v/>
      </c>
      <c r="S119" s="68"/>
      <c r="T119" s="75"/>
      <c r="U119" s="76"/>
      <c r="V119" s="71"/>
      <c r="W119" s="77" t="s">
        <v>7</v>
      </c>
      <c r="X119" s="78">
        <f>IF(W119="N",0,IF(T$112="EVENTO",BD!$B$3,BD!$B$4))</f>
        <v>0</v>
      </c>
      <c r="Y119" s="77" t="s">
        <v>7</v>
      </c>
      <c r="Z119" s="78">
        <f>IF(Y119="N",0,IF(T$112="EVENTO",BD!$B$1,0))</f>
        <v>0</v>
      </c>
      <c r="AA119" s="77" t="s">
        <v>7</v>
      </c>
      <c r="AB119" s="78">
        <f>IF(AA119="N",0,IF(T$112="EVENTO",BD!$B$2,0))</f>
        <v>0</v>
      </c>
      <c r="AC119" s="77" t="s">
        <v>7</v>
      </c>
      <c r="AD119" s="78">
        <f>IF(AC119="N",0,IF(T$112="EVENTO",BD!$B$5,0))</f>
        <v>0</v>
      </c>
      <c r="AE119" s="77" t="s">
        <v>7</v>
      </c>
      <c r="AF119" s="78">
        <f>IF(AE119="S",BD!$B$8,0)</f>
        <v>0</v>
      </c>
      <c r="AG119" s="73" t="str">
        <f>IF(T119="","",VLOOKUP(T119,BD!$B$11:$R$179,5,))</f>
        <v/>
      </c>
      <c r="AH119" s="79" t="str">
        <f t="shared" si="70"/>
        <v/>
      </c>
      <c r="AI119" s="68"/>
      <c r="AJ119" s="75"/>
      <c r="AK119" s="76"/>
      <c r="AL119" s="71"/>
      <c r="AM119" s="77" t="s">
        <v>7</v>
      </c>
      <c r="AN119" s="78">
        <f>IF(AM119="N",0,IF(AJ$112="EVENTO",BD!$B$3,BD!$B$4))</f>
        <v>0</v>
      </c>
      <c r="AO119" s="77" t="s">
        <v>7</v>
      </c>
      <c r="AP119" s="78">
        <f>IF(AO119="N",0,IF(AJ$112="EVENTO",BD!$B$1,0))</f>
        <v>0</v>
      </c>
      <c r="AQ119" s="77" t="s">
        <v>7</v>
      </c>
      <c r="AR119" s="78">
        <f>IF(AQ119="N",0,IF(AJ$112="EVENTO",BD!$B$2,0))</f>
        <v>0</v>
      </c>
      <c r="AS119" s="77" t="s">
        <v>7</v>
      </c>
      <c r="AT119" s="78">
        <f>IF(AS119="N",0,IF(AJ$112="EVENTO",BD!$B$5,0))</f>
        <v>0</v>
      </c>
      <c r="AU119" s="77" t="s">
        <v>7</v>
      </c>
      <c r="AV119" s="78">
        <f>IF(AU119="S",BD!$B$8,0)</f>
        <v>0</v>
      </c>
      <c r="AW119" s="73" t="str">
        <f>IF(AJ119="","",VLOOKUP(AJ119,BD!$B$11:$R$179,5,))</f>
        <v/>
      </c>
      <c r="AX119" s="79" t="str">
        <f t="shared" si="71"/>
        <v/>
      </c>
      <c r="AY119" s="68"/>
      <c r="AZ119" s="75"/>
      <c r="BA119" s="76"/>
      <c r="BB119" s="71"/>
      <c r="BC119" s="77" t="s">
        <v>7</v>
      </c>
      <c r="BD119" s="78">
        <f>IF(BC119="N",0,IF(AZ$112="EVENTO",BD!$B$3,BD!$B$4))</f>
        <v>0</v>
      </c>
      <c r="BE119" s="77" t="s">
        <v>7</v>
      </c>
      <c r="BF119" s="78">
        <f>IF(BE119="N",0,IF(AZ$112="EVENTO",BD!$B$1,0))</f>
        <v>0</v>
      </c>
      <c r="BG119" s="77" t="s">
        <v>7</v>
      </c>
      <c r="BH119" s="78">
        <f>IF(BG119="N",0,IF(AZ$112="EVENTO",BD!$B$2,0))</f>
        <v>0</v>
      </c>
      <c r="BI119" s="77" t="s">
        <v>7</v>
      </c>
      <c r="BJ119" s="78">
        <f>IF(BI119="N",0,IF(AZ$112="EVENTO",BD!$B$5,0))</f>
        <v>0</v>
      </c>
      <c r="BK119" s="77" t="s">
        <v>7</v>
      </c>
      <c r="BL119" s="78">
        <f>IF(BK119="S",BD!$B$8,0)</f>
        <v>0</v>
      </c>
      <c r="BM119" s="73" t="str">
        <f>IF(AZ119="","",VLOOKUP(AZ119,BD!$B$11:$R$179,5,))</f>
        <v/>
      </c>
      <c r="BN119" s="79" t="str">
        <f t="shared" si="72"/>
        <v/>
      </c>
      <c r="BO119" s="68"/>
      <c r="BP119" s="75"/>
      <c r="BQ119" s="76"/>
      <c r="BR119" s="71"/>
      <c r="BS119" s="77" t="s">
        <v>7</v>
      </c>
      <c r="BT119" s="78">
        <f>IF(BS119="N",0,IF(BP$112="EVENTO",BD!$B$3,BD!$B$4))</f>
        <v>0</v>
      </c>
      <c r="BU119" s="77" t="s">
        <v>7</v>
      </c>
      <c r="BV119" s="78">
        <f>IF(BU119="N",0,IF(BP$112="EVENTO",BD!$B$1,0))</f>
        <v>0</v>
      </c>
      <c r="BW119" s="77" t="s">
        <v>7</v>
      </c>
      <c r="BX119" s="78">
        <f>IF(BW119="N",0,IF(BP$112="EVENTO",BD!$B$2,0))</f>
        <v>0</v>
      </c>
      <c r="BY119" s="77" t="s">
        <v>7</v>
      </c>
      <c r="BZ119" s="78">
        <f>IF(BY119="N",0,IF(BP$112="EVENTO",BD!$B$5,0))</f>
        <v>0</v>
      </c>
      <c r="CA119" s="77" t="s">
        <v>7</v>
      </c>
      <c r="CB119" s="78">
        <f>IF(CA119="S",BD!$B$8,0)</f>
        <v>0</v>
      </c>
      <c r="CC119" s="73" t="str">
        <f>IF(BP119="","",VLOOKUP(BP119,BD!$B$11:$R$179,5,))</f>
        <v/>
      </c>
      <c r="CD119" s="79" t="str">
        <f t="shared" si="73"/>
        <v/>
      </c>
      <c r="CE119" s="68"/>
      <c r="CF119" s="75"/>
      <c r="CG119" s="76"/>
      <c r="CH119" s="71"/>
      <c r="CI119" s="77" t="s">
        <v>7</v>
      </c>
      <c r="CJ119" s="78">
        <f>IF(CI119="N",0,IF(CF$112="EVENTO",BD!$B$3,BD!$B$4))</f>
        <v>0</v>
      </c>
      <c r="CK119" s="77" t="s">
        <v>7</v>
      </c>
      <c r="CL119" s="78">
        <f>IF(CK119="N",0,IF(CF$112="EVENTO",BD!$B$1,0))</f>
        <v>0</v>
      </c>
      <c r="CM119" s="77" t="s">
        <v>7</v>
      </c>
      <c r="CN119" s="78">
        <f>IF(CM119="N",0,IF(CF$112="EVENTO",BD!$B$2,0))</f>
        <v>0</v>
      </c>
      <c r="CO119" s="77" t="s">
        <v>7</v>
      </c>
      <c r="CP119" s="78">
        <f>IF(CO119="N",0,IF(CF$112="EVENTO",BD!$B$5,0))</f>
        <v>0</v>
      </c>
      <c r="CQ119" s="77" t="s">
        <v>7</v>
      </c>
      <c r="CR119" s="78">
        <f>IF(CQ119="S",BD!$B$8,0)</f>
        <v>0</v>
      </c>
      <c r="CS119" s="73" t="str">
        <f>IF(CF119="","",VLOOKUP(CF119,BD!$B$11:$R$179,5,))</f>
        <v/>
      </c>
      <c r="CT119" s="79" t="str">
        <f t="shared" si="74"/>
        <v/>
      </c>
      <c r="CU119" s="68"/>
      <c r="CV119" s="75"/>
      <c r="CW119" s="76"/>
      <c r="CX119" s="71"/>
      <c r="CY119" s="77" t="s">
        <v>7</v>
      </c>
      <c r="CZ119" s="78">
        <f>IF(CY119="N",0,IF(CV$112="EVENTO",BD!$B$3,BD!$B$4))</f>
        <v>0</v>
      </c>
      <c r="DA119" s="77" t="s">
        <v>7</v>
      </c>
      <c r="DB119" s="78">
        <f>IF(DA119="N",0,IF(CV$112="EVENTO",BD!$B$1,0))</f>
        <v>0</v>
      </c>
      <c r="DC119" s="77" t="s">
        <v>7</v>
      </c>
      <c r="DD119" s="78">
        <f>IF(DC119="N",0,IF(CV$112="EVENTO",BD!$B$2,0))</f>
        <v>0</v>
      </c>
      <c r="DE119" s="77" t="s">
        <v>7</v>
      </c>
      <c r="DF119" s="78">
        <f>IF(DE119="N",0,IF(CV$112="EVENTO",BD!$B$5,0))</f>
        <v>0</v>
      </c>
      <c r="DG119" s="77" t="s">
        <v>7</v>
      </c>
      <c r="DH119" s="78">
        <f>IF(DG119="S",BD!$B$8,0)</f>
        <v>0</v>
      </c>
      <c r="DI119" s="73" t="str">
        <f>IF(CV119="","",VLOOKUP(CV119,BD!$B$11:$R$179,5,))</f>
        <v/>
      </c>
      <c r="DJ119" s="79" t="str">
        <f t="shared" si="75"/>
        <v/>
      </c>
    </row>
    <row r="120" spans="1:114" ht="15.75" thickBot="1" x14ac:dyDescent="0.3">
      <c r="A120" s="130"/>
      <c r="B120" s="151"/>
      <c r="C120" s="68"/>
      <c r="D120" s="75"/>
      <c r="E120" s="76"/>
      <c r="F120" s="71"/>
      <c r="G120" s="77" t="s">
        <v>7</v>
      </c>
      <c r="H120" s="78">
        <f>IF(G120="N",0,IF(D$112="EVENTO",BD!$B$3,BD!$B$4))</f>
        <v>0</v>
      </c>
      <c r="I120" s="77" t="s">
        <v>7</v>
      </c>
      <c r="J120" s="78">
        <f>IF(I120="N",0,IF(D$112="EVENTO",BD!$B$1,0))</f>
        <v>0</v>
      </c>
      <c r="K120" s="77" t="s">
        <v>7</v>
      </c>
      <c r="L120" s="78">
        <f>IF(K120="N",0,IF(D$112="EVENTO",BD!$B$2,0))</f>
        <v>0</v>
      </c>
      <c r="M120" s="77" t="s">
        <v>7</v>
      </c>
      <c r="N120" s="78">
        <f>IF(M120="N",0,IF(D$112="EVENTO",BD!$B$5,0))</f>
        <v>0</v>
      </c>
      <c r="O120" s="77" t="s">
        <v>7</v>
      </c>
      <c r="P120" s="78">
        <f>IF(O120="S",BD!$B$8,0)</f>
        <v>0</v>
      </c>
      <c r="Q120" s="73" t="str">
        <f>IF(D120="","",VLOOKUP(D120,BD!$B$11:$R$179,5,))</f>
        <v/>
      </c>
      <c r="R120" s="79" t="str">
        <f t="shared" si="69"/>
        <v/>
      </c>
      <c r="S120" s="68"/>
      <c r="T120" s="75"/>
      <c r="U120" s="76"/>
      <c r="V120" s="71"/>
      <c r="W120" s="77" t="s">
        <v>7</v>
      </c>
      <c r="X120" s="78">
        <f>IF(W120="N",0,IF(T$112="EVENTO",BD!$B$3,BD!$B$4))</f>
        <v>0</v>
      </c>
      <c r="Y120" s="77" t="s">
        <v>7</v>
      </c>
      <c r="Z120" s="78">
        <f>IF(Y120="N",0,IF(T$112="EVENTO",BD!$B$1,0))</f>
        <v>0</v>
      </c>
      <c r="AA120" s="77" t="s">
        <v>7</v>
      </c>
      <c r="AB120" s="78">
        <f>IF(AA120="N",0,IF(T$112="EVENTO",BD!$B$2,0))</f>
        <v>0</v>
      </c>
      <c r="AC120" s="77" t="s">
        <v>7</v>
      </c>
      <c r="AD120" s="78">
        <f>IF(AC120="N",0,IF(T$112="EVENTO",BD!$B$5,0))</f>
        <v>0</v>
      </c>
      <c r="AE120" s="77" t="s">
        <v>7</v>
      </c>
      <c r="AF120" s="78">
        <f>IF(AE120="S",BD!$B$8,0)</f>
        <v>0</v>
      </c>
      <c r="AG120" s="73" t="str">
        <f>IF(T120="","",VLOOKUP(T120,BD!$B$11:$R$179,5,))</f>
        <v/>
      </c>
      <c r="AH120" s="79" t="str">
        <f t="shared" si="70"/>
        <v/>
      </c>
      <c r="AI120" s="68"/>
      <c r="AJ120" s="75"/>
      <c r="AK120" s="76"/>
      <c r="AL120" s="71"/>
      <c r="AM120" s="77" t="s">
        <v>7</v>
      </c>
      <c r="AN120" s="78">
        <f>IF(AM120="N",0,IF(AJ$112="EVENTO",BD!$B$3,BD!$B$4))</f>
        <v>0</v>
      </c>
      <c r="AO120" s="77" t="s">
        <v>7</v>
      </c>
      <c r="AP120" s="78">
        <f>IF(AO120="N",0,IF(AJ$112="EVENTO",BD!$B$1,0))</f>
        <v>0</v>
      </c>
      <c r="AQ120" s="77" t="s">
        <v>7</v>
      </c>
      <c r="AR120" s="78">
        <f>IF(AQ120="N",0,IF(AJ$112="EVENTO",BD!$B$2,0))</f>
        <v>0</v>
      </c>
      <c r="AS120" s="77" t="s">
        <v>7</v>
      </c>
      <c r="AT120" s="78">
        <f>IF(AS120="N",0,IF(AJ$112="EVENTO",BD!$B$5,0))</f>
        <v>0</v>
      </c>
      <c r="AU120" s="77" t="s">
        <v>7</v>
      </c>
      <c r="AV120" s="78">
        <f>IF(AU120="S",BD!$B$8,0)</f>
        <v>0</v>
      </c>
      <c r="AW120" s="73" t="str">
        <f>IF(AJ120="","",VLOOKUP(AJ120,BD!$B$11:$R$179,5,))</f>
        <v/>
      </c>
      <c r="AX120" s="79" t="str">
        <f t="shared" si="71"/>
        <v/>
      </c>
      <c r="AY120" s="68"/>
      <c r="AZ120" s="75"/>
      <c r="BA120" s="76"/>
      <c r="BB120" s="71"/>
      <c r="BC120" s="77" t="s">
        <v>7</v>
      </c>
      <c r="BD120" s="78">
        <f>IF(BC120="N",0,IF(AZ$112="EVENTO",BD!$B$3,BD!$B$4))</f>
        <v>0</v>
      </c>
      <c r="BE120" s="77" t="s">
        <v>7</v>
      </c>
      <c r="BF120" s="78">
        <f>IF(BE120="N",0,IF(AZ$112="EVENTO",BD!$B$1,0))</f>
        <v>0</v>
      </c>
      <c r="BG120" s="77" t="s">
        <v>7</v>
      </c>
      <c r="BH120" s="78">
        <f>IF(BG120="N",0,IF(AZ$112="EVENTO",BD!$B$2,0))</f>
        <v>0</v>
      </c>
      <c r="BI120" s="77" t="s">
        <v>7</v>
      </c>
      <c r="BJ120" s="78">
        <f>IF(BI120="N",0,IF(AZ$112="EVENTO",BD!$B$5,0))</f>
        <v>0</v>
      </c>
      <c r="BK120" s="77" t="s">
        <v>7</v>
      </c>
      <c r="BL120" s="78">
        <f>IF(BK120="S",BD!$B$8,0)</f>
        <v>0</v>
      </c>
      <c r="BM120" s="73" t="str">
        <f>IF(AZ120="","",VLOOKUP(AZ120,BD!$B$11:$R$179,5,))</f>
        <v/>
      </c>
      <c r="BN120" s="79" t="str">
        <f t="shared" si="72"/>
        <v/>
      </c>
      <c r="BO120" s="68"/>
      <c r="BP120" s="75"/>
      <c r="BQ120" s="76"/>
      <c r="BR120" s="71"/>
      <c r="BS120" s="77" t="s">
        <v>7</v>
      </c>
      <c r="BT120" s="78">
        <f>IF(BS120="N",0,IF(BP$112="EVENTO",BD!$B$3,BD!$B$4))</f>
        <v>0</v>
      </c>
      <c r="BU120" s="77" t="s">
        <v>7</v>
      </c>
      <c r="BV120" s="78">
        <f>IF(BU120="N",0,IF(BP$112="EVENTO",BD!$B$1,0))</f>
        <v>0</v>
      </c>
      <c r="BW120" s="77" t="s">
        <v>7</v>
      </c>
      <c r="BX120" s="78">
        <f>IF(BW120="N",0,IF(BP$112="EVENTO",BD!$B$2,0))</f>
        <v>0</v>
      </c>
      <c r="BY120" s="77" t="s">
        <v>7</v>
      </c>
      <c r="BZ120" s="78">
        <f>IF(BY120="N",0,IF(BP$112="EVENTO",BD!$B$5,0))</f>
        <v>0</v>
      </c>
      <c r="CA120" s="77" t="s">
        <v>7</v>
      </c>
      <c r="CB120" s="78">
        <f>IF(CA120="S",BD!$B$8,0)</f>
        <v>0</v>
      </c>
      <c r="CC120" s="73" t="str">
        <f>IF(BP120="","",VLOOKUP(BP120,BD!$B$11:$R$179,5,))</f>
        <v/>
      </c>
      <c r="CD120" s="79" t="str">
        <f t="shared" si="73"/>
        <v/>
      </c>
      <c r="CE120" s="68"/>
      <c r="CF120" s="75"/>
      <c r="CG120" s="76"/>
      <c r="CH120" s="71"/>
      <c r="CI120" s="77" t="s">
        <v>7</v>
      </c>
      <c r="CJ120" s="78">
        <f>IF(CI120="N",0,IF(CF$112="EVENTO",BD!$B$3,BD!$B$4))</f>
        <v>0</v>
      </c>
      <c r="CK120" s="77" t="s">
        <v>7</v>
      </c>
      <c r="CL120" s="78">
        <f>IF(CK120="N",0,IF(CF$112="EVENTO",BD!$B$1,0))</f>
        <v>0</v>
      </c>
      <c r="CM120" s="77" t="s">
        <v>7</v>
      </c>
      <c r="CN120" s="78">
        <f>IF(CM120="N",0,IF(CF$112="EVENTO",BD!$B$2,0))</f>
        <v>0</v>
      </c>
      <c r="CO120" s="77" t="s">
        <v>7</v>
      </c>
      <c r="CP120" s="78">
        <f>IF(CO120="N",0,IF(CF$112="EVENTO",BD!$B$5,0))</f>
        <v>0</v>
      </c>
      <c r="CQ120" s="77" t="s">
        <v>7</v>
      </c>
      <c r="CR120" s="78">
        <f>IF(CQ120="S",BD!$B$8,0)</f>
        <v>0</v>
      </c>
      <c r="CS120" s="73" t="str">
        <f>IF(CF120="","",VLOOKUP(CF120,BD!$B$11:$R$179,5,))</f>
        <v/>
      </c>
      <c r="CT120" s="79" t="str">
        <f t="shared" si="74"/>
        <v/>
      </c>
      <c r="CU120" s="68"/>
      <c r="CV120" s="75"/>
      <c r="CW120" s="76"/>
      <c r="CX120" s="71"/>
      <c r="CY120" s="77" t="s">
        <v>7</v>
      </c>
      <c r="CZ120" s="78">
        <f>IF(CY120="N",0,IF(CV$112="EVENTO",BD!$B$3,BD!$B$4))</f>
        <v>0</v>
      </c>
      <c r="DA120" s="77" t="s">
        <v>7</v>
      </c>
      <c r="DB120" s="78">
        <f>IF(DA120="N",0,IF(CV$112="EVENTO",BD!$B$1,0))</f>
        <v>0</v>
      </c>
      <c r="DC120" s="77" t="s">
        <v>7</v>
      </c>
      <c r="DD120" s="78">
        <f>IF(DC120="N",0,IF(CV$112="EVENTO",BD!$B$2,0))</f>
        <v>0</v>
      </c>
      <c r="DE120" s="77" t="s">
        <v>7</v>
      </c>
      <c r="DF120" s="78">
        <f>IF(DE120="N",0,IF(CV$112="EVENTO",BD!$B$5,0))</f>
        <v>0</v>
      </c>
      <c r="DG120" s="77" t="s">
        <v>7</v>
      </c>
      <c r="DH120" s="78">
        <f>IF(DG120="S",BD!$B$8,0)</f>
        <v>0</v>
      </c>
      <c r="DI120" s="73" t="str">
        <f>IF(CV120="","",VLOOKUP(CV120,BD!$B$11:$R$179,5,))</f>
        <v/>
      </c>
      <c r="DJ120" s="79" t="str">
        <f t="shared" si="75"/>
        <v/>
      </c>
    </row>
    <row r="121" spans="1:114" ht="15.75" thickBot="1" x14ac:dyDescent="0.3">
      <c r="A121" s="130"/>
      <c r="B121" s="152"/>
      <c r="C121" s="68"/>
      <c r="D121" s="81"/>
      <c r="E121" s="82"/>
      <c r="F121" s="71"/>
      <c r="G121" s="86" t="s">
        <v>7</v>
      </c>
      <c r="H121" s="87">
        <f>IF(G121="N",0,IF(D$112="EVENTO",BD!$B$3,BD!$B$4))</f>
        <v>0</v>
      </c>
      <c r="I121" s="86" t="s">
        <v>7</v>
      </c>
      <c r="J121" s="87">
        <f>IF(I121="N",0,IF(D$112="EVENTO",BD!$B$1,0))</f>
        <v>0</v>
      </c>
      <c r="K121" s="86" t="s">
        <v>7</v>
      </c>
      <c r="L121" s="87">
        <f>IF(K121="N",0,IF(D$112="EVENTO",BD!$B$2,0))</f>
        <v>0</v>
      </c>
      <c r="M121" s="86" t="s">
        <v>7</v>
      </c>
      <c r="N121" s="87">
        <f>IF(M121="N",0,IF(D$112="EVENTO",BD!$B$5,0))</f>
        <v>0</v>
      </c>
      <c r="O121" s="86" t="s">
        <v>7</v>
      </c>
      <c r="P121" s="87">
        <f>IF(O121="S",BD!$B$8,0)</f>
        <v>0</v>
      </c>
      <c r="Q121" s="73" t="str">
        <f>IF(D121="","",VLOOKUP(D121,BD!$B$11:$R$179,5,))</f>
        <v/>
      </c>
      <c r="R121" s="84" t="str">
        <f t="shared" si="69"/>
        <v/>
      </c>
      <c r="S121" s="68"/>
      <c r="T121" s="81"/>
      <c r="U121" s="82"/>
      <c r="V121" s="71"/>
      <c r="W121" s="86" t="s">
        <v>7</v>
      </c>
      <c r="X121" s="87">
        <f>IF(W121="N",0,IF(T$112="EVENTO",BD!$B$3,BD!$B$4))</f>
        <v>0</v>
      </c>
      <c r="Y121" s="86" t="s">
        <v>7</v>
      </c>
      <c r="Z121" s="87">
        <f>IF(Y121="N",0,IF(T$112="EVENTO",BD!$B$1,0))</f>
        <v>0</v>
      </c>
      <c r="AA121" s="86" t="s">
        <v>7</v>
      </c>
      <c r="AB121" s="87">
        <f>IF(AA121="N",0,IF(T$112="EVENTO",BD!$B$2,0))</f>
        <v>0</v>
      </c>
      <c r="AC121" s="86" t="s">
        <v>7</v>
      </c>
      <c r="AD121" s="87">
        <f>IF(AC121="N",0,IF(T$112="EVENTO",BD!$B$5,0))</f>
        <v>0</v>
      </c>
      <c r="AE121" s="86" t="s">
        <v>7</v>
      </c>
      <c r="AF121" s="87">
        <f>IF(AE121="S",BD!$B$8,0)</f>
        <v>0</v>
      </c>
      <c r="AG121" s="73" t="str">
        <f>IF(T121="","",VLOOKUP(T121,BD!$B$11:$R$179,5,))</f>
        <v/>
      </c>
      <c r="AH121" s="84" t="str">
        <f t="shared" si="70"/>
        <v/>
      </c>
      <c r="AI121" s="68"/>
      <c r="AJ121" s="81"/>
      <c r="AK121" s="82"/>
      <c r="AL121" s="71"/>
      <c r="AM121" s="86" t="s">
        <v>7</v>
      </c>
      <c r="AN121" s="87">
        <f>IF(AM121="N",0,IF(AJ$112="EVENTO",BD!$B$3,BD!$B$4))</f>
        <v>0</v>
      </c>
      <c r="AO121" s="86" t="s">
        <v>7</v>
      </c>
      <c r="AP121" s="87">
        <f>IF(AO121="N",0,IF(AJ$112="EVENTO",BD!$B$1,0))</f>
        <v>0</v>
      </c>
      <c r="AQ121" s="86" t="s">
        <v>7</v>
      </c>
      <c r="AR121" s="87">
        <f>IF(AQ121="N",0,IF(AJ$112="EVENTO",BD!$B$2,0))</f>
        <v>0</v>
      </c>
      <c r="AS121" s="86" t="s">
        <v>7</v>
      </c>
      <c r="AT121" s="87">
        <f>IF(AS121="N",0,IF(AJ$112="EVENTO",BD!$B$5,0))</f>
        <v>0</v>
      </c>
      <c r="AU121" s="86" t="s">
        <v>7</v>
      </c>
      <c r="AV121" s="87">
        <f>IF(AU121="S",BD!$B$8,0)</f>
        <v>0</v>
      </c>
      <c r="AW121" s="73" t="str">
        <f>IF(AJ121="","",VLOOKUP(AJ121,BD!$B$11:$R$179,5,))</f>
        <v/>
      </c>
      <c r="AX121" s="84" t="str">
        <f t="shared" si="71"/>
        <v/>
      </c>
      <c r="AY121" s="68"/>
      <c r="AZ121" s="81"/>
      <c r="BA121" s="82"/>
      <c r="BB121" s="71"/>
      <c r="BC121" s="86" t="s">
        <v>7</v>
      </c>
      <c r="BD121" s="87">
        <f>IF(BC121="N",0,IF(AZ$112="EVENTO",BD!$B$3,BD!$B$4))</f>
        <v>0</v>
      </c>
      <c r="BE121" s="86" t="s">
        <v>7</v>
      </c>
      <c r="BF121" s="87">
        <f>IF(BE121="N",0,IF(AZ$112="EVENTO",BD!$B$1,0))</f>
        <v>0</v>
      </c>
      <c r="BG121" s="86" t="s">
        <v>7</v>
      </c>
      <c r="BH121" s="87">
        <f>IF(BG121="N",0,IF(AZ$112="EVENTO",BD!$B$2,0))</f>
        <v>0</v>
      </c>
      <c r="BI121" s="86" t="s">
        <v>7</v>
      </c>
      <c r="BJ121" s="87">
        <f>IF(BI121="N",0,IF(AZ$112="EVENTO",BD!$B$5,0))</f>
        <v>0</v>
      </c>
      <c r="BK121" s="86" t="s">
        <v>7</v>
      </c>
      <c r="BL121" s="87">
        <f>IF(BK121="S",BD!$B$8,0)</f>
        <v>0</v>
      </c>
      <c r="BM121" s="73" t="str">
        <f>IF(AZ121="","",VLOOKUP(AZ121,BD!$B$11:$R$179,5,))</f>
        <v/>
      </c>
      <c r="BN121" s="84" t="str">
        <f t="shared" si="72"/>
        <v/>
      </c>
      <c r="BO121" s="68"/>
      <c r="BP121" s="81"/>
      <c r="BQ121" s="82"/>
      <c r="BR121" s="71"/>
      <c r="BS121" s="86" t="s">
        <v>7</v>
      </c>
      <c r="BT121" s="87">
        <f>IF(BS121="N",0,IF(BP$112="EVENTO",BD!$B$3,BD!$B$4))</f>
        <v>0</v>
      </c>
      <c r="BU121" s="86" t="s">
        <v>7</v>
      </c>
      <c r="BV121" s="87">
        <f>IF(BU121="N",0,IF(BP$112="EVENTO",BD!$B$1,0))</f>
        <v>0</v>
      </c>
      <c r="BW121" s="86" t="s">
        <v>7</v>
      </c>
      <c r="BX121" s="87">
        <f>IF(BW121="N",0,IF(BP$112="EVENTO",BD!$B$2,0))</f>
        <v>0</v>
      </c>
      <c r="BY121" s="86" t="s">
        <v>7</v>
      </c>
      <c r="BZ121" s="87">
        <f>IF(BY121="N",0,IF(BP$112="EVENTO",BD!$B$5,0))</f>
        <v>0</v>
      </c>
      <c r="CA121" s="86" t="s">
        <v>7</v>
      </c>
      <c r="CB121" s="87">
        <f>IF(CA121="S",BD!$B$8,0)</f>
        <v>0</v>
      </c>
      <c r="CC121" s="73" t="str">
        <f>IF(BP121="","",VLOOKUP(BP121,BD!$B$11:$R$179,5,))</f>
        <v/>
      </c>
      <c r="CD121" s="84" t="str">
        <f t="shared" si="73"/>
        <v/>
      </c>
      <c r="CE121" s="68"/>
      <c r="CF121" s="81"/>
      <c r="CG121" s="82"/>
      <c r="CH121" s="71"/>
      <c r="CI121" s="86" t="s">
        <v>7</v>
      </c>
      <c r="CJ121" s="87">
        <f>IF(CI121="N",0,IF(CF$112="EVENTO",BD!$B$3,BD!$B$4))</f>
        <v>0</v>
      </c>
      <c r="CK121" s="86" t="s">
        <v>7</v>
      </c>
      <c r="CL121" s="87">
        <f>IF(CK121="N",0,IF(CF$112="EVENTO",BD!$B$1,0))</f>
        <v>0</v>
      </c>
      <c r="CM121" s="86" t="s">
        <v>7</v>
      </c>
      <c r="CN121" s="87">
        <f>IF(CM121="N",0,IF(CF$112="EVENTO",BD!$B$2,0))</f>
        <v>0</v>
      </c>
      <c r="CO121" s="86" t="s">
        <v>7</v>
      </c>
      <c r="CP121" s="87">
        <f>IF(CO121="N",0,IF(CF$112="EVENTO",BD!$B$5,0))</f>
        <v>0</v>
      </c>
      <c r="CQ121" s="86" t="s">
        <v>7</v>
      </c>
      <c r="CR121" s="87">
        <f>IF(CQ121="S",BD!$B$8,0)</f>
        <v>0</v>
      </c>
      <c r="CS121" s="73" t="str">
        <f>IF(CF121="","",VLOOKUP(CF121,BD!$B$11:$R$179,5,))</f>
        <v/>
      </c>
      <c r="CT121" s="84" t="str">
        <f t="shared" si="74"/>
        <v/>
      </c>
      <c r="CU121" s="68"/>
      <c r="CV121" s="81"/>
      <c r="CW121" s="82"/>
      <c r="CX121" s="71"/>
      <c r="CY121" s="86" t="s">
        <v>7</v>
      </c>
      <c r="CZ121" s="87">
        <f>IF(CY121="N",0,IF(CV$112="EVENTO",BD!$B$3,BD!$B$4))</f>
        <v>0</v>
      </c>
      <c r="DA121" s="86" t="s">
        <v>7</v>
      </c>
      <c r="DB121" s="87">
        <f>IF(DA121="N",0,IF(CV$112="EVENTO",BD!$B$1,0))</f>
        <v>0</v>
      </c>
      <c r="DC121" s="86" t="s">
        <v>7</v>
      </c>
      <c r="DD121" s="87">
        <f>IF(DC121="N",0,IF(CV$112="EVENTO",BD!$B$2,0))</f>
        <v>0</v>
      </c>
      <c r="DE121" s="86" t="s">
        <v>7</v>
      </c>
      <c r="DF121" s="87">
        <f>IF(DE121="N",0,IF(CV$112="EVENTO",BD!$B$5,0))</f>
        <v>0</v>
      </c>
      <c r="DG121" s="86" t="s">
        <v>7</v>
      </c>
      <c r="DH121" s="87">
        <f>IF(DG121="S",BD!$B$8,0)</f>
        <v>0</v>
      </c>
      <c r="DI121" s="73" t="str">
        <f>IF(CV121="","",VLOOKUP(CV121,BD!$B$11:$R$179,5,))</f>
        <v/>
      </c>
      <c r="DJ121" s="84" t="str">
        <f t="shared" si="75"/>
        <v/>
      </c>
    </row>
    <row r="122" spans="1:114" ht="15" customHeight="1" thickBot="1" x14ac:dyDescent="0.3">
      <c r="A122" s="130"/>
      <c r="B122" s="150"/>
      <c r="C122" s="60"/>
      <c r="D122" s="147"/>
      <c r="E122" s="147"/>
      <c r="F122" s="147"/>
      <c r="G122" s="147"/>
      <c r="H122" s="147"/>
      <c r="I122" s="147"/>
      <c r="J122" s="147"/>
      <c r="K122" s="147"/>
      <c r="L122" s="147"/>
      <c r="M122" s="147"/>
      <c r="N122" s="147"/>
      <c r="O122" s="147"/>
      <c r="P122" s="61"/>
      <c r="Q122" s="61"/>
      <c r="R122" s="62" t="str">
        <f>IF(SUM(R124:R131)=0,"",SUM(R124:R131))</f>
        <v/>
      </c>
      <c r="S122" s="60"/>
      <c r="T122" s="147"/>
      <c r="U122" s="147"/>
      <c r="V122" s="147"/>
      <c r="W122" s="147"/>
      <c r="X122" s="147"/>
      <c r="Y122" s="147"/>
      <c r="Z122" s="147"/>
      <c r="AA122" s="147"/>
      <c r="AB122" s="147"/>
      <c r="AC122" s="147"/>
      <c r="AD122" s="147"/>
      <c r="AE122" s="147"/>
      <c r="AF122" s="61"/>
      <c r="AG122" s="61"/>
      <c r="AH122" s="62" t="str">
        <f>IF(SUM(AH124:AH131)=0,"",SUM(AH124:AH131))</f>
        <v/>
      </c>
      <c r="AI122" s="60"/>
      <c r="AJ122" s="147"/>
      <c r="AK122" s="147"/>
      <c r="AL122" s="147"/>
      <c r="AM122" s="147"/>
      <c r="AN122" s="147"/>
      <c r="AO122" s="147"/>
      <c r="AP122" s="147"/>
      <c r="AQ122" s="147"/>
      <c r="AR122" s="147"/>
      <c r="AS122" s="147"/>
      <c r="AT122" s="147"/>
      <c r="AU122" s="147"/>
      <c r="AV122" s="61"/>
      <c r="AW122" s="61"/>
      <c r="AX122" s="62" t="str">
        <f>IF(SUM(AX124:AX131)=0,"",SUM(AX124:AX131))</f>
        <v/>
      </c>
      <c r="AY122" s="60"/>
      <c r="AZ122" s="147"/>
      <c r="BA122" s="147"/>
      <c r="BB122" s="147"/>
      <c r="BC122" s="147"/>
      <c r="BD122" s="147"/>
      <c r="BE122" s="147"/>
      <c r="BF122" s="147"/>
      <c r="BG122" s="147"/>
      <c r="BH122" s="147"/>
      <c r="BI122" s="147"/>
      <c r="BJ122" s="147"/>
      <c r="BK122" s="147"/>
      <c r="BL122" s="61"/>
      <c r="BM122" s="61"/>
      <c r="BN122" s="62" t="str">
        <f>IF(SUM(BN124:BN131)=0,"",SUM(BN124:BN131))</f>
        <v/>
      </c>
      <c r="BO122" s="60"/>
      <c r="BP122" s="147"/>
      <c r="BQ122" s="147"/>
      <c r="BR122" s="147"/>
      <c r="BS122" s="147"/>
      <c r="BT122" s="147"/>
      <c r="BU122" s="147"/>
      <c r="BV122" s="147"/>
      <c r="BW122" s="147"/>
      <c r="BX122" s="147"/>
      <c r="BY122" s="147"/>
      <c r="BZ122" s="147"/>
      <c r="CA122" s="147"/>
      <c r="CB122" s="61"/>
      <c r="CC122" s="61"/>
      <c r="CD122" s="62" t="str">
        <f>IF(SUM(CD124:CD131)=0,"",SUM(CD124:CD131))</f>
        <v/>
      </c>
      <c r="CE122" s="60"/>
      <c r="CF122" s="147"/>
      <c r="CG122" s="147"/>
      <c r="CH122" s="147"/>
      <c r="CI122" s="147"/>
      <c r="CJ122" s="147"/>
      <c r="CK122" s="147"/>
      <c r="CL122" s="147"/>
      <c r="CM122" s="147"/>
      <c r="CN122" s="147"/>
      <c r="CO122" s="147"/>
      <c r="CP122" s="147"/>
      <c r="CQ122" s="147"/>
      <c r="CR122" s="61"/>
      <c r="CS122" s="61"/>
      <c r="CT122" s="62" t="str">
        <f>IF(SUM(CT124:CT131)=0,"",SUM(CT124:CT131))</f>
        <v/>
      </c>
      <c r="CU122" s="60"/>
      <c r="CV122" s="147"/>
      <c r="CW122" s="147"/>
      <c r="CX122" s="147"/>
      <c r="CY122" s="147"/>
      <c r="CZ122" s="147"/>
      <c r="DA122" s="147"/>
      <c r="DB122" s="147"/>
      <c r="DC122" s="147"/>
      <c r="DD122" s="147"/>
      <c r="DE122" s="147"/>
      <c r="DF122" s="147"/>
      <c r="DG122" s="147"/>
      <c r="DH122" s="61"/>
      <c r="DI122" s="61"/>
      <c r="DJ122" s="62" t="str">
        <f>IF(SUM(DJ124:DJ131)=0,"",SUM(DJ124:DJ131))</f>
        <v/>
      </c>
    </row>
    <row r="123" spans="1:114" ht="15.75" thickBot="1" x14ac:dyDescent="0.3">
      <c r="A123" s="130"/>
      <c r="B123" s="151"/>
      <c r="C123" s="148" t="s">
        <v>2</v>
      </c>
      <c r="D123" s="149"/>
      <c r="E123" s="63"/>
      <c r="F123" s="63"/>
      <c r="G123" s="64"/>
      <c r="H123" s="65"/>
      <c r="I123" s="64"/>
      <c r="J123" s="65"/>
      <c r="K123" s="64"/>
      <c r="L123" s="65"/>
      <c r="M123" s="64"/>
      <c r="N123" s="65"/>
      <c r="O123" s="64"/>
      <c r="P123" s="65"/>
      <c r="Q123" s="66"/>
      <c r="R123" s="67" t="s">
        <v>4</v>
      </c>
      <c r="S123" s="148" t="s">
        <v>2</v>
      </c>
      <c r="T123" s="149"/>
      <c r="U123" s="63"/>
      <c r="V123" s="63"/>
      <c r="W123" s="64"/>
      <c r="X123" s="65"/>
      <c r="Y123" s="64"/>
      <c r="Z123" s="65"/>
      <c r="AA123" s="64"/>
      <c r="AB123" s="65"/>
      <c r="AC123" s="64"/>
      <c r="AD123" s="65"/>
      <c r="AE123" s="64"/>
      <c r="AF123" s="65"/>
      <c r="AG123" s="66"/>
      <c r="AH123" s="67" t="s">
        <v>4</v>
      </c>
      <c r="AI123" s="148" t="s">
        <v>2</v>
      </c>
      <c r="AJ123" s="149"/>
      <c r="AK123" s="63"/>
      <c r="AL123" s="63"/>
      <c r="AM123" s="64"/>
      <c r="AN123" s="65"/>
      <c r="AO123" s="64"/>
      <c r="AP123" s="65"/>
      <c r="AQ123" s="64"/>
      <c r="AR123" s="65"/>
      <c r="AS123" s="64"/>
      <c r="AT123" s="65"/>
      <c r="AU123" s="64"/>
      <c r="AV123" s="65"/>
      <c r="AW123" s="66"/>
      <c r="AX123" s="67" t="s">
        <v>4</v>
      </c>
      <c r="AY123" s="148" t="s">
        <v>2</v>
      </c>
      <c r="AZ123" s="149"/>
      <c r="BA123" s="63"/>
      <c r="BB123" s="63"/>
      <c r="BC123" s="64"/>
      <c r="BD123" s="65"/>
      <c r="BE123" s="64"/>
      <c r="BF123" s="65"/>
      <c r="BG123" s="64"/>
      <c r="BH123" s="65"/>
      <c r="BI123" s="64"/>
      <c r="BJ123" s="65"/>
      <c r="BK123" s="64"/>
      <c r="BL123" s="65"/>
      <c r="BM123" s="66"/>
      <c r="BN123" s="67" t="s">
        <v>4</v>
      </c>
      <c r="BO123" s="148" t="s">
        <v>2</v>
      </c>
      <c r="BP123" s="149"/>
      <c r="BQ123" s="63"/>
      <c r="BR123" s="63"/>
      <c r="BS123" s="64"/>
      <c r="BT123" s="65"/>
      <c r="BU123" s="64"/>
      <c r="BV123" s="65"/>
      <c r="BW123" s="64"/>
      <c r="BX123" s="65"/>
      <c r="BY123" s="64"/>
      <c r="BZ123" s="65"/>
      <c r="CA123" s="64"/>
      <c r="CB123" s="65"/>
      <c r="CC123" s="66"/>
      <c r="CD123" s="67" t="s">
        <v>4</v>
      </c>
      <c r="CE123" s="148" t="s">
        <v>2</v>
      </c>
      <c r="CF123" s="149"/>
      <c r="CG123" s="63"/>
      <c r="CH123" s="63"/>
      <c r="CI123" s="64"/>
      <c r="CJ123" s="65"/>
      <c r="CK123" s="64"/>
      <c r="CL123" s="65"/>
      <c r="CM123" s="64"/>
      <c r="CN123" s="65"/>
      <c r="CO123" s="64"/>
      <c r="CP123" s="65"/>
      <c r="CQ123" s="64"/>
      <c r="CR123" s="65"/>
      <c r="CS123" s="66"/>
      <c r="CT123" s="67" t="s">
        <v>4</v>
      </c>
      <c r="CU123" s="148" t="s">
        <v>2</v>
      </c>
      <c r="CV123" s="149"/>
      <c r="CW123" s="63"/>
      <c r="CX123" s="63"/>
      <c r="CY123" s="64"/>
      <c r="CZ123" s="65"/>
      <c r="DA123" s="64"/>
      <c r="DB123" s="65"/>
      <c r="DC123" s="64"/>
      <c r="DD123" s="65"/>
      <c r="DE123" s="64"/>
      <c r="DF123" s="65"/>
      <c r="DG123" s="64"/>
      <c r="DH123" s="65"/>
      <c r="DI123" s="66"/>
      <c r="DJ123" s="67" t="s">
        <v>4</v>
      </c>
    </row>
    <row r="124" spans="1:114" ht="15.75" thickBot="1" x14ac:dyDescent="0.3">
      <c r="A124" s="130"/>
      <c r="B124" s="151"/>
      <c r="C124" s="68"/>
      <c r="D124" s="69"/>
      <c r="E124" s="70"/>
      <c r="F124" s="71"/>
      <c r="G124" s="72" t="s">
        <v>7</v>
      </c>
      <c r="H124" s="73">
        <f>IF(G124="N",0,IF(D$122="EVENTO",BD!$B$3,BD!$B$4))</f>
        <v>0</v>
      </c>
      <c r="I124" s="72" t="s">
        <v>7</v>
      </c>
      <c r="J124" s="73">
        <f>IF(I124="N",0,IF(D$122="EVENTO",BD!$B$1,0))</f>
        <v>0</v>
      </c>
      <c r="K124" s="72" t="s">
        <v>7</v>
      </c>
      <c r="L124" s="73">
        <f>IF(K124="N",0,IF(D$122="EVENTO",BD!$B$2,0))</f>
        <v>0</v>
      </c>
      <c r="M124" s="72" t="s">
        <v>7</v>
      </c>
      <c r="N124" s="73">
        <f>IF(M124="N",0,IF(D$122="EVENTO",BD!$B$5,0))</f>
        <v>0</v>
      </c>
      <c r="O124" s="72" t="s">
        <v>7</v>
      </c>
      <c r="P124" s="73">
        <f>IF(O124="S",BD!$B$8,0)</f>
        <v>0</v>
      </c>
      <c r="Q124" s="73" t="str">
        <f>IF(D124="","",VLOOKUP(D124,BD!$B$11:$R$179,5,))</f>
        <v/>
      </c>
      <c r="R124" s="74" t="str">
        <f t="shared" ref="R124:R131" si="76">IF($D$122="","",IF(D124="","",SUM(Q124,P124,L124,J124,N124,H124)))</f>
        <v/>
      </c>
      <c r="S124" s="68"/>
      <c r="T124" s="69"/>
      <c r="U124" s="70"/>
      <c r="V124" s="71"/>
      <c r="W124" s="72" t="s">
        <v>7</v>
      </c>
      <c r="X124" s="73">
        <f>IF(W124="N",0,IF(T$122="EVENTO",BD!$B$3,BD!$B$4))</f>
        <v>0</v>
      </c>
      <c r="Y124" s="72" t="s">
        <v>7</v>
      </c>
      <c r="Z124" s="73">
        <f>IF(Y124="N",0,IF(T$122="EVENTO",BD!$B$1,0))</f>
        <v>0</v>
      </c>
      <c r="AA124" s="72" t="s">
        <v>7</v>
      </c>
      <c r="AB124" s="73">
        <f>IF(AA124="N",0,IF(T$122="EVENTO",BD!$B$2,0))</f>
        <v>0</v>
      </c>
      <c r="AC124" s="72" t="s">
        <v>7</v>
      </c>
      <c r="AD124" s="73">
        <f>IF(AC124="N",0,IF(T$122="EVENTO",BD!$B$5,0))</f>
        <v>0</v>
      </c>
      <c r="AE124" s="72" t="s">
        <v>7</v>
      </c>
      <c r="AF124" s="73">
        <f>IF(AE124="S",BD!$B$8,0)</f>
        <v>0</v>
      </c>
      <c r="AG124" s="73" t="str">
        <f>IF(T124="","",VLOOKUP(T124,BD!$B$11:$R$179,5,))</f>
        <v/>
      </c>
      <c r="AH124" s="74" t="str">
        <f t="shared" ref="AH124:AH131" si="77">IF($T$122="","",IF(T124="","",SUM(AG124,AF124,AB124,Z124,AD124,X124)))</f>
        <v/>
      </c>
      <c r="AI124" s="68"/>
      <c r="AJ124" s="69"/>
      <c r="AK124" s="70"/>
      <c r="AL124" s="71"/>
      <c r="AM124" s="72" t="s">
        <v>7</v>
      </c>
      <c r="AN124" s="73">
        <f>IF(AM124="N",0,IF(AJ$122="EVENTO",BD!$B$3,BD!$B$4))</f>
        <v>0</v>
      </c>
      <c r="AO124" s="72" t="s">
        <v>7</v>
      </c>
      <c r="AP124" s="73">
        <f>IF(AO124="N",0,IF(AJ$122="EVENTO",BD!$B$1,0))</f>
        <v>0</v>
      </c>
      <c r="AQ124" s="72" t="s">
        <v>7</v>
      </c>
      <c r="AR124" s="73">
        <f>IF(AQ124="N",0,IF(AJ$122="EVENTO",BD!$B$2,0))</f>
        <v>0</v>
      </c>
      <c r="AS124" s="72" t="s">
        <v>7</v>
      </c>
      <c r="AT124" s="73">
        <f>IF(AS124="N",0,IF(AJ$122="EVENTO",BD!$B$5,0))</f>
        <v>0</v>
      </c>
      <c r="AU124" s="72" t="s">
        <v>7</v>
      </c>
      <c r="AV124" s="73">
        <f>IF(AU124="S",BD!$B$8,0)</f>
        <v>0</v>
      </c>
      <c r="AW124" s="73" t="str">
        <f>IF(AJ124="","",VLOOKUP(AJ124,BD!$B$11:$R$179,5,))</f>
        <v/>
      </c>
      <c r="AX124" s="74" t="str">
        <f t="shared" ref="AX124:AX131" si="78">IF($AJ$122="","",IF(AJ124="","",SUM(AW124,AV124,AR124,AP124,AT124,AN124)))</f>
        <v/>
      </c>
      <c r="AY124" s="68"/>
      <c r="AZ124" s="69"/>
      <c r="BA124" s="70"/>
      <c r="BB124" s="71"/>
      <c r="BC124" s="72" t="s">
        <v>7</v>
      </c>
      <c r="BD124" s="73">
        <f>IF(BC124="N",0,IF(AZ$122="EVENTO",BD!$B$3,BD!$B$4))</f>
        <v>0</v>
      </c>
      <c r="BE124" s="72" t="s">
        <v>7</v>
      </c>
      <c r="BF124" s="73">
        <f>IF(BE124="N",0,IF(AZ$122="EVENTO",BD!$B$1,0))</f>
        <v>0</v>
      </c>
      <c r="BG124" s="72" t="s">
        <v>7</v>
      </c>
      <c r="BH124" s="73">
        <f>IF(BG124="N",0,IF(AZ$122="EVENTO",BD!$B$2,0))</f>
        <v>0</v>
      </c>
      <c r="BI124" s="72" t="s">
        <v>7</v>
      </c>
      <c r="BJ124" s="73">
        <f>IF(BI124="N",0,IF(AZ$122="EVENTO",BD!$B$5,0))</f>
        <v>0</v>
      </c>
      <c r="BK124" s="72" t="s">
        <v>7</v>
      </c>
      <c r="BL124" s="73">
        <f>IF(BK124="S",BD!$B$8,0)</f>
        <v>0</v>
      </c>
      <c r="BM124" s="73" t="str">
        <f>IF(AZ124="","",VLOOKUP(AZ124,BD!$B$11:$R$179,5,))</f>
        <v/>
      </c>
      <c r="BN124" s="74" t="str">
        <f t="shared" ref="BN124:BN131" si="79">IF($AZ$122="","",IF(AZ124="","",SUM(BM124,BL124,BH124,BF124,BJ124,BD124)))</f>
        <v/>
      </c>
      <c r="BO124" s="68"/>
      <c r="BP124" s="69"/>
      <c r="BQ124" s="70"/>
      <c r="BR124" s="71"/>
      <c r="BS124" s="72" t="s">
        <v>7</v>
      </c>
      <c r="BT124" s="73">
        <f>IF(BS124="N",0,IF(BP$122="EVENTO",BD!$B$3,BD!$B$4))</f>
        <v>0</v>
      </c>
      <c r="BU124" s="72" t="s">
        <v>7</v>
      </c>
      <c r="BV124" s="73">
        <f>IF(BU124="N",0,IF(BP$122="EVENTO",BD!$B$1,0))</f>
        <v>0</v>
      </c>
      <c r="BW124" s="72" t="s">
        <v>7</v>
      </c>
      <c r="BX124" s="73">
        <f>IF(BW124="N",0,IF(BP$122="EVENTO",BD!$B$2,0))</f>
        <v>0</v>
      </c>
      <c r="BY124" s="72" t="s">
        <v>7</v>
      </c>
      <c r="BZ124" s="73">
        <f>IF(BY124="N",0,IF(BP$122="EVENTO",BD!$B$5,0))</f>
        <v>0</v>
      </c>
      <c r="CA124" s="72" t="s">
        <v>7</v>
      </c>
      <c r="CB124" s="73">
        <f>IF(CA124="S",BD!$B$8,0)</f>
        <v>0</v>
      </c>
      <c r="CC124" s="73" t="str">
        <f>IF(BP124="","",VLOOKUP(BP124,BD!$B$11:$R$179,5,))</f>
        <v/>
      </c>
      <c r="CD124" s="74" t="str">
        <f t="shared" ref="CD124:CD131" si="80">IF($BP$122="","",IF(BP124="","",SUM(CC124,CB124,BX124,BV124,BZ124,BT124)))</f>
        <v/>
      </c>
      <c r="CE124" s="68"/>
      <c r="CF124" s="69"/>
      <c r="CG124" s="70"/>
      <c r="CH124" s="71"/>
      <c r="CI124" s="72" t="s">
        <v>7</v>
      </c>
      <c r="CJ124" s="73">
        <f>IF(CI124="N",0,IF(CF$122="EVENTO",BD!$B$3,BD!$B$4))</f>
        <v>0</v>
      </c>
      <c r="CK124" s="72" t="s">
        <v>7</v>
      </c>
      <c r="CL124" s="73">
        <f>IF(CK124="N",0,IF(CF$122="EVENTO",BD!$B$1,0))</f>
        <v>0</v>
      </c>
      <c r="CM124" s="72" t="s">
        <v>7</v>
      </c>
      <c r="CN124" s="73">
        <f>IF(CM124="N",0,IF(CF$122="EVENTO",BD!$B$2,0))</f>
        <v>0</v>
      </c>
      <c r="CO124" s="72" t="s">
        <v>7</v>
      </c>
      <c r="CP124" s="73">
        <f>IF(CO124="N",0,IF(CF$122="EVENTO",BD!$B$5,0))</f>
        <v>0</v>
      </c>
      <c r="CQ124" s="72" t="s">
        <v>7</v>
      </c>
      <c r="CR124" s="73">
        <f>IF(CQ124="S",BD!$B$8,0)</f>
        <v>0</v>
      </c>
      <c r="CS124" s="73" t="str">
        <f>IF(CF124="","",VLOOKUP(CF124,BD!$B$11:$R$179,5,))</f>
        <v/>
      </c>
      <c r="CT124" s="74" t="str">
        <f t="shared" ref="CT124:CT131" si="81">IF($CF$122="","",IF(CF124="","",SUM(CS124,CR124,CN124,CL124,CP124,CJ124)))</f>
        <v/>
      </c>
      <c r="CU124" s="68"/>
      <c r="CV124" s="69"/>
      <c r="CW124" s="70"/>
      <c r="CX124" s="71"/>
      <c r="CY124" s="72" t="s">
        <v>7</v>
      </c>
      <c r="CZ124" s="73">
        <f>IF(CY124="N",0,IF(CV$122="EVENTO",BD!$B$3,BD!$B$4))</f>
        <v>0</v>
      </c>
      <c r="DA124" s="72" t="s">
        <v>7</v>
      </c>
      <c r="DB124" s="73">
        <f>IF(DA124="N",0,IF(CV$122="EVENTO",BD!$B$1,0))</f>
        <v>0</v>
      </c>
      <c r="DC124" s="72" t="s">
        <v>7</v>
      </c>
      <c r="DD124" s="73">
        <f>IF(DC124="N",0,IF(CV$122="EVENTO",BD!$B$2,0))</f>
        <v>0</v>
      </c>
      <c r="DE124" s="72" t="s">
        <v>7</v>
      </c>
      <c r="DF124" s="73">
        <f>IF(DE124="N",0,IF(CV$122="EVENTO",BD!$B$5,0))</f>
        <v>0</v>
      </c>
      <c r="DG124" s="72" t="s">
        <v>7</v>
      </c>
      <c r="DH124" s="73">
        <f>IF(DG124="S",BD!$B$8,0)</f>
        <v>0</v>
      </c>
      <c r="DI124" s="73" t="str">
        <f>IF(CV124="","",VLOOKUP(CV124,BD!$B$11:$R$179,5,))</f>
        <v/>
      </c>
      <c r="DJ124" s="74" t="str">
        <f t="shared" ref="DJ124:DJ131" si="82">IF($CV$122="","",IF(CV124="","",SUM(DI124,DH124,DD124,DB124,DF124,CZ124)))</f>
        <v/>
      </c>
    </row>
    <row r="125" spans="1:114" ht="15.75" thickBot="1" x14ac:dyDescent="0.3">
      <c r="A125" s="130"/>
      <c r="B125" s="151"/>
      <c r="C125" s="68"/>
      <c r="D125" s="75"/>
      <c r="E125" s="76"/>
      <c r="F125" s="71"/>
      <c r="G125" s="77" t="s">
        <v>7</v>
      </c>
      <c r="H125" s="78">
        <f>IF(G125="N",0,IF(D$122="EVENTO",BD!$B$3,BD!$B$4))</f>
        <v>0</v>
      </c>
      <c r="I125" s="77" t="s">
        <v>7</v>
      </c>
      <c r="J125" s="78">
        <f>IF(I125="N",0,IF(D$122="EVENTO",BD!$B$1,0))</f>
        <v>0</v>
      </c>
      <c r="K125" s="77" t="s">
        <v>7</v>
      </c>
      <c r="L125" s="78">
        <f>IF(K125="N",0,IF(D$122="EVENTO",BD!$B$2,0))</f>
        <v>0</v>
      </c>
      <c r="M125" s="77" t="s">
        <v>7</v>
      </c>
      <c r="N125" s="78">
        <f>IF(M125="N",0,IF(D$122="EVENTO",BD!$B$5,0))</f>
        <v>0</v>
      </c>
      <c r="O125" s="77" t="s">
        <v>7</v>
      </c>
      <c r="P125" s="78">
        <f>IF(O125="S",BD!$B$8,0)</f>
        <v>0</v>
      </c>
      <c r="Q125" s="73" t="str">
        <f>IF(D125="","",VLOOKUP(D125,BD!$B$11:$R$179,5,))</f>
        <v/>
      </c>
      <c r="R125" s="79" t="str">
        <f t="shared" si="76"/>
        <v/>
      </c>
      <c r="S125" s="68"/>
      <c r="T125" s="75"/>
      <c r="U125" s="76"/>
      <c r="V125" s="71"/>
      <c r="W125" s="77" t="s">
        <v>7</v>
      </c>
      <c r="X125" s="78">
        <f>IF(W125="N",0,IF(T$122="EVENTO",BD!$B$3,BD!$B$4))</f>
        <v>0</v>
      </c>
      <c r="Y125" s="77" t="s">
        <v>7</v>
      </c>
      <c r="Z125" s="78">
        <f>IF(Y125="N",0,IF(T$122="EVENTO",BD!$B$1,0))</f>
        <v>0</v>
      </c>
      <c r="AA125" s="77" t="s">
        <v>7</v>
      </c>
      <c r="AB125" s="78">
        <f>IF(AA125="N",0,IF(T$122="EVENTO",BD!$B$2,0))</f>
        <v>0</v>
      </c>
      <c r="AC125" s="77" t="s">
        <v>7</v>
      </c>
      <c r="AD125" s="78">
        <f>IF(AC125="N",0,IF(T$122="EVENTO",BD!$B$5,0))</f>
        <v>0</v>
      </c>
      <c r="AE125" s="77" t="s">
        <v>7</v>
      </c>
      <c r="AF125" s="78">
        <f>IF(AE125="S",BD!$B$8,0)</f>
        <v>0</v>
      </c>
      <c r="AG125" s="73" t="str">
        <f>IF(T125="","",VLOOKUP(T125,BD!$B$11:$R$179,5,))</f>
        <v/>
      </c>
      <c r="AH125" s="79" t="str">
        <f t="shared" si="77"/>
        <v/>
      </c>
      <c r="AI125" s="68"/>
      <c r="AJ125" s="75"/>
      <c r="AK125" s="76"/>
      <c r="AL125" s="71"/>
      <c r="AM125" s="77" t="s">
        <v>7</v>
      </c>
      <c r="AN125" s="78">
        <f>IF(AM125="N",0,IF(AJ$122="EVENTO",BD!$B$3,BD!$B$4))</f>
        <v>0</v>
      </c>
      <c r="AO125" s="77" t="s">
        <v>7</v>
      </c>
      <c r="AP125" s="78">
        <f>IF(AO125="N",0,IF(AJ$122="EVENTO",BD!$B$1,0))</f>
        <v>0</v>
      </c>
      <c r="AQ125" s="77" t="s">
        <v>7</v>
      </c>
      <c r="AR125" s="78">
        <f>IF(AQ125="N",0,IF(AJ$122="EVENTO",BD!$B$2,0))</f>
        <v>0</v>
      </c>
      <c r="AS125" s="77" t="s">
        <v>7</v>
      </c>
      <c r="AT125" s="78">
        <f>IF(AS125="N",0,IF(AJ$122="EVENTO",BD!$B$5,0))</f>
        <v>0</v>
      </c>
      <c r="AU125" s="77" t="s">
        <v>7</v>
      </c>
      <c r="AV125" s="78">
        <f>IF(AU125="S",BD!$B$8,0)</f>
        <v>0</v>
      </c>
      <c r="AW125" s="73" t="str">
        <f>IF(AJ125="","",VLOOKUP(AJ125,BD!$B$11:$R$179,5,))</f>
        <v/>
      </c>
      <c r="AX125" s="79" t="str">
        <f t="shared" si="78"/>
        <v/>
      </c>
      <c r="AY125" s="68"/>
      <c r="AZ125" s="75"/>
      <c r="BA125" s="76"/>
      <c r="BB125" s="71"/>
      <c r="BC125" s="77" t="s">
        <v>7</v>
      </c>
      <c r="BD125" s="78">
        <f>IF(BC125="N",0,IF(AZ$122="EVENTO",BD!$B$3,BD!$B$4))</f>
        <v>0</v>
      </c>
      <c r="BE125" s="77" t="s">
        <v>7</v>
      </c>
      <c r="BF125" s="78">
        <f>IF(BE125="N",0,IF(AZ$122="EVENTO",BD!$B$1,0))</f>
        <v>0</v>
      </c>
      <c r="BG125" s="77" t="s">
        <v>7</v>
      </c>
      <c r="BH125" s="78">
        <f>IF(BG125="N",0,IF(AZ$122="EVENTO",BD!$B$2,0))</f>
        <v>0</v>
      </c>
      <c r="BI125" s="77" t="s">
        <v>7</v>
      </c>
      <c r="BJ125" s="78">
        <f>IF(BI125="N",0,IF(AZ$122="EVENTO",BD!$B$5,0))</f>
        <v>0</v>
      </c>
      <c r="BK125" s="77" t="s">
        <v>7</v>
      </c>
      <c r="BL125" s="78">
        <f>IF(BK125="S",BD!$B$8,0)</f>
        <v>0</v>
      </c>
      <c r="BM125" s="73" t="str">
        <f>IF(AZ125="","",VLOOKUP(AZ125,BD!$B$11:$R$179,5,))</f>
        <v/>
      </c>
      <c r="BN125" s="79" t="str">
        <f t="shared" si="79"/>
        <v/>
      </c>
      <c r="BO125" s="68"/>
      <c r="BP125" s="75"/>
      <c r="BQ125" s="76"/>
      <c r="BR125" s="71"/>
      <c r="BS125" s="77" t="s">
        <v>7</v>
      </c>
      <c r="BT125" s="78">
        <f>IF(BS125="N",0,IF(BP$122="EVENTO",BD!$B$3,BD!$B$4))</f>
        <v>0</v>
      </c>
      <c r="BU125" s="77" t="s">
        <v>7</v>
      </c>
      <c r="BV125" s="78">
        <f>IF(BU125="N",0,IF(BP$122="EVENTO",BD!$B$1,0))</f>
        <v>0</v>
      </c>
      <c r="BW125" s="77" t="s">
        <v>7</v>
      </c>
      <c r="BX125" s="78">
        <f>IF(BW125="N",0,IF(BP$122="EVENTO",BD!$B$2,0))</f>
        <v>0</v>
      </c>
      <c r="BY125" s="77" t="s">
        <v>7</v>
      </c>
      <c r="BZ125" s="78">
        <f>IF(BY125="N",0,IF(BP$122="EVENTO",BD!$B$5,0))</f>
        <v>0</v>
      </c>
      <c r="CA125" s="77" t="s">
        <v>7</v>
      </c>
      <c r="CB125" s="78">
        <f>IF(CA125="S",BD!$B$8,0)</f>
        <v>0</v>
      </c>
      <c r="CC125" s="73" t="str">
        <f>IF(BP125="","",VLOOKUP(BP125,BD!$B$11:$R$179,5,))</f>
        <v/>
      </c>
      <c r="CD125" s="79" t="str">
        <f t="shared" si="80"/>
        <v/>
      </c>
      <c r="CE125" s="68"/>
      <c r="CF125" s="75"/>
      <c r="CG125" s="76"/>
      <c r="CH125" s="71"/>
      <c r="CI125" s="77" t="s">
        <v>7</v>
      </c>
      <c r="CJ125" s="78">
        <f>IF(CI125="N",0,IF(CF$122="EVENTO",BD!$B$3,BD!$B$4))</f>
        <v>0</v>
      </c>
      <c r="CK125" s="77" t="s">
        <v>7</v>
      </c>
      <c r="CL125" s="78">
        <f>IF(CK125="N",0,IF(CF$122="EVENTO",BD!$B$1,0))</f>
        <v>0</v>
      </c>
      <c r="CM125" s="77" t="s">
        <v>7</v>
      </c>
      <c r="CN125" s="78">
        <f>IF(CM125="N",0,IF(CF$122="EVENTO",BD!$B$2,0))</f>
        <v>0</v>
      </c>
      <c r="CO125" s="77" t="s">
        <v>7</v>
      </c>
      <c r="CP125" s="78">
        <f>IF(CO125="N",0,IF(CF$122="EVENTO",BD!$B$5,0))</f>
        <v>0</v>
      </c>
      <c r="CQ125" s="77" t="s">
        <v>7</v>
      </c>
      <c r="CR125" s="78">
        <f>IF(CQ125="S",BD!$B$8,0)</f>
        <v>0</v>
      </c>
      <c r="CS125" s="73" t="str">
        <f>IF(CF125="","",VLOOKUP(CF125,BD!$B$11:$R$179,5,))</f>
        <v/>
      </c>
      <c r="CT125" s="79" t="str">
        <f t="shared" si="81"/>
        <v/>
      </c>
      <c r="CU125" s="68"/>
      <c r="CV125" s="75"/>
      <c r="CW125" s="76"/>
      <c r="CX125" s="71"/>
      <c r="CY125" s="77" t="s">
        <v>7</v>
      </c>
      <c r="CZ125" s="78">
        <f>IF(CY125="N",0,IF(CV$122="EVENTO",BD!$B$3,BD!$B$4))</f>
        <v>0</v>
      </c>
      <c r="DA125" s="77" t="s">
        <v>7</v>
      </c>
      <c r="DB125" s="78">
        <f>IF(DA125="N",0,IF(CV$122="EVENTO",BD!$B$1,0))</f>
        <v>0</v>
      </c>
      <c r="DC125" s="77" t="s">
        <v>7</v>
      </c>
      <c r="DD125" s="78">
        <f>IF(DC125="N",0,IF(CV$122="EVENTO",BD!$B$2,0))</f>
        <v>0</v>
      </c>
      <c r="DE125" s="77" t="s">
        <v>7</v>
      </c>
      <c r="DF125" s="78">
        <f>IF(DE125="N",0,IF(CV$122="EVENTO",BD!$B$5,0))</f>
        <v>0</v>
      </c>
      <c r="DG125" s="77" t="s">
        <v>7</v>
      </c>
      <c r="DH125" s="78">
        <f>IF(DG125="S",BD!$B$8,0)</f>
        <v>0</v>
      </c>
      <c r="DI125" s="73" t="str">
        <f>IF(CV125="","",VLOOKUP(CV125,BD!$B$11:$R$179,5,))</f>
        <v/>
      </c>
      <c r="DJ125" s="79" t="str">
        <f t="shared" si="82"/>
        <v/>
      </c>
    </row>
    <row r="126" spans="1:114" ht="15.75" thickBot="1" x14ac:dyDescent="0.3">
      <c r="A126" s="130"/>
      <c r="B126" s="151"/>
      <c r="C126" s="68"/>
      <c r="D126" s="75"/>
      <c r="E126" s="76"/>
      <c r="F126" s="71"/>
      <c r="G126" s="77" t="s">
        <v>7</v>
      </c>
      <c r="H126" s="78">
        <f>IF(G126="N",0,IF(D$122="EVENTO",BD!$B$3,BD!$B$4))</f>
        <v>0</v>
      </c>
      <c r="I126" s="77" t="s">
        <v>7</v>
      </c>
      <c r="J126" s="78">
        <f>IF(I126="N",0,IF(D$122="EVENTO",BD!$B$1,0))</f>
        <v>0</v>
      </c>
      <c r="K126" s="77" t="s">
        <v>7</v>
      </c>
      <c r="L126" s="78">
        <f>IF(K126="N",0,IF(D$122="EVENTO",BD!$B$2,0))</f>
        <v>0</v>
      </c>
      <c r="M126" s="77" t="s">
        <v>7</v>
      </c>
      <c r="N126" s="78">
        <f>IF(M126="N",0,IF(D$122="EVENTO",BD!$B$5,0))</f>
        <v>0</v>
      </c>
      <c r="O126" s="77" t="s">
        <v>7</v>
      </c>
      <c r="P126" s="78">
        <f>IF(O126="S",BD!$B$8,0)</f>
        <v>0</v>
      </c>
      <c r="Q126" s="73" t="str">
        <f>IF(D126="","",VLOOKUP(D126,BD!$B$11:$R$179,5,))</f>
        <v/>
      </c>
      <c r="R126" s="79" t="str">
        <f t="shared" si="76"/>
        <v/>
      </c>
      <c r="S126" s="68"/>
      <c r="T126" s="75"/>
      <c r="U126" s="76"/>
      <c r="V126" s="71"/>
      <c r="W126" s="77" t="s">
        <v>7</v>
      </c>
      <c r="X126" s="78">
        <f>IF(W126="N",0,IF(T$122="EVENTO",BD!$B$3,BD!$B$4))</f>
        <v>0</v>
      </c>
      <c r="Y126" s="77" t="s">
        <v>7</v>
      </c>
      <c r="Z126" s="78">
        <f>IF(Y126="N",0,IF(T$122="EVENTO",BD!$B$1,0))</f>
        <v>0</v>
      </c>
      <c r="AA126" s="77" t="s">
        <v>7</v>
      </c>
      <c r="AB126" s="78">
        <f>IF(AA126="N",0,IF(T$122="EVENTO",BD!$B$2,0))</f>
        <v>0</v>
      </c>
      <c r="AC126" s="77" t="s">
        <v>7</v>
      </c>
      <c r="AD126" s="78">
        <f>IF(AC126="N",0,IF(T$122="EVENTO",BD!$B$5,0))</f>
        <v>0</v>
      </c>
      <c r="AE126" s="77" t="s">
        <v>7</v>
      </c>
      <c r="AF126" s="78">
        <f>IF(AE126="S",BD!$B$8,0)</f>
        <v>0</v>
      </c>
      <c r="AG126" s="73" t="str">
        <f>IF(T126="","",VLOOKUP(T126,BD!$B$11:$R$179,5,))</f>
        <v/>
      </c>
      <c r="AH126" s="79" t="str">
        <f t="shared" si="77"/>
        <v/>
      </c>
      <c r="AI126" s="68"/>
      <c r="AJ126" s="75"/>
      <c r="AK126" s="76"/>
      <c r="AL126" s="71"/>
      <c r="AM126" s="77" t="s">
        <v>7</v>
      </c>
      <c r="AN126" s="78">
        <f>IF(AM126="N",0,IF(AJ$122="EVENTO",BD!$B$3,BD!$B$4))</f>
        <v>0</v>
      </c>
      <c r="AO126" s="77" t="s">
        <v>7</v>
      </c>
      <c r="AP126" s="78">
        <f>IF(AO126="N",0,IF(AJ$122="EVENTO",BD!$B$1,0))</f>
        <v>0</v>
      </c>
      <c r="AQ126" s="77" t="s">
        <v>7</v>
      </c>
      <c r="AR126" s="78">
        <f>IF(AQ126="N",0,IF(AJ$122="EVENTO",BD!$B$2,0))</f>
        <v>0</v>
      </c>
      <c r="AS126" s="77" t="s">
        <v>7</v>
      </c>
      <c r="AT126" s="78">
        <f>IF(AS126="N",0,IF(AJ$122="EVENTO",BD!$B$5,0))</f>
        <v>0</v>
      </c>
      <c r="AU126" s="77" t="s">
        <v>7</v>
      </c>
      <c r="AV126" s="78">
        <f>IF(AU126="S",BD!$B$8,0)</f>
        <v>0</v>
      </c>
      <c r="AW126" s="73" t="str">
        <f>IF(AJ126="","",VLOOKUP(AJ126,BD!$B$11:$R$179,5,))</f>
        <v/>
      </c>
      <c r="AX126" s="79" t="str">
        <f t="shared" si="78"/>
        <v/>
      </c>
      <c r="AY126" s="68"/>
      <c r="AZ126" s="75"/>
      <c r="BA126" s="76"/>
      <c r="BB126" s="71"/>
      <c r="BC126" s="77" t="s">
        <v>7</v>
      </c>
      <c r="BD126" s="78">
        <f>IF(BC126="N",0,IF(AZ$122="EVENTO",BD!$B$3,BD!$B$4))</f>
        <v>0</v>
      </c>
      <c r="BE126" s="77" t="s">
        <v>7</v>
      </c>
      <c r="BF126" s="78">
        <f>IF(BE126="N",0,IF(AZ$122="EVENTO",BD!$B$1,0))</f>
        <v>0</v>
      </c>
      <c r="BG126" s="77" t="s">
        <v>7</v>
      </c>
      <c r="BH126" s="78">
        <f>IF(BG126="N",0,IF(AZ$122="EVENTO",BD!$B$2,0))</f>
        <v>0</v>
      </c>
      <c r="BI126" s="77" t="s">
        <v>7</v>
      </c>
      <c r="BJ126" s="78">
        <f>IF(BI126="N",0,IF(AZ$122="EVENTO",BD!$B$5,0))</f>
        <v>0</v>
      </c>
      <c r="BK126" s="77" t="s">
        <v>7</v>
      </c>
      <c r="BL126" s="78">
        <f>IF(BK126="S",BD!$B$8,0)</f>
        <v>0</v>
      </c>
      <c r="BM126" s="73" t="str">
        <f>IF(AZ126="","",VLOOKUP(AZ126,BD!$B$11:$R$179,5,))</f>
        <v/>
      </c>
      <c r="BN126" s="79" t="str">
        <f t="shared" si="79"/>
        <v/>
      </c>
      <c r="BO126" s="68"/>
      <c r="BP126" s="75"/>
      <c r="BQ126" s="76"/>
      <c r="BR126" s="71"/>
      <c r="BS126" s="77" t="s">
        <v>7</v>
      </c>
      <c r="BT126" s="78">
        <f>IF(BS126="N",0,IF(BP$122="EVENTO",BD!$B$3,BD!$B$4))</f>
        <v>0</v>
      </c>
      <c r="BU126" s="77" t="s">
        <v>7</v>
      </c>
      <c r="BV126" s="78">
        <f>IF(BU126="N",0,IF(BP$122="EVENTO",BD!$B$1,0))</f>
        <v>0</v>
      </c>
      <c r="BW126" s="77" t="s">
        <v>7</v>
      </c>
      <c r="BX126" s="78">
        <f>IF(BW126="N",0,IF(BP$122="EVENTO",BD!$B$2,0))</f>
        <v>0</v>
      </c>
      <c r="BY126" s="77" t="s">
        <v>7</v>
      </c>
      <c r="BZ126" s="78">
        <f>IF(BY126="N",0,IF(BP$122="EVENTO",BD!$B$5,0))</f>
        <v>0</v>
      </c>
      <c r="CA126" s="77" t="s">
        <v>7</v>
      </c>
      <c r="CB126" s="78">
        <f>IF(CA126="S",BD!$B$8,0)</f>
        <v>0</v>
      </c>
      <c r="CC126" s="73" t="str">
        <f>IF(BP126="","",VLOOKUP(BP126,BD!$B$11:$R$179,5,))</f>
        <v/>
      </c>
      <c r="CD126" s="79" t="str">
        <f t="shared" si="80"/>
        <v/>
      </c>
      <c r="CE126" s="68"/>
      <c r="CF126" s="75"/>
      <c r="CG126" s="76"/>
      <c r="CH126" s="71"/>
      <c r="CI126" s="77" t="s">
        <v>7</v>
      </c>
      <c r="CJ126" s="78">
        <f>IF(CI126="N",0,IF(CF$122="EVENTO",BD!$B$3,BD!$B$4))</f>
        <v>0</v>
      </c>
      <c r="CK126" s="77" t="s">
        <v>7</v>
      </c>
      <c r="CL126" s="78">
        <f>IF(CK126="N",0,IF(CF$122="EVENTO",BD!$B$1,0))</f>
        <v>0</v>
      </c>
      <c r="CM126" s="77" t="s">
        <v>7</v>
      </c>
      <c r="CN126" s="78">
        <f>IF(CM126="N",0,IF(CF$122="EVENTO",BD!$B$2,0))</f>
        <v>0</v>
      </c>
      <c r="CO126" s="77" t="s">
        <v>7</v>
      </c>
      <c r="CP126" s="78">
        <f>IF(CO126="N",0,IF(CF$122="EVENTO",BD!$B$5,0))</f>
        <v>0</v>
      </c>
      <c r="CQ126" s="77" t="s">
        <v>7</v>
      </c>
      <c r="CR126" s="78">
        <f>IF(CQ126="S",BD!$B$8,0)</f>
        <v>0</v>
      </c>
      <c r="CS126" s="73" t="str">
        <f>IF(CF126="","",VLOOKUP(CF126,BD!$B$11:$R$179,5,))</f>
        <v/>
      </c>
      <c r="CT126" s="79" t="str">
        <f t="shared" si="81"/>
        <v/>
      </c>
      <c r="CU126" s="68"/>
      <c r="CV126" s="75"/>
      <c r="CW126" s="76"/>
      <c r="CX126" s="71"/>
      <c r="CY126" s="77" t="s">
        <v>7</v>
      </c>
      <c r="CZ126" s="78">
        <f>IF(CY126="N",0,IF(CV$122="EVENTO",BD!$B$3,BD!$B$4))</f>
        <v>0</v>
      </c>
      <c r="DA126" s="77" t="s">
        <v>7</v>
      </c>
      <c r="DB126" s="78">
        <f>IF(DA126="N",0,IF(CV$122="EVENTO",BD!$B$1,0))</f>
        <v>0</v>
      </c>
      <c r="DC126" s="77" t="s">
        <v>7</v>
      </c>
      <c r="DD126" s="78">
        <f>IF(DC126="N",0,IF(CV$122="EVENTO",BD!$B$2,0))</f>
        <v>0</v>
      </c>
      <c r="DE126" s="77" t="s">
        <v>7</v>
      </c>
      <c r="DF126" s="78">
        <f>IF(DE126="N",0,IF(CV$122="EVENTO",BD!$B$5,0))</f>
        <v>0</v>
      </c>
      <c r="DG126" s="77" t="s">
        <v>7</v>
      </c>
      <c r="DH126" s="78">
        <f>IF(DG126="S",BD!$B$8,0)</f>
        <v>0</v>
      </c>
      <c r="DI126" s="73" t="str">
        <f>IF(CV126="","",VLOOKUP(CV126,BD!$B$11:$R$179,5,))</f>
        <v/>
      </c>
      <c r="DJ126" s="79" t="str">
        <f t="shared" si="82"/>
        <v/>
      </c>
    </row>
    <row r="127" spans="1:114" ht="15.75" thickBot="1" x14ac:dyDescent="0.3">
      <c r="A127" s="130"/>
      <c r="B127" s="151"/>
      <c r="C127" s="68"/>
      <c r="D127" s="75"/>
      <c r="E127" s="76"/>
      <c r="F127" s="71"/>
      <c r="G127" s="77" t="s">
        <v>7</v>
      </c>
      <c r="H127" s="78">
        <f>IF(G127="N",0,IF(D$122="EVENTO",BD!$B$3,BD!$B$4))</f>
        <v>0</v>
      </c>
      <c r="I127" s="77" t="s">
        <v>7</v>
      </c>
      <c r="J127" s="78">
        <f>IF(I127="N",0,IF(D$122="EVENTO",BD!$B$1,0))</f>
        <v>0</v>
      </c>
      <c r="K127" s="77" t="s">
        <v>7</v>
      </c>
      <c r="L127" s="78">
        <f>IF(K127="N",0,IF(D$122="EVENTO",BD!$B$2,0))</f>
        <v>0</v>
      </c>
      <c r="M127" s="77" t="s">
        <v>7</v>
      </c>
      <c r="N127" s="78">
        <f>IF(M127="N",0,IF(D$122="EVENTO",BD!$B$5,0))</f>
        <v>0</v>
      </c>
      <c r="O127" s="77" t="s">
        <v>7</v>
      </c>
      <c r="P127" s="78">
        <f>IF(O127="S",BD!$B$8,0)</f>
        <v>0</v>
      </c>
      <c r="Q127" s="73" t="str">
        <f>IF(D127="","",VLOOKUP(D127,BD!$B$11:$R$179,5,))</f>
        <v/>
      </c>
      <c r="R127" s="79" t="str">
        <f t="shared" si="76"/>
        <v/>
      </c>
      <c r="S127" s="68"/>
      <c r="T127" s="75"/>
      <c r="U127" s="76"/>
      <c r="V127" s="71"/>
      <c r="W127" s="77" t="s">
        <v>7</v>
      </c>
      <c r="X127" s="78">
        <f>IF(W127="N",0,IF(T$122="EVENTO",BD!$B$3,BD!$B$4))</f>
        <v>0</v>
      </c>
      <c r="Y127" s="77" t="s">
        <v>7</v>
      </c>
      <c r="Z127" s="78">
        <f>IF(Y127="N",0,IF(T$122="EVENTO",BD!$B$1,0))</f>
        <v>0</v>
      </c>
      <c r="AA127" s="77" t="s">
        <v>7</v>
      </c>
      <c r="AB127" s="78">
        <f>IF(AA127="N",0,IF(T$122="EVENTO",BD!$B$2,0))</f>
        <v>0</v>
      </c>
      <c r="AC127" s="77" t="s">
        <v>7</v>
      </c>
      <c r="AD127" s="78">
        <f>IF(AC127="N",0,IF(T$122="EVENTO",BD!$B$5,0))</f>
        <v>0</v>
      </c>
      <c r="AE127" s="77" t="s">
        <v>7</v>
      </c>
      <c r="AF127" s="78">
        <f>IF(AE127="S",BD!$B$8,0)</f>
        <v>0</v>
      </c>
      <c r="AG127" s="73" t="str">
        <f>IF(T127="","",VLOOKUP(T127,BD!$B$11:$R$179,5,))</f>
        <v/>
      </c>
      <c r="AH127" s="79" t="str">
        <f t="shared" si="77"/>
        <v/>
      </c>
      <c r="AI127" s="68"/>
      <c r="AJ127" s="75"/>
      <c r="AK127" s="76"/>
      <c r="AL127" s="71"/>
      <c r="AM127" s="77" t="s">
        <v>7</v>
      </c>
      <c r="AN127" s="78">
        <f>IF(AM127="N",0,IF(AJ$122="EVENTO",BD!$B$3,BD!$B$4))</f>
        <v>0</v>
      </c>
      <c r="AO127" s="77" t="s">
        <v>7</v>
      </c>
      <c r="AP127" s="78">
        <f>IF(AO127="N",0,IF(AJ$122="EVENTO",BD!$B$1,0))</f>
        <v>0</v>
      </c>
      <c r="AQ127" s="77" t="s">
        <v>7</v>
      </c>
      <c r="AR127" s="78">
        <f>IF(AQ127="N",0,IF(AJ$122="EVENTO",BD!$B$2,0))</f>
        <v>0</v>
      </c>
      <c r="AS127" s="77" t="s">
        <v>7</v>
      </c>
      <c r="AT127" s="78">
        <f>IF(AS127="N",0,IF(AJ$122="EVENTO",BD!$B$5,0))</f>
        <v>0</v>
      </c>
      <c r="AU127" s="77" t="s">
        <v>7</v>
      </c>
      <c r="AV127" s="78">
        <f>IF(AU127="S",BD!$B$8,0)</f>
        <v>0</v>
      </c>
      <c r="AW127" s="73" t="str">
        <f>IF(AJ127="","",VLOOKUP(AJ127,BD!$B$11:$R$179,5,))</f>
        <v/>
      </c>
      <c r="AX127" s="79" t="str">
        <f t="shared" si="78"/>
        <v/>
      </c>
      <c r="AY127" s="68"/>
      <c r="AZ127" s="75"/>
      <c r="BA127" s="76"/>
      <c r="BB127" s="71"/>
      <c r="BC127" s="77" t="s">
        <v>7</v>
      </c>
      <c r="BD127" s="78">
        <f>IF(BC127="N",0,IF(AZ$122="EVENTO",BD!$B$3,BD!$B$4))</f>
        <v>0</v>
      </c>
      <c r="BE127" s="77" t="s">
        <v>7</v>
      </c>
      <c r="BF127" s="78">
        <f>IF(BE127="N",0,IF(AZ$122="EVENTO",BD!$B$1,0))</f>
        <v>0</v>
      </c>
      <c r="BG127" s="77" t="s">
        <v>7</v>
      </c>
      <c r="BH127" s="78">
        <f>IF(BG127="N",0,IF(AZ$122="EVENTO",BD!$B$2,0))</f>
        <v>0</v>
      </c>
      <c r="BI127" s="77" t="s">
        <v>7</v>
      </c>
      <c r="BJ127" s="78">
        <f>IF(BI127="N",0,IF(AZ$122="EVENTO",BD!$B$5,0))</f>
        <v>0</v>
      </c>
      <c r="BK127" s="77" t="s">
        <v>7</v>
      </c>
      <c r="BL127" s="78">
        <f>IF(BK127="S",BD!$B$8,0)</f>
        <v>0</v>
      </c>
      <c r="BM127" s="73" t="str">
        <f>IF(AZ127="","",VLOOKUP(AZ127,BD!$B$11:$R$179,5,))</f>
        <v/>
      </c>
      <c r="BN127" s="79" t="str">
        <f t="shared" si="79"/>
        <v/>
      </c>
      <c r="BO127" s="68"/>
      <c r="BP127" s="75"/>
      <c r="BQ127" s="76"/>
      <c r="BR127" s="71"/>
      <c r="BS127" s="77" t="s">
        <v>7</v>
      </c>
      <c r="BT127" s="78">
        <f>IF(BS127="N",0,IF(BP$122="EVENTO",BD!$B$3,BD!$B$4))</f>
        <v>0</v>
      </c>
      <c r="BU127" s="77" t="s">
        <v>7</v>
      </c>
      <c r="BV127" s="78">
        <f>IF(BU127="N",0,IF(BP$122="EVENTO",BD!$B$1,0))</f>
        <v>0</v>
      </c>
      <c r="BW127" s="77" t="s">
        <v>7</v>
      </c>
      <c r="BX127" s="78">
        <f>IF(BW127="N",0,IF(BP$122="EVENTO",BD!$B$2,0))</f>
        <v>0</v>
      </c>
      <c r="BY127" s="77" t="s">
        <v>7</v>
      </c>
      <c r="BZ127" s="78">
        <f>IF(BY127="N",0,IF(BP$122="EVENTO",BD!$B$5,0))</f>
        <v>0</v>
      </c>
      <c r="CA127" s="77" t="s">
        <v>7</v>
      </c>
      <c r="CB127" s="78">
        <f>IF(CA127="S",BD!$B$8,0)</f>
        <v>0</v>
      </c>
      <c r="CC127" s="73" t="str">
        <f>IF(BP127="","",VLOOKUP(BP127,BD!$B$11:$R$179,5,))</f>
        <v/>
      </c>
      <c r="CD127" s="79" t="str">
        <f t="shared" si="80"/>
        <v/>
      </c>
      <c r="CE127" s="68"/>
      <c r="CF127" s="75"/>
      <c r="CG127" s="76"/>
      <c r="CH127" s="71"/>
      <c r="CI127" s="77" t="s">
        <v>7</v>
      </c>
      <c r="CJ127" s="78">
        <f>IF(CI127="N",0,IF(CF$122="EVENTO",BD!$B$3,BD!$B$4))</f>
        <v>0</v>
      </c>
      <c r="CK127" s="77" t="s">
        <v>7</v>
      </c>
      <c r="CL127" s="78">
        <f>IF(CK127="N",0,IF(CF$122="EVENTO",BD!$B$1,0))</f>
        <v>0</v>
      </c>
      <c r="CM127" s="77" t="s">
        <v>7</v>
      </c>
      <c r="CN127" s="78">
        <f>IF(CM127="N",0,IF(CF$122="EVENTO",BD!$B$2,0))</f>
        <v>0</v>
      </c>
      <c r="CO127" s="77" t="s">
        <v>7</v>
      </c>
      <c r="CP127" s="78">
        <f>IF(CO127="N",0,IF(CF$122="EVENTO",BD!$B$5,0))</f>
        <v>0</v>
      </c>
      <c r="CQ127" s="77" t="s">
        <v>7</v>
      </c>
      <c r="CR127" s="78">
        <f>IF(CQ127="S",BD!$B$8,0)</f>
        <v>0</v>
      </c>
      <c r="CS127" s="73" t="str">
        <f>IF(CF127="","",VLOOKUP(CF127,BD!$B$11:$R$179,5,))</f>
        <v/>
      </c>
      <c r="CT127" s="79" t="str">
        <f t="shared" si="81"/>
        <v/>
      </c>
      <c r="CU127" s="68"/>
      <c r="CV127" s="75"/>
      <c r="CW127" s="76"/>
      <c r="CX127" s="71"/>
      <c r="CY127" s="77" t="s">
        <v>7</v>
      </c>
      <c r="CZ127" s="78">
        <f>IF(CY127="N",0,IF(CV$122="EVENTO",BD!$B$3,BD!$B$4))</f>
        <v>0</v>
      </c>
      <c r="DA127" s="77" t="s">
        <v>7</v>
      </c>
      <c r="DB127" s="78">
        <f>IF(DA127="N",0,IF(CV$122="EVENTO",BD!$B$1,0))</f>
        <v>0</v>
      </c>
      <c r="DC127" s="77" t="s">
        <v>7</v>
      </c>
      <c r="DD127" s="78">
        <f>IF(DC127="N",0,IF(CV$122="EVENTO",BD!$B$2,0))</f>
        <v>0</v>
      </c>
      <c r="DE127" s="77" t="s">
        <v>7</v>
      </c>
      <c r="DF127" s="78">
        <f>IF(DE127="N",0,IF(CV$122="EVENTO",BD!$B$5,0))</f>
        <v>0</v>
      </c>
      <c r="DG127" s="77" t="s">
        <v>7</v>
      </c>
      <c r="DH127" s="78">
        <f>IF(DG127="S",BD!$B$8,0)</f>
        <v>0</v>
      </c>
      <c r="DI127" s="73" t="str">
        <f>IF(CV127="","",VLOOKUP(CV127,BD!$B$11:$R$179,5,))</f>
        <v/>
      </c>
      <c r="DJ127" s="79" t="str">
        <f t="shared" si="82"/>
        <v/>
      </c>
    </row>
    <row r="128" spans="1:114" ht="15.75" thickBot="1" x14ac:dyDescent="0.3">
      <c r="A128" s="130"/>
      <c r="B128" s="151"/>
      <c r="C128" s="68"/>
      <c r="D128" s="75"/>
      <c r="E128" s="76"/>
      <c r="F128" s="71"/>
      <c r="G128" s="77" t="s">
        <v>7</v>
      </c>
      <c r="H128" s="78">
        <f>IF(G128="N",0,IF(D$122="EVENTO",BD!$B$3,BD!$B$4))</f>
        <v>0</v>
      </c>
      <c r="I128" s="77" t="s">
        <v>7</v>
      </c>
      <c r="J128" s="78">
        <f>IF(I128="N",0,IF(D$122="EVENTO",BD!$B$1,0))</f>
        <v>0</v>
      </c>
      <c r="K128" s="77" t="s">
        <v>7</v>
      </c>
      <c r="L128" s="78">
        <f>IF(K128="N",0,IF(D$122="EVENTO",BD!$B$2,0))</f>
        <v>0</v>
      </c>
      <c r="M128" s="77" t="s">
        <v>7</v>
      </c>
      <c r="N128" s="78">
        <f>IF(M128="N",0,IF(D$122="EVENTO",BD!$B$5,0))</f>
        <v>0</v>
      </c>
      <c r="O128" s="77" t="s">
        <v>7</v>
      </c>
      <c r="P128" s="78">
        <f>IF(O128="S",BD!$B$8,0)</f>
        <v>0</v>
      </c>
      <c r="Q128" s="73" t="str">
        <f>IF(D128="","",VLOOKUP(D128,BD!$B$11:$R$179,5,))</f>
        <v/>
      </c>
      <c r="R128" s="79" t="str">
        <f t="shared" si="76"/>
        <v/>
      </c>
      <c r="S128" s="68"/>
      <c r="T128" s="75"/>
      <c r="U128" s="76"/>
      <c r="V128" s="71"/>
      <c r="W128" s="77" t="s">
        <v>7</v>
      </c>
      <c r="X128" s="78">
        <f>IF(W128="N",0,IF(T$122="EVENTO",BD!$B$3,BD!$B$4))</f>
        <v>0</v>
      </c>
      <c r="Y128" s="77" t="s">
        <v>7</v>
      </c>
      <c r="Z128" s="78">
        <f>IF(Y128="N",0,IF(T$122="EVENTO",BD!$B$1,0))</f>
        <v>0</v>
      </c>
      <c r="AA128" s="77" t="s">
        <v>7</v>
      </c>
      <c r="AB128" s="78">
        <f>IF(AA128="N",0,IF(T$122="EVENTO",BD!$B$2,0))</f>
        <v>0</v>
      </c>
      <c r="AC128" s="77" t="s">
        <v>7</v>
      </c>
      <c r="AD128" s="78">
        <f>IF(AC128="N",0,IF(T$122="EVENTO",BD!$B$5,0))</f>
        <v>0</v>
      </c>
      <c r="AE128" s="77" t="s">
        <v>7</v>
      </c>
      <c r="AF128" s="78">
        <f>IF(AE128="S",BD!$B$8,0)</f>
        <v>0</v>
      </c>
      <c r="AG128" s="73" t="str">
        <f>IF(T128="","",VLOOKUP(T128,BD!$B$11:$R$179,5,))</f>
        <v/>
      </c>
      <c r="AH128" s="79" t="str">
        <f t="shared" si="77"/>
        <v/>
      </c>
      <c r="AI128" s="68"/>
      <c r="AJ128" s="75"/>
      <c r="AK128" s="76"/>
      <c r="AL128" s="71"/>
      <c r="AM128" s="77" t="s">
        <v>7</v>
      </c>
      <c r="AN128" s="78">
        <f>IF(AM128="N",0,IF(AJ$122="EVENTO",BD!$B$3,BD!$B$4))</f>
        <v>0</v>
      </c>
      <c r="AO128" s="77" t="s">
        <v>7</v>
      </c>
      <c r="AP128" s="78">
        <f>IF(AO128="N",0,IF(AJ$122="EVENTO",BD!$B$1,0))</f>
        <v>0</v>
      </c>
      <c r="AQ128" s="77" t="s">
        <v>7</v>
      </c>
      <c r="AR128" s="78">
        <f>IF(AQ128="N",0,IF(AJ$122="EVENTO",BD!$B$2,0))</f>
        <v>0</v>
      </c>
      <c r="AS128" s="77" t="s">
        <v>7</v>
      </c>
      <c r="AT128" s="78">
        <f>IF(AS128="N",0,IF(AJ$122="EVENTO",BD!$B$5,0))</f>
        <v>0</v>
      </c>
      <c r="AU128" s="77" t="s">
        <v>7</v>
      </c>
      <c r="AV128" s="78">
        <f>IF(AU128="S",BD!$B$8,0)</f>
        <v>0</v>
      </c>
      <c r="AW128" s="73" t="str">
        <f>IF(AJ128="","",VLOOKUP(AJ128,BD!$B$11:$R$179,5,))</f>
        <v/>
      </c>
      <c r="AX128" s="79" t="str">
        <f t="shared" si="78"/>
        <v/>
      </c>
      <c r="AY128" s="68"/>
      <c r="AZ128" s="75"/>
      <c r="BA128" s="76"/>
      <c r="BB128" s="71"/>
      <c r="BC128" s="77" t="s">
        <v>7</v>
      </c>
      <c r="BD128" s="78">
        <f>IF(BC128="N",0,IF(AZ$122="EVENTO",BD!$B$3,BD!$B$4))</f>
        <v>0</v>
      </c>
      <c r="BE128" s="77" t="s">
        <v>7</v>
      </c>
      <c r="BF128" s="78">
        <f>IF(BE128="N",0,IF(AZ$122="EVENTO",BD!$B$1,0))</f>
        <v>0</v>
      </c>
      <c r="BG128" s="77" t="s">
        <v>7</v>
      </c>
      <c r="BH128" s="78">
        <f>IF(BG128="N",0,IF(AZ$122="EVENTO",BD!$B$2,0))</f>
        <v>0</v>
      </c>
      <c r="BI128" s="77" t="s">
        <v>7</v>
      </c>
      <c r="BJ128" s="78">
        <f>IF(BI128="N",0,IF(AZ$122="EVENTO",BD!$B$5,0))</f>
        <v>0</v>
      </c>
      <c r="BK128" s="77" t="s">
        <v>7</v>
      </c>
      <c r="BL128" s="78">
        <f>IF(BK128="S",BD!$B$8,0)</f>
        <v>0</v>
      </c>
      <c r="BM128" s="73" t="str">
        <f>IF(AZ128="","",VLOOKUP(AZ128,BD!$B$11:$R$179,5,))</f>
        <v/>
      </c>
      <c r="BN128" s="79" t="str">
        <f t="shared" si="79"/>
        <v/>
      </c>
      <c r="BO128" s="68"/>
      <c r="BP128" s="75"/>
      <c r="BQ128" s="76"/>
      <c r="BR128" s="71"/>
      <c r="BS128" s="77" t="s">
        <v>7</v>
      </c>
      <c r="BT128" s="78">
        <f>IF(BS128="N",0,IF(BP$122="EVENTO",BD!$B$3,BD!$B$4))</f>
        <v>0</v>
      </c>
      <c r="BU128" s="77" t="s">
        <v>7</v>
      </c>
      <c r="BV128" s="78">
        <f>IF(BU128="N",0,IF(BP$122="EVENTO",BD!$B$1,0))</f>
        <v>0</v>
      </c>
      <c r="BW128" s="77" t="s">
        <v>7</v>
      </c>
      <c r="BX128" s="78">
        <f>IF(BW128="N",0,IF(BP$122="EVENTO",BD!$B$2,0))</f>
        <v>0</v>
      </c>
      <c r="BY128" s="77" t="s">
        <v>7</v>
      </c>
      <c r="BZ128" s="78">
        <f>IF(BY128="N",0,IF(BP$122="EVENTO",BD!$B$5,0))</f>
        <v>0</v>
      </c>
      <c r="CA128" s="77" t="s">
        <v>7</v>
      </c>
      <c r="CB128" s="78">
        <f>IF(CA128="S",BD!$B$8,0)</f>
        <v>0</v>
      </c>
      <c r="CC128" s="73" t="str">
        <f>IF(BP128="","",VLOOKUP(BP128,BD!$B$11:$R$179,5,))</f>
        <v/>
      </c>
      <c r="CD128" s="79" t="str">
        <f t="shared" si="80"/>
        <v/>
      </c>
      <c r="CE128" s="68"/>
      <c r="CF128" s="75"/>
      <c r="CG128" s="76"/>
      <c r="CH128" s="71"/>
      <c r="CI128" s="77" t="s">
        <v>7</v>
      </c>
      <c r="CJ128" s="78">
        <f>IF(CI128="N",0,IF(CF$122="EVENTO",BD!$B$3,BD!$B$4))</f>
        <v>0</v>
      </c>
      <c r="CK128" s="77" t="s">
        <v>7</v>
      </c>
      <c r="CL128" s="78">
        <f>IF(CK128="N",0,IF(CF$122="EVENTO",BD!$B$1,0))</f>
        <v>0</v>
      </c>
      <c r="CM128" s="77" t="s">
        <v>7</v>
      </c>
      <c r="CN128" s="78">
        <f>IF(CM128="N",0,IF(CF$122="EVENTO",BD!$B$2,0))</f>
        <v>0</v>
      </c>
      <c r="CO128" s="77" t="s">
        <v>7</v>
      </c>
      <c r="CP128" s="78">
        <f>IF(CO128="N",0,IF(CF$122="EVENTO",BD!$B$5,0))</f>
        <v>0</v>
      </c>
      <c r="CQ128" s="77" t="s">
        <v>7</v>
      </c>
      <c r="CR128" s="78">
        <f>IF(CQ128="S",BD!$B$8,0)</f>
        <v>0</v>
      </c>
      <c r="CS128" s="73" t="str">
        <f>IF(CF128="","",VLOOKUP(CF128,BD!$B$11:$R$179,5,))</f>
        <v/>
      </c>
      <c r="CT128" s="79" t="str">
        <f t="shared" si="81"/>
        <v/>
      </c>
      <c r="CU128" s="68"/>
      <c r="CV128" s="75"/>
      <c r="CW128" s="76"/>
      <c r="CX128" s="71"/>
      <c r="CY128" s="77" t="s">
        <v>7</v>
      </c>
      <c r="CZ128" s="78">
        <f>IF(CY128="N",0,IF(CV$122="EVENTO",BD!$B$3,BD!$B$4))</f>
        <v>0</v>
      </c>
      <c r="DA128" s="77" t="s">
        <v>7</v>
      </c>
      <c r="DB128" s="78">
        <f>IF(DA128="N",0,IF(CV$122="EVENTO",BD!$B$1,0))</f>
        <v>0</v>
      </c>
      <c r="DC128" s="77" t="s">
        <v>7</v>
      </c>
      <c r="DD128" s="78">
        <f>IF(DC128="N",0,IF(CV$122="EVENTO",BD!$B$2,0))</f>
        <v>0</v>
      </c>
      <c r="DE128" s="77" t="s">
        <v>7</v>
      </c>
      <c r="DF128" s="78">
        <f>IF(DE128="N",0,IF(CV$122="EVENTO",BD!$B$5,0))</f>
        <v>0</v>
      </c>
      <c r="DG128" s="77" t="s">
        <v>7</v>
      </c>
      <c r="DH128" s="78">
        <f>IF(DG128="S",BD!$B$8,0)</f>
        <v>0</v>
      </c>
      <c r="DI128" s="73" t="str">
        <f>IF(CV128="","",VLOOKUP(CV128,BD!$B$11:$R$179,5,))</f>
        <v/>
      </c>
      <c r="DJ128" s="79" t="str">
        <f t="shared" si="82"/>
        <v/>
      </c>
    </row>
    <row r="129" spans="1:114" ht="15.75" thickBot="1" x14ac:dyDescent="0.3">
      <c r="A129" s="130"/>
      <c r="B129" s="151"/>
      <c r="C129" s="68"/>
      <c r="D129" s="75"/>
      <c r="E129" s="76"/>
      <c r="F129" s="71"/>
      <c r="G129" s="77" t="s">
        <v>7</v>
      </c>
      <c r="H129" s="78">
        <f>IF(G129="N",0,IF(D$122="EVENTO",BD!$B$3,BD!$B$4))</f>
        <v>0</v>
      </c>
      <c r="I129" s="77" t="s">
        <v>7</v>
      </c>
      <c r="J129" s="78">
        <f>IF(I129="N",0,IF(D$122="EVENTO",BD!$B$1,0))</f>
        <v>0</v>
      </c>
      <c r="K129" s="77" t="s">
        <v>7</v>
      </c>
      <c r="L129" s="78">
        <f>IF(K129="N",0,IF(D$122="EVENTO",BD!$B$2,0))</f>
        <v>0</v>
      </c>
      <c r="M129" s="77" t="s">
        <v>7</v>
      </c>
      <c r="N129" s="78">
        <f>IF(M129="N",0,IF(D$122="EVENTO",BD!$B$5,0))</f>
        <v>0</v>
      </c>
      <c r="O129" s="77" t="s">
        <v>7</v>
      </c>
      <c r="P129" s="78">
        <f>IF(O129="S",BD!$B$8,0)</f>
        <v>0</v>
      </c>
      <c r="Q129" s="73" t="str">
        <f>IF(D129="","",VLOOKUP(D129,BD!$B$11:$R$179,5,))</f>
        <v/>
      </c>
      <c r="R129" s="79" t="str">
        <f t="shared" si="76"/>
        <v/>
      </c>
      <c r="S129" s="68"/>
      <c r="T129" s="75"/>
      <c r="U129" s="76"/>
      <c r="V129" s="71"/>
      <c r="W129" s="77" t="s">
        <v>7</v>
      </c>
      <c r="X129" s="78">
        <f>IF(W129="N",0,IF(T$122="EVENTO",BD!$B$3,BD!$B$4))</f>
        <v>0</v>
      </c>
      <c r="Y129" s="77" t="s">
        <v>7</v>
      </c>
      <c r="Z129" s="78">
        <f>IF(Y129="N",0,IF(T$122="EVENTO",BD!$B$1,0))</f>
        <v>0</v>
      </c>
      <c r="AA129" s="77" t="s">
        <v>7</v>
      </c>
      <c r="AB129" s="78">
        <f>IF(AA129="N",0,IF(T$122="EVENTO",BD!$B$2,0))</f>
        <v>0</v>
      </c>
      <c r="AC129" s="77" t="s">
        <v>7</v>
      </c>
      <c r="AD129" s="78">
        <f>IF(AC129="N",0,IF(T$122="EVENTO",BD!$B$5,0))</f>
        <v>0</v>
      </c>
      <c r="AE129" s="77" t="s">
        <v>7</v>
      </c>
      <c r="AF129" s="78">
        <f>IF(AE129="S",BD!$B$8,0)</f>
        <v>0</v>
      </c>
      <c r="AG129" s="73" t="str">
        <f>IF(T129="","",VLOOKUP(T129,BD!$B$11:$R$179,5,))</f>
        <v/>
      </c>
      <c r="AH129" s="79" t="str">
        <f t="shared" si="77"/>
        <v/>
      </c>
      <c r="AI129" s="68"/>
      <c r="AJ129" s="75"/>
      <c r="AK129" s="76"/>
      <c r="AL129" s="71"/>
      <c r="AM129" s="77" t="s">
        <v>7</v>
      </c>
      <c r="AN129" s="78">
        <f>IF(AM129="N",0,IF(AJ$122="EVENTO",BD!$B$3,BD!$B$4))</f>
        <v>0</v>
      </c>
      <c r="AO129" s="77" t="s">
        <v>7</v>
      </c>
      <c r="AP129" s="78">
        <f>IF(AO129="N",0,IF(AJ$122="EVENTO",BD!$B$1,0))</f>
        <v>0</v>
      </c>
      <c r="AQ129" s="77" t="s">
        <v>7</v>
      </c>
      <c r="AR129" s="78">
        <f>IF(AQ129="N",0,IF(AJ$122="EVENTO",BD!$B$2,0))</f>
        <v>0</v>
      </c>
      <c r="AS129" s="77" t="s">
        <v>7</v>
      </c>
      <c r="AT129" s="78">
        <f>IF(AS129="N",0,IF(AJ$122="EVENTO",BD!$B$5,0))</f>
        <v>0</v>
      </c>
      <c r="AU129" s="77" t="s">
        <v>7</v>
      </c>
      <c r="AV129" s="78">
        <f>IF(AU129="S",BD!$B$8,0)</f>
        <v>0</v>
      </c>
      <c r="AW129" s="73" t="str">
        <f>IF(AJ129="","",VLOOKUP(AJ129,BD!$B$11:$R$179,5,))</f>
        <v/>
      </c>
      <c r="AX129" s="79" t="str">
        <f t="shared" si="78"/>
        <v/>
      </c>
      <c r="AY129" s="68"/>
      <c r="AZ129" s="75"/>
      <c r="BA129" s="76"/>
      <c r="BB129" s="71"/>
      <c r="BC129" s="77" t="s">
        <v>7</v>
      </c>
      <c r="BD129" s="78">
        <f>IF(BC129="N",0,IF(AZ$122="EVENTO",BD!$B$3,BD!$B$4))</f>
        <v>0</v>
      </c>
      <c r="BE129" s="77" t="s">
        <v>7</v>
      </c>
      <c r="BF129" s="78">
        <f>IF(BE129="N",0,IF(AZ$122="EVENTO",BD!$B$1,0))</f>
        <v>0</v>
      </c>
      <c r="BG129" s="77" t="s">
        <v>7</v>
      </c>
      <c r="BH129" s="78">
        <f>IF(BG129="N",0,IF(AZ$122="EVENTO",BD!$B$2,0))</f>
        <v>0</v>
      </c>
      <c r="BI129" s="77" t="s">
        <v>7</v>
      </c>
      <c r="BJ129" s="78">
        <f>IF(BI129="N",0,IF(AZ$122="EVENTO",BD!$B$5,0))</f>
        <v>0</v>
      </c>
      <c r="BK129" s="77" t="s">
        <v>7</v>
      </c>
      <c r="BL129" s="78">
        <f>IF(BK129="S",BD!$B$8,0)</f>
        <v>0</v>
      </c>
      <c r="BM129" s="73" t="str">
        <f>IF(AZ129="","",VLOOKUP(AZ129,BD!$B$11:$R$179,5,))</f>
        <v/>
      </c>
      <c r="BN129" s="79" t="str">
        <f t="shared" si="79"/>
        <v/>
      </c>
      <c r="BO129" s="68"/>
      <c r="BP129" s="75"/>
      <c r="BQ129" s="76"/>
      <c r="BR129" s="71"/>
      <c r="BS129" s="77" t="s">
        <v>7</v>
      </c>
      <c r="BT129" s="78">
        <f>IF(BS129="N",0,IF(BP$122="EVENTO",BD!$B$3,BD!$B$4))</f>
        <v>0</v>
      </c>
      <c r="BU129" s="77" t="s">
        <v>7</v>
      </c>
      <c r="BV129" s="78">
        <f>IF(BU129="N",0,IF(BP$122="EVENTO",BD!$B$1,0))</f>
        <v>0</v>
      </c>
      <c r="BW129" s="77" t="s">
        <v>7</v>
      </c>
      <c r="BX129" s="78">
        <f>IF(BW129="N",0,IF(BP$122="EVENTO",BD!$B$2,0))</f>
        <v>0</v>
      </c>
      <c r="BY129" s="77" t="s">
        <v>7</v>
      </c>
      <c r="BZ129" s="78">
        <f>IF(BY129="N",0,IF(BP$122="EVENTO",BD!$B$5,0))</f>
        <v>0</v>
      </c>
      <c r="CA129" s="77" t="s">
        <v>7</v>
      </c>
      <c r="CB129" s="78">
        <f>IF(CA129="S",BD!$B$8,0)</f>
        <v>0</v>
      </c>
      <c r="CC129" s="73" t="str">
        <f>IF(BP129="","",VLOOKUP(BP129,BD!$B$11:$R$179,5,))</f>
        <v/>
      </c>
      <c r="CD129" s="79" t="str">
        <f t="shared" si="80"/>
        <v/>
      </c>
      <c r="CE129" s="68"/>
      <c r="CF129" s="75"/>
      <c r="CG129" s="76"/>
      <c r="CH129" s="71"/>
      <c r="CI129" s="77" t="s">
        <v>7</v>
      </c>
      <c r="CJ129" s="78">
        <f>IF(CI129="N",0,IF(CF$122="EVENTO",BD!$B$3,BD!$B$4))</f>
        <v>0</v>
      </c>
      <c r="CK129" s="77" t="s">
        <v>7</v>
      </c>
      <c r="CL129" s="78">
        <f>IF(CK129="N",0,IF(CF$122="EVENTO",BD!$B$1,0))</f>
        <v>0</v>
      </c>
      <c r="CM129" s="77" t="s">
        <v>7</v>
      </c>
      <c r="CN129" s="78">
        <f>IF(CM129="N",0,IF(CF$122="EVENTO",BD!$B$2,0))</f>
        <v>0</v>
      </c>
      <c r="CO129" s="77" t="s">
        <v>7</v>
      </c>
      <c r="CP129" s="78">
        <f>IF(CO129="N",0,IF(CF$122="EVENTO",BD!$B$5,0))</f>
        <v>0</v>
      </c>
      <c r="CQ129" s="77" t="s">
        <v>7</v>
      </c>
      <c r="CR129" s="78">
        <f>IF(CQ129="S",BD!$B$8,0)</f>
        <v>0</v>
      </c>
      <c r="CS129" s="73" t="str">
        <f>IF(CF129="","",VLOOKUP(CF129,BD!$B$11:$R$179,5,))</f>
        <v/>
      </c>
      <c r="CT129" s="79" t="str">
        <f t="shared" si="81"/>
        <v/>
      </c>
      <c r="CU129" s="68"/>
      <c r="CV129" s="75"/>
      <c r="CW129" s="76"/>
      <c r="CX129" s="71"/>
      <c r="CY129" s="77" t="s">
        <v>7</v>
      </c>
      <c r="CZ129" s="78">
        <f>IF(CY129="N",0,IF(CV$122="EVENTO",BD!$B$3,BD!$B$4))</f>
        <v>0</v>
      </c>
      <c r="DA129" s="77" t="s">
        <v>7</v>
      </c>
      <c r="DB129" s="78">
        <f>IF(DA129="N",0,IF(CV$122="EVENTO",BD!$B$1,0))</f>
        <v>0</v>
      </c>
      <c r="DC129" s="77" t="s">
        <v>7</v>
      </c>
      <c r="DD129" s="78">
        <f>IF(DC129="N",0,IF(CV$122="EVENTO",BD!$B$2,0))</f>
        <v>0</v>
      </c>
      <c r="DE129" s="77" t="s">
        <v>7</v>
      </c>
      <c r="DF129" s="78">
        <f>IF(DE129="N",0,IF(CV$122="EVENTO",BD!$B$5,0))</f>
        <v>0</v>
      </c>
      <c r="DG129" s="77" t="s">
        <v>7</v>
      </c>
      <c r="DH129" s="78">
        <f>IF(DG129="S",BD!$B$8,0)</f>
        <v>0</v>
      </c>
      <c r="DI129" s="73" t="str">
        <f>IF(CV129="","",VLOOKUP(CV129,BD!$B$11:$R$179,5,))</f>
        <v/>
      </c>
      <c r="DJ129" s="79" t="str">
        <f t="shared" si="82"/>
        <v/>
      </c>
    </row>
    <row r="130" spans="1:114" ht="15.75" thickBot="1" x14ac:dyDescent="0.3">
      <c r="A130" s="130"/>
      <c r="B130" s="151"/>
      <c r="C130" s="68"/>
      <c r="D130" s="75"/>
      <c r="E130" s="76"/>
      <c r="F130" s="71"/>
      <c r="G130" s="77" t="s">
        <v>7</v>
      </c>
      <c r="H130" s="78">
        <f>IF(G130="N",0,IF(D$122="EVENTO",BD!$B$3,BD!$B$4))</f>
        <v>0</v>
      </c>
      <c r="I130" s="77" t="s">
        <v>7</v>
      </c>
      <c r="J130" s="78">
        <f>IF(I130="N",0,IF(D$122="EVENTO",BD!$B$1,0))</f>
        <v>0</v>
      </c>
      <c r="K130" s="77" t="s">
        <v>7</v>
      </c>
      <c r="L130" s="78">
        <f>IF(K130="N",0,IF(D$122="EVENTO",BD!$B$2,0))</f>
        <v>0</v>
      </c>
      <c r="M130" s="77" t="s">
        <v>7</v>
      </c>
      <c r="N130" s="78">
        <f>IF(M130="N",0,IF(D$122="EVENTO",BD!$B$5,0))</f>
        <v>0</v>
      </c>
      <c r="O130" s="77" t="s">
        <v>7</v>
      </c>
      <c r="P130" s="78">
        <f>IF(O130="S",BD!$B$8,0)</f>
        <v>0</v>
      </c>
      <c r="Q130" s="73" t="str">
        <f>IF(D130="","",VLOOKUP(D130,BD!$B$11:$R$179,5,))</f>
        <v/>
      </c>
      <c r="R130" s="79" t="str">
        <f t="shared" si="76"/>
        <v/>
      </c>
      <c r="S130" s="68"/>
      <c r="T130" s="75"/>
      <c r="U130" s="76"/>
      <c r="V130" s="71"/>
      <c r="W130" s="77" t="s">
        <v>7</v>
      </c>
      <c r="X130" s="78">
        <f>IF(W130="N",0,IF(T$122="EVENTO",BD!$B$3,BD!$B$4))</f>
        <v>0</v>
      </c>
      <c r="Y130" s="77" t="s">
        <v>7</v>
      </c>
      <c r="Z130" s="78">
        <f>IF(Y130="N",0,IF(T$122="EVENTO",BD!$B$1,0))</f>
        <v>0</v>
      </c>
      <c r="AA130" s="77" t="s">
        <v>7</v>
      </c>
      <c r="AB130" s="78">
        <f>IF(AA130="N",0,IF(T$122="EVENTO",BD!$B$2,0))</f>
        <v>0</v>
      </c>
      <c r="AC130" s="77" t="s">
        <v>7</v>
      </c>
      <c r="AD130" s="78">
        <f>IF(AC130="N",0,IF(T$122="EVENTO",BD!$B$5,0))</f>
        <v>0</v>
      </c>
      <c r="AE130" s="77" t="s">
        <v>7</v>
      </c>
      <c r="AF130" s="78">
        <f>IF(AE130="S",BD!$B$8,0)</f>
        <v>0</v>
      </c>
      <c r="AG130" s="73" t="str">
        <f>IF(T130="","",VLOOKUP(T130,BD!$B$11:$R$179,5,))</f>
        <v/>
      </c>
      <c r="AH130" s="79" t="str">
        <f t="shared" si="77"/>
        <v/>
      </c>
      <c r="AI130" s="68"/>
      <c r="AJ130" s="75"/>
      <c r="AK130" s="76"/>
      <c r="AL130" s="71"/>
      <c r="AM130" s="77" t="s">
        <v>7</v>
      </c>
      <c r="AN130" s="78">
        <f>IF(AM130="N",0,IF(AJ$122="EVENTO",BD!$B$3,BD!$B$4))</f>
        <v>0</v>
      </c>
      <c r="AO130" s="77" t="s">
        <v>7</v>
      </c>
      <c r="AP130" s="78">
        <f>IF(AO130="N",0,IF(AJ$122="EVENTO",BD!$B$1,0))</f>
        <v>0</v>
      </c>
      <c r="AQ130" s="77" t="s">
        <v>7</v>
      </c>
      <c r="AR130" s="78">
        <f>IF(AQ130="N",0,IF(AJ$122="EVENTO",BD!$B$2,0))</f>
        <v>0</v>
      </c>
      <c r="AS130" s="77" t="s">
        <v>7</v>
      </c>
      <c r="AT130" s="78">
        <f>IF(AS130="N",0,IF(AJ$122="EVENTO",BD!$B$5,0))</f>
        <v>0</v>
      </c>
      <c r="AU130" s="77" t="s">
        <v>7</v>
      </c>
      <c r="AV130" s="78">
        <f>IF(AU130="S",BD!$B$8,0)</f>
        <v>0</v>
      </c>
      <c r="AW130" s="73" t="str">
        <f>IF(AJ130="","",VLOOKUP(AJ130,BD!$B$11:$R$179,5,))</f>
        <v/>
      </c>
      <c r="AX130" s="79" t="str">
        <f t="shared" si="78"/>
        <v/>
      </c>
      <c r="AY130" s="68"/>
      <c r="AZ130" s="75"/>
      <c r="BA130" s="76"/>
      <c r="BB130" s="71"/>
      <c r="BC130" s="77" t="s">
        <v>7</v>
      </c>
      <c r="BD130" s="78">
        <f>IF(BC130="N",0,IF(AZ$122="EVENTO",BD!$B$3,BD!$B$4))</f>
        <v>0</v>
      </c>
      <c r="BE130" s="77" t="s">
        <v>7</v>
      </c>
      <c r="BF130" s="78">
        <f>IF(BE130="N",0,IF(AZ$122="EVENTO",BD!$B$1,0))</f>
        <v>0</v>
      </c>
      <c r="BG130" s="77" t="s">
        <v>7</v>
      </c>
      <c r="BH130" s="78">
        <f>IF(BG130="N",0,IF(AZ$122="EVENTO",BD!$B$2,0))</f>
        <v>0</v>
      </c>
      <c r="BI130" s="77" t="s">
        <v>7</v>
      </c>
      <c r="BJ130" s="78">
        <f>IF(BI130="N",0,IF(AZ$122="EVENTO",BD!$B$5,0))</f>
        <v>0</v>
      </c>
      <c r="BK130" s="77" t="s">
        <v>7</v>
      </c>
      <c r="BL130" s="78">
        <f>IF(BK130="S",BD!$B$8,0)</f>
        <v>0</v>
      </c>
      <c r="BM130" s="73" t="str">
        <f>IF(AZ130="","",VLOOKUP(AZ130,BD!$B$11:$R$179,5,))</f>
        <v/>
      </c>
      <c r="BN130" s="79" t="str">
        <f t="shared" si="79"/>
        <v/>
      </c>
      <c r="BO130" s="68"/>
      <c r="BP130" s="75"/>
      <c r="BQ130" s="76"/>
      <c r="BR130" s="71"/>
      <c r="BS130" s="77" t="s">
        <v>7</v>
      </c>
      <c r="BT130" s="78">
        <f>IF(BS130="N",0,IF(BP$122="EVENTO",BD!$B$3,BD!$B$4))</f>
        <v>0</v>
      </c>
      <c r="BU130" s="77" t="s">
        <v>7</v>
      </c>
      <c r="BV130" s="78">
        <f>IF(BU130="N",0,IF(BP$122="EVENTO",BD!$B$1,0))</f>
        <v>0</v>
      </c>
      <c r="BW130" s="77" t="s">
        <v>7</v>
      </c>
      <c r="BX130" s="78">
        <f>IF(BW130="N",0,IF(BP$122="EVENTO",BD!$B$2,0))</f>
        <v>0</v>
      </c>
      <c r="BY130" s="77" t="s">
        <v>7</v>
      </c>
      <c r="BZ130" s="78">
        <f>IF(BY130="N",0,IF(BP$122="EVENTO",BD!$B$5,0))</f>
        <v>0</v>
      </c>
      <c r="CA130" s="77" t="s">
        <v>7</v>
      </c>
      <c r="CB130" s="78">
        <f>IF(CA130="S",BD!$B$8,0)</f>
        <v>0</v>
      </c>
      <c r="CC130" s="73" t="str">
        <f>IF(BP130="","",VLOOKUP(BP130,BD!$B$11:$R$179,5,))</f>
        <v/>
      </c>
      <c r="CD130" s="79" t="str">
        <f t="shared" si="80"/>
        <v/>
      </c>
      <c r="CE130" s="68"/>
      <c r="CF130" s="75"/>
      <c r="CG130" s="76"/>
      <c r="CH130" s="71"/>
      <c r="CI130" s="77" t="s">
        <v>7</v>
      </c>
      <c r="CJ130" s="78">
        <f>IF(CI130="N",0,IF(CF$122="EVENTO",BD!$B$3,BD!$B$4))</f>
        <v>0</v>
      </c>
      <c r="CK130" s="77" t="s">
        <v>7</v>
      </c>
      <c r="CL130" s="78">
        <f>IF(CK130="N",0,IF(CF$122="EVENTO",BD!$B$1,0))</f>
        <v>0</v>
      </c>
      <c r="CM130" s="77" t="s">
        <v>7</v>
      </c>
      <c r="CN130" s="78">
        <f>IF(CM130="N",0,IF(CF$122="EVENTO",BD!$B$2,0))</f>
        <v>0</v>
      </c>
      <c r="CO130" s="77" t="s">
        <v>7</v>
      </c>
      <c r="CP130" s="78">
        <f>IF(CO130="N",0,IF(CF$122="EVENTO",BD!$B$5,0))</f>
        <v>0</v>
      </c>
      <c r="CQ130" s="77" t="s">
        <v>7</v>
      </c>
      <c r="CR130" s="78">
        <f>IF(CQ130="S",BD!$B$8,0)</f>
        <v>0</v>
      </c>
      <c r="CS130" s="73" t="str">
        <f>IF(CF130="","",VLOOKUP(CF130,BD!$B$11:$R$179,5,))</f>
        <v/>
      </c>
      <c r="CT130" s="79" t="str">
        <f t="shared" si="81"/>
        <v/>
      </c>
      <c r="CU130" s="68"/>
      <c r="CV130" s="75"/>
      <c r="CW130" s="76"/>
      <c r="CX130" s="71"/>
      <c r="CY130" s="77" t="s">
        <v>7</v>
      </c>
      <c r="CZ130" s="78">
        <f>IF(CY130="N",0,IF(CV$122="EVENTO",BD!$B$3,BD!$B$4))</f>
        <v>0</v>
      </c>
      <c r="DA130" s="77" t="s">
        <v>7</v>
      </c>
      <c r="DB130" s="78">
        <f>IF(DA130="N",0,IF(CV$122="EVENTO",BD!$B$1,0))</f>
        <v>0</v>
      </c>
      <c r="DC130" s="77" t="s">
        <v>7</v>
      </c>
      <c r="DD130" s="78">
        <f>IF(DC130="N",0,IF(CV$122="EVENTO",BD!$B$2,0))</f>
        <v>0</v>
      </c>
      <c r="DE130" s="77" t="s">
        <v>7</v>
      </c>
      <c r="DF130" s="78">
        <f>IF(DE130="N",0,IF(CV$122="EVENTO",BD!$B$5,0))</f>
        <v>0</v>
      </c>
      <c r="DG130" s="77" t="s">
        <v>7</v>
      </c>
      <c r="DH130" s="78">
        <f>IF(DG130="S",BD!$B$8,0)</f>
        <v>0</v>
      </c>
      <c r="DI130" s="73" t="str">
        <f>IF(CV130="","",VLOOKUP(CV130,BD!$B$11:$R$179,5,))</f>
        <v/>
      </c>
      <c r="DJ130" s="79" t="str">
        <f t="shared" si="82"/>
        <v/>
      </c>
    </row>
    <row r="131" spans="1:114" ht="15.75" thickBot="1" x14ac:dyDescent="0.3">
      <c r="A131" s="130"/>
      <c r="B131" s="152"/>
      <c r="C131" s="68"/>
      <c r="D131" s="81"/>
      <c r="E131" s="82"/>
      <c r="F131" s="71"/>
      <c r="G131" s="86" t="s">
        <v>7</v>
      </c>
      <c r="H131" s="87">
        <f>IF(G131="N",0,IF(D$122="EVENTO",BD!$B$3,BD!$B$4))</f>
        <v>0</v>
      </c>
      <c r="I131" s="86" t="s">
        <v>7</v>
      </c>
      <c r="J131" s="87">
        <f>IF(I131="N",0,IF(D$122="EVENTO",BD!$B$1,0))</f>
        <v>0</v>
      </c>
      <c r="K131" s="86" t="s">
        <v>7</v>
      </c>
      <c r="L131" s="87">
        <f>IF(K131="N",0,IF(D$122="EVENTO",BD!$B$2,0))</f>
        <v>0</v>
      </c>
      <c r="M131" s="86" t="s">
        <v>7</v>
      </c>
      <c r="N131" s="87">
        <f>IF(M131="N",0,IF(D$122="EVENTO",BD!$B$5,0))</f>
        <v>0</v>
      </c>
      <c r="O131" s="86" t="s">
        <v>7</v>
      </c>
      <c r="P131" s="87">
        <f>IF(O131="S",BD!$B$8,0)</f>
        <v>0</v>
      </c>
      <c r="Q131" s="73" t="str">
        <f>IF(D131="","",VLOOKUP(D131,BD!$B$11:$R$179,5,))</f>
        <v/>
      </c>
      <c r="R131" s="84" t="str">
        <f t="shared" si="76"/>
        <v/>
      </c>
      <c r="S131" s="68"/>
      <c r="T131" s="81"/>
      <c r="U131" s="82"/>
      <c r="V131" s="71"/>
      <c r="W131" s="86" t="s">
        <v>7</v>
      </c>
      <c r="X131" s="87">
        <f>IF(W131="N",0,IF(T$122="EVENTO",BD!$B$3,BD!$B$4))</f>
        <v>0</v>
      </c>
      <c r="Y131" s="86" t="s">
        <v>7</v>
      </c>
      <c r="Z131" s="87">
        <f>IF(Y131="N",0,IF(T$122="EVENTO",BD!$B$1,0))</f>
        <v>0</v>
      </c>
      <c r="AA131" s="86" t="s">
        <v>7</v>
      </c>
      <c r="AB131" s="87">
        <f>IF(AA131="N",0,IF(T$122="EVENTO",BD!$B$2,0))</f>
        <v>0</v>
      </c>
      <c r="AC131" s="86" t="s">
        <v>7</v>
      </c>
      <c r="AD131" s="87">
        <f>IF(AC131="N",0,IF(T$122="EVENTO",BD!$B$5,0))</f>
        <v>0</v>
      </c>
      <c r="AE131" s="86" t="s">
        <v>7</v>
      </c>
      <c r="AF131" s="87">
        <f>IF(AE131="S",BD!$B$8,0)</f>
        <v>0</v>
      </c>
      <c r="AG131" s="73" t="str">
        <f>IF(T131="","",VLOOKUP(T131,BD!$B$11:$R$179,5,))</f>
        <v/>
      </c>
      <c r="AH131" s="84" t="str">
        <f t="shared" si="77"/>
        <v/>
      </c>
      <c r="AI131" s="68"/>
      <c r="AJ131" s="81"/>
      <c r="AK131" s="82"/>
      <c r="AL131" s="71"/>
      <c r="AM131" s="86" t="s">
        <v>7</v>
      </c>
      <c r="AN131" s="87">
        <f>IF(AM131="N",0,IF(AJ$122="EVENTO",BD!$B$3,BD!$B$4))</f>
        <v>0</v>
      </c>
      <c r="AO131" s="86" t="s">
        <v>7</v>
      </c>
      <c r="AP131" s="87">
        <f>IF(AO131="N",0,IF(AJ$122="EVENTO",BD!$B$1,0))</f>
        <v>0</v>
      </c>
      <c r="AQ131" s="86" t="s">
        <v>7</v>
      </c>
      <c r="AR131" s="87">
        <f>IF(AQ131="N",0,IF(AJ$122="EVENTO",BD!$B$2,0))</f>
        <v>0</v>
      </c>
      <c r="AS131" s="86" t="s">
        <v>7</v>
      </c>
      <c r="AT131" s="87">
        <f>IF(AS131="N",0,IF(AJ$122="EVENTO",BD!$B$5,0))</f>
        <v>0</v>
      </c>
      <c r="AU131" s="86" t="s">
        <v>7</v>
      </c>
      <c r="AV131" s="87">
        <f>IF(AU131="S",BD!$B$8,0)</f>
        <v>0</v>
      </c>
      <c r="AW131" s="73" t="str">
        <f>IF(AJ131="","",VLOOKUP(AJ131,BD!$B$11:$R$179,5,))</f>
        <v/>
      </c>
      <c r="AX131" s="84" t="str">
        <f t="shared" si="78"/>
        <v/>
      </c>
      <c r="AY131" s="68"/>
      <c r="AZ131" s="81"/>
      <c r="BA131" s="82"/>
      <c r="BB131" s="71"/>
      <c r="BC131" s="86" t="s">
        <v>7</v>
      </c>
      <c r="BD131" s="87">
        <f>IF(BC131="N",0,IF(AZ$122="EVENTO",BD!$B$3,BD!$B$4))</f>
        <v>0</v>
      </c>
      <c r="BE131" s="86" t="s">
        <v>7</v>
      </c>
      <c r="BF131" s="87">
        <f>IF(BE131="N",0,IF(AZ$122="EVENTO",BD!$B$1,0))</f>
        <v>0</v>
      </c>
      <c r="BG131" s="86" t="s">
        <v>7</v>
      </c>
      <c r="BH131" s="87">
        <f>IF(BG131="N",0,IF(AZ$122="EVENTO",BD!$B$2,0))</f>
        <v>0</v>
      </c>
      <c r="BI131" s="86" t="s">
        <v>7</v>
      </c>
      <c r="BJ131" s="87">
        <f>IF(BI131="N",0,IF(AZ$122="EVENTO",BD!$B$5,0))</f>
        <v>0</v>
      </c>
      <c r="BK131" s="86" t="s">
        <v>7</v>
      </c>
      <c r="BL131" s="87">
        <f>IF(BK131="S",BD!$B$8,0)</f>
        <v>0</v>
      </c>
      <c r="BM131" s="73" t="str">
        <f>IF(AZ131="","",VLOOKUP(AZ131,BD!$B$11:$R$179,5,))</f>
        <v/>
      </c>
      <c r="BN131" s="84" t="str">
        <f t="shared" si="79"/>
        <v/>
      </c>
      <c r="BO131" s="68"/>
      <c r="BP131" s="81"/>
      <c r="BQ131" s="82"/>
      <c r="BR131" s="71"/>
      <c r="BS131" s="86" t="s">
        <v>7</v>
      </c>
      <c r="BT131" s="87">
        <f>IF(BS131="N",0,IF(BP$122="EVENTO",BD!$B$3,BD!$B$4))</f>
        <v>0</v>
      </c>
      <c r="BU131" s="86" t="s">
        <v>7</v>
      </c>
      <c r="BV131" s="87">
        <f>IF(BU131="N",0,IF(BP$122="EVENTO",BD!$B$1,0))</f>
        <v>0</v>
      </c>
      <c r="BW131" s="86" t="s">
        <v>7</v>
      </c>
      <c r="BX131" s="87">
        <f>IF(BW131="N",0,IF(BP$122="EVENTO",BD!$B$2,0))</f>
        <v>0</v>
      </c>
      <c r="BY131" s="86" t="s">
        <v>7</v>
      </c>
      <c r="BZ131" s="87">
        <f>IF(BY131="N",0,IF(BP$122="EVENTO",BD!$B$5,0))</f>
        <v>0</v>
      </c>
      <c r="CA131" s="86" t="s">
        <v>7</v>
      </c>
      <c r="CB131" s="87">
        <f>IF(CA131="S",BD!$B$8,0)</f>
        <v>0</v>
      </c>
      <c r="CC131" s="73" t="str">
        <f>IF(BP131="","",VLOOKUP(BP131,BD!$B$11:$R$179,5,))</f>
        <v/>
      </c>
      <c r="CD131" s="84" t="str">
        <f t="shared" si="80"/>
        <v/>
      </c>
      <c r="CE131" s="68"/>
      <c r="CF131" s="81"/>
      <c r="CG131" s="82"/>
      <c r="CH131" s="71"/>
      <c r="CI131" s="86" t="s">
        <v>7</v>
      </c>
      <c r="CJ131" s="87">
        <f>IF(CI131="N",0,IF(CF$122="EVENTO",BD!$B$3,BD!$B$4))</f>
        <v>0</v>
      </c>
      <c r="CK131" s="86" t="s">
        <v>7</v>
      </c>
      <c r="CL131" s="87">
        <f>IF(CK131="N",0,IF(CF$122="EVENTO",BD!$B$1,0))</f>
        <v>0</v>
      </c>
      <c r="CM131" s="86" t="s">
        <v>7</v>
      </c>
      <c r="CN131" s="87">
        <f>IF(CM131="N",0,IF(CF$122="EVENTO",BD!$B$2,0))</f>
        <v>0</v>
      </c>
      <c r="CO131" s="86" t="s">
        <v>7</v>
      </c>
      <c r="CP131" s="87">
        <f>IF(CO131="N",0,IF(CF$122="EVENTO",BD!$B$5,0))</f>
        <v>0</v>
      </c>
      <c r="CQ131" s="86" t="s">
        <v>7</v>
      </c>
      <c r="CR131" s="87">
        <f>IF(CQ131="S",BD!$B$8,0)</f>
        <v>0</v>
      </c>
      <c r="CS131" s="73" t="str">
        <f>IF(CF131="","",VLOOKUP(CF131,BD!$B$11:$R$179,5,))</f>
        <v/>
      </c>
      <c r="CT131" s="84" t="str">
        <f t="shared" si="81"/>
        <v/>
      </c>
      <c r="CU131" s="68"/>
      <c r="CV131" s="81"/>
      <c r="CW131" s="82"/>
      <c r="CX131" s="71"/>
      <c r="CY131" s="86" t="s">
        <v>7</v>
      </c>
      <c r="CZ131" s="87">
        <f>IF(CY131="N",0,IF(CV$122="EVENTO",BD!$B$3,BD!$B$4))</f>
        <v>0</v>
      </c>
      <c r="DA131" s="86" t="s">
        <v>7</v>
      </c>
      <c r="DB131" s="87">
        <f>IF(DA131="N",0,IF(CV$122="EVENTO",BD!$B$1,0))</f>
        <v>0</v>
      </c>
      <c r="DC131" s="86" t="s">
        <v>7</v>
      </c>
      <c r="DD131" s="87">
        <f>IF(DC131="N",0,IF(CV$122="EVENTO",BD!$B$2,0))</f>
        <v>0</v>
      </c>
      <c r="DE131" s="86" t="s">
        <v>7</v>
      </c>
      <c r="DF131" s="87">
        <f>IF(DE131="N",0,IF(CV$122="EVENTO",BD!$B$5,0))</f>
        <v>0</v>
      </c>
      <c r="DG131" s="86" t="s">
        <v>7</v>
      </c>
      <c r="DH131" s="87">
        <f>IF(DG131="S",BD!$B$8,0)</f>
        <v>0</v>
      </c>
      <c r="DI131" s="73" t="str">
        <f>IF(CV131="","",VLOOKUP(CV131,BD!$B$11:$R$179,5,))</f>
        <v/>
      </c>
      <c r="DJ131" s="84" t="str">
        <f t="shared" si="82"/>
        <v/>
      </c>
    </row>
    <row r="132" spans="1:114" ht="15" customHeight="1" thickBot="1" x14ac:dyDescent="0.3">
      <c r="A132" s="130"/>
      <c r="B132" s="150" t="s">
        <v>38</v>
      </c>
      <c r="C132" s="92"/>
      <c r="D132" s="153"/>
      <c r="E132" s="153"/>
      <c r="F132" s="153"/>
      <c r="G132" s="153"/>
      <c r="H132" s="153"/>
      <c r="I132" s="153"/>
      <c r="J132" s="153"/>
      <c r="K132" s="153"/>
      <c r="L132" s="153"/>
      <c r="M132" s="153"/>
      <c r="N132" s="153"/>
      <c r="O132" s="153"/>
      <c r="P132" s="93"/>
      <c r="Q132" s="93"/>
      <c r="R132" s="94" t="str">
        <f>IF(SUM(R134:R157)=0,"",SUM(R134:R157))</f>
        <v/>
      </c>
      <c r="S132" s="92"/>
      <c r="T132" s="153"/>
      <c r="U132" s="153"/>
      <c r="V132" s="153"/>
      <c r="W132" s="153"/>
      <c r="X132" s="153"/>
      <c r="Y132" s="153"/>
      <c r="Z132" s="153"/>
      <c r="AA132" s="153"/>
      <c r="AB132" s="153"/>
      <c r="AC132" s="153"/>
      <c r="AD132" s="153"/>
      <c r="AE132" s="153"/>
      <c r="AF132" s="93"/>
      <c r="AG132" s="93"/>
      <c r="AH132" s="94" t="str">
        <f>IF(SUM(AH134:AH157)=0,"",SUM(AH134:AH157))</f>
        <v/>
      </c>
      <c r="AI132" s="92"/>
      <c r="AJ132" s="153"/>
      <c r="AK132" s="153"/>
      <c r="AL132" s="153"/>
      <c r="AM132" s="153"/>
      <c r="AN132" s="153"/>
      <c r="AO132" s="153"/>
      <c r="AP132" s="153"/>
      <c r="AQ132" s="153"/>
      <c r="AR132" s="153"/>
      <c r="AS132" s="153"/>
      <c r="AT132" s="153"/>
      <c r="AU132" s="153"/>
      <c r="AV132" s="93"/>
      <c r="AW132" s="93"/>
      <c r="AX132" s="94" t="str">
        <f>IF(SUM(AX134:AX157)=0,"",SUM(AX134:AX157))</f>
        <v/>
      </c>
      <c r="AY132" s="92"/>
      <c r="AZ132" s="153"/>
      <c r="BA132" s="153"/>
      <c r="BB132" s="153"/>
      <c r="BC132" s="153"/>
      <c r="BD132" s="153"/>
      <c r="BE132" s="153"/>
      <c r="BF132" s="153"/>
      <c r="BG132" s="153"/>
      <c r="BH132" s="153"/>
      <c r="BI132" s="153"/>
      <c r="BJ132" s="153"/>
      <c r="BK132" s="153"/>
      <c r="BL132" s="93"/>
      <c r="BM132" s="93"/>
      <c r="BN132" s="94" t="str">
        <f>IF(SUM(BN134:BN157)=0,"",SUM(BN134:BN157))</f>
        <v/>
      </c>
      <c r="BO132" s="57"/>
      <c r="BP132" s="179"/>
      <c r="BQ132" s="179"/>
      <c r="BR132" s="179"/>
      <c r="BS132" s="179"/>
      <c r="BT132" s="179"/>
      <c r="BU132" s="179"/>
      <c r="BV132" s="179"/>
      <c r="BW132" s="179"/>
      <c r="BX132" s="179"/>
      <c r="BY132" s="179"/>
      <c r="BZ132" s="179"/>
      <c r="CA132" s="179"/>
      <c r="CB132" s="58"/>
      <c r="CC132" s="58"/>
      <c r="CD132" s="59" t="str">
        <f>IF(SUM(CD134:CD157)=0,"",SUM(CD134:CD157))</f>
        <v/>
      </c>
      <c r="CE132" s="57"/>
      <c r="CF132" s="179"/>
      <c r="CG132" s="179"/>
      <c r="CH132" s="179"/>
      <c r="CI132" s="179"/>
      <c r="CJ132" s="179"/>
      <c r="CK132" s="179"/>
      <c r="CL132" s="179"/>
      <c r="CM132" s="179"/>
      <c r="CN132" s="179"/>
      <c r="CO132" s="179"/>
      <c r="CP132" s="179"/>
      <c r="CQ132" s="179"/>
      <c r="CR132" s="58"/>
      <c r="CS132" s="58"/>
      <c r="CT132" s="59" t="str">
        <f>IF(SUM(CT134:CT157)=0,"",SUM(CT134:CT157))</f>
        <v/>
      </c>
      <c r="CU132" s="92"/>
      <c r="CV132" s="153"/>
      <c r="CW132" s="153"/>
      <c r="CX132" s="153"/>
      <c r="CY132" s="153"/>
      <c r="CZ132" s="153"/>
      <c r="DA132" s="153"/>
      <c r="DB132" s="153"/>
      <c r="DC132" s="153"/>
      <c r="DD132" s="153"/>
      <c r="DE132" s="153"/>
      <c r="DF132" s="153"/>
      <c r="DG132" s="153"/>
      <c r="DH132" s="93"/>
      <c r="DI132" s="93"/>
      <c r="DJ132" s="94" t="str">
        <f>IF(SUM(DJ134:DJ157)=0,"",SUM(DJ134:DJ157))</f>
        <v/>
      </c>
    </row>
    <row r="133" spans="1:114" ht="15.75" thickBot="1" x14ac:dyDescent="0.3">
      <c r="A133" s="130"/>
      <c r="B133" s="151"/>
      <c r="C133" s="148" t="s">
        <v>2</v>
      </c>
      <c r="D133" s="149"/>
      <c r="E133" s="63"/>
      <c r="F133" s="63"/>
      <c r="G133" s="64"/>
      <c r="H133" s="65"/>
      <c r="I133" s="64"/>
      <c r="J133" s="65"/>
      <c r="K133" s="64"/>
      <c r="L133" s="65"/>
      <c r="M133" s="64"/>
      <c r="N133" s="65"/>
      <c r="O133" s="64"/>
      <c r="P133" s="65"/>
      <c r="Q133" s="66"/>
      <c r="R133" s="67" t="s">
        <v>4</v>
      </c>
      <c r="S133" s="148" t="s">
        <v>2</v>
      </c>
      <c r="T133" s="149"/>
      <c r="U133" s="63"/>
      <c r="V133" s="63"/>
      <c r="W133" s="64"/>
      <c r="X133" s="65"/>
      <c r="Y133" s="64"/>
      <c r="Z133" s="65"/>
      <c r="AA133" s="64"/>
      <c r="AB133" s="65"/>
      <c r="AC133" s="64"/>
      <c r="AD133" s="65"/>
      <c r="AE133" s="64"/>
      <c r="AF133" s="65"/>
      <c r="AG133" s="66"/>
      <c r="AH133" s="67" t="s">
        <v>4</v>
      </c>
      <c r="AI133" s="148" t="s">
        <v>2</v>
      </c>
      <c r="AJ133" s="149"/>
      <c r="AK133" s="63"/>
      <c r="AL133" s="63"/>
      <c r="AM133" s="64"/>
      <c r="AN133" s="65"/>
      <c r="AO133" s="64"/>
      <c r="AP133" s="65"/>
      <c r="AQ133" s="64"/>
      <c r="AR133" s="65"/>
      <c r="AS133" s="64"/>
      <c r="AT133" s="65"/>
      <c r="AU133" s="64"/>
      <c r="AV133" s="65"/>
      <c r="AW133" s="66"/>
      <c r="AX133" s="67" t="s">
        <v>4</v>
      </c>
      <c r="AY133" s="148" t="s">
        <v>2</v>
      </c>
      <c r="AZ133" s="149"/>
      <c r="BA133" s="63"/>
      <c r="BB133" s="63"/>
      <c r="BC133" s="64"/>
      <c r="BD133" s="65"/>
      <c r="BE133" s="64"/>
      <c r="BF133" s="65"/>
      <c r="BG133" s="64"/>
      <c r="BH133" s="65"/>
      <c r="BI133" s="64"/>
      <c r="BJ133" s="65"/>
      <c r="BK133" s="64"/>
      <c r="BL133" s="65"/>
      <c r="BM133" s="66"/>
      <c r="BN133" s="67" t="s">
        <v>4</v>
      </c>
      <c r="BO133" s="176" t="s">
        <v>2</v>
      </c>
      <c r="BP133" s="177"/>
      <c r="BQ133" s="30"/>
      <c r="BR133" s="30"/>
      <c r="BS133" s="31"/>
      <c r="BT133" s="32"/>
      <c r="BU133" s="31"/>
      <c r="BV133" s="32"/>
      <c r="BW133" s="31"/>
      <c r="BX133" s="32"/>
      <c r="BY133" s="31"/>
      <c r="BZ133" s="32"/>
      <c r="CA133" s="31"/>
      <c r="CB133" s="32"/>
      <c r="CC133" s="33"/>
      <c r="CD133" s="34" t="s">
        <v>4</v>
      </c>
      <c r="CE133" s="176" t="s">
        <v>2</v>
      </c>
      <c r="CF133" s="177"/>
      <c r="CG133" s="30"/>
      <c r="CH133" s="30"/>
      <c r="CI133" s="31"/>
      <c r="CJ133" s="32"/>
      <c r="CK133" s="31"/>
      <c r="CL133" s="32"/>
      <c r="CM133" s="31"/>
      <c r="CN133" s="32"/>
      <c r="CO133" s="31"/>
      <c r="CP133" s="32"/>
      <c r="CQ133" s="31"/>
      <c r="CR133" s="32"/>
      <c r="CS133" s="33"/>
      <c r="CT133" s="34" t="s">
        <v>4</v>
      </c>
      <c r="CU133" s="148" t="s">
        <v>2</v>
      </c>
      <c r="CV133" s="149"/>
      <c r="CW133" s="63"/>
      <c r="CX133" s="63"/>
      <c r="CY133" s="64"/>
      <c r="CZ133" s="65"/>
      <c r="DA133" s="64"/>
      <c r="DB133" s="65"/>
      <c r="DC133" s="64"/>
      <c r="DD133" s="65"/>
      <c r="DE133" s="64"/>
      <c r="DF133" s="65"/>
      <c r="DG133" s="64"/>
      <c r="DH133" s="65"/>
      <c r="DI133" s="66"/>
      <c r="DJ133" s="67" t="s">
        <v>4</v>
      </c>
    </row>
    <row r="134" spans="1:114" ht="15.75" thickBot="1" x14ac:dyDescent="0.3">
      <c r="A134" s="130"/>
      <c r="B134" s="151"/>
      <c r="C134" s="68"/>
      <c r="D134" s="69"/>
      <c r="E134" s="70"/>
      <c r="F134" s="71"/>
      <c r="G134" s="72" t="s">
        <v>7</v>
      </c>
      <c r="H134" s="73">
        <f>IF(G134="N",0,IF(D$132="EVENTO",BD!$B$3,BD!$B$4))</f>
        <v>0</v>
      </c>
      <c r="I134" s="72" t="s">
        <v>7</v>
      </c>
      <c r="J134" s="73">
        <f>IF(I134="N",0,IF(D$132="EVENTO",BD!$B$1,0))</f>
        <v>0</v>
      </c>
      <c r="K134" s="72" t="s">
        <v>7</v>
      </c>
      <c r="L134" s="73">
        <f>IF(K134="N",0,IF(D$132="EVENTO",BD!$B$2,0))</f>
        <v>0</v>
      </c>
      <c r="M134" s="72" t="s">
        <v>7</v>
      </c>
      <c r="N134" s="73">
        <f>IF(M134="N",0,IF(D$132="EVENTO",BD!$B$5,0))</f>
        <v>0</v>
      </c>
      <c r="O134" s="72" t="s">
        <v>7</v>
      </c>
      <c r="P134" s="73">
        <f>IF(O134="S",BD!$B$8,0)</f>
        <v>0</v>
      </c>
      <c r="Q134" s="73" t="str">
        <f>IF(D134="","",VLOOKUP(D134,BD!$B$11:$R$179,5,))</f>
        <v/>
      </c>
      <c r="R134" s="74" t="str">
        <f t="shared" ref="R134:R164" si="83">IF($D$132="","",IF(D134="","",SUM(Q134,P134,L134,J134,N134,H134)))</f>
        <v/>
      </c>
      <c r="S134" s="68"/>
      <c r="T134" s="69"/>
      <c r="U134" s="70"/>
      <c r="V134" s="71"/>
      <c r="W134" s="72" t="s">
        <v>7</v>
      </c>
      <c r="X134" s="73">
        <f>IF(W134="N",0,IF(T$132="EVENTO",BD!$B$3,BD!$B$4))</f>
        <v>0</v>
      </c>
      <c r="Y134" s="72" t="s">
        <v>7</v>
      </c>
      <c r="Z134" s="73">
        <f>IF(Y134="N",0,IF(T$132="EVENTO",BD!$B$1,0))</f>
        <v>0</v>
      </c>
      <c r="AA134" s="72" t="s">
        <v>7</v>
      </c>
      <c r="AB134" s="73">
        <f>IF(AA134="N",0,IF(T$132="EVENTO",BD!$B$2,0))</f>
        <v>0</v>
      </c>
      <c r="AC134" s="72" t="s">
        <v>7</v>
      </c>
      <c r="AD134" s="73">
        <f>IF(AC134="N",0,IF(T$132="EVENTO",BD!$B$5,0))</f>
        <v>0</v>
      </c>
      <c r="AE134" s="72" t="s">
        <v>7</v>
      </c>
      <c r="AF134" s="73">
        <f>IF(AE134="S",BD!$B$8,0)</f>
        <v>0</v>
      </c>
      <c r="AG134" s="73" t="str">
        <f>IF(T134="","",VLOOKUP(T134,BD!$B$11:$R$179,5,))</f>
        <v/>
      </c>
      <c r="AH134" s="74" t="str">
        <f t="shared" ref="AH134:AH164" si="84">IF($T$132="","",IF(T134="","",SUM(AG134,AF134,AB134,Z134,AD134,X134)))</f>
        <v/>
      </c>
      <c r="AI134" s="68"/>
      <c r="AJ134" s="69"/>
      <c r="AK134" s="70"/>
      <c r="AL134" s="71"/>
      <c r="AM134" s="72" t="s">
        <v>7</v>
      </c>
      <c r="AN134" s="73">
        <f>IF(AM134="N",0,IF(AJ$132="EVENTO",BD!$B$3,BD!$B$4))</f>
        <v>0</v>
      </c>
      <c r="AO134" s="72" t="s">
        <v>7</v>
      </c>
      <c r="AP134" s="73">
        <f>IF(AO134="N",0,IF(AJ$132="EVENTO",BD!$B$1,0))</f>
        <v>0</v>
      </c>
      <c r="AQ134" s="72" t="s">
        <v>7</v>
      </c>
      <c r="AR134" s="73">
        <f>IF(AQ134="N",0,IF(AJ$132="EVENTO",BD!$B$2,0))</f>
        <v>0</v>
      </c>
      <c r="AS134" s="72" t="s">
        <v>7</v>
      </c>
      <c r="AT134" s="73">
        <f>IF(AS134="N",0,IF(AJ$132="EVENTO",BD!$B$5,0))</f>
        <v>0</v>
      </c>
      <c r="AU134" s="72" t="s">
        <v>7</v>
      </c>
      <c r="AV134" s="73">
        <f>IF(AU134="S",BD!$B$8,0)</f>
        <v>0</v>
      </c>
      <c r="AW134" s="73" t="str">
        <f>IF(AJ134="","",VLOOKUP(AJ134,BD!$B$11:$R$179,5,))</f>
        <v/>
      </c>
      <c r="AX134" s="74" t="str">
        <f t="shared" ref="AX134:AX164" si="85">IF($AJ$132="","",IF(AJ134="","",SUM(AW134,AV134,AR134,AP134,AT134,AN134)))</f>
        <v/>
      </c>
      <c r="AY134" s="68"/>
      <c r="AZ134" s="69"/>
      <c r="BA134" s="70"/>
      <c r="BB134" s="71"/>
      <c r="BC134" s="72" t="s">
        <v>7</v>
      </c>
      <c r="BD134" s="73">
        <f>IF(BC134="N",0,IF(AZ$132="EVENTO",BD!$B$3,BD!$B$4))</f>
        <v>0</v>
      </c>
      <c r="BE134" s="72" t="s">
        <v>7</v>
      </c>
      <c r="BF134" s="73">
        <f>IF(BE134="N",0,IF(AZ$132="EVENTO",BD!$B$1,0))</f>
        <v>0</v>
      </c>
      <c r="BG134" s="72" t="s">
        <v>7</v>
      </c>
      <c r="BH134" s="73">
        <f>IF(BG134="N",0,IF(AZ$132="EVENTO",BD!$B$2,0))</f>
        <v>0</v>
      </c>
      <c r="BI134" s="72" t="s">
        <v>7</v>
      </c>
      <c r="BJ134" s="73">
        <f>IF(BI134="N",0,IF(AZ$132="EVENTO",BD!$B$5,0))</f>
        <v>0</v>
      </c>
      <c r="BK134" s="72" t="s">
        <v>7</v>
      </c>
      <c r="BL134" s="73">
        <f>IF(BK134="S",BD!$B$8,0)</f>
        <v>0</v>
      </c>
      <c r="BM134" s="73" t="str">
        <f>IF(AZ134="","",VLOOKUP(AZ134,BD!$B$11:$R$179,5,))</f>
        <v/>
      </c>
      <c r="BN134" s="74" t="str">
        <f t="shared" ref="BN134:BN164" si="86">IF($AZ$132="","",IF(AZ134="","",SUM(BM134,BL134,BH134,BF134,BJ134,BD134)))</f>
        <v/>
      </c>
      <c r="BO134" s="35"/>
      <c r="BP134" s="36" t="s">
        <v>61</v>
      </c>
      <c r="BQ134" s="37"/>
      <c r="BR134" s="38"/>
      <c r="BS134" s="39" t="s">
        <v>7</v>
      </c>
      <c r="BT134" s="40">
        <f>IF(BS134="N",0,IF(BP$132="EVENTO",BD!$B$3,BD!$B$4))</f>
        <v>0</v>
      </c>
      <c r="BU134" s="39" t="s">
        <v>7</v>
      </c>
      <c r="BV134" s="40">
        <f>IF(BU134="N",0,IF(BP$132="EVENTO",BD!$B$1,0))</f>
        <v>0</v>
      </c>
      <c r="BW134" s="39" t="s">
        <v>7</v>
      </c>
      <c r="BX134" s="40">
        <f>IF(BW134="N",0,IF(BP$132="EVENTO",BD!$B$2,0))</f>
        <v>0</v>
      </c>
      <c r="BY134" s="39" t="s">
        <v>7</v>
      </c>
      <c r="BZ134" s="40">
        <f>IF(BY134="N",0,IF(BP$132="EVENTO",BD!$B$5,0))</f>
        <v>0</v>
      </c>
      <c r="CA134" s="39" t="s">
        <v>7</v>
      </c>
      <c r="CB134" s="40">
        <f>IF(CA134="S",BD!$B$8,0)</f>
        <v>0</v>
      </c>
      <c r="CC134" s="40">
        <f>IF(BP134="","",VLOOKUP(BP134,BD!$B$11:$R$179,5,))</f>
        <v>250</v>
      </c>
      <c r="CD134" s="41" t="str">
        <f t="shared" ref="CD134:CD164" si="87">IF($BP$132="","",IF(BP134="","",SUM(CC134,CB134,BX134,BV134,BZ134,BT134)))</f>
        <v/>
      </c>
      <c r="CE134" s="35"/>
      <c r="CF134" s="36" t="s">
        <v>61</v>
      </c>
      <c r="CG134" s="37"/>
      <c r="CH134" s="38"/>
      <c r="CI134" s="39" t="s">
        <v>7</v>
      </c>
      <c r="CJ134" s="40">
        <f>IF(CI134="N",0,IF(CF$132="EVENTO",BD!$B$3,BD!$B$4))</f>
        <v>0</v>
      </c>
      <c r="CK134" s="39" t="s">
        <v>7</v>
      </c>
      <c r="CL134" s="40">
        <f>IF(CK134="N",0,IF(CF$132="EVENTO",BD!$B$1,0))</f>
        <v>0</v>
      </c>
      <c r="CM134" s="39" t="s">
        <v>7</v>
      </c>
      <c r="CN134" s="40">
        <f>IF(CM134="N",0,IF(CF$132="EVENTO",BD!$B$2,0))</f>
        <v>0</v>
      </c>
      <c r="CO134" s="39" t="s">
        <v>7</v>
      </c>
      <c r="CP134" s="40">
        <f>IF(CO134="N",0,IF(CF$132="EVENTO",BD!$B$5,0))</f>
        <v>0</v>
      </c>
      <c r="CQ134" s="39" t="s">
        <v>7</v>
      </c>
      <c r="CR134" s="40">
        <f>IF(CQ134="S",BD!$B$8,0)</f>
        <v>0</v>
      </c>
      <c r="CS134" s="40">
        <f>IF(CF134="","",VLOOKUP(CF134,BD!$B$11:$R$179,5,))</f>
        <v>250</v>
      </c>
      <c r="CT134" s="41" t="str">
        <f t="shared" ref="CT134:CT164" si="88">IF($CF$132="","",IF(CF134="","",SUM(CS134,CR134,CN134,CL134,CP134,CJ134)))</f>
        <v/>
      </c>
      <c r="CU134" s="68"/>
      <c r="CV134" s="69"/>
      <c r="CW134" s="70"/>
      <c r="CX134" s="71"/>
      <c r="CY134" s="72" t="s">
        <v>7</v>
      </c>
      <c r="CZ134" s="73">
        <f>IF(CY134="N",0,IF(CV$132="EVENTO",BD!$B$3,BD!$B$4))</f>
        <v>0</v>
      </c>
      <c r="DA134" s="72" t="s">
        <v>7</v>
      </c>
      <c r="DB134" s="73">
        <f>IF(DA134="N",0,IF(CV$132="EVENTO",BD!$B$1,0))</f>
        <v>0</v>
      </c>
      <c r="DC134" s="72" t="s">
        <v>7</v>
      </c>
      <c r="DD134" s="73">
        <f>IF(DC134="N",0,IF(CV$132="EVENTO",BD!$B$2,0))</f>
        <v>0</v>
      </c>
      <c r="DE134" s="72" t="s">
        <v>7</v>
      </c>
      <c r="DF134" s="73">
        <f>IF(DE134="N",0,IF(CV$132="EVENTO",BD!$B$5,0))</f>
        <v>0</v>
      </c>
      <c r="DG134" s="72" t="s">
        <v>7</v>
      </c>
      <c r="DH134" s="73">
        <f>IF(DG134="S",BD!$B$8,0)</f>
        <v>0</v>
      </c>
      <c r="DI134" s="73" t="str">
        <f>IF(CV134="","",VLOOKUP(CV134,BD!$B$11:$R$179,5,))</f>
        <v/>
      </c>
      <c r="DJ134" s="74" t="str">
        <f t="shared" ref="DJ134:DJ164" si="89">IF($CV$132="","",IF(CV134="","",SUM(DI134,DH134,DD134,DB134,DF134,CZ134)))</f>
        <v/>
      </c>
    </row>
    <row r="135" spans="1:114" ht="15.75" thickBot="1" x14ac:dyDescent="0.3">
      <c r="A135" s="130"/>
      <c r="B135" s="151"/>
      <c r="C135" s="68"/>
      <c r="D135" s="69"/>
      <c r="E135" s="70"/>
      <c r="F135" s="71"/>
      <c r="G135" s="77" t="s">
        <v>7</v>
      </c>
      <c r="H135" s="78">
        <f>IF(G135="N",0,IF(D$132="EVENTO",BD!$B$3,BD!$B$4))</f>
        <v>0</v>
      </c>
      <c r="I135" s="77" t="s">
        <v>7</v>
      </c>
      <c r="J135" s="78">
        <f>IF(I135="N",0,IF(D$132="EVENTO",BD!$B$1,0))</f>
        <v>0</v>
      </c>
      <c r="K135" s="77" t="s">
        <v>7</v>
      </c>
      <c r="L135" s="78">
        <f>IF(K135="N",0,IF(D$132="EVENTO",BD!$B$2,0))</f>
        <v>0</v>
      </c>
      <c r="M135" s="77" t="s">
        <v>7</v>
      </c>
      <c r="N135" s="73">
        <f>IF(M135="N",0,IF(D$132="EVENTO",BD!$B$5,0))</f>
        <v>0</v>
      </c>
      <c r="O135" s="77" t="s">
        <v>7</v>
      </c>
      <c r="P135" s="73">
        <f>IF(O135="S",BD!$B$8,0)</f>
        <v>0</v>
      </c>
      <c r="Q135" s="73" t="str">
        <f>IF(D135="","",VLOOKUP(D135,BD!$B$11:$R$179,5,))</f>
        <v/>
      </c>
      <c r="R135" s="74" t="str">
        <f t="shared" si="83"/>
        <v/>
      </c>
      <c r="S135" s="68"/>
      <c r="T135" s="69"/>
      <c r="U135" s="70"/>
      <c r="V135" s="71"/>
      <c r="W135" s="77" t="s">
        <v>7</v>
      </c>
      <c r="X135" s="78">
        <f>IF(W135="N",0,IF(T$132="EVENTO",BD!$B$3,BD!$B$4))</f>
        <v>0</v>
      </c>
      <c r="Y135" s="77" t="s">
        <v>7</v>
      </c>
      <c r="Z135" s="78">
        <f>IF(Y135="N",0,IF(T$132="EVENTO",BD!$B$1,0))</f>
        <v>0</v>
      </c>
      <c r="AA135" s="77" t="s">
        <v>7</v>
      </c>
      <c r="AB135" s="78">
        <f>IF(AA135="N",0,IF(T$132="EVENTO",BD!$B$2,0))</f>
        <v>0</v>
      </c>
      <c r="AC135" s="77" t="s">
        <v>7</v>
      </c>
      <c r="AD135" s="73">
        <f>IF(AC135="N",0,IF(T$132="EVENTO",BD!$B$5,0))</f>
        <v>0</v>
      </c>
      <c r="AE135" s="77" t="s">
        <v>7</v>
      </c>
      <c r="AF135" s="73">
        <f>IF(AE135="S",BD!$B$8,0)</f>
        <v>0</v>
      </c>
      <c r="AG135" s="73" t="str">
        <f>IF(T135="","",VLOOKUP(T135,BD!$B$11:$R$179,5,))</f>
        <v/>
      </c>
      <c r="AH135" s="74" t="str">
        <f t="shared" si="84"/>
        <v/>
      </c>
      <c r="AI135" s="68"/>
      <c r="AJ135" s="69"/>
      <c r="AK135" s="70"/>
      <c r="AL135" s="71"/>
      <c r="AM135" s="77" t="s">
        <v>7</v>
      </c>
      <c r="AN135" s="78">
        <f>IF(AM135="N",0,IF(AJ$132="EVENTO",BD!$B$3,BD!$B$4))</f>
        <v>0</v>
      </c>
      <c r="AO135" s="77" t="s">
        <v>7</v>
      </c>
      <c r="AP135" s="78">
        <f>IF(AO135="N",0,IF(AJ$132="EVENTO",BD!$B$1,0))</f>
        <v>0</v>
      </c>
      <c r="AQ135" s="77" t="s">
        <v>7</v>
      </c>
      <c r="AR135" s="78">
        <f>IF(AQ135="N",0,IF(AJ$132="EVENTO",BD!$B$2,0))</f>
        <v>0</v>
      </c>
      <c r="AS135" s="77" t="s">
        <v>7</v>
      </c>
      <c r="AT135" s="73">
        <f>IF(AS135="N",0,IF(AJ$132="EVENTO",BD!$B$5,0))</f>
        <v>0</v>
      </c>
      <c r="AU135" s="77" t="s">
        <v>7</v>
      </c>
      <c r="AV135" s="73">
        <f>IF(AU135="S",BD!$B$8,0)</f>
        <v>0</v>
      </c>
      <c r="AW135" s="73" t="str">
        <f>IF(AJ135="","",VLOOKUP(AJ135,BD!$B$11:$R$179,5,))</f>
        <v/>
      </c>
      <c r="AX135" s="74" t="str">
        <f t="shared" si="85"/>
        <v/>
      </c>
      <c r="AY135" s="68"/>
      <c r="AZ135" s="69"/>
      <c r="BA135" s="70"/>
      <c r="BB135" s="71"/>
      <c r="BC135" s="77" t="s">
        <v>7</v>
      </c>
      <c r="BD135" s="78">
        <f>IF(BC135="N",0,IF(AZ$132="EVENTO",BD!$B$3,BD!$B$4))</f>
        <v>0</v>
      </c>
      <c r="BE135" s="77" t="s">
        <v>7</v>
      </c>
      <c r="BF135" s="78">
        <f>IF(BE135="N",0,IF(AZ$132="EVENTO",BD!$B$1,0))</f>
        <v>0</v>
      </c>
      <c r="BG135" s="77" t="s">
        <v>7</v>
      </c>
      <c r="BH135" s="78">
        <f>IF(BG135="N",0,IF(AZ$132="EVENTO",BD!$B$2,0))</f>
        <v>0</v>
      </c>
      <c r="BI135" s="77" t="s">
        <v>7</v>
      </c>
      <c r="BJ135" s="73">
        <f>IF(BI135="N",0,IF(AZ$132="EVENTO",BD!$B$5,0))</f>
        <v>0</v>
      </c>
      <c r="BK135" s="77" t="s">
        <v>7</v>
      </c>
      <c r="BL135" s="73">
        <f>IF(BK135="S",BD!$B$8,0)</f>
        <v>0</v>
      </c>
      <c r="BM135" s="73" t="str">
        <f>IF(AZ135="","",VLOOKUP(AZ135,BD!$B$11:$R$179,5,))</f>
        <v/>
      </c>
      <c r="BN135" s="74" t="str">
        <f t="shared" si="86"/>
        <v/>
      </c>
      <c r="BO135" s="35"/>
      <c r="BP135" s="36"/>
      <c r="BQ135" s="37"/>
      <c r="BR135" s="38"/>
      <c r="BS135" s="44" t="s">
        <v>7</v>
      </c>
      <c r="BT135" s="45">
        <f>IF(BS135="N",0,IF(BP$132="EVENTO",BD!$B$3,BD!$B$4))</f>
        <v>0</v>
      </c>
      <c r="BU135" s="44" t="s">
        <v>7</v>
      </c>
      <c r="BV135" s="45">
        <f>IF(BU135="N",0,IF(BP$132="EVENTO",BD!$B$1,0))</f>
        <v>0</v>
      </c>
      <c r="BW135" s="44" t="s">
        <v>7</v>
      </c>
      <c r="BX135" s="45">
        <f>IF(BW135="N",0,IF(BP$132="EVENTO",BD!$B$2,0))</f>
        <v>0</v>
      </c>
      <c r="BY135" s="44" t="s">
        <v>7</v>
      </c>
      <c r="BZ135" s="40">
        <f>IF(BY135="N",0,IF(BP$132="EVENTO",BD!$B$5,0))</f>
        <v>0</v>
      </c>
      <c r="CA135" s="44" t="s">
        <v>7</v>
      </c>
      <c r="CB135" s="40">
        <f>IF(CA135="S",BD!$B$8,0)</f>
        <v>0</v>
      </c>
      <c r="CC135" s="40" t="str">
        <f>IF(BP135="","",VLOOKUP(BP135,BD!$B$11:$R$179,5,))</f>
        <v/>
      </c>
      <c r="CD135" s="41" t="str">
        <f t="shared" si="87"/>
        <v/>
      </c>
      <c r="CE135" s="35"/>
      <c r="CF135" s="36"/>
      <c r="CG135" s="37"/>
      <c r="CH135" s="38"/>
      <c r="CI135" s="44" t="s">
        <v>7</v>
      </c>
      <c r="CJ135" s="45">
        <f>IF(CI135="N",0,IF(CF$132="EVENTO",BD!$B$3,BD!$B$4))</f>
        <v>0</v>
      </c>
      <c r="CK135" s="44" t="s">
        <v>7</v>
      </c>
      <c r="CL135" s="45">
        <f>IF(CK135="N",0,IF(CF$132="EVENTO",BD!$B$1,0))</f>
        <v>0</v>
      </c>
      <c r="CM135" s="44" t="s">
        <v>7</v>
      </c>
      <c r="CN135" s="45">
        <f>IF(CM135="N",0,IF(CF$132="EVENTO",BD!$B$2,0))</f>
        <v>0</v>
      </c>
      <c r="CO135" s="44" t="s">
        <v>7</v>
      </c>
      <c r="CP135" s="40">
        <f>IF(CO135="N",0,IF(CF$132="EVENTO",BD!$B$5,0))</f>
        <v>0</v>
      </c>
      <c r="CQ135" s="44" t="s">
        <v>7</v>
      </c>
      <c r="CR135" s="40">
        <f>IF(CQ135="S",BD!$B$8,0)</f>
        <v>0</v>
      </c>
      <c r="CS135" s="40" t="str">
        <f>IF(CF135="","",VLOOKUP(CF135,BD!$B$11:$R$179,5,))</f>
        <v/>
      </c>
      <c r="CT135" s="41" t="str">
        <f t="shared" si="88"/>
        <v/>
      </c>
      <c r="CU135" s="68"/>
      <c r="CV135" s="69"/>
      <c r="CW135" s="70"/>
      <c r="CX135" s="71"/>
      <c r="CY135" s="77" t="s">
        <v>7</v>
      </c>
      <c r="CZ135" s="78">
        <f>IF(CY135="N",0,IF(CV$132="EVENTO",BD!$B$3,BD!$B$4))</f>
        <v>0</v>
      </c>
      <c r="DA135" s="77" t="s">
        <v>7</v>
      </c>
      <c r="DB135" s="78">
        <f>IF(DA135="N",0,IF(CV$132="EVENTO",BD!$B$1,0))</f>
        <v>0</v>
      </c>
      <c r="DC135" s="77" t="s">
        <v>7</v>
      </c>
      <c r="DD135" s="78">
        <f>IF(DC135="N",0,IF(CV$132="EVENTO",BD!$B$2,0))</f>
        <v>0</v>
      </c>
      <c r="DE135" s="77" t="s">
        <v>7</v>
      </c>
      <c r="DF135" s="73">
        <f>IF(DE135="N",0,IF(CV$132="EVENTO",BD!$B$5,0))</f>
        <v>0</v>
      </c>
      <c r="DG135" s="77" t="s">
        <v>7</v>
      </c>
      <c r="DH135" s="73">
        <f>IF(DG135="S",BD!$B$8,0)</f>
        <v>0</v>
      </c>
      <c r="DI135" s="73" t="str">
        <f>IF(CV135="","",VLOOKUP(CV135,BD!$B$11:$R$179,5,))</f>
        <v/>
      </c>
      <c r="DJ135" s="74" t="str">
        <f t="shared" si="89"/>
        <v/>
      </c>
    </row>
    <row r="136" spans="1:114" ht="15.75" thickBot="1" x14ac:dyDescent="0.3">
      <c r="A136" s="130"/>
      <c r="B136" s="151"/>
      <c r="C136" s="68"/>
      <c r="D136" s="69"/>
      <c r="E136" s="70"/>
      <c r="F136" s="71"/>
      <c r="G136" s="77" t="s">
        <v>7</v>
      </c>
      <c r="H136" s="78">
        <f>IF(G136="N",0,IF(D$132="EVENTO",BD!$B$3,BD!$B$4))</f>
        <v>0</v>
      </c>
      <c r="I136" s="77" t="s">
        <v>7</v>
      </c>
      <c r="J136" s="78">
        <f>IF(I136="N",0,IF(D$132="EVENTO",BD!$B$1,0))</f>
        <v>0</v>
      </c>
      <c r="K136" s="77" t="s">
        <v>7</v>
      </c>
      <c r="L136" s="78">
        <f>IF(K136="N",0,IF(D$132="EVENTO",BD!$B$2,0))</f>
        <v>0</v>
      </c>
      <c r="M136" s="77" t="s">
        <v>7</v>
      </c>
      <c r="N136" s="73">
        <f>IF(M136="N",0,IF(D$132="EVENTO",BD!$B$5,0))</f>
        <v>0</v>
      </c>
      <c r="O136" s="77" t="s">
        <v>7</v>
      </c>
      <c r="P136" s="73">
        <f>IF(O136="S",BD!$B$8,0)</f>
        <v>0</v>
      </c>
      <c r="Q136" s="73" t="str">
        <f>IF(D136="","",VLOOKUP(D136,BD!$B$11:$R$179,5,))</f>
        <v/>
      </c>
      <c r="R136" s="74" t="str">
        <f t="shared" si="83"/>
        <v/>
      </c>
      <c r="S136" s="68"/>
      <c r="T136" s="69"/>
      <c r="U136" s="70"/>
      <c r="V136" s="71"/>
      <c r="W136" s="77" t="s">
        <v>7</v>
      </c>
      <c r="X136" s="78">
        <f>IF(W136="N",0,IF(T$132="EVENTO",BD!$B$3,BD!$B$4))</f>
        <v>0</v>
      </c>
      <c r="Y136" s="77" t="s">
        <v>7</v>
      </c>
      <c r="Z136" s="78">
        <f>IF(Y136="N",0,IF(T$132="EVENTO",BD!$B$1,0))</f>
        <v>0</v>
      </c>
      <c r="AA136" s="77" t="s">
        <v>7</v>
      </c>
      <c r="AB136" s="78">
        <f>IF(AA136="N",0,IF(T$132="EVENTO",BD!$B$2,0))</f>
        <v>0</v>
      </c>
      <c r="AC136" s="77" t="s">
        <v>7</v>
      </c>
      <c r="AD136" s="73">
        <f>IF(AC136="N",0,IF(T$132="EVENTO",BD!$B$5,0))</f>
        <v>0</v>
      </c>
      <c r="AE136" s="77" t="s">
        <v>7</v>
      </c>
      <c r="AF136" s="73">
        <f>IF(AE136="S",BD!$B$8,0)</f>
        <v>0</v>
      </c>
      <c r="AG136" s="73" t="str">
        <f>IF(T136="","",VLOOKUP(T136,BD!$B$11:$R$179,5,))</f>
        <v/>
      </c>
      <c r="AH136" s="74" t="str">
        <f t="shared" si="84"/>
        <v/>
      </c>
      <c r="AI136" s="68"/>
      <c r="AJ136" s="69"/>
      <c r="AK136" s="70"/>
      <c r="AL136" s="71"/>
      <c r="AM136" s="77" t="s">
        <v>7</v>
      </c>
      <c r="AN136" s="78">
        <f>IF(AM136="N",0,IF(AJ$132="EVENTO",BD!$B$3,BD!$B$4))</f>
        <v>0</v>
      </c>
      <c r="AO136" s="77" t="s">
        <v>7</v>
      </c>
      <c r="AP136" s="78">
        <f>IF(AO136="N",0,IF(AJ$132="EVENTO",BD!$B$1,0))</f>
        <v>0</v>
      </c>
      <c r="AQ136" s="77" t="s">
        <v>7</v>
      </c>
      <c r="AR136" s="78">
        <f>IF(AQ136="N",0,IF(AJ$132="EVENTO",BD!$B$2,0))</f>
        <v>0</v>
      </c>
      <c r="AS136" s="77" t="s">
        <v>7</v>
      </c>
      <c r="AT136" s="73">
        <f>IF(AS136="N",0,IF(AJ$132="EVENTO",BD!$B$5,0))</f>
        <v>0</v>
      </c>
      <c r="AU136" s="77" t="s">
        <v>7</v>
      </c>
      <c r="AV136" s="73">
        <f>IF(AU136="S",BD!$B$8,0)</f>
        <v>0</v>
      </c>
      <c r="AW136" s="73" t="str">
        <f>IF(AJ136="","",VLOOKUP(AJ136,BD!$B$11:$R$179,5,))</f>
        <v/>
      </c>
      <c r="AX136" s="74" t="str">
        <f t="shared" si="85"/>
        <v/>
      </c>
      <c r="AY136" s="68"/>
      <c r="AZ136" s="69"/>
      <c r="BA136" s="70"/>
      <c r="BB136" s="71"/>
      <c r="BC136" s="77" t="s">
        <v>7</v>
      </c>
      <c r="BD136" s="78">
        <f>IF(BC136="N",0,IF(AZ$132="EVENTO",BD!$B$3,BD!$B$4))</f>
        <v>0</v>
      </c>
      <c r="BE136" s="77" t="s">
        <v>7</v>
      </c>
      <c r="BF136" s="78">
        <f>IF(BE136="N",0,IF(AZ$132="EVENTO",BD!$B$1,0))</f>
        <v>0</v>
      </c>
      <c r="BG136" s="77" t="s">
        <v>7</v>
      </c>
      <c r="BH136" s="78">
        <f>IF(BG136="N",0,IF(AZ$132="EVENTO",BD!$B$2,0))</f>
        <v>0</v>
      </c>
      <c r="BI136" s="77" t="s">
        <v>7</v>
      </c>
      <c r="BJ136" s="73">
        <f>IF(BI136="N",0,IF(AZ$132="EVENTO",BD!$B$5,0))</f>
        <v>0</v>
      </c>
      <c r="BK136" s="77" t="s">
        <v>7</v>
      </c>
      <c r="BL136" s="73">
        <f>IF(BK136="S",BD!$B$8,0)</f>
        <v>0</v>
      </c>
      <c r="BM136" s="73" t="str">
        <f>IF(AZ136="","",VLOOKUP(AZ136,BD!$B$11:$R$179,5,))</f>
        <v/>
      </c>
      <c r="BN136" s="74" t="str">
        <f t="shared" si="86"/>
        <v/>
      </c>
      <c r="BO136" s="35"/>
      <c r="BP136" s="36"/>
      <c r="BQ136" s="37"/>
      <c r="BR136" s="38"/>
      <c r="BS136" s="44" t="s">
        <v>7</v>
      </c>
      <c r="BT136" s="45">
        <f>IF(BS136="N",0,IF(BP$132="EVENTO",BD!$B$3,BD!$B$4))</f>
        <v>0</v>
      </c>
      <c r="BU136" s="44" t="s">
        <v>7</v>
      </c>
      <c r="BV136" s="45">
        <f>IF(BU136="N",0,IF(BP$132="EVENTO",BD!$B$1,0))</f>
        <v>0</v>
      </c>
      <c r="BW136" s="44" t="s">
        <v>7</v>
      </c>
      <c r="BX136" s="45">
        <f>IF(BW136="N",0,IF(BP$132="EVENTO",BD!$B$2,0))</f>
        <v>0</v>
      </c>
      <c r="BY136" s="44" t="s">
        <v>7</v>
      </c>
      <c r="BZ136" s="40">
        <f>IF(BY136="N",0,IF(BP$132="EVENTO",BD!$B$5,0))</f>
        <v>0</v>
      </c>
      <c r="CA136" s="44" t="s">
        <v>7</v>
      </c>
      <c r="CB136" s="40">
        <f>IF(CA136="S",BD!$B$8,0)</f>
        <v>0</v>
      </c>
      <c r="CC136" s="40" t="str">
        <f>IF(BP136="","",VLOOKUP(BP136,BD!$B$11:$R$179,5,))</f>
        <v/>
      </c>
      <c r="CD136" s="41" t="str">
        <f t="shared" si="87"/>
        <v/>
      </c>
      <c r="CE136" s="35"/>
      <c r="CF136" s="36"/>
      <c r="CG136" s="37"/>
      <c r="CH136" s="38"/>
      <c r="CI136" s="44" t="s">
        <v>7</v>
      </c>
      <c r="CJ136" s="45">
        <f>IF(CI136="N",0,IF(CF$132="EVENTO",BD!$B$3,BD!$B$4))</f>
        <v>0</v>
      </c>
      <c r="CK136" s="44" t="s">
        <v>7</v>
      </c>
      <c r="CL136" s="45">
        <f>IF(CK136="N",0,IF(CF$132="EVENTO",BD!$B$1,0))</f>
        <v>0</v>
      </c>
      <c r="CM136" s="44" t="s">
        <v>7</v>
      </c>
      <c r="CN136" s="45">
        <f>IF(CM136="N",0,IF(CF$132="EVENTO",BD!$B$2,0))</f>
        <v>0</v>
      </c>
      <c r="CO136" s="44" t="s">
        <v>7</v>
      </c>
      <c r="CP136" s="40">
        <f>IF(CO136="N",0,IF(CF$132="EVENTO",BD!$B$5,0))</f>
        <v>0</v>
      </c>
      <c r="CQ136" s="44" t="s">
        <v>7</v>
      </c>
      <c r="CR136" s="40">
        <f>IF(CQ136="S",BD!$B$8,0)</f>
        <v>0</v>
      </c>
      <c r="CS136" s="40" t="str">
        <f>IF(CF136="","",VLOOKUP(CF136,BD!$B$11:$R$179,5,))</f>
        <v/>
      </c>
      <c r="CT136" s="41" t="str">
        <f t="shared" si="88"/>
        <v/>
      </c>
      <c r="CU136" s="68"/>
      <c r="CV136" s="69"/>
      <c r="CW136" s="70"/>
      <c r="CX136" s="71"/>
      <c r="CY136" s="77" t="s">
        <v>7</v>
      </c>
      <c r="CZ136" s="78">
        <f>IF(CY136="N",0,IF(CV$132="EVENTO",BD!$B$3,BD!$B$4))</f>
        <v>0</v>
      </c>
      <c r="DA136" s="77" t="s">
        <v>7</v>
      </c>
      <c r="DB136" s="78">
        <f>IF(DA136="N",0,IF(CV$132="EVENTO",BD!$B$1,0))</f>
        <v>0</v>
      </c>
      <c r="DC136" s="77" t="s">
        <v>7</v>
      </c>
      <c r="DD136" s="78">
        <f>IF(DC136="N",0,IF(CV$132="EVENTO",BD!$B$2,0))</f>
        <v>0</v>
      </c>
      <c r="DE136" s="77" t="s">
        <v>7</v>
      </c>
      <c r="DF136" s="73">
        <f>IF(DE136="N",0,IF(CV$132="EVENTO",BD!$B$5,0))</f>
        <v>0</v>
      </c>
      <c r="DG136" s="77" t="s">
        <v>7</v>
      </c>
      <c r="DH136" s="73">
        <f>IF(DG136="S",BD!$B$8,0)</f>
        <v>0</v>
      </c>
      <c r="DI136" s="73" t="str">
        <f>IF(CV136="","",VLOOKUP(CV136,BD!$B$11:$R$179,5,))</f>
        <v/>
      </c>
      <c r="DJ136" s="74" t="str">
        <f t="shared" si="89"/>
        <v/>
      </c>
    </row>
    <row r="137" spans="1:114" ht="15.75" thickBot="1" x14ac:dyDescent="0.3">
      <c r="A137" s="130"/>
      <c r="B137" s="151"/>
      <c r="C137" s="68"/>
      <c r="D137" s="69"/>
      <c r="E137" s="70"/>
      <c r="F137" s="71"/>
      <c r="G137" s="77" t="s">
        <v>7</v>
      </c>
      <c r="H137" s="78">
        <f>IF(G137="N",0,IF(D$132="EVENTO",BD!$B$3,BD!$B$4))</f>
        <v>0</v>
      </c>
      <c r="I137" s="77" t="s">
        <v>7</v>
      </c>
      <c r="J137" s="78">
        <f>IF(I137="N",0,IF(D$132="EVENTO",BD!$B$1,0))</f>
        <v>0</v>
      </c>
      <c r="K137" s="77" t="s">
        <v>7</v>
      </c>
      <c r="L137" s="78">
        <f>IF(K137="N",0,IF(D$132="EVENTO",BD!$B$2,0))</f>
        <v>0</v>
      </c>
      <c r="M137" s="77" t="s">
        <v>7</v>
      </c>
      <c r="N137" s="73">
        <f>IF(M137="N",0,IF(D$132="EVENTO",BD!$B$5,0))</f>
        <v>0</v>
      </c>
      <c r="O137" s="77" t="s">
        <v>7</v>
      </c>
      <c r="P137" s="73">
        <f>IF(O137="S",BD!$B$8,0)</f>
        <v>0</v>
      </c>
      <c r="Q137" s="73" t="str">
        <f>IF(D137="","",VLOOKUP(D137,BD!$B$11:$R$179,5,))</f>
        <v/>
      </c>
      <c r="R137" s="74" t="str">
        <f t="shared" si="83"/>
        <v/>
      </c>
      <c r="S137" s="68"/>
      <c r="T137" s="69"/>
      <c r="U137" s="70"/>
      <c r="V137" s="71"/>
      <c r="W137" s="77" t="s">
        <v>7</v>
      </c>
      <c r="X137" s="78">
        <f>IF(W137="N",0,IF(T$132="EVENTO",BD!$B$3,BD!$B$4))</f>
        <v>0</v>
      </c>
      <c r="Y137" s="77" t="s">
        <v>7</v>
      </c>
      <c r="Z137" s="78">
        <f>IF(Y137="N",0,IF(T$132="EVENTO",BD!$B$1,0))</f>
        <v>0</v>
      </c>
      <c r="AA137" s="77" t="s">
        <v>7</v>
      </c>
      <c r="AB137" s="78">
        <f>IF(AA137="N",0,IF(T$132="EVENTO",BD!$B$2,0))</f>
        <v>0</v>
      </c>
      <c r="AC137" s="77" t="s">
        <v>7</v>
      </c>
      <c r="AD137" s="73">
        <f>IF(AC137="N",0,IF(T$132="EVENTO",BD!$B$5,0))</f>
        <v>0</v>
      </c>
      <c r="AE137" s="77" t="s">
        <v>7</v>
      </c>
      <c r="AF137" s="73">
        <f>IF(AE137="S",BD!$B$8,0)</f>
        <v>0</v>
      </c>
      <c r="AG137" s="73" t="str">
        <f>IF(T137="","",VLOOKUP(T137,BD!$B$11:$R$179,5,))</f>
        <v/>
      </c>
      <c r="AH137" s="74" t="str">
        <f t="shared" si="84"/>
        <v/>
      </c>
      <c r="AI137" s="68"/>
      <c r="AJ137" s="69"/>
      <c r="AK137" s="70"/>
      <c r="AL137" s="71"/>
      <c r="AM137" s="77" t="s">
        <v>7</v>
      </c>
      <c r="AN137" s="78">
        <f>IF(AM137="N",0,IF(AJ$132="EVENTO",BD!$B$3,BD!$B$4))</f>
        <v>0</v>
      </c>
      <c r="AO137" s="77" t="s">
        <v>7</v>
      </c>
      <c r="AP137" s="78">
        <f>IF(AO137="N",0,IF(AJ$132="EVENTO",BD!$B$1,0))</f>
        <v>0</v>
      </c>
      <c r="AQ137" s="77" t="s">
        <v>7</v>
      </c>
      <c r="AR137" s="78">
        <f>IF(AQ137="N",0,IF(AJ$132="EVENTO",BD!$B$2,0))</f>
        <v>0</v>
      </c>
      <c r="AS137" s="77" t="s">
        <v>7</v>
      </c>
      <c r="AT137" s="73">
        <f>IF(AS137="N",0,IF(AJ$132="EVENTO",BD!$B$5,0))</f>
        <v>0</v>
      </c>
      <c r="AU137" s="77" t="s">
        <v>7</v>
      </c>
      <c r="AV137" s="73">
        <f>IF(AU137="S",BD!$B$8,0)</f>
        <v>0</v>
      </c>
      <c r="AW137" s="73" t="str">
        <f>IF(AJ137="","",VLOOKUP(AJ137,BD!$B$11:$R$179,5,))</f>
        <v/>
      </c>
      <c r="AX137" s="74" t="str">
        <f t="shared" si="85"/>
        <v/>
      </c>
      <c r="AY137" s="68"/>
      <c r="AZ137" s="69"/>
      <c r="BA137" s="70"/>
      <c r="BB137" s="71"/>
      <c r="BC137" s="77" t="s">
        <v>7</v>
      </c>
      <c r="BD137" s="78">
        <f>IF(BC137="N",0,IF(AZ$132="EVENTO",BD!$B$3,BD!$B$4))</f>
        <v>0</v>
      </c>
      <c r="BE137" s="77" t="s">
        <v>7</v>
      </c>
      <c r="BF137" s="78">
        <f>IF(BE137="N",0,IF(AZ$132="EVENTO",BD!$B$1,0))</f>
        <v>0</v>
      </c>
      <c r="BG137" s="77" t="s">
        <v>7</v>
      </c>
      <c r="BH137" s="78">
        <f>IF(BG137="N",0,IF(AZ$132="EVENTO",BD!$B$2,0))</f>
        <v>0</v>
      </c>
      <c r="BI137" s="77" t="s">
        <v>7</v>
      </c>
      <c r="BJ137" s="73">
        <f>IF(BI137="N",0,IF(AZ$132="EVENTO",BD!$B$5,0))</f>
        <v>0</v>
      </c>
      <c r="BK137" s="77" t="s">
        <v>7</v>
      </c>
      <c r="BL137" s="73">
        <f>IF(BK137="S",BD!$B$8,0)</f>
        <v>0</v>
      </c>
      <c r="BM137" s="73" t="str">
        <f>IF(AZ137="","",VLOOKUP(AZ137,BD!$B$11:$R$179,5,))</f>
        <v/>
      </c>
      <c r="BN137" s="74" t="str">
        <f t="shared" si="86"/>
        <v/>
      </c>
      <c r="BO137" s="35"/>
      <c r="BP137" s="36"/>
      <c r="BQ137" s="37"/>
      <c r="BR137" s="38"/>
      <c r="BS137" s="44" t="s">
        <v>7</v>
      </c>
      <c r="BT137" s="45">
        <f>IF(BS137="N",0,IF(BP$132="EVENTO",BD!$B$3,BD!$B$4))</f>
        <v>0</v>
      </c>
      <c r="BU137" s="44" t="s">
        <v>7</v>
      </c>
      <c r="BV137" s="45">
        <f>IF(BU137="N",0,IF(BP$132="EVENTO",BD!$B$1,0))</f>
        <v>0</v>
      </c>
      <c r="BW137" s="44" t="s">
        <v>7</v>
      </c>
      <c r="BX137" s="45">
        <f>IF(BW137="N",0,IF(BP$132="EVENTO",BD!$B$2,0))</f>
        <v>0</v>
      </c>
      <c r="BY137" s="44" t="s">
        <v>7</v>
      </c>
      <c r="BZ137" s="40">
        <f>IF(BY137="N",0,IF(BP$132="EVENTO",BD!$B$5,0))</f>
        <v>0</v>
      </c>
      <c r="CA137" s="44" t="s">
        <v>7</v>
      </c>
      <c r="CB137" s="40">
        <f>IF(CA137="S",BD!$B$8,0)</f>
        <v>0</v>
      </c>
      <c r="CC137" s="40" t="str">
        <f>IF(BP137="","",VLOOKUP(BP137,BD!$B$11:$R$179,5,))</f>
        <v/>
      </c>
      <c r="CD137" s="41" t="str">
        <f t="shared" si="87"/>
        <v/>
      </c>
      <c r="CE137" s="35"/>
      <c r="CF137" s="36"/>
      <c r="CG137" s="37"/>
      <c r="CH137" s="38"/>
      <c r="CI137" s="44" t="s">
        <v>7</v>
      </c>
      <c r="CJ137" s="45">
        <f>IF(CI137="N",0,IF(CF$132="EVENTO",BD!$B$3,BD!$B$4))</f>
        <v>0</v>
      </c>
      <c r="CK137" s="44" t="s">
        <v>7</v>
      </c>
      <c r="CL137" s="45">
        <f>IF(CK137="N",0,IF(CF$132="EVENTO",BD!$B$1,0))</f>
        <v>0</v>
      </c>
      <c r="CM137" s="44" t="s">
        <v>7</v>
      </c>
      <c r="CN137" s="45">
        <f>IF(CM137="N",0,IF(CF$132="EVENTO",BD!$B$2,0))</f>
        <v>0</v>
      </c>
      <c r="CO137" s="44" t="s">
        <v>7</v>
      </c>
      <c r="CP137" s="40">
        <f>IF(CO137="N",0,IF(CF$132="EVENTO",BD!$B$5,0))</f>
        <v>0</v>
      </c>
      <c r="CQ137" s="44" t="s">
        <v>7</v>
      </c>
      <c r="CR137" s="40">
        <f>IF(CQ137="S",BD!$B$8,0)</f>
        <v>0</v>
      </c>
      <c r="CS137" s="40" t="str">
        <f>IF(CF137="","",VLOOKUP(CF137,BD!$B$11:$R$179,5,))</f>
        <v/>
      </c>
      <c r="CT137" s="41" t="str">
        <f t="shared" si="88"/>
        <v/>
      </c>
      <c r="CU137" s="68"/>
      <c r="CV137" s="69"/>
      <c r="CW137" s="70"/>
      <c r="CX137" s="71"/>
      <c r="CY137" s="77" t="s">
        <v>7</v>
      </c>
      <c r="CZ137" s="78">
        <f>IF(CY137="N",0,IF(CV$132="EVENTO",BD!$B$3,BD!$B$4))</f>
        <v>0</v>
      </c>
      <c r="DA137" s="77" t="s">
        <v>7</v>
      </c>
      <c r="DB137" s="78">
        <f>IF(DA137="N",0,IF(CV$132="EVENTO",BD!$B$1,0))</f>
        <v>0</v>
      </c>
      <c r="DC137" s="77" t="s">
        <v>7</v>
      </c>
      <c r="DD137" s="78">
        <f>IF(DC137="N",0,IF(CV$132="EVENTO",BD!$B$2,0))</f>
        <v>0</v>
      </c>
      <c r="DE137" s="77" t="s">
        <v>7</v>
      </c>
      <c r="DF137" s="73">
        <f>IF(DE137="N",0,IF(CV$132="EVENTO",BD!$B$5,0))</f>
        <v>0</v>
      </c>
      <c r="DG137" s="77" t="s">
        <v>7</v>
      </c>
      <c r="DH137" s="73">
        <f>IF(DG137="S",BD!$B$8,0)</f>
        <v>0</v>
      </c>
      <c r="DI137" s="73" t="str">
        <f>IF(CV137="","",VLOOKUP(CV137,BD!$B$11:$R$179,5,))</f>
        <v/>
      </c>
      <c r="DJ137" s="74" t="str">
        <f t="shared" si="89"/>
        <v/>
      </c>
    </row>
    <row r="138" spans="1:114" ht="15.75" thickBot="1" x14ac:dyDescent="0.3">
      <c r="A138" s="130"/>
      <c r="B138" s="151"/>
      <c r="C138" s="68"/>
      <c r="D138" s="69"/>
      <c r="E138" s="70"/>
      <c r="F138" s="71"/>
      <c r="G138" s="77" t="s">
        <v>7</v>
      </c>
      <c r="H138" s="78">
        <f>IF(G138="N",0,IF(D$132="EVENTO",BD!$B$3,BD!$B$4))</f>
        <v>0</v>
      </c>
      <c r="I138" s="77" t="s">
        <v>7</v>
      </c>
      <c r="J138" s="78">
        <f>IF(I138="N",0,IF(D$132="EVENTO",BD!$B$1,0))</f>
        <v>0</v>
      </c>
      <c r="K138" s="77" t="s">
        <v>7</v>
      </c>
      <c r="L138" s="78">
        <f>IF(K138="N",0,IF(D$132="EVENTO",BD!$B$2,0))</f>
        <v>0</v>
      </c>
      <c r="M138" s="77" t="s">
        <v>7</v>
      </c>
      <c r="N138" s="73">
        <f>IF(M138="N",0,IF(D$132="EVENTO",BD!$B$5,0))</f>
        <v>0</v>
      </c>
      <c r="O138" s="77" t="s">
        <v>7</v>
      </c>
      <c r="P138" s="73">
        <f>IF(O138="S",BD!$B$8,0)</f>
        <v>0</v>
      </c>
      <c r="Q138" s="73" t="str">
        <f>IF(D138="","",VLOOKUP(D138,BD!$B$11:$R$179,5,))</f>
        <v/>
      </c>
      <c r="R138" s="74" t="str">
        <f t="shared" si="83"/>
        <v/>
      </c>
      <c r="S138" s="68"/>
      <c r="T138" s="69"/>
      <c r="U138" s="70"/>
      <c r="V138" s="71"/>
      <c r="W138" s="77" t="s">
        <v>7</v>
      </c>
      <c r="X138" s="78">
        <f>IF(W138="N",0,IF(T$132="EVENTO",BD!$B$3,BD!$B$4))</f>
        <v>0</v>
      </c>
      <c r="Y138" s="77" t="s">
        <v>7</v>
      </c>
      <c r="Z138" s="78">
        <f>IF(Y138="N",0,IF(T$132="EVENTO",BD!$B$1,0))</f>
        <v>0</v>
      </c>
      <c r="AA138" s="77" t="s">
        <v>7</v>
      </c>
      <c r="AB138" s="78">
        <f>IF(AA138="N",0,IF(T$132="EVENTO",BD!$B$2,0))</f>
        <v>0</v>
      </c>
      <c r="AC138" s="77" t="s">
        <v>7</v>
      </c>
      <c r="AD138" s="73">
        <f>IF(AC138="N",0,IF(T$132="EVENTO",BD!$B$5,0))</f>
        <v>0</v>
      </c>
      <c r="AE138" s="77" t="s">
        <v>7</v>
      </c>
      <c r="AF138" s="73">
        <f>IF(AE138="S",BD!$B$8,0)</f>
        <v>0</v>
      </c>
      <c r="AG138" s="73" t="str">
        <f>IF(T138="","",VLOOKUP(T138,BD!$B$11:$R$179,5,))</f>
        <v/>
      </c>
      <c r="AH138" s="74" t="str">
        <f t="shared" si="84"/>
        <v/>
      </c>
      <c r="AI138" s="68"/>
      <c r="AJ138" s="69"/>
      <c r="AK138" s="70"/>
      <c r="AL138" s="71"/>
      <c r="AM138" s="77" t="s">
        <v>7</v>
      </c>
      <c r="AN138" s="78">
        <f>IF(AM138="N",0,IF(AJ$132="EVENTO",BD!$B$3,BD!$B$4))</f>
        <v>0</v>
      </c>
      <c r="AO138" s="77" t="s">
        <v>7</v>
      </c>
      <c r="AP138" s="78">
        <f>IF(AO138="N",0,IF(AJ$132="EVENTO",BD!$B$1,0))</f>
        <v>0</v>
      </c>
      <c r="AQ138" s="77" t="s">
        <v>7</v>
      </c>
      <c r="AR138" s="78">
        <f>IF(AQ138="N",0,IF(AJ$132="EVENTO",BD!$B$2,0))</f>
        <v>0</v>
      </c>
      <c r="AS138" s="77" t="s">
        <v>7</v>
      </c>
      <c r="AT138" s="73">
        <f>IF(AS138="N",0,IF(AJ$132="EVENTO",BD!$B$5,0))</f>
        <v>0</v>
      </c>
      <c r="AU138" s="77" t="s">
        <v>7</v>
      </c>
      <c r="AV138" s="73">
        <f>IF(AU138="S",BD!$B$8,0)</f>
        <v>0</v>
      </c>
      <c r="AW138" s="73" t="str">
        <f>IF(AJ138="","",VLOOKUP(AJ138,BD!$B$11:$R$179,5,))</f>
        <v/>
      </c>
      <c r="AX138" s="74" t="str">
        <f t="shared" si="85"/>
        <v/>
      </c>
      <c r="AY138" s="68"/>
      <c r="AZ138" s="69"/>
      <c r="BA138" s="70"/>
      <c r="BB138" s="71"/>
      <c r="BC138" s="77" t="s">
        <v>7</v>
      </c>
      <c r="BD138" s="78">
        <f>IF(BC138="N",0,IF(AZ$132="EVENTO",BD!$B$3,BD!$B$4))</f>
        <v>0</v>
      </c>
      <c r="BE138" s="77" t="s">
        <v>7</v>
      </c>
      <c r="BF138" s="78">
        <f>IF(BE138="N",0,IF(AZ$132="EVENTO",BD!$B$1,0))</f>
        <v>0</v>
      </c>
      <c r="BG138" s="77" t="s">
        <v>7</v>
      </c>
      <c r="BH138" s="78">
        <f>IF(BG138="N",0,IF(AZ$132="EVENTO",BD!$B$2,0))</f>
        <v>0</v>
      </c>
      <c r="BI138" s="77" t="s">
        <v>7</v>
      </c>
      <c r="BJ138" s="73">
        <f>IF(BI138="N",0,IF(AZ$132="EVENTO",BD!$B$5,0))</f>
        <v>0</v>
      </c>
      <c r="BK138" s="77" t="s">
        <v>7</v>
      </c>
      <c r="BL138" s="73">
        <f>IF(BK138="S",BD!$B$8,0)</f>
        <v>0</v>
      </c>
      <c r="BM138" s="73" t="str">
        <f>IF(AZ138="","",VLOOKUP(AZ138,BD!$B$11:$R$179,5,))</f>
        <v/>
      </c>
      <c r="BN138" s="74" t="str">
        <f t="shared" si="86"/>
        <v/>
      </c>
      <c r="BO138" s="35"/>
      <c r="BP138" s="36"/>
      <c r="BQ138" s="37"/>
      <c r="BR138" s="38"/>
      <c r="BS138" s="44" t="s">
        <v>7</v>
      </c>
      <c r="BT138" s="45">
        <f>IF(BS138="N",0,IF(BP$132="EVENTO",BD!$B$3,BD!$B$4))</f>
        <v>0</v>
      </c>
      <c r="BU138" s="44" t="s">
        <v>7</v>
      </c>
      <c r="BV138" s="45">
        <f>IF(BU138="N",0,IF(BP$132="EVENTO",BD!$B$1,0))</f>
        <v>0</v>
      </c>
      <c r="BW138" s="44" t="s">
        <v>7</v>
      </c>
      <c r="BX138" s="45">
        <f>IF(BW138="N",0,IF(BP$132="EVENTO",BD!$B$2,0))</f>
        <v>0</v>
      </c>
      <c r="BY138" s="44" t="s">
        <v>7</v>
      </c>
      <c r="BZ138" s="40">
        <f>IF(BY138="N",0,IF(BP$132="EVENTO",BD!$B$5,0))</f>
        <v>0</v>
      </c>
      <c r="CA138" s="44" t="s">
        <v>7</v>
      </c>
      <c r="CB138" s="40">
        <f>IF(CA138="S",BD!$B$8,0)</f>
        <v>0</v>
      </c>
      <c r="CC138" s="40" t="str">
        <f>IF(BP138="","",VLOOKUP(BP138,BD!$B$11:$R$179,5,))</f>
        <v/>
      </c>
      <c r="CD138" s="41" t="str">
        <f t="shared" si="87"/>
        <v/>
      </c>
      <c r="CE138" s="35"/>
      <c r="CF138" s="36"/>
      <c r="CG138" s="37"/>
      <c r="CH138" s="38"/>
      <c r="CI138" s="44" t="s">
        <v>7</v>
      </c>
      <c r="CJ138" s="45">
        <f>IF(CI138="N",0,IF(CF$132="EVENTO",BD!$B$3,BD!$B$4))</f>
        <v>0</v>
      </c>
      <c r="CK138" s="44" t="s">
        <v>7</v>
      </c>
      <c r="CL138" s="45">
        <f>IF(CK138="N",0,IF(CF$132="EVENTO",BD!$B$1,0))</f>
        <v>0</v>
      </c>
      <c r="CM138" s="44" t="s">
        <v>7</v>
      </c>
      <c r="CN138" s="45">
        <f>IF(CM138="N",0,IF(CF$132="EVENTO",BD!$B$2,0))</f>
        <v>0</v>
      </c>
      <c r="CO138" s="44" t="s">
        <v>7</v>
      </c>
      <c r="CP138" s="40">
        <f>IF(CO138="N",0,IF(CF$132="EVENTO",BD!$B$5,0))</f>
        <v>0</v>
      </c>
      <c r="CQ138" s="44" t="s">
        <v>7</v>
      </c>
      <c r="CR138" s="40">
        <f>IF(CQ138="S",BD!$B$8,0)</f>
        <v>0</v>
      </c>
      <c r="CS138" s="40" t="str">
        <f>IF(CF138="","",VLOOKUP(CF138,BD!$B$11:$R$179,5,))</f>
        <v/>
      </c>
      <c r="CT138" s="41" t="str">
        <f t="shared" si="88"/>
        <v/>
      </c>
      <c r="CU138" s="68"/>
      <c r="CV138" s="69"/>
      <c r="CW138" s="70"/>
      <c r="CX138" s="71"/>
      <c r="CY138" s="77" t="s">
        <v>7</v>
      </c>
      <c r="CZ138" s="78">
        <f>IF(CY138="N",0,IF(CV$132="EVENTO",BD!$B$3,BD!$B$4))</f>
        <v>0</v>
      </c>
      <c r="DA138" s="77" t="s">
        <v>7</v>
      </c>
      <c r="DB138" s="78">
        <f>IF(DA138="N",0,IF(CV$132="EVENTO",BD!$B$1,0))</f>
        <v>0</v>
      </c>
      <c r="DC138" s="77" t="s">
        <v>7</v>
      </c>
      <c r="DD138" s="78">
        <f>IF(DC138="N",0,IF(CV$132="EVENTO",BD!$B$2,0))</f>
        <v>0</v>
      </c>
      <c r="DE138" s="77" t="s">
        <v>7</v>
      </c>
      <c r="DF138" s="73">
        <f>IF(DE138="N",0,IF(CV$132="EVENTO",BD!$B$5,0))</f>
        <v>0</v>
      </c>
      <c r="DG138" s="77" t="s">
        <v>7</v>
      </c>
      <c r="DH138" s="73">
        <f>IF(DG138="S",BD!$B$8,0)</f>
        <v>0</v>
      </c>
      <c r="DI138" s="73" t="str">
        <f>IF(CV138="","",VLOOKUP(CV138,BD!$B$11:$R$179,5,))</f>
        <v/>
      </c>
      <c r="DJ138" s="74" t="str">
        <f t="shared" si="89"/>
        <v/>
      </c>
    </row>
    <row r="139" spans="1:114" ht="15.75" thickBot="1" x14ac:dyDescent="0.3">
      <c r="A139" s="130"/>
      <c r="B139" s="151"/>
      <c r="C139" s="68"/>
      <c r="D139" s="69"/>
      <c r="E139" s="70"/>
      <c r="F139" s="71"/>
      <c r="G139" s="77" t="s">
        <v>7</v>
      </c>
      <c r="H139" s="78">
        <f>IF(G139="N",0,IF(D$132="EVENTO",BD!$B$3,BD!$B$4))</f>
        <v>0</v>
      </c>
      <c r="I139" s="77" t="s">
        <v>7</v>
      </c>
      <c r="J139" s="78">
        <f>IF(I139="N",0,IF(D$132="EVENTO",BD!$B$1,0))</f>
        <v>0</v>
      </c>
      <c r="K139" s="77" t="s">
        <v>7</v>
      </c>
      <c r="L139" s="78">
        <f>IF(K139="N",0,IF(D$132="EVENTO",BD!$B$2,0))</f>
        <v>0</v>
      </c>
      <c r="M139" s="77" t="s">
        <v>7</v>
      </c>
      <c r="N139" s="73">
        <f>IF(M139="N",0,IF(D$132="EVENTO",BD!$B$5,0))</f>
        <v>0</v>
      </c>
      <c r="O139" s="77" t="s">
        <v>7</v>
      </c>
      <c r="P139" s="73">
        <f>IF(O139="S",BD!$B$8,0)</f>
        <v>0</v>
      </c>
      <c r="Q139" s="73" t="str">
        <f>IF(D139="","",VLOOKUP(D139,BD!$B$11:$R$179,5,))</f>
        <v/>
      </c>
      <c r="R139" s="74" t="str">
        <f t="shared" si="83"/>
        <v/>
      </c>
      <c r="S139" s="68"/>
      <c r="T139" s="69"/>
      <c r="U139" s="70"/>
      <c r="V139" s="71"/>
      <c r="W139" s="77" t="s">
        <v>7</v>
      </c>
      <c r="X139" s="78">
        <f>IF(W139="N",0,IF(T$132="EVENTO",BD!$B$3,BD!$B$4))</f>
        <v>0</v>
      </c>
      <c r="Y139" s="77" t="s">
        <v>7</v>
      </c>
      <c r="Z139" s="78">
        <f>IF(Y139="N",0,IF(T$132="EVENTO",BD!$B$1,0))</f>
        <v>0</v>
      </c>
      <c r="AA139" s="77" t="s">
        <v>7</v>
      </c>
      <c r="AB139" s="78">
        <f>IF(AA139="N",0,IF(T$132="EVENTO",BD!$B$2,0))</f>
        <v>0</v>
      </c>
      <c r="AC139" s="77" t="s">
        <v>7</v>
      </c>
      <c r="AD139" s="73">
        <f>IF(AC139="N",0,IF(T$132="EVENTO",BD!$B$5,0))</f>
        <v>0</v>
      </c>
      <c r="AE139" s="77" t="s">
        <v>7</v>
      </c>
      <c r="AF139" s="73">
        <f>IF(AE139="S",BD!$B$8,0)</f>
        <v>0</v>
      </c>
      <c r="AG139" s="73" t="str">
        <f>IF(T139="","",VLOOKUP(T139,BD!$B$11:$R$179,5,))</f>
        <v/>
      </c>
      <c r="AH139" s="74" t="str">
        <f t="shared" si="84"/>
        <v/>
      </c>
      <c r="AI139" s="68"/>
      <c r="AJ139" s="69"/>
      <c r="AK139" s="70"/>
      <c r="AL139" s="71"/>
      <c r="AM139" s="77" t="s">
        <v>7</v>
      </c>
      <c r="AN139" s="78">
        <f>IF(AM139="N",0,IF(AJ$132="EVENTO",BD!$B$3,BD!$B$4))</f>
        <v>0</v>
      </c>
      <c r="AO139" s="77" t="s">
        <v>7</v>
      </c>
      <c r="AP139" s="78">
        <f>IF(AO139="N",0,IF(AJ$132="EVENTO",BD!$B$1,0))</f>
        <v>0</v>
      </c>
      <c r="AQ139" s="77" t="s">
        <v>7</v>
      </c>
      <c r="AR139" s="78">
        <f>IF(AQ139="N",0,IF(AJ$132="EVENTO",BD!$B$2,0))</f>
        <v>0</v>
      </c>
      <c r="AS139" s="77" t="s">
        <v>7</v>
      </c>
      <c r="AT139" s="73">
        <f>IF(AS139="N",0,IF(AJ$132="EVENTO",BD!$B$5,0))</f>
        <v>0</v>
      </c>
      <c r="AU139" s="77" t="s">
        <v>7</v>
      </c>
      <c r="AV139" s="73">
        <f>IF(AU139="S",BD!$B$8,0)</f>
        <v>0</v>
      </c>
      <c r="AW139" s="73" t="str">
        <f>IF(AJ139="","",VLOOKUP(AJ139,BD!$B$11:$R$179,5,))</f>
        <v/>
      </c>
      <c r="AX139" s="74" t="str">
        <f t="shared" si="85"/>
        <v/>
      </c>
      <c r="AY139" s="68"/>
      <c r="AZ139" s="69"/>
      <c r="BA139" s="70"/>
      <c r="BB139" s="71"/>
      <c r="BC139" s="77" t="s">
        <v>7</v>
      </c>
      <c r="BD139" s="78">
        <f>IF(BC139="N",0,IF(AZ$132="EVENTO",BD!$B$3,BD!$B$4))</f>
        <v>0</v>
      </c>
      <c r="BE139" s="77" t="s">
        <v>7</v>
      </c>
      <c r="BF139" s="78">
        <f>IF(BE139="N",0,IF(AZ$132="EVENTO",BD!$B$1,0))</f>
        <v>0</v>
      </c>
      <c r="BG139" s="77" t="s">
        <v>7</v>
      </c>
      <c r="BH139" s="78">
        <f>IF(BG139="N",0,IF(AZ$132="EVENTO",BD!$B$2,0))</f>
        <v>0</v>
      </c>
      <c r="BI139" s="77" t="s">
        <v>7</v>
      </c>
      <c r="BJ139" s="73">
        <f>IF(BI139="N",0,IF(AZ$132="EVENTO",BD!$B$5,0))</f>
        <v>0</v>
      </c>
      <c r="BK139" s="77" t="s">
        <v>7</v>
      </c>
      <c r="BL139" s="73">
        <f>IF(BK139="S",BD!$B$8,0)</f>
        <v>0</v>
      </c>
      <c r="BM139" s="73" t="str">
        <f>IF(AZ139="","",VLOOKUP(AZ139,BD!$B$11:$R$179,5,))</f>
        <v/>
      </c>
      <c r="BN139" s="74" t="str">
        <f t="shared" si="86"/>
        <v/>
      </c>
      <c r="BO139" s="35"/>
      <c r="BP139" s="36"/>
      <c r="BQ139" s="37"/>
      <c r="BR139" s="38"/>
      <c r="BS139" s="44" t="s">
        <v>7</v>
      </c>
      <c r="BT139" s="45">
        <f>IF(BS139="N",0,IF(BP$132="EVENTO",BD!$B$3,BD!$B$4))</f>
        <v>0</v>
      </c>
      <c r="BU139" s="44" t="s">
        <v>7</v>
      </c>
      <c r="BV139" s="45">
        <f>IF(BU139="N",0,IF(BP$132="EVENTO",BD!$B$1,0))</f>
        <v>0</v>
      </c>
      <c r="BW139" s="44" t="s">
        <v>7</v>
      </c>
      <c r="BX139" s="45">
        <f>IF(BW139="N",0,IF(BP$132="EVENTO",BD!$B$2,0))</f>
        <v>0</v>
      </c>
      <c r="BY139" s="44" t="s">
        <v>7</v>
      </c>
      <c r="BZ139" s="40">
        <f>IF(BY139="N",0,IF(BP$132="EVENTO",BD!$B$5,0))</f>
        <v>0</v>
      </c>
      <c r="CA139" s="44" t="s">
        <v>7</v>
      </c>
      <c r="CB139" s="40">
        <f>IF(CA139="S",BD!$B$8,0)</f>
        <v>0</v>
      </c>
      <c r="CC139" s="40" t="str">
        <f>IF(BP139="","",VLOOKUP(BP139,BD!$B$11:$R$179,5,))</f>
        <v/>
      </c>
      <c r="CD139" s="41" t="str">
        <f t="shared" si="87"/>
        <v/>
      </c>
      <c r="CE139" s="35"/>
      <c r="CF139" s="36"/>
      <c r="CG139" s="37"/>
      <c r="CH139" s="38"/>
      <c r="CI139" s="44" t="s">
        <v>7</v>
      </c>
      <c r="CJ139" s="45">
        <f>IF(CI139="N",0,IF(CF$132="EVENTO",BD!$B$3,BD!$B$4))</f>
        <v>0</v>
      </c>
      <c r="CK139" s="44" t="s">
        <v>7</v>
      </c>
      <c r="CL139" s="45">
        <f>IF(CK139="N",0,IF(CF$132="EVENTO",BD!$B$1,0))</f>
        <v>0</v>
      </c>
      <c r="CM139" s="44" t="s">
        <v>7</v>
      </c>
      <c r="CN139" s="45">
        <f>IF(CM139="N",0,IF(CF$132="EVENTO",BD!$B$2,0))</f>
        <v>0</v>
      </c>
      <c r="CO139" s="44" t="s">
        <v>7</v>
      </c>
      <c r="CP139" s="40">
        <f>IF(CO139="N",0,IF(CF$132="EVENTO",BD!$B$5,0))</f>
        <v>0</v>
      </c>
      <c r="CQ139" s="44" t="s">
        <v>7</v>
      </c>
      <c r="CR139" s="40">
        <f>IF(CQ139="S",BD!$B$8,0)</f>
        <v>0</v>
      </c>
      <c r="CS139" s="40" t="str">
        <f>IF(CF139="","",VLOOKUP(CF139,BD!$B$11:$R$179,5,))</f>
        <v/>
      </c>
      <c r="CT139" s="41" t="str">
        <f t="shared" si="88"/>
        <v/>
      </c>
      <c r="CU139" s="68"/>
      <c r="CV139" s="69"/>
      <c r="CW139" s="70"/>
      <c r="CX139" s="71"/>
      <c r="CY139" s="77" t="s">
        <v>7</v>
      </c>
      <c r="CZ139" s="78">
        <f>IF(CY139="N",0,IF(CV$132="EVENTO",BD!$B$3,BD!$B$4))</f>
        <v>0</v>
      </c>
      <c r="DA139" s="77" t="s">
        <v>7</v>
      </c>
      <c r="DB139" s="78">
        <f>IF(DA139="N",0,IF(CV$132="EVENTO",BD!$B$1,0))</f>
        <v>0</v>
      </c>
      <c r="DC139" s="77" t="s">
        <v>7</v>
      </c>
      <c r="DD139" s="78">
        <f>IF(DC139="N",0,IF(CV$132="EVENTO",BD!$B$2,0))</f>
        <v>0</v>
      </c>
      <c r="DE139" s="77" t="s">
        <v>7</v>
      </c>
      <c r="DF139" s="73">
        <f>IF(DE139="N",0,IF(CV$132="EVENTO",BD!$B$5,0))</f>
        <v>0</v>
      </c>
      <c r="DG139" s="77" t="s">
        <v>7</v>
      </c>
      <c r="DH139" s="73">
        <f>IF(DG139="S",BD!$B$8,0)</f>
        <v>0</v>
      </c>
      <c r="DI139" s="73" t="str">
        <f>IF(CV139="","",VLOOKUP(CV139,BD!$B$11:$R$179,5,))</f>
        <v/>
      </c>
      <c r="DJ139" s="74" t="str">
        <f t="shared" si="89"/>
        <v/>
      </c>
    </row>
    <row r="140" spans="1:114" ht="15.75" thickBot="1" x14ac:dyDescent="0.3">
      <c r="A140" s="130"/>
      <c r="B140" s="151"/>
      <c r="C140" s="68"/>
      <c r="D140" s="69"/>
      <c r="E140" s="70"/>
      <c r="F140" s="71"/>
      <c r="G140" s="77" t="s">
        <v>7</v>
      </c>
      <c r="H140" s="78">
        <f>IF(G140="N",0,IF(D$132="EVENTO",BD!$B$3,BD!$B$4))</f>
        <v>0</v>
      </c>
      <c r="I140" s="77" t="s">
        <v>7</v>
      </c>
      <c r="J140" s="78">
        <f>IF(I140="N",0,IF(D$132="EVENTO",BD!$B$1,0))</f>
        <v>0</v>
      </c>
      <c r="K140" s="77" t="s">
        <v>7</v>
      </c>
      <c r="L140" s="78">
        <f>IF(K140="N",0,IF(D$132="EVENTO",BD!$B$2,0))</f>
        <v>0</v>
      </c>
      <c r="M140" s="77" t="s">
        <v>7</v>
      </c>
      <c r="N140" s="73">
        <f>IF(M140="N",0,IF(D$132="EVENTO",BD!$B$5,0))</f>
        <v>0</v>
      </c>
      <c r="O140" s="77" t="s">
        <v>7</v>
      </c>
      <c r="P140" s="73">
        <f>IF(O140="S",BD!$B$8,0)</f>
        <v>0</v>
      </c>
      <c r="Q140" s="73" t="str">
        <f>IF(D140="","",VLOOKUP(D140,BD!$B$11:$R$179,5,))</f>
        <v/>
      </c>
      <c r="R140" s="74" t="str">
        <f t="shared" si="83"/>
        <v/>
      </c>
      <c r="S140" s="68"/>
      <c r="T140" s="69"/>
      <c r="U140" s="70"/>
      <c r="V140" s="71"/>
      <c r="W140" s="77" t="s">
        <v>7</v>
      </c>
      <c r="X140" s="78">
        <f>IF(W140="N",0,IF(T$132="EVENTO",BD!$B$3,BD!$B$4))</f>
        <v>0</v>
      </c>
      <c r="Y140" s="77" t="s">
        <v>7</v>
      </c>
      <c r="Z140" s="78">
        <f>IF(Y140="N",0,IF(T$132="EVENTO",BD!$B$1,0))</f>
        <v>0</v>
      </c>
      <c r="AA140" s="77" t="s">
        <v>7</v>
      </c>
      <c r="AB140" s="78">
        <f>IF(AA140="N",0,IF(T$132="EVENTO",BD!$B$2,0))</f>
        <v>0</v>
      </c>
      <c r="AC140" s="77" t="s">
        <v>7</v>
      </c>
      <c r="AD140" s="73">
        <f>IF(AC140="N",0,IF(T$132="EVENTO",BD!$B$5,0))</f>
        <v>0</v>
      </c>
      <c r="AE140" s="77" t="s">
        <v>7</v>
      </c>
      <c r="AF140" s="73">
        <f>IF(AE140="S",BD!$B$8,0)</f>
        <v>0</v>
      </c>
      <c r="AG140" s="73" t="str">
        <f>IF(T140="","",VLOOKUP(T140,BD!$B$11:$R$179,5,))</f>
        <v/>
      </c>
      <c r="AH140" s="74" t="str">
        <f t="shared" si="84"/>
        <v/>
      </c>
      <c r="AI140" s="68"/>
      <c r="AJ140" s="69"/>
      <c r="AK140" s="70"/>
      <c r="AL140" s="71"/>
      <c r="AM140" s="77" t="s">
        <v>7</v>
      </c>
      <c r="AN140" s="78">
        <f>IF(AM140="N",0,IF(AJ$132="EVENTO",BD!$B$3,BD!$B$4))</f>
        <v>0</v>
      </c>
      <c r="AO140" s="77" t="s">
        <v>7</v>
      </c>
      <c r="AP140" s="78">
        <f>IF(AO140="N",0,IF(AJ$132="EVENTO",BD!$B$1,0))</f>
        <v>0</v>
      </c>
      <c r="AQ140" s="77" t="s">
        <v>7</v>
      </c>
      <c r="AR140" s="78">
        <f>IF(AQ140="N",0,IF(AJ$132="EVENTO",BD!$B$2,0))</f>
        <v>0</v>
      </c>
      <c r="AS140" s="77" t="s">
        <v>7</v>
      </c>
      <c r="AT140" s="73">
        <f>IF(AS140="N",0,IF(AJ$132="EVENTO",BD!$B$5,0))</f>
        <v>0</v>
      </c>
      <c r="AU140" s="77" t="s">
        <v>7</v>
      </c>
      <c r="AV140" s="73">
        <f>IF(AU140="S",BD!$B$8,0)</f>
        <v>0</v>
      </c>
      <c r="AW140" s="73" t="str">
        <f>IF(AJ140="","",VLOOKUP(AJ140,BD!$B$11:$R$179,5,))</f>
        <v/>
      </c>
      <c r="AX140" s="74" t="str">
        <f t="shared" si="85"/>
        <v/>
      </c>
      <c r="AY140" s="68"/>
      <c r="AZ140" s="69"/>
      <c r="BA140" s="70"/>
      <c r="BB140" s="71"/>
      <c r="BC140" s="77" t="s">
        <v>7</v>
      </c>
      <c r="BD140" s="78">
        <f>IF(BC140="N",0,IF(AZ$132="EVENTO",BD!$B$3,BD!$B$4))</f>
        <v>0</v>
      </c>
      <c r="BE140" s="77" t="s">
        <v>7</v>
      </c>
      <c r="BF140" s="78">
        <f>IF(BE140="N",0,IF(AZ$132="EVENTO",BD!$B$1,0))</f>
        <v>0</v>
      </c>
      <c r="BG140" s="77" t="s">
        <v>7</v>
      </c>
      <c r="BH140" s="78">
        <f>IF(BG140="N",0,IF(AZ$132="EVENTO",BD!$B$2,0))</f>
        <v>0</v>
      </c>
      <c r="BI140" s="77" t="s">
        <v>7</v>
      </c>
      <c r="BJ140" s="73">
        <f>IF(BI140="N",0,IF(AZ$132="EVENTO",BD!$B$5,0))</f>
        <v>0</v>
      </c>
      <c r="BK140" s="77" t="s">
        <v>7</v>
      </c>
      <c r="BL140" s="73">
        <f>IF(BK140="S",BD!$B$8,0)</f>
        <v>0</v>
      </c>
      <c r="BM140" s="73" t="str">
        <f>IF(AZ140="","",VLOOKUP(AZ140,BD!$B$11:$R$179,5,))</f>
        <v/>
      </c>
      <c r="BN140" s="74" t="str">
        <f t="shared" si="86"/>
        <v/>
      </c>
      <c r="BO140" s="35"/>
      <c r="BP140" s="36"/>
      <c r="BQ140" s="37"/>
      <c r="BR140" s="38"/>
      <c r="BS140" s="44" t="s">
        <v>7</v>
      </c>
      <c r="BT140" s="45">
        <f>IF(BS140="N",0,IF(BP$132="EVENTO",BD!$B$3,BD!$B$4))</f>
        <v>0</v>
      </c>
      <c r="BU140" s="44" t="s">
        <v>7</v>
      </c>
      <c r="BV140" s="45">
        <f>IF(BU140="N",0,IF(BP$132="EVENTO",BD!$B$1,0))</f>
        <v>0</v>
      </c>
      <c r="BW140" s="44" t="s">
        <v>7</v>
      </c>
      <c r="BX140" s="45">
        <f>IF(BW140="N",0,IF(BP$132="EVENTO",BD!$B$2,0))</f>
        <v>0</v>
      </c>
      <c r="BY140" s="44" t="s">
        <v>7</v>
      </c>
      <c r="BZ140" s="40">
        <f>IF(BY140="N",0,IF(BP$132="EVENTO",BD!$B$5,0))</f>
        <v>0</v>
      </c>
      <c r="CA140" s="44" t="s">
        <v>7</v>
      </c>
      <c r="CB140" s="40">
        <f>IF(CA140="S",BD!$B$8,0)</f>
        <v>0</v>
      </c>
      <c r="CC140" s="40" t="str">
        <f>IF(BP140="","",VLOOKUP(BP140,BD!$B$11:$R$179,5,))</f>
        <v/>
      </c>
      <c r="CD140" s="41" t="str">
        <f t="shared" si="87"/>
        <v/>
      </c>
      <c r="CE140" s="35"/>
      <c r="CF140" s="36"/>
      <c r="CG140" s="37"/>
      <c r="CH140" s="38"/>
      <c r="CI140" s="44" t="s">
        <v>7</v>
      </c>
      <c r="CJ140" s="45">
        <f>IF(CI140="N",0,IF(CF$132="EVENTO",BD!$B$3,BD!$B$4))</f>
        <v>0</v>
      </c>
      <c r="CK140" s="44" t="s">
        <v>7</v>
      </c>
      <c r="CL140" s="45">
        <f>IF(CK140="N",0,IF(CF$132="EVENTO",BD!$B$1,0))</f>
        <v>0</v>
      </c>
      <c r="CM140" s="44" t="s">
        <v>7</v>
      </c>
      <c r="CN140" s="45">
        <f>IF(CM140="N",0,IF(CF$132="EVENTO",BD!$B$2,0))</f>
        <v>0</v>
      </c>
      <c r="CO140" s="44" t="s">
        <v>7</v>
      </c>
      <c r="CP140" s="40">
        <f>IF(CO140="N",0,IF(CF$132="EVENTO",BD!$B$5,0))</f>
        <v>0</v>
      </c>
      <c r="CQ140" s="44" t="s">
        <v>7</v>
      </c>
      <c r="CR140" s="40">
        <f>IF(CQ140="S",BD!$B$8,0)</f>
        <v>0</v>
      </c>
      <c r="CS140" s="40" t="str">
        <f>IF(CF140="","",VLOOKUP(CF140,BD!$B$11:$R$179,5,))</f>
        <v/>
      </c>
      <c r="CT140" s="41" t="str">
        <f t="shared" si="88"/>
        <v/>
      </c>
      <c r="CU140" s="68"/>
      <c r="CV140" s="69"/>
      <c r="CW140" s="70"/>
      <c r="CX140" s="71"/>
      <c r="CY140" s="77" t="s">
        <v>7</v>
      </c>
      <c r="CZ140" s="78">
        <f>IF(CY140="N",0,IF(CV$132="EVENTO",BD!$B$3,BD!$B$4))</f>
        <v>0</v>
      </c>
      <c r="DA140" s="77" t="s">
        <v>7</v>
      </c>
      <c r="DB140" s="78">
        <f>IF(DA140="N",0,IF(CV$132="EVENTO",BD!$B$1,0))</f>
        <v>0</v>
      </c>
      <c r="DC140" s="77" t="s">
        <v>7</v>
      </c>
      <c r="DD140" s="78">
        <f>IF(DC140="N",0,IF(CV$132="EVENTO",BD!$B$2,0))</f>
        <v>0</v>
      </c>
      <c r="DE140" s="77" t="s">
        <v>7</v>
      </c>
      <c r="DF140" s="73">
        <f>IF(DE140="N",0,IF(CV$132="EVENTO",BD!$B$5,0))</f>
        <v>0</v>
      </c>
      <c r="DG140" s="77" t="s">
        <v>7</v>
      </c>
      <c r="DH140" s="73">
        <f>IF(DG140="S",BD!$B$8,0)</f>
        <v>0</v>
      </c>
      <c r="DI140" s="73" t="str">
        <f>IF(CV140="","",VLOOKUP(CV140,BD!$B$11:$R$179,5,))</f>
        <v/>
      </c>
      <c r="DJ140" s="74" t="str">
        <f t="shared" si="89"/>
        <v/>
      </c>
    </row>
    <row r="141" spans="1:114" ht="15.75" thickBot="1" x14ac:dyDescent="0.3">
      <c r="A141" s="130"/>
      <c r="B141" s="151"/>
      <c r="C141" s="68"/>
      <c r="D141" s="69"/>
      <c r="E141" s="70"/>
      <c r="F141" s="71"/>
      <c r="G141" s="77" t="s">
        <v>7</v>
      </c>
      <c r="H141" s="78">
        <f>IF(G141="N",0,IF(D$132="EVENTO",BD!$B$3,BD!$B$4))</f>
        <v>0</v>
      </c>
      <c r="I141" s="77" t="s">
        <v>7</v>
      </c>
      <c r="J141" s="78">
        <f>IF(I141="N",0,IF(D$132="EVENTO",BD!$B$1,0))</f>
        <v>0</v>
      </c>
      <c r="K141" s="77" t="s">
        <v>7</v>
      </c>
      <c r="L141" s="78">
        <f>IF(K141="N",0,IF(D$132="EVENTO",BD!$B$2,0))</f>
        <v>0</v>
      </c>
      <c r="M141" s="77" t="s">
        <v>7</v>
      </c>
      <c r="N141" s="73">
        <f>IF(M141="N",0,IF(D$132="EVENTO",BD!$B$5,0))</f>
        <v>0</v>
      </c>
      <c r="O141" s="77" t="s">
        <v>7</v>
      </c>
      <c r="P141" s="73">
        <f>IF(O141="S",BD!$B$8,0)</f>
        <v>0</v>
      </c>
      <c r="Q141" s="73" t="str">
        <f>IF(D141="","",VLOOKUP(D141,BD!$B$11:$R$179,5,))</f>
        <v/>
      </c>
      <c r="R141" s="74" t="str">
        <f t="shared" si="83"/>
        <v/>
      </c>
      <c r="S141" s="68"/>
      <c r="T141" s="69"/>
      <c r="U141" s="70"/>
      <c r="V141" s="71"/>
      <c r="W141" s="77" t="s">
        <v>7</v>
      </c>
      <c r="X141" s="78">
        <f>IF(W141="N",0,IF(T$132="EVENTO",BD!$B$3,BD!$B$4))</f>
        <v>0</v>
      </c>
      <c r="Y141" s="77" t="s">
        <v>7</v>
      </c>
      <c r="Z141" s="78">
        <f>IF(Y141="N",0,IF(T$132="EVENTO",BD!$B$1,0))</f>
        <v>0</v>
      </c>
      <c r="AA141" s="77" t="s">
        <v>7</v>
      </c>
      <c r="AB141" s="78">
        <f>IF(AA141="N",0,IF(T$132="EVENTO",BD!$B$2,0))</f>
        <v>0</v>
      </c>
      <c r="AC141" s="77" t="s">
        <v>7</v>
      </c>
      <c r="AD141" s="73">
        <f>IF(AC141="N",0,IF(T$132="EVENTO",BD!$B$5,0))</f>
        <v>0</v>
      </c>
      <c r="AE141" s="77" t="s">
        <v>7</v>
      </c>
      <c r="AF141" s="73">
        <f>IF(AE141="S",BD!$B$8,0)</f>
        <v>0</v>
      </c>
      <c r="AG141" s="73" t="str">
        <f>IF(T141="","",VLOOKUP(T141,BD!$B$11:$R$179,5,))</f>
        <v/>
      </c>
      <c r="AH141" s="74" t="str">
        <f t="shared" si="84"/>
        <v/>
      </c>
      <c r="AI141" s="68"/>
      <c r="AJ141" s="69"/>
      <c r="AK141" s="70"/>
      <c r="AL141" s="71"/>
      <c r="AM141" s="77" t="s">
        <v>7</v>
      </c>
      <c r="AN141" s="78">
        <f>IF(AM141="N",0,IF(AJ$132="EVENTO",BD!$B$3,BD!$B$4))</f>
        <v>0</v>
      </c>
      <c r="AO141" s="77" t="s">
        <v>7</v>
      </c>
      <c r="AP141" s="78">
        <f>IF(AO141="N",0,IF(AJ$132="EVENTO",BD!$B$1,0))</f>
        <v>0</v>
      </c>
      <c r="AQ141" s="77" t="s">
        <v>7</v>
      </c>
      <c r="AR141" s="78">
        <f>IF(AQ141="N",0,IF(AJ$132="EVENTO",BD!$B$2,0))</f>
        <v>0</v>
      </c>
      <c r="AS141" s="77" t="s">
        <v>7</v>
      </c>
      <c r="AT141" s="73">
        <f>IF(AS141="N",0,IF(AJ$132="EVENTO",BD!$B$5,0))</f>
        <v>0</v>
      </c>
      <c r="AU141" s="77" t="s">
        <v>7</v>
      </c>
      <c r="AV141" s="73">
        <f>IF(AU141="S",BD!$B$8,0)</f>
        <v>0</v>
      </c>
      <c r="AW141" s="73" t="str">
        <f>IF(AJ141="","",VLOOKUP(AJ141,BD!$B$11:$R$179,5,))</f>
        <v/>
      </c>
      <c r="AX141" s="74" t="str">
        <f t="shared" si="85"/>
        <v/>
      </c>
      <c r="AY141" s="68"/>
      <c r="AZ141" s="69"/>
      <c r="BA141" s="70"/>
      <c r="BB141" s="71"/>
      <c r="BC141" s="77" t="s">
        <v>7</v>
      </c>
      <c r="BD141" s="78">
        <f>IF(BC141="N",0,IF(AZ$132="EVENTO",BD!$B$3,BD!$B$4))</f>
        <v>0</v>
      </c>
      <c r="BE141" s="77" t="s">
        <v>7</v>
      </c>
      <c r="BF141" s="78">
        <f>IF(BE141="N",0,IF(AZ$132="EVENTO",BD!$B$1,0))</f>
        <v>0</v>
      </c>
      <c r="BG141" s="77" t="s">
        <v>7</v>
      </c>
      <c r="BH141" s="78">
        <f>IF(BG141="N",0,IF(AZ$132="EVENTO",BD!$B$2,0))</f>
        <v>0</v>
      </c>
      <c r="BI141" s="77" t="s">
        <v>7</v>
      </c>
      <c r="BJ141" s="73">
        <f>IF(BI141="N",0,IF(AZ$132="EVENTO",BD!$B$5,0))</f>
        <v>0</v>
      </c>
      <c r="BK141" s="77" t="s">
        <v>7</v>
      </c>
      <c r="BL141" s="73">
        <f>IF(BK141="S",BD!$B$8,0)</f>
        <v>0</v>
      </c>
      <c r="BM141" s="73" t="str">
        <f>IF(AZ141="","",VLOOKUP(AZ141,BD!$B$11:$R$179,5,))</f>
        <v/>
      </c>
      <c r="BN141" s="74" t="str">
        <f t="shared" si="86"/>
        <v/>
      </c>
      <c r="BO141" s="35"/>
      <c r="BP141" s="36"/>
      <c r="BQ141" s="37"/>
      <c r="BR141" s="38"/>
      <c r="BS141" s="44" t="s">
        <v>7</v>
      </c>
      <c r="BT141" s="45">
        <f>IF(BS141="N",0,IF(BP$132="EVENTO",BD!$B$3,BD!$B$4))</f>
        <v>0</v>
      </c>
      <c r="BU141" s="44" t="s">
        <v>7</v>
      </c>
      <c r="BV141" s="45">
        <f>IF(BU141="N",0,IF(BP$132="EVENTO",BD!$B$1,0))</f>
        <v>0</v>
      </c>
      <c r="BW141" s="44" t="s">
        <v>7</v>
      </c>
      <c r="BX141" s="45">
        <f>IF(BW141="N",0,IF(BP$132="EVENTO",BD!$B$2,0))</f>
        <v>0</v>
      </c>
      <c r="BY141" s="44" t="s">
        <v>7</v>
      </c>
      <c r="BZ141" s="40">
        <f>IF(BY141="N",0,IF(BP$132="EVENTO",BD!$B$5,0))</f>
        <v>0</v>
      </c>
      <c r="CA141" s="44" t="s">
        <v>7</v>
      </c>
      <c r="CB141" s="40">
        <f>IF(CA141="S",BD!$B$8,0)</f>
        <v>0</v>
      </c>
      <c r="CC141" s="40" t="str">
        <f>IF(BP141="","",VLOOKUP(BP141,BD!$B$11:$R$179,5,))</f>
        <v/>
      </c>
      <c r="CD141" s="41" t="str">
        <f t="shared" si="87"/>
        <v/>
      </c>
      <c r="CE141" s="35"/>
      <c r="CF141" s="36"/>
      <c r="CG141" s="37"/>
      <c r="CH141" s="38"/>
      <c r="CI141" s="44" t="s">
        <v>7</v>
      </c>
      <c r="CJ141" s="45">
        <f>IF(CI141="N",0,IF(CF$132="EVENTO",BD!$B$3,BD!$B$4))</f>
        <v>0</v>
      </c>
      <c r="CK141" s="44" t="s">
        <v>7</v>
      </c>
      <c r="CL141" s="45">
        <f>IF(CK141="N",0,IF(CF$132="EVENTO",BD!$B$1,0))</f>
        <v>0</v>
      </c>
      <c r="CM141" s="44" t="s">
        <v>7</v>
      </c>
      <c r="CN141" s="45">
        <f>IF(CM141="N",0,IF(CF$132="EVENTO",BD!$B$2,0))</f>
        <v>0</v>
      </c>
      <c r="CO141" s="44" t="s">
        <v>7</v>
      </c>
      <c r="CP141" s="40">
        <f>IF(CO141="N",0,IF(CF$132="EVENTO",BD!$B$5,0))</f>
        <v>0</v>
      </c>
      <c r="CQ141" s="44" t="s">
        <v>7</v>
      </c>
      <c r="CR141" s="40">
        <f>IF(CQ141="S",BD!$B$8,0)</f>
        <v>0</v>
      </c>
      <c r="CS141" s="40" t="str">
        <f>IF(CF141="","",VLOOKUP(CF141,BD!$B$11:$R$179,5,))</f>
        <v/>
      </c>
      <c r="CT141" s="41" t="str">
        <f t="shared" si="88"/>
        <v/>
      </c>
      <c r="CU141" s="68"/>
      <c r="CV141" s="69"/>
      <c r="CW141" s="70"/>
      <c r="CX141" s="71"/>
      <c r="CY141" s="77" t="s">
        <v>7</v>
      </c>
      <c r="CZ141" s="78">
        <f>IF(CY141="N",0,IF(CV$132="EVENTO",BD!$B$3,BD!$B$4))</f>
        <v>0</v>
      </c>
      <c r="DA141" s="77" t="s">
        <v>7</v>
      </c>
      <c r="DB141" s="78">
        <f>IF(DA141="N",0,IF(CV$132="EVENTO",BD!$B$1,0))</f>
        <v>0</v>
      </c>
      <c r="DC141" s="77" t="s">
        <v>7</v>
      </c>
      <c r="DD141" s="78">
        <f>IF(DC141="N",0,IF(CV$132="EVENTO",BD!$B$2,0))</f>
        <v>0</v>
      </c>
      <c r="DE141" s="77" t="s">
        <v>7</v>
      </c>
      <c r="DF141" s="73">
        <f>IF(DE141="N",0,IF(CV$132="EVENTO",BD!$B$5,0))</f>
        <v>0</v>
      </c>
      <c r="DG141" s="77" t="s">
        <v>7</v>
      </c>
      <c r="DH141" s="73">
        <f>IF(DG141="S",BD!$B$8,0)</f>
        <v>0</v>
      </c>
      <c r="DI141" s="73" t="str">
        <f>IF(CV141="","",VLOOKUP(CV141,BD!$B$11:$R$179,5,))</f>
        <v/>
      </c>
      <c r="DJ141" s="74" t="str">
        <f t="shared" si="89"/>
        <v/>
      </c>
    </row>
    <row r="142" spans="1:114" ht="15.75" thickBot="1" x14ac:dyDescent="0.3">
      <c r="A142" s="130"/>
      <c r="B142" s="151"/>
      <c r="C142" s="68"/>
      <c r="D142" s="75"/>
      <c r="E142" s="76"/>
      <c r="F142" s="71"/>
      <c r="G142" s="77" t="s">
        <v>7</v>
      </c>
      <c r="H142" s="78">
        <f>IF(G142="N",0,IF(D$132="EVENTO",BD!$B$3,BD!$B$4))</f>
        <v>0</v>
      </c>
      <c r="I142" s="77" t="s">
        <v>7</v>
      </c>
      <c r="J142" s="78">
        <f>IF(I142="N",0,IF(D$132="EVENTO",BD!$B$1,0))</f>
        <v>0</v>
      </c>
      <c r="K142" s="77" t="s">
        <v>7</v>
      </c>
      <c r="L142" s="78">
        <f>IF(K142="N",0,IF(D$132="EVENTO",BD!$B$2,0))</f>
        <v>0</v>
      </c>
      <c r="M142" s="77" t="s">
        <v>7</v>
      </c>
      <c r="N142" s="78">
        <f>IF(M142="N",0,IF(D$132="EVENTO",BD!$B$5,0))</f>
        <v>0</v>
      </c>
      <c r="O142" s="77" t="s">
        <v>7</v>
      </c>
      <c r="P142" s="78">
        <f>IF(O142="S",BD!$B$8,0)</f>
        <v>0</v>
      </c>
      <c r="Q142" s="73" t="str">
        <f>IF(D142="","",VLOOKUP(D142,BD!$B$11:$R$179,5,))</f>
        <v/>
      </c>
      <c r="R142" s="79" t="str">
        <f t="shared" si="83"/>
        <v/>
      </c>
      <c r="S142" s="68"/>
      <c r="T142" s="75"/>
      <c r="U142" s="76"/>
      <c r="V142" s="71"/>
      <c r="W142" s="77" t="s">
        <v>7</v>
      </c>
      <c r="X142" s="78">
        <f>IF(W142="N",0,IF(T$132="EVENTO",BD!$B$3,BD!$B$4))</f>
        <v>0</v>
      </c>
      <c r="Y142" s="77" t="s">
        <v>7</v>
      </c>
      <c r="Z142" s="78">
        <f>IF(Y142="N",0,IF(T$132="EVENTO",BD!$B$1,0))</f>
        <v>0</v>
      </c>
      <c r="AA142" s="77" t="s">
        <v>7</v>
      </c>
      <c r="AB142" s="78">
        <f>IF(AA142="N",0,IF(T$132="EVENTO",BD!$B$2,0))</f>
        <v>0</v>
      </c>
      <c r="AC142" s="77" t="s">
        <v>7</v>
      </c>
      <c r="AD142" s="78">
        <f>IF(AC142="N",0,IF(T$132="EVENTO",BD!$B$5,0))</f>
        <v>0</v>
      </c>
      <c r="AE142" s="77" t="s">
        <v>7</v>
      </c>
      <c r="AF142" s="78">
        <f>IF(AE142="S",BD!$B$8,0)</f>
        <v>0</v>
      </c>
      <c r="AG142" s="73" t="str">
        <f>IF(T142="","",VLOOKUP(T142,BD!$B$11:$R$179,5,))</f>
        <v/>
      </c>
      <c r="AH142" s="79" t="str">
        <f t="shared" si="84"/>
        <v/>
      </c>
      <c r="AI142" s="68"/>
      <c r="AJ142" s="75"/>
      <c r="AK142" s="76"/>
      <c r="AL142" s="71"/>
      <c r="AM142" s="77" t="s">
        <v>7</v>
      </c>
      <c r="AN142" s="78">
        <f>IF(AM142="N",0,IF(AJ$132="EVENTO",BD!$B$3,BD!$B$4))</f>
        <v>0</v>
      </c>
      <c r="AO142" s="77" t="s">
        <v>7</v>
      </c>
      <c r="AP142" s="78">
        <f>IF(AO142="N",0,IF(AJ$132="EVENTO",BD!$B$1,0))</f>
        <v>0</v>
      </c>
      <c r="AQ142" s="77" t="s">
        <v>7</v>
      </c>
      <c r="AR142" s="78">
        <f>IF(AQ142="N",0,IF(AJ$132="EVENTO",BD!$B$2,0))</f>
        <v>0</v>
      </c>
      <c r="AS142" s="77" t="s">
        <v>7</v>
      </c>
      <c r="AT142" s="78">
        <f>IF(AS142="N",0,IF(AJ$132="EVENTO",BD!$B$5,0))</f>
        <v>0</v>
      </c>
      <c r="AU142" s="77" t="s">
        <v>7</v>
      </c>
      <c r="AV142" s="78">
        <f>IF(AU142="S",BD!$B$8,0)</f>
        <v>0</v>
      </c>
      <c r="AW142" s="73" t="str">
        <f>IF(AJ142="","",VLOOKUP(AJ142,BD!$B$11:$R$179,5,))</f>
        <v/>
      </c>
      <c r="AX142" s="79" t="str">
        <f t="shared" si="85"/>
        <v/>
      </c>
      <c r="AY142" s="68"/>
      <c r="AZ142" s="75"/>
      <c r="BA142" s="76"/>
      <c r="BB142" s="71"/>
      <c r="BC142" s="77" t="s">
        <v>7</v>
      </c>
      <c r="BD142" s="78">
        <f>IF(BC142="N",0,IF(AZ$132="EVENTO",BD!$B$3,BD!$B$4))</f>
        <v>0</v>
      </c>
      <c r="BE142" s="77" t="s">
        <v>7</v>
      </c>
      <c r="BF142" s="78">
        <f>IF(BE142="N",0,IF(AZ$132="EVENTO",BD!$B$1,0))</f>
        <v>0</v>
      </c>
      <c r="BG142" s="77" t="s">
        <v>7</v>
      </c>
      <c r="BH142" s="78">
        <f>IF(BG142="N",0,IF(AZ$132="EVENTO",BD!$B$2,0))</f>
        <v>0</v>
      </c>
      <c r="BI142" s="77" t="s">
        <v>7</v>
      </c>
      <c r="BJ142" s="78">
        <f>IF(BI142="N",0,IF(AZ$132="EVENTO",BD!$B$5,0))</f>
        <v>0</v>
      </c>
      <c r="BK142" s="77" t="s">
        <v>7</v>
      </c>
      <c r="BL142" s="78">
        <f>IF(BK142="S",BD!$B$8,0)</f>
        <v>0</v>
      </c>
      <c r="BM142" s="73" t="str">
        <f>IF(AZ142="","",VLOOKUP(AZ142,BD!$B$11:$R$179,5,))</f>
        <v/>
      </c>
      <c r="BN142" s="79" t="str">
        <f t="shared" si="86"/>
        <v/>
      </c>
      <c r="BO142" s="35"/>
      <c r="BP142" s="42"/>
      <c r="BQ142" s="43"/>
      <c r="BR142" s="38"/>
      <c r="BS142" s="44" t="s">
        <v>7</v>
      </c>
      <c r="BT142" s="45">
        <f>IF(BS142="N",0,IF(BP$132="EVENTO",BD!$B$3,BD!$B$4))</f>
        <v>0</v>
      </c>
      <c r="BU142" s="44" t="s">
        <v>7</v>
      </c>
      <c r="BV142" s="45">
        <f>IF(BU142="N",0,IF(BP$132="EVENTO",BD!$B$1,0))</f>
        <v>0</v>
      </c>
      <c r="BW142" s="44" t="s">
        <v>7</v>
      </c>
      <c r="BX142" s="45">
        <f>IF(BW142="N",0,IF(BP$132="EVENTO",BD!$B$2,0))</f>
        <v>0</v>
      </c>
      <c r="BY142" s="44" t="s">
        <v>7</v>
      </c>
      <c r="BZ142" s="45">
        <f>IF(BY142="N",0,IF(BP$132="EVENTO",BD!$B$5,0))</f>
        <v>0</v>
      </c>
      <c r="CA142" s="44" t="s">
        <v>7</v>
      </c>
      <c r="CB142" s="45">
        <f>IF(CA142="S",BD!$B$8,0)</f>
        <v>0</v>
      </c>
      <c r="CC142" s="40" t="str">
        <f>IF(BP142="","",VLOOKUP(BP142,BD!$B$11:$R$179,5,))</f>
        <v/>
      </c>
      <c r="CD142" s="46" t="str">
        <f t="shared" si="87"/>
        <v/>
      </c>
      <c r="CE142" s="35"/>
      <c r="CF142" s="42"/>
      <c r="CG142" s="43"/>
      <c r="CH142" s="38"/>
      <c r="CI142" s="44" t="s">
        <v>7</v>
      </c>
      <c r="CJ142" s="45">
        <f>IF(CI142="N",0,IF(CF$132="EVENTO",BD!$B$3,BD!$B$4))</f>
        <v>0</v>
      </c>
      <c r="CK142" s="44" t="s">
        <v>7</v>
      </c>
      <c r="CL142" s="45">
        <f>IF(CK142="N",0,IF(CF$132="EVENTO",BD!$B$1,0))</f>
        <v>0</v>
      </c>
      <c r="CM142" s="44" t="s">
        <v>7</v>
      </c>
      <c r="CN142" s="45">
        <f>IF(CM142="N",0,IF(CF$132="EVENTO",BD!$B$2,0))</f>
        <v>0</v>
      </c>
      <c r="CO142" s="44" t="s">
        <v>7</v>
      </c>
      <c r="CP142" s="45">
        <f>IF(CO142="N",0,IF(CF$132="EVENTO",BD!$B$5,0))</f>
        <v>0</v>
      </c>
      <c r="CQ142" s="44" t="s">
        <v>7</v>
      </c>
      <c r="CR142" s="45">
        <f>IF(CQ142="S",BD!$B$8,0)</f>
        <v>0</v>
      </c>
      <c r="CS142" s="40" t="str">
        <f>IF(CF142="","",VLOOKUP(CF142,BD!$B$11:$R$179,5,))</f>
        <v/>
      </c>
      <c r="CT142" s="46" t="str">
        <f t="shared" si="88"/>
        <v/>
      </c>
      <c r="CU142" s="68"/>
      <c r="CV142" s="75"/>
      <c r="CW142" s="76"/>
      <c r="CX142" s="71"/>
      <c r="CY142" s="77" t="s">
        <v>7</v>
      </c>
      <c r="CZ142" s="78">
        <f>IF(CY142="N",0,IF(CV$132="EVENTO",BD!$B$3,BD!$B$4))</f>
        <v>0</v>
      </c>
      <c r="DA142" s="77" t="s">
        <v>7</v>
      </c>
      <c r="DB142" s="78">
        <f>IF(DA142="N",0,IF(CV$132="EVENTO",BD!$B$1,0))</f>
        <v>0</v>
      </c>
      <c r="DC142" s="77" t="s">
        <v>7</v>
      </c>
      <c r="DD142" s="78">
        <f>IF(DC142="N",0,IF(CV$132="EVENTO",BD!$B$2,0))</f>
        <v>0</v>
      </c>
      <c r="DE142" s="77" t="s">
        <v>7</v>
      </c>
      <c r="DF142" s="78">
        <f>IF(DE142="N",0,IF(CV$132="EVENTO",BD!$B$5,0))</f>
        <v>0</v>
      </c>
      <c r="DG142" s="77" t="s">
        <v>7</v>
      </c>
      <c r="DH142" s="78">
        <f>IF(DG142="S",BD!$B$8,0)</f>
        <v>0</v>
      </c>
      <c r="DI142" s="73" t="str">
        <f>IF(CV142="","",VLOOKUP(CV142,BD!$B$11:$R$179,5,))</f>
        <v/>
      </c>
      <c r="DJ142" s="79" t="str">
        <f t="shared" si="89"/>
        <v/>
      </c>
    </row>
    <row r="143" spans="1:114" ht="15.75" thickBot="1" x14ac:dyDescent="0.3">
      <c r="A143" s="130"/>
      <c r="B143" s="151"/>
      <c r="C143" s="68"/>
      <c r="D143" s="75"/>
      <c r="E143" s="76"/>
      <c r="F143" s="71"/>
      <c r="G143" s="77" t="s">
        <v>7</v>
      </c>
      <c r="H143" s="78">
        <f>IF(G143="N",0,IF(D$132="EVENTO",BD!$B$3,BD!$B$4))</f>
        <v>0</v>
      </c>
      <c r="I143" s="77" t="s">
        <v>7</v>
      </c>
      <c r="J143" s="78">
        <f>IF(I143="N",0,IF(D$132="EVENTO",BD!$B$1,0))</f>
        <v>0</v>
      </c>
      <c r="K143" s="77" t="s">
        <v>7</v>
      </c>
      <c r="L143" s="78">
        <f>IF(K143="N",0,IF(D$132="EVENTO",BD!$B$2,0))</f>
        <v>0</v>
      </c>
      <c r="M143" s="77" t="s">
        <v>7</v>
      </c>
      <c r="N143" s="78">
        <f>IF(M143="N",0,IF(D$132="EVENTO",BD!$B$5,0))</f>
        <v>0</v>
      </c>
      <c r="O143" s="77" t="s">
        <v>7</v>
      </c>
      <c r="P143" s="78">
        <f>IF(O143="S",BD!$B$8,0)</f>
        <v>0</v>
      </c>
      <c r="Q143" s="73" t="str">
        <f>IF(D143="","",VLOOKUP(D143,BD!$B$11:$R$179,5,))</f>
        <v/>
      </c>
      <c r="R143" s="79" t="str">
        <f t="shared" si="83"/>
        <v/>
      </c>
      <c r="S143" s="68"/>
      <c r="T143" s="75"/>
      <c r="U143" s="76"/>
      <c r="V143" s="71"/>
      <c r="W143" s="77" t="s">
        <v>7</v>
      </c>
      <c r="X143" s="78">
        <f>IF(W143="N",0,IF(T$132="EVENTO",BD!$B$3,BD!$B$4))</f>
        <v>0</v>
      </c>
      <c r="Y143" s="77" t="s">
        <v>7</v>
      </c>
      <c r="Z143" s="78">
        <f>IF(Y143="N",0,IF(T$132="EVENTO",BD!$B$1,0))</f>
        <v>0</v>
      </c>
      <c r="AA143" s="77" t="s">
        <v>7</v>
      </c>
      <c r="AB143" s="78">
        <f>IF(AA143="N",0,IF(T$132="EVENTO",BD!$B$2,0))</f>
        <v>0</v>
      </c>
      <c r="AC143" s="77" t="s">
        <v>7</v>
      </c>
      <c r="AD143" s="78">
        <f>IF(AC143="N",0,IF(T$132="EVENTO",BD!$B$5,0))</f>
        <v>0</v>
      </c>
      <c r="AE143" s="77" t="s">
        <v>7</v>
      </c>
      <c r="AF143" s="78">
        <f>IF(AE143="S",BD!$B$8,0)</f>
        <v>0</v>
      </c>
      <c r="AG143" s="73" t="str">
        <f>IF(T143="","",VLOOKUP(T143,BD!$B$11:$R$179,5,))</f>
        <v/>
      </c>
      <c r="AH143" s="79" t="str">
        <f t="shared" si="84"/>
        <v/>
      </c>
      <c r="AI143" s="68"/>
      <c r="AJ143" s="75"/>
      <c r="AK143" s="76"/>
      <c r="AL143" s="71"/>
      <c r="AM143" s="77" t="s">
        <v>7</v>
      </c>
      <c r="AN143" s="78">
        <f>IF(AM143="N",0,IF(AJ$132="EVENTO",BD!$B$3,BD!$B$4))</f>
        <v>0</v>
      </c>
      <c r="AO143" s="77" t="s">
        <v>7</v>
      </c>
      <c r="AP143" s="78">
        <f>IF(AO143="N",0,IF(AJ$132="EVENTO",BD!$B$1,0))</f>
        <v>0</v>
      </c>
      <c r="AQ143" s="77" t="s">
        <v>7</v>
      </c>
      <c r="AR143" s="78">
        <f>IF(AQ143="N",0,IF(AJ$132="EVENTO",BD!$B$2,0))</f>
        <v>0</v>
      </c>
      <c r="AS143" s="77" t="s">
        <v>7</v>
      </c>
      <c r="AT143" s="78">
        <f>IF(AS143="N",0,IF(AJ$132="EVENTO",BD!$B$5,0))</f>
        <v>0</v>
      </c>
      <c r="AU143" s="77" t="s">
        <v>7</v>
      </c>
      <c r="AV143" s="78">
        <f>IF(AU143="S",BD!$B$8,0)</f>
        <v>0</v>
      </c>
      <c r="AW143" s="73" t="str">
        <f>IF(AJ143="","",VLOOKUP(AJ143,BD!$B$11:$R$179,5,))</f>
        <v/>
      </c>
      <c r="AX143" s="79" t="str">
        <f t="shared" si="85"/>
        <v/>
      </c>
      <c r="AY143" s="68"/>
      <c r="AZ143" s="75"/>
      <c r="BA143" s="76"/>
      <c r="BB143" s="71"/>
      <c r="BC143" s="77" t="s">
        <v>7</v>
      </c>
      <c r="BD143" s="78">
        <f>IF(BC143="N",0,IF(AZ$132="EVENTO",BD!$B$3,BD!$B$4))</f>
        <v>0</v>
      </c>
      <c r="BE143" s="77" t="s">
        <v>7</v>
      </c>
      <c r="BF143" s="78">
        <f>IF(BE143="N",0,IF(AZ$132="EVENTO",BD!$B$1,0))</f>
        <v>0</v>
      </c>
      <c r="BG143" s="77" t="s">
        <v>7</v>
      </c>
      <c r="BH143" s="78">
        <f>IF(BG143="N",0,IF(AZ$132="EVENTO",BD!$B$2,0))</f>
        <v>0</v>
      </c>
      <c r="BI143" s="77" t="s">
        <v>7</v>
      </c>
      <c r="BJ143" s="78">
        <f>IF(BI143="N",0,IF(AZ$132="EVENTO",BD!$B$5,0))</f>
        <v>0</v>
      </c>
      <c r="BK143" s="77" t="s">
        <v>7</v>
      </c>
      <c r="BL143" s="78">
        <f>IF(BK143="S",BD!$B$8,0)</f>
        <v>0</v>
      </c>
      <c r="BM143" s="73" t="str">
        <f>IF(AZ143="","",VLOOKUP(AZ143,BD!$B$11:$R$179,5,))</f>
        <v/>
      </c>
      <c r="BN143" s="79" t="str">
        <f t="shared" si="86"/>
        <v/>
      </c>
      <c r="BO143" s="35"/>
      <c r="BP143" s="42"/>
      <c r="BQ143" s="43"/>
      <c r="BR143" s="38"/>
      <c r="BS143" s="44" t="s">
        <v>7</v>
      </c>
      <c r="BT143" s="45">
        <f>IF(BS143="N",0,IF(BP$132="EVENTO",BD!$B$3,BD!$B$4))</f>
        <v>0</v>
      </c>
      <c r="BU143" s="44" t="s">
        <v>7</v>
      </c>
      <c r="BV143" s="45">
        <f>IF(BU143="N",0,IF(BP$132="EVENTO",BD!$B$1,0))</f>
        <v>0</v>
      </c>
      <c r="BW143" s="44" t="s">
        <v>7</v>
      </c>
      <c r="BX143" s="45">
        <f>IF(BW143="N",0,IF(BP$132="EVENTO",BD!$B$2,0))</f>
        <v>0</v>
      </c>
      <c r="BY143" s="44" t="s">
        <v>7</v>
      </c>
      <c r="BZ143" s="45">
        <f>IF(BY143="N",0,IF(BP$132="EVENTO",BD!$B$5,0))</f>
        <v>0</v>
      </c>
      <c r="CA143" s="44" t="s">
        <v>7</v>
      </c>
      <c r="CB143" s="45">
        <f>IF(CA143="S",BD!$B$8,0)</f>
        <v>0</v>
      </c>
      <c r="CC143" s="40" t="str">
        <f>IF(BP143="","",VLOOKUP(BP143,BD!$B$11:$R$179,5,))</f>
        <v/>
      </c>
      <c r="CD143" s="46" t="str">
        <f t="shared" si="87"/>
        <v/>
      </c>
      <c r="CE143" s="35"/>
      <c r="CF143" s="42"/>
      <c r="CG143" s="43"/>
      <c r="CH143" s="38"/>
      <c r="CI143" s="44" t="s">
        <v>7</v>
      </c>
      <c r="CJ143" s="45">
        <f>IF(CI143="N",0,IF(CF$132="EVENTO",BD!$B$3,BD!$B$4))</f>
        <v>0</v>
      </c>
      <c r="CK143" s="44" t="s">
        <v>7</v>
      </c>
      <c r="CL143" s="45">
        <f>IF(CK143="N",0,IF(CF$132="EVENTO",BD!$B$1,0))</f>
        <v>0</v>
      </c>
      <c r="CM143" s="44" t="s">
        <v>7</v>
      </c>
      <c r="CN143" s="45">
        <f>IF(CM143="N",0,IF(CF$132="EVENTO",BD!$B$2,0))</f>
        <v>0</v>
      </c>
      <c r="CO143" s="44" t="s">
        <v>7</v>
      </c>
      <c r="CP143" s="45">
        <f>IF(CO143="N",0,IF(CF$132="EVENTO",BD!$B$5,0))</f>
        <v>0</v>
      </c>
      <c r="CQ143" s="44" t="s">
        <v>7</v>
      </c>
      <c r="CR143" s="45">
        <f>IF(CQ143="S",BD!$B$8,0)</f>
        <v>0</v>
      </c>
      <c r="CS143" s="40" t="str">
        <f>IF(CF143="","",VLOOKUP(CF143,BD!$B$11:$R$179,5,))</f>
        <v/>
      </c>
      <c r="CT143" s="46" t="str">
        <f t="shared" si="88"/>
        <v/>
      </c>
      <c r="CU143" s="68"/>
      <c r="CV143" s="75"/>
      <c r="CW143" s="76"/>
      <c r="CX143" s="71"/>
      <c r="CY143" s="77" t="s">
        <v>7</v>
      </c>
      <c r="CZ143" s="78">
        <f>IF(CY143="N",0,IF(CV$132="EVENTO",BD!$B$3,BD!$B$4))</f>
        <v>0</v>
      </c>
      <c r="DA143" s="77" t="s">
        <v>7</v>
      </c>
      <c r="DB143" s="78">
        <f>IF(DA143="N",0,IF(CV$132="EVENTO",BD!$B$1,0))</f>
        <v>0</v>
      </c>
      <c r="DC143" s="77" t="s">
        <v>7</v>
      </c>
      <c r="DD143" s="78">
        <f>IF(DC143="N",0,IF(CV$132="EVENTO",BD!$B$2,0))</f>
        <v>0</v>
      </c>
      <c r="DE143" s="77" t="s">
        <v>7</v>
      </c>
      <c r="DF143" s="78">
        <f>IF(DE143="N",0,IF(CV$132="EVENTO",BD!$B$5,0))</f>
        <v>0</v>
      </c>
      <c r="DG143" s="77" t="s">
        <v>7</v>
      </c>
      <c r="DH143" s="78">
        <f>IF(DG143="S",BD!$B$8,0)</f>
        <v>0</v>
      </c>
      <c r="DI143" s="73" t="str">
        <f>IF(CV143="","",VLOOKUP(CV143,BD!$B$11:$R$179,5,))</f>
        <v/>
      </c>
      <c r="DJ143" s="79" t="str">
        <f t="shared" si="89"/>
        <v/>
      </c>
    </row>
    <row r="144" spans="1:114" ht="15.75" thickBot="1" x14ac:dyDescent="0.3">
      <c r="A144" s="130"/>
      <c r="B144" s="151"/>
      <c r="C144" s="68"/>
      <c r="D144" s="75"/>
      <c r="E144" s="76"/>
      <c r="F144" s="71"/>
      <c r="G144" s="77" t="s">
        <v>7</v>
      </c>
      <c r="H144" s="78">
        <f>IF(G144="N",0,IF(D$132="EVENTO",BD!$B$3,BD!$B$4))</f>
        <v>0</v>
      </c>
      <c r="I144" s="77" t="s">
        <v>7</v>
      </c>
      <c r="J144" s="78">
        <f>IF(I144="N",0,IF(D$132="EVENTO",BD!$B$1,0))</f>
        <v>0</v>
      </c>
      <c r="K144" s="77" t="s">
        <v>7</v>
      </c>
      <c r="L144" s="78">
        <f>IF(K144="N",0,IF(D$132="EVENTO",BD!$B$2,0))</f>
        <v>0</v>
      </c>
      <c r="M144" s="77" t="s">
        <v>7</v>
      </c>
      <c r="N144" s="78">
        <f>IF(M144="N",0,IF(D$132="EVENTO",BD!$B$5,0))</f>
        <v>0</v>
      </c>
      <c r="O144" s="77" t="s">
        <v>7</v>
      </c>
      <c r="P144" s="78">
        <f>IF(O144="S",BD!$B$8,0)</f>
        <v>0</v>
      </c>
      <c r="Q144" s="73" t="str">
        <f>IF(D144="","",VLOOKUP(D144,BD!$B$11:$R$179,5,))</f>
        <v/>
      </c>
      <c r="R144" s="79" t="str">
        <f t="shared" si="83"/>
        <v/>
      </c>
      <c r="S144" s="68"/>
      <c r="T144" s="75"/>
      <c r="U144" s="76"/>
      <c r="V144" s="71"/>
      <c r="W144" s="77" t="s">
        <v>7</v>
      </c>
      <c r="X144" s="78">
        <f>IF(W144="N",0,IF(T$132="EVENTO",BD!$B$3,BD!$B$4))</f>
        <v>0</v>
      </c>
      <c r="Y144" s="77" t="s">
        <v>7</v>
      </c>
      <c r="Z144" s="78">
        <f>IF(Y144="N",0,IF(T$132="EVENTO",BD!$B$1,0))</f>
        <v>0</v>
      </c>
      <c r="AA144" s="77" t="s">
        <v>7</v>
      </c>
      <c r="AB144" s="78">
        <f>IF(AA144="N",0,IF(T$132="EVENTO",BD!$B$2,0))</f>
        <v>0</v>
      </c>
      <c r="AC144" s="77" t="s">
        <v>7</v>
      </c>
      <c r="AD144" s="78">
        <f>IF(AC144="N",0,IF(T$132="EVENTO",BD!$B$5,0))</f>
        <v>0</v>
      </c>
      <c r="AE144" s="77" t="s">
        <v>7</v>
      </c>
      <c r="AF144" s="78">
        <f>IF(AE144="S",BD!$B$8,0)</f>
        <v>0</v>
      </c>
      <c r="AG144" s="73" t="str">
        <f>IF(T144="","",VLOOKUP(T144,BD!$B$11:$R$179,5,))</f>
        <v/>
      </c>
      <c r="AH144" s="79" t="str">
        <f t="shared" si="84"/>
        <v/>
      </c>
      <c r="AI144" s="68"/>
      <c r="AJ144" s="75"/>
      <c r="AK144" s="76"/>
      <c r="AL144" s="71"/>
      <c r="AM144" s="77" t="s">
        <v>7</v>
      </c>
      <c r="AN144" s="78">
        <f>IF(AM144="N",0,IF(AJ$132="EVENTO",BD!$B$3,BD!$B$4))</f>
        <v>0</v>
      </c>
      <c r="AO144" s="77" t="s">
        <v>7</v>
      </c>
      <c r="AP144" s="78">
        <f>IF(AO144="N",0,IF(AJ$132="EVENTO",BD!$B$1,0))</f>
        <v>0</v>
      </c>
      <c r="AQ144" s="77" t="s">
        <v>7</v>
      </c>
      <c r="AR144" s="78">
        <f>IF(AQ144="N",0,IF(AJ$132="EVENTO",BD!$B$2,0))</f>
        <v>0</v>
      </c>
      <c r="AS144" s="77" t="s">
        <v>7</v>
      </c>
      <c r="AT144" s="78">
        <f>IF(AS144="N",0,IF(AJ$132="EVENTO",BD!$B$5,0))</f>
        <v>0</v>
      </c>
      <c r="AU144" s="77" t="s">
        <v>7</v>
      </c>
      <c r="AV144" s="78">
        <f>IF(AU144="S",BD!$B$8,0)</f>
        <v>0</v>
      </c>
      <c r="AW144" s="73" t="str">
        <f>IF(AJ144="","",VLOOKUP(AJ144,BD!$B$11:$R$179,5,))</f>
        <v/>
      </c>
      <c r="AX144" s="79" t="str">
        <f t="shared" si="85"/>
        <v/>
      </c>
      <c r="AY144" s="68"/>
      <c r="AZ144" s="75"/>
      <c r="BA144" s="76"/>
      <c r="BB144" s="71"/>
      <c r="BC144" s="77" t="s">
        <v>7</v>
      </c>
      <c r="BD144" s="78">
        <f>IF(BC144="N",0,IF(AZ$132="EVENTO",BD!$B$3,BD!$B$4))</f>
        <v>0</v>
      </c>
      <c r="BE144" s="77" t="s">
        <v>7</v>
      </c>
      <c r="BF144" s="78">
        <f>IF(BE144="N",0,IF(AZ$132="EVENTO",BD!$B$1,0))</f>
        <v>0</v>
      </c>
      <c r="BG144" s="77" t="s">
        <v>7</v>
      </c>
      <c r="BH144" s="78">
        <f>IF(BG144="N",0,IF(AZ$132="EVENTO",BD!$B$2,0))</f>
        <v>0</v>
      </c>
      <c r="BI144" s="77" t="s">
        <v>7</v>
      </c>
      <c r="BJ144" s="78">
        <f>IF(BI144="N",0,IF(AZ$132="EVENTO",BD!$B$5,0))</f>
        <v>0</v>
      </c>
      <c r="BK144" s="77" t="s">
        <v>7</v>
      </c>
      <c r="BL144" s="78">
        <f>IF(BK144="S",BD!$B$8,0)</f>
        <v>0</v>
      </c>
      <c r="BM144" s="73" t="str">
        <f>IF(AZ144="","",VLOOKUP(AZ144,BD!$B$11:$R$179,5,))</f>
        <v/>
      </c>
      <c r="BN144" s="79" t="str">
        <f t="shared" si="86"/>
        <v/>
      </c>
      <c r="BO144" s="35"/>
      <c r="BP144" s="42"/>
      <c r="BQ144" s="43"/>
      <c r="BR144" s="38"/>
      <c r="BS144" s="44" t="s">
        <v>7</v>
      </c>
      <c r="BT144" s="45">
        <f>IF(BS144="N",0,IF(BP$132="EVENTO",BD!$B$3,BD!$B$4))</f>
        <v>0</v>
      </c>
      <c r="BU144" s="44" t="s">
        <v>7</v>
      </c>
      <c r="BV144" s="45">
        <f>IF(BU144="N",0,IF(BP$132="EVENTO",BD!$B$1,0))</f>
        <v>0</v>
      </c>
      <c r="BW144" s="44" t="s">
        <v>7</v>
      </c>
      <c r="BX144" s="45">
        <f>IF(BW144="N",0,IF(BP$132="EVENTO",BD!$B$2,0))</f>
        <v>0</v>
      </c>
      <c r="BY144" s="44" t="s">
        <v>7</v>
      </c>
      <c r="BZ144" s="45">
        <f>IF(BY144="N",0,IF(BP$132="EVENTO",BD!$B$5,0))</f>
        <v>0</v>
      </c>
      <c r="CA144" s="44" t="s">
        <v>7</v>
      </c>
      <c r="CB144" s="45">
        <f>IF(CA144="S",BD!$B$8,0)</f>
        <v>0</v>
      </c>
      <c r="CC144" s="40" t="str">
        <f>IF(BP144="","",VLOOKUP(BP144,BD!$B$11:$R$179,5,))</f>
        <v/>
      </c>
      <c r="CD144" s="46" t="str">
        <f t="shared" si="87"/>
        <v/>
      </c>
      <c r="CE144" s="35"/>
      <c r="CF144" s="42"/>
      <c r="CG144" s="43"/>
      <c r="CH144" s="38"/>
      <c r="CI144" s="44" t="s">
        <v>7</v>
      </c>
      <c r="CJ144" s="45">
        <f>IF(CI144="N",0,IF(CF$132="EVENTO",BD!$B$3,BD!$B$4))</f>
        <v>0</v>
      </c>
      <c r="CK144" s="44" t="s">
        <v>7</v>
      </c>
      <c r="CL144" s="45">
        <f>IF(CK144="N",0,IF(CF$132="EVENTO",BD!$B$1,0))</f>
        <v>0</v>
      </c>
      <c r="CM144" s="44" t="s">
        <v>7</v>
      </c>
      <c r="CN144" s="45">
        <f>IF(CM144="N",0,IF(CF$132="EVENTO",BD!$B$2,0))</f>
        <v>0</v>
      </c>
      <c r="CO144" s="44" t="s">
        <v>7</v>
      </c>
      <c r="CP144" s="45">
        <f>IF(CO144="N",0,IF(CF$132="EVENTO",BD!$B$5,0))</f>
        <v>0</v>
      </c>
      <c r="CQ144" s="44" t="s">
        <v>7</v>
      </c>
      <c r="CR144" s="45">
        <f>IF(CQ144="S",BD!$B$8,0)</f>
        <v>0</v>
      </c>
      <c r="CS144" s="40" t="str">
        <f>IF(CF144="","",VLOOKUP(CF144,BD!$B$11:$R$179,5,))</f>
        <v/>
      </c>
      <c r="CT144" s="46" t="str">
        <f t="shared" si="88"/>
        <v/>
      </c>
      <c r="CU144" s="68"/>
      <c r="CV144" s="75"/>
      <c r="CW144" s="76"/>
      <c r="CX144" s="71"/>
      <c r="CY144" s="77" t="s">
        <v>7</v>
      </c>
      <c r="CZ144" s="78">
        <f>IF(CY144="N",0,IF(CV$132="EVENTO",BD!$B$3,BD!$B$4))</f>
        <v>0</v>
      </c>
      <c r="DA144" s="77" t="s">
        <v>7</v>
      </c>
      <c r="DB144" s="78">
        <f>IF(DA144="N",0,IF(CV$132="EVENTO",BD!$B$1,0))</f>
        <v>0</v>
      </c>
      <c r="DC144" s="77" t="s">
        <v>7</v>
      </c>
      <c r="DD144" s="78">
        <f>IF(DC144="N",0,IF(CV$132="EVENTO",BD!$B$2,0))</f>
        <v>0</v>
      </c>
      <c r="DE144" s="77" t="s">
        <v>7</v>
      </c>
      <c r="DF144" s="78">
        <f>IF(DE144="N",0,IF(CV$132="EVENTO",BD!$B$5,0))</f>
        <v>0</v>
      </c>
      <c r="DG144" s="77" t="s">
        <v>7</v>
      </c>
      <c r="DH144" s="78">
        <f>IF(DG144="S",BD!$B$8,0)</f>
        <v>0</v>
      </c>
      <c r="DI144" s="73" t="str">
        <f>IF(CV144="","",VLOOKUP(CV144,BD!$B$11:$R$179,5,))</f>
        <v/>
      </c>
      <c r="DJ144" s="79" t="str">
        <f t="shared" si="89"/>
        <v/>
      </c>
    </row>
    <row r="145" spans="1:114" ht="15.75" thickBot="1" x14ac:dyDescent="0.3">
      <c r="A145" s="130"/>
      <c r="B145" s="151"/>
      <c r="C145" s="68"/>
      <c r="D145" s="75"/>
      <c r="E145" s="76"/>
      <c r="F145" s="71"/>
      <c r="G145" s="77" t="s">
        <v>7</v>
      </c>
      <c r="H145" s="78">
        <f>IF(G145="N",0,IF(D$132="EVENTO",BD!$B$3,BD!$B$4))</f>
        <v>0</v>
      </c>
      <c r="I145" s="77" t="s">
        <v>7</v>
      </c>
      <c r="J145" s="78">
        <f>IF(I145="N",0,IF(D$132="EVENTO",BD!$B$1,0))</f>
        <v>0</v>
      </c>
      <c r="K145" s="77" t="s">
        <v>7</v>
      </c>
      <c r="L145" s="78">
        <f>IF(K145="N",0,IF(D$132="EVENTO",BD!$B$2,0))</f>
        <v>0</v>
      </c>
      <c r="M145" s="77" t="s">
        <v>7</v>
      </c>
      <c r="N145" s="78">
        <f>IF(M145="N",0,IF(D$132="EVENTO",BD!$B$5,0))</f>
        <v>0</v>
      </c>
      <c r="O145" s="77" t="s">
        <v>7</v>
      </c>
      <c r="P145" s="78">
        <f>IF(O145="S",BD!$B$8,0)</f>
        <v>0</v>
      </c>
      <c r="Q145" s="73" t="str">
        <f>IF(D145="","",VLOOKUP(D145,BD!$B$11:$R$179,5,))</f>
        <v/>
      </c>
      <c r="R145" s="79" t="str">
        <f t="shared" si="83"/>
        <v/>
      </c>
      <c r="S145" s="68"/>
      <c r="T145" s="75"/>
      <c r="U145" s="76"/>
      <c r="V145" s="71"/>
      <c r="W145" s="77" t="s">
        <v>7</v>
      </c>
      <c r="X145" s="78">
        <f>IF(W145="N",0,IF(T$132="EVENTO",BD!$B$3,BD!$B$4))</f>
        <v>0</v>
      </c>
      <c r="Y145" s="77" t="s">
        <v>7</v>
      </c>
      <c r="Z145" s="78">
        <f>IF(Y145="N",0,IF(T$132="EVENTO",BD!$B$1,0))</f>
        <v>0</v>
      </c>
      <c r="AA145" s="77" t="s">
        <v>7</v>
      </c>
      <c r="AB145" s="78">
        <f>IF(AA145="N",0,IF(T$132="EVENTO",BD!$B$2,0))</f>
        <v>0</v>
      </c>
      <c r="AC145" s="77" t="s">
        <v>7</v>
      </c>
      <c r="AD145" s="78">
        <f>IF(AC145="N",0,IF(T$132="EVENTO",BD!$B$5,0))</f>
        <v>0</v>
      </c>
      <c r="AE145" s="77" t="s">
        <v>7</v>
      </c>
      <c r="AF145" s="78">
        <f>IF(AE145="S",BD!$B$8,0)</f>
        <v>0</v>
      </c>
      <c r="AG145" s="73" t="str">
        <f>IF(T145="","",VLOOKUP(T145,BD!$B$11:$R$179,5,))</f>
        <v/>
      </c>
      <c r="AH145" s="79" t="str">
        <f t="shared" si="84"/>
        <v/>
      </c>
      <c r="AI145" s="68"/>
      <c r="AJ145" s="75"/>
      <c r="AK145" s="76"/>
      <c r="AL145" s="71"/>
      <c r="AM145" s="77" t="s">
        <v>7</v>
      </c>
      <c r="AN145" s="78">
        <f>IF(AM145="N",0,IF(AJ$132="EVENTO",BD!$B$3,BD!$B$4))</f>
        <v>0</v>
      </c>
      <c r="AO145" s="77" t="s">
        <v>7</v>
      </c>
      <c r="AP145" s="78">
        <f>IF(AO145="N",0,IF(AJ$132="EVENTO",BD!$B$1,0))</f>
        <v>0</v>
      </c>
      <c r="AQ145" s="77" t="s">
        <v>7</v>
      </c>
      <c r="AR145" s="78">
        <f>IF(AQ145="N",0,IF(AJ$132="EVENTO",BD!$B$2,0))</f>
        <v>0</v>
      </c>
      <c r="AS145" s="77" t="s">
        <v>7</v>
      </c>
      <c r="AT145" s="78">
        <f>IF(AS145="N",0,IF(AJ$132="EVENTO",BD!$B$5,0))</f>
        <v>0</v>
      </c>
      <c r="AU145" s="77" t="s">
        <v>7</v>
      </c>
      <c r="AV145" s="78">
        <f>IF(AU145="S",BD!$B$8,0)</f>
        <v>0</v>
      </c>
      <c r="AW145" s="73" t="str">
        <f>IF(AJ145="","",VLOOKUP(AJ145,BD!$B$11:$R$179,5,))</f>
        <v/>
      </c>
      <c r="AX145" s="79" t="str">
        <f t="shared" si="85"/>
        <v/>
      </c>
      <c r="AY145" s="68"/>
      <c r="AZ145" s="75"/>
      <c r="BA145" s="76"/>
      <c r="BB145" s="71"/>
      <c r="BC145" s="77" t="s">
        <v>7</v>
      </c>
      <c r="BD145" s="78">
        <f>IF(BC145="N",0,IF(AZ$132="EVENTO",BD!$B$3,BD!$B$4))</f>
        <v>0</v>
      </c>
      <c r="BE145" s="77" t="s">
        <v>7</v>
      </c>
      <c r="BF145" s="78">
        <f>IF(BE145="N",0,IF(AZ$132="EVENTO",BD!$B$1,0))</f>
        <v>0</v>
      </c>
      <c r="BG145" s="77" t="s">
        <v>7</v>
      </c>
      <c r="BH145" s="78">
        <f>IF(BG145="N",0,IF(AZ$132="EVENTO",BD!$B$2,0))</f>
        <v>0</v>
      </c>
      <c r="BI145" s="77" t="s">
        <v>7</v>
      </c>
      <c r="BJ145" s="78">
        <f>IF(BI145="N",0,IF(AZ$132="EVENTO",BD!$B$5,0))</f>
        <v>0</v>
      </c>
      <c r="BK145" s="77" t="s">
        <v>7</v>
      </c>
      <c r="BL145" s="78">
        <f>IF(BK145="S",BD!$B$8,0)</f>
        <v>0</v>
      </c>
      <c r="BM145" s="73" t="str">
        <f>IF(AZ145="","",VLOOKUP(AZ145,BD!$B$11:$R$179,5,))</f>
        <v/>
      </c>
      <c r="BN145" s="79" t="str">
        <f t="shared" si="86"/>
        <v/>
      </c>
      <c r="BO145" s="35"/>
      <c r="BP145" s="42"/>
      <c r="BQ145" s="43"/>
      <c r="BR145" s="38"/>
      <c r="BS145" s="44" t="s">
        <v>7</v>
      </c>
      <c r="BT145" s="45">
        <f>IF(BS145="N",0,IF(BP$132="EVENTO",BD!$B$3,BD!$B$4))</f>
        <v>0</v>
      </c>
      <c r="BU145" s="44" t="s">
        <v>7</v>
      </c>
      <c r="BV145" s="45">
        <f>IF(BU145="N",0,IF(BP$132="EVENTO",BD!$B$1,0))</f>
        <v>0</v>
      </c>
      <c r="BW145" s="44" t="s">
        <v>7</v>
      </c>
      <c r="BX145" s="45">
        <f>IF(BW145="N",0,IF(BP$132="EVENTO",BD!$B$2,0))</f>
        <v>0</v>
      </c>
      <c r="BY145" s="44" t="s">
        <v>7</v>
      </c>
      <c r="BZ145" s="45">
        <f>IF(BY145="N",0,IF(BP$132="EVENTO",BD!$B$5,0))</f>
        <v>0</v>
      </c>
      <c r="CA145" s="44" t="s">
        <v>7</v>
      </c>
      <c r="CB145" s="45">
        <f>IF(CA145="S",BD!$B$8,0)</f>
        <v>0</v>
      </c>
      <c r="CC145" s="40" t="str">
        <f>IF(BP145="","",VLOOKUP(BP145,BD!$B$11:$R$179,5,))</f>
        <v/>
      </c>
      <c r="CD145" s="46" t="str">
        <f t="shared" si="87"/>
        <v/>
      </c>
      <c r="CE145" s="35"/>
      <c r="CF145" s="42"/>
      <c r="CG145" s="43"/>
      <c r="CH145" s="38"/>
      <c r="CI145" s="44" t="s">
        <v>7</v>
      </c>
      <c r="CJ145" s="45">
        <f>IF(CI145="N",0,IF(CF$132="EVENTO",BD!$B$3,BD!$B$4))</f>
        <v>0</v>
      </c>
      <c r="CK145" s="44" t="s">
        <v>7</v>
      </c>
      <c r="CL145" s="45">
        <f>IF(CK145="N",0,IF(CF$132="EVENTO",BD!$B$1,0))</f>
        <v>0</v>
      </c>
      <c r="CM145" s="44" t="s">
        <v>7</v>
      </c>
      <c r="CN145" s="45">
        <f>IF(CM145="N",0,IF(CF$132="EVENTO",BD!$B$2,0))</f>
        <v>0</v>
      </c>
      <c r="CO145" s="44" t="s">
        <v>7</v>
      </c>
      <c r="CP145" s="45">
        <f>IF(CO145="N",0,IF(CF$132="EVENTO",BD!$B$5,0))</f>
        <v>0</v>
      </c>
      <c r="CQ145" s="44" t="s">
        <v>7</v>
      </c>
      <c r="CR145" s="45">
        <f>IF(CQ145="S",BD!$B$8,0)</f>
        <v>0</v>
      </c>
      <c r="CS145" s="40" t="str">
        <f>IF(CF145="","",VLOOKUP(CF145,BD!$B$11:$R$179,5,))</f>
        <v/>
      </c>
      <c r="CT145" s="46" t="str">
        <f t="shared" si="88"/>
        <v/>
      </c>
      <c r="CU145" s="68"/>
      <c r="CV145" s="75"/>
      <c r="CW145" s="76"/>
      <c r="CX145" s="71"/>
      <c r="CY145" s="77" t="s">
        <v>7</v>
      </c>
      <c r="CZ145" s="78">
        <f>IF(CY145="N",0,IF(CV$132="EVENTO",BD!$B$3,BD!$B$4))</f>
        <v>0</v>
      </c>
      <c r="DA145" s="77" t="s">
        <v>7</v>
      </c>
      <c r="DB145" s="78">
        <f>IF(DA145="N",0,IF(CV$132="EVENTO",BD!$B$1,0))</f>
        <v>0</v>
      </c>
      <c r="DC145" s="77" t="s">
        <v>7</v>
      </c>
      <c r="DD145" s="78">
        <f>IF(DC145="N",0,IF(CV$132="EVENTO",BD!$B$2,0))</f>
        <v>0</v>
      </c>
      <c r="DE145" s="77" t="s">
        <v>7</v>
      </c>
      <c r="DF145" s="78">
        <f>IF(DE145="N",0,IF(CV$132="EVENTO",BD!$B$5,0))</f>
        <v>0</v>
      </c>
      <c r="DG145" s="77" t="s">
        <v>7</v>
      </c>
      <c r="DH145" s="78">
        <f>IF(DG145="S",BD!$B$8,0)</f>
        <v>0</v>
      </c>
      <c r="DI145" s="73" t="str">
        <f>IF(CV145="","",VLOOKUP(CV145,BD!$B$11:$R$179,5,))</f>
        <v/>
      </c>
      <c r="DJ145" s="79" t="str">
        <f t="shared" si="89"/>
        <v/>
      </c>
    </row>
    <row r="146" spans="1:114" ht="15.75" thickBot="1" x14ac:dyDescent="0.3">
      <c r="A146" s="130"/>
      <c r="B146" s="151"/>
      <c r="C146" s="68"/>
      <c r="D146" s="75"/>
      <c r="E146" s="76"/>
      <c r="F146" s="71"/>
      <c r="G146" s="77" t="s">
        <v>7</v>
      </c>
      <c r="H146" s="78">
        <f>IF(G146="N",0,IF(D$132="EVENTO",BD!$B$3,BD!$B$4))</f>
        <v>0</v>
      </c>
      <c r="I146" s="77" t="s">
        <v>7</v>
      </c>
      <c r="J146" s="78">
        <f>IF(I146="N",0,IF(D$132="EVENTO",BD!$B$1,0))</f>
        <v>0</v>
      </c>
      <c r="K146" s="77" t="s">
        <v>7</v>
      </c>
      <c r="L146" s="78">
        <f>IF(K146="N",0,IF(D$132="EVENTO",BD!$B$2,0))</f>
        <v>0</v>
      </c>
      <c r="M146" s="77" t="s">
        <v>7</v>
      </c>
      <c r="N146" s="78">
        <f>IF(M146="N",0,IF(D$132="EVENTO",BD!$B$5,0))</f>
        <v>0</v>
      </c>
      <c r="O146" s="77" t="s">
        <v>7</v>
      </c>
      <c r="P146" s="78">
        <f>IF(O146="S",BD!$B$8,0)</f>
        <v>0</v>
      </c>
      <c r="Q146" s="73" t="str">
        <f>IF(D146="","",VLOOKUP(D146,BD!$B$11:$R$179,5,))</f>
        <v/>
      </c>
      <c r="R146" s="79" t="str">
        <f t="shared" si="83"/>
        <v/>
      </c>
      <c r="S146" s="68"/>
      <c r="T146" s="75"/>
      <c r="U146" s="76"/>
      <c r="V146" s="71"/>
      <c r="W146" s="77" t="s">
        <v>7</v>
      </c>
      <c r="X146" s="78">
        <f>IF(W146="N",0,IF(T$132="EVENTO",BD!$B$3,BD!$B$4))</f>
        <v>0</v>
      </c>
      <c r="Y146" s="77" t="s">
        <v>7</v>
      </c>
      <c r="Z146" s="78">
        <f>IF(Y146="N",0,IF(T$132="EVENTO",BD!$B$1,0))</f>
        <v>0</v>
      </c>
      <c r="AA146" s="77" t="s">
        <v>7</v>
      </c>
      <c r="AB146" s="78">
        <f>IF(AA146="N",0,IF(T$132="EVENTO",BD!$B$2,0))</f>
        <v>0</v>
      </c>
      <c r="AC146" s="77" t="s">
        <v>7</v>
      </c>
      <c r="AD146" s="78">
        <f>IF(AC146="N",0,IF(T$132="EVENTO",BD!$B$5,0))</f>
        <v>0</v>
      </c>
      <c r="AE146" s="77" t="s">
        <v>7</v>
      </c>
      <c r="AF146" s="78">
        <f>IF(AE146="S",BD!$B$8,0)</f>
        <v>0</v>
      </c>
      <c r="AG146" s="73" t="str">
        <f>IF(T146="","",VLOOKUP(T146,BD!$B$11:$R$179,5,))</f>
        <v/>
      </c>
      <c r="AH146" s="79" t="str">
        <f t="shared" si="84"/>
        <v/>
      </c>
      <c r="AI146" s="68"/>
      <c r="AJ146" s="75"/>
      <c r="AK146" s="76"/>
      <c r="AL146" s="71"/>
      <c r="AM146" s="77" t="s">
        <v>7</v>
      </c>
      <c r="AN146" s="78">
        <f>IF(AM146="N",0,IF(AJ$132="EVENTO",BD!$B$3,BD!$B$4))</f>
        <v>0</v>
      </c>
      <c r="AO146" s="77" t="s">
        <v>7</v>
      </c>
      <c r="AP146" s="78">
        <f>IF(AO146="N",0,IF(AJ$132="EVENTO",BD!$B$1,0))</f>
        <v>0</v>
      </c>
      <c r="AQ146" s="77" t="s">
        <v>7</v>
      </c>
      <c r="AR146" s="78">
        <f>IF(AQ146="N",0,IF(AJ$132="EVENTO",BD!$B$2,0))</f>
        <v>0</v>
      </c>
      <c r="AS146" s="77" t="s">
        <v>7</v>
      </c>
      <c r="AT146" s="78">
        <f>IF(AS146="N",0,IF(AJ$132="EVENTO",BD!$B$5,0))</f>
        <v>0</v>
      </c>
      <c r="AU146" s="77" t="s">
        <v>7</v>
      </c>
      <c r="AV146" s="78">
        <f>IF(AU146="S",BD!$B$8,0)</f>
        <v>0</v>
      </c>
      <c r="AW146" s="73" t="str">
        <f>IF(AJ146="","",VLOOKUP(AJ146,BD!$B$11:$R$179,5,))</f>
        <v/>
      </c>
      <c r="AX146" s="79" t="str">
        <f t="shared" si="85"/>
        <v/>
      </c>
      <c r="AY146" s="68"/>
      <c r="AZ146" s="75"/>
      <c r="BA146" s="76"/>
      <c r="BB146" s="71"/>
      <c r="BC146" s="77" t="s">
        <v>7</v>
      </c>
      <c r="BD146" s="78">
        <f>IF(BC146="N",0,IF(AZ$132="EVENTO",BD!$B$3,BD!$B$4))</f>
        <v>0</v>
      </c>
      <c r="BE146" s="77" t="s">
        <v>7</v>
      </c>
      <c r="BF146" s="78">
        <f>IF(BE146="N",0,IF(AZ$132="EVENTO",BD!$B$1,0))</f>
        <v>0</v>
      </c>
      <c r="BG146" s="77" t="s">
        <v>7</v>
      </c>
      <c r="BH146" s="78">
        <f>IF(BG146="N",0,IF(AZ$132="EVENTO",BD!$B$2,0))</f>
        <v>0</v>
      </c>
      <c r="BI146" s="77" t="s">
        <v>7</v>
      </c>
      <c r="BJ146" s="78">
        <f>IF(BI146="N",0,IF(AZ$132="EVENTO",BD!$B$5,0))</f>
        <v>0</v>
      </c>
      <c r="BK146" s="77" t="s">
        <v>7</v>
      </c>
      <c r="BL146" s="78">
        <f>IF(BK146="S",BD!$B$8,0)</f>
        <v>0</v>
      </c>
      <c r="BM146" s="73" t="str">
        <f>IF(AZ146="","",VLOOKUP(AZ146,BD!$B$11:$R$179,5,))</f>
        <v/>
      </c>
      <c r="BN146" s="79" t="str">
        <f t="shared" si="86"/>
        <v/>
      </c>
      <c r="BO146" s="35"/>
      <c r="BP146" s="42"/>
      <c r="BQ146" s="43"/>
      <c r="BR146" s="38"/>
      <c r="BS146" s="44" t="s">
        <v>7</v>
      </c>
      <c r="BT146" s="45">
        <f>IF(BS146="N",0,IF(BP$132="EVENTO",BD!$B$3,BD!$B$4))</f>
        <v>0</v>
      </c>
      <c r="BU146" s="44" t="s">
        <v>7</v>
      </c>
      <c r="BV146" s="45">
        <f>IF(BU146="N",0,IF(BP$132="EVENTO",BD!$B$1,0))</f>
        <v>0</v>
      </c>
      <c r="BW146" s="44" t="s">
        <v>7</v>
      </c>
      <c r="BX146" s="45">
        <f>IF(BW146="N",0,IF(BP$132="EVENTO",BD!$B$2,0))</f>
        <v>0</v>
      </c>
      <c r="BY146" s="44" t="s">
        <v>7</v>
      </c>
      <c r="BZ146" s="45">
        <f>IF(BY146="N",0,IF(BP$132="EVENTO",BD!$B$5,0))</f>
        <v>0</v>
      </c>
      <c r="CA146" s="44" t="s">
        <v>7</v>
      </c>
      <c r="CB146" s="45">
        <f>IF(CA146="S",BD!$B$8,0)</f>
        <v>0</v>
      </c>
      <c r="CC146" s="40" t="str">
        <f>IF(BP146="","",VLOOKUP(BP146,BD!$B$11:$R$179,5,))</f>
        <v/>
      </c>
      <c r="CD146" s="46" t="str">
        <f t="shared" si="87"/>
        <v/>
      </c>
      <c r="CE146" s="35"/>
      <c r="CF146" s="42"/>
      <c r="CG146" s="43"/>
      <c r="CH146" s="38"/>
      <c r="CI146" s="44" t="s">
        <v>7</v>
      </c>
      <c r="CJ146" s="45">
        <f>IF(CI146="N",0,IF(CF$132="EVENTO",BD!$B$3,BD!$B$4))</f>
        <v>0</v>
      </c>
      <c r="CK146" s="44" t="s">
        <v>7</v>
      </c>
      <c r="CL146" s="45">
        <f>IF(CK146="N",0,IF(CF$132="EVENTO",BD!$B$1,0))</f>
        <v>0</v>
      </c>
      <c r="CM146" s="44" t="s">
        <v>7</v>
      </c>
      <c r="CN146" s="45">
        <f>IF(CM146="N",0,IF(CF$132="EVENTO",BD!$B$2,0))</f>
        <v>0</v>
      </c>
      <c r="CO146" s="44" t="s">
        <v>7</v>
      </c>
      <c r="CP146" s="45">
        <f>IF(CO146="N",0,IF(CF$132="EVENTO",BD!$B$5,0))</f>
        <v>0</v>
      </c>
      <c r="CQ146" s="44" t="s">
        <v>7</v>
      </c>
      <c r="CR146" s="45">
        <f>IF(CQ146="S",BD!$B$8,0)</f>
        <v>0</v>
      </c>
      <c r="CS146" s="40" t="str">
        <f>IF(CF146="","",VLOOKUP(CF146,BD!$B$11:$R$179,5,))</f>
        <v/>
      </c>
      <c r="CT146" s="46" t="str">
        <f t="shared" si="88"/>
        <v/>
      </c>
      <c r="CU146" s="68"/>
      <c r="CV146" s="75"/>
      <c r="CW146" s="76"/>
      <c r="CX146" s="71"/>
      <c r="CY146" s="77" t="s">
        <v>7</v>
      </c>
      <c r="CZ146" s="78">
        <f>IF(CY146="N",0,IF(CV$132="EVENTO",BD!$B$3,BD!$B$4))</f>
        <v>0</v>
      </c>
      <c r="DA146" s="77" t="s">
        <v>7</v>
      </c>
      <c r="DB146" s="78">
        <f>IF(DA146="N",0,IF(CV$132="EVENTO",BD!$B$1,0))</f>
        <v>0</v>
      </c>
      <c r="DC146" s="77" t="s">
        <v>7</v>
      </c>
      <c r="DD146" s="78">
        <f>IF(DC146="N",0,IF(CV$132="EVENTO",BD!$B$2,0))</f>
        <v>0</v>
      </c>
      <c r="DE146" s="77" t="s">
        <v>7</v>
      </c>
      <c r="DF146" s="78">
        <f>IF(DE146="N",0,IF(CV$132="EVENTO",BD!$B$5,0))</f>
        <v>0</v>
      </c>
      <c r="DG146" s="77" t="s">
        <v>7</v>
      </c>
      <c r="DH146" s="78">
        <f>IF(DG146="S",BD!$B$8,0)</f>
        <v>0</v>
      </c>
      <c r="DI146" s="73" t="str">
        <f>IF(CV146="","",VLOOKUP(CV146,BD!$B$11:$R$179,5,))</f>
        <v/>
      </c>
      <c r="DJ146" s="79" t="str">
        <f t="shared" si="89"/>
        <v/>
      </c>
    </row>
    <row r="147" spans="1:114" ht="15.75" thickBot="1" x14ac:dyDescent="0.3">
      <c r="A147" s="130"/>
      <c r="B147" s="151"/>
      <c r="C147" s="68"/>
      <c r="D147" s="75"/>
      <c r="E147" s="76"/>
      <c r="F147" s="71"/>
      <c r="G147" s="77" t="s">
        <v>7</v>
      </c>
      <c r="H147" s="78">
        <f>IF(G147="N",0,IF(D$132="EVENTO",BD!$B$3,BD!$B$4))</f>
        <v>0</v>
      </c>
      <c r="I147" s="77" t="s">
        <v>7</v>
      </c>
      <c r="J147" s="78">
        <f>IF(I147="N",0,IF(D$132="EVENTO",BD!$B$1,0))</f>
        <v>0</v>
      </c>
      <c r="K147" s="77" t="s">
        <v>7</v>
      </c>
      <c r="L147" s="78">
        <f>IF(K147="N",0,IF(D$132="EVENTO",BD!$B$2,0))</f>
        <v>0</v>
      </c>
      <c r="M147" s="77" t="s">
        <v>7</v>
      </c>
      <c r="N147" s="78">
        <f>IF(M147="N",0,IF(D$132="EVENTO",BD!$B$5,0))</f>
        <v>0</v>
      </c>
      <c r="O147" s="77" t="s">
        <v>7</v>
      </c>
      <c r="P147" s="78">
        <f>IF(O147="S",BD!$B$8,0)</f>
        <v>0</v>
      </c>
      <c r="Q147" s="73" t="str">
        <f>IF(D147="","",VLOOKUP(D147,BD!$B$11:$R$179,5,))</f>
        <v/>
      </c>
      <c r="R147" s="79" t="str">
        <f t="shared" si="83"/>
        <v/>
      </c>
      <c r="S147" s="68"/>
      <c r="T147" s="75"/>
      <c r="U147" s="76"/>
      <c r="V147" s="71"/>
      <c r="W147" s="77" t="s">
        <v>7</v>
      </c>
      <c r="X147" s="78">
        <f>IF(W147="N",0,IF(T$132="EVENTO",BD!$B$3,BD!$B$4))</f>
        <v>0</v>
      </c>
      <c r="Y147" s="77" t="s">
        <v>7</v>
      </c>
      <c r="Z147" s="78">
        <f>IF(Y147="N",0,IF(T$132="EVENTO",BD!$B$1,0))</f>
        <v>0</v>
      </c>
      <c r="AA147" s="77" t="s">
        <v>7</v>
      </c>
      <c r="AB147" s="78">
        <f>IF(AA147="N",0,IF(T$132="EVENTO",BD!$B$2,0))</f>
        <v>0</v>
      </c>
      <c r="AC147" s="77" t="s">
        <v>7</v>
      </c>
      <c r="AD147" s="78">
        <f>IF(AC147="N",0,IF(T$132="EVENTO",BD!$B$5,0))</f>
        <v>0</v>
      </c>
      <c r="AE147" s="77" t="s">
        <v>7</v>
      </c>
      <c r="AF147" s="78">
        <f>IF(AE147="S",BD!$B$8,0)</f>
        <v>0</v>
      </c>
      <c r="AG147" s="73" t="str">
        <f>IF(T147="","",VLOOKUP(T147,BD!$B$11:$R$179,5,))</f>
        <v/>
      </c>
      <c r="AH147" s="79" t="str">
        <f t="shared" si="84"/>
        <v/>
      </c>
      <c r="AI147" s="68"/>
      <c r="AJ147" s="75"/>
      <c r="AK147" s="76"/>
      <c r="AL147" s="71"/>
      <c r="AM147" s="77" t="s">
        <v>7</v>
      </c>
      <c r="AN147" s="78">
        <f>IF(AM147="N",0,IF(AJ$132="EVENTO",BD!$B$3,BD!$B$4))</f>
        <v>0</v>
      </c>
      <c r="AO147" s="77" t="s">
        <v>7</v>
      </c>
      <c r="AP147" s="78">
        <f>IF(AO147="N",0,IF(AJ$132="EVENTO",BD!$B$1,0))</f>
        <v>0</v>
      </c>
      <c r="AQ147" s="77" t="s">
        <v>7</v>
      </c>
      <c r="AR147" s="78">
        <f>IF(AQ147="N",0,IF(AJ$132="EVENTO",BD!$B$2,0))</f>
        <v>0</v>
      </c>
      <c r="AS147" s="77" t="s">
        <v>7</v>
      </c>
      <c r="AT147" s="78">
        <f>IF(AS147="N",0,IF(AJ$132="EVENTO",BD!$B$5,0))</f>
        <v>0</v>
      </c>
      <c r="AU147" s="77" t="s">
        <v>7</v>
      </c>
      <c r="AV147" s="78">
        <f>IF(AU147="S",BD!$B$8,0)</f>
        <v>0</v>
      </c>
      <c r="AW147" s="73" t="str">
        <f>IF(AJ147="","",VLOOKUP(AJ147,BD!$B$11:$R$179,5,))</f>
        <v/>
      </c>
      <c r="AX147" s="79" t="str">
        <f t="shared" si="85"/>
        <v/>
      </c>
      <c r="AY147" s="68"/>
      <c r="AZ147" s="75"/>
      <c r="BA147" s="76"/>
      <c r="BB147" s="71"/>
      <c r="BC147" s="77" t="s">
        <v>7</v>
      </c>
      <c r="BD147" s="78">
        <f>IF(BC147="N",0,IF(AZ$132="EVENTO",BD!$B$3,BD!$B$4))</f>
        <v>0</v>
      </c>
      <c r="BE147" s="77" t="s">
        <v>7</v>
      </c>
      <c r="BF147" s="78">
        <f>IF(BE147="N",0,IF(AZ$132="EVENTO",BD!$B$1,0))</f>
        <v>0</v>
      </c>
      <c r="BG147" s="77" t="s">
        <v>7</v>
      </c>
      <c r="BH147" s="78">
        <f>IF(BG147="N",0,IF(AZ$132="EVENTO",BD!$B$2,0))</f>
        <v>0</v>
      </c>
      <c r="BI147" s="77" t="s">
        <v>7</v>
      </c>
      <c r="BJ147" s="78">
        <f>IF(BI147="N",0,IF(AZ$132="EVENTO",BD!$B$5,0))</f>
        <v>0</v>
      </c>
      <c r="BK147" s="77" t="s">
        <v>7</v>
      </c>
      <c r="BL147" s="78">
        <f>IF(BK147="S",BD!$B$8,0)</f>
        <v>0</v>
      </c>
      <c r="BM147" s="73" t="str">
        <f>IF(AZ147="","",VLOOKUP(AZ147,BD!$B$11:$R$179,5,))</f>
        <v/>
      </c>
      <c r="BN147" s="79" t="str">
        <f t="shared" si="86"/>
        <v/>
      </c>
      <c r="BO147" s="68"/>
      <c r="BP147" s="75"/>
      <c r="BQ147" s="76"/>
      <c r="BR147" s="71"/>
      <c r="BS147" s="77" t="s">
        <v>7</v>
      </c>
      <c r="BT147" s="78">
        <f>IF(BS147="N",0,IF(BP$132="EVENTO",BD!$B$3,BD!$B$4))</f>
        <v>0</v>
      </c>
      <c r="BU147" s="77" t="s">
        <v>7</v>
      </c>
      <c r="BV147" s="78">
        <f>IF(BU147="N",0,IF(BP$132="EVENTO",BD!$B$1,0))</f>
        <v>0</v>
      </c>
      <c r="BW147" s="77" t="s">
        <v>7</v>
      </c>
      <c r="BX147" s="78">
        <f>IF(BW147="N",0,IF(BP$132="EVENTO",BD!$B$2,0))</f>
        <v>0</v>
      </c>
      <c r="BY147" s="77" t="s">
        <v>7</v>
      </c>
      <c r="BZ147" s="78">
        <f>IF(BY147="N",0,IF(BP$132="EVENTO",BD!$B$5,0))</f>
        <v>0</v>
      </c>
      <c r="CA147" s="77" t="s">
        <v>7</v>
      </c>
      <c r="CB147" s="78">
        <f>IF(CA147="S",BD!$B$8,0)</f>
        <v>0</v>
      </c>
      <c r="CC147" s="73" t="str">
        <f>IF(BP147="","",VLOOKUP(BP147,BD!$B$11:$R$179,5,))</f>
        <v/>
      </c>
      <c r="CD147" s="79" t="str">
        <f t="shared" si="87"/>
        <v/>
      </c>
      <c r="CE147" s="68"/>
      <c r="CF147" s="75"/>
      <c r="CG147" s="76"/>
      <c r="CH147" s="71"/>
      <c r="CI147" s="77" t="s">
        <v>7</v>
      </c>
      <c r="CJ147" s="78">
        <f>IF(CI147="N",0,IF(CF$132="EVENTO",BD!$B$3,BD!$B$4))</f>
        <v>0</v>
      </c>
      <c r="CK147" s="77" t="s">
        <v>7</v>
      </c>
      <c r="CL147" s="78">
        <f>IF(CK147="N",0,IF(CF$132="EVENTO",BD!$B$1,0))</f>
        <v>0</v>
      </c>
      <c r="CM147" s="77" t="s">
        <v>7</v>
      </c>
      <c r="CN147" s="78">
        <f>IF(CM147="N",0,IF(CF$132="EVENTO",BD!$B$2,0))</f>
        <v>0</v>
      </c>
      <c r="CO147" s="77" t="s">
        <v>7</v>
      </c>
      <c r="CP147" s="78">
        <f>IF(CO147="N",0,IF(CF$132="EVENTO",BD!$B$5,0))</f>
        <v>0</v>
      </c>
      <c r="CQ147" s="77" t="s">
        <v>7</v>
      </c>
      <c r="CR147" s="78">
        <f>IF(CQ147="S",BD!$B$8,0)</f>
        <v>0</v>
      </c>
      <c r="CS147" s="73" t="str">
        <f>IF(CF147="","",VLOOKUP(CF147,BD!$B$11:$R$179,5,))</f>
        <v/>
      </c>
      <c r="CT147" s="79" t="str">
        <f t="shared" si="88"/>
        <v/>
      </c>
      <c r="CU147" s="68"/>
      <c r="CV147" s="75"/>
      <c r="CW147" s="76"/>
      <c r="CX147" s="71"/>
      <c r="CY147" s="77" t="s">
        <v>7</v>
      </c>
      <c r="CZ147" s="78">
        <f>IF(CY147="N",0,IF(CV$132="EVENTO",BD!$B$3,BD!$B$4))</f>
        <v>0</v>
      </c>
      <c r="DA147" s="77" t="s">
        <v>7</v>
      </c>
      <c r="DB147" s="78">
        <f>IF(DA147="N",0,IF(CV$132="EVENTO",BD!$B$1,0))</f>
        <v>0</v>
      </c>
      <c r="DC147" s="77" t="s">
        <v>7</v>
      </c>
      <c r="DD147" s="78">
        <f>IF(DC147="N",0,IF(CV$132="EVENTO",BD!$B$2,0))</f>
        <v>0</v>
      </c>
      <c r="DE147" s="77" t="s">
        <v>7</v>
      </c>
      <c r="DF147" s="78">
        <f>IF(DE147="N",0,IF(CV$132="EVENTO",BD!$B$5,0))</f>
        <v>0</v>
      </c>
      <c r="DG147" s="77" t="s">
        <v>7</v>
      </c>
      <c r="DH147" s="78">
        <f>IF(DG147="S",BD!$B$8,0)</f>
        <v>0</v>
      </c>
      <c r="DI147" s="73" t="str">
        <f>IF(CV147="","",VLOOKUP(CV147,BD!$B$11:$R$179,5,))</f>
        <v/>
      </c>
      <c r="DJ147" s="79" t="str">
        <f t="shared" si="89"/>
        <v/>
      </c>
    </row>
    <row r="148" spans="1:114" ht="15.75" thickBot="1" x14ac:dyDescent="0.3">
      <c r="A148" s="130"/>
      <c r="B148" s="151"/>
      <c r="C148" s="68"/>
      <c r="D148" s="69"/>
      <c r="E148" s="70"/>
      <c r="F148" s="71"/>
      <c r="G148" s="77" t="s">
        <v>7</v>
      </c>
      <c r="H148" s="78">
        <f>IF(G148="N",0,IF(D$132="EVENTO",BD!$B$3,BD!$B$4))</f>
        <v>0</v>
      </c>
      <c r="I148" s="77" t="s">
        <v>7</v>
      </c>
      <c r="J148" s="78">
        <f>IF(I148="N",0,IF(D$132="EVENTO",BD!$B$1,0))</f>
        <v>0</v>
      </c>
      <c r="K148" s="77" t="s">
        <v>7</v>
      </c>
      <c r="L148" s="78">
        <f>IF(K148="N",0,IF(D$132="EVENTO",BD!$B$2,0))</f>
        <v>0</v>
      </c>
      <c r="M148" s="77" t="s">
        <v>7</v>
      </c>
      <c r="N148" s="73">
        <f>IF(M148="N",0,IF(D$132="EVENTO",BD!$B$5,0))</f>
        <v>0</v>
      </c>
      <c r="O148" s="77" t="s">
        <v>7</v>
      </c>
      <c r="P148" s="73">
        <f>IF(O148="S",BD!$B$8,0)</f>
        <v>0</v>
      </c>
      <c r="Q148" s="73" t="str">
        <f>IF(D148="","",VLOOKUP(D148,BD!$B$11:$R$179,5,))</f>
        <v/>
      </c>
      <c r="R148" s="74" t="str">
        <f t="shared" si="83"/>
        <v/>
      </c>
      <c r="S148" s="68"/>
      <c r="T148" s="69"/>
      <c r="U148" s="70"/>
      <c r="V148" s="71"/>
      <c r="W148" s="77" t="s">
        <v>7</v>
      </c>
      <c r="X148" s="78">
        <f>IF(W148="N",0,IF(T$132="EVENTO",BD!$B$3,BD!$B$4))</f>
        <v>0</v>
      </c>
      <c r="Y148" s="77" t="s">
        <v>7</v>
      </c>
      <c r="Z148" s="78">
        <f>IF(Y148="N",0,IF(T$132="EVENTO",BD!$B$1,0))</f>
        <v>0</v>
      </c>
      <c r="AA148" s="77" t="s">
        <v>7</v>
      </c>
      <c r="AB148" s="78">
        <f>IF(AA148="N",0,IF(T$132="EVENTO",BD!$B$2,0))</f>
        <v>0</v>
      </c>
      <c r="AC148" s="77" t="s">
        <v>7</v>
      </c>
      <c r="AD148" s="73">
        <f>IF(AC148="N",0,IF(T$132="EVENTO",BD!$B$5,0))</f>
        <v>0</v>
      </c>
      <c r="AE148" s="77" t="s">
        <v>7</v>
      </c>
      <c r="AF148" s="73">
        <f>IF(AE148="S",BD!$B$8,0)</f>
        <v>0</v>
      </c>
      <c r="AG148" s="73" t="str">
        <f>IF(T148="","",VLOOKUP(T148,BD!$B$11:$R$179,5,))</f>
        <v/>
      </c>
      <c r="AH148" s="74" t="str">
        <f t="shared" si="84"/>
        <v/>
      </c>
      <c r="AI148" s="68"/>
      <c r="AJ148" s="69"/>
      <c r="AK148" s="70"/>
      <c r="AL148" s="71"/>
      <c r="AM148" s="77" t="s">
        <v>7</v>
      </c>
      <c r="AN148" s="78">
        <f>IF(AM148="N",0,IF(AJ$132="EVENTO",BD!$B$3,BD!$B$4))</f>
        <v>0</v>
      </c>
      <c r="AO148" s="77" t="s">
        <v>7</v>
      </c>
      <c r="AP148" s="78">
        <f>IF(AO148="N",0,IF(AJ$132="EVENTO",BD!$B$1,0))</f>
        <v>0</v>
      </c>
      <c r="AQ148" s="77" t="s">
        <v>7</v>
      </c>
      <c r="AR148" s="78">
        <f>IF(AQ148="N",0,IF(AJ$132="EVENTO",BD!$B$2,0))</f>
        <v>0</v>
      </c>
      <c r="AS148" s="77" t="s">
        <v>7</v>
      </c>
      <c r="AT148" s="73">
        <f>IF(AS148="N",0,IF(AJ$132="EVENTO",BD!$B$5,0))</f>
        <v>0</v>
      </c>
      <c r="AU148" s="77" t="s">
        <v>7</v>
      </c>
      <c r="AV148" s="73">
        <f>IF(AU148="S",BD!$B$8,0)</f>
        <v>0</v>
      </c>
      <c r="AW148" s="73" t="str">
        <f>IF(AJ148="","",VLOOKUP(AJ148,BD!$B$11:$R$179,5,))</f>
        <v/>
      </c>
      <c r="AX148" s="74" t="str">
        <f t="shared" si="85"/>
        <v/>
      </c>
      <c r="AY148" s="68"/>
      <c r="AZ148" s="69"/>
      <c r="BA148" s="70"/>
      <c r="BB148" s="71"/>
      <c r="BC148" s="77" t="s">
        <v>7</v>
      </c>
      <c r="BD148" s="78">
        <f>IF(BC148="N",0,IF(AZ$132="EVENTO",BD!$B$3,BD!$B$4))</f>
        <v>0</v>
      </c>
      <c r="BE148" s="77" t="s">
        <v>7</v>
      </c>
      <c r="BF148" s="78">
        <f>IF(BE148="N",0,IF(AZ$132="EVENTO",BD!$B$1,0))</f>
        <v>0</v>
      </c>
      <c r="BG148" s="77" t="s">
        <v>7</v>
      </c>
      <c r="BH148" s="78">
        <f>IF(BG148="N",0,IF(AZ$132="EVENTO",BD!$B$2,0))</f>
        <v>0</v>
      </c>
      <c r="BI148" s="77" t="s">
        <v>7</v>
      </c>
      <c r="BJ148" s="73">
        <f>IF(BI148="N",0,IF(AZ$132="EVENTO",BD!$B$5,0))</f>
        <v>0</v>
      </c>
      <c r="BK148" s="77" t="s">
        <v>7</v>
      </c>
      <c r="BL148" s="73">
        <f>IF(BK148="S",BD!$B$8,0)</f>
        <v>0</v>
      </c>
      <c r="BM148" s="73" t="str">
        <f>IF(AZ148="","",VLOOKUP(AZ148,BD!$B$11:$R$179,5,))</f>
        <v/>
      </c>
      <c r="BN148" s="74" t="str">
        <f t="shared" si="86"/>
        <v/>
      </c>
      <c r="BO148" s="68"/>
      <c r="BP148" s="69"/>
      <c r="BQ148" s="70"/>
      <c r="BR148" s="71"/>
      <c r="BS148" s="77" t="s">
        <v>7</v>
      </c>
      <c r="BT148" s="78">
        <f>IF(BS148="N",0,IF(BP$132="EVENTO",BD!$B$3,BD!$B$4))</f>
        <v>0</v>
      </c>
      <c r="BU148" s="77" t="s">
        <v>7</v>
      </c>
      <c r="BV148" s="78">
        <f>IF(BU148="N",0,IF(BP$132="EVENTO",BD!$B$1,0))</f>
        <v>0</v>
      </c>
      <c r="BW148" s="77" t="s">
        <v>7</v>
      </c>
      <c r="BX148" s="78">
        <f>IF(BW148="N",0,IF(BP$132="EVENTO",BD!$B$2,0))</f>
        <v>0</v>
      </c>
      <c r="BY148" s="77" t="s">
        <v>7</v>
      </c>
      <c r="BZ148" s="73">
        <f>IF(BY148="N",0,IF(BP$132="EVENTO",BD!$B$5,0))</f>
        <v>0</v>
      </c>
      <c r="CA148" s="77" t="s">
        <v>7</v>
      </c>
      <c r="CB148" s="73">
        <f>IF(CA148="S",BD!$B$8,0)</f>
        <v>0</v>
      </c>
      <c r="CC148" s="73" t="str">
        <f>IF(BP148="","",VLOOKUP(BP148,BD!$B$11:$R$179,5,))</f>
        <v/>
      </c>
      <c r="CD148" s="74" t="str">
        <f t="shared" si="87"/>
        <v/>
      </c>
      <c r="CE148" s="68"/>
      <c r="CF148" s="69"/>
      <c r="CG148" s="70"/>
      <c r="CH148" s="71"/>
      <c r="CI148" s="77" t="s">
        <v>7</v>
      </c>
      <c r="CJ148" s="78">
        <f>IF(CI148="N",0,IF(CF$132="EVENTO",BD!$B$3,BD!$B$4))</f>
        <v>0</v>
      </c>
      <c r="CK148" s="77" t="s">
        <v>7</v>
      </c>
      <c r="CL148" s="78">
        <f>IF(CK148="N",0,IF(CF$132="EVENTO",BD!$B$1,0))</f>
        <v>0</v>
      </c>
      <c r="CM148" s="77" t="s">
        <v>7</v>
      </c>
      <c r="CN148" s="78">
        <f>IF(CM148="N",0,IF(CF$132="EVENTO",BD!$B$2,0))</f>
        <v>0</v>
      </c>
      <c r="CO148" s="77" t="s">
        <v>7</v>
      </c>
      <c r="CP148" s="73">
        <f>IF(CO148="N",0,IF(CF$132="EVENTO",BD!$B$5,0))</f>
        <v>0</v>
      </c>
      <c r="CQ148" s="77" t="s">
        <v>7</v>
      </c>
      <c r="CR148" s="73">
        <f>IF(CQ148="S",BD!$B$8,0)</f>
        <v>0</v>
      </c>
      <c r="CS148" s="73" t="str">
        <f>IF(CF148="","",VLOOKUP(CF148,BD!$B$11:$R$179,5,))</f>
        <v/>
      </c>
      <c r="CT148" s="74" t="str">
        <f t="shared" si="88"/>
        <v/>
      </c>
      <c r="CU148" s="68"/>
      <c r="CV148" s="69"/>
      <c r="CW148" s="70"/>
      <c r="CX148" s="71"/>
      <c r="CY148" s="77" t="s">
        <v>7</v>
      </c>
      <c r="CZ148" s="78">
        <f>IF(CY148="N",0,IF(CV$132="EVENTO",BD!$B$3,BD!$B$4))</f>
        <v>0</v>
      </c>
      <c r="DA148" s="77" t="s">
        <v>7</v>
      </c>
      <c r="DB148" s="78">
        <f>IF(DA148="N",0,IF(CV$132="EVENTO",BD!$B$1,0))</f>
        <v>0</v>
      </c>
      <c r="DC148" s="77" t="s">
        <v>7</v>
      </c>
      <c r="DD148" s="78">
        <f>IF(DC148="N",0,IF(CV$132="EVENTO",BD!$B$2,0))</f>
        <v>0</v>
      </c>
      <c r="DE148" s="77" t="s">
        <v>7</v>
      </c>
      <c r="DF148" s="73">
        <f>IF(DE148="N",0,IF(CV$132="EVENTO",BD!$B$5,0))</f>
        <v>0</v>
      </c>
      <c r="DG148" s="77" t="s">
        <v>7</v>
      </c>
      <c r="DH148" s="73">
        <f>IF(DG148="S",BD!$B$8,0)</f>
        <v>0</v>
      </c>
      <c r="DI148" s="73" t="str">
        <f>IF(CV148="","",VLOOKUP(CV148,BD!$B$11:$R$179,5,))</f>
        <v/>
      </c>
      <c r="DJ148" s="74" t="str">
        <f t="shared" si="89"/>
        <v/>
      </c>
    </row>
    <row r="149" spans="1:114" ht="15.75" thickBot="1" x14ac:dyDescent="0.3">
      <c r="A149" s="130"/>
      <c r="B149" s="151"/>
      <c r="C149" s="68"/>
      <c r="D149" s="69"/>
      <c r="E149" s="70"/>
      <c r="F149" s="71"/>
      <c r="G149" s="77" t="s">
        <v>7</v>
      </c>
      <c r="H149" s="78">
        <f>IF(G149="N",0,IF(D$132="EVENTO",BD!$B$3,BD!$B$4))</f>
        <v>0</v>
      </c>
      <c r="I149" s="77" t="s">
        <v>7</v>
      </c>
      <c r="J149" s="78">
        <f>IF(I149="N",0,IF(D$132="EVENTO",BD!$B$1,0))</f>
        <v>0</v>
      </c>
      <c r="K149" s="77" t="s">
        <v>7</v>
      </c>
      <c r="L149" s="78">
        <f>IF(K149="N",0,IF(D$132="EVENTO",BD!$B$2,0))</f>
        <v>0</v>
      </c>
      <c r="M149" s="77" t="s">
        <v>7</v>
      </c>
      <c r="N149" s="73">
        <f>IF(M149="N",0,IF(D$132="EVENTO",BD!$B$5,0))</f>
        <v>0</v>
      </c>
      <c r="O149" s="77" t="s">
        <v>7</v>
      </c>
      <c r="P149" s="73">
        <f>IF(O149="S",BD!$B$8,0)</f>
        <v>0</v>
      </c>
      <c r="Q149" s="73" t="str">
        <f>IF(D149="","",VLOOKUP(D149,BD!$B$11:$R$179,5,))</f>
        <v/>
      </c>
      <c r="R149" s="74" t="str">
        <f t="shared" si="83"/>
        <v/>
      </c>
      <c r="S149" s="68"/>
      <c r="T149" s="69"/>
      <c r="U149" s="70"/>
      <c r="V149" s="71"/>
      <c r="W149" s="77" t="s">
        <v>7</v>
      </c>
      <c r="X149" s="78">
        <f>IF(W149="N",0,IF(T$132="EVENTO",BD!$B$3,BD!$B$4))</f>
        <v>0</v>
      </c>
      <c r="Y149" s="77" t="s">
        <v>7</v>
      </c>
      <c r="Z149" s="78">
        <f>IF(Y149="N",0,IF(T$132="EVENTO",BD!$B$1,0))</f>
        <v>0</v>
      </c>
      <c r="AA149" s="77" t="s">
        <v>7</v>
      </c>
      <c r="AB149" s="78">
        <f>IF(AA149="N",0,IF(T$132="EVENTO",BD!$B$2,0))</f>
        <v>0</v>
      </c>
      <c r="AC149" s="77" t="s">
        <v>7</v>
      </c>
      <c r="AD149" s="73">
        <f>IF(AC149="N",0,IF(T$132="EVENTO",BD!$B$5,0))</f>
        <v>0</v>
      </c>
      <c r="AE149" s="77" t="s">
        <v>7</v>
      </c>
      <c r="AF149" s="73">
        <f>IF(AE149="S",BD!$B$8,0)</f>
        <v>0</v>
      </c>
      <c r="AG149" s="73" t="str">
        <f>IF(T149="","",VLOOKUP(T149,BD!$B$11:$R$179,5,))</f>
        <v/>
      </c>
      <c r="AH149" s="74" t="str">
        <f t="shared" si="84"/>
        <v/>
      </c>
      <c r="AI149" s="68"/>
      <c r="AJ149" s="69"/>
      <c r="AK149" s="70"/>
      <c r="AL149" s="71"/>
      <c r="AM149" s="77" t="s">
        <v>7</v>
      </c>
      <c r="AN149" s="78">
        <f>IF(AM149="N",0,IF(AJ$132="EVENTO",BD!$B$3,BD!$B$4))</f>
        <v>0</v>
      </c>
      <c r="AO149" s="77" t="s">
        <v>7</v>
      </c>
      <c r="AP149" s="78">
        <f>IF(AO149="N",0,IF(AJ$132="EVENTO",BD!$B$1,0))</f>
        <v>0</v>
      </c>
      <c r="AQ149" s="77" t="s">
        <v>7</v>
      </c>
      <c r="AR149" s="78">
        <f>IF(AQ149="N",0,IF(AJ$132="EVENTO",BD!$B$2,0))</f>
        <v>0</v>
      </c>
      <c r="AS149" s="77" t="s">
        <v>7</v>
      </c>
      <c r="AT149" s="73">
        <f>IF(AS149="N",0,IF(AJ$132="EVENTO",BD!$B$5,0))</f>
        <v>0</v>
      </c>
      <c r="AU149" s="77" t="s">
        <v>7</v>
      </c>
      <c r="AV149" s="73">
        <f>IF(AU149="S",BD!$B$8,0)</f>
        <v>0</v>
      </c>
      <c r="AW149" s="73" t="str">
        <f>IF(AJ149="","",VLOOKUP(AJ149,BD!$B$11:$R$179,5,))</f>
        <v/>
      </c>
      <c r="AX149" s="74" t="str">
        <f t="shared" si="85"/>
        <v/>
      </c>
      <c r="AY149" s="68"/>
      <c r="AZ149" s="69"/>
      <c r="BA149" s="70"/>
      <c r="BB149" s="71"/>
      <c r="BC149" s="77" t="s">
        <v>7</v>
      </c>
      <c r="BD149" s="78">
        <f>IF(BC149="N",0,IF(AZ$132="EVENTO",BD!$B$3,BD!$B$4))</f>
        <v>0</v>
      </c>
      <c r="BE149" s="77" t="s">
        <v>7</v>
      </c>
      <c r="BF149" s="78">
        <f>IF(BE149="N",0,IF(AZ$132="EVENTO",BD!$B$1,0))</f>
        <v>0</v>
      </c>
      <c r="BG149" s="77" t="s">
        <v>7</v>
      </c>
      <c r="BH149" s="78">
        <f>IF(BG149="N",0,IF(AZ$132="EVENTO",BD!$B$2,0))</f>
        <v>0</v>
      </c>
      <c r="BI149" s="77" t="s">
        <v>7</v>
      </c>
      <c r="BJ149" s="73">
        <f>IF(BI149="N",0,IF(AZ$132="EVENTO",BD!$B$5,0))</f>
        <v>0</v>
      </c>
      <c r="BK149" s="77" t="s">
        <v>7</v>
      </c>
      <c r="BL149" s="73">
        <f>IF(BK149="S",BD!$B$8,0)</f>
        <v>0</v>
      </c>
      <c r="BM149" s="73" t="str">
        <f>IF(AZ149="","",VLOOKUP(AZ149,BD!$B$11:$R$179,5,))</f>
        <v/>
      </c>
      <c r="BN149" s="74" t="str">
        <f t="shared" si="86"/>
        <v/>
      </c>
      <c r="BO149" s="68"/>
      <c r="BP149" s="69"/>
      <c r="BQ149" s="70"/>
      <c r="BR149" s="71"/>
      <c r="BS149" s="77" t="s">
        <v>7</v>
      </c>
      <c r="BT149" s="78">
        <f>IF(BS149="N",0,IF(BP$132="EVENTO",BD!$B$3,BD!$B$4))</f>
        <v>0</v>
      </c>
      <c r="BU149" s="77" t="s">
        <v>7</v>
      </c>
      <c r="BV149" s="78">
        <f>IF(BU149="N",0,IF(BP$132="EVENTO",BD!$B$1,0))</f>
        <v>0</v>
      </c>
      <c r="BW149" s="77" t="s">
        <v>7</v>
      </c>
      <c r="BX149" s="78">
        <f>IF(BW149="N",0,IF(BP$132="EVENTO",BD!$B$2,0))</f>
        <v>0</v>
      </c>
      <c r="BY149" s="77" t="s">
        <v>7</v>
      </c>
      <c r="BZ149" s="73">
        <f>IF(BY149="N",0,IF(BP$132="EVENTO",BD!$B$5,0))</f>
        <v>0</v>
      </c>
      <c r="CA149" s="77" t="s">
        <v>7</v>
      </c>
      <c r="CB149" s="73">
        <f>IF(CA149="S",BD!$B$8,0)</f>
        <v>0</v>
      </c>
      <c r="CC149" s="73" t="str">
        <f>IF(BP149="","",VLOOKUP(BP149,BD!$B$11:$R$179,5,))</f>
        <v/>
      </c>
      <c r="CD149" s="74" t="str">
        <f t="shared" si="87"/>
        <v/>
      </c>
      <c r="CE149" s="68"/>
      <c r="CF149" s="69"/>
      <c r="CG149" s="70"/>
      <c r="CH149" s="71"/>
      <c r="CI149" s="77" t="s">
        <v>7</v>
      </c>
      <c r="CJ149" s="78">
        <f>IF(CI149="N",0,IF(CF$132="EVENTO",BD!$B$3,BD!$B$4))</f>
        <v>0</v>
      </c>
      <c r="CK149" s="77" t="s">
        <v>7</v>
      </c>
      <c r="CL149" s="78">
        <f>IF(CK149="N",0,IF(CF$132="EVENTO",BD!$B$1,0))</f>
        <v>0</v>
      </c>
      <c r="CM149" s="77" t="s">
        <v>7</v>
      </c>
      <c r="CN149" s="78">
        <f>IF(CM149="N",0,IF(CF$132="EVENTO",BD!$B$2,0))</f>
        <v>0</v>
      </c>
      <c r="CO149" s="77" t="s">
        <v>7</v>
      </c>
      <c r="CP149" s="73">
        <f>IF(CO149="N",0,IF(CF$132="EVENTO",BD!$B$5,0))</f>
        <v>0</v>
      </c>
      <c r="CQ149" s="77" t="s">
        <v>7</v>
      </c>
      <c r="CR149" s="73">
        <f>IF(CQ149="S",BD!$B$8,0)</f>
        <v>0</v>
      </c>
      <c r="CS149" s="73" t="str">
        <f>IF(CF149="","",VLOOKUP(CF149,BD!$B$11:$R$179,5,))</f>
        <v/>
      </c>
      <c r="CT149" s="74" t="str">
        <f t="shared" si="88"/>
        <v/>
      </c>
      <c r="CU149" s="68"/>
      <c r="CV149" s="69"/>
      <c r="CW149" s="70"/>
      <c r="CX149" s="71"/>
      <c r="CY149" s="77" t="s">
        <v>7</v>
      </c>
      <c r="CZ149" s="78">
        <f>IF(CY149="N",0,IF(CV$132="EVENTO",BD!$B$3,BD!$B$4))</f>
        <v>0</v>
      </c>
      <c r="DA149" s="77" t="s">
        <v>7</v>
      </c>
      <c r="DB149" s="78">
        <f>IF(DA149="N",0,IF(CV$132="EVENTO",BD!$B$1,0))</f>
        <v>0</v>
      </c>
      <c r="DC149" s="77" t="s">
        <v>7</v>
      </c>
      <c r="DD149" s="78">
        <f>IF(DC149="N",0,IF(CV$132="EVENTO",BD!$B$2,0))</f>
        <v>0</v>
      </c>
      <c r="DE149" s="77" t="s">
        <v>7</v>
      </c>
      <c r="DF149" s="73">
        <f>IF(DE149="N",0,IF(CV$132="EVENTO",BD!$B$5,0))</f>
        <v>0</v>
      </c>
      <c r="DG149" s="77" t="s">
        <v>7</v>
      </c>
      <c r="DH149" s="73">
        <f>IF(DG149="S",BD!$B$8,0)</f>
        <v>0</v>
      </c>
      <c r="DI149" s="73" t="str">
        <f>IF(CV149="","",VLOOKUP(CV149,BD!$B$11:$R$179,5,))</f>
        <v/>
      </c>
      <c r="DJ149" s="74" t="str">
        <f t="shared" si="89"/>
        <v/>
      </c>
    </row>
    <row r="150" spans="1:114" ht="15.75" thickBot="1" x14ac:dyDescent="0.3">
      <c r="A150" s="130"/>
      <c r="B150" s="151"/>
      <c r="C150" s="68"/>
      <c r="D150" s="75"/>
      <c r="E150" s="76"/>
      <c r="F150" s="71"/>
      <c r="G150" s="77" t="s">
        <v>7</v>
      </c>
      <c r="H150" s="78">
        <f>IF(G150="N",0,IF(D$132="EVENTO",BD!$B$3,BD!$B$4))</f>
        <v>0</v>
      </c>
      <c r="I150" s="77" t="s">
        <v>7</v>
      </c>
      <c r="J150" s="78">
        <f>IF(I150="N",0,IF(D$132="EVENTO",BD!$B$1,0))</f>
        <v>0</v>
      </c>
      <c r="K150" s="77" t="s">
        <v>7</v>
      </c>
      <c r="L150" s="78">
        <f>IF(K150="N",0,IF(D$132="EVENTO",BD!$B$2,0))</f>
        <v>0</v>
      </c>
      <c r="M150" s="77" t="s">
        <v>7</v>
      </c>
      <c r="N150" s="78">
        <f>IF(M150="N",0,IF(D$132="EVENTO",BD!$B$5,0))</f>
        <v>0</v>
      </c>
      <c r="O150" s="77" t="s">
        <v>7</v>
      </c>
      <c r="P150" s="78">
        <f>IF(O150="S",BD!$B$8,0)</f>
        <v>0</v>
      </c>
      <c r="Q150" s="73" t="str">
        <f>IF(D150="","",VLOOKUP(D150,BD!$B$11:$R$179,5,))</f>
        <v/>
      </c>
      <c r="R150" s="79" t="str">
        <f t="shared" si="83"/>
        <v/>
      </c>
      <c r="S150" s="68"/>
      <c r="T150" s="75"/>
      <c r="U150" s="76"/>
      <c r="V150" s="71"/>
      <c r="W150" s="77" t="s">
        <v>7</v>
      </c>
      <c r="X150" s="78">
        <f>IF(W150="N",0,IF(T$132="EVENTO",BD!$B$3,BD!$B$4))</f>
        <v>0</v>
      </c>
      <c r="Y150" s="77" t="s">
        <v>7</v>
      </c>
      <c r="Z150" s="78">
        <f>IF(Y150="N",0,IF(T$132="EVENTO",BD!$B$1,0))</f>
        <v>0</v>
      </c>
      <c r="AA150" s="77" t="s">
        <v>7</v>
      </c>
      <c r="AB150" s="78">
        <f>IF(AA150="N",0,IF(T$132="EVENTO",BD!$B$2,0))</f>
        <v>0</v>
      </c>
      <c r="AC150" s="77" t="s">
        <v>7</v>
      </c>
      <c r="AD150" s="78">
        <f>IF(AC150="N",0,IF(T$132="EVENTO",BD!$B$5,0))</f>
        <v>0</v>
      </c>
      <c r="AE150" s="77" t="s">
        <v>7</v>
      </c>
      <c r="AF150" s="78">
        <f>IF(AE150="S",BD!$B$8,0)</f>
        <v>0</v>
      </c>
      <c r="AG150" s="73" t="str">
        <f>IF(T150="","",VLOOKUP(T150,BD!$B$11:$R$179,5,))</f>
        <v/>
      </c>
      <c r="AH150" s="79" t="str">
        <f t="shared" si="84"/>
        <v/>
      </c>
      <c r="AI150" s="68"/>
      <c r="AJ150" s="75"/>
      <c r="AK150" s="76"/>
      <c r="AL150" s="71"/>
      <c r="AM150" s="77" t="s">
        <v>7</v>
      </c>
      <c r="AN150" s="78">
        <f>IF(AM150="N",0,IF(AJ$132="EVENTO",BD!$B$3,BD!$B$4))</f>
        <v>0</v>
      </c>
      <c r="AO150" s="77" t="s">
        <v>7</v>
      </c>
      <c r="AP150" s="78">
        <f>IF(AO150="N",0,IF(AJ$132="EVENTO",BD!$B$1,0))</f>
        <v>0</v>
      </c>
      <c r="AQ150" s="77" t="s">
        <v>7</v>
      </c>
      <c r="AR150" s="78">
        <f>IF(AQ150="N",0,IF(AJ$132="EVENTO",BD!$B$2,0))</f>
        <v>0</v>
      </c>
      <c r="AS150" s="77" t="s">
        <v>7</v>
      </c>
      <c r="AT150" s="78">
        <f>IF(AS150="N",0,IF(AJ$132="EVENTO",BD!$B$5,0))</f>
        <v>0</v>
      </c>
      <c r="AU150" s="77" t="s">
        <v>7</v>
      </c>
      <c r="AV150" s="78">
        <f>IF(AU150="S",BD!$B$8,0)</f>
        <v>0</v>
      </c>
      <c r="AW150" s="73" t="str">
        <f>IF(AJ150="","",VLOOKUP(AJ150,BD!$B$11:$R$179,5,))</f>
        <v/>
      </c>
      <c r="AX150" s="79" t="str">
        <f t="shared" si="85"/>
        <v/>
      </c>
      <c r="AY150" s="68"/>
      <c r="AZ150" s="75"/>
      <c r="BA150" s="76"/>
      <c r="BB150" s="71"/>
      <c r="BC150" s="77" t="s">
        <v>7</v>
      </c>
      <c r="BD150" s="78">
        <f>IF(BC150="N",0,IF(AZ$132="EVENTO",BD!$B$3,BD!$B$4))</f>
        <v>0</v>
      </c>
      <c r="BE150" s="77" t="s">
        <v>7</v>
      </c>
      <c r="BF150" s="78">
        <f>IF(BE150="N",0,IF(AZ$132="EVENTO",BD!$B$1,0))</f>
        <v>0</v>
      </c>
      <c r="BG150" s="77" t="s">
        <v>7</v>
      </c>
      <c r="BH150" s="78">
        <f>IF(BG150="N",0,IF(AZ$132="EVENTO",BD!$B$2,0))</f>
        <v>0</v>
      </c>
      <c r="BI150" s="77" t="s">
        <v>7</v>
      </c>
      <c r="BJ150" s="78">
        <f>IF(BI150="N",0,IF(AZ$132="EVENTO",BD!$B$5,0))</f>
        <v>0</v>
      </c>
      <c r="BK150" s="77" t="s">
        <v>7</v>
      </c>
      <c r="BL150" s="78">
        <f>IF(BK150="S",BD!$B$8,0)</f>
        <v>0</v>
      </c>
      <c r="BM150" s="73" t="str">
        <f>IF(AZ150="","",VLOOKUP(AZ150,BD!$B$11:$R$179,5,))</f>
        <v/>
      </c>
      <c r="BN150" s="79" t="str">
        <f t="shared" si="86"/>
        <v/>
      </c>
      <c r="BO150" s="68"/>
      <c r="BP150" s="75"/>
      <c r="BQ150" s="76"/>
      <c r="BR150" s="71"/>
      <c r="BS150" s="77" t="s">
        <v>7</v>
      </c>
      <c r="BT150" s="78">
        <f>IF(BS150="N",0,IF(BP$132="EVENTO",BD!$B$3,BD!$B$4))</f>
        <v>0</v>
      </c>
      <c r="BU150" s="77" t="s">
        <v>7</v>
      </c>
      <c r="BV150" s="78">
        <f>IF(BU150="N",0,IF(BP$132="EVENTO",BD!$B$1,0))</f>
        <v>0</v>
      </c>
      <c r="BW150" s="77" t="s">
        <v>7</v>
      </c>
      <c r="BX150" s="78">
        <f>IF(BW150="N",0,IF(BP$132="EVENTO",BD!$B$2,0))</f>
        <v>0</v>
      </c>
      <c r="BY150" s="77" t="s">
        <v>7</v>
      </c>
      <c r="BZ150" s="78">
        <f>IF(BY150="N",0,IF(BP$132="EVENTO",BD!$B$5,0))</f>
        <v>0</v>
      </c>
      <c r="CA150" s="77" t="s">
        <v>7</v>
      </c>
      <c r="CB150" s="78">
        <f>IF(CA150="S",BD!$B$8,0)</f>
        <v>0</v>
      </c>
      <c r="CC150" s="73" t="str">
        <f>IF(BP150="","",VLOOKUP(BP150,BD!$B$11:$R$179,5,))</f>
        <v/>
      </c>
      <c r="CD150" s="79" t="str">
        <f t="shared" si="87"/>
        <v/>
      </c>
      <c r="CE150" s="68"/>
      <c r="CF150" s="75"/>
      <c r="CG150" s="76"/>
      <c r="CH150" s="71"/>
      <c r="CI150" s="77" t="s">
        <v>7</v>
      </c>
      <c r="CJ150" s="78">
        <f>IF(CI150="N",0,IF(CF$132="EVENTO",BD!$B$3,BD!$B$4))</f>
        <v>0</v>
      </c>
      <c r="CK150" s="77" t="s">
        <v>7</v>
      </c>
      <c r="CL150" s="78">
        <f>IF(CK150="N",0,IF(CF$132="EVENTO",BD!$B$1,0))</f>
        <v>0</v>
      </c>
      <c r="CM150" s="77" t="s">
        <v>7</v>
      </c>
      <c r="CN150" s="78">
        <f>IF(CM150="N",0,IF(CF$132="EVENTO",BD!$B$2,0))</f>
        <v>0</v>
      </c>
      <c r="CO150" s="77" t="s">
        <v>7</v>
      </c>
      <c r="CP150" s="78">
        <f>IF(CO150="N",0,IF(CF$132="EVENTO",BD!$B$5,0))</f>
        <v>0</v>
      </c>
      <c r="CQ150" s="77" t="s">
        <v>7</v>
      </c>
      <c r="CR150" s="78">
        <f>IF(CQ150="S",BD!$B$8,0)</f>
        <v>0</v>
      </c>
      <c r="CS150" s="73" t="str">
        <f>IF(CF150="","",VLOOKUP(CF150,BD!$B$11:$R$179,5,))</f>
        <v/>
      </c>
      <c r="CT150" s="79" t="str">
        <f t="shared" si="88"/>
        <v/>
      </c>
      <c r="CU150" s="68"/>
      <c r="CV150" s="75"/>
      <c r="CW150" s="76"/>
      <c r="CX150" s="71"/>
      <c r="CY150" s="77" t="s">
        <v>7</v>
      </c>
      <c r="CZ150" s="78">
        <f>IF(CY150="N",0,IF(CV$132="EVENTO",BD!$B$3,BD!$B$4))</f>
        <v>0</v>
      </c>
      <c r="DA150" s="77" t="s">
        <v>7</v>
      </c>
      <c r="DB150" s="78">
        <f>IF(DA150="N",0,IF(CV$132="EVENTO",BD!$B$1,0))</f>
        <v>0</v>
      </c>
      <c r="DC150" s="77" t="s">
        <v>7</v>
      </c>
      <c r="DD150" s="78">
        <f>IF(DC150="N",0,IF(CV$132="EVENTO",BD!$B$2,0))</f>
        <v>0</v>
      </c>
      <c r="DE150" s="77" t="s">
        <v>7</v>
      </c>
      <c r="DF150" s="78">
        <f>IF(DE150="N",0,IF(CV$132="EVENTO",BD!$B$5,0))</f>
        <v>0</v>
      </c>
      <c r="DG150" s="77" t="s">
        <v>7</v>
      </c>
      <c r="DH150" s="78">
        <f>IF(DG150="S",BD!$B$8,0)</f>
        <v>0</v>
      </c>
      <c r="DI150" s="73" t="str">
        <f>IF(CV150="","",VLOOKUP(CV150,BD!$B$11:$R$179,5,))</f>
        <v/>
      </c>
      <c r="DJ150" s="79" t="str">
        <f t="shared" si="89"/>
        <v/>
      </c>
    </row>
    <row r="151" spans="1:114" ht="15.75" thickBot="1" x14ac:dyDescent="0.3">
      <c r="A151" s="130"/>
      <c r="B151" s="151"/>
      <c r="C151" s="68"/>
      <c r="D151" s="75"/>
      <c r="E151" s="76"/>
      <c r="F151" s="71"/>
      <c r="G151" s="77" t="s">
        <v>7</v>
      </c>
      <c r="H151" s="78">
        <f>IF(G151="N",0,IF(D$132="EVENTO",BD!$B$3,BD!$B$4))</f>
        <v>0</v>
      </c>
      <c r="I151" s="77" t="s">
        <v>7</v>
      </c>
      <c r="J151" s="78">
        <f>IF(I151="N",0,IF(D$132="EVENTO",BD!$B$1,0))</f>
        <v>0</v>
      </c>
      <c r="K151" s="77" t="s">
        <v>7</v>
      </c>
      <c r="L151" s="78">
        <f>IF(K151="N",0,IF(D$132="EVENTO",BD!$B$2,0))</f>
        <v>0</v>
      </c>
      <c r="M151" s="77" t="s">
        <v>7</v>
      </c>
      <c r="N151" s="78">
        <f>IF(M151="N",0,IF(D$132="EVENTO",BD!$B$5,0))</f>
        <v>0</v>
      </c>
      <c r="O151" s="77" t="s">
        <v>7</v>
      </c>
      <c r="P151" s="78">
        <f>IF(O151="S",BD!$B$8,0)</f>
        <v>0</v>
      </c>
      <c r="Q151" s="73" t="str">
        <f>IF(D151="","",VLOOKUP(D151,BD!$B$11:$R$179,5,))</f>
        <v/>
      </c>
      <c r="R151" s="79" t="str">
        <f t="shared" si="83"/>
        <v/>
      </c>
      <c r="S151" s="68"/>
      <c r="T151" s="75"/>
      <c r="U151" s="76"/>
      <c r="V151" s="71"/>
      <c r="W151" s="77" t="s">
        <v>7</v>
      </c>
      <c r="X151" s="78">
        <f>IF(W151="N",0,IF(T$132="EVENTO",BD!$B$3,BD!$B$4))</f>
        <v>0</v>
      </c>
      <c r="Y151" s="77" t="s">
        <v>7</v>
      </c>
      <c r="Z151" s="78">
        <f>IF(Y151="N",0,IF(T$132="EVENTO",BD!$B$1,0))</f>
        <v>0</v>
      </c>
      <c r="AA151" s="77" t="s">
        <v>7</v>
      </c>
      <c r="AB151" s="78">
        <f>IF(AA151="N",0,IF(T$132="EVENTO",BD!$B$2,0))</f>
        <v>0</v>
      </c>
      <c r="AC151" s="77" t="s">
        <v>7</v>
      </c>
      <c r="AD151" s="78">
        <f>IF(AC151="N",0,IF(T$132="EVENTO",BD!$B$5,0))</f>
        <v>0</v>
      </c>
      <c r="AE151" s="77" t="s">
        <v>7</v>
      </c>
      <c r="AF151" s="78">
        <f>IF(AE151="S",BD!$B$8,0)</f>
        <v>0</v>
      </c>
      <c r="AG151" s="73" t="str">
        <f>IF(T151="","",VLOOKUP(T151,BD!$B$11:$R$179,5,))</f>
        <v/>
      </c>
      <c r="AH151" s="79" t="str">
        <f t="shared" si="84"/>
        <v/>
      </c>
      <c r="AI151" s="68"/>
      <c r="AJ151" s="75"/>
      <c r="AK151" s="76"/>
      <c r="AL151" s="71"/>
      <c r="AM151" s="77" t="s">
        <v>7</v>
      </c>
      <c r="AN151" s="78">
        <f>IF(AM151="N",0,IF(AJ$132="EVENTO",BD!$B$3,BD!$B$4))</f>
        <v>0</v>
      </c>
      <c r="AO151" s="77" t="s">
        <v>7</v>
      </c>
      <c r="AP151" s="78">
        <f>IF(AO151="N",0,IF(AJ$132="EVENTO",BD!$B$1,0))</f>
        <v>0</v>
      </c>
      <c r="AQ151" s="77" t="s">
        <v>7</v>
      </c>
      <c r="AR151" s="78">
        <f>IF(AQ151="N",0,IF(AJ$132="EVENTO",BD!$B$2,0))</f>
        <v>0</v>
      </c>
      <c r="AS151" s="77" t="s">
        <v>7</v>
      </c>
      <c r="AT151" s="78">
        <f>IF(AS151="N",0,IF(AJ$132="EVENTO",BD!$B$5,0))</f>
        <v>0</v>
      </c>
      <c r="AU151" s="77" t="s">
        <v>7</v>
      </c>
      <c r="AV151" s="78">
        <f>IF(AU151="S",BD!$B$8,0)</f>
        <v>0</v>
      </c>
      <c r="AW151" s="73" t="str">
        <f>IF(AJ151="","",VLOOKUP(AJ151,BD!$B$11:$R$179,5,))</f>
        <v/>
      </c>
      <c r="AX151" s="79" t="str">
        <f t="shared" si="85"/>
        <v/>
      </c>
      <c r="AY151" s="68"/>
      <c r="AZ151" s="75"/>
      <c r="BA151" s="76"/>
      <c r="BB151" s="71"/>
      <c r="BC151" s="77" t="s">
        <v>7</v>
      </c>
      <c r="BD151" s="78">
        <f>IF(BC151="N",0,IF(AZ$132="EVENTO",BD!$B$3,BD!$B$4))</f>
        <v>0</v>
      </c>
      <c r="BE151" s="77" t="s">
        <v>7</v>
      </c>
      <c r="BF151" s="78">
        <f>IF(BE151="N",0,IF(AZ$132="EVENTO",BD!$B$1,0))</f>
        <v>0</v>
      </c>
      <c r="BG151" s="77" t="s">
        <v>7</v>
      </c>
      <c r="BH151" s="78">
        <f>IF(BG151="N",0,IF(AZ$132="EVENTO",BD!$B$2,0))</f>
        <v>0</v>
      </c>
      <c r="BI151" s="77" t="s">
        <v>7</v>
      </c>
      <c r="BJ151" s="78">
        <f>IF(BI151="N",0,IF(AZ$132="EVENTO",BD!$B$5,0))</f>
        <v>0</v>
      </c>
      <c r="BK151" s="77" t="s">
        <v>7</v>
      </c>
      <c r="BL151" s="78">
        <f>IF(BK151="S",BD!$B$8,0)</f>
        <v>0</v>
      </c>
      <c r="BM151" s="73" t="str">
        <f>IF(AZ151="","",VLOOKUP(AZ151,BD!$B$11:$R$179,5,))</f>
        <v/>
      </c>
      <c r="BN151" s="79" t="str">
        <f t="shared" si="86"/>
        <v/>
      </c>
      <c r="BO151" s="68"/>
      <c r="BP151" s="75"/>
      <c r="BQ151" s="76"/>
      <c r="BR151" s="71"/>
      <c r="BS151" s="77" t="s">
        <v>7</v>
      </c>
      <c r="BT151" s="78">
        <f>IF(BS151="N",0,IF(BP$132="EVENTO",BD!$B$3,BD!$B$4))</f>
        <v>0</v>
      </c>
      <c r="BU151" s="77" t="s">
        <v>7</v>
      </c>
      <c r="BV151" s="78">
        <f>IF(BU151="N",0,IF(BP$132="EVENTO",BD!$B$1,0))</f>
        <v>0</v>
      </c>
      <c r="BW151" s="77" t="s">
        <v>7</v>
      </c>
      <c r="BX151" s="78">
        <f>IF(BW151="N",0,IF(BP$132="EVENTO",BD!$B$2,0))</f>
        <v>0</v>
      </c>
      <c r="BY151" s="77" t="s">
        <v>7</v>
      </c>
      <c r="BZ151" s="78">
        <f>IF(BY151="N",0,IF(BP$132="EVENTO",BD!$B$5,0))</f>
        <v>0</v>
      </c>
      <c r="CA151" s="77" t="s">
        <v>7</v>
      </c>
      <c r="CB151" s="78">
        <f>IF(CA151="S",BD!$B$8,0)</f>
        <v>0</v>
      </c>
      <c r="CC151" s="73" t="str">
        <f>IF(BP151="","",VLOOKUP(BP151,BD!$B$11:$R$179,5,))</f>
        <v/>
      </c>
      <c r="CD151" s="79" t="str">
        <f t="shared" si="87"/>
        <v/>
      </c>
      <c r="CE151" s="68"/>
      <c r="CF151" s="75"/>
      <c r="CG151" s="76"/>
      <c r="CH151" s="71"/>
      <c r="CI151" s="77" t="s">
        <v>7</v>
      </c>
      <c r="CJ151" s="78">
        <f>IF(CI151="N",0,IF(CF$132="EVENTO",BD!$B$3,BD!$B$4))</f>
        <v>0</v>
      </c>
      <c r="CK151" s="77" t="s">
        <v>7</v>
      </c>
      <c r="CL151" s="78">
        <f>IF(CK151="N",0,IF(CF$132="EVENTO",BD!$B$1,0))</f>
        <v>0</v>
      </c>
      <c r="CM151" s="77" t="s">
        <v>7</v>
      </c>
      <c r="CN151" s="78">
        <f>IF(CM151="N",0,IF(CF$132="EVENTO",BD!$B$2,0))</f>
        <v>0</v>
      </c>
      <c r="CO151" s="77" t="s">
        <v>7</v>
      </c>
      <c r="CP151" s="78">
        <f>IF(CO151="N",0,IF(CF$132="EVENTO",BD!$B$5,0))</f>
        <v>0</v>
      </c>
      <c r="CQ151" s="77" t="s">
        <v>7</v>
      </c>
      <c r="CR151" s="78">
        <f>IF(CQ151="S",BD!$B$8,0)</f>
        <v>0</v>
      </c>
      <c r="CS151" s="73" t="str">
        <f>IF(CF151="","",VLOOKUP(CF151,BD!$B$11:$R$179,5,))</f>
        <v/>
      </c>
      <c r="CT151" s="79" t="str">
        <f t="shared" si="88"/>
        <v/>
      </c>
      <c r="CU151" s="68"/>
      <c r="CV151" s="75"/>
      <c r="CW151" s="76"/>
      <c r="CX151" s="71"/>
      <c r="CY151" s="77" t="s">
        <v>7</v>
      </c>
      <c r="CZ151" s="78">
        <f>IF(CY151="N",0,IF(CV$132="EVENTO",BD!$B$3,BD!$B$4))</f>
        <v>0</v>
      </c>
      <c r="DA151" s="77" t="s">
        <v>7</v>
      </c>
      <c r="DB151" s="78">
        <f>IF(DA151="N",0,IF(CV$132="EVENTO",BD!$B$1,0))</f>
        <v>0</v>
      </c>
      <c r="DC151" s="77" t="s">
        <v>7</v>
      </c>
      <c r="DD151" s="78">
        <f>IF(DC151="N",0,IF(CV$132="EVENTO",BD!$B$2,0))</f>
        <v>0</v>
      </c>
      <c r="DE151" s="77" t="s">
        <v>7</v>
      </c>
      <c r="DF151" s="78">
        <f>IF(DE151="N",0,IF(CV$132="EVENTO",BD!$B$5,0))</f>
        <v>0</v>
      </c>
      <c r="DG151" s="77" t="s">
        <v>7</v>
      </c>
      <c r="DH151" s="78">
        <f>IF(DG151="S",BD!$B$8,0)</f>
        <v>0</v>
      </c>
      <c r="DI151" s="73" t="str">
        <f>IF(CV151="","",VLOOKUP(CV151,BD!$B$11:$R$179,5,))</f>
        <v/>
      </c>
      <c r="DJ151" s="79" t="str">
        <f t="shared" si="89"/>
        <v/>
      </c>
    </row>
    <row r="152" spans="1:114" ht="15.75" thickBot="1" x14ac:dyDescent="0.3">
      <c r="A152" s="130"/>
      <c r="B152" s="151"/>
      <c r="C152" s="68"/>
      <c r="D152" s="75"/>
      <c r="E152" s="76"/>
      <c r="F152" s="71"/>
      <c r="G152" s="77" t="s">
        <v>7</v>
      </c>
      <c r="H152" s="78">
        <f>IF(G152="N",0,IF(D$132="EVENTO",BD!$B$3,BD!$B$4))</f>
        <v>0</v>
      </c>
      <c r="I152" s="77" t="s">
        <v>7</v>
      </c>
      <c r="J152" s="78">
        <f>IF(I152="N",0,IF(D$132="EVENTO",BD!$B$1,0))</f>
        <v>0</v>
      </c>
      <c r="K152" s="77" t="s">
        <v>7</v>
      </c>
      <c r="L152" s="78">
        <f>IF(K152="N",0,IF(D$132="EVENTO",BD!$B$2,0))</f>
        <v>0</v>
      </c>
      <c r="M152" s="77" t="s">
        <v>7</v>
      </c>
      <c r="N152" s="78">
        <f>IF(M152="N",0,IF(D$132="EVENTO",BD!$B$5,0))</f>
        <v>0</v>
      </c>
      <c r="O152" s="77" t="s">
        <v>7</v>
      </c>
      <c r="P152" s="78">
        <f>IF(O152="S",BD!$B$8,0)</f>
        <v>0</v>
      </c>
      <c r="Q152" s="73" t="str">
        <f>IF(D152="","",VLOOKUP(D152,BD!$B$11:$R$179,5,))</f>
        <v/>
      </c>
      <c r="R152" s="79" t="str">
        <f t="shared" si="83"/>
        <v/>
      </c>
      <c r="S152" s="68"/>
      <c r="T152" s="75"/>
      <c r="U152" s="76"/>
      <c r="V152" s="71"/>
      <c r="W152" s="77" t="s">
        <v>7</v>
      </c>
      <c r="X152" s="78">
        <f>IF(W152="N",0,IF(T$132="EVENTO",BD!$B$3,BD!$B$4))</f>
        <v>0</v>
      </c>
      <c r="Y152" s="77" t="s">
        <v>7</v>
      </c>
      <c r="Z152" s="78">
        <f>IF(Y152="N",0,IF(T$132="EVENTO",BD!$B$1,0))</f>
        <v>0</v>
      </c>
      <c r="AA152" s="77" t="s">
        <v>7</v>
      </c>
      <c r="AB152" s="78">
        <f>IF(AA152="N",0,IF(T$132="EVENTO",BD!$B$2,0))</f>
        <v>0</v>
      </c>
      <c r="AC152" s="77" t="s">
        <v>7</v>
      </c>
      <c r="AD152" s="78">
        <f>IF(AC152="N",0,IF(T$132="EVENTO",BD!$B$5,0))</f>
        <v>0</v>
      </c>
      <c r="AE152" s="77" t="s">
        <v>7</v>
      </c>
      <c r="AF152" s="78">
        <f>IF(AE152="S",BD!$B$8,0)</f>
        <v>0</v>
      </c>
      <c r="AG152" s="73" t="str">
        <f>IF(T152="","",VLOOKUP(T152,BD!$B$11:$R$179,5,))</f>
        <v/>
      </c>
      <c r="AH152" s="79" t="str">
        <f t="shared" si="84"/>
        <v/>
      </c>
      <c r="AI152" s="68"/>
      <c r="AJ152" s="75"/>
      <c r="AK152" s="76"/>
      <c r="AL152" s="71"/>
      <c r="AM152" s="77" t="s">
        <v>7</v>
      </c>
      <c r="AN152" s="78">
        <f>IF(AM152="N",0,IF(AJ$132="EVENTO",BD!$B$3,BD!$B$4))</f>
        <v>0</v>
      </c>
      <c r="AO152" s="77" t="s">
        <v>7</v>
      </c>
      <c r="AP152" s="78">
        <f>IF(AO152="N",0,IF(AJ$132="EVENTO",BD!$B$1,0))</f>
        <v>0</v>
      </c>
      <c r="AQ152" s="77" t="s">
        <v>7</v>
      </c>
      <c r="AR152" s="78">
        <f>IF(AQ152="N",0,IF(AJ$132="EVENTO",BD!$B$2,0))</f>
        <v>0</v>
      </c>
      <c r="AS152" s="77" t="s">
        <v>7</v>
      </c>
      <c r="AT152" s="78">
        <f>IF(AS152="N",0,IF(AJ$132="EVENTO",BD!$B$5,0))</f>
        <v>0</v>
      </c>
      <c r="AU152" s="77" t="s">
        <v>7</v>
      </c>
      <c r="AV152" s="78">
        <f>IF(AU152="S",BD!$B$8,0)</f>
        <v>0</v>
      </c>
      <c r="AW152" s="73" t="str">
        <f>IF(AJ152="","",VLOOKUP(AJ152,BD!$B$11:$R$179,5,))</f>
        <v/>
      </c>
      <c r="AX152" s="79" t="str">
        <f t="shared" si="85"/>
        <v/>
      </c>
      <c r="AY152" s="68"/>
      <c r="AZ152" s="75"/>
      <c r="BA152" s="76"/>
      <c r="BB152" s="71"/>
      <c r="BC152" s="77" t="s">
        <v>7</v>
      </c>
      <c r="BD152" s="78">
        <f>IF(BC152="N",0,IF(AZ$132="EVENTO",BD!$B$3,BD!$B$4))</f>
        <v>0</v>
      </c>
      <c r="BE152" s="77" t="s">
        <v>7</v>
      </c>
      <c r="BF152" s="78">
        <f>IF(BE152="N",0,IF(AZ$132="EVENTO",BD!$B$1,0))</f>
        <v>0</v>
      </c>
      <c r="BG152" s="77" t="s">
        <v>7</v>
      </c>
      <c r="BH152" s="78">
        <f>IF(BG152="N",0,IF(AZ$132="EVENTO",BD!$B$2,0))</f>
        <v>0</v>
      </c>
      <c r="BI152" s="77" t="s">
        <v>7</v>
      </c>
      <c r="BJ152" s="78">
        <f>IF(BI152="N",0,IF(AZ$132="EVENTO",BD!$B$5,0))</f>
        <v>0</v>
      </c>
      <c r="BK152" s="77" t="s">
        <v>7</v>
      </c>
      <c r="BL152" s="78">
        <f>IF(BK152="S",BD!$B$8,0)</f>
        <v>0</v>
      </c>
      <c r="BM152" s="73" t="str">
        <f>IF(AZ152="","",VLOOKUP(AZ152,BD!$B$11:$R$179,5,))</f>
        <v/>
      </c>
      <c r="BN152" s="79" t="str">
        <f t="shared" si="86"/>
        <v/>
      </c>
      <c r="BO152" s="68"/>
      <c r="BP152" s="75"/>
      <c r="BQ152" s="76"/>
      <c r="BR152" s="71"/>
      <c r="BS152" s="77" t="s">
        <v>7</v>
      </c>
      <c r="BT152" s="78">
        <f>IF(BS152="N",0,IF(BP$132="EVENTO",BD!$B$3,BD!$B$4))</f>
        <v>0</v>
      </c>
      <c r="BU152" s="77" t="s">
        <v>7</v>
      </c>
      <c r="BV152" s="78">
        <f>IF(BU152="N",0,IF(BP$132="EVENTO",BD!$B$1,0))</f>
        <v>0</v>
      </c>
      <c r="BW152" s="77" t="s">
        <v>7</v>
      </c>
      <c r="BX152" s="78">
        <f>IF(BW152="N",0,IF(BP$132="EVENTO",BD!$B$2,0))</f>
        <v>0</v>
      </c>
      <c r="BY152" s="77" t="s">
        <v>7</v>
      </c>
      <c r="BZ152" s="78">
        <f>IF(BY152="N",0,IF(BP$132="EVENTO",BD!$B$5,0))</f>
        <v>0</v>
      </c>
      <c r="CA152" s="77" t="s">
        <v>7</v>
      </c>
      <c r="CB152" s="78">
        <f>IF(CA152="S",BD!$B$8,0)</f>
        <v>0</v>
      </c>
      <c r="CC152" s="73" t="str">
        <f>IF(BP152="","",VLOOKUP(BP152,BD!$B$11:$R$179,5,))</f>
        <v/>
      </c>
      <c r="CD152" s="79" t="str">
        <f t="shared" si="87"/>
        <v/>
      </c>
      <c r="CE152" s="68"/>
      <c r="CF152" s="75"/>
      <c r="CG152" s="76"/>
      <c r="CH152" s="71"/>
      <c r="CI152" s="77" t="s">
        <v>7</v>
      </c>
      <c r="CJ152" s="78">
        <f>IF(CI152="N",0,IF(CF$132="EVENTO",BD!$B$3,BD!$B$4))</f>
        <v>0</v>
      </c>
      <c r="CK152" s="77" t="s">
        <v>7</v>
      </c>
      <c r="CL152" s="78">
        <f>IF(CK152="N",0,IF(CF$132="EVENTO",BD!$B$1,0))</f>
        <v>0</v>
      </c>
      <c r="CM152" s="77" t="s">
        <v>7</v>
      </c>
      <c r="CN152" s="78">
        <f>IF(CM152="N",0,IF(CF$132="EVENTO",BD!$B$2,0))</f>
        <v>0</v>
      </c>
      <c r="CO152" s="77" t="s">
        <v>7</v>
      </c>
      <c r="CP152" s="78">
        <f>IF(CO152="N",0,IF(CF$132="EVENTO",BD!$B$5,0))</f>
        <v>0</v>
      </c>
      <c r="CQ152" s="77" t="s">
        <v>7</v>
      </c>
      <c r="CR152" s="78">
        <f>IF(CQ152="S",BD!$B$8,0)</f>
        <v>0</v>
      </c>
      <c r="CS152" s="73" t="str">
        <f>IF(CF152="","",VLOOKUP(CF152,BD!$B$11:$R$179,5,))</f>
        <v/>
      </c>
      <c r="CT152" s="79" t="str">
        <f t="shared" si="88"/>
        <v/>
      </c>
      <c r="CU152" s="68"/>
      <c r="CV152" s="75"/>
      <c r="CW152" s="76"/>
      <c r="CX152" s="71"/>
      <c r="CY152" s="77" t="s">
        <v>7</v>
      </c>
      <c r="CZ152" s="78">
        <f>IF(CY152="N",0,IF(CV$132="EVENTO",BD!$B$3,BD!$B$4))</f>
        <v>0</v>
      </c>
      <c r="DA152" s="77" t="s">
        <v>7</v>
      </c>
      <c r="DB152" s="78">
        <f>IF(DA152="N",0,IF(CV$132="EVENTO",BD!$B$1,0))</f>
        <v>0</v>
      </c>
      <c r="DC152" s="77" t="s">
        <v>7</v>
      </c>
      <c r="DD152" s="78">
        <f>IF(DC152="N",0,IF(CV$132="EVENTO",BD!$B$2,0))</f>
        <v>0</v>
      </c>
      <c r="DE152" s="77" t="s">
        <v>7</v>
      </c>
      <c r="DF152" s="78">
        <f>IF(DE152="N",0,IF(CV$132="EVENTO",BD!$B$5,0))</f>
        <v>0</v>
      </c>
      <c r="DG152" s="77" t="s">
        <v>7</v>
      </c>
      <c r="DH152" s="78">
        <f>IF(DG152="S",BD!$B$8,0)</f>
        <v>0</v>
      </c>
      <c r="DI152" s="73" t="str">
        <f>IF(CV152="","",VLOOKUP(CV152,BD!$B$11:$R$179,5,))</f>
        <v/>
      </c>
      <c r="DJ152" s="79" t="str">
        <f t="shared" si="89"/>
        <v/>
      </c>
    </row>
    <row r="153" spans="1:114" ht="15.75" thickBot="1" x14ac:dyDescent="0.3">
      <c r="A153" s="130"/>
      <c r="B153" s="151"/>
      <c r="C153" s="68"/>
      <c r="D153" s="75"/>
      <c r="E153" s="76"/>
      <c r="F153" s="71"/>
      <c r="G153" s="77" t="s">
        <v>7</v>
      </c>
      <c r="H153" s="78">
        <f>IF(G153="N",0,IF(D$132="EVENTO",BD!$B$3,BD!$B$4))</f>
        <v>0</v>
      </c>
      <c r="I153" s="77" t="s">
        <v>7</v>
      </c>
      <c r="J153" s="78">
        <f>IF(I153="N",0,IF(D$132="EVENTO",BD!$B$1,0))</f>
        <v>0</v>
      </c>
      <c r="K153" s="77" t="s">
        <v>7</v>
      </c>
      <c r="L153" s="78">
        <f>IF(K153="N",0,IF(D$132="EVENTO",BD!$B$2,0))</f>
        <v>0</v>
      </c>
      <c r="M153" s="77" t="s">
        <v>7</v>
      </c>
      <c r="N153" s="78">
        <f>IF(M153="N",0,IF(D$132="EVENTO",BD!$B$5,0))</f>
        <v>0</v>
      </c>
      <c r="O153" s="77" t="s">
        <v>7</v>
      </c>
      <c r="P153" s="78">
        <f>IF(O153="S",BD!$B$8,0)</f>
        <v>0</v>
      </c>
      <c r="Q153" s="73" t="str">
        <f>IF(D153="","",VLOOKUP(D153,BD!$B$11:$R$179,5,))</f>
        <v/>
      </c>
      <c r="R153" s="79" t="str">
        <f t="shared" si="83"/>
        <v/>
      </c>
      <c r="S153" s="68"/>
      <c r="T153" s="75"/>
      <c r="U153" s="76"/>
      <c r="V153" s="71"/>
      <c r="W153" s="77" t="s">
        <v>7</v>
      </c>
      <c r="X153" s="78">
        <f>IF(W153="N",0,IF(T$132="EVENTO",BD!$B$3,BD!$B$4))</f>
        <v>0</v>
      </c>
      <c r="Y153" s="77" t="s">
        <v>7</v>
      </c>
      <c r="Z153" s="78">
        <f>IF(Y153="N",0,IF(T$132="EVENTO",BD!$B$1,0))</f>
        <v>0</v>
      </c>
      <c r="AA153" s="77" t="s">
        <v>7</v>
      </c>
      <c r="AB153" s="78">
        <f>IF(AA153="N",0,IF(T$132="EVENTO",BD!$B$2,0))</f>
        <v>0</v>
      </c>
      <c r="AC153" s="77" t="s">
        <v>7</v>
      </c>
      <c r="AD153" s="78">
        <f>IF(AC153="N",0,IF(T$132="EVENTO",BD!$B$5,0))</f>
        <v>0</v>
      </c>
      <c r="AE153" s="77" t="s">
        <v>7</v>
      </c>
      <c r="AF153" s="78">
        <f>IF(AE153="S",BD!$B$8,0)</f>
        <v>0</v>
      </c>
      <c r="AG153" s="73" t="str">
        <f>IF(T153="","",VLOOKUP(T153,BD!$B$11:$R$179,5,))</f>
        <v/>
      </c>
      <c r="AH153" s="79" t="str">
        <f t="shared" si="84"/>
        <v/>
      </c>
      <c r="AI153" s="68"/>
      <c r="AJ153" s="75"/>
      <c r="AK153" s="76"/>
      <c r="AL153" s="71"/>
      <c r="AM153" s="77" t="s">
        <v>7</v>
      </c>
      <c r="AN153" s="78">
        <f>IF(AM153="N",0,IF(AJ$132="EVENTO",BD!$B$3,BD!$B$4))</f>
        <v>0</v>
      </c>
      <c r="AO153" s="77" t="s">
        <v>7</v>
      </c>
      <c r="AP153" s="78">
        <f>IF(AO153="N",0,IF(AJ$132="EVENTO",BD!$B$1,0))</f>
        <v>0</v>
      </c>
      <c r="AQ153" s="77" t="s">
        <v>7</v>
      </c>
      <c r="AR153" s="78">
        <f>IF(AQ153="N",0,IF(AJ$132="EVENTO",BD!$B$2,0))</f>
        <v>0</v>
      </c>
      <c r="AS153" s="77" t="s">
        <v>7</v>
      </c>
      <c r="AT153" s="78">
        <f>IF(AS153="N",0,IF(AJ$132="EVENTO",BD!$B$5,0))</f>
        <v>0</v>
      </c>
      <c r="AU153" s="77" t="s">
        <v>7</v>
      </c>
      <c r="AV153" s="78">
        <f>IF(AU153="S",BD!$B$8,0)</f>
        <v>0</v>
      </c>
      <c r="AW153" s="73" t="str">
        <f>IF(AJ153="","",VLOOKUP(AJ153,BD!$B$11:$R$179,5,))</f>
        <v/>
      </c>
      <c r="AX153" s="79" t="str">
        <f t="shared" si="85"/>
        <v/>
      </c>
      <c r="AY153" s="68"/>
      <c r="AZ153" s="75"/>
      <c r="BA153" s="76"/>
      <c r="BB153" s="71"/>
      <c r="BC153" s="77" t="s">
        <v>7</v>
      </c>
      <c r="BD153" s="78">
        <f>IF(BC153="N",0,IF(AZ$132="EVENTO",BD!$B$3,BD!$B$4))</f>
        <v>0</v>
      </c>
      <c r="BE153" s="77" t="s">
        <v>7</v>
      </c>
      <c r="BF153" s="78">
        <f>IF(BE153="N",0,IF(AZ$132="EVENTO",BD!$B$1,0))</f>
        <v>0</v>
      </c>
      <c r="BG153" s="77" t="s">
        <v>7</v>
      </c>
      <c r="BH153" s="78">
        <f>IF(BG153="N",0,IF(AZ$132="EVENTO",BD!$B$2,0))</f>
        <v>0</v>
      </c>
      <c r="BI153" s="77" t="s">
        <v>7</v>
      </c>
      <c r="BJ153" s="78">
        <f>IF(BI153="N",0,IF(AZ$132="EVENTO",BD!$B$5,0))</f>
        <v>0</v>
      </c>
      <c r="BK153" s="77" t="s">
        <v>7</v>
      </c>
      <c r="BL153" s="78">
        <f>IF(BK153="S",BD!$B$8,0)</f>
        <v>0</v>
      </c>
      <c r="BM153" s="73" t="str">
        <f>IF(AZ153="","",VLOOKUP(AZ153,BD!$B$11:$R$179,5,))</f>
        <v/>
      </c>
      <c r="BN153" s="79" t="str">
        <f t="shared" si="86"/>
        <v/>
      </c>
      <c r="BO153" s="68"/>
      <c r="BP153" s="75"/>
      <c r="BQ153" s="76"/>
      <c r="BR153" s="71"/>
      <c r="BS153" s="77" t="s">
        <v>7</v>
      </c>
      <c r="BT153" s="78">
        <f>IF(BS153="N",0,IF(BP$132="EVENTO",BD!$B$3,BD!$B$4))</f>
        <v>0</v>
      </c>
      <c r="BU153" s="77" t="s">
        <v>7</v>
      </c>
      <c r="BV153" s="78">
        <f>IF(BU153="N",0,IF(BP$132="EVENTO",BD!$B$1,0))</f>
        <v>0</v>
      </c>
      <c r="BW153" s="77" t="s">
        <v>7</v>
      </c>
      <c r="BX153" s="78">
        <f>IF(BW153="N",0,IF(BP$132="EVENTO",BD!$B$2,0))</f>
        <v>0</v>
      </c>
      <c r="BY153" s="77" t="s">
        <v>7</v>
      </c>
      <c r="BZ153" s="78">
        <f>IF(BY153="N",0,IF(BP$132="EVENTO",BD!$B$5,0))</f>
        <v>0</v>
      </c>
      <c r="CA153" s="77" t="s">
        <v>7</v>
      </c>
      <c r="CB153" s="78">
        <f>IF(CA153="S",BD!$B$8,0)</f>
        <v>0</v>
      </c>
      <c r="CC153" s="73" t="str">
        <f>IF(BP153="","",VLOOKUP(BP153,BD!$B$11:$R$179,5,))</f>
        <v/>
      </c>
      <c r="CD153" s="79" t="str">
        <f t="shared" si="87"/>
        <v/>
      </c>
      <c r="CE153" s="68"/>
      <c r="CF153" s="75"/>
      <c r="CG153" s="76"/>
      <c r="CH153" s="71"/>
      <c r="CI153" s="77" t="s">
        <v>7</v>
      </c>
      <c r="CJ153" s="78">
        <f>IF(CI153="N",0,IF(CF$132="EVENTO",BD!$B$3,BD!$B$4))</f>
        <v>0</v>
      </c>
      <c r="CK153" s="77" t="s">
        <v>7</v>
      </c>
      <c r="CL153" s="78">
        <f>IF(CK153="N",0,IF(CF$132="EVENTO",BD!$B$1,0))</f>
        <v>0</v>
      </c>
      <c r="CM153" s="77" t="s">
        <v>7</v>
      </c>
      <c r="CN153" s="78">
        <f>IF(CM153="N",0,IF(CF$132="EVENTO",BD!$B$2,0))</f>
        <v>0</v>
      </c>
      <c r="CO153" s="77" t="s">
        <v>7</v>
      </c>
      <c r="CP153" s="78">
        <f>IF(CO153="N",0,IF(CF$132="EVENTO",BD!$B$5,0))</f>
        <v>0</v>
      </c>
      <c r="CQ153" s="77" t="s">
        <v>7</v>
      </c>
      <c r="CR153" s="78">
        <f>IF(CQ153="S",BD!$B$8,0)</f>
        <v>0</v>
      </c>
      <c r="CS153" s="73" t="str">
        <f>IF(CF153="","",VLOOKUP(CF153,BD!$B$11:$R$179,5,))</f>
        <v/>
      </c>
      <c r="CT153" s="79" t="str">
        <f t="shared" si="88"/>
        <v/>
      </c>
      <c r="CU153" s="68"/>
      <c r="CV153" s="75"/>
      <c r="CW153" s="76"/>
      <c r="CX153" s="71"/>
      <c r="CY153" s="77" t="s">
        <v>7</v>
      </c>
      <c r="CZ153" s="78">
        <f>IF(CY153="N",0,IF(CV$132="EVENTO",BD!$B$3,BD!$B$4))</f>
        <v>0</v>
      </c>
      <c r="DA153" s="77" t="s">
        <v>7</v>
      </c>
      <c r="DB153" s="78">
        <f>IF(DA153="N",0,IF(CV$132="EVENTO",BD!$B$1,0))</f>
        <v>0</v>
      </c>
      <c r="DC153" s="77" t="s">
        <v>7</v>
      </c>
      <c r="DD153" s="78">
        <f>IF(DC153="N",0,IF(CV$132="EVENTO",BD!$B$2,0))</f>
        <v>0</v>
      </c>
      <c r="DE153" s="77" t="s">
        <v>7</v>
      </c>
      <c r="DF153" s="78">
        <f>IF(DE153="N",0,IF(CV$132="EVENTO",BD!$B$5,0))</f>
        <v>0</v>
      </c>
      <c r="DG153" s="77" t="s">
        <v>7</v>
      </c>
      <c r="DH153" s="78">
        <f>IF(DG153="S",BD!$B$8,0)</f>
        <v>0</v>
      </c>
      <c r="DI153" s="73" t="str">
        <f>IF(CV153="","",VLOOKUP(CV153,BD!$B$11:$R$179,5,))</f>
        <v/>
      </c>
      <c r="DJ153" s="79" t="str">
        <f t="shared" si="89"/>
        <v/>
      </c>
    </row>
    <row r="154" spans="1:114" ht="15.75" thickBot="1" x14ac:dyDescent="0.3">
      <c r="A154" s="130"/>
      <c r="B154" s="151"/>
      <c r="C154" s="68"/>
      <c r="D154" s="75"/>
      <c r="E154" s="76"/>
      <c r="F154" s="71"/>
      <c r="G154" s="77" t="s">
        <v>7</v>
      </c>
      <c r="H154" s="78">
        <f>IF(G154="N",0,IF(D$132="EVENTO",BD!$B$3,BD!$B$4))</f>
        <v>0</v>
      </c>
      <c r="I154" s="77" t="s">
        <v>7</v>
      </c>
      <c r="J154" s="78">
        <f>IF(I154="N",0,IF(D$132="EVENTO",BD!$B$1,0))</f>
        <v>0</v>
      </c>
      <c r="K154" s="77" t="s">
        <v>7</v>
      </c>
      <c r="L154" s="78">
        <f>IF(K154="N",0,IF(D$132="EVENTO",BD!$B$2,0))</f>
        <v>0</v>
      </c>
      <c r="M154" s="77" t="s">
        <v>7</v>
      </c>
      <c r="N154" s="78">
        <f>IF(M154="N",0,IF(D$132="EVENTO",BD!$B$5,0))</f>
        <v>0</v>
      </c>
      <c r="O154" s="77" t="s">
        <v>7</v>
      </c>
      <c r="P154" s="78">
        <f>IF(O154="S",BD!$B$8,0)</f>
        <v>0</v>
      </c>
      <c r="Q154" s="73" t="str">
        <f>IF(D154="","",VLOOKUP(D154,BD!$B$11:$R$179,5,))</f>
        <v/>
      </c>
      <c r="R154" s="79" t="str">
        <f t="shared" si="83"/>
        <v/>
      </c>
      <c r="S154" s="68"/>
      <c r="T154" s="75"/>
      <c r="U154" s="76"/>
      <c r="V154" s="71"/>
      <c r="W154" s="77" t="s">
        <v>7</v>
      </c>
      <c r="X154" s="78">
        <f>IF(W154="N",0,IF(T$132="EVENTO",BD!$B$3,BD!$B$4))</f>
        <v>0</v>
      </c>
      <c r="Y154" s="77" t="s">
        <v>7</v>
      </c>
      <c r="Z154" s="78">
        <f>IF(Y154="N",0,IF(T$132="EVENTO",BD!$B$1,0))</f>
        <v>0</v>
      </c>
      <c r="AA154" s="77" t="s">
        <v>7</v>
      </c>
      <c r="AB154" s="78">
        <f>IF(AA154="N",0,IF(T$132="EVENTO",BD!$B$2,0))</f>
        <v>0</v>
      </c>
      <c r="AC154" s="77" t="s">
        <v>7</v>
      </c>
      <c r="AD154" s="78">
        <f>IF(AC154="N",0,IF(T$132="EVENTO",BD!$B$5,0))</f>
        <v>0</v>
      </c>
      <c r="AE154" s="77" t="s">
        <v>7</v>
      </c>
      <c r="AF154" s="78">
        <f>IF(AE154="S",BD!$B$8,0)</f>
        <v>0</v>
      </c>
      <c r="AG154" s="73" t="str">
        <f>IF(T154="","",VLOOKUP(T154,BD!$B$11:$R$179,5,))</f>
        <v/>
      </c>
      <c r="AH154" s="79" t="str">
        <f t="shared" si="84"/>
        <v/>
      </c>
      <c r="AI154" s="68"/>
      <c r="AJ154" s="75"/>
      <c r="AK154" s="76"/>
      <c r="AL154" s="71"/>
      <c r="AM154" s="77" t="s">
        <v>7</v>
      </c>
      <c r="AN154" s="78">
        <f>IF(AM154="N",0,IF(AJ$132="EVENTO",BD!$B$3,BD!$B$4))</f>
        <v>0</v>
      </c>
      <c r="AO154" s="77" t="s">
        <v>7</v>
      </c>
      <c r="AP154" s="78">
        <f>IF(AO154="N",0,IF(AJ$132="EVENTO",BD!$B$1,0))</f>
        <v>0</v>
      </c>
      <c r="AQ154" s="77" t="s">
        <v>7</v>
      </c>
      <c r="AR154" s="78">
        <f>IF(AQ154="N",0,IF(AJ$132="EVENTO",BD!$B$2,0))</f>
        <v>0</v>
      </c>
      <c r="AS154" s="77" t="s">
        <v>7</v>
      </c>
      <c r="AT154" s="78">
        <f>IF(AS154="N",0,IF(AJ$132="EVENTO",BD!$B$5,0))</f>
        <v>0</v>
      </c>
      <c r="AU154" s="77" t="s">
        <v>7</v>
      </c>
      <c r="AV154" s="78">
        <f>IF(AU154="S",BD!$B$8,0)</f>
        <v>0</v>
      </c>
      <c r="AW154" s="73" t="str">
        <f>IF(AJ154="","",VLOOKUP(AJ154,BD!$B$11:$R$179,5,))</f>
        <v/>
      </c>
      <c r="AX154" s="79" t="str">
        <f t="shared" si="85"/>
        <v/>
      </c>
      <c r="AY154" s="68"/>
      <c r="AZ154" s="75"/>
      <c r="BA154" s="76"/>
      <c r="BB154" s="71"/>
      <c r="BC154" s="77" t="s">
        <v>7</v>
      </c>
      <c r="BD154" s="78">
        <f>IF(BC154="N",0,IF(AZ$132="EVENTO",BD!$B$3,BD!$B$4))</f>
        <v>0</v>
      </c>
      <c r="BE154" s="77" t="s">
        <v>7</v>
      </c>
      <c r="BF154" s="78">
        <f>IF(BE154="N",0,IF(AZ$132="EVENTO",BD!$B$1,0))</f>
        <v>0</v>
      </c>
      <c r="BG154" s="77" t="s">
        <v>7</v>
      </c>
      <c r="BH154" s="78">
        <f>IF(BG154="N",0,IF(AZ$132="EVENTO",BD!$B$2,0))</f>
        <v>0</v>
      </c>
      <c r="BI154" s="77" t="s">
        <v>7</v>
      </c>
      <c r="BJ154" s="78">
        <f>IF(BI154="N",0,IF(AZ$132="EVENTO",BD!$B$5,0))</f>
        <v>0</v>
      </c>
      <c r="BK154" s="77" t="s">
        <v>7</v>
      </c>
      <c r="BL154" s="78">
        <f>IF(BK154="S",BD!$B$8,0)</f>
        <v>0</v>
      </c>
      <c r="BM154" s="73" t="str">
        <f>IF(AZ154="","",VLOOKUP(AZ154,BD!$B$11:$R$179,5,))</f>
        <v/>
      </c>
      <c r="BN154" s="79" t="str">
        <f t="shared" si="86"/>
        <v/>
      </c>
      <c r="BO154" s="68"/>
      <c r="BP154" s="75"/>
      <c r="BQ154" s="76"/>
      <c r="BR154" s="71"/>
      <c r="BS154" s="77" t="s">
        <v>7</v>
      </c>
      <c r="BT154" s="78">
        <f>IF(BS154="N",0,IF(BP$132="EVENTO",BD!$B$3,BD!$B$4))</f>
        <v>0</v>
      </c>
      <c r="BU154" s="77" t="s">
        <v>7</v>
      </c>
      <c r="BV154" s="78">
        <f>IF(BU154="N",0,IF(BP$132="EVENTO",BD!$B$1,0))</f>
        <v>0</v>
      </c>
      <c r="BW154" s="77" t="s">
        <v>7</v>
      </c>
      <c r="BX154" s="78">
        <f>IF(BW154="N",0,IF(BP$132="EVENTO",BD!$B$2,0))</f>
        <v>0</v>
      </c>
      <c r="BY154" s="77" t="s">
        <v>7</v>
      </c>
      <c r="BZ154" s="78">
        <f>IF(BY154="N",0,IF(BP$132="EVENTO",BD!$B$5,0))</f>
        <v>0</v>
      </c>
      <c r="CA154" s="77" t="s">
        <v>7</v>
      </c>
      <c r="CB154" s="78">
        <f>IF(CA154="S",BD!$B$8,0)</f>
        <v>0</v>
      </c>
      <c r="CC154" s="73" t="str">
        <f>IF(BP154="","",VLOOKUP(BP154,BD!$B$11:$R$179,5,))</f>
        <v/>
      </c>
      <c r="CD154" s="79" t="str">
        <f t="shared" si="87"/>
        <v/>
      </c>
      <c r="CE154" s="68"/>
      <c r="CF154" s="75"/>
      <c r="CG154" s="76"/>
      <c r="CH154" s="71"/>
      <c r="CI154" s="77" t="s">
        <v>7</v>
      </c>
      <c r="CJ154" s="78">
        <f>IF(CI154="N",0,IF(CF$132="EVENTO",BD!$B$3,BD!$B$4))</f>
        <v>0</v>
      </c>
      <c r="CK154" s="77" t="s">
        <v>7</v>
      </c>
      <c r="CL154" s="78">
        <f>IF(CK154="N",0,IF(CF$132="EVENTO",BD!$B$1,0))</f>
        <v>0</v>
      </c>
      <c r="CM154" s="77" t="s">
        <v>7</v>
      </c>
      <c r="CN154" s="78">
        <f>IF(CM154="N",0,IF(CF$132="EVENTO",BD!$B$2,0))</f>
        <v>0</v>
      </c>
      <c r="CO154" s="77" t="s">
        <v>7</v>
      </c>
      <c r="CP154" s="78">
        <f>IF(CO154="N",0,IF(CF$132="EVENTO",BD!$B$5,0))</f>
        <v>0</v>
      </c>
      <c r="CQ154" s="77" t="s">
        <v>7</v>
      </c>
      <c r="CR154" s="78">
        <f>IF(CQ154="S",BD!$B$8,0)</f>
        <v>0</v>
      </c>
      <c r="CS154" s="73" t="str">
        <f>IF(CF154="","",VLOOKUP(CF154,BD!$B$11:$R$179,5,))</f>
        <v/>
      </c>
      <c r="CT154" s="79" t="str">
        <f t="shared" si="88"/>
        <v/>
      </c>
      <c r="CU154" s="68"/>
      <c r="CV154" s="75"/>
      <c r="CW154" s="76"/>
      <c r="CX154" s="71"/>
      <c r="CY154" s="77" t="s">
        <v>7</v>
      </c>
      <c r="CZ154" s="78">
        <f>IF(CY154="N",0,IF(CV$132="EVENTO",BD!$B$3,BD!$B$4))</f>
        <v>0</v>
      </c>
      <c r="DA154" s="77" t="s">
        <v>7</v>
      </c>
      <c r="DB154" s="78">
        <f>IF(DA154="N",0,IF(CV$132="EVENTO",BD!$B$1,0))</f>
        <v>0</v>
      </c>
      <c r="DC154" s="77" t="s">
        <v>7</v>
      </c>
      <c r="DD154" s="78">
        <f>IF(DC154="N",0,IF(CV$132="EVENTO",BD!$B$2,0))</f>
        <v>0</v>
      </c>
      <c r="DE154" s="77" t="s">
        <v>7</v>
      </c>
      <c r="DF154" s="78">
        <f>IF(DE154="N",0,IF(CV$132="EVENTO",BD!$B$5,0))</f>
        <v>0</v>
      </c>
      <c r="DG154" s="77" t="s">
        <v>7</v>
      </c>
      <c r="DH154" s="78">
        <f>IF(DG154="S",BD!$B$8,0)</f>
        <v>0</v>
      </c>
      <c r="DI154" s="73" t="str">
        <f>IF(CV154="","",VLOOKUP(CV154,BD!$B$11:$R$179,5,))</f>
        <v/>
      </c>
      <c r="DJ154" s="79" t="str">
        <f t="shared" si="89"/>
        <v/>
      </c>
    </row>
    <row r="155" spans="1:114" ht="15.75" thickBot="1" x14ac:dyDescent="0.3">
      <c r="A155" s="130"/>
      <c r="B155" s="151"/>
      <c r="C155" s="68"/>
      <c r="D155" s="75"/>
      <c r="E155" s="76"/>
      <c r="F155" s="71"/>
      <c r="G155" s="77" t="s">
        <v>7</v>
      </c>
      <c r="H155" s="78">
        <f>IF(G155="N",0,IF(D$132="EVENTO",BD!$B$3,BD!$B$4))</f>
        <v>0</v>
      </c>
      <c r="I155" s="77" t="s">
        <v>7</v>
      </c>
      <c r="J155" s="78">
        <f>IF(I155="N",0,IF(D$132="EVENTO",BD!$B$1,0))</f>
        <v>0</v>
      </c>
      <c r="K155" s="77" t="s">
        <v>7</v>
      </c>
      <c r="L155" s="78">
        <f>IF(K155="N",0,IF(D$132="EVENTO",BD!$B$2,0))</f>
        <v>0</v>
      </c>
      <c r="M155" s="77" t="s">
        <v>7</v>
      </c>
      <c r="N155" s="78">
        <f>IF(M155="N",0,IF(D$132="EVENTO",BD!$B$5,0))</f>
        <v>0</v>
      </c>
      <c r="O155" s="77" t="s">
        <v>7</v>
      </c>
      <c r="P155" s="78">
        <f>IF(O155="S",BD!$B$8,0)</f>
        <v>0</v>
      </c>
      <c r="Q155" s="73" t="str">
        <f>IF(D155="","",VLOOKUP(D155,BD!$B$11:$R$179,5,))</f>
        <v/>
      </c>
      <c r="R155" s="79" t="str">
        <f t="shared" si="83"/>
        <v/>
      </c>
      <c r="S155" s="68"/>
      <c r="T155" s="75"/>
      <c r="U155" s="76"/>
      <c r="V155" s="71"/>
      <c r="W155" s="77" t="s">
        <v>7</v>
      </c>
      <c r="X155" s="78">
        <f>IF(W155="N",0,IF(T$132="EVENTO",BD!$B$3,BD!$B$4))</f>
        <v>0</v>
      </c>
      <c r="Y155" s="77" t="s">
        <v>7</v>
      </c>
      <c r="Z155" s="78">
        <f>IF(Y155="N",0,IF(T$132="EVENTO",BD!$B$1,0))</f>
        <v>0</v>
      </c>
      <c r="AA155" s="77" t="s">
        <v>7</v>
      </c>
      <c r="AB155" s="78">
        <f>IF(AA155="N",0,IF(T$132="EVENTO",BD!$B$2,0))</f>
        <v>0</v>
      </c>
      <c r="AC155" s="77" t="s">
        <v>7</v>
      </c>
      <c r="AD155" s="78">
        <f>IF(AC155="N",0,IF(T$132="EVENTO",BD!$B$5,0))</f>
        <v>0</v>
      </c>
      <c r="AE155" s="77" t="s">
        <v>7</v>
      </c>
      <c r="AF155" s="78">
        <f>IF(AE155="S",BD!$B$8,0)</f>
        <v>0</v>
      </c>
      <c r="AG155" s="73" t="str">
        <f>IF(T155="","",VLOOKUP(T155,BD!$B$11:$R$179,5,))</f>
        <v/>
      </c>
      <c r="AH155" s="79" t="str">
        <f t="shared" si="84"/>
        <v/>
      </c>
      <c r="AI155" s="68"/>
      <c r="AJ155" s="75"/>
      <c r="AK155" s="76"/>
      <c r="AL155" s="71"/>
      <c r="AM155" s="77" t="s">
        <v>7</v>
      </c>
      <c r="AN155" s="78">
        <f>IF(AM155="N",0,IF(AJ$132="EVENTO",BD!$B$3,BD!$B$4))</f>
        <v>0</v>
      </c>
      <c r="AO155" s="77" t="s">
        <v>7</v>
      </c>
      <c r="AP155" s="78">
        <f>IF(AO155="N",0,IF(AJ$132="EVENTO",BD!$B$1,0))</f>
        <v>0</v>
      </c>
      <c r="AQ155" s="77" t="s">
        <v>7</v>
      </c>
      <c r="AR155" s="78">
        <f>IF(AQ155="N",0,IF(AJ$132="EVENTO",BD!$B$2,0))</f>
        <v>0</v>
      </c>
      <c r="AS155" s="77" t="s">
        <v>7</v>
      </c>
      <c r="AT155" s="78">
        <f>IF(AS155="N",0,IF(AJ$132="EVENTO",BD!$B$5,0))</f>
        <v>0</v>
      </c>
      <c r="AU155" s="77" t="s">
        <v>7</v>
      </c>
      <c r="AV155" s="78">
        <f>IF(AU155="S",BD!$B$8,0)</f>
        <v>0</v>
      </c>
      <c r="AW155" s="73" t="str">
        <f>IF(AJ155="","",VLOOKUP(AJ155,BD!$B$11:$R$179,5,))</f>
        <v/>
      </c>
      <c r="AX155" s="79" t="str">
        <f t="shared" si="85"/>
        <v/>
      </c>
      <c r="AY155" s="68"/>
      <c r="AZ155" s="75"/>
      <c r="BA155" s="76"/>
      <c r="BB155" s="71"/>
      <c r="BC155" s="77" t="s">
        <v>7</v>
      </c>
      <c r="BD155" s="78">
        <f>IF(BC155="N",0,IF(AZ$132="EVENTO",BD!$B$3,BD!$B$4))</f>
        <v>0</v>
      </c>
      <c r="BE155" s="77" t="s">
        <v>7</v>
      </c>
      <c r="BF155" s="78">
        <f>IF(BE155="N",0,IF(AZ$132="EVENTO",BD!$B$1,0))</f>
        <v>0</v>
      </c>
      <c r="BG155" s="77" t="s">
        <v>7</v>
      </c>
      <c r="BH155" s="78">
        <f>IF(BG155="N",0,IF(AZ$132="EVENTO",BD!$B$2,0))</f>
        <v>0</v>
      </c>
      <c r="BI155" s="77" t="s">
        <v>7</v>
      </c>
      <c r="BJ155" s="78">
        <f>IF(BI155="N",0,IF(AZ$132="EVENTO",BD!$B$5,0))</f>
        <v>0</v>
      </c>
      <c r="BK155" s="77" t="s">
        <v>7</v>
      </c>
      <c r="BL155" s="78">
        <f>IF(BK155="S",BD!$B$8,0)</f>
        <v>0</v>
      </c>
      <c r="BM155" s="73" t="str">
        <f>IF(AZ155="","",VLOOKUP(AZ155,BD!$B$11:$R$179,5,))</f>
        <v/>
      </c>
      <c r="BN155" s="79" t="str">
        <f t="shared" si="86"/>
        <v/>
      </c>
      <c r="BO155" s="68"/>
      <c r="BP155" s="75"/>
      <c r="BQ155" s="76"/>
      <c r="BR155" s="71"/>
      <c r="BS155" s="77" t="s">
        <v>7</v>
      </c>
      <c r="BT155" s="78">
        <f>IF(BS155="N",0,IF(BP$132="EVENTO",BD!$B$3,BD!$B$4))</f>
        <v>0</v>
      </c>
      <c r="BU155" s="77" t="s">
        <v>7</v>
      </c>
      <c r="BV155" s="78">
        <f>IF(BU155="N",0,IF(BP$132="EVENTO",BD!$B$1,0))</f>
        <v>0</v>
      </c>
      <c r="BW155" s="77" t="s">
        <v>7</v>
      </c>
      <c r="BX155" s="78">
        <f>IF(BW155="N",0,IF(BP$132="EVENTO",BD!$B$2,0))</f>
        <v>0</v>
      </c>
      <c r="BY155" s="77" t="s">
        <v>7</v>
      </c>
      <c r="BZ155" s="78">
        <f>IF(BY155="N",0,IF(BP$132="EVENTO",BD!$B$5,0))</f>
        <v>0</v>
      </c>
      <c r="CA155" s="77" t="s">
        <v>7</v>
      </c>
      <c r="CB155" s="78">
        <f>IF(CA155="S",BD!$B$8,0)</f>
        <v>0</v>
      </c>
      <c r="CC155" s="73" t="str">
        <f>IF(BP155="","",VLOOKUP(BP155,BD!$B$11:$R$179,5,))</f>
        <v/>
      </c>
      <c r="CD155" s="79" t="str">
        <f t="shared" si="87"/>
        <v/>
      </c>
      <c r="CE155" s="68"/>
      <c r="CF155" s="75"/>
      <c r="CG155" s="76"/>
      <c r="CH155" s="71"/>
      <c r="CI155" s="77" t="s">
        <v>7</v>
      </c>
      <c r="CJ155" s="78">
        <f>IF(CI155="N",0,IF(CF$132="EVENTO",BD!$B$3,BD!$B$4))</f>
        <v>0</v>
      </c>
      <c r="CK155" s="77" t="s">
        <v>7</v>
      </c>
      <c r="CL155" s="78">
        <f>IF(CK155="N",0,IF(CF$132="EVENTO",BD!$B$1,0))</f>
        <v>0</v>
      </c>
      <c r="CM155" s="77" t="s">
        <v>7</v>
      </c>
      <c r="CN155" s="78">
        <f>IF(CM155="N",0,IF(CF$132="EVENTO",BD!$B$2,0))</f>
        <v>0</v>
      </c>
      <c r="CO155" s="77" t="s">
        <v>7</v>
      </c>
      <c r="CP155" s="78">
        <f>IF(CO155="N",0,IF(CF$132="EVENTO",BD!$B$5,0))</f>
        <v>0</v>
      </c>
      <c r="CQ155" s="77" t="s">
        <v>7</v>
      </c>
      <c r="CR155" s="78">
        <f>IF(CQ155="S",BD!$B$8,0)</f>
        <v>0</v>
      </c>
      <c r="CS155" s="73" t="str">
        <f>IF(CF155="","",VLOOKUP(CF155,BD!$B$11:$R$179,5,))</f>
        <v/>
      </c>
      <c r="CT155" s="79" t="str">
        <f t="shared" si="88"/>
        <v/>
      </c>
      <c r="CU155" s="68"/>
      <c r="CV155" s="75"/>
      <c r="CW155" s="76"/>
      <c r="CX155" s="71"/>
      <c r="CY155" s="77" t="s">
        <v>7</v>
      </c>
      <c r="CZ155" s="78">
        <f>IF(CY155="N",0,IF(CV$132="EVENTO",BD!$B$3,BD!$B$4))</f>
        <v>0</v>
      </c>
      <c r="DA155" s="77" t="s">
        <v>7</v>
      </c>
      <c r="DB155" s="78">
        <f>IF(DA155="N",0,IF(CV$132="EVENTO",BD!$B$1,0))</f>
        <v>0</v>
      </c>
      <c r="DC155" s="77" t="s">
        <v>7</v>
      </c>
      <c r="DD155" s="78">
        <f>IF(DC155="N",0,IF(CV$132="EVENTO",BD!$B$2,0))</f>
        <v>0</v>
      </c>
      <c r="DE155" s="77" t="s">
        <v>7</v>
      </c>
      <c r="DF155" s="78">
        <f>IF(DE155="N",0,IF(CV$132="EVENTO",BD!$B$5,0))</f>
        <v>0</v>
      </c>
      <c r="DG155" s="77" t="s">
        <v>7</v>
      </c>
      <c r="DH155" s="78">
        <f>IF(DG155="S",BD!$B$8,0)</f>
        <v>0</v>
      </c>
      <c r="DI155" s="73" t="str">
        <f>IF(CV155="","",VLOOKUP(CV155,BD!$B$11:$R$179,5,))</f>
        <v/>
      </c>
      <c r="DJ155" s="79" t="str">
        <f t="shared" si="89"/>
        <v/>
      </c>
    </row>
    <row r="156" spans="1:114" ht="15.75" thickBot="1" x14ac:dyDescent="0.3">
      <c r="A156" s="130"/>
      <c r="B156" s="151"/>
      <c r="C156" s="68"/>
      <c r="D156" s="69"/>
      <c r="E156" s="70"/>
      <c r="F156" s="71"/>
      <c r="G156" s="77" t="s">
        <v>7</v>
      </c>
      <c r="H156" s="78">
        <f>IF(G156="N",0,IF(D$132="EVENTO",BD!$B$3,BD!$B$4))</f>
        <v>0</v>
      </c>
      <c r="I156" s="77" t="s">
        <v>7</v>
      </c>
      <c r="J156" s="78">
        <f>IF(I156="N",0,IF(D$132="EVENTO",BD!$B$1,0))</f>
        <v>0</v>
      </c>
      <c r="K156" s="77" t="s">
        <v>7</v>
      </c>
      <c r="L156" s="78">
        <f>IF(K156="N",0,IF(D$132="EVENTO",BD!$B$2,0))</f>
        <v>0</v>
      </c>
      <c r="M156" s="77" t="s">
        <v>7</v>
      </c>
      <c r="N156" s="73">
        <f>IF(M156="N",0,IF(D$132="EVENTO",BD!$B$5,0))</f>
        <v>0</v>
      </c>
      <c r="O156" s="77" t="s">
        <v>7</v>
      </c>
      <c r="P156" s="73">
        <f>IF(O156="S",BD!$B$8,0)</f>
        <v>0</v>
      </c>
      <c r="Q156" s="73" t="str">
        <f>IF(D156="","",VLOOKUP(D156,BD!$B$11:$R$179,5,))</f>
        <v/>
      </c>
      <c r="R156" s="74" t="str">
        <f t="shared" si="83"/>
        <v/>
      </c>
      <c r="S156" s="68"/>
      <c r="T156" s="69"/>
      <c r="U156" s="70"/>
      <c r="V156" s="71"/>
      <c r="W156" s="77" t="s">
        <v>7</v>
      </c>
      <c r="X156" s="78">
        <f>IF(W156="N",0,IF(T$132="EVENTO",BD!$B$3,BD!$B$4))</f>
        <v>0</v>
      </c>
      <c r="Y156" s="77" t="s">
        <v>7</v>
      </c>
      <c r="Z156" s="78">
        <f>IF(Y156="N",0,IF(T$132="EVENTO",BD!$B$1,0))</f>
        <v>0</v>
      </c>
      <c r="AA156" s="77" t="s">
        <v>7</v>
      </c>
      <c r="AB156" s="78">
        <f>IF(AA156="N",0,IF(T$132="EVENTO",BD!$B$2,0))</f>
        <v>0</v>
      </c>
      <c r="AC156" s="77" t="s">
        <v>7</v>
      </c>
      <c r="AD156" s="73">
        <f>IF(AC156="N",0,IF(T$132="EVENTO",BD!$B$5,0))</f>
        <v>0</v>
      </c>
      <c r="AE156" s="77" t="s">
        <v>7</v>
      </c>
      <c r="AF156" s="73">
        <f>IF(AE156="S",BD!$B$8,0)</f>
        <v>0</v>
      </c>
      <c r="AG156" s="73" t="str">
        <f>IF(T156="","",VLOOKUP(T156,BD!$B$11:$R$179,5,))</f>
        <v/>
      </c>
      <c r="AH156" s="74" t="str">
        <f t="shared" si="84"/>
        <v/>
      </c>
      <c r="AI156" s="68"/>
      <c r="AJ156" s="69"/>
      <c r="AK156" s="70"/>
      <c r="AL156" s="71"/>
      <c r="AM156" s="77" t="s">
        <v>7</v>
      </c>
      <c r="AN156" s="78">
        <f>IF(AM156="N",0,IF(AJ$132="EVENTO",BD!$B$3,BD!$B$4))</f>
        <v>0</v>
      </c>
      <c r="AO156" s="77" t="s">
        <v>7</v>
      </c>
      <c r="AP156" s="78">
        <f>IF(AO156="N",0,IF(AJ$132="EVENTO",BD!$B$1,0))</f>
        <v>0</v>
      </c>
      <c r="AQ156" s="77" t="s">
        <v>7</v>
      </c>
      <c r="AR156" s="78">
        <f>IF(AQ156="N",0,IF(AJ$132="EVENTO",BD!$B$2,0))</f>
        <v>0</v>
      </c>
      <c r="AS156" s="77" t="s">
        <v>7</v>
      </c>
      <c r="AT156" s="73">
        <f>IF(AS156="N",0,IF(AJ$132="EVENTO",BD!$B$5,0))</f>
        <v>0</v>
      </c>
      <c r="AU156" s="77" t="s">
        <v>7</v>
      </c>
      <c r="AV156" s="73">
        <f>IF(AU156="S",BD!$B$8,0)</f>
        <v>0</v>
      </c>
      <c r="AW156" s="73" t="str">
        <f>IF(AJ156="","",VLOOKUP(AJ156,BD!$B$11:$R$179,5,))</f>
        <v/>
      </c>
      <c r="AX156" s="74" t="str">
        <f t="shared" si="85"/>
        <v/>
      </c>
      <c r="AY156" s="68"/>
      <c r="AZ156" s="69"/>
      <c r="BA156" s="70"/>
      <c r="BB156" s="71"/>
      <c r="BC156" s="77" t="s">
        <v>7</v>
      </c>
      <c r="BD156" s="78">
        <f>IF(BC156="N",0,IF(AZ$132="EVENTO",BD!$B$3,BD!$B$4))</f>
        <v>0</v>
      </c>
      <c r="BE156" s="77" t="s">
        <v>7</v>
      </c>
      <c r="BF156" s="78">
        <f>IF(BE156="N",0,IF(AZ$132="EVENTO",BD!$B$1,0))</f>
        <v>0</v>
      </c>
      <c r="BG156" s="77" t="s">
        <v>7</v>
      </c>
      <c r="BH156" s="78">
        <f>IF(BG156="N",0,IF(AZ$132="EVENTO",BD!$B$2,0))</f>
        <v>0</v>
      </c>
      <c r="BI156" s="77" t="s">
        <v>7</v>
      </c>
      <c r="BJ156" s="73">
        <f>IF(BI156="N",0,IF(AZ$132="EVENTO",BD!$B$5,0))</f>
        <v>0</v>
      </c>
      <c r="BK156" s="77" t="s">
        <v>7</v>
      </c>
      <c r="BL156" s="73">
        <f>IF(BK156="S",BD!$B$8,0)</f>
        <v>0</v>
      </c>
      <c r="BM156" s="73" t="str">
        <f>IF(AZ156="","",VLOOKUP(AZ156,BD!$B$11:$R$179,5,))</f>
        <v/>
      </c>
      <c r="BN156" s="74" t="str">
        <f t="shared" si="86"/>
        <v/>
      </c>
      <c r="BO156" s="68"/>
      <c r="BP156" s="69"/>
      <c r="BQ156" s="70"/>
      <c r="BR156" s="71"/>
      <c r="BS156" s="77" t="s">
        <v>7</v>
      </c>
      <c r="BT156" s="78">
        <f>IF(BS156="N",0,IF(BP$132="EVENTO",BD!$B$3,BD!$B$4))</f>
        <v>0</v>
      </c>
      <c r="BU156" s="77" t="s">
        <v>7</v>
      </c>
      <c r="BV156" s="78">
        <f>IF(BU156="N",0,IF(BP$132="EVENTO",BD!$B$1,0))</f>
        <v>0</v>
      </c>
      <c r="BW156" s="77" t="s">
        <v>7</v>
      </c>
      <c r="BX156" s="78">
        <f>IF(BW156="N",0,IF(BP$132="EVENTO",BD!$B$2,0))</f>
        <v>0</v>
      </c>
      <c r="BY156" s="77" t="s">
        <v>7</v>
      </c>
      <c r="BZ156" s="73">
        <f>IF(BY156="N",0,IF(BP$132="EVENTO",BD!$B$5,0))</f>
        <v>0</v>
      </c>
      <c r="CA156" s="77" t="s">
        <v>7</v>
      </c>
      <c r="CB156" s="73">
        <f>IF(CA156="S",BD!$B$8,0)</f>
        <v>0</v>
      </c>
      <c r="CC156" s="73" t="str">
        <f>IF(BP156="","",VLOOKUP(BP156,BD!$B$11:$R$179,5,))</f>
        <v/>
      </c>
      <c r="CD156" s="74" t="str">
        <f t="shared" si="87"/>
        <v/>
      </c>
      <c r="CE156" s="68"/>
      <c r="CF156" s="69"/>
      <c r="CG156" s="70"/>
      <c r="CH156" s="71"/>
      <c r="CI156" s="77" t="s">
        <v>7</v>
      </c>
      <c r="CJ156" s="78">
        <f>IF(CI156="N",0,IF(CF$132="EVENTO",BD!$B$3,BD!$B$4))</f>
        <v>0</v>
      </c>
      <c r="CK156" s="77" t="s">
        <v>7</v>
      </c>
      <c r="CL156" s="78">
        <f>IF(CK156="N",0,IF(CF$132="EVENTO",BD!$B$1,0))</f>
        <v>0</v>
      </c>
      <c r="CM156" s="77" t="s">
        <v>7</v>
      </c>
      <c r="CN156" s="78">
        <f>IF(CM156="N",0,IF(CF$132="EVENTO",BD!$B$2,0))</f>
        <v>0</v>
      </c>
      <c r="CO156" s="77" t="s">
        <v>7</v>
      </c>
      <c r="CP156" s="73">
        <f>IF(CO156="N",0,IF(CF$132="EVENTO",BD!$B$5,0))</f>
        <v>0</v>
      </c>
      <c r="CQ156" s="77" t="s">
        <v>7</v>
      </c>
      <c r="CR156" s="73">
        <f>IF(CQ156="S",BD!$B$8,0)</f>
        <v>0</v>
      </c>
      <c r="CS156" s="73" t="str">
        <f>IF(CF156="","",VLOOKUP(CF156,BD!$B$11:$R$179,5,))</f>
        <v/>
      </c>
      <c r="CT156" s="74" t="str">
        <f t="shared" si="88"/>
        <v/>
      </c>
      <c r="CU156" s="68"/>
      <c r="CV156" s="69"/>
      <c r="CW156" s="70"/>
      <c r="CX156" s="71"/>
      <c r="CY156" s="77" t="s">
        <v>7</v>
      </c>
      <c r="CZ156" s="78">
        <f>IF(CY156="N",0,IF(CV$132="EVENTO",BD!$B$3,BD!$B$4))</f>
        <v>0</v>
      </c>
      <c r="DA156" s="77" t="s">
        <v>7</v>
      </c>
      <c r="DB156" s="78">
        <f>IF(DA156="N",0,IF(CV$132="EVENTO",BD!$B$1,0))</f>
        <v>0</v>
      </c>
      <c r="DC156" s="77" t="s">
        <v>7</v>
      </c>
      <c r="DD156" s="78">
        <f>IF(DC156="N",0,IF(CV$132="EVENTO",BD!$B$2,0))</f>
        <v>0</v>
      </c>
      <c r="DE156" s="77" t="s">
        <v>7</v>
      </c>
      <c r="DF156" s="73">
        <f>IF(DE156="N",0,IF(CV$132="EVENTO",BD!$B$5,0))</f>
        <v>0</v>
      </c>
      <c r="DG156" s="77" t="s">
        <v>7</v>
      </c>
      <c r="DH156" s="73">
        <f>IF(DG156="S",BD!$B$8,0)</f>
        <v>0</v>
      </c>
      <c r="DI156" s="73" t="str">
        <f>IF(CV156="","",VLOOKUP(CV156,BD!$B$11:$R$179,5,))</f>
        <v/>
      </c>
      <c r="DJ156" s="74" t="str">
        <f t="shared" si="89"/>
        <v/>
      </c>
    </row>
    <row r="157" spans="1:114" ht="15.75" thickBot="1" x14ac:dyDescent="0.3">
      <c r="A157" s="130"/>
      <c r="B157" s="151"/>
      <c r="C157" s="68"/>
      <c r="D157" s="69"/>
      <c r="E157" s="70"/>
      <c r="F157" s="71"/>
      <c r="G157" s="77" t="s">
        <v>7</v>
      </c>
      <c r="H157" s="78">
        <f>IF(G157="N",0,IF(D$132="EVENTO",BD!$B$3,BD!$B$4))</f>
        <v>0</v>
      </c>
      <c r="I157" s="77" t="s">
        <v>7</v>
      </c>
      <c r="J157" s="78">
        <f>IF(I157="N",0,IF(D$132="EVENTO",BD!$B$1,0))</f>
        <v>0</v>
      </c>
      <c r="K157" s="77" t="s">
        <v>7</v>
      </c>
      <c r="L157" s="78">
        <f>IF(K157="N",0,IF(D$132="EVENTO",BD!$B$2,0))</f>
        <v>0</v>
      </c>
      <c r="M157" s="77" t="s">
        <v>7</v>
      </c>
      <c r="N157" s="73">
        <f>IF(M157="N",0,IF(D$132="EVENTO",BD!$B$5,0))</f>
        <v>0</v>
      </c>
      <c r="O157" s="77" t="s">
        <v>7</v>
      </c>
      <c r="P157" s="73">
        <f>IF(O157="S",BD!$B$8,0)</f>
        <v>0</v>
      </c>
      <c r="Q157" s="73" t="str">
        <f>IF(D157="","",VLOOKUP(D157,BD!$B$11:$R$179,5,))</f>
        <v/>
      </c>
      <c r="R157" s="74" t="str">
        <f t="shared" si="83"/>
        <v/>
      </c>
      <c r="S157" s="68"/>
      <c r="T157" s="69"/>
      <c r="U157" s="70"/>
      <c r="V157" s="71"/>
      <c r="W157" s="77" t="s">
        <v>7</v>
      </c>
      <c r="X157" s="78">
        <f>IF(W157="N",0,IF(T$132="EVENTO",BD!$B$3,BD!$B$4))</f>
        <v>0</v>
      </c>
      <c r="Y157" s="77" t="s">
        <v>7</v>
      </c>
      <c r="Z157" s="78">
        <f>IF(Y157="N",0,IF(T$132="EVENTO",BD!$B$1,0))</f>
        <v>0</v>
      </c>
      <c r="AA157" s="77" t="s">
        <v>7</v>
      </c>
      <c r="AB157" s="78">
        <f>IF(AA157="N",0,IF(T$132="EVENTO",BD!$B$2,0))</f>
        <v>0</v>
      </c>
      <c r="AC157" s="77" t="s">
        <v>7</v>
      </c>
      <c r="AD157" s="73">
        <f>IF(AC157="N",0,IF(T$132="EVENTO",BD!$B$5,0))</f>
        <v>0</v>
      </c>
      <c r="AE157" s="77" t="s">
        <v>7</v>
      </c>
      <c r="AF157" s="73">
        <f>IF(AE157="S",BD!$B$8,0)</f>
        <v>0</v>
      </c>
      <c r="AG157" s="73" t="str">
        <f>IF(T157="","",VLOOKUP(T157,BD!$B$11:$R$179,5,))</f>
        <v/>
      </c>
      <c r="AH157" s="74" t="str">
        <f t="shared" si="84"/>
        <v/>
      </c>
      <c r="AI157" s="68"/>
      <c r="AJ157" s="69"/>
      <c r="AK157" s="70"/>
      <c r="AL157" s="71"/>
      <c r="AM157" s="77" t="s">
        <v>7</v>
      </c>
      <c r="AN157" s="78">
        <f>IF(AM157="N",0,IF(AJ$132="EVENTO",BD!$B$3,BD!$B$4))</f>
        <v>0</v>
      </c>
      <c r="AO157" s="77" t="s">
        <v>7</v>
      </c>
      <c r="AP157" s="78">
        <f>IF(AO157="N",0,IF(AJ$132="EVENTO",BD!$B$1,0))</f>
        <v>0</v>
      </c>
      <c r="AQ157" s="77" t="s">
        <v>7</v>
      </c>
      <c r="AR157" s="78">
        <f>IF(AQ157="N",0,IF(AJ$132="EVENTO",BD!$B$2,0))</f>
        <v>0</v>
      </c>
      <c r="AS157" s="77" t="s">
        <v>7</v>
      </c>
      <c r="AT157" s="73">
        <f>IF(AS157="N",0,IF(AJ$132="EVENTO",BD!$B$5,0))</f>
        <v>0</v>
      </c>
      <c r="AU157" s="77" t="s">
        <v>7</v>
      </c>
      <c r="AV157" s="73">
        <f>IF(AU157="S",BD!$B$8,0)</f>
        <v>0</v>
      </c>
      <c r="AW157" s="73" t="str">
        <f>IF(AJ157="","",VLOOKUP(AJ157,BD!$B$11:$R$179,5,))</f>
        <v/>
      </c>
      <c r="AX157" s="74" t="str">
        <f t="shared" si="85"/>
        <v/>
      </c>
      <c r="AY157" s="68"/>
      <c r="AZ157" s="69"/>
      <c r="BA157" s="70"/>
      <c r="BB157" s="71"/>
      <c r="BC157" s="77" t="s">
        <v>7</v>
      </c>
      <c r="BD157" s="78">
        <f>IF(BC157="N",0,IF(AZ$132="EVENTO",BD!$B$3,BD!$B$4))</f>
        <v>0</v>
      </c>
      <c r="BE157" s="77" t="s">
        <v>7</v>
      </c>
      <c r="BF157" s="78">
        <f>IF(BE157="N",0,IF(AZ$132="EVENTO",BD!$B$1,0))</f>
        <v>0</v>
      </c>
      <c r="BG157" s="77" t="s">
        <v>7</v>
      </c>
      <c r="BH157" s="78">
        <f>IF(BG157="N",0,IF(AZ$132="EVENTO",BD!$B$2,0))</f>
        <v>0</v>
      </c>
      <c r="BI157" s="77" t="s">
        <v>7</v>
      </c>
      <c r="BJ157" s="73">
        <f>IF(BI157="N",0,IF(AZ$132="EVENTO",BD!$B$5,0))</f>
        <v>0</v>
      </c>
      <c r="BK157" s="77" t="s">
        <v>7</v>
      </c>
      <c r="BL157" s="73">
        <f>IF(BK157="S",BD!$B$8,0)</f>
        <v>0</v>
      </c>
      <c r="BM157" s="73" t="str">
        <f>IF(AZ157="","",VLOOKUP(AZ157,BD!$B$11:$R$179,5,))</f>
        <v/>
      </c>
      <c r="BN157" s="74" t="str">
        <f t="shared" si="86"/>
        <v/>
      </c>
      <c r="BO157" s="68"/>
      <c r="BP157" s="69"/>
      <c r="BQ157" s="70"/>
      <c r="BR157" s="71"/>
      <c r="BS157" s="77" t="s">
        <v>7</v>
      </c>
      <c r="BT157" s="78">
        <f>IF(BS157="N",0,IF(BP$132="EVENTO",BD!$B$3,BD!$B$4))</f>
        <v>0</v>
      </c>
      <c r="BU157" s="77" t="s">
        <v>7</v>
      </c>
      <c r="BV157" s="78">
        <f>IF(BU157="N",0,IF(BP$132="EVENTO",BD!$B$1,0))</f>
        <v>0</v>
      </c>
      <c r="BW157" s="77" t="s">
        <v>7</v>
      </c>
      <c r="BX157" s="78">
        <f>IF(BW157="N",0,IF(BP$132="EVENTO",BD!$B$2,0))</f>
        <v>0</v>
      </c>
      <c r="BY157" s="77" t="s">
        <v>7</v>
      </c>
      <c r="BZ157" s="73">
        <f>IF(BY157="N",0,IF(BP$132="EVENTO",BD!$B$5,0))</f>
        <v>0</v>
      </c>
      <c r="CA157" s="77" t="s">
        <v>7</v>
      </c>
      <c r="CB157" s="73">
        <f>IF(CA157="S",BD!$B$8,0)</f>
        <v>0</v>
      </c>
      <c r="CC157" s="73" t="str">
        <f>IF(BP157="","",VLOOKUP(BP157,BD!$B$11:$R$179,5,))</f>
        <v/>
      </c>
      <c r="CD157" s="74" t="str">
        <f t="shared" si="87"/>
        <v/>
      </c>
      <c r="CE157" s="68"/>
      <c r="CF157" s="69"/>
      <c r="CG157" s="70"/>
      <c r="CH157" s="71"/>
      <c r="CI157" s="77" t="s">
        <v>7</v>
      </c>
      <c r="CJ157" s="78">
        <f>IF(CI157="N",0,IF(CF$132="EVENTO",BD!$B$3,BD!$B$4))</f>
        <v>0</v>
      </c>
      <c r="CK157" s="77" t="s">
        <v>7</v>
      </c>
      <c r="CL157" s="78">
        <f>IF(CK157="N",0,IF(CF$132="EVENTO",BD!$B$1,0))</f>
        <v>0</v>
      </c>
      <c r="CM157" s="77" t="s">
        <v>7</v>
      </c>
      <c r="CN157" s="78">
        <f>IF(CM157="N",0,IF(CF$132="EVENTO",BD!$B$2,0))</f>
        <v>0</v>
      </c>
      <c r="CO157" s="77" t="s">
        <v>7</v>
      </c>
      <c r="CP157" s="73">
        <f>IF(CO157="N",0,IF(CF$132="EVENTO",BD!$B$5,0))</f>
        <v>0</v>
      </c>
      <c r="CQ157" s="77" t="s">
        <v>7</v>
      </c>
      <c r="CR157" s="73">
        <f>IF(CQ157="S",BD!$B$8,0)</f>
        <v>0</v>
      </c>
      <c r="CS157" s="73" t="str">
        <f>IF(CF157="","",VLOOKUP(CF157,BD!$B$11:$R$179,5,))</f>
        <v/>
      </c>
      <c r="CT157" s="74" t="str">
        <f t="shared" si="88"/>
        <v/>
      </c>
      <c r="CU157" s="68"/>
      <c r="CV157" s="69"/>
      <c r="CW157" s="70"/>
      <c r="CX157" s="71"/>
      <c r="CY157" s="77" t="s">
        <v>7</v>
      </c>
      <c r="CZ157" s="78">
        <f>IF(CY157="N",0,IF(CV$132="EVENTO",BD!$B$3,BD!$B$4))</f>
        <v>0</v>
      </c>
      <c r="DA157" s="77" t="s">
        <v>7</v>
      </c>
      <c r="DB157" s="78">
        <f>IF(DA157="N",0,IF(CV$132="EVENTO",BD!$B$1,0))</f>
        <v>0</v>
      </c>
      <c r="DC157" s="77" t="s">
        <v>7</v>
      </c>
      <c r="DD157" s="78">
        <f>IF(DC157="N",0,IF(CV$132="EVENTO",BD!$B$2,0))</f>
        <v>0</v>
      </c>
      <c r="DE157" s="77" t="s">
        <v>7</v>
      </c>
      <c r="DF157" s="73">
        <f>IF(DE157="N",0,IF(CV$132="EVENTO",BD!$B$5,0))</f>
        <v>0</v>
      </c>
      <c r="DG157" s="77" t="s">
        <v>7</v>
      </c>
      <c r="DH157" s="73">
        <f>IF(DG157="S",BD!$B$8,0)</f>
        <v>0</v>
      </c>
      <c r="DI157" s="73" t="str">
        <f>IF(CV157="","",VLOOKUP(CV157,BD!$B$11:$R$179,5,))</f>
        <v/>
      </c>
      <c r="DJ157" s="74" t="str">
        <f t="shared" si="89"/>
        <v/>
      </c>
    </row>
    <row r="158" spans="1:114" ht="15.75" thickBot="1" x14ac:dyDescent="0.3">
      <c r="A158" s="130"/>
      <c r="B158" s="151"/>
      <c r="C158" s="68"/>
      <c r="D158" s="75"/>
      <c r="E158" s="76"/>
      <c r="F158" s="71"/>
      <c r="G158" s="77" t="s">
        <v>7</v>
      </c>
      <c r="H158" s="78">
        <f>IF(G158="N",0,IF(D$132="EVENTO",BD!$B$3,BD!$B$4))</f>
        <v>0</v>
      </c>
      <c r="I158" s="77" t="s">
        <v>7</v>
      </c>
      <c r="J158" s="78">
        <f>IF(I158="N",0,IF(D$132="EVENTO",BD!$B$1,0))</f>
        <v>0</v>
      </c>
      <c r="K158" s="77" t="s">
        <v>7</v>
      </c>
      <c r="L158" s="78">
        <f>IF(K158="N",0,IF(D$132="EVENTO",BD!$B$2,0))</f>
        <v>0</v>
      </c>
      <c r="M158" s="77" t="s">
        <v>7</v>
      </c>
      <c r="N158" s="78">
        <f>IF(M158="N",0,IF(D$132="EVENTO",BD!$B$5,0))</f>
        <v>0</v>
      </c>
      <c r="O158" s="77" t="s">
        <v>7</v>
      </c>
      <c r="P158" s="78">
        <f>IF(O158="S",BD!$B$8,0)</f>
        <v>0</v>
      </c>
      <c r="Q158" s="73" t="str">
        <f>IF(D158="","",VLOOKUP(D158,BD!$B$11:$R$179,5,))</f>
        <v/>
      </c>
      <c r="R158" s="79" t="str">
        <f t="shared" si="83"/>
        <v/>
      </c>
      <c r="S158" s="68"/>
      <c r="T158" s="75"/>
      <c r="U158" s="76"/>
      <c r="V158" s="71"/>
      <c r="W158" s="77" t="s">
        <v>7</v>
      </c>
      <c r="X158" s="78">
        <f>IF(W158="N",0,IF(T$132="EVENTO",BD!$B$3,BD!$B$4))</f>
        <v>0</v>
      </c>
      <c r="Y158" s="77" t="s">
        <v>7</v>
      </c>
      <c r="Z158" s="78">
        <f>IF(Y158="N",0,IF(T$132="EVENTO",BD!$B$1,0))</f>
        <v>0</v>
      </c>
      <c r="AA158" s="77" t="s">
        <v>7</v>
      </c>
      <c r="AB158" s="78">
        <f>IF(AA158="N",0,IF(T$132="EVENTO",BD!$B$2,0))</f>
        <v>0</v>
      </c>
      <c r="AC158" s="77" t="s">
        <v>7</v>
      </c>
      <c r="AD158" s="78">
        <f>IF(AC158="N",0,IF(T$132="EVENTO",BD!$B$5,0))</f>
        <v>0</v>
      </c>
      <c r="AE158" s="77" t="s">
        <v>7</v>
      </c>
      <c r="AF158" s="78">
        <f>IF(AE158="S",BD!$B$8,0)</f>
        <v>0</v>
      </c>
      <c r="AG158" s="73" t="str">
        <f>IF(T158="","",VLOOKUP(T158,BD!$B$11:$R$179,5,))</f>
        <v/>
      </c>
      <c r="AH158" s="79" t="str">
        <f t="shared" si="84"/>
        <v/>
      </c>
      <c r="AI158" s="68"/>
      <c r="AJ158" s="75"/>
      <c r="AK158" s="76"/>
      <c r="AL158" s="71"/>
      <c r="AM158" s="77" t="s">
        <v>7</v>
      </c>
      <c r="AN158" s="78">
        <f>IF(AM158="N",0,IF(AJ$132="EVENTO",BD!$B$3,BD!$B$4))</f>
        <v>0</v>
      </c>
      <c r="AO158" s="77" t="s">
        <v>7</v>
      </c>
      <c r="AP158" s="78">
        <f>IF(AO158="N",0,IF(AJ$132="EVENTO",BD!$B$1,0))</f>
        <v>0</v>
      </c>
      <c r="AQ158" s="77" t="s">
        <v>7</v>
      </c>
      <c r="AR158" s="78">
        <f>IF(AQ158="N",0,IF(AJ$132="EVENTO",BD!$B$2,0))</f>
        <v>0</v>
      </c>
      <c r="AS158" s="77" t="s">
        <v>7</v>
      </c>
      <c r="AT158" s="78">
        <f>IF(AS158="N",0,IF(AJ$132="EVENTO",BD!$B$5,0))</f>
        <v>0</v>
      </c>
      <c r="AU158" s="77" t="s">
        <v>7</v>
      </c>
      <c r="AV158" s="78">
        <f>IF(AU158="S",BD!$B$8,0)</f>
        <v>0</v>
      </c>
      <c r="AW158" s="73" t="str">
        <f>IF(AJ158="","",VLOOKUP(AJ158,BD!$B$11:$R$179,5,))</f>
        <v/>
      </c>
      <c r="AX158" s="79" t="str">
        <f t="shared" si="85"/>
        <v/>
      </c>
      <c r="AY158" s="68"/>
      <c r="AZ158" s="75"/>
      <c r="BA158" s="76"/>
      <c r="BB158" s="71"/>
      <c r="BC158" s="77" t="s">
        <v>7</v>
      </c>
      <c r="BD158" s="78">
        <f>IF(BC158="N",0,IF(AZ$132="EVENTO",BD!$B$3,BD!$B$4))</f>
        <v>0</v>
      </c>
      <c r="BE158" s="77" t="s">
        <v>7</v>
      </c>
      <c r="BF158" s="78">
        <f>IF(BE158="N",0,IF(AZ$132="EVENTO",BD!$B$1,0))</f>
        <v>0</v>
      </c>
      <c r="BG158" s="77" t="s">
        <v>7</v>
      </c>
      <c r="BH158" s="78">
        <f>IF(BG158="N",0,IF(AZ$132="EVENTO",BD!$B$2,0))</f>
        <v>0</v>
      </c>
      <c r="BI158" s="77" t="s">
        <v>7</v>
      </c>
      <c r="BJ158" s="78">
        <f>IF(BI158="N",0,IF(AZ$132="EVENTO",BD!$B$5,0))</f>
        <v>0</v>
      </c>
      <c r="BK158" s="77" t="s">
        <v>7</v>
      </c>
      <c r="BL158" s="78">
        <f>IF(BK158="S",BD!$B$8,0)</f>
        <v>0</v>
      </c>
      <c r="BM158" s="73" t="str">
        <f>IF(AZ158="","",VLOOKUP(AZ158,BD!$B$11:$R$179,5,))</f>
        <v/>
      </c>
      <c r="BN158" s="79" t="str">
        <f t="shared" si="86"/>
        <v/>
      </c>
      <c r="BO158" s="68"/>
      <c r="BP158" s="75"/>
      <c r="BQ158" s="76"/>
      <c r="BR158" s="71"/>
      <c r="BS158" s="77" t="s">
        <v>7</v>
      </c>
      <c r="BT158" s="78">
        <f>IF(BS158="N",0,IF(BP$132="EVENTO",BD!$B$3,BD!$B$4))</f>
        <v>0</v>
      </c>
      <c r="BU158" s="77" t="s">
        <v>7</v>
      </c>
      <c r="BV158" s="78">
        <f>IF(BU158="N",0,IF(BP$132="EVENTO",BD!$B$1,0))</f>
        <v>0</v>
      </c>
      <c r="BW158" s="77" t="s">
        <v>7</v>
      </c>
      <c r="BX158" s="78">
        <f>IF(BW158="N",0,IF(BP$132="EVENTO",BD!$B$2,0))</f>
        <v>0</v>
      </c>
      <c r="BY158" s="77" t="s">
        <v>7</v>
      </c>
      <c r="BZ158" s="78">
        <f>IF(BY158="N",0,IF(BP$132="EVENTO",BD!$B$5,0))</f>
        <v>0</v>
      </c>
      <c r="CA158" s="77" t="s">
        <v>7</v>
      </c>
      <c r="CB158" s="78">
        <f>IF(CA158="S",BD!$B$8,0)</f>
        <v>0</v>
      </c>
      <c r="CC158" s="73" t="str">
        <f>IF(BP158="","",VLOOKUP(BP158,BD!$B$11:$R$179,5,))</f>
        <v/>
      </c>
      <c r="CD158" s="79" t="str">
        <f t="shared" si="87"/>
        <v/>
      </c>
      <c r="CE158" s="68"/>
      <c r="CF158" s="75"/>
      <c r="CG158" s="76"/>
      <c r="CH158" s="71"/>
      <c r="CI158" s="77" t="s">
        <v>7</v>
      </c>
      <c r="CJ158" s="78">
        <f>IF(CI158="N",0,IF(CF$132="EVENTO",BD!$B$3,BD!$B$4))</f>
        <v>0</v>
      </c>
      <c r="CK158" s="77" t="s">
        <v>7</v>
      </c>
      <c r="CL158" s="78">
        <f>IF(CK158="N",0,IF(CF$132="EVENTO",BD!$B$1,0))</f>
        <v>0</v>
      </c>
      <c r="CM158" s="77" t="s">
        <v>7</v>
      </c>
      <c r="CN158" s="78">
        <f>IF(CM158="N",0,IF(CF$132="EVENTO",BD!$B$2,0))</f>
        <v>0</v>
      </c>
      <c r="CO158" s="77" t="s">
        <v>7</v>
      </c>
      <c r="CP158" s="78">
        <f>IF(CO158="N",0,IF(CF$132="EVENTO",BD!$B$5,0))</f>
        <v>0</v>
      </c>
      <c r="CQ158" s="77" t="s">
        <v>7</v>
      </c>
      <c r="CR158" s="78">
        <f>IF(CQ158="S",BD!$B$8,0)</f>
        <v>0</v>
      </c>
      <c r="CS158" s="73" t="str">
        <f>IF(CF158="","",VLOOKUP(CF158,BD!$B$11:$R$179,5,))</f>
        <v/>
      </c>
      <c r="CT158" s="79" t="str">
        <f t="shared" si="88"/>
        <v/>
      </c>
      <c r="CU158" s="68"/>
      <c r="CV158" s="75"/>
      <c r="CW158" s="76"/>
      <c r="CX158" s="71"/>
      <c r="CY158" s="77" t="s">
        <v>7</v>
      </c>
      <c r="CZ158" s="78">
        <f>IF(CY158="N",0,IF(CV$132="EVENTO",BD!$B$3,BD!$B$4))</f>
        <v>0</v>
      </c>
      <c r="DA158" s="77" t="s">
        <v>7</v>
      </c>
      <c r="DB158" s="78">
        <f>IF(DA158="N",0,IF(CV$132="EVENTO",BD!$B$1,0))</f>
        <v>0</v>
      </c>
      <c r="DC158" s="77" t="s">
        <v>7</v>
      </c>
      <c r="DD158" s="78">
        <f>IF(DC158="N",0,IF(CV$132="EVENTO",BD!$B$2,0))</f>
        <v>0</v>
      </c>
      <c r="DE158" s="77" t="s">
        <v>7</v>
      </c>
      <c r="DF158" s="78">
        <f>IF(DE158="N",0,IF(CV$132="EVENTO",BD!$B$5,0))</f>
        <v>0</v>
      </c>
      <c r="DG158" s="77" t="s">
        <v>7</v>
      </c>
      <c r="DH158" s="78">
        <f>IF(DG158="S",BD!$B$8,0)</f>
        <v>0</v>
      </c>
      <c r="DI158" s="73" t="str">
        <f>IF(CV158="","",VLOOKUP(CV158,BD!$B$11:$R$179,5,))</f>
        <v/>
      </c>
      <c r="DJ158" s="79" t="str">
        <f t="shared" si="89"/>
        <v/>
      </c>
    </row>
    <row r="159" spans="1:114" ht="15.75" thickBot="1" x14ac:dyDescent="0.3">
      <c r="A159" s="130"/>
      <c r="B159" s="151"/>
      <c r="C159" s="68"/>
      <c r="D159" s="75"/>
      <c r="E159" s="76"/>
      <c r="F159" s="71"/>
      <c r="G159" s="77" t="s">
        <v>7</v>
      </c>
      <c r="H159" s="78">
        <f>IF(G159="N",0,IF(D$132="EVENTO",BD!$B$3,BD!$B$4))</f>
        <v>0</v>
      </c>
      <c r="I159" s="77" t="s">
        <v>7</v>
      </c>
      <c r="J159" s="78">
        <f>IF(I159="N",0,IF(D$132="EVENTO",BD!$B$1,0))</f>
        <v>0</v>
      </c>
      <c r="K159" s="77" t="s">
        <v>7</v>
      </c>
      <c r="L159" s="78">
        <f>IF(K159="N",0,IF(D$132="EVENTO",BD!$B$2,0))</f>
        <v>0</v>
      </c>
      <c r="M159" s="77" t="s">
        <v>7</v>
      </c>
      <c r="N159" s="78">
        <f>IF(M159="N",0,IF(D$132="EVENTO",BD!$B$5,0))</f>
        <v>0</v>
      </c>
      <c r="O159" s="77" t="s">
        <v>7</v>
      </c>
      <c r="P159" s="78">
        <f>IF(O159="S",BD!$B$8,0)</f>
        <v>0</v>
      </c>
      <c r="Q159" s="73" t="str">
        <f>IF(D159="","",VLOOKUP(D159,BD!$B$11:$R$179,5,))</f>
        <v/>
      </c>
      <c r="R159" s="79" t="str">
        <f t="shared" si="83"/>
        <v/>
      </c>
      <c r="S159" s="68"/>
      <c r="T159" s="75"/>
      <c r="U159" s="76"/>
      <c r="V159" s="71"/>
      <c r="W159" s="77" t="s">
        <v>7</v>
      </c>
      <c r="X159" s="78">
        <f>IF(W159="N",0,IF(T$132="EVENTO",BD!$B$3,BD!$B$4))</f>
        <v>0</v>
      </c>
      <c r="Y159" s="77" t="s">
        <v>7</v>
      </c>
      <c r="Z159" s="78">
        <f>IF(Y159="N",0,IF(T$132="EVENTO",BD!$B$1,0))</f>
        <v>0</v>
      </c>
      <c r="AA159" s="77" t="s">
        <v>7</v>
      </c>
      <c r="AB159" s="78">
        <f>IF(AA159="N",0,IF(T$132="EVENTO",BD!$B$2,0))</f>
        <v>0</v>
      </c>
      <c r="AC159" s="77" t="s">
        <v>7</v>
      </c>
      <c r="AD159" s="78">
        <f>IF(AC159="N",0,IF(T$132="EVENTO",BD!$B$5,0))</f>
        <v>0</v>
      </c>
      <c r="AE159" s="77" t="s">
        <v>7</v>
      </c>
      <c r="AF159" s="78">
        <f>IF(AE159="S",BD!$B$8,0)</f>
        <v>0</v>
      </c>
      <c r="AG159" s="73" t="str">
        <f>IF(T159="","",VLOOKUP(T159,BD!$B$11:$R$179,5,))</f>
        <v/>
      </c>
      <c r="AH159" s="79" t="str">
        <f t="shared" si="84"/>
        <v/>
      </c>
      <c r="AI159" s="68"/>
      <c r="AJ159" s="75"/>
      <c r="AK159" s="76"/>
      <c r="AL159" s="71"/>
      <c r="AM159" s="77" t="s">
        <v>7</v>
      </c>
      <c r="AN159" s="78">
        <f>IF(AM159="N",0,IF(AJ$132="EVENTO",BD!$B$3,BD!$B$4))</f>
        <v>0</v>
      </c>
      <c r="AO159" s="77" t="s">
        <v>7</v>
      </c>
      <c r="AP159" s="78">
        <f>IF(AO159="N",0,IF(AJ$132="EVENTO",BD!$B$1,0))</f>
        <v>0</v>
      </c>
      <c r="AQ159" s="77" t="s">
        <v>7</v>
      </c>
      <c r="AR159" s="78">
        <f>IF(AQ159="N",0,IF(AJ$132="EVENTO",BD!$B$2,0))</f>
        <v>0</v>
      </c>
      <c r="AS159" s="77" t="s">
        <v>7</v>
      </c>
      <c r="AT159" s="78">
        <f>IF(AS159="N",0,IF(AJ$132="EVENTO",BD!$B$5,0))</f>
        <v>0</v>
      </c>
      <c r="AU159" s="77" t="s">
        <v>7</v>
      </c>
      <c r="AV159" s="78">
        <f>IF(AU159="S",BD!$B$8,0)</f>
        <v>0</v>
      </c>
      <c r="AW159" s="73" t="str">
        <f>IF(AJ159="","",VLOOKUP(AJ159,BD!$B$11:$R$179,5,))</f>
        <v/>
      </c>
      <c r="AX159" s="79" t="str">
        <f t="shared" si="85"/>
        <v/>
      </c>
      <c r="AY159" s="68"/>
      <c r="AZ159" s="75"/>
      <c r="BA159" s="76"/>
      <c r="BB159" s="71"/>
      <c r="BC159" s="77" t="s">
        <v>7</v>
      </c>
      <c r="BD159" s="78">
        <f>IF(BC159="N",0,IF(AZ$132="EVENTO",BD!$B$3,BD!$B$4))</f>
        <v>0</v>
      </c>
      <c r="BE159" s="77" t="s">
        <v>7</v>
      </c>
      <c r="BF159" s="78">
        <f>IF(BE159="N",0,IF(AZ$132="EVENTO",BD!$B$1,0))</f>
        <v>0</v>
      </c>
      <c r="BG159" s="77" t="s">
        <v>7</v>
      </c>
      <c r="BH159" s="78">
        <f>IF(BG159="N",0,IF(AZ$132="EVENTO",BD!$B$2,0))</f>
        <v>0</v>
      </c>
      <c r="BI159" s="77" t="s">
        <v>7</v>
      </c>
      <c r="BJ159" s="78">
        <f>IF(BI159="N",0,IF(AZ$132="EVENTO",BD!$B$5,0))</f>
        <v>0</v>
      </c>
      <c r="BK159" s="77" t="s">
        <v>7</v>
      </c>
      <c r="BL159" s="78">
        <f>IF(BK159="S",BD!$B$8,0)</f>
        <v>0</v>
      </c>
      <c r="BM159" s="73" t="str">
        <f>IF(AZ159="","",VLOOKUP(AZ159,BD!$B$11:$R$179,5,))</f>
        <v/>
      </c>
      <c r="BN159" s="79" t="str">
        <f t="shared" si="86"/>
        <v/>
      </c>
      <c r="BO159" s="68"/>
      <c r="BP159" s="75"/>
      <c r="BQ159" s="76"/>
      <c r="BR159" s="71"/>
      <c r="BS159" s="77" t="s">
        <v>7</v>
      </c>
      <c r="BT159" s="78">
        <f>IF(BS159="N",0,IF(BP$132="EVENTO",BD!$B$3,BD!$B$4))</f>
        <v>0</v>
      </c>
      <c r="BU159" s="77" t="s">
        <v>7</v>
      </c>
      <c r="BV159" s="78">
        <f>IF(BU159="N",0,IF(BP$132="EVENTO",BD!$B$1,0))</f>
        <v>0</v>
      </c>
      <c r="BW159" s="77" t="s">
        <v>7</v>
      </c>
      <c r="BX159" s="78">
        <f>IF(BW159="N",0,IF(BP$132="EVENTO",BD!$B$2,0))</f>
        <v>0</v>
      </c>
      <c r="BY159" s="77" t="s">
        <v>7</v>
      </c>
      <c r="BZ159" s="78">
        <f>IF(BY159="N",0,IF(BP$132="EVENTO",BD!$B$5,0))</f>
        <v>0</v>
      </c>
      <c r="CA159" s="77" t="s">
        <v>7</v>
      </c>
      <c r="CB159" s="78">
        <f>IF(CA159="S",BD!$B$8,0)</f>
        <v>0</v>
      </c>
      <c r="CC159" s="73" t="str">
        <f>IF(BP159="","",VLOOKUP(BP159,BD!$B$11:$R$179,5,))</f>
        <v/>
      </c>
      <c r="CD159" s="79" t="str">
        <f t="shared" si="87"/>
        <v/>
      </c>
      <c r="CE159" s="68"/>
      <c r="CF159" s="75"/>
      <c r="CG159" s="76"/>
      <c r="CH159" s="71"/>
      <c r="CI159" s="77" t="s">
        <v>7</v>
      </c>
      <c r="CJ159" s="78">
        <f>IF(CI159="N",0,IF(CF$132="EVENTO",BD!$B$3,BD!$B$4))</f>
        <v>0</v>
      </c>
      <c r="CK159" s="77" t="s">
        <v>7</v>
      </c>
      <c r="CL159" s="78">
        <f>IF(CK159="N",0,IF(CF$132="EVENTO",BD!$B$1,0))</f>
        <v>0</v>
      </c>
      <c r="CM159" s="77" t="s">
        <v>7</v>
      </c>
      <c r="CN159" s="78">
        <f>IF(CM159="N",0,IF(CF$132="EVENTO",BD!$B$2,0))</f>
        <v>0</v>
      </c>
      <c r="CO159" s="77" t="s">
        <v>7</v>
      </c>
      <c r="CP159" s="78">
        <f>IF(CO159="N",0,IF(CF$132="EVENTO",BD!$B$5,0))</f>
        <v>0</v>
      </c>
      <c r="CQ159" s="77" t="s">
        <v>7</v>
      </c>
      <c r="CR159" s="78">
        <f>IF(CQ159="S",BD!$B$8,0)</f>
        <v>0</v>
      </c>
      <c r="CS159" s="73" t="str">
        <f>IF(CF159="","",VLOOKUP(CF159,BD!$B$11:$R$179,5,))</f>
        <v/>
      </c>
      <c r="CT159" s="79" t="str">
        <f t="shared" si="88"/>
        <v/>
      </c>
      <c r="CU159" s="68"/>
      <c r="CV159" s="75"/>
      <c r="CW159" s="76"/>
      <c r="CX159" s="71"/>
      <c r="CY159" s="77" t="s">
        <v>7</v>
      </c>
      <c r="CZ159" s="78">
        <f>IF(CY159="N",0,IF(CV$132="EVENTO",BD!$B$3,BD!$B$4))</f>
        <v>0</v>
      </c>
      <c r="DA159" s="77" t="s">
        <v>7</v>
      </c>
      <c r="DB159" s="78">
        <f>IF(DA159="N",0,IF(CV$132="EVENTO",BD!$B$1,0))</f>
        <v>0</v>
      </c>
      <c r="DC159" s="77" t="s">
        <v>7</v>
      </c>
      <c r="DD159" s="78">
        <f>IF(DC159="N",0,IF(CV$132="EVENTO",BD!$B$2,0))</f>
        <v>0</v>
      </c>
      <c r="DE159" s="77" t="s">
        <v>7</v>
      </c>
      <c r="DF159" s="78">
        <f>IF(DE159="N",0,IF(CV$132="EVENTO",BD!$B$5,0))</f>
        <v>0</v>
      </c>
      <c r="DG159" s="77" t="s">
        <v>7</v>
      </c>
      <c r="DH159" s="78">
        <f>IF(DG159="S",BD!$B$8,0)</f>
        <v>0</v>
      </c>
      <c r="DI159" s="73" t="str">
        <f>IF(CV159="","",VLOOKUP(CV159,BD!$B$11:$R$179,5,))</f>
        <v/>
      </c>
      <c r="DJ159" s="79" t="str">
        <f t="shared" si="89"/>
        <v/>
      </c>
    </row>
    <row r="160" spans="1:114" ht="15.75" thickBot="1" x14ac:dyDescent="0.3">
      <c r="A160" s="130"/>
      <c r="B160" s="151"/>
      <c r="C160" s="68"/>
      <c r="D160" s="75"/>
      <c r="E160" s="76"/>
      <c r="F160" s="71"/>
      <c r="G160" s="77" t="s">
        <v>7</v>
      </c>
      <c r="H160" s="78">
        <f>IF(G160="N",0,IF(D$132="EVENTO",BD!$B$3,BD!$B$4))</f>
        <v>0</v>
      </c>
      <c r="I160" s="77" t="s">
        <v>7</v>
      </c>
      <c r="J160" s="78">
        <f>IF(I160="N",0,IF(D$132="EVENTO",BD!$B$1,0))</f>
        <v>0</v>
      </c>
      <c r="K160" s="77" t="s">
        <v>7</v>
      </c>
      <c r="L160" s="78">
        <f>IF(K160="N",0,IF(D$132="EVENTO",BD!$B$2,0))</f>
        <v>0</v>
      </c>
      <c r="M160" s="77" t="s">
        <v>7</v>
      </c>
      <c r="N160" s="78">
        <f>IF(M160="N",0,IF(D$132="EVENTO",BD!$B$5,0))</f>
        <v>0</v>
      </c>
      <c r="O160" s="77" t="s">
        <v>7</v>
      </c>
      <c r="P160" s="78">
        <f>IF(O160="S",BD!$B$8,0)</f>
        <v>0</v>
      </c>
      <c r="Q160" s="73" t="str">
        <f>IF(D160="","",VLOOKUP(D160,BD!$B$11:$R$179,5,))</f>
        <v/>
      </c>
      <c r="R160" s="79" t="str">
        <f t="shared" si="83"/>
        <v/>
      </c>
      <c r="S160" s="68"/>
      <c r="T160" s="75"/>
      <c r="U160" s="76"/>
      <c r="V160" s="71"/>
      <c r="W160" s="77" t="s">
        <v>7</v>
      </c>
      <c r="X160" s="78">
        <f>IF(W160="N",0,IF(T$132="EVENTO",BD!$B$3,BD!$B$4))</f>
        <v>0</v>
      </c>
      <c r="Y160" s="77" t="s">
        <v>7</v>
      </c>
      <c r="Z160" s="78">
        <f>IF(Y160="N",0,IF(T$132="EVENTO",BD!$B$1,0))</f>
        <v>0</v>
      </c>
      <c r="AA160" s="77" t="s">
        <v>7</v>
      </c>
      <c r="AB160" s="78">
        <f>IF(AA160="N",0,IF(T$132="EVENTO",BD!$B$2,0))</f>
        <v>0</v>
      </c>
      <c r="AC160" s="77" t="s">
        <v>7</v>
      </c>
      <c r="AD160" s="78">
        <f>IF(AC160="N",0,IF(T$132="EVENTO",BD!$B$5,0))</f>
        <v>0</v>
      </c>
      <c r="AE160" s="77" t="s">
        <v>7</v>
      </c>
      <c r="AF160" s="78">
        <f>IF(AE160="S",BD!$B$8,0)</f>
        <v>0</v>
      </c>
      <c r="AG160" s="73" t="str">
        <f>IF(T160="","",VLOOKUP(T160,BD!$B$11:$R$179,5,))</f>
        <v/>
      </c>
      <c r="AH160" s="79" t="str">
        <f t="shared" si="84"/>
        <v/>
      </c>
      <c r="AI160" s="68"/>
      <c r="AJ160" s="75"/>
      <c r="AK160" s="76"/>
      <c r="AL160" s="71"/>
      <c r="AM160" s="77" t="s">
        <v>7</v>
      </c>
      <c r="AN160" s="78">
        <f>IF(AM160="N",0,IF(AJ$132="EVENTO",BD!$B$3,BD!$B$4))</f>
        <v>0</v>
      </c>
      <c r="AO160" s="77" t="s">
        <v>7</v>
      </c>
      <c r="AP160" s="78">
        <f>IF(AO160="N",0,IF(AJ$132="EVENTO",BD!$B$1,0))</f>
        <v>0</v>
      </c>
      <c r="AQ160" s="77" t="s">
        <v>7</v>
      </c>
      <c r="AR160" s="78">
        <f>IF(AQ160="N",0,IF(AJ$132="EVENTO",BD!$B$2,0))</f>
        <v>0</v>
      </c>
      <c r="AS160" s="77" t="s">
        <v>7</v>
      </c>
      <c r="AT160" s="78">
        <f>IF(AS160="N",0,IF(AJ$132="EVENTO",BD!$B$5,0))</f>
        <v>0</v>
      </c>
      <c r="AU160" s="77" t="s">
        <v>7</v>
      </c>
      <c r="AV160" s="78">
        <f>IF(AU160="S",BD!$B$8,0)</f>
        <v>0</v>
      </c>
      <c r="AW160" s="73" t="str">
        <f>IF(AJ160="","",VLOOKUP(AJ160,BD!$B$11:$R$179,5,))</f>
        <v/>
      </c>
      <c r="AX160" s="79" t="str">
        <f t="shared" si="85"/>
        <v/>
      </c>
      <c r="AY160" s="68"/>
      <c r="AZ160" s="75"/>
      <c r="BA160" s="76"/>
      <c r="BB160" s="71"/>
      <c r="BC160" s="77" t="s">
        <v>7</v>
      </c>
      <c r="BD160" s="78">
        <f>IF(BC160="N",0,IF(AZ$132="EVENTO",BD!$B$3,BD!$B$4))</f>
        <v>0</v>
      </c>
      <c r="BE160" s="77" t="s">
        <v>7</v>
      </c>
      <c r="BF160" s="78">
        <f>IF(BE160="N",0,IF(AZ$132="EVENTO",BD!$B$1,0))</f>
        <v>0</v>
      </c>
      <c r="BG160" s="77" t="s">
        <v>7</v>
      </c>
      <c r="BH160" s="78">
        <f>IF(BG160="N",0,IF(AZ$132="EVENTO",BD!$B$2,0))</f>
        <v>0</v>
      </c>
      <c r="BI160" s="77" t="s">
        <v>7</v>
      </c>
      <c r="BJ160" s="78">
        <f>IF(BI160="N",0,IF(AZ$132="EVENTO",BD!$B$5,0))</f>
        <v>0</v>
      </c>
      <c r="BK160" s="77" t="s">
        <v>7</v>
      </c>
      <c r="BL160" s="78">
        <f>IF(BK160="S",BD!$B$8,0)</f>
        <v>0</v>
      </c>
      <c r="BM160" s="73" t="str">
        <f>IF(AZ160="","",VLOOKUP(AZ160,BD!$B$11:$R$179,5,))</f>
        <v/>
      </c>
      <c r="BN160" s="79" t="str">
        <f t="shared" si="86"/>
        <v/>
      </c>
      <c r="BO160" s="68"/>
      <c r="BP160" s="75"/>
      <c r="BQ160" s="76"/>
      <c r="BR160" s="71"/>
      <c r="BS160" s="77" t="s">
        <v>7</v>
      </c>
      <c r="BT160" s="78">
        <f>IF(BS160="N",0,IF(BP$132="EVENTO",BD!$B$3,BD!$B$4))</f>
        <v>0</v>
      </c>
      <c r="BU160" s="77" t="s">
        <v>7</v>
      </c>
      <c r="BV160" s="78">
        <f>IF(BU160="N",0,IF(BP$132="EVENTO",BD!$B$1,0))</f>
        <v>0</v>
      </c>
      <c r="BW160" s="77" t="s">
        <v>7</v>
      </c>
      <c r="BX160" s="78">
        <f>IF(BW160="N",0,IF(BP$132="EVENTO",BD!$B$2,0))</f>
        <v>0</v>
      </c>
      <c r="BY160" s="77" t="s">
        <v>7</v>
      </c>
      <c r="BZ160" s="78">
        <f>IF(BY160="N",0,IF(BP$132="EVENTO",BD!$B$5,0))</f>
        <v>0</v>
      </c>
      <c r="CA160" s="77" t="s">
        <v>7</v>
      </c>
      <c r="CB160" s="78">
        <f>IF(CA160="S",BD!$B$8,0)</f>
        <v>0</v>
      </c>
      <c r="CC160" s="73" t="str">
        <f>IF(BP160="","",VLOOKUP(BP160,BD!$B$11:$R$179,5,))</f>
        <v/>
      </c>
      <c r="CD160" s="79" t="str">
        <f t="shared" si="87"/>
        <v/>
      </c>
      <c r="CE160" s="68"/>
      <c r="CF160" s="75"/>
      <c r="CG160" s="76"/>
      <c r="CH160" s="71"/>
      <c r="CI160" s="77" t="s">
        <v>7</v>
      </c>
      <c r="CJ160" s="78">
        <f>IF(CI160="N",0,IF(CF$132="EVENTO",BD!$B$3,BD!$B$4))</f>
        <v>0</v>
      </c>
      <c r="CK160" s="77" t="s">
        <v>7</v>
      </c>
      <c r="CL160" s="78">
        <f>IF(CK160="N",0,IF(CF$132="EVENTO",BD!$B$1,0))</f>
        <v>0</v>
      </c>
      <c r="CM160" s="77" t="s">
        <v>7</v>
      </c>
      <c r="CN160" s="78">
        <f>IF(CM160="N",0,IF(CF$132="EVENTO",BD!$B$2,0))</f>
        <v>0</v>
      </c>
      <c r="CO160" s="77" t="s">
        <v>7</v>
      </c>
      <c r="CP160" s="78">
        <f>IF(CO160="N",0,IF(CF$132="EVENTO",BD!$B$5,0))</f>
        <v>0</v>
      </c>
      <c r="CQ160" s="77" t="s">
        <v>7</v>
      </c>
      <c r="CR160" s="78">
        <f>IF(CQ160="S",BD!$B$8,0)</f>
        <v>0</v>
      </c>
      <c r="CS160" s="73" t="str">
        <f>IF(CF160="","",VLOOKUP(CF160,BD!$B$11:$R$179,5,))</f>
        <v/>
      </c>
      <c r="CT160" s="79" t="str">
        <f t="shared" si="88"/>
        <v/>
      </c>
      <c r="CU160" s="68"/>
      <c r="CV160" s="75"/>
      <c r="CW160" s="76"/>
      <c r="CX160" s="71"/>
      <c r="CY160" s="77" t="s">
        <v>7</v>
      </c>
      <c r="CZ160" s="78">
        <f>IF(CY160="N",0,IF(CV$132="EVENTO",BD!$B$3,BD!$B$4))</f>
        <v>0</v>
      </c>
      <c r="DA160" s="77" t="s">
        <v>7</v>
      </c>
      <c r="DB160" s="78">
        <f>IF(DA160="N",0,IF(CV$132="EVENTO",BD!$B$1,0))</f>
        <v>0</v>
      </c>
      <c r="DC160" s="77" t="s">
        <v>7</v>
      </c>
      <c r="DD160" s="78">
        <f>IF(DC160="N",0,IF(CV$132="EVENTO",BD!$B$2,0))</f>
        <v>0</v>
      </c>
      <c r="DE160" s="77" t="s">
        <v>7</v>
      </c>
      <c r="DF160" s="78">
        <f>IF(DE160="N",0,IF(CV$132="EVENTO",BD!$B$5,0))</f>
        <v>0</v>
      </c>
      <c r="DG160" s="77" t="s">
        <v>7</v>
      </c>
      <c r="DH160" s="78">
        <f>IF(DG160="S",BD!$B$8,0)</f>
        <v>0</v>
      </c>
      <c r="DI160" s="73" t="str">
        <f>IF(CV160="","",VLOOKUP(CV160,BD!$B$11:$R$179,5,))</f>
        <v/>
      </c>
      <c r="DJ160" s="79" t="str">
        <f t="shared" si="89"/>
        <v/>
      </c>
    </row>
    <row r="161" spans="1:114" ht="15.75" thickBot="1" x14ac:dyDescent="0.3">
      <c r="A161" s="130"/>
      <c r="B161" s="151"/>
      <c r="C161" s="68"/>
      <c r="D161" s="75"/>
      <c r="E161" s="76"/>
      <c r="F161" s="71"/>
      <c r="G161" s="77" t="s">
        <v>7</v>
      </c>
      <c r="H161" s="78">
        <f>IF(G161="N",0,IF(D$132="EVENTO",BD!$B$3,BD!$B$4))</f>
        <v>0</v>
      </c>
      <c r="I161" s="77" t="s">
        <v>7</v>
      </c>
      <c r="J161" s="78">
        <f>IF(I161="N",0,IF(D$132="EVENTO",BD!$B$1,0))</f>
        <v>0</v>
      </c>
      <c r="K161" s="77" t="s">
        <v>7</v>
      </c>
      <c r="L161" s="78">
        <f>IF(K161="N",0,IF(D$132="EVENTO",BD!$B$2,0))</f>
        <v>0</v>
      </c>
      <c r="M161" s="77" t="s">
        <v>7</v>
      </c>
      <c r="N161" s="78">
        <f>IF(M161="N",0,IF(D$132="EVENTO",BD!$B$5,0))</f>
        <v>0</v>
      </c>
      <c r="O161" s="77" t="s">
        <v>7</v>
      </c>
      <c r="P161" s="78">
        <f>IF(O161="S",BD!$B$8,0)</f>
        <v>0</v>
      </c>
      <c r="Q161" s="73" t="str">
        <f>IF(D161="","",VLOOKUP(D161,BD!$B$11:$R$179,5,))</f>
        <v/>
      </c>
      <c r="R161" s="79" t="str">
        <f t="shared" si="83"/>
        <v/>
      </c>
      <c r="S161" s="68"/>
      <c r="T161" s="75"/>
      <c r="U161" s="76"/>
      <c r="V161" s="71"/>
      <c r="W161" s="77" t="s">
        <v>7</v>
      </c>
      <c r="X161" s="78">
        <f>IF(W161="N",0,IF(T$132="EVENTO",BD!$B$3,BD!$B$4))</f>
        <v>0</v>
      </c>
      <c r="Y161" s="77" t="s">
        <v>7</v>
      </c>
      <c r="Z161" s="78">
        <f>IF(Y161="N",0,IF(T$132="EVENTO",BD!$B$1,0))</f>
        <v>0</v>
      </c>
      <c r="AA161" s="77" t="s">
        <v>7</v>
      </c>
      <c r="AB161" s="78">
        <f>IF(AA161="N",0,IF(T$132="EVENTO",BD!$B$2,0))</f>
        <v>0</v>
      </c>
      <c r="AC161" s="77" t="s">
        <v>7</v>
      </c>
      <c r="AD161" s="78">
        <f>IF(AC161="N",0,IF(T$132="EVENTO",BD!$B$5,0))</f>
        <v>0</v>
      </c>
      <c r="AE161" s="77" t="s">
        <v>7</v>
      </c>
      <c r="AF161" s="78">
        <f>IF(AE161="S",BD!$B$8,0)</f>
        <v>0</v>
      </c>
      <c r="AG161" s="73" t="str">
        <f>IF(T161="","",VLOOKUP(T161,BD!$B$11:$R$179,5,))</f>
        <v/>
      </c>
      <c r="AH161" s="79" t="str">
        <f t="shared" si="84"/>
        <v/>
      </c>
      <c r="AI161" s="68"/>
      <c r="AJ161" s="75"/>
      <c r="AK161" s="76"/>
      <c r="AL161" s="71"/>
      <c r="AM161" s="77" t="s">
        <v>7</v>
      </c>
      <c r="AN161" s="78">
        <f>IF(AM161="N",0,IF(AJ$132="EVENTO",BD!$B$3,BD!$B$4))</f>
        <v>0</v>
      </c>
      <c r="AO161" s="77" t="s">
        <v>7</v>
      </c>
      <c r="AP161" s="78">
        <f>IF(AO161="N",0,IF(AJ$132="EVENTO",BD!$B$1,0))</f>
        <v>0</v>
      </c>
      <c r="AQ161" s="77" t="s">
        <v>7</v>
      </c>
      <c r="AR161" s="78">
        <f>IF(AQ161="N",0,IF(AJ$132="EVENTO",BD!$B$2,0))</f>
        <v>0</v>
      </c>
      <c r="AS161" s="77" t="s">
        <v>7</v>
      </c>
      <c r="AT161" s="78">
        <f>IF(AS161="N",0,IF(AJ$132="EVENTO",BD!$B$5,0))</f>
        <v>0</v>
      </c>
      <c r="AU161" s="77" t="s">
        <v>7</v>
      </c>
      <c r="AV161" s="78">
        <f>IF(AU161="S",BD!$B$8,0)</f>
        <v>0</v>
      </c>
      <c r="AW161" s="73" t="str">
        <f>IF(AJ161="","",VLOOKUP(AJ161,BD!$B$11:$R$179,5,))</f>
        <v/>
      </c>
      <c r="AX161" s="79" t="str">
        <f t="shared" si="85"/>
        <v/>
      </c>
      <c r="AY161" s="68"/>
      <c r="AZ161" s="75"/>
      <c r="BA161" s="76"/>
      <c r="BB161" s="71"/>
      <c r="BC161" s="77" t="s">
        <v>7</v>
      </c>
      <c r="BD161" s="78">
        <f>IF(BC161="N",0,IF(AZ$132="EVENTO",BD!$B$3,BD!$B$4))</f>
        <v>0</v>
      </c>
      <c r="BE161" s="77" t="s">
        <v>7</v>
      </c>
      <c r="BF161" s="78">
        <f>IF(BE161="N",0,IF(AZ$132="EVENTO",BD!$B$1,0))</f>
        <v>0</v>
      </c>
      <c r="BG161" s="77" t="s">
        <v>7</v>
      </c>
      <c r="BH161" s="78">
        <f>IF(BG161="N",0,IF(AZ$132="EVENTO",BD!$B$2,0))</f>
        <v>0</v>
      </c>
      <c r="BI161" s="77" t="s">
        <v>7</v>
      </c>
      <c r="BJ161" s="78">
        <f>IF(BI161="N",0,IF(AZ$132="EVENTO",BD!$B$5,0))</f>
        <v>0</v>
      </c>
      <c r="BK161" s="77" t="s">
        <v>7</v>
      </c>
      <c r="BL161" s="78">
        <f>IF(BK161="S",BD!$B$8,0)</f>
        <v>0</v>
      </c>
      <c r="BM161" s="73" t="str">
        <f>IF(AZ161="","",VLOOKUP(AZ161,BD!$B$11:$R$179,5,))</f>
        <v/>
      </c>
      <c r="BN161" s="79" t="str">
        <f t="shared" si="86"/>
        <v/>
      </c>
      <c r="BO161" s="68"/>
      <c r="BP161" s="75"/>
      <c r="BQ161" s="76"/>
      <c r="BR161" s="71"/>
      <c r="BS161" s="77" t="s">
        <v>7</v>
      </c>
      <c r="BT161" s="78">
        <f>IF(BS161="N",0,IF(BP$132="EVENTO",BD!$B$3,BD!$B$4))</f>
        <v>0</v>
      </c>
      <c r="BU161" s="77" t="s">
        <v>7</v>
      </c>
      <c r="BV161" s="78">
        <f>IF(BU161="N",0,IF(BP$132="EVENTO",BD!$B$1,0))</f>
        <v>0</v>
      </c>
      <c r="BW161" s="77" t="s">
        <v>7</v>
      </c>
      <c r="BX161" s="78">
        <f>IF(BW161="N",0,IF(BP$132="EVENTO",BD!$B$2,0))</f>
        <v>0</v>
      </c>
      <c r="BY161" s="77" t="s">
        <v>7</v>
      </c>
      <c r="BZ161" s="78">
        <f>IF(BY161="N",0,IF(BP$132="EVENTO",BD!$B$5,0))</f>
        <v>0</v>
      </c>
      <c r="CA161" s="77" t="s">
        <v>7</v>
      </c>
      <c r="CB161" s="78">
        <f>IF(CA161="S",BD!$B$8,0)</f>
        <v>0</v>
      </c>
      <c r="CC161" s="73" t="str">
        <f>IF(BP161="","",VLOOKUP(BP161,BD!$B$11:$R$179,5,))</f>
        <v/>
      </c>
      <c r="CD161" s="79" t="str">
        <f t="shared" si="87"/>
        <v/>
      </c>
      <c r="CE161" s="68"/>
      <c r="CF161" s="75"/>
      <c r="CG161" s="76"/>
      <c r="CH161" s="71"/>
      <c r="CI161" s="77" t="s">
        <v>7</v>
      </c>
      <c r="CJ161" s="78">
        <f>IF(CI161="N",0,IF(CF$132="EVENTO",BD!$B$3,BD!$B$4))</f>
        <v>0</v>
      </c>
      <c r="CK161" s="77" t="s">
        <v>7</v>
      </c>
      <c r="CL161" s="78">
        <f>IF(CK161="N",0,IF(CF$132="EVENTO",BD!$B$1,0))</f>
        <v>0</v>
      </c>
      <c r="CM161" s="77" t="s">
        <v>7</v>
      </c>
      <c r="CN161" s="78">
        <f>IF(CM161="N",0,IF(CF$132="EVENTO",BD!$B$2,0))</f>
        <v>0</v>
      </c>
      <c r="CO161" s="77" t="s">
        <v>7</v>
      </c>
      <c r="CP161" s="78">
        <f>IF(CO161="N",0,IF(CF$132="EVENTO",BD!$B$5,0))</f>
        <v>0</v>
      </c>
      <c r="CQ161" s="77" t="s">
        <v>7</v>
      </c>
      <c r="CR161" s="78">
        <f>IF(CQ161="S",BD!$B$8,0)</f>
        <v>0</v>
      </c>
      <c r="CS161" s="73" t="str">
        <f>IF(CF161="","",VLOOKUP(CF161,BD!$B$11:$R$179,5,))</f>
        <v/>
      </c>
      <c r="CT161" s="79" t="str">
        <f t="shared" si="88"/>
        <v/>
      </c>
      <c r="CU161" s="68"/>
      <c r="CV161" s="75"/>
      <c r="CW161" s="76"/>
      <c r="CX161" s="71"/>
      <c r="CY161" s="77" t="s">
        <v>7</v>
      </c>
      <c r="CZ161" s="78">
        <f>IF(CY161="N",0,IF(CV$132="EVENTO",BD!$B$3,BD!$B$4))</f>
        <v>0</v>
      </c>
      <c r="DA161" s="77" t="s">
        <v>7</v>
      </c>
      <c r="DB161" s="78">
        <f>IF(DA161="N",0,IF(CV$132="EVENTO",BD!$B$1,0))</f>
        <v>0</v>
      </c>
      <c r="DC161" s="77" t="s">
        <v>7</v>
      </c>
      <c r="DD161" s="78">
        <f>IF(DC161="N",0,IF(CV$132="EVENTO",BD!$B$2,0))</f>
        <v>0</v>
      </c>
      <c r="DE161" s="77" t="s">
        <v>7</v>
      </c>
      <c r="DF161" s="78">
        <f>IF(DE161="N",0,IF(CV$132="EVENTO",BD!$B$5,0))</f>
        <v>0</v>
      </c>
      <c r="DG161" s="77" t="s">
        <v>7</v>
      </c>
      <c r="DH161" s="78">
        <f>IF(DG161="S",BD!$B$8,0)</f>
        <v>0</v>
      </c>
      <c r="DI161" s="73" t="str">
        <f>IF(CV161="","",VLOOKUP(CV161,BD!$B$11:$R$179,5,))</f>
        <v/>
      </c>
      <c r="DJ161" s="79" t="str">
        <f t="shared" si="89"/>
        <v/>
      </c>
    </row>
    <row r="162" spans="1:114" ht="15.75" thickBot="1" x14ac:dyDescent="0.3">
      <c r="A162" s="130"/>
      <c r="B162" s="151"/>
      <c r="C162" s="68"/>
      <c r="D162" s="75"/>
      <c r="E162" s="76"/>
      <c r="F162" s="71"/>
      <c r="G162" s="77" t="s">
        <v>7</v>
      </c>
      <c r="H162" s="78">
        <f>IF(G162="N",0,IF(D$132="EVENTO",BD!$B$3,BD!$B$4))</f>
        <v>0</v>
      </c>
      <c r="I162" s="77" t="s">
        <v>7</v>
      </c>
      <c r="J162" s="78">
        <f>IF(I162="N",0,IF(D$132="EVENTO",BD!$B$1,0))</f>
        <v>0</v>
      </c>
      <c r="K162" s="77" t="s">
        <v>7</v>
      </c>
      <c r="L162" s="78">
        <f>IF(K162="N",0,IF(D$132="EVENTO",BD!$B$2,0))</f>
        <v>0</v>
      </c>
      <c r="M162" s="77" t="s">
        <v>7</v>
      </c>
      <c r="N162" s="78">
        <f>IF(M162="N",0,IF(D$132="EVENTO",BD!$B$5,0))</f>
        <v>0</v>
      </c>
      <c r="O162" s="77" t="s">
        <v>7</v>
      </c>
      <c r="P162" s="78">
        <f>IF(O162="S",BD!$B$8,0)</f>
        <v>0</v>
      </c>
      <c r="Q162" s="73" t="str">
        <f>IF(D162="","",VLOOKUP(D162,BD!$B$11:$R$179,5,))</f>
        <v/>
      </c>
      <c r="R162" s="79" t="str">
        <f t="shared" si="83"/>
        <v/>
      </c>
      <c r="S162" s="68"/>
      <c r="T162" s="75"/>
      <c r="U162" s="76"/>
      <c r="V162" s="71"/>
      <c r="W162" s="77" t="s">
        <v>7</v>
      </c>
      <c r="X162" s="78">
        <f>IF(W162="N",0,IF(T$132="EVENTO",BD!$B$3,BD!$B$4))</f>
        <v>0</v>
      </c>
      <c r="Y162" s="77" t="s">
        <v>7</v>
      </c>
      <c r="Z162" s="78">
        <f>IF(Y162="N",0,IF(T$132="EVENTO",BD!$B$1,0))</f>
        <v>0</v>
      </c>
      <c r="AA162" s="77" t="s">
        <v>7</v>
      </c>
      <c r="AB162" s="78">
        <f>IF(AA162="N",0,IF(T$132="EVENTO",BD!$B$2,0))</f>
        <v>0</v>
      </c>
      <c r="AC162" s="77" t="s">
        <v>7</v>
      </c>
      <c r="AD162" s="78">
        <f>IF(AC162="N",0,IF(T$132="EVENTO",BD!$B$5,0))</f>
        <v>0</v>
      </c>
      <c r="AE162" s="77" t="s">
        <v>7</v>
      </c>
      <c r="AF162" s="78">
        <f>IF(AE162="S",BD!$B$8,0)</f>
        <v>0</v>
      </c>
      <c r="AG162" s="73" t="str">
        <f>IF(T162="","",VLOOKUP(T162,BD!$B$11:$R$179,5,))</f>
        <v/>
      </c>
      <c r="AH162" s="79" t="str">
        <f t="shared" si="84"/>
        <v/>
      </c>
      <c r="AI162" s="68"/>
      <c r="AJ162" s="75"/>
      <c r="AK162" s="76"/>
      <c r="AL162" s="71"/>
      <c r="AM162" s="77" t="s">
        <v>7</v>
      </c>
      <c r="AN162" s="78">
        <f>IF(AM162="N",0,IF(AJ$132="EVENTO",BD!$B$3,BD!$B$4))</f>
        <v>0</v>
      </c>
      <c r="AO162" s="77" t="s">
        <v>7</v>
      </c>
      <c r="AP162" s="78">
        <f>IF(AO162="N",0,IF(AJ$132="EVENTO",BD!$B$1,0))</f>
        <v>0</v>
      </c>
      <c r="AQ162" s="77" t="s">
        <v>7</v>
      </c>
      <c r="AR162" s="78">
        <f>IF(AQ162="N",0,IF(AJ$132="EVENTO",BD!$B$2,0))</f>
        <v>0</v>
      </c>
      <c r="AS162" s="77" t="s">
        <v>7</v>
      </c>
      <c r="AT162" s="78">
        <f>IF(AS162="N",0,IF(AJ$132="EVENTO",BD!$B$5,0))</f>
        <v>0</v>
      </c>
      <c r="AU162" s="77" t="s">
        <v>7</v>
      </c>
      <c r="AV162" s="78">
        <f>IF(AU162="S",BD!$B$8,0)</f>
        <v>0</v>
      </c>
      <c r="AW162" s="73" t="str">
        <f>IF(AJ162="","",VLOOKUP(AJ162,BD!$B$11:$R$179,5,))</f>
        <v/>
      </c>
      <c r="AX162" s="79" t="str">
        <f t="shared" si="85"/>
        <v/>
      </c>
      <c r="AY162" s="68"/>
      <c r="AZ162" s="75"/>
      <c r="BA162" s="76"/>
      <c r="BB162" s="71"/>
      <c r="BC162" s="77" t="s">
        <v>7</v>
      </c>
      <c r="BD162" s="78">
        <f>IF(BC162="N",0,IF(AZ$132="EVENTO",BD!$B$3,BD!$B$4))</f>
        <v>0</v>
      </c>
      <c r="BE162" s="77" t="s">
        <v>7</v>
      </c>
      <c r="BF162" s="78">
        <f>IF(BE162="N",0,IF(AZ$132="EVENTO",BD!$B$1,0))</f>
        <v>0</v>
      </c>
      <c r="BG162" s="77" t="s">
        <v>7</v>
      </c>
      <c r="BH162" s="78">
        <f>IF(BG162="N",0,IF(AZ$132="EVENTO",BD!$B$2,0))</f>
        <v>0</v>
      </c>
      <c r="BI162" s="77" t="s">
        <v>7</v>
      </c>
      <c r="BJ162" s="78">
        <f>IF(BI162="N",0,IF(AZ$132="EVENTO",BD!$B$5,0))</f>
        <v>0</v>
      </c>
      <c r="BK162" s="77" t="s">
        <v>7</v>
      </c>
      <c r="BL162" s="78">
        <f>IF(BK162="S",BD!$B$8,0)</f>
        <v>0</v>
      </c>
      <c r="BM162" s="73" t="str">
        <f>IF(AZ162="","",VLOOKUP(AZ162,BD!$B$11:$R$179,5,))</f>
        <v/>
      </c>
      <c r="BN162" s="79" t="str">
        <f t="shared" si="86"/>
        <v/>
      </c>
      <c r="BO162" s="68"/>
      <c r="BP162" s="75"/>
      <c r="BQ162" s="76"/>
      <c r="BR162" s="71"/>
      <c r="BS162" s="77" t="s">
        <v>7</v>
      </c>
      <c r="BT162" s="78">
        <f>IF(BS162="N",0,IF(BP$132="EVENTO",BD!$B$3,BD!$B$4))</f>
        <v>0</v>
      </c>
      <c r="BU162" s="77" t="s">
        <v>7</v>
      </c>
      <c r="BV162" s="78">
        <f>IF(BU162="N",0,IF(BP$132="EVENTO",BD!$B$1,0))</f>
        <v>0</v>
      </c>
      <c r="BW162" s="77" t="s">
        <v>7</v>
      </c>
      <c r="BX162" s="78">
        <f>IF(BW162="N",0,IF(BP$132="EVENTO",BD!$B$2,0))</f>
        <v>0</v>
      </c>
      <c r="BY162" s="77" t="s">
        <v>7</v>
      </c>
      <c r="BZ162" s="78">
        <f>IF(BY162="N",0,IF(BP$132="EVENTO",BD!$B$5,0))</f>
        <v>0</v>
      </c>
      <c r="CA162" s="77" t="s">
        <v>7</v>
      </c>
      <c r="CB162" s="78">
        <f>IF(CA162="S",BD!$B$8,0)</f>
        <v>0</v>
      </c>
      <c r="CC162" s="73" t="str">
        <f>IF(BP162="","",VLOOKUP(BP162,BD!$B$11:$R$179,5,))</f>
        <v/>
      </c>
      <c r="CD162" s="79" t="str">
        <f t="shared" si="87"/>
        <v/>
      </c>
      <c r="CE162" s="68"/>
      <c r="CF162" s="75"/>
      <c r="CG162" s="76"/>
      <c r="CH162" s="71"/>
      <c r="CI162" s="77" t="s">
        <v>7</v>
      </c>
      <c r="CJ162" s="78">
        <f>IF(CI162="N",0,IF(CF$132="EVENTO",BD!$B$3,BD!$B$4))</f>
        <v>0</v>
      </c>
      <c r="CK162" s="77" t="s">
        <v>7</v>
      </c>
      <c r="CL162" s="78">
        <f>IF(CK162="N",0,IF(CF$132="EVENTO",BD!$B$1,0))</f>
        <v>0</v>
      </c>
      <c r="CM162" s="77" t="s">
        <v>7</v>
      </c>
      <c r="CN162" s="78">
        <f>IF(CM162="N",0,IF(CF$132="EVENTO",BD!$B$2,0))</f>
        <v>0</v>
      </c>
      <c r="CO162" s="77" t="s">
        <v>7</v>
      </c>
      <c r="CP162" s="78">
        <f>IF(CO162="N",0,IF(CF$132="EVENTO",BD!$B$5,0))</f>
        <v>0</v>
      </c>
      <c r="CQ162" s="77" t="s">
        <v>7</v>
      </c>
      <c r="CR162" s="78">
        <f>IF(CQ162="S",BD!$B$8,0)</f>
        <v>0</v>
      </c>
      <c r="CS162" s="73" t="str">
        <f>IF(CF162="","",VLOOKUP(CF162,BD!$B$11:$R$179,5,))</f>
        <v/>
      </c>
      <c r="CT162" s="79" t="str">
        <f t="shared" si="88"/>
        <v/>
      </c>
      <c r="CU162" s="68"/>
      <c r="CV162" s="75"/>
      <c r="CW162" s="76"/>
      <c r="CX162" s="71"/>
      <c r="CY162" s="77" t="s">
        <v>7</v>
      </c>
      <c r="CZ162" s="78">
        <f>IF(CY162="N",0,IF(CV$132="EVENTO",BD!$B$3,BD!$B$4))</f>
        <v>0</v>
      </c>
      <c r="DA162" s="77" t="s">
        <v>7</v>
      </c>
      <c r="DB162" s="78">
        <f>IF(DA162="N",0,IF(CV$132="EVENTO",BD!$B$1,0))</f>
        <v>0</v>
      </c>
      <c r="DC162" s="77" t="s">
        <v>7</v>
      </c>
      <c r="DD162" s="78">
        <f>IF(DC162="N",0,IF(CV$132="EVENTO",BD!$B$2,0))</f>
        <v>0</v>
      </c>
      <c r="DE162" s="77" t="s">
        <v>7</v>
      </c>
      <c r="DF162" s="78">
        <f>IF(DE162="N",0,IF(CV$132="EVENTO",BD!$B$5,0))</f>
        <v>0</v>
      </c>
      <c r="DG162" s="77" t="s">
        <v>7</v>
      </c>
      <c r="DH162" s="78">
        <f>IF(DG162="S",BD!$B$8,0)</f>
        <v>0</v>
      </c>
      <c r="DI162" s="73" t="str">
        <f>IF(CV162="","",VLOOKUP(CV162,BD!$B$11:$R$179,5,))</f>
        <v/>
      </c>
      <c r="DJ162" s="79" t="str">
        <f t="shared" si="89"/>
        <v/>
      </c>
    </row>
    <row r="163" spans="1:114" ht="15.75" thickBot="1" x14ac:dyDescent="0.3">
      <c r="A163" s="130"/>
      <c r="B163" s="151"/>
      <c r="C163" s="68"/>
      <c r="D163" s="75"/>
      <c r="E163" s="76"/>
      <c r="F163" s="71"/>
      <c r="G163" s="77" t="s">
        <v>7</v>
      </c>
      <c r="H163" s="78">
        <f>IF(G163="N",0,IF(D$132="EVENTO",BD!$B$3,BD!$B$4))</f>
        <v>0</v>
      </c>
      <c r="I163" s="77" t="s">
        <v>7</v>
      </c>
      <c r="J163" s="78">
        <f>IF(I163="N",0,IF(D$132="EVENTO",BD!$B$1,0))</f>
        <v>0</v>
      </c>
      <c r="K163" s="77" t="s">
        <v>7</v>
      </c>
      <c r="L163" s="78">
        <f>IF(K163="N",0,IF(D$132="EVENTO",BD!$B$2,0))</f>
        <v>0</v>
      </c>
      <c r="M163" s="77" t="s">
        <v>7</v>
      </c>
      <c r="N163" s="78">
        <f>IF(M163="N",0,IF(D$132="EVENTO",BD!$B$5,0))</f>
        <v>0</v>
      </c>
      <c r="O163" s="77" t="s">
        <v>7</v>
      </c>
      <c r="P163" s="78">
        <f>IF(O163="S",BD!$B$8,0)</f>
        <v>0</v>
      </c>
      <c r="Q163" s="73" t="str">
        <f>IF(D163="","",VLOOKUP(D163,BD!$B$11:$R$179,5,))</f>
        <v/>
      </c>
      <c r="R163" s="79" t="str">
        <f t="shared" si="83"/>
        <v/>
      </c>
      <c r="S163" s="68"/>
      <c r="T163" s="75"/>
      <c r="U163" s="76"/>
      <c r="V163" s="71"/>
      <c r="W163" s="77" t="s">
        <v>7</v>
      </c>
      <c r="X163" s="78">
        <f>IF(W163="N",0,IF(T$132="EVENTO",BD!$B$3,BD!$B$4))</f>
        <v>0</v>
      </c>
      <c r="Y163" s="77" t="s">
        <v>7</v>
      </c>
      <c r="Z163" s="78">
        <f>IF(Y163="N",0,IF(T$132="EVENTO",BD!$B$1,0))</f>
        <v>0</v>
      </c>
      <c r="AA163" s="77" t="s">
        <v>7</v>
      </c>
      <c r="AB163" s="78">
        <f>IF(AA163="N",0,IF(T$132="EVENTO",BD!$B$2,0))</f>
        <v>0</v>
      </c>
      <c r="AC163" s="77" t="s">
        <v>7</v>
      </c>
      <c r="AD163" s="78">
        <f>IF(AC163="N",0,IF(T$132="EVENTO",BD!$B$5,0))</f>
        <v>0</v>
      </c>
      <c r="AE163" s="77" t="s">
        <v>7</v>
      </c>
      <c r="AF163" s="78">
        <f>IF(AE163="S",BD!$B$8,0)</f>
        <v>0</v>
      </c>
      <c r="AG163" s="73" t="str">
        <f>IF(T163="","",VLOOKUP(T163,BD!$B$11:$R$179,5,))</f>
        <v/>
      </c>
      <c r="AH163" s="79" t="str">
        <f t="shared" si="84"/>
        <v/>
      </c>
      <c r="AI163" s="68"/>
      <c r="AJ163" s="75"/>
      <c r="AK163" s="76"/>
      <c r="AL163" s="71"/>
      <c r="AM163" s="77" t="s">
        <v>7</v>
      </c>
      <c r="AN163" s="78">
        <f>IF(AM163="N",0,IF(AJ$132="EVENTO",BD!$B$3,BD!$B$4))</f>
        <v>0</v>
      </c>
      <c r="AO163" s="77" t="s">
        <v>7</v>
      </c>
      <c r="AP163" s="78">
        <f>IF(AO163="N",0,IF(AJ$132="EVENTO",BD!$B$1,0))</f>
        <v>0</v>
      </c>
      <c r="AQ163" s="77" t="s">
        <v>7</v>
      </c>
      <c r="AR163" s="78">
        <f>IF(AQ163="N",0,IF(AJ$132="EVENTO",BD!$B$2,0))</f>
        <v>0</v>
      </c>
      <c r="AS163" s="77" t="s">
        <v>7</v>
      </c>
      <c r="AT163" s="78">
        <f>IF(AS163="N",0,IF(AJ$132="EVENTO",BD!$B$5,0))</f>
        <v>0</v>
      </c>
      <c r="AU163" s="77" t="s">
        <v>7</v>
      </c>
      <c r="AV163" s="78">
        <f>IF(AU163="S",BD!$B$8,0)</f>
        <v>0</v>
      </c>
      <c r="AW163" s="73" t="str">
        <f>IF(AJ163="","",VLOOKUP(AJ163,BD!$B$11:$R$179,5,))</f>
        <v/>
      </c>
      <c r="AX163" s="79" t="str">
        <f t="shared" si="85"/>
        <v/>
      </c>
      <c r="AY163" s="68"/>
      <c r="AZ163" s="75"/>
      <c r="BA163" s="76"/>
      <c r="BB163" s="71"/>
      <c r="BC163" s="77" t="s">
        <v>7</v>
      </c>
      <c r="BD163" s="78">
        <f>IF(BC163="N",0,IF(AZ$132="EVENTO",BD!$B$3,BD!$B$4))</f>
        <v>0</v>
      </c>
      <c r="BE163" s="77" t="s">
        <v>7</v>
      </c>
      <c r="BF163" s="78">
        <f>IF(BE163="N",0,IF(AZ$132="EVENTO",BD!$B$1,0))</f>
        <v>0</v>
      </c>
      <c r="BG163" s="77" t="s">
        <v>7</v>
      </c>
      <c r="BH163" s="78">
        <f>IF(BG163="N",0,IF(AZ$132="EVENTO",BD!$B$2,0))</f>
        <v>0</v>
      </c>
      <c r="BI163" s="77" t="s">
        <v>7</v>
      </c>
      <c r="BJ163" s="78">
        <f>IF(BI163="N",0,IF(AZ$132="EVENTO",BD!$B$5,0))</f>
        <v>0</v>
      </c>
      <c r="BK163" s="77" t="s">
        <v>7</v>
      </c>
      <c r="BL163" s="78">
        <f>IF(BK163="S",BD!$B$8,0)</f>
        <v>0</v>
      </c>
      <c r="BM163" s="73" t="str">
        <f>IF(AZ163="","",VLOOKUP(AZ163,BD!$B$11:$R$179,5,))</f>
        <v/>
      </c>
      <c r="BN163" s="79" t="str">
        <f t="shared" si="86"/>
        <v/>
      </c>
      <c r="BO163" s="68"/>
      <c r="BP163" s="75"/>
      <c r="BQ163" s="76"/>
      <c r="BR163" s="71"/>
      <c r="BS163" s="77" t="s">
        <v>7</v>
      </c>
      <c r="BT163" s="78">
        <f>IF(BS163="N",0,IF(BP$132="EVENTO",BD!$B$3,BD!$B$4))</f>
        <v>0</v>
      </c>
      <c r="BU163" s="77" t="s">
        <v>7</v>
      </c>
      <c r="BV163" s="78">
        <f>IF(BU163="N",0,IF(BP$132="EVENTO",BD!$B$1,0))</f>
        <v>0</v>
      </c>
      <c r="BW163" s="77" t="s">
        <v>7</v>
      </c>
      <c r="BX163" s="78">
        <f>IF(BW163="N",0,IF(BP$132="EVENTO",BD!$B$2,0))</f>
        <v>0</v>
      </c>
      <c r="BY163" s="77" t="s">
        <v>7</v>
      </c>
      <c r="BZ163" s="78">
        <f>IF(BY163="N",0,IF(BP$132="EVENTO",BD!$B$5,0))</f>
        <v>0</v>
      </c>
      <c r="CA163" s="77" t="s">
        <v>7</v>
      </c>
      <c r="CB163" s="78">
        <f>IF(CA163="S",BD!$B$8,0)</f>
        <v>0</v>
      </c>
      <c r="CC163" s="73" t="str">
        <f>IF(BP163="","",VLOOKUP(BP163,BD!$B$11:$R$179,5,))</f>
        <v/>
      </c>
      <c r="CD163" s="79" t="str">
        <f t="shared" si="87"/>
        <v/>
      </c>
      <c r="CE163" s="68"/>
      <c r="CF163" s="75"/>
      <c r="CG163" s="76"/>
      <c r="CH163" s="71"/>
      <c r="CI163" s="77" t="s">
        <v>7</v>
      </c>
      <c r="CJ163" s="78">
        <f>IF(CI163="N",0,IF(CF$132="EVENTO",BD!$B$3,BD!$B$4))</f>
        <v>0</v>
      </c>
      <c r="CK163" s="77" t="s">
        <v>7</v>
      </c>
      <c r="CL163" s="78">
        <f>IF(CK163="N",0,IF(CF$132="EVENTO",BD!$B$1,0))</f>
        <v>0</v>
      </c>
      <c r="CM163" s="77" t="s">
        <v>7</v>
      </c>
      <c r="CN163" s="78">
        <f>IF(CM163="N",0,IF(CF$132="EVENTO",BD!$B$2,0))</f>
        <v>0</v>
      </c>
      <c r="CO163" s="77" t="s">
        <v>7</v>
      </c>
      <c r="CP163" s="78">
        <f>IF(CO163="N",0,IF(CF$132="EVENTO",BD!$B$5,0))</f>
        <v>0</v>
      </c>
      <c r="CQ163" s="77" t="s">
        <v>7</v>
      </c>
      <c r="CR163" s="78">
        <f>IF(CQ163="S",BD!$B$8,0)</f>
        <v>0</v>
      </c>
      <c r="CS163" s="73" t="str">
        <f>IF(CF163="","",VLOOKUP(CF163,BD!$B$11:$R$179,5,))</f>
        <v/>
      </c>
      <c r="CT163" s="79" t="str">
        <f t="shared" si="88"/>
        <v/>
      </c>
      <c r="CU163" s="68"/>
      <c r="CV163" s="75"/>
      <c r="CW163" s="76"/>
      <c r="CX163" s="71"/>
      <c r="CY163" s="77" t="s">
        <v>7</v>
      </c>
      <c r="CZ163" s="78">
        <f>IF(CY163="N",0,IF(CV$132="EVENTO",BD!$B$3,BD!$B$4))</f>
        <v>0</v>
      </c>
      <c r="DA163" s="77" t="s">
        <v>7</v>
      </c>
      <c r="DB163" s="78">
        <f>IF(DA163="N",0,IF(CV$132="EVENTO",BD!$B$1,0))</f>
        <v>0</v>
      </c>
      <c r="DC163" s="77" t="s">
        <v>7</v>
      </c>
      <c r="DD163" s="78">
        <f>IF(DC163="N",0,IF(CV$132="EVENTO",BD!$B$2,0))</f>
        <v>0</v>
      </c>
      <c r="DE163" s="77" t="s">
        <v>7</v>
      </c>
      <c r="DF163" s="78">
        <f>IF(DE163="N",0,IF(CV$132="EVENTO",BD!$B$5,0))</f>
        <v>0</v>
      </c>
      <c r="DG163" s="77" t="s">
        <v>7</v>
      </c>
      <c r="DH163" s="78">
        <f>IF(DG163="S",BD!$B$8,0)</f>
        <v>0</v>
      </c>
      <c r="DI163" s="73" t="str">
        <f>IF(CV163="","",VLOOKUP(CV163,BD!$B$11:$R$179,5,))</f>
        <v/>
      </c>
      <c r="DJ163" s="79" t="str">
        <f t="shared" si="89"/>
        <v/>
      </c>
    </row>
    <row r="164" spans="1:114" ht="15.75" thickBot="1" x14ac:dyDescent="0.3">
      <c r="A164" s="130"/>
      <c r="B164" s="152"/>
      <c r="C164" s="68"/>
      <c r="D164" s="81"/>
      <c r="E164" s="82"/>
      <c r="F164" s="85"/>
      <c r="G164" s="86" t="s">
        <v>7</v>
      </c>
      <c r="H164" s="87">
        <f>IF(G164="N",0,IF(D$132="EVENTO",BD!$B$3,BD!$B$4))</f>
        <v>0</v>
      </c>
      <c r="I164" s="86" t="s">
        <v>7</v>
      </c>
      <c r="J164" s="87">
        <f>IF(I164="N",0,IF(D$132="EVENTO",BD!$B$1,0))</f>
        <v>0</v>
      </c>
      <c r="K164" s="86" t="s">
        <v>7</v>
      </c>
      <c r="L164" s="87">
        <f>IF(K164="N",0,IF(D$132="EVENTO",BD!$B$2,0))</f>
        <v>0</v>
      </c>
      <c r="M164" s="86" t="s">
        <v>7</v>
      </c>
      <c r="N164" s="87">
        <f>IF(M164="N",0,IF(D$132="EVENTO",BD!$B$5,0))</f>
        <v>0</v>
      </c>
      <c r="O164" s="86" t="s">
        <v>7</v>
      </c>
      <c r="P164" s="87">
        <f>IF(O164="S",BD!$B$8,0)</f>
        <v>0</v>
      </c>
      <c r="Q164" s="83" t="str">
        <f>IF(D164="","",VLOOKUP(D164,BD!$B$11:$R$179,5,))</f>
        <v/>
      </c>
      <c r="R164" s="84" t="str">
        <f t="shared" si="83"/>
        <v/>
      </c>
      <c r="S164" s="68"/>
      <c r="T164" s="81"/>
      <c r="U164" s="82"/>
      <c r="V164" s="85"/>
      <c r="W164" s="86" t="s">
        <v>7</v>
      </c>
      <c r="X164" s="87">
        <f>IF(W164="N",0,IF(T$132="EVENTO",BD!$B$3,BD!$B$4))</f>
        <v>0</v>
      </c>
      <c r="Y164" s="86" t="s">
        <v>7</v>
      </c>
      <c r="Z164" s="87">
        <f>IF(Y164="N",0,IF(T$132="EVENTO",BD!$B$1,0))</f>
        <v>0</v>
      </c>
      <c r="AA164" s="86" t="s">
        <v>7</v>
      </c>
      <c r="AB164" s="87">
        <f>IF(AA164="N",0,IF(T$132="EVENTO",BD!$B$2,0))</f>
        <v>0</v>
      </c>
      <c r="AC164" s="86" t="s">
        <v>7</v>
      </c>
      <c r="AD164" s="87">
        <f>IF(AC164="N",0,IF(T$132="EVENTO",BD!$B$5,0))</f>
        <v>0</v>
      </c>
      <c r="AE164" s="86" t="s">
        <v>7</v>
      </c>
      <c r="AF164" s="87">
        <f>IF(AE164="S",BD!$B$8,0)</f>
        <v>0</v>
      </c>
      <c r="AG164" s="83" t="str">
        <f>IF(T164="","",VLOOKUP(T164,BD!$B$11:$R$179,5,))</f>
        <v/>
      </c>
      <c r="AH164" s="84" t="str">
        <f t="shared" si="84"/>
        <v/>
      </c>
      <c r="AI164" s="68"/>
      <c r="AJ164" s="81"/>
      <c r="AK164" s="82"/>
      <c r="AL164" s="85"/>
      <c r="AM164" s="86" t="s">
        <v>7</v>
      </c>
      <c r="AN164" s="87">
        <f>IF(AM164="N",0,IF(AJ$132="EVENTO",BD!$B$3,BD!$B$4))</f>
        <v>0</v>
      </c>
      <c r="AO164" s="86" t="s">
        <v>7</v>
      </c>
      <c r="AP164" s="87">
        <f>IF(AO164="N",0,IF(AJ$132="EVENTO",BD!$B$1,0))</f>
        <v>0</v>
      </c>
      <c r="AQ164" s="86" t="s">
        <v>7</v>
      </c>
      <c r="AR164" s="87">
        <f>IF(AQ164="N",0,IF(AJ$132="EVENTO",BD!$B$2,0))</f>
        <v>0</v>
      </c>
      <c r="AS164" s="86" t="s">
        <v>7</v>
      </c>
      <c r="AT164" s="87">
        <f>IF(AS164="N",0,IF(AJ$132="EVENTO",BD!$B$5,0))</f>
        <v>0</v>
      </c>
      <c r="AU164" s="86" t="s">
        <v>7</v>
      </c>
      <c r="AV164" s="87">
        <f>IF(AU164="S",BD!$B$8,0)</f>
        <v>0</v>
      </c>
      <c r="AW164" s="83" t="str">
        <f>IF(AJ164="","",VLOOKUP(AJ164,BD!$B$11:$R$179,5,))</f>
        <v/>
      </c>
      <c r="AX164" s="84" t="str">
        <f t="shared" si="85"/>
        <v/>
      </c>
      <c r="AY164" s="68"/>
      <c r="AZ164" s="81"/>
      <c r="BA164" s="82"/>
      <c r="BB164" s="85"/>
      <c r="BC164" s="86" t="s">
        <v>7</v>
      </c>
      <c r="BD164" s="87">
        <f>IF(BC164="N",0,IF(AZ$132="EVENTO",BD!$B$3,BD!$B$4))</f>
        <v>0</v>
      </c>
      <c r="BE164" s="86" t="s">
        <v>7</v>
      </c>
      <c r="BF164" s="87">
        <f>IF(BE164="N",0,IF(AZ$132="EVENTO",BD!$B$1,0))</f>
        <v>0</v>
      </c>
      <c r="BG164" s="86" t="s">
        <v>7</v>
      </c>
      <c r="BH164" s="87">
        <f>IF(BG164="N",0,IF(AZ$132="EVENTO",BD!$B$2,0))</f>
        <v>0</v>
      </c>
      <c r="BI164" s="86" t="s">
        <v>7</v>
      </c>
      <c r="BJ164" s="87">
        <f>IF(BI164="N",0,IF(AZ$132="EVENTO",BD!$B$5,0))</f>
        <v>0</v>
      </c>
      <c r="BK164" s="86" t="s">
        <v>7</v>
      </c>
      <c r="BL164" s="87">
        <f>IF(BK164="S",BD!$B$8,0)</f>
        <v>0</v>
      </c>
      <c r="BM164" s="83" t="str">
        <f>IF(AZ164="","",VLOOKUP(AZ164,BD!$B$11:$R$179,5,))</f>
        <v/>
      </c>
      <c r="BN164" s="84" t="str">
        <f t="shared" si="86"/>
        <v/>
      </c>
      <c r="BO164" s="68"/>
      <c r="BP164" s="81"/>
      <c r="BQ164" s="82"/>
      <c r="BR164" s="85"/>
      <c r="BS164" s="86" t="s">
        <v>7</v>
      </c>
      <c r="BT164" s="87">
        <f>IF(BS164="N",0,IF(BP$132="EVENTO",BD!$B$3,BD!$B$4))</f>
        <v>0</v>
      </c>
      <c r="BU164" s="86" t="s">
        <v>7</v>
      </c>
      <c r="BV164" s="87">
        <f>IF(BU164="N",0,IF(BP$132="EVENTO",BD!$B$1,0))</f>
        <v>0</v>
      </c>
      <c r="BW164" s="86" t="s">
        <v>7</v>
      </c>
      <c r="BX164" s="87">
        <f>IF(BW164="N",0,IF(BP$132="EVENTO",BD!$B$2,0))</f>
        <v>0</v>
      </c>
      <c r="BY164" s="86" t="s">
        <v>7</v>
      </c>
      <c r="BZ164" s="87">
        <f>IF(BY164="N",0,IF(BP$132="EVENTO",BD!$B$5,0))</f>
        <v>0</v>
      </c>
      <c r="CA164" s="86" t="s">
        <v>7</v>
      </c>
      <c r="CB164" s="87">
        <f>IF(CA164="S",BD!$B$8,0)</f>
        <v>0</v>
      </c>
      <c r="CC164" s="83" t="str">
        <f>IF(BP164="","",VLOOKUP(BP164,BD!$B$11:$R$179,5,))</f>
        <v/>
      </c>
      <c r="CD164" s="84" t="str">
        <f t="shared" si="87"/>
        <v/>
      </c>
      <c r="CE164" s="68"/>
      <c r="CF164" s="81"/>
      <c r="CG164" s="82"/>
      <c r="CH164" s="85"/>
      <c r="CI164" s="86" t="s">
        <v>7</v>
      </c>
      <c r="CJ164" s="87">
        <f>IF(CI164="N",0,IF(CF$132="EVENTO",BD!$B$3,BD!$B$4))</f>
        <v>0</v>
      </c>
      <c r="CK164" s="86" t="s">
        <v>7</v>
      </c>
      <c r="CL164" s="87">
        <f>IF(CK164="N",0,IF(CF$132="EVENTO",BD!$B$1,0))</f>
        <v>0</v>
      </c>
      <c r="CM164" s="86" t="s">
        <v>7</v>
      </c>
      <c r="CN164" s="87">
        <f>IF(CM164="N",0,IF(CF$132="EVENTO",BD!$B$2,0))</f>
        <v>0</v>
      </c>
      <c r="CO164" s="86" t="s">
        <v>7</v>
      </c>
      <c r="CP164" s="87">
        <f>IF(CO164="N",0,IF(CF$132="EVENTO",BD!$B$5,0))</f>
        <v>0</v>
      </c>
      <c r="CQ164" s="86" t="s">
        <v>7</v>
      </c>
      <c r="CR164" s="87">
        <f>IF(CQ164="S",BD!$B$8,0)</f>
        <v>0</v>
      </c>
      <c r="CS164" s="83" t="str">
        <f>IF(CF164="","",VLOOKUP(CF164,BD!$B$11:$R$179,5,))</f>
        <v/>
      </c>
      <c r="CT164" s="84" t="str">
        <f t="shared" si="88"/>
        <v/>
      </c>
      <c r="CU164" s="68"/>
      <c r="CV164" s="81"/>
      <c r="CW164" s="82"/>
      <c r="CX164" s="85"/>
      <c r="CY164" s="86" t="s">
        <v>7</v>
      </c>
      <c r="CZ164" s="87">
        <f>IF(CY164="N",0,IF(CV$132="EVENTO",BD!$B$3,BD!$B$4))</f>
        <v>0</v>
      </c>
      <c r="DA164" s="86" t="s">
        <v>7</v>
      </c>
      <c r="DB164" s="87">
        <f>IF(DA164="N",0,IF(CV$132="EVENTO",BD!$B$1,0))</f>
        <v>0</v>
      </c>
      <c r="DC164" s="86" t="s">
        <v>7</v>
      </c>
      <c r="DD164" s="87">
        <f>IF(DC164="N",0,IF(CV$132="EVENTO",BD!$B$2,0))</f>
        <v>0</v>
      </c>
      <c r="DE164" s="86" t="s">
        <v>7</v>
      </c>
      <c r="DF164" s="87">
        <f>IF(DE164="N",0,IF(CV$132="EVENTO",BD!$B$5,0))</f>
        <v>0</v>
      </c>
      <c r="DG164" s="86" t="s">
        <v>7</v>
      </c>
      <c r="DH164" s="87">
        <f>IF(DG164="S",BD!$B$8,0)</f>
        <v>0</v>
      </c>
      <c r="DI164" s="83" t="str">
        <f>IF(CV164="","",VLOOKUP(CV164,BD!$B$11:$R$179,5,))</f>
        <v/>
      </c>
      <c r="DJ164" s="84" t="str">
        <f t="shared" si="89"/>
        <v/>
      </c>
    </row>
    <row r="165" spans="1:114" ht="15.75" customHeight="1" thickBot="1" x14ac:dyDescent="0.3">
      <c r="A165" s="130"/>
      <c r="B165" s="154" t="s">
        <v>40</v>
      </c>
      <c r="C165" s="157"/>
      <c r="D165" s="147"/>
      <c r="E165" s="147"/>
      <c r="F165" s="147"/>
      <c r="G165" s="147"/>
      <c r="H165" s="147"/>
      <c r="I165" s="147"/>
      <c r="J165" s="147"/>
      <c r="K165" s="147"/>
      <c r="L165" s="147"/>
      <c r="M165" s="147"/>
      <c r="N165" s="147"/>
      <c r="O165" s="147"/>
      <c r="P165" s="61"/>
      <c r="Q165" s="61"/>
      <c r="R165" s="62" t="str">
        <f>IF(SUM(R167:R183)=0,"",SUM(R167:R183))</f>
        <v/>
      </c>
      <c r="S165" s="157"/>
      <c r="T165" s="147"/>
      <c r="U165" s="147"/>
      <c r="V165" s="147"/>
      <c r="W165" s="147"/>
      <c r="X165" s="147"/>
      <c r="Y165" s="147"/>
      <c r="Z165" s="147"/>
      <c r="AA165" s="147"/>
      <c r="AB165" s="147"/>
      <c r="AC165" s="147"/>
      <c r="AD165" s="147"/>
      <c r="AE165" s="147"/>
      <c r="AF165" s="61"/>
      <c r="AG165" s="61"/>
      <c r="AH165" s="62" t="str">
        <f>IF(SUM(AH167:AH183)=0,"",SUM(AH167:AH183))</f>
        <v/>
      </c>
      <c r="AI165" s="157"/>
      <c r="AJ165" s="147"/>
      <c r="AK165" s="147"/>
      <c r="AL165" s="147"/>
      <c r="AM165" s="147"/>
      <c r="AN165" s="147"/>
      <c r="AO165" s="147"/>
      <c r="AP165" s="147"/>
      <c r="AQ165" s="147"/>
      <c r="AR165" s="147"/>
      <c r="AS165" s="147"/>
      <c r="AT165" s="147"/>
      <c r="AU165" s="147"/>
      <c r="AV165" s="61"/>
      <c r="AW165" s="61"/>
      <c r="AX165" s="62" t="str">
        <f>IF(SUM(AX167:AX183)=0,"",SUM(AX167:AX183))</f>
        <v/>
      </c>
      <c r="AY165" s="157"/>
      <c r="AZ165" s="147"/>
      <c r="BA165" s="147"/>
      <c r="BB165" s="147"/>
      <c r="BC165" s="147"/>
      <c r="BD165" s="147"/>
      <c r="BE165" s="147"/>
      <c r="BF165" s="147"/>
      <c r="BG165" s="147"/>
      <c r="BH165" s="147"/>
      <c r="BI165" s="147"/>
      <c r="BJ165" s="147"/>
      <c r="BK165" s="147"/>
      <c r="BL165" s="61"/>
      <c r="BM165" s="61"/>
      <c r="BN165" s="62" t="str">
        <f>IF(SUM(BN167:BN183)=0,"",SUM(BN167:BN183))</f>
        <v/>
      </c>
      <c r="BO165" s="157"/>
      <c r="BP165" s="147"/>
      <c r="BQ165" s="147"/>
      <c r="BR165" s="147"/>
      <c r="BS165" s="147"/>
      <c r="BT165" s="147"/>
      <c r="BU165" s="147"/>
      <c r="BV165" s="147"/>
      <c r="BW165" s="147"/>
      <c r="BX165" s="147"/>
      <c r="BY165" s="147"/>
      <c r="BZ165" s="147"/>
      <c r="CA165" s="147"/>
      <c r="CB165" s="61"/>
      <c r="CC165" s="61"/>
      <c r="CD165" s="62" t="str">
        <f>IF(SUM(CD167:CD183)=0,"",SUM(CD167:CD183))</f>
        <v/>
      </c>
      <c r="CE165" s="157"/>
      <c r="CF165" s="147"/>
      <c r="CG165" s="147"/>
      <c r="CH165" s="147"/>
      <c r="CI165" s="147"/>
      <c r="CJ165" s="147"/>
      <c r="CK165" s="147"/>
      <c r="CL165" s="147"/>
      <c r="CM165" s="147"/>
      <c r="CN165" s="147"/>
      <c r="CO165" s="147"/>
      <c r="CP165" s="147"/>
      <c r="CQ165" s="147"/>
      <c r="CR165" s="61"/>
      <c r="CS165" s="61"/>
      <c r="CT165" s="62" t="str">
        <f>IF(SUM(CT167:CT183)=0,"",SUM(CT167:CT183))</f>
        <v/>
      </c>
      <c r="CU165" s="157"/>
      <c r="CV165" s="147"/>
      <c r="CW165" s="147"/>
      <c r="CX165" s="147"/>
      <c r="CY165" s="147"/>
      <c r="CZ165" s="147"/>
      <c r="DA165" s="147"/>
      <c r="DB165" s="147"/>
      <c r="DC165" s="147"/>
      <c r="DD165" s="147"/>
      <c r="DE165" s="147"/>
      <c r="DF165" s="147"/>
      <c r="DG165" s="147"/>
      <c r="DH165" s="61"/>
      <c r="DI165" s="61"/>
      <c r="DJ165" s="62" t="str">
        <f>IF(SUM(DJ167:DJ183)=0,"",SUM(DJ167:DJ183))</f>
        <v/>
      </c>
    </row>
    <row r="166" spans="1:114" ht="15.75" thickBot="1" x14ac:dyDescent="0.3">
      <c r="A166" s="130"/>
      <c r="B166" s="155"/>
      <c r="C166" s="148"/>
      <c r="D166" s="149"/>
      <c r="E166" s="63"/>
      <c r="F166" s="63"/>
      <c r="G166" s="64"/>
      <c r="H166" s="65"/>
      <c r="I166" s="64"/>
      <c r="J166" s="65"/>
      <c r="K166" s="95">
        <v>80</v>
      </c>
      <c r="L166" s="65"/>
      <c r="M166" s="95">
        <v>100</v>
      </c>
      <c r="N166" s="65"/>
      <c r="O166" s="95">
        <v>120</v>
      </c>
      <c r="P166" s="65"/>
      <c r="Q166" s="66" t="s">
        <v>63</v>
      </c>
      <c r="R166" s="67" t="s">
        <v>64</v>
      </c>
      <c r="S166" s="148"/>
      <c r="T166" s="149"/>
      <c r="U166" s="63"/>
      <c r="V166" s="63"/>
      <c r="W166" s="64"/>
      <c r="X166" s="65"/>
      <c r="Y166" s="64"/>
      <c r="Z166" s="65"/>
      <c r="AA166" s="95">
        <v>80</v>
      </c>
      <c r="AB166" s="65"/>
      <c r="AC166" s="95">
        <v>100</v>
      </c>
      <c r="AD166" s="65"/>
      <c r="AE166" s="95">
        <v>120</v>
      </c>
      <c r="AF166" s="65"/>
      <c r="AG166" s="66" t="s">
        <v>63</v>
      </c>
      <c r="AH166" s="67" t="s">
        <v>64</v>
      </c>
      <c r="AI166" s="148"/>
      <c r="AJ166" s="149"/>
      <c r="AK166" s="63"/>
      <c r="AL166" s="63"/>
      <c r="AM166" s="64"/>
      <c r="AN166" s="65"/>
      <c r="AO166" s="64"/>
      <c r="AP166" s="65"/>
      <c r="AQ166" s="95">
        <v>80</v>
      </c>
      <c r="AR166" s="65"/>
      <c r="AS166" s="95">
        <v>100</v>
      </c>
      <c r="AT166" s="65"/>
      <c r="AU166" s="95">
        <v>120</v>
      </c>
      <c r="AV166" s="65"/>
      <c r="AW166" s="66" t="s">
        <v>63</v>
      </c>
      <c r="AX166" s="67" t="s">
        <v>64</v>
      </c>
      <c r="AY166" s="148"/>
      <c r="AZ166" s="149"/>
      <c r="BA166" s="63"/>
      <c r="BB166" s="63"/>
      <c r="BC166" s="64"/>
      <c r="BD166" s="65"/>
      <c r="BE166" s="64"/>
      <c r="BF166" s="65"/>
      <c r="BG166" s="95">
        <v>80</v>
      </c>
      <c r="BH166" s="65"/>
      <c r="BI166" s="95">
        <v>100</v>
      </c>
      <c r="BJ166" s="65"/>
      <c r="BK166" s="95">
        <v>120</v>
      </c>
      <c r="BL166" s="65"/>
      <c r="BM166" s="66" t="s">
        <v>63</v>
      </c>
      <c r="BN166" s="67" t="s">
        <v>64</v>
      </c>
      <c r="BO166" s="148"/>
      <c r="BP166" s="149"/>
      <c r="BQ166" s="63"/>
      <c r="BR166" s="63"/>
      <c r="BS166" s="64"/>
      <c r="BT166" s="65"/>
      <c r="BU166" s="64"/>
      <c r="BV166" s="65"/>
      <c r="BW166" s="95">
        <v>80</v>
      </c>
      <c r="BX166" s="65"/>
      <c r="BY166" s="95">
        <v>100</v>
      </c>
      <c r="BZ166" s="65"/>
      <c r="CA166" s="95">
        <v>120</v>
      </c>
      <c r="CB166" s="65"/>
      <c r="CC166" s="66" t="s">
        <v>63</v>
      </c>
      <c r="CD166" s="67" t="s">
        <v>64</v>
      </c>
      <c r="CE166" s="148"/>
      <c r="CF166" s="149"/>
      <c r="CG166" s="63"/>
      <c r="CH166" s="63"/>
      <c r="CI166" s="64"/>
      <c r="CJ166" s="65"/>
      <c r="CK166" s="64"/>
      <c r="CL166" s="65"/>
      <c r="CM166" s="95">
        <v>80</v>
      </c>
      <c r="CN166" s="65"/>
      <c r="CO166" s="95">
        <v>100</v>
      </c>
      <c r="CP166" s="65"/>
      <c r="CQ166" s="95">
        <v>120</v>
      </c>
      <c r="CR166" s="65"/>
      <c r="CS166" s="66" t="s">
        <v>63</v>
      </c>
      <c r="CT166" s="67" t="s">
        <v>64</v>
      </c>
      <c r="CU166" s="148"/>
      <c r="CV166" s="149"/>
      <c r="CW166" s="63"/>
      <c r="CX166" s="63"/>
      <c r="CY166" s="64"/>
      <c r="CZ166" s="65"/>
      <c r="DA166" s="64"/>
      <c r="DB166" s="65"/>
      <c r="DC166" s="95">
        <v>80</v>
      </c>
      <c r="DD166" s="65"/>
      <c r="DE166" s="95">
        <v>100</v>
      </c>
      <c r="DF166" s="65"/>
      <c r="DG166" s="95">
        <v>120</v>
      </c>
      <c r="DH166" s="65"/>
      <c r="DI166" s="66" t="s">
        <v>63</v>
      </c>
      <c r="DJ166" s="67" t="s">
        <v>64</v>
      </c>
    </row>
    <row r="167" spans="1:114" ht="15.75" thickBot="1" x14ac:dyDescent="0.3">
      <c r="A167" s="130"/>
      <c r="B167" s="155"/>
      <c r="C167" s="68"/>
      <c r="D167" s="69"/>
      <c r="E167" s="70"/>
      <c r="F167" s="71"/>
      <c r="G167" s="72" t="s">
        <v>7</v>
      </c>
      <c r="H167" s="73">
        <f>IF(G167="N",0,BD!$B$6)</f>
        <v>0</v>
      </c>
      <c r="I167" s="72" t="s">
        <v>7</v>
      </c>
      <c r="J167" s="73">
        <f>IF(I167="N",0,BD!$B$7)</f>
        <v>0</v>
      </c>
      <c r="K167" s="72" t="s">
        <v>7</v>
      </c>
      <c r="L167" s="73">
        <f>IF(K167="N",0,K$166)</f>
        <v>0</v>
      </c>
      <c r="M167" s="72" t="s">
        <v>7</v>
      </c>
      <c r="N167" s="73">
        <f>IF(M167="N",0,M$166)</f>
        <v>0</v>
      </c>
      <c r="O167" s="72" t="s">
        <v>7</v>
      </c>
      <c r="P167" s="73">
        <f t="shared" ref="P167:P178" si="90">IF(O167="N",0,O$166)</f>
        <v>0</v>
      </c>
      <c r="Q167" s="73"/>
      <c r="R167" s="74" t="str">
        <f t="shared" ref="R167:R178" si="91">IF(D167="","",SUM(Q167,P167,L167,J167,N167,H167))</f>
        <v/>
      </c>
      <c r="S167" s="68"/>
      <c r="T167" s="69"/>
      <c r="U167" s="70"/>
      <c r="V167" s="71"/>
      <c r="W167" s="72" t="s">
        <v>7</v>
      </c>
      <c r="X167" s="73">
        <f>IF(W167="N",0,BD!$B$6)</f>
        <v>0</v>
      </c>
      <c r="Y167" s="72" t="s">
        <v>7</v>
      </c>
      <c r="Z167" s="73">
        <f>IF(Y167="N",0,BD!$B$7)</f>
        <v>0</v>
      </c>
      <c r="AA167" s="72" t="s">
        <v>7</v>
      </c>
      <c r="AB167" s="73">
        <f t="shared" ref="AB167:AB178" si="92">IF(AA167="N",0,AA$166)</f>
        <v>0</v>
      </c>
      <c r="AC167" s="72" t="s">
        <v>7</v>
      </c>
      <c r="AD167" s="73">
        <f t="shared" ref="AD167:AD178" si="93">IF(AC167="N",0,AC$166)</f>
        <v>0</v>
      </c>
      <c r="AE167" s="72" t="s">
        <v>7</v>
      </c>
      <c r="AF167" s="73">
        <f t="shared" ref="AF167:AF178" si="94">IF(AE167="N",0,AE$166)</f>
        <v>0</v>
      </c>
      <c r="AG167" s="73"/>
      <c r="AH167" s="74" t="str">
        <f t="shared" ref="AH167:AH178" si="95">IF(T167="","",SUM(AG167,AF167,AB167,Z167,AD167,X167))</f>
        <v/>
      </c>
      <c r="AI167" s="68"/>
      <c r="AJ167" s="69"/>
      <c r="AK167" s="70"/>
      <c r="AL167" s="71"/>
      <c r="AM167" s="72" t="s">
        <v>7</v>
      </c>
      <c r="AN167" s="73">
        <f>IF(AM167="N",0,BD!$B$6)</f>
        <v>0</v>
      </c>
      <c r="AO167" s="72" t="s">
        <v>7</v>
      </c>
      <c r="AP167" s="73">
        <f>IF(AO167="N",0,BD!$B$7)</f>
        <v>0</v>
      </c>
      <c r="AQ167" s="72" t="s">
        <v>7</v>
      </c>
      <c r="AR167" s="73">
        <f t="shared" ref="AR167:AR178" si="96">IF(AQ167="N",0,AQ$166)</f>
        <v>0</v>
      </c>
      <c r="AS167" s="72" t="s">
        <v>7</v>
      </c>
      <c r="AT167" s="73">
        <f t="shared" ref="AT167:AT178" si="97">IF(AS167="N",0,AS$166)</f>
        <v>0</v>
      </c>
      <c r="AU167" s="72" t="s">
        <v>7</v>
      </c>
      <c r="AV167" s="73">
        <f t="shared" ref="AV167:AV178" si="98">IF(AU167="N",0,AU$166)</f>
        <v>0</v>
      </c>
      <c r="AW167" s="73"/>
      <c r="AX167" s="74" t="str">
        <f t="shared" ref="AX167:AX178" si="99">IF(AJ167="","",SUM(AW167,AV167,AR167,AP167,AT167,AN167))</f>
        <v/>
      </c>
      <c r="AY167" s="68"/>
      <c r="AZ167" s="69"/>
      <c r="BA167" s="70"/>
      <c r="BB167" s="71"/>
      <c r="BC167" s="72" t="s">
        <v>7</v>
      </c>
      <c r="BD167" s="73">
        <f>IF(BC167="N",0,BD!$B$6)</f>
        <v>0</v>
      </c>
      <c r="BE167" s="72" t="s">
        <v>7</v>
      </c>
      <c r="BF167" s="73">
        <f>IF(BE167="N",0,BD!$B$7)</f>
        <v>0</v>
      </c>
      <c r="BG167" s="72" t="s">
        <v>7</v>
      </c>
      <c r="BH167" s="73">
        <f t="shared" ref="BH167:BH178" si="100">IF(BG167="N",0,BG$166)</f>
        <v>0</v>
      </c>
      <c r="BI167" s="72" t="s">
        <v>7</v>
      </c>
      <c r="BJ167" s="73">
        <f t="shared" ref="BJ167:BJ178" si="101">IF(BI167="N",0,BI$166)</f>
        <v>0</v>
      </c>
      <c r="BK167" s="72" t="s">
        <v>7</v>
      </c>
      <c r="BL167" s="73">
        <f t="shared" ref="BL167:BL178" si="102">IF(BK167="N",0,BK$166)</f>
        <v>0</v>
      </c>
      <c r="BM167" s="73"/>
      <c r="BN167" s="74" t="str">
        <f t="shared" ref="BN167:BN178" si="103">IF(AZ167="","",SUM(BM167,BL167,BH167,BF167,BJ167,BD167))</f>
        <v/>
      </c>
      <c r="BO167" s="68"/>
      <c r="BP167" s="69"/>
      <c r="BQ167" s="70"/>
      <c r="BR167" s="71"/>
      <c r="BS167" s="72" t="s">
        <v>7</v>
      </c>
      <c r="BT167" s="73">
        <f>IF(BS167="N",0,BD!$B$6)</f>
        <v>0</v>
      </c>
      <c r="BU167" s="72" t="s">
        <v>7</v>
      </c>
      <c r="BV167" s="73">
        <f>IF(BU167="N",0,BD!$B$7)</f>
        <v>0</v>
      </c>
      <c r="BW167" s="72" t="s">
        <v>7</v>
      </c>
      <c r="BX167" s="73">
        <f t="shared" ref="BX167:BX178" si="104">IF(BW167="N",0,BW$166)</f>
        <v>0</v>
      </c>
      <c r="BY167" s="72" t="s">
        <v>7</v>
      </c>
      <c r="BZ167" s="73">
        <f t="shared" ref="BZ167:BZ178" si="105">IF(BY167="N",0,BY$166)</f>
        <v>0</v>
      </c>
      <c r="CA167" s="72" t="s">
        <v>7</v>
      </c>
      <c r="CB167" s="73">
        <f t="shared" ref="CB167:CB178" si="106">IF(CA167="N",0,CA$166)</f>
        <v>0</v>
      </c>
      <c r="CC167" s="73"/>
      <c r="CD167" s="74" t="str">
        <f t="shared" ref="CD167:CD178" si="107">IF(BP167="","",SUM(CC167,CB167,BX167,BV167,BZ167,BT167))</f>
        <v/>
      </c>
      <c r="CE167" s="68"/>
      <c r="CF167" s="69"/>
      <c r="CG167" s="70"/>
      <c r="CH167" s="71"/>
      <c r="CI167" s="72" t="s">
        <v>7</v>
      </c>
      <c r="CJ167" s="73">
        <f>IF(CI167="N",0,BD!$B$6)</f>
        <v>0</v>
      </c>
      <c r="CK167" s="72" t="s">
        <v>7</v>
      </c>
      <c r="CL167" s="73">
        <f>IF(CK167="N",0,BD!$B$7)</f>
        <v>0</v>
      </c>
      <c r="CM167" s="72" t="s">
        <v>7</v>
      </c>
      <c r="CN167" s="73">
        <f t="shared" ref="CN167:CN178" si="108">IF(CM167="N",0,CM$166)</f>
        <v>0</v>
      </c>
      <c r="CO167" s="72" t="s">
        <v>7</v>
      </c>
      <c r="CP167" s="73">
        <f t="shared" ref="CP167:CP178" si="109">IF(CO167="N",0,CO$166)</f>
        <v>0</v>
      </c>
      <c r="CQ167" s="72" t="s">
        <v>7</v>
      </c>
      <c r="CR167" s="73">
        <f t="shared" ref="CR167:CR178" si="110">IF(CQ167="N",0,CQ$166)</f>
        <v>0</v>
      </c>
      <c r="CS167" s="73"/>
      <c r="CT167" s="74" t="str">
        <f t="shared" ref="CT167:CT178" si="111">IF(CF167="","",SUM(CS167,CR167,CN167,CL167,CP167,CJ167))</f>
        <v/>
      </c>
      <c r="CU167" s="68"/>
      <c r="CV167" s="69"/>
      <c r="CW167" s="70"/>
      <c r="CX167" s="71"/>
      <c r="CY167" s="72" t="s">
        <v>7</v>
      </c>
      <c r="CZ167" s="73">
        <f>IF(CY167="N",0,BD!$B$6)</f>
        <v>0</v>
      </c>
      <c r="DA167" s="72" t="s">
        <v>7</v>
      </c>
      <c r="DB167" s="73">
        <f>IF(DA167="N",0,BD!$B$7)</f>
        <v>0</v>
      </c>
      <c r="DC167" s="72" t="s">
        <v>7</v>
      </c>
      <c r="DD167" s="73">
        <f t="shared" ref="DD167:DD178" si="112">IF(DC167="N",0,DC$166)</f>
        <v>0</v>
      </c>
      <c r="DE167" s="72" t="s">
        <v>7</v>
      </c>
      <c r="DF167" s="73">
        <f t="shared" ref="DF167:DF178" si="113">IF(DE167="N",0,DE$166)</f>
        <v>0</v>
      </c>
      <c r="DG167" s="72" t="s">
        <v>7</v>
      </c>
      <c r="DH167" s="73">
        <f t="shared" ref="DH167:DH178" si="114">IF(DG167="N",0,DG$166)</f>
        <v>0</v>
      </c>
      <c r="DI167" s="73"/>
      <c r="DJ167" s="74" t="str">
        <f t="shared" ref="DJ167:DJ178" si="115">IF(CV167="","",SUM(DI167,DH167,DD167,DB167,DF167,CZ167))</f>
        <v/>
      </c>
    </row>
    <row r="168" spans="1:114" ht="15.75" thickBot="1" x14ac:dyDescent="0.3">
      <c r="A168" s="130"/>
      <c r="B168" s="155"/>
      <c r="C168" s="68"/>
      <c r="D168" s="75"/>
      <c r="E168" s="76"/>
      <c r="F168" s="71"/>
      <c r="G168" s="77" t="s">
        <v>7</v>
      </c>
      <c r="H168" s="73">
        <f>IF(G168="N",0,BD!$B$6)</f>
        <v>0</v>
      </c>
      <c r="I168" s="77" t="s">
        <v>7</v>
      </c>
      <c r="J168" s="73">
        <f>IF(I168="N",0,BD!$B$7)</f>
        <v>0</v>
      </c>
      <c r="K168" s="77" t="s">
        <v>7</v>
      </c>
      <c r="L168" s="78">
        <f t="shared" ref="L168:N178" si="116">IF(K168="N",0,K$166)</f>
        <v>0</v>
      </c>
      <c r="M168" s="77" t="s">
        <v>7</v>
      </c>
      <c r="N168" s="73">
        <f t="shared" si="116"/>
        <v>0</v>
      </c>
      <c r="O168" s="77" t="s">
        <v>7</v>
      </c>
      <c r="P168" s="78">
        <f t="shared" si="90"/>
        <v>0</v>
      </c>
      <c r="Q168" s="73"/>
      <c r="R168" s="79" t="str">
        <f t="shared" si="91"/>
        <v/>
      </c>
      <c r="S168" s="68"/>
      <c r="T168" s="75"/>
      <c r="U168" s="76"/>
      <c r="V168" s="71"/>
      <c r="W168" s="77" t="s">
        <v>7</v>
      </c>
      <c r="X168" s="73">
        <f>IF(W168="N",0,BD!$B$6)</f>
        <v>0</v>
      </c>
      <c r="Y168" s="77" t="s">
        <v>7</v>
      </c>
      <c r="Z168" s="73">
        <f>IF(Y168="N",0,BD!$B$7)</f>
        <v>0</v>
      </c>
      <c r="AA168" s="77" t="s">
        <v>7</v>
      </c>
      <c r="AB168" s="78">
        <f t="shared" si="92"/>
        <v>0</v>
      </c>
      <c r="AC168" s="77" t="s">
        <v>7</v>
      </c>
      <c r="AD168" s="78">
        <f t="shared" si="93"/>
        <v>0</v>
      </c>
      <c r="AE168" s="77" t="s">
        <v>7</v>
      </c>
      <c r="AF168" s="78">
        <f t="shared" si="94"/>
        <v>0</v>
      </c>
      <c r="AG168" s="73"/>
      <c r="AH168" s="79" t="str">
        <f t="shared" si="95"/>
        <v/>
      </c>
      <c r="AI168" s="68"/>
      <c r="AJ168" s="75"/>
      <c r="AK168" s="76"/>
      <c r="AL168" s="71"/>
      <c r="AM168" s="77" t="s">
        <v>7</v>
      </c>
      <c r="AN168" s="73">
        <f>IF(AM168="N",0,BD!$B$6)</f>
        <v>0</v>
      </c>
      <c r="AO168" s="77" t="s">
        <v>7</v>
      </c>
      <c r="AP168" s="73">
        <f>IF(AO168="N",0,BD!$B$7)</f>
        <v>0</v>
      </c>
      <c r="AQ168" s="77" t="s">
        <v>7</v>
      </c>
      <c r="AR168" s="78">
        <f t="shared" si="96"/>
        <v>0</v>
      </c>
      <c r="AS168" s="77" t="s">
        <v>7</v>
      </c>
      <c r="AT168" s="78">
        <f t="shared" si="97"/>
        <v>0</v>
      </c>
      <c r="AU168" s="77" t="s">
        <v>7</v>
      </c>
      <c r="AV168" s="78">
        <f t="shared" si="98"/>
        <v>0</v>
      </c>
      <c r="AW168" s="73"/>
      <c r="AX168" s="79" t="str">
        <f t="shared" si="99"/>
        <v/>
      </c>
      <c r="AY168" s="68"/>
      <c r="AZ168" s="75"/>
      <c r="BA168" s="76"/>
      <c r="BB168" s="71"/>
      <c r="BC168" s="77" t="s">
        <v>7</v>
      </c>
      <c r="BD168" s="73">
        <f>IF(BC168="N",0,BD!$B$6)</f>
        <v>0</v>
      </c>
      <c r="BE168" s="77" t="s">
        <v>7</v>
      </c>
      <c r="BF168" s="73">
        <f>IF(BE168="N",0,BD!$B$7)</f>
        <v>0</v>
      </c>
      <c r="BG168" s="77" t="s">
        <v>7</v>
      </c>
      <c r="BH168" s="78">
        <f t="shared" si="100"/>
        <v>0</v>
      </c>
      <c r="BI168" s="77" t="s">
        <v>7</v>
      </c>
      <c r="BJ168" s="78">
        <f t="shared" si="101"/>
        <v>0</v>
      </c>
      <c r="BK168" s="77" t="s">
        <v>7</v>
      </c>
      <c r="BL168" s="78">
        <f t="shared" si="102"/>
        <v>0</v>
      </c>
      <c r="BM168" s="73"/>
      <c r="BN168" s="79" t="str">
        <f t="shared" si="103"/>
        <v/>
      </c>
      <c r="BO168" s="68"/>
      <c r="BP168" s="75"/>
      <c r="BQ168" s="76"/>
      <c r="BR168" s="71"/>
      <c r="BS168" s="77" t="s">
        <v>7</v>
      </c>
      <c r="BT168" s="73">
        <f>IF(BS168="N",0,BD!$B$6)</f>
        <v>0</v>
      </c>
      <c r="BU168" s="77" t="s">
        <v>7</v>
      </c>
      <c r="BV168" s="73">
        <f>IF(BU168="N",0,BD!$B$7)</f>
        <v>0</v>
      </c>
      <c r="BW168" s="77" t="s">
        <v>7</v>
      </c>
      <c r="BX168" s="78">
        <f t="shared" si="104"/>
        <v>0</v>
      </c>
      <c r="BY168" s="77" t="s">
        <v>7</v>
      </c>
      <c r="BZ168" s="78">
        <f t="shared" si="105"/>
        <v>0</v>
      </c>
      <c r="CA168" s="77" t="s">
        <v>7</v>
      </c>
      <c r="CB168" s="78">
        <f t="shared" si="106"/>
        <v>0</v>
      </c>
      <c r="CC168" s="73"/>
      <c r="CD168" s="79" t="str">
        <f t="shared" si="107"/>
        <v/>
      </c>
      <c r="CE168" s="68"/>
      <c r="CF168" s="75"/>
      <c r="CG168" s="76"/>
      <c r="CH168" s="71"/>
      <c r="CI168" s="77" t="s">
        <v>7</v>
      </c>
      <c r="CJ168" s="73">
        <f>IF(CI168="N",0,BD!$B$6)</f>
        <v>0</v>
      </c>
      <c r="CK168" s="77" t="s">
        <v>7</v>
      </c>
      <c r="CL168" s="73">
        <f>IF(CK168="N",0,BD!$B$7)</f>
        <v>0</v>
      </c>
      <c r="CM168" s="77" t="s">
        <v>7</v>
      </c>
      <c r="CN168" s="78">
        <f t="shared" si="108"/>
        <v>0</v>
      </c>
      <c r="CO168" s="77" t="s">
        <v>7</v>
      </c>
      <c r="CP168" s="78">
        <f t="shared" si="109"/>
        <v>0</v>
      </c>
      <c r="CQ168" s="77" t="s">
        <v>7</v>
      </c>
      <c r="CR168" s="78">
        <f t="shared" si="110"/>
        <v>0</v>
      </c>
      <c r="CS168" s="73"/>
      <c r="CT168" s="79" t="str">
        <f t="shared" si="111"/>
        <v/>
      </c>
      <c r="CU168" s="68"/>
      <c r="CV168" s="75"/>
      <c r="CW168" s="76"/>
      <c r="CX168" s="71"/>
      <c r="CY168" s="77" t="s">
        <v>7</v>
      </c>
      <c r="CZ168" s="73">
        <f>IF(CY168="N",0,BD!$B$6)</f>
        <v>0</v>
      </c>
      <c r="DA168" s="77" t="s">
        <v>7</v>
      </c>
      <c r="DB168" s="73">
        <f>IF(DA168="N",0,BD!$B$7)</f>
        <v>0</v>
      </c>
      <c r="DC168" s="77" t="s">
        <v>7</v>
      </c>
      <c r="DD168" s="78">
        <f t="shared" si="112"/>
        <v>0</v>
      </c>
      <c r="DE168" s="77" t="s">
        <v>7</v>
      </c>
      <c r="DF168" s="78">
        <f t="shared" si="113"/>
        <v>0</v>
      </c>
      <c r="DG168" s="77" t="s">
        <v>7</v>
      </c>
      <c r="DH168" s="78">
        <f t="shared" si="114"/>
        <v>0</v>
      </c>
      <c r="DI168" s="73"/>
      <c r="DJ168" s="79" t="str">
        <f t="shared" si="115"/>
        <v/>
      </c>
    </row>
    <row r="169" spans="1:114" ht="15.75" thickBot="1" x14ac:dyDescent="0.3">
      <c r="A169" s="130"/>
      <c r="B169" s="155"/>
      <c r="C169" s="68"/>
      <c r="D169" s="75"/>
      <c r="E169" s="76"/>
      <c r="F169" s="71"/>
      <c r="G169" s="77" t="s">
        <v>7</v>
      </c>
      <c r="H169" s="73">
        <f>IF(G169="N",0,BD!$B$6)</f>
        <v>0</v>
      </c>
      <c r="I169" s="77" t="s">
        <v>7</v>
      </c>
      <c r="J169" s="73">
        <f>IF(I169="N",0,BD!$B$7)</f>
        <v>0</v>
      </c>
      <c r="K169" s="77" t="s">
        <v>7</v>
      </c>
      <c r="L169" s="78">
        <f t="shared" si="116"/>
        <v>0</v>
      </c>
      <c r="M169" s="77" t="s">
        <v>7</v>
      </c>
      <c r="N169" s="73">
        <f t="shared" si="116"/>
        <v>0</v>
      </c>
      <c r="O169" s="77" t="s">
        <v>7</v>
      </c>
      <c r="P169" s="78">
        <f t="shared" si="90"/>
        <v>0</v>
      </c>
      <c r="Q169" s="73"/>
      <c r="R169" s="79" t="str">
        <f t="shared" si="91"/>
        <v/>
      </c>
      <c r="S169" s="68"/>
      <c r="T169" s="75"/>
      <c r="U169" s="76"/>
      <c r="V169" s="71"/>
      <c r="W169" s="77" t="s">
        <v>7</v>
      </c>
      <c r="X169" s="73">
        <f>IF(W169="N",0,BD!$B$6)</f>
        <v>0</v>
      </c>
      <c r="Y169" s="77" t="s">
        <v>7</v>
      </c>
      <c r="Z169" s="73">
        <f>IF(Y169="N",0,BD!$B$7)</f>
        <v>0</v>
      </c>
      <c r="AA169" s="77" t="s">
        <v>7</v>
      </c>
      <c r="AB169" s="78">
        <f t="shared" si="92"/>
        <v>0</v>
      </c>
      <c r="AC169" s="77" t="s">
        <v>7</v>
      </c>
      <c r="AD169" s="78">
        <f t="shared" si="93"/>
        <v>0</v>
      </c>
      <c r="AE169" s="77" t="s">
        <v>7</v>
      </c>
      <c r="AF169" s="78">
        <f t="shared" si="94"/>
        <v>0</v>
      </c>
      <c r="AG169" s="73"/>
      <c r="AH169" s="79" t="str">
        <f t="shared" si="95"/>
        <v/>
      </c>
      <c r="AI169" s="68"/>
      <c r="AJ169" s="75"/>
      <c r="AK169" s="76"/>
      <c r="AL169" s="71"/>
      <c r="AM169" s="77" t="s">
        <v>7</v>
      </c>
      <c r="AN169" s="73">
        <f>IF(AM169="N",0,BD!$B$6)</f>
        <v>0</v>
      </c>
      <c r="AO169" s="77" t="s">
        <v>7</v>
      </c>
      <c r="AP169" s="73">
        <f>IF(AO169="N",0,BD!$B$7)</f>
        <v>0</v>
      </c>
      <c r="AQ169" s="77" t="s">
        <v>7</v>
      </c>
      <c r="AR169" s="78">
        <f t="shared" si="96"/>
        <v>0</v>
      </c>
      <c r="AS169" s="77" t="s">
        <v>7</v>
      </c>
      <c r="AT169" s="78">
        <f t="shared" si="97"/>
        <v>0</v>
      </c>
      <c r="AU169" s="77" t="s">
        <v>7</v>
      </c>
      <c r="AV169" s="78">
        <f t="shared" si="98"/>
        <v>0</v>
      </c>
      <c r="AW169" s="73"/>
      <c r="AX169" s="79" t="str">
        <f t="shared" si="99"/>
        <v/>
      </c>
      <c r="AY169" s="68"/>
      <c r="AZ169" s="75"/>
      <c r="BA169" s="76"/>
      <c r="BB169" s="71"/>
      <c r="BC169" s="77" t="s">
        <v>7</v>
      </c>
      <c r="BD169" s="73">
        <f>IF(BC169="N",0,BD!$B$6)</f>
        <v>0</v>
      </c>
      <c r="BE169" s="77" t="s">
        <v>7</v>
      </c>
      <c r="BF169" s="73">
        <f>IF(BE169="N",0,BD!$B$7)</f>
        <v>0</v>
      </c>
      <c r="BG169" s="77" t="s">
        <v>7</v>
      </c>
      <c r="BH169" s="78">
        <f t="shared" si="100"/>
        <v>0</v>
      </c>
      <c r="BI169" s="77" t="s">
        <v>7</v>
      </c>
      <c r="BJ169" s="78">
        <f t="shared" si="101"/>
        <v>0</v>
      </c>
      <c r="BK169" s="77" t="s">
        <v>7</v>
      </c>
      <c r="BL169" s="78">
        <f t="shared" si="102"/>
        <v>0</v>
      </c>
      <c r="BM169" s="73"/>
      <c r="BN169" s="79" t="str">
        <f t="shared" si="103"/>
        <v/>
      </c>
      <c r="BO169" s="68"/>
      <c r="BP169" s="75"/>
      <c r="BQ169" s="76"/>
      <c r="BR169" s="71"/>
      <c r="BS169" s="77" t="s">
        <v>7</v>
      </c>
      <c r="BT169" s="73">
        <f>IF(BS169="N",0,BD!$B$6)</f>
        <v>0</v>
      </c>
      <c r="BU169" s="77" t="s">
        <v>7</v>
      </c>
      <c r="BV169" s="73">
        <f>IF(BU169="N",0,BD!$B$7)</f>
        <v>0</v>
      </c>
      <c r="BW169" s="77" t="s">
        <v>7</v>
      </c>
      <c r="BX169" s="78">
        <f t="shared" si="104"/>
        <v>0</v>
      </c>
      <c r="BY169" s="77" t="s">
        <v>7</v>
      </c>
      <c r="BZ169" s="78">
        <f t="shared" si="105"/>
        <v>0</v>
      </c>
      <c r="CA169" s="77" t="s">
        <v>7</v>
      </c>
      <c r="CB169" s="78">
        <f t="shared" si="106"/>
        <v>0</v>
      </c>
      <c r="CC169" s="73"/>
      <c r="CD169" s="79" t="str">
        <f t="shared" si="107"/>
        <v/>
      </c>
      <c r="CE169" s="68"/>
      <c r="CF169" s="75"/>
      <c r="CG169" s="76"/>
      <c r="CH169" s="71"/>
      <c r="CI169" s="77" t="s">
        <v>7</v>
      </c>
      <c r="CJ169" s="73">
        <f>IF(CI169="N",0,BD!$B$6)</f>
        <v>0</v>
      </c>
      <c r="CK169" s="77" t="s">
        <v>7</v>
      </c>
      <c r="CL169" s="73">
        <f>IF(CK169="N",0,BD!$B$7)</f>
        <v>0</v>
      </c>
      <c r="CM169" s="77" t="s">
        <v>7</v>
      </c>
      <c r="CN169" s="78">
        <f t="shared" si="108"/>
        <v>0</v>
      </c>
      <c r="CO169" s="77" t="s">
        <v>7</v>
      </c>
      <c r="CP169" s="78">
        <f t="shared" si="109"/>
        <v>0</v>
      </c>
      <c r="CQ169" s="77" t="s">
        <v>7</v>
      </c>
      <c r="CR169" s="78">
        <f t="shared" si="110"/>
        <v>0</v>
      </c>
      <c r="CS169" s="73"/>
      <c r="CT169" s="79" t="str">
        <f t="shared" si="111"/>
        <v/>
      </c>
      <c r="CU169" s="68"/>
      <c r="CV169" s="75"/>
      <c r="CW169" s="76"/>
      <c r="CX169" s="71"/>
      <c r="CY169" s="77" t="s">
        <v>7</v>
      </c>
      <c r="CZ169" s="73">
        <f>IF(CY169="N",0,BD!$B$6)</f>
        <v>0</v>
      </c>
      <c r="DA169" s="77" t="s">
        <v>7</v>
      </c>
      <c r="DB169" s="73">
        <f>IF(DA169="N",0,BD!$B$7)</f>
        <v>0</v>
      </c>
      <c r="DC169" s="77" t="s">
        <v>7</v>
      </c>
      <c r="DD169" s="78">
        <f t="shared" si="112"/>
        <v>0</v>
      </c>
      <c r="DE169" s="77" t="s">
        <v>7</v>
      </c>
      <c r="DF169" s="78">
        <f t="shared" si="113"/>
        <v>0</v>
      </c>
      <c r="DG169" s="77" t="s">
        <v>7</v>
      </c>
      <c r="DH169" s="78">
        <f t="shared" si="114"/>
        <v>0</v>
      </c>
      <c r="DI169" s="73"/>
      <c r="DJ169" s="79" t="str">
        <f t="shared" si="115"/>
        <v/>
      </c>
    </row>
    <row r="170" spans="1:114" ht="15.75" thickBot="1" x14ac:dyDescent="0.3">
      <c r="A170" s="130"/>
      <c r="B170" s="155"/>
      <c r="C170" s="68"/>
      <c r="D170" s="75"/>
      <c r="E170" s="76"/>
      <c r="F170" s="71"/>
      <c r="G170" s="77" t="s">
        <v>7</v>
      </c>
      <c r="H170" s="73">
        <f>IF(G170="N",0,BD!$B$6)</f>
        <v>0</v>
      </c>
      <c r="I170" s="77" t="s">
        <v>7</v>
      </c>
      <c r="J170" s="73">
        <f>IF(I170="N",0,BD!$B$7)</f>
        <v>0</v>
      </c>
      <c r="K170" s="77" t="s">
        <v>7</v>
      </c>
      <c r="L170" s="78">
        <f t="shared" si="116"/>
        <v>0</v>
      </c>
      <c r="M170" s="77" t="s">
        <v>7</v>
      </c>
      <c r="N170" s="73">
        <f t="shared" si="116"/>
        <v>0</v>
      </c>
      <c r="O170" s="77" t="s">
        <v>7</v>
      </c>
      <c r="P170" s="78">
        <f t="shared" si="90"/>
        <v>0</v>
      </c>
      <c r="Q170" s="73"/>
      <c r="R170" s="79" t="str">
        <f t="shared" si="91"/>
        <v/>
      </c>
      <c r="S170" s="68"/>
      <c r="T170" s="75"/>
      <c r="U170" s="76"/>
      <c r="V170" s="71"/>
      <c r="W170" s="77" t="s">
        <v>7</v>
      </c>
      <c r="X170" s="73">
        <f>IF(W170="N",0,BD!$B$6)</f>
        <v>0</v>
      </c>
      <c r="Y170" s="77" t="s">
        <v>7</v>
      </c>
      <c r="Z170" s="73">
        <f>IF(Y170="N",0,BD!$B$7)</f>
        <v>0</v>
      </c>
      <c r="AA170" s="77" t="s">
        <v>7</v>
      </c>
      <c r="AB170" s="78">
        <f t="shared" si="92"/>
        <v>0</v>
      </c>
      <c r="AC170" s="77" t="s">
        <v>7</v>
      </c>
      <c r="AD170" s="78">
        <f t="shared" si="93"/>
        <v>0</v>
      </c>
      <c r="AE170" s="77" t="s">
        <v>7</v>
      </c>
      <c r="AF170" s="78">
        <f t="shared" si="94"/>
        <v>0</v>
      </c>
      <c r="AG170" s="73"/>
      <c r="AH170" s="79" t="str">
        <f t="shared" si="95"/>
        <v/>
      </c>
      <c r="AI170" s="68"/>
      <c r="AJ170" s="75"/>
      <c r="AK170" s="76"/>
      <c r="AL170" s="71"/>
      <c r="AM170" s="77" t="s">
        <v>7</v>
      </c>
      <c r="AN170" s="73">
        <f>IF(AM170="N",0,BD!$B$6)</f>
        <v>0</v>
      </c>
      <c r="AO170" s="77" t="s">
        <v>7</v>
      </c>
      <c r="AP170" s="73">
        <f>IF(AO170="N",0,BD!$B$7)</f>
        <v>0</v>
      </c>
      <c r="AQ170" s="77" t="s">
        <v>7</v>
      </c>
      <c r="AR170" s="78">
        <f t="shared" si="96"/>
        <v>0</v>
      </c>
      <c r="AS170" s="77" t="s">
        <v>7</v>
      </c>
      <c r="AT170" s="78">
        <f t="shared" si="97"/>
        <v>0</v>
      </c>
      <c r="AU170" s="77" t="s">
        <v>7</v>
      </c>
      <c r="AV170" s="78">
        <f t="shared" si="98"/>
        <v>0</v>
      </c>
      <c r="AW170" s="73"/>
      <c r="AX170" s="79" t="str">
        <f t="shared" si="99"/>
        <v/>
      </c>
      <c r="AY170" s="68"/>
      <c r="AZ170" s="75"/>
      <c r="BA170" s="76"/>
      <c r="BB170" s="71"/>
      <c r="BC170" s="77" t="s">
        <v>7</v>
      </c>
      <c r="BD170" s="73">
        <f>IF(BC170="N",0,BD!$B$6)</f>
        <v>0</v>
      </c>
      <c r="BE170" s="77" t="s">
        <v>7</v>
      </c>
      <c r="BF170" s="73">
        <f>IF(BE170="N",0,BD!$B$7)</f>
        <v>0</v>
      </c>
      <c r="BG170" s="77" t="s">
        <v>7</v>
      </c>
      <c r="BH170" s="78">
        <f t="shared" si="100"/>
        <v>0</v>
      </c>
      <c r="BI170" s="77" t="s">
        <v>7</v>
      </c>
      <c r="BJ170" s="78">
        <f t="shared" si="101"/>
        <v>0</v>
      </c>
      <c r="BK170" s="77" t="s">
        <v>7</v>
      </c>
      <c r="BL170" s="78">
        <f t="shared" si="102"/>
        <v>0</v>
      </c>
      <c r="BM170" s="73"/>
      <c r="BN170" s="79" t="str">
        <f t="shared" si="103"/>
        <v/>
      </c>
      <c r="BO170" s="68"/>
      <c r="BP170" s="75"/>
      <c r="BQ170" s="76"/>
      <c r="BR170" s="71"/>
      <c r="BS170" s="77" t="s">
        <v>7</v>
      </c>
      <c r="BT170" s="73">
        <f>IF(BS170="N",0,BD!$B$6)</f>
        <v>0</v>
      </c>
      <c r="BU170" s="77" t="s">
        <v>7</v>
      </c>
      <c r="BV170" s="73">
        <f>IF(BU170="N",0,BD!$B$7)</f>
        <v>0</v>
      </c>
      <c r="BW170" s="77" t="s">
        <v>7</v>
      </c>
      <c r="BX170" s="78">
        <f t="shared" si="104"/>
        <v>0</v>
      </c>
      <c r="BY170" s="77" t="s">
        <v>7</v>
      </c>
      <c r="BZ170" s="78">
        <f t="shared" si="105"/>
        <v>0</v>
      </c>
      <c r="CA170" s="77" t="s">
        <v>7</v>
      </c>
      <c r="CB170" s="78">
        <f t="shared" si="106"/>
        <v>0</v>
      </c>
      <c r="CC170" s="73"/>
      <c r="CD170" s="79" t="str">
        <f t="shared" si="107"/>
        <v/>
      </c>
      <c r="CE170" s="68"/>
      <c r="CF170" s="75"/>
      <c r="CG170" s="76"/>
      <c r="CH170" s="71"/>
      <c r="CI170" s="77" t="s">
        <v>7</v>
      </c>
      <c r="CJ170" s="73">
        <f>IF(CI170="N",0,BD!$B$6)</f>
        <v>0</v>
      </c>
      <c r="CK170" s="77" t="s">
        <v>7</v>
      </c>
      <c r="CL170" s="73">
        <f>IF(CK170="N",0,BD!$B$7)</f>
        <v>0</v>
      </c>
      <c r="CM170" s="77" t="s">
        <v>7</v>
      </c>
      <c r="CN170" s="78">
        <f t="shared" si="108"/>
        <v>0</v>
      </c>
      <c r="CO170" s="77" t="s">
        <v>7</v>
      </c>
      <c r="CP170" s="78">
        <f t="shared" si="109"/>
        <v>0</v>
      </c>
      <c r="CQ170" s="77" t="s">
        <v>7</v>
      </c>
      <c r="CR170" s="78">
        <f t="shared" si="110"/>
        <v>0</v>
      </c>
      <c r="CS170" s="73"/>
      <c r="CT170" s="79" t="str">
        <f t="shared" si="111"/>
        <v/>
      </c>
      <c r="CU170" s="68"/>
      <c r="CV170" s="75"/>
      <c r="CW170" s="76"/>
      <c r="CX170" s="71"/>
      <c r="CY170" s="77" t="s">
        <v>7</v>
      </c>
      <c r="CZ170" s="73">
        <f>IF(CY170="N",0,BD!$B$6)</f>
        <v>0</v>
      </c>
      <c r="DA170" s="77" t="s">
        <v>7</v>
      </c>
      <c r="DB170" s="73">
        <f>IF(DA170="N",0,BD!$B$7)</f>
        <v>0</v>
      </c>
      <c r="DC170" s="77" t="s">
        <v>7</v>
      </c>
      <c r="DD170" s="78">
        <f t="shared" si="112"/>
        <v>0</v>
      </c>
      <c r="DE170" s="77" t="s">
        <v>7</v>
      </c>
      <c r="DF170" s="78">
        <f t="shared" si="113"/>
        <v>0</v>
      </c>
      <c r="DG170" s="77" t="s">
        <v>7</v>
      </c>
      <c r="DH170" s="78">
        <f t="shared" si="114"/>
        <v>0</v>
      </c>
      <c r="DI170" s="73"/>
      <c r="DJ170" s="79" t="str">
        <f t="shared" si="115"/>
        <v/>
      </c>
    </row>
    <row r="171" spans="1:114" ht="15.75" thickBot="1" x14ac:dyDescent="0.3">
      <c r="A171" s="130"/>
      <c r="B171" s="155"/>
      <c r="C171" s="68"/>
      <c r="D171" s="75"/>
      <c r="E171" s="76"/>
      <c r="F171" s="71"/>
      <c r="G171" s="77" t="s">
        <v>7</v>
      </c>
      <c r="H171" s="73">
        <f>IF(G171="N",0,BD!$B$6)</f>
        <v>0</v>
      </c>
      <c r="I171" s="77" t="s">
        <v>7</v>
      </c>
      <c r="J171" s="73">
        <f>IF(I171="N",0,BD!$B$7)</f>
        <v>0</v>
      </c>
      <c r="K171" s="77" t="s">
        <v>7</v>
      </c>
      <c r="L171" s="78">
        <f t="shared" si="116"/>
        <v>0</v>
      </c>
      <c r="M171" s="77" t="s">
        <v>7</v>
      </c>
      <c r="N171" s="73">
        <f t="shared" si="116"/>
        <v>0</v>
      </c>
      <c r="O171" s="77" t="s">
        <v>7</v>
      </c>
      <c r="P171" s="78">
        <f t="shared" si="90"/>
        <v>0</v>
      </c>
      <c r="Q171" s="73"/>
      <c r="R171" s="79" t="str">
        <f t="shared" si="91"/>
        <v/>
      </c>
      <c r="S171" s="68"/>
      <c r="T171" s="75"/>
      <c r="U171" s="76"/>
      <c r="V171" s="71"/>
      <c r="W171" s="77" t="s">
        <v>7</v>
      </c>
      <c r="X171" s="73">
        <f>IF(W171="N",0,BD!$B$6)</f>
        <v>0</v>
      </c>
      <c r="Y171" s="77" t="s">
        <v>7</v>
      </c>
      <c r="Z171" s="73">
        <f>IF(Y171="N",0,BD!$B$7)</f>
        <v>0</v>
      </c>
      <c r="AA171" s="77" t="s">
        <v>7</v>
      </c>
      <c r="AB171" s="78">
        <f t="shared" si="92"/>
        <v>0</v>
      </c>
      <c r="AC171" s="77" t="s">
        <v>7</v>
      </c>
      <c r="AD171" s="78">
        <f t="shared" si="93"/>
        <v>0</v>
      </c>
      <c r="AE171" s="77" t="s">
        <v>7</v>
      </c>
      <c r="AF171" s="78">
        <f t="shared" si="94"/>
        <v>0</v>
      </c>
      <c r="AG171" s="73"/>
      <c r="AH171" s="79" t="str">
        <f t="shared" si="95"/>
        <v/>
      </c>
      <c r="AI171" s="68"/>
      <c r="AJ171" s="75"/>
      <c r="AK171" s="76"/>
      <c r="AL171" s="71"/>
      <c r="AM171" s="77" t="s">
        <v>7</v>
      </c>
      <c r="AN171" s="73">
        <f>IF(AM171="N",0,BD!$B$6)</f>
        <v>0</v>
      </c>
      <c r="AO171" s="77" t="s">
        <v>7</v>
      </c>
      <c r="AP171" s="73">
        <f>IF(AO171="N",0,BD!$B$7)</f>
        <v>0</v>
      </c>
      <c r="AQ171" s="77" t="s">
        <v>7</v>
      </c>
      <c r="AR171" s="78">
        <f t="shared" si="96"/>
        <v>0</v>
      </c>
      <c r="AS171" s="77" t="s">
        <v>7</v>
      </c>
      <c r="AT171" s="78">
        <f t="shared" si="97"/>
        <v>0</v>
      </c>
      <c r="AU171" s="77" t="s">
        <v>7</v>
      </c>
      <c r="AV171" s="78">
        <f t="shared" si="98"/>
        <v>0</v>
      </c>
      <c r="AW171" s="73"/>
      <c r="AX171" s="79" t="str">
        <f t="shared" si="99"/>
        <v/>
      </c>
      <c r="AY171" s="68"/>
      <c r="AZ171" s="75"/>
      <c r="BA171" s="76"/>
      <c r="BB171" s="71"/>
      <c r="BC171" s="77" t="s">
        <v>7</v>
      </c>
      <c r="BD171" s="73">
        <f>IF(BC171="N",0,BD!$B$6)</f>
        <v>0</v>
      </c>
      <c r="BE171" s="77" t="s">
        <v>7</v>
      </c>
      <c r="BF171" s="73">
        <f>IF(BE171="N",0,BD!$B$7)</f>
        <v>0</v>
      </c>
      <c r="BG171" s="77" t="s">
        <v>7</v>
      </c>
      <c r="BH171" s="78">
        <f t="shared" si="100"/>
        <v>0</v>
      </c>
      <c r="BI171" s="77" t="s">
        <v>7</v>
      </c>
      <c r="BJ171" s="78">
        <f t="shared" si="101"/>
        <v>0</v>
      </c>
      <c r="BK171" s="77" t="s">
        <v>7</v>
      </c>
      <c r="BL171" s="78">
        <f t="shared" si="102"/>
        <v>0</v>
      </c>
      <c r="BM171" s="73"/>
      <c r="BN171" s="79" t="str">
        <f t="shared" si="103"/>
        <v/>
      </c>
      <c r="BO171" s="68"/>
      <c r="BP171" s="75"/>
      <c r="BQ171" s="76"/>
      <c r="BR171" s="71"/>
      <c r="BS171" s="77" t="s">
        <v>7</v>
      </c>
      <c r="BT171" s="73">
        <f>IF(BS171="N",0,BD!$B$6)</f>
        <v>0</v>
      </c>
      <c r="BU171" s="77" t="s">
        <v>7</v>
      </c>
      <c r="BV171" s="73">
        <f>IF(BU171="N",0,BD!$B$7)</f>
        <v>0</v>
      </c>
      <c r="BW171" s="77" t="s">
        <v>7</v>
      </c>
      <c r="BX171" s="78">
        <f t="shared" si="104"/>
        <v>0</v>
      </c>
      <c r="BY171" s="77" t="s">
        <v>7</v>
      </c>
      <c r="BZ171" s="78">
        <f t="shared" si="105"/>
        <v>0</v>
      </c>
      <c r="CA171" s="77" t="s">
        <v>7</v>
      </c>
      <c r="CB171" s="78">
        <f t="shared" si="106"/>
        <v>0</v>
      </c>
      <c r="CC171" s="73"/>
      <c r="CD171" s="79" t="str">
        <f t="shared" si="107"/>
        <v/>
      </c>
      <c r="CE171" s="68"/>
      <c r="CF171" s="75"/>
      <c r="CG171" s="76"/>
      <c r="CH171" s="71"/>
      <c r="CI171" s="77" t="s">
        <v>7</v>
      </c>
      <c r="CJ171" s="73">
        <f>IF(CI171="N",0,BD!$B$6)</f>
        <v>0</v>
      </c>
      <c r="CK171" s="77" t="s">
        <v>7</v>
      </c>
      <c r="CL171" s="73">
        <f>IF(CK171="N",0,BD!$B$7)</f>
        <v>0</v>
      </c>
      <c r="CM171" s="77" t="s">
        <v>7</v>
      </c>
      <c r="CN171" s="78">
        <f t="shared" si="108"/>
        <v>0</v>
      </c>
      <c r="CO171" s="77" t="s">
        <v>7</v>
      </c>
      <c r="CP171" s="78">
        <f t="shared" si="109"/>
        <v>0</v>
      </c>
      <c r="CQ171" s="77" t="s">
        <v>7</v>
      </c>
      <c r="CR171" s="78">
        <f t="shared" si="110"/>
        <v>0</v>
      </c>
      <c r="CS171" s="73"/>
      <c r="CT171" s="79" t="str">
        <f t="shared" si="111"/>
        <v/>
      </c>
      <c r="CU171" s="68"/>
      <c r="CV171" s="75"/>
      <c r="CW171" s="76"/>
      <c r="CX171" s="71"/>
      <c r="CY171" s="77" t="s">
        <v>7</v>
      </c>
      <c r="CZ171" s="73">
        <f>IF(CY171="N",0,BD!$B$6)</f>
        <v>0</v>
      </c>
      <c r="DA171" s="77" t="s">
        <v>7</v>
      </c>
      <c r="DB171" s="73">
        <f>IF(DA171="N",0,BD!$B$7)</f>
        <v>0</v>
      </c>
      <c r="DC171" s="77" t="s">
        <v>7</v>
      </c>
      <c r="DD171" s="78">
        <f t="shared" si="112"/>
        <v>0</v>
      </c>
      <c r="DE171" s="77" t="s">
        <v>7</v>
      </c>
      <c r="DF171" s="78">
        <f t="shared" si="113"/>
        <v>0</v>
      </c>
      <c r="DG171" s="77" t="s">
        <v>7</v>
      </c>
      <c r="DH171" s="78">
        <f t="shared" si="114"/>
        <v>0</v>
      </c>
      <c r="DI171" s="73"/>
      <c r="DJ171" s="79" t="str">
        <f t="shared" si="115"/>
        <v/>
      </c>
    </row>
    <row r="172" spans="1:114" ht="15.75" thickBot="1" x14ac:dyDescent="0.3">
      <c r="A172" s="130"/>
      <c r="B172" s="155"/>
      <c r="C172" s="68"/>
      <c r="D172" s="75"/>
      <c r="E172" s="76"/>
      <c r="F172" s="71"/>
      <c r="G172" s="77" t="s">
        <v>7</v>
      </c>
      <c r="H172" s="73">
        <f>IF(G172="N",0,BD!$B$6)</f>
        <v>0</v>
      </c>
      <c r="I172" s="77" t="s">
        <v>7</v>
      </c>
      <c r="J172" s="73">
        <f>IF(I172="N",0,BD!$B$7)</f>
        <v>0</v>
      </c>
      <c r="K172" s="77" t="s">
        <v>7</v>
      </c>
      <c r="L172" s="78">
        <f t="shared" si="116"/>
        <v>0</v>
      </c>
      <c r="M172" s="77" t="s">
        <v>7</v>
      </c>
      <c r="N172" s="73">
        <f t="shared" si="116"/>
        <v>0</v>
      </c>
      <c r="O172" s="77" t="s">
        <v>7</v>
      </c>
      <c r="P172" s="78">
        <f t="shared" si="90"/>
        <v>0</v>
      </c>
      <c r="Q172" s="73"/>
      <c r="R172" s="79" t="str">
        <f t="shared" si="91"/>
        <v/>
      </c>
      <c r="S172" s="68"/>
      <c r="T172" s="75"/>
      <c r="U172" s="76"/>
      <c r="V172" s="71"/>
      <c r="W172" s="77" t="s">
        <v>7</v>
      </c>
      <c r="X172" s="73">
        <f>IF(W172="N",0,BD!$B$6)</f>
        <v>0</v>
      </c>
      <c r="Y172" s="77" t="s">
        <v>7</v>
      </c>
      <c r="Z172" s="73">
        <f>IF(Y172="N",0,BD!$B$7)</f>
        <v>0</v>
      </c>
      <c r="AA172" s="77" t="s">
        <v>7</v>
      </c>
      <c r="AB172" s="78">
        <f t="shared" si="92"/>
        <v>0</v>
      </c>
      <c r="AC172" s="77" t="s">
        <v>7</v>
      </c>
      <c r="AD172" s="78">
        <f t="shared" si="93"/>
        <v>0</v>
      </c>
      <c r="AE172" s="77" t="s">
        <v>7</v>
      </c>
      <c r="AF172" s="78">
        <f t="shared" si="94"/>
        <v>0</v>
      </c>
      <c r="AG172" s="73"/>
      <c r="AH172" s="79" t="str">
        <f t="shared" si="95"/>
        <v/>
      </c>
      <c r="AI172" s="68"/>
      <c r="AJ172" s="75"/>
      <c r="AK172" s="76"/>
      <c r="AL172" s="71"/>
      <c r="AM172" s="77" t="s">
        <v>7</v>
      </c>
      <c r="AN172" s="73">
        <f>IF(AM172="N",0,BD!$B$6)</f>
        <v>0</v>
      </c>
      <c r="AO172" s="77" t="s">
        <v>7</v>
      </c>
      <c r="AP172" s="73">
        <f>IF(AO172="N",0,BD!$B$7)</f>
        <v>0</v>
      </c>
      <c r="AQ172" s="77" t="s">
        <v>7</v>
      </c>
      <c r="AR172" s="78">
        <f t="shared" si="96"/>
        <v>0</v>
      </c>
      <c r="AS172" s="77" t="s">
        <v>7</v>
      </c>
      <c r="AT172" s="78">
        <f t="shared" si="97"/>
        <v>0</v>
      </c>
      <c r="AU172" s="77" t="s">
        <v>7</v>
      </c>
      <c r="AV172" s="78">
        <f t="shared" si="98"/>
        <v>0</v>
      </c>
      <c r="AW172" s="73"/>
      <c r="AX172" s="79" t="str">
        <f t="shared" si="99"/>
        <v/>
      </c>
      <c r="AY172" s="68"/>
      <c r="AZ172" s="75"/>
      <c r="BA172" s="76"/>
      <c r="BB172" s="71"/>
      <c r="BC172" s="77" t="s">
        <v>7</v>
      </c>
      <c r="BD172" s="73">
        <f>IF(BC172="N",0,BD!$B$6)</f>
        <v>0</v>
      </c>
      <c r="BE172" s="77" t="s">
        <v>7</v>
      </c>
      <c r="BF172" s="73">
        <f>IF(BE172="N",0,BD!$B$7)</f>
        <v>0</v>
      </c>
      <c r="BG172" s="77" t="s">
        <v>7</v>
      </c>
      <c r="BH172" s="78">
        <f t="shared" si="100"/>
        <v>0</v>
      </c>
      <c r="BI172" s="77" t="s">
        <v>7</v>
      </c>
      <c r="BJ172" s="78">
        <f t="shared" si="101"/>
        <v>0</v>
      </c>
      <c r="BK172" s="77" t="s">
        <v>7</v>
      </c>
      <c r="BL172" s="78">
        <f t="shared" si="102"/>
        <v>0</v>
      </c>
      <c r="BM172" s="73"/>
      <c r="BN172" s="79" t="str">
        <f t="shared" si="103"/>
        <v/>
      </c>
      <c r="BO172" s="68"/>
      <c r="BP172" s="75"/>
      <c r="BQ172" s="76"/>
      <c r="BR172" s="71"/>
      <c r="BS172" s="77" t="s">
        <v>7</v>
      </c>
      <c r="BT172" s="73">
        <f>IF(BS172="N",0,BD!$B$6)</f>
        <v>0</v>
      </c>
      <c r="BU172" s="77" t="s">
        <v>7</v>
      </c>
      <c r="BV172" s="73">
        <f>IF(BU172="N",0,BD!$B$7)</f>
        <v>0</v>
      </c>
      <c r="BW172" s="77" t="s">
        <v>7</v>
      </c>
      <c r="BX172" s="78">
        <f t="shared" si="104"/>
        <v>0</v>
      </c>
      <c r="BY172" s="77" t="s">
        <v>7</v>
      </c>
      <c r="BZ172" s="78">
        <f t="shared" si="105"/>
        <v>0</v>
      </c>
      <c r="CA172" s="77" t="s">
        <v>7</v>
      </c>
      <c r="CB172" s="78">
        <f t="shared" si="106"/>
        <v>0</v>
      </c>
      <c r="CC172" s="73"/>
      <c r="CD172" s="79" t="str">
        <f t="shared" si="107"/>
        <v/>
      </c>
      <c r="CE172" s="68"/>
      <c r="CF172" s="75"/>
      <c r="CG172" s="76"/>
      <c r="CH172" s="71"/>
      <c r="CI172" s="77" t="s">
        <v>7</v>
      </c>
      <c r="CJ172" s="73">
        <f>IF(CI172="N",0,BD!$B$6)</f>
        <v>0</v>
      </c>
      <c r="CK172" s="77" t="s">
        <v>7</v>
      </c>
      <c r="CL172" s="73">
        <f>IF(CK172="N",0,BD!$B$7)</f>
        <v>0</v>
      </c>
      <c r="CM172" s="77" t="s">
        <v>7</v>
      </c>
      <c r="CN172" s="78">
        <f t="shared" si="108"/>
        <v>0</v>
      </c>
      <c r="CO172" s="77" t="s">
        <v>7</v>
      </c>
      <c r="CP172" s="78">
        <f t="shared" si="109"/>
        <v>0</v>
      </c>
      <c r="CQ172" s="77" t="s">
        <v>7</v>
      </c>
      <c r="CR172" s="78">
        <f t="shared" si="110"/>
        <v>0</v>
      </c>
      <c r="CS172" s="73"/>
      <c r="CT172" s="79" t="str">
        <f t="shared" si="111"/>
        <v/>
      </c>
      <c r="CU172" s="68"/>
      <c r="CV172" s="75"/>
      <c r="CW172" s="76"/>
      <c r="CX172" s="71"/>
      <c r="CY172" s="77" t="s">
        <v>7</v>
      </c>
      <c r="CZ172" s="73">
        <f>IF(CY172="N",0,BD!$B$6)</f>
        <v>0</v>
      </c>
      <c r="DA172" s="77" t="s">
        <v>7</v>
      </c>
      <c r="DB172" s="73">
        <f>IF(DA172="N",0,BD!$B$7)</f>
        <v>0</v>
      </c>
      <c r="DC172" s="77" t="s">
        <v>7</v>
      </c>
      <c r="DD172" s="78">
        <f t="shared" si="112"/>
        <v>0</v>
      </c>
      <c r="DE172" s="77" t="s">
        <v>7</v>
      </c>
      <c r="DF172" s="78">
        <f t="shared" si="113"/>
        <v>0</v>
      </c>
      <c r="DG172" s="77" t="s">
        <v>7</v>
      </c>
      <c r="DH172" s="78">
        <f t="shared" si="114"/>
        <v>0</v>
      </c>
      <c r="DI172" s="73"/>
      <c r="DJ172" s="79" t="str">
        <f t="shared" si="115"/>
        <v/>
      </c>
    </row>
    <row r="173" spans="1:114" ht="15.75" thickBot="1" x14ac:dyDescent="0.3">
      <c r="A173" s="130"/>
      <c r="B173" s="155"/>
      <c r="C173" s="68"/>
      <c r="D173" s="75"/>
      <c r="E173" s="76"/>
      <c r="F173" s="71"/>
      <c r="G173" s="77" t="s">
        <v>7</v>
      </c>
      <c r="H173" s="73">
        <f>IF(G173="N",0,BD!$B$6)</f>
        <v>0</v>
      </c>
      <c r="I173" s="77" t="s">
        <v>7</v>
      </c>
      <c r="J173" s="73">
        <f>IF(I173="N",0,BD!$B$7)</f>
        <v>0</v>
      </c>
      <c r="K173" s="77" t="s">
        <v>7</v>
      </c>
      <c r="L173" s="78">
        <f t="shared" si="116"/>
        <v>0</v>
      </c>
      <c r="M173" s="77" t="s">
        <v>7</v>
      </c>
      <c r="N173" s="73">
        <f t="shared" si="116"/>
        <v>0</v>
      </c>
      <c r="O173" s="77" t="s">
        <v>7</v>
      </c>
      <c r="P173" s="78">
        <f t="shared" si="90"/>
        <v>0</v>
      </c>
      <c r="Q173" s="73"/>
      <c r="R173" s="79" t="str">
        <f t="shared" si="91"/>
        <v/>
      </c>
      <c r="S173" s="68"/>
      <c r="T173" s="75"/>
      <c r="U173" s="76"/>
      <c r="V173" s="71"/>
      <c r="W173" s="77" t="s">
        <v>7</v>
      </c>
      <c r="X173" s="73">
        <f>IF(W173="N",0,BD!$B$6)</f>
        <v>0</v>
      </c>
      <c r="Y173" s="77" t="s">
        <v>7</v>
      </c>
      <c r="Z173" s="73">
        <f>IF(Y173="N",0,BD!$B$7)</f>
        <v>0</v>
      </c>
      <c r="AA173" s="77" t="s">
        <v>7</v>
      </c>
      <c r="AB173" s="78">
        <f t="shared" si="92"/>
        <v>0</v>
      </c>
      <c r="AC173" s="77" t="s">
        <v>7</v>
      </c>
      <c r="AD173" s="78">
        <f t="shared" si="93"/>
        <v>0</v>
      </c>
      <c r="AE173" s="77" t="s">
        <v>7</v>
      </c>
      <c r="AF173" s="78">
        <f t="shared" si="94"/>
        <v>0</v>
      </c>
      <c r="AG173" s="73"/>
      <c r="AH173" s="79" t="str">
        <f t="shared" si="95"/>
        <v/>
      </c>
      <c r="AI173" s="68"/>
      <c r="AJ173" s="75"/>
      <c r="AK173" s="76"/>
      <c r="AL173" s="71"/>
      <c r="AM173" s="77" t="s">
        <v>7</v>
      </c>
      <c r="AN173" s="73">
        <f>IF(AM173="N",0,BD!$B$6)</f>
        <v>0</v>
      </c>
      <c r="AO173" s="77" t="s">
        <v>7</v>
      </c>
      <c r="AP173" s="73">
        <f>IF(AO173="N",0,BD!$B$7)</f>
        <v>0</v>
      </c>
      <c r="AQ173" s="77" t="s">
        <v>7</v>
      </c>
      <c r="AR173" s="78">
        <f t="shared" si="96"/>
        <v>0</v>
      </c>
      <c r="AS173" s="77" t="s">
        <v>7</v>
      </c>
      <c r="AT173" s="78">
        <f t="shared" si="97"/>
        <v>0</v>
      </c>
      <c r="AU173" s="77" t="s">
        <v>7</v>
      </c>
      <c r="AV173" s="78">
        <f t="shared" si="98"/>
        <v>0</v>
      </c>
      <c r="AW173" s="73"/>
      <c r="AX173" s="79" t="str">
        <f t="shared" si="99"/>
        <v/>
      </c>
      <c r="AY173" s="68"/>
      <c r="AZ173" s="75"/>
      <c r="BA173" s="76"/>
      <c r="BB173" s="71"/>
      <c r="BC173" s="77" t="s">
        <v>7</v>
      </c>
      <c r="BD173" s="73">
        <f>IF(BC173="N",0,BD!$B$6)</f>
        <v>0</v>
      </c>
      <c r="BE173" s="77" t="s">
        <v>7</v>
      </c>
      <c r="BF173" s="73">
        <f>IF(BE173="N",0,BD!$B$7)</f>
        <v>0</v>
      </c>
      <c r="BG173" s="77" t="s">
        <v>7</v>
      </c>
      <c r="BH173" s="78">
        <f t="shared" si="100"/>
        <v>0</v>
      </c>
      <c r="BI173" s="77" t="s">
        <v>7</v>
      </c>
      <c r="BJ173" s="78">
        <f t="shared" si="101"/>
        <v>0</v>
      </c>
      <c r="BK173" s="77" t="s">
        <v>7</v>
      </c>
      <c r="BL173" s="78">
        <f t="shared" si="102"/>
        <v>0</v>
      </c>
      <c r="BM173" s="73"/>
      <c r="BN173" s="79" t="str">
        <f t="shared" si="103"/>
        <v/>
      </c>
      <c r="BO173" s="68"/>
      <c r="BP173" s="75"/>
      <c r="BQ173" s="76"/>
      <c r="BR173" s="71"/>
      <c r="BS173" s="77" t="s">
        <v>7</v>
      </c>
      <c r="BT173" s="73">
        <f>IF(BS173="N",0,BD!$B$6)</f>
        <v>0</v>
      </c>
      <c r="BU173" s="77" t="s">
        <v>7</v>
      </c>
      <c r="BV173" s="73">
        <f>IF(BU173="N",0,BD!$B$7)</f>
        <v>0</v>
      </c>
      <c r="BW173" s="77" t="s">
        <v>7</v>
      </c>
      <c r="BX173" s="78">
        <f t="shared" si="104"/>
        <v>0</v>
      </c>
      <c r="BY173" s="77" t="s">
        <v>7</v>
      </c>
      <c r="BZ173" s="78">
        <f t="shared" si="105"/>
        <v>0</v>
      </c>
      <c r="CA173" s="77" t="s">
        <v>7</v>
      </c>
      <c r="CB173" s="78">
        <f t="shared" si="106"/>
        <v>0</v>
      </c>
      <c r="CC173" s="73"/>
      <c r="CD173" s="79" t="str">
        <f t="shared" si="107"/>
        <v/>
      </c>
      <c r="CE173" s="68"/>
      <c r="CF173" s="75"/>
      <c r="CG173" s="76"/>
      <c r="CH173" s="71"/>
      <c r="CI173" s="77" t="s">
        <v>7</v>
      </c>
      <c r="CJ173" s="73">
        <f>IF(CI173="N",0,BD!$B$6)</f>
        <v>0</v>
      </c>
      <c r="CK173" s="77" t="s">
        <v>7</v>
      </c>
      <c r="CL173" s="73">
        <f>IF(CK173="N",0,BD!$B$7)</f>
        <v>0</v>
      </c>
      <c r="CM173" s="77" t="s">
        <v>7</v>
      </c>
      <c r="CN173" s="78">
        <f t="shared" si="108"/>
        <v>0</v>
      </c>
      <c r="CO173" s="77" t="s">
        <v>7</v>
      </c>
      <c r="CP173" s="78">
        <f t="shared" si="109"/>
        <v>0</v>
      </c>
      <c r="CQ173" s="77" t="s">
        <v>7</v>
      </c>
      <c r="CR173" s="78">
        <f t="shared" si="110"/>
        <v>0</v>
      </c>
      <c r="CS173" s="73"/>
      <c r="CT173" s="79" t="str">
        <f t="shared" si="111"/>
        <v/>
      </c>
      <c r="CU173" s="68"/>
      <c r="CV173" s="75"/>
      <c r="CW173" s="76"/>
      <c r="CX173" s="71"/>
      <c r="CY173" s="77" t="s">
        <v>7</v>
      </c>
      <c r="CZ173" s="73">
        <f>IF(CY173="N",0,BD!$B$6)</f>
        <v>0</v>
      </c>
      <c r="DA173" s="77" t="s">
        <v>7</v>
      </c>
      <c r="DB173" s="73">
        <f>IF(DA173="N",0,BD!$B$7)</f>
        <v>0</v>
      </c>
      <c r="DC173" s="77" t="s">
        <v>7</v>
      </c>
      <c r="DD173" s="78">
        <f t="shared" si="112"/>
        <v>0</v>
      </c>
      <c r="DE173" s="77" t="s">
        <v>7</v>
      </c>
      <c r="DF173" s="78">
        <f t="shared" si="113"/>
        <v>0</v>
      </c>
      <c r="DG173" s="77" t="s">
        <v>7</v>
      </c>
      <c r="DH173" s="78">
        <f t="shared" si="114"/>
        <v>0</v>
      </c>
      <c r="DI173" s="73"/>
      <c r="DJ173" s="79" t="str">
        <f t="shared" si="115"/>
        <v/>
      </c>
    </row>
    <row r="174" spans="1:114" ht="15.75" thickBot="1" x14ac:dyDescent="0.3">
      <c r="A174" s="130"/>
      <c r="B174" s="155"/>
      <c r="C174" s="68"/>
      <c r="D174" s="75"/>
      <c r="E174" s="76"/>
      <c r="F174" s="71"/>
      <c r="G174" s="77" t="s">
        <v>7</v>
      </c>
      <c r="H174" s="73">
        <f>IF(G174="N",0,BD!$B$6)</f>
        <v>0</v>
      </c>
      <c r="I174" s="77" t="s">
        <v>7</v>
      </c>
      <c r="J174" s="73">
        <f>IF(I174="N",0,BD!$B$7)</f>
        <v>0</v>
      </c>
      <c r="K174" s="77" t="s">
        <v>7</v>
      </c>
      <c r="L174" s="78">
        <f t="shared" si="116"/>
        <v>0</v>
      </c>
      <c r="M174" s="77" t="s">
        <v>7</v>
      </c>
      <c r="N174" s="73">
        <f t="shared" si="116"/>
        <v>0</v>
      </c>
      <c r="O174" s="77" t="s">
        <v>7</v>
      </c>
      <c r="P174" s="78">
        <f t="shared" si="90"/>
        <v>0</v>
      </c>
      <c r="Q174" s="73"/>
      <c r="R174" s="79" t="str">
        <f t="shared" si="91"/>
        <v/>
      </c>
      <c r="S174" s="68"/>
      <c r="T174" s="75"/>
      <c r="U174" s="76"/>
      <c r="V174" s="71"/>
      <c r="W174" s="77" t="s">
        <v>7</v>
      </c>
      <c r="X174" s="73">
        <f>IF(W174="N",0,BD!$B$6)</f>
        <v>0</v>
      </c>
      <c r="Y174" s="77" t="s">
        <v>7</v>
      </c>
      <c r="Z174" s="73">
        <f>IF(Y174="N",0,BD!$B$7)</f>
        <v>0</v>
      </c>
      <c r="AA174" s="77" t="s">
        <v>7</v>
      </c>
      <c r="AB174" s="78">
        <f t="shared" si="92"/>
        <v>0</v>
      </c>
      <c r="AC174" s="77" t="s">
        <v>7</v>
      </c>
      <c r="AD174" s="78">
        <f t="shared" si="93"/>
        <v>0</v>
      </c>
      <c r="AE174" s="77" t="s">
        <v>7</v>
      </c>
      <c r="AF174" s="78">
        <f t="shared" si="94"/>
        <v>0</v>
      </c>
      <c r="AG174" s="73"/>
      <c r="AH174" s="79" t="str">
        <f t="shared" si="95"/>
        <v/>
      </c>
      <c r="AI174" s="68"/>
      <c r="AJ174" s="75"/>
      <c r="AK174" s="76"/>
      <c r="AL174" s="71"/>
      <c r="AM174" s="77" t="s">
        <v>7</v>
      </c>
      <c r="AN174" s="73">
        <f>IF(AM174="N",0,BD!$B$6)</f>
        <v>0</v>
      </c>
      <c r="AO174" s="77" t="s">
        <v>7</v>
      </c>
      <c r="AP174" s="73">
        <f>IF(AO174="N",0,BD!$B$7)</f>
        <v>0</v>
      </c>
      <c r="AQ174" s="77" t="s">
        <v>7</v>
      </c>
      <c r="AR174" s="78">
        <f t="shared" si="96"/>
        <v>0</v>
      </c>
      <c r="AS174" s="77" t="s">
        <v>7</v>
      </c>
      <c r="AT174" s="78">
        <f t="shared" si="97"/>
        <v>0</v>
      </c>
      <c r="AU174" s="77" t="s">
        <v>7</v>
      </c>
      <c r="AV174" s="78">
        <f t="shared" si="98"/>
        <v>0</v>
      </c>
      <c r="AW174" s="73"/>
      <c r="AX174" s="79" t="str">
        <f t="shared" si="99"/>
        <v/>
      </c>
      <c r="AY174" s="68"/>
      <c r="AZ174" s="75"/>
      <c r="BA174" s="76"/>
      <c r="BB174" s="71"/>
      <c r="BC174" s="77" t="s">
        <v>7</v>
      </c>
      <c r="BD174" s="73">
        <f>IF(BC174="N",0,BD!$B$6)</f>
        <v>0</v>
      </c>
      <c r="BE174" s="77" t="s">
        <v>7</v>
      </c>
      <c r="BF174" s="73">
        <f>IF(BE174="N",0,BD!$B$7)</f>
        <v>0</v>
      </c>
      <c r="BG174" s="77" t="s">
        <v>7</v>
      </c>
      <c r="BH174" s="78">
        <f t="shared" si="100"/>
        <v>0</v>
      </c>
      <c r="BI174" s="77" t="s">
        <v>7</v>
      </c>
      <c r="BJ174" s="78">
        <f t="shared" si="101"/>
        <v>0</v>
      </c>
      <c r="BK174" s="77" t="s">
        <v>7</v>
      </c>
      <c r="BL174" s="78">
        <f t="shared" si="102"/>
        <v>0</v>
      </c>
      <c r="BM174" s="73"/>
      <c r="BN174" s="79" t="str">
        <f t="shared" si="103"/>
        <v/>
      </c>
      <c r="BO174" s="68"/>
      <c r="BP174" s="75"/>
      <c r="BQ174" s="76"/>
      <c r="BR174" s="71"/>
      <c r="BS174" s="77" t="s">
        <v>7</v>
      </c>
      <c r="BT174" s="73">
        <f>IF(BS174="N",0,BD!$B$6)</f>
        <v>0</v>
      </c>
      <c r="BU174" s="77" t="s">
        <v>7</v>
      </c>
      <c r="BV174" s="73">
        <f>IF(BU174="N",0,BD!$B$7)</f>
        <v>0</v>
      </c>
      <c r="BW174" s="77" t="s">
        <v>7</v>
      </c>
      <c r="BX174" s="78">
        <f t="shared" si="104"/>
        <v>0</v>
      </c>
      <c r="BY174" s="77" t="s">
        <v>7</v>
      </c>
      <c r="BZ174" s="78">
        <f t="shared" si="105"/>
        <v>0</v>
      </c>
      <c r="CA174" s="77" t="s">
        <v>7</v>
      </c>
      <c r="CB174" s="78">
        <f t="shared" si="106"/>
        <v>0</v>
      </c>
      <c r="CC174" s="73"/>
      <c r="CD174" s="79" t="str">
        <f t="shared" si="107"/>
        <v/>
      </c>
      <c r="CE174" s="68"/>
      <c r="CF174" s="75"/>
      <c r="CG174" s="76"/>
      <c r="CH174" s="71"/>
      <c r="CI174" s="77" t="s">
        <v>7</v>
      </c>
      <c r="CJ174" s="73">
        <f>IF(CI174="N",0,BD!$B$6)</f>
        <v>0</v>
      </c>
      <c r="CK174" s="77" t="s">
        <v>7</v>
      </c>
      <c r="CL174" s="73">
        <f>IF(CK174="N",0,BD!$B$7)</f>
        <v>0</v>
      </c>
      <c r="CM174" s="77" t="s">
        <v>7</v>
      </c>
      <c r="CN174" s="78">
        <f t="shared" si="108"/>
        <v>0</v>
      </c>
      <c r="CO174" s="77" t="s">
        <v>7</v>
      </c>
      <c r="CP174" s="78">
        <f t="shared" si="109"/>
        <v>0</v>
      </c>
      <c r="CQ174" s="77" t="s">
        <v>7</v>
      </c>
      <c r="CR174" s="78">
        <f t="shared" si="110"/>
        <v>0</v>
      </c>
      <c r="CS174" s="73"/>
      <c r="CT174" s="79" t="str">
        <f t="shared" si="111"/>
        <v/>
      </c>
      <c r="CU174" s="68"/>
      <c r="CV174" s="75"/>
      <c r="CW174" s="76"/>
      <c r="CX174" s="71"/>
      <c r="CY174" s="77" t="s">
        <v>7</v>
      </c>
      <c r="CZ174" s="73">
        <f>IF(CY174="N",0,BD!$B$6)</f>
        <v>0</v>
      </c>
      <c r="DA174" s="77" t="s">
        <v>7</v>
      </c>
      <c r="DB174" s="73">
        <f>IF(DA174="N",0,BD!$B$7)</f>
        <v>0</v>
      </c>
      <c r="DC174" s="77" t="s">
        <v>7</v>
      </c>
      <c r="DD174" s="78">
        <f t="shared" si="112"/>
        <v>0</v>
      </c>
      <c r="DE174" s="77" t="s">
        <v>7</v>
      </c>
      <c r="DF174" s="78">
        <f t="shared" si="113"/>
        <v>0</v>
      </c>
      <c r="DG174" s="77" t="s">
        <v>7</v>
      </c>
      <c r="DH174" s="78">
        <f t="shared" si="114"/>
        <v>0</v>
      </c>
      <c r="DI174" s="73"/>
      <c r="DJ174" s="79" t="str">
        <f t="shared" si="115"/>
        <v/>
      </c>
    </row>
    <row r="175" spans="1:114" ht="15.75" thickBot="1" x14ac:dyDescent="0.3">
      <c r="A175" s="130"/>
      <c r="B175" s="155"/>
      <c r="C175" s="68"/>
      <c r="D175" s="75"/>
      <c r="E175" s="76"/>
      <c r="F175" s="71"/>
      <c r="G175" s="77" t="s">
        <v>7</v>
      </c>
      <c r="H175" s="73">
        <f>IF(G175="N",0,BD!$B$6)</f>
        <v>0</v>
      </c>
      <c r="I175" s="77" t="s">
        <v>7</v>
      </c>
      <c r="J175" s="73">
        <f>IF(I175="N",0,BD!$B$7)</f>
        <v>0</v>
      </c>
      <c r="K175" s="77" t="s">
        <v>7</v>
      </c>
      <c r="L175" s="78">
        <f t="shared" si="116"/>
        <v>0</v>
      </c>
      <c r="M175" s="77" t="s">
        <v>7</v>
      </c>
      <c r="N175" s="73">
        <f t="shared" si="116"/>
        <v>0</v>
      </c>
      <c r="O175" s="77" t="s">
        <v>7</v>
      </c>
      <c r="P175" s="78">
        <f t="shared" si="90"/>
        <v>0</v>
      </c>
      <c r="Q175" s="73"/>
      <c r="R175" s="79" t="str">
        <f t="shared" si="91"/>
        <v/>
      </c>
      <c r="S175" s="68"/>
      <c r="T175" s="75"/>
      <c r="U175" s="76"/>
      <c r="V175" s="71"/>
      <c r="W175" s="77" t="s">
        <v>7</v>
      </c>
      <c r="X175" s="73">
        <f>IF(W175="N",0,BD!$B$6)</f>
        <v>0</v>
      </c>
      <c r="Y175" s="77" t="s">
        <v>7</v>
      </c>
      <c r="Z175" s="73">
        <f>IF(Y175="N",0,BD!$B$7)</f>
        <v>0</v>
      </c>
      <c r="AA175" s="77" t="s">
        <v>7</v>
      </c>
      <c r="AB175" s="78">
        <f t="shared" si="92"/>
        <v>0</v>
      </c>
      <c r="AC175" s="77" t="s">
        <v>7</v>
      </c>
      <c r="AD175" s="78">
        <f t="shared" si="93"/>
        <v>0</v>
      </c>
      <c r="AE175" s="77" t="s">
        <v>7</v>
      </c>
      <c r="AF175" s="78">
        <f t="shared" si="94"/>
        <v>0</v>
      </c>
      <c r="AG175" s="73"/>
      <c r="AH175" s="79" t="str">
        <f t="shared" si="95"/>
        <v/>
      </c>
      <c r="AI175" s="68"/>
      <c r="AJ175" s="75"/>
      <c r="AK175" s="76"/>
      <c r="AL175" s="71"/>
      <c r="AM175" s="77" t="s">
        <v>7</v>
      </c>
      <c r="AN175" s="73">
        <f>IF(AM175="N",0,BD!$B$6)</f>
        <v>0</v>
      </c>
      <c r="AO175" s="77" t="s">
        <v>7</v>
      </c>
      <c r="AP175" s="73">
        <f>IF(AO175="N",0,BD!$B$7)</f>
        <v>0</v>
      </c>
      <c r="AQ175" s="77" t="s">
        <v>7</v>
      </c>
      <c r="AR175" s="78">
        <f t="shared" si="96"/>
        <v>0</v>
      </c>
      <c r="AS175" s="77" t="s">
        <v>7</v>
      </c>
      <c r="AT175" s="78">
        <f t="shared" si="97"/>
        <v>0</v>
      </c>
      <c r="AU175" s="77" t="s">
        <v>7</v>
      </c>
      <c r="AV175" s="78">
        <f t="shared" si="98"/>
        <v>0</v>
      </c>
      <c r="AW175" s="73"/>
      <c r="AX175" s="79" t="str">
        <f t="shared" si="99"/>
        <v/>
      </c>
      <c r="AY175" s="68"/>
      <c r="AZ175" s="75"/>
      <c r="BA175" s="76"/>
      <c r="BB175" s="71"/>
      <c r="BC175" s="77" t="s">
        <v>7</v>
      </c>
      <c r="BD175" s="73">
        <f>IF(BC175="N",0,BD!$B$6)</f>
        <v>0</v>
      </c>
      <c r="BE175" s="77" t="s">
        <v>7</v>
      </c>
      <c r="BF175" s="73">
        <f>IF(BE175="N",0,BD!$B$7)</f>
        <v>0</v>
      </c>
      <c r="BG175" s="77" t="s">
        <v>7</v>
      </c>
      <c r="BH175" s="78">
        <f t="shared" si="100"/>
        <v>0</v>
      </c>
      <c r="BI175" s="77" t="s">
        <v>7</v>
      </c>
      <c r="BJ175" s="78">
        <f t="shared" si="101"/>
        <v>0</v>
      </c>
      <c r="BK175" s="77" t="s">
        <v>7</v>
      </c>
      <c r="BL175" s="78">
        <f t="shared" si="102"/>
        <v>0</v>
      </c>
      <c r="BM175" s="73"/>
      <c r="BN175" s="79" t="str">
        <f t="shared" si="103"/>
        <v/>
      </c>
      <c r="BO175" s="68"/>
      <c r="BP175" s="75"/>
      <c r="BQ175" s="76"/>
      <c r="BR175" s="71"/>
      <c r="BS175" s="77" t="s">
        <v>7</v>
      </c>
      <c r="BT175" s="73">
        <f>IF(BS175="N",0,BD!$B$6)</f>
        <v>0</v>
      </c>
      <c r="BU175" s="77" t="s">
        <v>7</v>
      </c>
      <c r="BV175" s="73">
        <f>IF(BU175="N",0,BD!$B$7)</f>
        <v>0</v>
      </c>
      <c r="BW175" s="77" t="s">
        <v>7</v>
      </c>
      <c r="BX175" s="78">
        <f t="shared" si="104"/>
        <v>0</v>
      </c>
      <c r="BY175" s="77" t="s">
        <v>7</v>
      </c>
      <c r="BZ175" s="78">
        <f t="shared" si="105"/>
        <v>0</v>
      </c>
      <c r="CA175" s="77" t="s">
        <v>7</v>
      </c>
      <c r="CB175" s="78">
        <f t="shared" si="106"/>
        <v>0</v>
      </c>
      <c r="CC175" s="73"/>
      <c r="CD175" s="79" t="str">
        <f t="shared" si="107"/>
        <v/>
      </c>
      <c r="CE175" s="68"/>
      <c r="CF175" s="75"/>
      <c r="CG175" s="76"/>
      <c r="CH175" s="71"/>
      <c r="CI175" s="77" t="s">
        <v>7</v>
      </c>
      <c r="CJ175" s="73">
        <f>IF(CI175="N",0,BD!$B$6)</f>
        <v>0</v>
      </c>
      <c r="CK175" s="77" t="s">
        <v>7</v>
      </c>
      <c r="CL175" s="73">
        <f>IF(CK175="N",0,BD!$B$7)</f>
        <v>0</v>
      </c>
      <c r="CM175" s="77" t="s">
        <v>7</v>
      </c>
      <c r="CN175" s="78">
        <f t="shared" si="108"/>
        <v>0</v>
      </c>
      <c r="CO175" s="77" t="s">
        <v>7</v>
      </c>
      <c r="CP175" s="78">
        <f t="shared" si="109"/>
        <v>0</v>
      </c>
      <c r="CQ175" s="77" t="s">
        <v>7</v>
      </c>
      <c r="CR175" s="78">
        <f t="shared" si="110"/>
        <v>0</v>
      </c>
      <c r="CS175" s="73"/>
      <c r="CT175" s="79" t="str">
        <f t="shared" si="111"/>
        <v/>
      </c>
      <c r="CU175" s="68"/>
      <c r="CV175" s="75"/>
      <c r="CW175" s="76"/>
      <c r="CX175" s="71"/>
      <c r="CY175" s="77" t="s">
        <v>7</v>
      </c>
      <c r="CZ175" s="73">
        <f>IF(CY175="N",0,BD!$B$6)</f>
        <v>0</v>
      </c>
      <c r="DA175" s="77" t="s">
        <v>7</v>
      </c>
      <c r="DB175" s="73">
        <f>IF(DA175="N",0,BD!$B$7)</f>
        <v>0</v>
      </c>
      <c r="DC175" s="77" t="s">
        <v>7</v>
      </c>
      <c r="DD175" s="78">
        <f t="shared" si="112"/>
        <v>0</v>
      </c>
      <c r="DE175" s="77" t="s">
        <v>7</v>
      </c>
      <c r="DF175" s="78">
        <f t="shared" si="113"/>
        <v>0</v>
      </c>
      <c r="DG175" s="77" t="s">
        <v>7</v>
      </c>
      <c r="DH175" s="78">
        <f t="shared" si="114"/>
        <v>0</v>
      </c>
      <c r="DI175" s="73"/>
      <c r="DJ175" s="79" t="str">
        <f t="shared" si="115"/>
        <v/>
      </c>
    </row>
    <row r="176" spans="1:114" ht="15.75" thickBot="1" x14ac:dyDescent="0.3">
      <c r="A176" s="130"/>
      <c r="B176" s="155"/>
      <c r="C176" s="68"/>
      <c r="D176" s="75"/>
      <c r="E176" s="76"/>
      <c r="F176" s="71"/>
      <c r="G176" s="77" t="s">
        <v>7</v>
      </c>
      <c r="H176" s="73">
        <f>IF(G176="N",0,BD!$B$6)</f>
        <v>0</v>
      </c>
      <c r="I176" s="77" t="s">
        <v>7</v>
      </c>
      <c r="J176" s="73">
        <f>IF(I176="N",0,BD!$B$7)</f>
        <v>0</v>
      </c>
      <c r="K176" s="77" t="s">
        <v>7</v>
      </c>
      <c r="L176" s="78">
        <f t="shared" si="116"/>
        <v>0</v>
      </c>
      <c r="M176" s="77" t="s">
        <v>7</v>
      </c>
      <c r="N176" s="73">
        <f t="shared" si="116"/>
        <v>0</v>
      </c>
      <c r="O176" s="77" t="s">
        <v>7</v>
      </c>
      <c r="P176" s="78">
        <f t="shared" si="90"/>
        <v>0</v>
      </c>
      <c r="Q176" s="73"/>
      <c r="R176" s="79" t="str">
        <f t="shared" si="91"/>
        <v/>
      </c>
      <c r="S176" s="68"/>
      <c r="T176" s="75"/>
      <c r="U176" s="76"/>
      <c r="V176" s="71"/>
      <c r="W176" s="77" t="s">
        <v>7</v>
      </c>
      <c r="X176" s="73">
        <f>IF(W176="N",0,BD!$B$6)</f>
        <v>0</v>
      </c>
      <c r="Y176" s="77" t="s">
        <v>7</v>
      </c>
      <c r="Z176" s="73">
        <f>IF(Y176="N",0,BD!$B$7)</f>
        <v>0</v>
      </c>
      <c r="AA176" s="77" t="s">
        <v>7</v>
      </c>
      <c r="AB176" s="78">
        <f t="shared" si="92"/>
        <v>0</v>
      </c>
      <c r="AC176" s="77" t="s">
        <v>7</v>
      </c>
      <c r="AD176" s="78">
        <f t="shared" si="93"/>
        <v>0</v>
      </c>
      <c r="AE176" s="77" t="s">
        <v>7</v>
      </c>
      <c r="AF176" s="78">
        <f t="shared" si="94"/>
        <v>0</v>
      </c>
      <c r="AG176" s="73"/>
      <c r="AH176" s="79" t="str">
        <f t="shared" si="95"/>
        <v/>
      </c>
      <c r="AI176" s="68"/>
      <c r="AJ176" s="75"/>
      <c r="AK176" s="76"/>
      <c r="AL176" s="71"/>
      <c r="AM176" s="77" t="s">
        <v>7</v>
      </c>
      <c r="AN176" s="73">
        <f>IF(AM176="N",0,BD!$B$6)</f>
        <v>0</v>
      </c>
      <c r="AO176" s="77" t="s">
        <v>7</v>
      </c>
      <c r="AP176" s="73">
        <f>IF(AO176="N",0,BD!$B$7)</f>
        <v>0</v>
      </c>
      <c r="AQ176" s="77" t="s">
        <v>7</v>
      </c>
      <c r="AR176" s="78">
        <f t="shared" si="96"/>
        <v>0</v>
      </c>
      <c r="AS176" s="77" t="s">
        <v>7</v>
      </c>
      <c r="AT176" s="78">
        <f t="shared" si="97"/>
        <v>0</v>
      </c>
      <c r="AU176" s="77" t="s">
        <v>7</v>
      </c>
      <c r="AV176" s="78">
        <f t="shared" si="98"/>
        <v>0</v>
      </c>
      <c r="AW176" s="73"/>
      <c r="AX176" s="79" t="str">
        <f t="shared" si="99"/>
        <v/>
      </c>
      <c r="AY176" s="68"/>
      <c r="AZ176" s="75"/>
      <c r="BA176" s="76"/>
      <c r="BB176" s="71"/>
      <c r="BC176" s="77" t="s">
        <v>7</v>
      </c>
      <c r="BD176" s="73">
        <f>IF(BC176="N",0,BD!$B$6)</f>
        <v>0</v>
      </c>
      <c r="BE176" s="77" t="s">
        <v>7</v>
      </c>
      <c r="BF176" s="73">
        <f>IF(BE176="N",0,BD!$B$7)</f>
        <v>0</v>
      </c>
      <c r="BG176" s="77" t="s">
        <v>7</v>
      </c>
      <c r="BH176" s="78">
        <f t="shared" si="100"/>
        <v>0</v>
      </c>
      <c r="BI176" s="77" t="s">
        <v>7</v>
      </c>
      <c r="BJ176" s="78">
        <f t="shared" si="101"/>
        <v>0</v>
      </c>
      <c r="BK176" s="77" t="s">
        <v>7</v>
      </c>
      <c r="BL176" s="78">
        <f t="shared" si="102"/>
        <v>0</v>
      </c>
      <c r="BM176" s="73"/>
      <c r="BN176" s="79" t="str">
        <f t="shared" si="103"/>
        <v/>
      </c>
      <c r="BO176" s="68"/>
      <c r="BP176" s="75"/>
      <c r="BQ176" s="76"/>
      <c r="BR176" s="71"/>
      <c r="BS176" s="77" t="s">
        <v>7</v>
      </c>
      <c r="BT176" s="73">
        <f>IF(BS176="N",0,BD!$B$6)</f>
        <v>0</v>
      </c>
      <c r="BU176" s="77" t="s">
        <v>7</v>
      </c>
      <c r="BV176" s="73">
        <f>IF(BU176="N",0,BD!$B$7)</f>
        <v>0</v>
      </c>
      <c r="BW176" s="77" t="s">
        <v>7</v>
      </c>
      <c r="BX176" s="78">
        <f t="shared" si="104"/>
        <v>0</v>
      </c>
      <c r="BY176" s="77" t="s">
        <v>7</v>
      </c>
      <c r="BZ176" s="78">
        <f t="shared" si="105"/>
        <v>0</v>
      </c>
      <c r="CA176" s="77" t="s">
        <v>7</v>
      </c>
      <c r="CB176" s="78">
        <f t="shared" si="106"/>
        <v>0</v>
      </c>
      <c r="CC176" s="73"/>
      <c r="CD176" s="79" t="str">
        <f t="shared" si="107"/>
        <v/>
      </c>
      <c r="CE176" s="68"/>
      <c r="CF176" s="75"/>
      <c r="CG176" s="76"/>
      <c r="CH176" s="71"/>
      <c r="CI176" s="77" t="s">
        <v>7</v>
      </c>
      <c r="CJ176" s="73">
        <f>IF(CI176="N",0,BD!$B$6)</f>
        <v>0</v>
      </c>
      <c r="CK176" s="77" t="s">
        <v>7</v>
      </c>
      <c r="CL176" s="73">
        <f>IF(CK176="N",0,BD!$B$7)</f>
        <v>0</v>
      </c>
      <c r="CM176" s="77" t="s">
        <v>7</v>
      </c>
      <c r="CN176" s="78">
        <f t="shared" si="108"/>
        <v>0</v>
      </c>
      <c r="CO176" s="77" t="s">
        <v>7</v>
      </c>
      <c r="CP176" s="78">
        <f t="shared" si="109"/>
        <v>0</v>
      </c>
      <c r="CQ176" s="77" t="s">
        <v>7</v>
      </c>
      <c r="CR176" s="78">
        <f t="shared" si="110"/>
        <v>0</v>
      </c>
      <c r="CS176" s="73"/>
      <c r="CT176" s="79" t="str">
        <f t="shared" si="111"/>
        <v/>
      </c>
      <c r="CU176" s="68"/>
      <c r="CV176" s="75"/>
      <c r="CW176" s="76"/>
      <c r="CX176" s="71"/>
      <c r="CY176" s="77" t="s">
        <v>7</v>
      </c>
      <c r="CZ176" s="73">
        <f>IF(CY176="N",0,BD!$B$6)</f>
        <v>0</v>
      </c>
      <c r="DA176" s="77" t="s">
        <v>7</v>
      </c>
      <c r="DB176" s="73">
        <f>IF(DA176="N",0,BD!$B$7)</f>
        <v>0</v>
      </c>
      <c r="DC176" s="77" t="s">
        <v>7</v>
      </c>
      <c r="DD176" s="78">
        <f t="shared" si="112"/>
        <v>0</v>
      </c>
      <c r="DE176" s="77" t="s">
        <v>7</v>
      </c>
      <c r="DF176" s="78">
        <f t="shared" si="113"/>
        <v>0</v>
      </c>
      <c r="DG176" s="77" t="s">
        <v>7</v>
      </c>
      <c r="DH176" s="78">
        <f t="shared" si="114"/>
        <v>0</v>
      </c>
      <c r="DI176" s="73"/>
      <c r="DJ176" s="79" t="str">
        <f t="shared" si="115"/>
        <v/>
      </c>
    </row>
    <row r="177" spans="1:114" ht="15.75" thickBot="1" x14ac:dyDescent="0.3">
      <c r="A177" s="130"/>
      <c r="B177" s="155"/>
      <c r="C177" s="68"/>
      <c r="D177" s="75"/>
      <c r="E177" s="76"/>
      <c r="F177" s="71"/>
      <c r="G177" s="77" t="s">
        <v>7</v>
      </c>
      <c r="H177" s="73">
        <f>IF(G177="N",0,BD!$B$6)</f>
        <v>0</v>
      </c>
      <c r="I177" s="77" t="s">
        <v>7</v>
      </c>
      <c r="J177" s="73">
        <f>IF(I177="N",0,BD!$B$7)</f>
        <v>0</v>
      </c>
      <c r="K177" s="77" t="s">
        <v>7</v>
      </c>
      <c r="L177" s="78">
        <f t="shared" si="116"/>
        <v>0</v>
      </c>
      <c r="M177" s="77" t="s">
        <v>7</v>
      </c>
      <c r="N177" s="73">
        <f t="shared" si="116"/>
        <v>0</v>
      </c>
      <c r="O177" s="77" t="s">
        <v>7</v>
      </c>
      <c r="P177" s="78">
        <f t="shared" si="90"/>
        <v>0</v>
      </c>
      <c r="Q177" s="73"/>
      <c r="R177" s="79" t="str">
        <f t="shared" si="91"/>
        <v/>
      </c>
      <c r="S177" s="68"/>
      <c r="T177" s="75"/>
      <c r="U177" s="76"/>
      <c r="V177" s="71"/>
      <c r="W177" s="77" t="s">
        <v>7</v>
      </c>
      <c r="X177" s="73">
        <f>IF(W177="N",0,BD!$B$6)</f>
        <v>0</v>
      </c>
      <c r="Y177" s="77" t="s">
        <v>7</v>
      </c>
      <c r="Z177" s="73">
        <f>IF(Y177="N",0,BD!$B$7)</f>
        <v>0</v>
      </c>
      <c r="AA177" s="77" t="s">
        <v>7</v>
      </c>
      <c r="AB177" s="78">
        <f t="shared" si="92"/>
        <v>0</v>
      </c>
      <c r="AC177" s="77" t="s">
        <v>7</v>
      </c>
      <c r="AD177" s="78">
        <f t="shared" si="93"/>
        <v>0</v>
      </c>
      <c r="AE177" s="77" t="s">
        <v>7</v>
      </c>
      <c r="AF177" s="78">
        <f t="shared" si="94"/>
        <v>0</v>
      </c>
      <c r="AG177" s="73"/>
      <c r="AH177" s="79" t="str">
        <f t="shared" si="95"/>
        <v/>
      </c>
      <c r="AI177" s="68"/>
      <c r="AJ177" s="75"/>
      <c r="AK177" s="76"/>
      <c r="AL177" s="71"/>
      <c r="AM177" s="77" t="s">
        <v>7</v>
      </c>
      <c r="AN177" s="73">
        <f>IF(AM177="N",0,BD!$B$6)</f>
        <v>0</v>
      </c>
      <c r="AO177" s="77" t="s">
        <v>7</v>
      </c>
      <c r="AP177" s="73">
        <f>IF(AO177="N",0,BD!$B$7)</f>
        <v>0</v>
      </c>
      <c r="AQ177" s="77" t="s">
        <v>7</v>
      </c>
      <c r="AR177" s="78">
        <f t="shared" si="96"/>
        <v>0</v>
      </c>
      <c r="AS177" s="77" t="s">
        <v>7</v>
      </c>
      <c r="AT177" s="78">
        <f t="shared" si="97"/>
        <v>0</v>
      </c>
      <c r="AU177" s="77" t="s">
        <v>7</v>
      </c>
      <c r="AV177" s="78">
        <f t="shared" si="98"/>
        <v>0</v>
      </c>
      <c r="AW177" s="73"/>
      <c r="AX177" s="79" t="str">
        <f t="shared" si="99"/>
        <v/>
      </c>
      <c r="AY177" s="68"/>
      <c r="AZ177" s="75"/>
      <c r="BA177" s="76"/>
      <c r="BB177" s="71"/>
      <c r="BC177" s="77" t="s">
        <v>7</v>
      </c>
      <c r="BD177" s="73">
        <f>IF(BC177="N",0,BD!$B$6)</f>
        <v>0</v>
      </c>
      <c r="BE177" s="77" t="s">
        <v>7</v>
      </c>
      <c r="BF177" s="73">
        <f>IF(BE177="N",0,BD!$B$7)</f>
        <v>0</v>
      </c>
      <c r="BG177" s="77" t="s">
        <v>7</v>
      </c>
      <c r="BH177" s="78">
        <f t="shared" si="100"/>
        <v>0</v>
      </c>
      <c r="BI177" s="77" t="s">
        <v>7</v>
      </c>
      <c r="BJ177" s="78">
        <f t="shared" si="101"/>
        <v>0</v>
      </c>
      <c r="BK177" s="77" t="s">
        <v>7</v>
      </c>
      <c r="BL177" s="78">
        <f t="shared" si="102"/>
        <v>0</v>
      </c>
      <c r="BM177" s="73"/>
      <c r="BN177" s="79" t="str">
        <f t="shared" si="103"/>
        <v/>
      </c>
      <c r="BO177" s="68"/>
      <c r="BP177" s="75"/>
      <c r="BQ177" s="76"/>
      <c r="BR177" s="71"/>
      <c r="BS177" s="77" t="s">
        <v>7</v>
      </c>
      <c r="BT177" s="73">
        <f>IF(BS177="N",0,BD!$B$6)</f>
        <v>0</v>
      </c>
      <c r="BU177" s="77" t="s">
        <v>7</v>
      </c>
      <c r="BV177" s="73">
        <f>IF(BU177="N",0,BD!$B$7)</f>
        <v>0</v>
      </c>
      <c r="BW177" s="77" t="s">
        <v>7</v>
      </c>
      <c r="BX177" s="78">
        <f t="shared" si="104"/>
        <v>0</v>
      </c>
      <c r="BY177" s="77" t="s">
        <v>7</v>
      </c>
      <c r="BZ177" s="78">
        <f t="shared" si="105"/>
        <v>0</v>
      </c>
      <c r="CA177" s="77" t="s">
        <v>7</v>
      </c>
      <c r="CB177" s="78">
        <f t="shared" si="106"/>
        <v>0</v>
      </c>
      <c r="CC177" s="73"/>
      <c r="CD177" s="79" t="str">
        <f t="shared" si="107"/>
        <v/>
      </c>
      <c r="CE177" s="68"/>
      <c r="CF177" s="75"/>
      <c r="CG177" s="76"/>
      <c r="CH177" s="71"/>
      <c r="CI177" s="77" t="s">
        <v>7</v>
      </c>
      <c r="CJ177" s="73">
        <f>IF(CI177="N",0,BD!$B$6)</f>
        <v>0</v>
      </c>
      <c r="CK177" s="77" t="s">
        <v>7</v>
      </c>
      <c r="CL177" s="73">
        <f>IF(CK177="N",0,BD!$B$7)</f>
        <v>0</v>
      </c>
      <c r="CM177" s="77" t="s">
        <v>7</v>
      </c>
      <c r="CN177" s="78">
        <f t="shared" si="108"/>
        <v>0</v>
      </c>
      <c r="CO177" s="77" t="s">
        <v>7</v>
      </c>
      <c r="CP177" s="78">
        <f t="shared" si="109"/>
        <v>0</v>
      </c>
      <c r="CQ177" s="77" t="s">
        <v>7</v>
      </c>
      <c r="CR177" s="78">
        <f t="shared" si="110"/>
        <v>0</v>
      </c>
      <c r="CS177" s="73"/>
      <c r="CT177" s="79" t="str">
        <f t="shared" si="111"/>
        <v/>
      </c>
      <c r="CU177" s="68"/>
      <c r="CV177" s="75"/>
      <c r="CW177" s="76"/>
      <c r="CX177" s="71"/>
      <c r="CY177" s="77" t="s">
        <v>7</v>
      </c>
      <c r="CZ177" s="73">
        <f>IF(CY177="N",0,BD!$B$6)</f>
        <v>0</v>
      </c>
      <c r="DA177" s="77" t="s">
        <v>7</v>
      </c>
      <c r="DB177" s="73">
        <f>IF(DA177="N",0,BD!$B$7)</f>
        <v>0</v>
      </c>
      <c r="DC177" s="77" t="s">
        <v>7</v>
      </c>
      <c r="DD177" s="78">
        <f t="shared" si="112"/>
        <v>0</v>
      </c>
      <c r="DE177" s="77" t="s">
        <v>7</v>
      </c>
      <c r="DF177" s="78">
        <f t="shared" si="113"/>
        <v>0</v>
      </c>
      <c r="DG177" s="77" t="s">
        <v>7</v>
      </c>
      <c r="DH177" s="78">
        <f t="shared" si="114"/>
        <v>0</v>
      </c>
      <c r="DI177" s="73"/>
      <c r="DJ177" s="79" t="str">
        <f t="shared" si="115"/>
        <v/>
      </c>
    </row>
    <row r="178" spans="1:114" ht="15.75" thickBot="1" x14ac:dyDescent="0.3">
      <c r="A178" s="130"/>
      <c r="B178" s="155"/>
      <c r="C178" s="68"/>
      <c r="D178" s="81"/>
      <c r="E178" s="82"/>
      <c r="F178" s="85"/>
      <c r="G178" s="86" t="s">
        <v>7</v>
      </c>
      <c r="H178" s="87">
        <f>IF(G178="N",0,BD!$B$6)</f>
        <v>0</v>
      </c>
      <c r="I178" s="86" t="s">
        <v>7</v>
      </c>
      <c r="J178" s="87">
        <f>IF(I178="N",0,BD!$B$7)</f>
        <v>0</v>
      </c>
      <c r="K178" s="86" t="s">
        <v>7</v>
      </c>
      <c r="L178" s="87">
        <f t="shared" si="116"/>
        <v>0</v>
      </c>
      <c r="M178" s="86" t="s">
        <v>7</v>
      </c>
      <c r="N178" s="87">
        <f t="shared" si="116"/>
        <v>0</v>
      </c>
      <c r="O178" s="86" t="s">
        <v>7</v>
      </c>
      <c r="P178" s="87">
        <f t="shared" si="90"/>
        <v>0</v>
      </c>
      <c r="Q178" s="83"/>
      <c r="R178" s="84" t="str">
        <f t="shared" si="91"/>
        <v/>
      </c>
      <c r="S178" s="68"/>
      <c r="T178" s="81"/>
      <c r="U178" s="82"/>
      <c r="V178" s="85"/>
      <c r="W178" s="86" t="s">
        <v>7</v>
      </c>
      <c r="X178" s="87">
        <f>IF(W178="N",0,BD!$B$6)</f>
        <v>0</v>
      </c>
      <c r="Y178" s="86" t="s">
        <v>7</v>
      </c>
      <c r="Z178" s="87">
        <f>IF(Y178="N",0,BD!$B$7)</f>
        <v>0</v>
      </c>
      <c r="AA178" s="86" t="s">
        <v>7</v>
      </c>
      <c r="AB178" s="87">
        <f t="shared" si="92"/>
        <v>0</v>
      </c>
      <c r="AC178" s="86" t="s">
        <v>7</v>
      </c>
      <c r="AD178" s="87">
        <f t="shared" si="93"/>
        <v>0</v>
      </c>
      <c r="AE178" s="86" t="s">
        <v>7</v>
      </c>
      <c r="AF178" s="87">
        <f t="shared" si="94"/>
        <v>0</v>
      </c>
      <c r="AG178" s="83"/>
      <c r="AH178" s="84" t="str">
        <f t="shared" si="95"/>
        <v/>
      </c>
      <c r="AI178" s="68"/>
      <c r="AJ178" s="81"/>
      <c r="AK178" s="82"/>
      <c r="AL178" s="85"/>
      <c r="AM178" s="86" t="s">
        <v>7</v>
      </c>
      <c r="AN178" s="87">
        <f>IF(AM178="N",0,BD!$B$6)</f>
        <v>0</v>
      </c>
      <c r="AO178" s="86" t="s">
        <v>7</v>
      </c>
      <c r="AP178" s="87">
        <f>IF(AO178="N",0,BD!$B$7)</f>
        <v>0</v>
      </c>
      <c r="AQ178" s="86" t="s">
        <v>7</v>
      </c>
      <c r="AR178" s="87">
        <f t="shared" si="96"/>
        <v>0</v>
      </c>
      <c r="AS178" s="86" t="s">
        <v>7</v>
      </c>
      <c r="AT178" s="87">
        <f t="shared" si="97"/>
        <v>0</v>
      </c>
      <c r="AU178" s="86" t="s">
        <v>7</v>
      </c>
      <c r="AV178" s="87">
        <f t="shared" si="98"/>
        <v>0</v>
      </c>
      <c r="AW178" s="83"/>
      <c r="AX178" s="84" t="str">
        <f t="shared" si="99"/>
        <v/>
      </c>
      <c r="AY178" s="68"/>
      <c r="AZ178" s="81"/>
      <c r="BA178" s="82"/>
      <c r="BB178" s="85"/>
      <c r="BC178" s="86" t="s">
        <v>7</v>
      </c>
      <c r="BD178" s="87">
        <f>IF(BC178="N",0,BD!$B$6)</f>
        <v>0</v>
      </c>
      <c r="BE178" s="86" t="s">
        <v>7</v>
      </c>
      <c r="BF178" s="87">
        <f>IF(BE178="N",0,BD!$B$7)</f>
        <v>0</v>
      </c>
      <c r="BG178" s="86" t="s">
        <v>7</v>
      </c>
      <c r="BH178" s="87">
        <f t="shared" si="100"/>
        <v>0</v>
      </c>
      <c r="BI178" s="86" t="s">
        <v>7</v>
      </c>
      <c r="BJ178" s="87">
        <f t="shared" si="101"/>
        <v>0</v>
      </c>
      <c r="BK178" s="86" t="s">
        <v>7</v>
      </c>
      <c r="BL178" s="87">
        <f t="shared" si="102"/>
        <v>0</v>
      </c>
      <c r="BM178" s="83"/>
      <c r="BN178" s="84" t="str">
        <f t="shared" si="103"/>
        <v/>
      </c>
      <c r="BO178" s="68"/>
      <c r="BP178" s="81"/>
      <c r="BQ178" s="82"/>
      <c r="BR178" s="85"/>
      <c r="BS178" s="86" t="s">
        <v>7</v>
      </c>
      <c r="BT178" s="87">
        <f>IF(BS178="N",0,BD!$B$6)</f>
        <v>0</v>
      </c>
      <c r="BU178" s="86" t="s">
        <v>7</v>
      </c>
      <c r="BV178" s="87">
        <f>IF(BU178="N",0,BD!$B$7)</f>
        <v>0</v>
      </c>
      <c r="BW178" s="86" t="s">
        <v>7</v>
      </c>
      <c r="BX178" s="87">
        <f t="shared" si="104"/>
        <v>0</v>
      </c>
      <c r="BY178" s="86" t="s">
        <v>7</v>
      </c>
      <c r="BZ178" s="87">
        <f t="shared" si="105"/>
        <v>0</v>
      </c>
      <c r="CA178" s="86" t="s">
        <v>7</v>
      </c>
      <c r="CB178" s="87">
        <f t="shared" si="106"/>
        <v>0</v>
      </c>
      <c r="CC178" s="83"/>
      <c r="CD178" s="84" t="str">
        <f t="shared" si="107"/>
        <v/>
      </c>
      <c r="CE178" s="68"/>
      <c r="CF178" s="81"/>
      <c r="CG178" s="82"/>
      <c r="CH178" s="85"/>
      <c r="CI178" s="86" t="s">
        <v>7</v>
      </c>
      <c r="CJ178" s="87">
        <f>IF(CI178="N",0,BD!$B$6)</f>
        <v>0</v>
      </c>
      <c r="CK178" s="86" t="s">
        <v>7</v>
      </c>
      <c r="CL178" s="87">
        <f>IF(CK178="N",0,BD!$B$7)</f>
        <v>0</v>
      </c>
      <c r="CM178" s="86" t="s">
        <v>7</v>
      </c>
      <c r="CN178" s="87">
        <f t="shared" si="108"/>
        <v>0</v>
      </c>
      <c r="CO178" s="86" t="s">
        <v>7</v>
      </c>
      <c r="CP178" s="87">
        <f t="shared" si="109"/>
        <v>0</v>
      </c>
      <c r="CQ178" s="86" t="s">
        <v>7</v>
      </c>
      <c r="CR178" s="87">
        <f t="shared" si="110"/>
        <v>0</v>
      </c>
      <c r="CS178" s="83"/>
      <c r="CT178" s="84" t="str">
        <f t="shared" si="111"/>
        <v/>
      </c>
      <c r="CU178" s="68"/>
      <c r="CV178" s="81"/>
      <c r="CW178" s="82"/>
      <c r="CX178" s="85"/>
      <c r="CY178" s="86" t="s">
        <v>7</v>
      </c>
      <c r="CZ178" s="87">
        <f>IF(CY178="N",0,BD!$B$6)</f>
        <v>0</v>
      </c>
      <c r="DA178" s="86" t="s">
        <v>7</v>
      </c>
      <c r="DB178" s="87">
        <f>IF(DA178="N",0,BD!$B$7)</f>
        <v>0</v>
      </c>
      <c r="DC178" s="86" t="s">
        <v>7</v>
      </c>
      <c r="DD178" s="87">
        <f t="shared" si="112"/>
        <v>0</v>
      </c>
      <c r="DE178" s="86" t="s">
        <v>7</v>
      </c>
      <c r="DF178" s="87">
        <f t="shared" si="113"/>
        <v>0</v>
      </c>
      <c r="DG178" s="86" t="s">
        <v>7</v>
      </c>
      <c r="DH178" s="87">
        <f t="shared" si="114"/>
        <v>0</v>
      </c>
      <c r="DI178" s="83"/>
      <c r="DJ178" s="84" t="str">
        <f t="shared" si="115"/>
        <v/>
      </c>
    </row>
    <row r="179" spans="1:114" ht="15.75" thickBot="1" x14ac:dyDescent="0.3">
      <c r="A179" s="130"/>
      <c r="B179" s="155"/>
      <c r="C179" s="96"/>
      <c r="D179" s="158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60"/>
      <c r="P179" s="73"/>
      <c r="Q179" s="73"/>
      <c r="R179" s="74"/>
      <c r="S179" s="96"/>
      <c r="T179" s="158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60"/>
      <c r="AF179" s="73"/>
      <c r="AG179" s="73"/>
      <c r="AH179" s="74"/>
      <c r="AI179" s="96"/>
      <c r="AJ179" s="161"/>
      <c r="AK179" s="162"/>
      <c r="AL179" s="162"/>
      <c r="AM179" s="162"/>
      <c r="AN179" s="162"/>
      <c r="AO179" s="162"/>
      <c r="AP179" s="162"/>
      <c r="AQ179" s="162"/>
      <c r="AR179" s="162"/>
      <c r="AS179" s="162"/>
      <c r="AT179" s="162"/>
      <c r="AU179" s="163"/>
      <c r="AV179" s="73"/>
      <c r="AW179" s="73"/>
      <c r="AX179" s="74"/>
      <c r="AY179" s="96"/>
      <c r="AZ179" s="158"/>
      <c r="BA179" s="159"/>
      <c r="BB179" s="159"/>
      <c r="BC179" s="159"/>
      <c r="BD179" s="159"/>
      <c r="BE179" s="159"/>
      <c r="BF179" s="159"/>
      <c r="BG179" s="159"/>
      <c r="BH179" s="159"/>
      <c r="BI179" s="159"/>
      <c r="BJ179" s="159"/>
      <c r="BK179" s="160"/>
      <c r="BL179" s="73"/>
      <c r="BM179" s="73"/>
      <c r="BN179" s="74"/>
      <c r="BO179" s="96"/>
      <c r="BP179" s="158"/>
      <c r="BQ179" s="159"/>
      <c r="BR179" s="159"/>
      <c r="BS179" s="159"/>
      <c r="BT179" s="159"/>
      <c r="BU179" s="159"/>
      <c r="BV179" s="159"/>
      <c r="BW179" s="159"/>
      <c r="BX179" s="159"/>
      <c r="BY179" s="159"/>
      <c r="BZ179" s="159"/>
      <c r="CA179" s="160"/>
      <c r="CB179" s="73"/>
      <c r="CC179" s="73"/>
      <c r="CD179" s="74"/>
      <c r="CE179" s="96"/>
      <c r="CF179" s="158"/>
      <c r="CG179" s="159"/>
      <c r="CH179" s="159"/>
      <c r="CI179" s="159"/>
      <c r="CJ179" s="159"/>
      <c r="CK179" s="159"/>
      <c r="CL179" s="159"/>
      <c r="CM179" s="159"/>
      <c r="CN179" s="159"/>
      <c r="CO179" s="159"/>
      <c r="CP179" s="159"/>
      <c r="CQ179" s="160"/>
      <c r="CR179" s="73"/>
      <c r="CS179" s="73"/>
      <c r="CT179" s="74"/>
      <c r="CU179" s="96"/>
      <c r="CV179" s="158"/>
      <c r="CW179" s="159"/>
      <c r="CX179" s="159"/>
      <c r="CY179" s="159"/>
      <c r="CZ179" s="159"/>
      <c r="DA179" s="159"/>
      <c r="DB179" s="159"/>
      <c r="DC179" s="159"/>
      <c r="DD179" s="159"/>
      <c r="DE179" s="159"/>
      <c r="DF179" s="159"/>
      <c r="DG179" s="160"/>
      <c r="DH179" s="73"/>
      <c r="DI179" s="73"/>
      <c r="DJ179" s="74"/>
    </row>
    <row r="180" spans="1:114" ht="15.75" thickBot="1" x14ac:dyDescent="0.3">
      <c r="A180" s="130"/>
      <c r="B180" s="155"/>
      <c r="C180" s="68"/>
      <c r="D180" s="164"/>
      <c r="E180" s="165"/>
      <c r="F180" s="165"/>
      <c r="G180" s="165"/>
      <c r="H180" s="165"/>
      <c r="I180" s="165"/>
      <c r="J180" s="165"/>
      <c r="K180" s="165"/>
      <c r="L180" s="165"/>
      <c r="M180" s="165"/>
      <c r="N180" s="165"/>
      <c r="O180" s="166"/>
      <c r="P180" s="78"/>
      <c r="Q180" s="73"/>
      <c r="R180" s="79"/>
      <c r="S180" s="68"/>
      <c r="T180" s="164"/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6"/>
      <c r="AF180" s="78"/>
      <c r="AG180" s="73"/>
      <c r="AH180" s="79"/>
      <c r="AI180" s="68"/>
      <c r="AJ180" s="164"/>
      <c r="AK180" s="165"/>
      <c r="AL180" s="165"/>
      <c r="AM180" s="165"/>
      <c r="AN180" s="165"/>
      <c r="AO180" s="165"/>
      <c r="AP180" s="165"/>
      <c r="AQ180" s="165"/>
      <c r="AR180" s="165"/>
      <c r="AS180" s="165"/>
      <c r="AT180" s="165"/>
      <c r="AU180" s="166"/>
      <c r="AV180" s="78"/>
      <c r="AW180" s="73"/>
      <c r="AX180" s="79"/>
      <c r="AY180" s="68"/>
      <c r="AZ180" s="164"/>
      <c r="BA180" s="165"/>
      <c r="BB180" s="165"/>
      <c r="BC180" s="165"/>
      <c r="BD180" s="165"/>
      <c r="BE180" s="165"/>
      <c r="BF180" s="165"/>
      <c r="BG180" s="165"/>
      <c r="BH180" s="165"/>
      <c r="BI180" s="165"/>
      <c r="BJ180" s="165"/>
      <c r="BK180" s="166"/>
      <c r="BL180" s="78"/>
      <c r="BM180" s="73"/>
      <c r="BN180" s="79"/>
      <c r="BO180" s="68"/>
      <c r="BP180" s="164"/>
      <c r="BQ180" s="165"/>
      <c r="BR180" s="165"/>
      <c r="BS180" s="165"/>
      <c r="BT180" s="165"/>
      <c r="BU180" s="165"/>
      <c r="BV180" s="165"/>
      <c r="BW180" s="165"/>
      <c r="BX180" s="165"/>
      <c r="BY180" s="165"/>
      <c r="BZ180" s="165"/>
      <c r="CA180" s="166"/>
      <c r="CB180" s="78"/>
      <c r="CC180" s="73"/>
      <c r="CD180" s="79"/>
      <c r="CE180" s="68"/>
      <c r="CF180" s="164"/>
      <c r="CG180" s="165"/>
      <c r="CH180" s="165"/>
      <c r="CI180" s="165"/>
      <c r="CJ180" s="165"/>
      <c r="CK180" s="165"/>
      <c r="CL180" s="165"/>
      <c r="CM180" s="165"/>
      <c r="CN180" s="165"/>
      <c r="CO180" s="165"/>
      <c r="CP180" s="165"/>
      <c r="CQ180" s="166"/>
      <c r="CR180" s="78"/>
      <c r="CS180" s="73"/>
      <c r="CT180" s="79"/>
      <c r="CU180" s="68"/>
      <c r="CV180" s="164"/>
      <c r="CW180" s="165"/>
      <c r="CX180" s="165"/>
      <c r="CY180" s="165"/>
      <c r="CZ180" s="165"/>
      <c r="DA180" s="165"/>
      <c r="DB180" s="165"/>
      <c r="DC180" s="165"/>
      <c r="DD180" s="165"/>
      <c r="DE180" s="165"/>
      <c r="DF180" s="165"/>
      <c r="DG180" s="166"/>
      <c r="DH180" s="78"/>
      <c r="DI180" s="73"/>
      <c r="DJ180" s="79"/>
    </row>
    <row r="181" spans="1:114" ht="15.75" thickBot="1" x14ac:dyDescent="0.3">
      <c r="A181" s="130"/>
      <c r="B181" s="155"/>
      <c r="C181" s="68"/>
      <c r="D181" s="164"/>
      <c r="E181" s="165"/>
      <c r="F181" s="165"/>
      <c r="G181" s="165"/>
      <c r="H181" s="165"/>
      <c r="I181" s="165"/>
      <c r="J181" s="165"/>
      <c r="K181" s="165"/>
      <c r="L181" s="165"/>
      <c r="M181" s="165"/>
      <c r="N181" s="165"/>
      <c r="O181" s="166"/>
      <c r="P181" s="78"/>
      <c r="Q181" s="73"/>
      <c r="R181" s="79"/>
      <c r="S181" s="68"/>
      <c r="T181" s="164"/>
      <c r="U181" s="165"/>
      <c r="V181" s="165"/>
      <c r="W181" s="165"/>
      <c r="X181" s="165"/>
      <c r="Y181" s="165"/>
      <c r="Z181" s="165"/>
      <c r="AA181" s="165"/>
      <c r="AB181" s="165"/>
      <c r="AC181" s="165"/>
      <c r="AD181" s="165"/>
      <c r="AE181" s="166"/>
      <c r="AF181" s="78"/>
      <c r="AG181" s="73"/>
      <c r="AH181" s="79"/>
      <c r="AI181" s="68"/>
      <c r="AJ181" s="164"/>
      <c r="AK181" s="165"/>
      <c r="AL181" s="165"/>
      <c r="AM181" s="165"/>
      <c r="AN181" s="165"/>
      <c r="AO181" s="165"/>
      <c r="AP181" s="165"/>
      <c r="AQ181" s="165"/>
      <c r="AR181" s="165"/>
      <c r="AS181" s="165"/>
      <c r="AT181" s="165"/>
      <c r="AU181" s="166"/>
      <c r="AV181" s="78"/>
      <c r="AW181" s="73"/>
      <c r="AX181" s="79"/>
      <c r="AY181" s="68"/>
      <c r="AZ181" s="164"/>
      <c r="BA181" s="165"/>
      <c r="BB181" s="165"/>
      <c r="BC181" s="165"/>
      <c r="BD181" s="165"/>
      <c r="BE181" s="165"/>
      <c r="BF181" s="165"/>
      <c r="BG181" s="165"/>
      <c r="BH181" s="165"/>
      <c r="BI181" s="165"/>
      <c r="BJ181" s="165"/>
      <c r="BK181" s="166"/>
      <c r="BL181" s="78"/>
      <c r="BM181" s="73"/>
      <c r="BN181" s="79"/>
      <c r="BO181" s="68"/>
      <c r="BP181" s="164"/>
      <c r="BQ181" s="165"/>
      <c r="BR181" s="165"/>
      <c r="BS181" s="165"/>
      <c r="BT181" s="165"/>
      <c r="BU181" s="165"/>
      <c r="BV181" s="165"/>
      <c r="BW181" s="165"/>
      <c r="BX181" s="165"/>
      <c r="BY181" s="165"/>
      <c r="BZ181" s="165"/>
      <c r="CA181" s="166"/>
      <c r="CB181" s="78"/>
      <c r="CC181" s="73"/>
      <c r="CD181" s="79"/>
      <c r="CE181" s="68"/>
      <c r="CF181" s="164"/>
      <c r="CG181" s="165"/>
      <c r="CH181" s="165"/>
      <c r="CI181" s="165"/>
      <c r="CJ181" s="165"/>
      <c r="CK181" s="165"/>
      <c r="CL181" s="165"/>
      <c r="CM181" s="165"/>
      <c r="CN181" s="165"/>
      <c r="CO181" s="165"/>
      <c r="CP181" s="165"/>
      <c r="CQ181" s="166"/>
      <c r="CR181" s="78"/>
      <c r="CS181" s="73"/>
      <c r="CT181" s="79"/>
      <c r="CU181" s="68"/>
      <c r="CV181" s="164"/>
      <c r="CW181" s="165"/>
      <c r="CX181" s="165"/>
      <c r="CY181" s="165"/>
      <c r="CZ181" s="165"/>
      <c r="DA181" s="165"/>
      <c r="DB181" s="165"/>
      <c r="DC181" s="165"/>
      <c r="DD181" s="165"/>
      <c r="DE181" s="165"/>
      <c r="DF181" s="165"/>
      <c r="DG181" s="166"/>
      <c r="DH181" s="78"/>
      <c r="DI181" s="73"/>
      <c r="DJ181" s="79"/>
    </row>
    <row r="182" spans="1:114" ht="15.75" thickBot="1" x14ac:dyDescent="0.3">
      <c r="A182" s="130"/>
      <c r="B182" s="155"/>
      <c r="C182" s="68"/>
      <c r="D182" s="164"/>
      <c r="E182" s="165"/>
      <c r="F182" s="165"/>
      <c r="G182" s="165"/>
      <c r="H182" s="165"/>
      <c r="I182" s="165"/>
      <c r="J182" s="165"/>
      <c r="K182" s="165"/>
      <c r="L182" s="165"/>
      <c r="M182" s="165"/>
      <c r="N182" s="165"/>
      <c r="O182" s="166"/>
      <c r="P182" s="78"/>
      <c r="Q182" s="73"/>
      <c r="R182" s="79"/>
      <c r="S182" s="68"/>
      <c r="T182" s="164"/>
      <c r="U182" s="165"/>
      <c r="V182" s="165"/>
      <c r="W182" s="165"/>
      <c r="X182" s="165"/>
      <c r="Y182" s="165"/>
      <c r="Z182" s="165"/>
      <c r="AA182" s="165"/>
      <c r="AB182" s="165"/>
      <c r="AC182" s="165"/>
      <c r="AD182" s="165"/>
      <c r="AE182" s="166"/>
      <c r="AF182" s="78"/>
      <c r="AG182" s="73"/>
      <c r="AH182" s="79"/>
      <c r="AI182" s="68"/>
      <c r="AJ182" s="164"/>
      <c r="AK182" s="165"/>
      <c r="AL182" s="165"/>
      <c r="AM182" s="165"/>
      <c r="AN182" s="165"/>
      <c r="AO182" s="165"/>
      <c r="AP182" s="165"/>
      <c r="AQ182" s="165"/>
      <c r="AR182" s="165"/>
      <c r="AS182" s="165"/>
      <c r="AT182" s="165"/>
      <c r="AU182" s="166"/>
      <c r="AV182" s="78"/>
      <c r="AW182" s="73"/>
      <c r="AX182" s="79"/>
      <c r="AY182" s="68"/>
      <c r="AZ182" s="164"/>
      <c r="BA182" s="165"/>
      <c r="BB182" s="165"/>
      <c r="BC182" s="165"/>
      <c r="BD182" s="165"/>
      <c r="BE182" s="165"/>
      <c r="BF182" s="165"/>
      <c r="BG182" s="165"/>
      <c r="BH182" s="165"/>
      <c r="BI182" s="165"/>
      <c r="BJ182" s="165"/>
      <c r="BK182" s="166"/>
      <c r="BL182" s="78"/>
      <c r="BM182" s="73"/>
      <c r="BN182" s="79"/>
      <c r="BO182" s="68"/>
      <c r="BP182" s="164"/>
      <c r="BQ182" s="165"/>
      <c r="BR182" s="165"/>
      <c r="BS182" s="165"/>
      <c r="BT182" s="165"/>
      <c r="BU182" s="165"/>
      <c r="BV182" s="165"/>
      <c r="BW182" s="165"/>
      <c r="BX182" s="165"/>
      <c r="BY182" s="165"/>
      <c r="BZ182" s="165"/>
      <c r="CA182" s="166"/>
      <c r="CB182" s="78"/>
      <c r="CC182" s="73"/>
      <c r="CD182" s="79"/>
      <c r="CE182" s="68"/>
      <c r="CF182" s="164"/>
      <c r="CG182" s="165"/>
      <c r="CH182" s="165"/>
      <c r="CI182" s="165"/>
      <c r="CJ182" s="165"/>
      <c r="CK182" s="165"/>
      <c r="CL182" s="165"/>
      <c r="CM182" s="165"/>
      <c r="CN182" s="165"/>
      <c r="CO182" s="165"/>
      <c r="CP182" s="165"/>
      <c r="CQ182" s="166"/>
      <c r="CR182" s="78"/>
      <c r="CS182" s="73"/>
      <c r="CT182" s="79"/>
      <c r="CU182" s="68"/>
      <c r="CV182" s="164"/>
      <c r="CW182" s="165"/>
      <c r="CX182" s="165"/>
      <c r="CY182" s="165"/>
      <c r="CZ182" s="165"/>
      <c r="DA182" s="165"/>
      <c r="DB182" s="165"/>
      <c r="DC182" s="165"/>
      <c r="DD182" s="165"/>
      <c r="DE182" s="165"/>
      <c r="DF182" s="165"/>
      <c r="DG182" s="166"/>
      <c r="DH182" s="78"/>
      <c r="DI182" s="73"/>
      <c r="DJ182" s="79"/>
    </row>
    <row r="183" spans="1:114" ht="15.75" thickBot="1" x14ac:dyDescent="0.3">
      <c r="A183" s="130"/>
      <c r="B183" s="156"/>
      <c r="C183" s="68"/>
      <c r="D183" s="167"/>
      <c r="E183" s="168"/>
      <c r="F183" s="168"/>
      <c r="G183" s="168"/>
      <c r="H183" s="168"/>
      <c r="I183" s="168"/>
      <c r="J183" s="168"/>
      <c r="K183" s="168"/>
      <c r="L183" s="168"/>
      <c r="M183" s="168"/>
      <c r="N183" s="168"/>
      <c r="O183" s="169"/>
      <c r="P183" s="87"/>
      <c r="Q183" s="83"/>
      <c r="R183" s="84"/>
      <c r="S183" s="68"/>
      <c r="T183" s="167"/>
      <c r="U183" s="168"/>
      <c r="V183" s="168"/>
      <c r="W183" s="168"/>
      <c r="X183" s="168"/>
      <c r="Y183" s="168"/>
      <c r="Z183" s="168"/>
      <c r="AA183" s="168"/>
      <c r="AB183" s="168"/>
      <c r="AC183" s="168"/>
      <c r="AD183" s="168"/>
      <c r="AE183" s="169"/>
      <c r="AF183" s="87"/>
      <c r="AG183" s="83"/>
      <c r="AH183" s="84"/>
      <c r="AI183" s="68"/>
      <c r="AJ183" s="167"/>
      <c r="AK183" s="168"/>
      <c r="AL183" s="168"/>
      <c r="AM183" s="168"/>
      <c r="AN183" s="168"/>
      <c r="AO183" s="168"/>
      <c r="AP183" s="168"/>
      <c r="AQ183" s="168"/>
      <c r="AR183" s="168"/>
      <c r="AS183" s="168"/>
      <c r="AT183" s="168"/>
      <c r="AU183" s="169"/>
      <c r="AV183" s="87"/>
      <c r="AW183" s="83"/>
      <c r="AX183" s="84"/>
      <c r="AY183" s="68"/>
      <c r="AZ183" s="167"/>
      <c r="BA183" s="168"/>
      <c r="BB183" s="168"/>
      <c r="BC183" s="168"/>
      <c r="BD183" s="168"/>
      <c r="BE183" s="168"/>
      <c r="BF183" s="168"/>
      <c r="BG183" s="168"/>
      <c r="BH183" s="168"/>
      <c r="BI183" s="168"/>
      <c r="BJ183" s="168"/>
      <c r="BK183" s="169"/>
      <c r="BL183" s="87"/>
      <c r="BM183" s="83"/>
      <c r="BN183" s="84"/>
      <c r="BO183" s="68"/>
      <c r="BP183" s="167"/>
      <c r="BQ183" s="168"/>
      <c r="BR183" s="168"/>
      <c r="BS183" s="168"/>
      <c r="BT183" s="168"/>
      <c r="BU183" s="168"/>
      <c r="BV183" s="168"/>
      <c r="BW183" s="168"/>
      <c r="BX183" s="168"/>
      <c r="BY183" s="168"/>
      <c r="BZ183" s="168"/>
      <c r="CA183" s="169"/>
      <c r="CB183" s="87"/>
      <c r="CC183" s="83"/>
      <c r="CD183" s="84"/>
      <c r="CE183" s="68"/>
      <c r="CF183" s="167"/>
      <c r="CG183" s="168"/>
      <c r="CH183" s="168"/>
      <c r="CI183" s="168"/>
      <c r="CJ183" s="168"/>
      <c r="CK183" s="168"/>
      <c r="CL183" s="168"/>
      <c r="CM183" s="168"/>
      <c r="CN183" s="168"/>
      <c r="CO183" s="168"/>
      <c r="CP183" s="168"/>
      <c r="CQ183" s="169"/>
      <c r="CR183" s="87"/>
      <c r="CS183" s="83"/>
      <c r="CT183" s="84"/>
      <c r="CU183" s="68"/>
      <c r="CV183" s="167"/>
      <c r="CW183" s="168"/>
      <c r="CX183" s="168"/>
      <c r="CY183" s="168"/>
      <c r="CZ183" s="168"/>
      <c r="DA183" s="168"/>
      <c r="DB183" s="168"/>
      <c r="DC183" s="168"/>
      <c r="DD183" s="168"/>
      <c r="DE183" s="168"/>
      <c r="DF183" s="168"/>
      <c r="DG183" s="169"/>
      <c r="DH183" s="87"/>
      <c r="DI183" s="83"/>
      <c r="DJ183" s="84"/>
    </row>
    <row r="185" spans="1:114" x14ac:dyDescent="0.25">
      <c r="C185" s="170" t="s">
        <v>81</v>
      </c>
      <c r="D185" s="170"/>
      <c r="E185" s="170"/>
      <c r="F185" s="170"/>
      <c r="G185" s="170"/>
      <c r="I185" s="171">
        <f>SUM(I3,Y3,AO3,BE3,BU3,CK3,DA3)</f>
        <v>10240</v>
      </c>
      <c r="J185" s="171"/>
      <c r="K185" s="171"/>
      <c r="L185" s="171"/>
      <c r="M185" s="171"/>
      <c r="N185" s="171"/>
      <c r="O185" s="171"/>
      <c r="P185" s="171"/>
      <c r="Q185" s="171"/>
      <c r="R185" s="171"/>
      <c r="BC185" s="172"/>
      <c r="BD185" s="172"/>
      <c r="BE185" s="172"/>
      <c r="BF185" s="172"/>
      <c r="BG185" s="172"/>
      <c r="BH185" s="172"/>
      <c r="BI185" s="172"/>
      <c r="BJ185" s="172"/>
      <c r="BK185" s="172"/>
      <c r="BL185" s="172"/>
      <c r="BM185" s="172"/>
      <c r="BN185" s="172"/>
      <c r="BO185" s="172"/>
      <c r="BP185" s="173"/>
      <c r="BQ185" s="174"/>
    </row>
    <row r="186" spans="1:114" x14ac:dyDescent="0.25">
      <c r="C186" s="170"/>
      <c r="D186" s="170"/>
      <c r="E186" s="170"/>
      <c r="F186" s="170"/>
      <c r="G186" s="170"/>
      <c r="I186" s="171"/>
      <c r="J186" s="171"/>
      <c r="K186" s="171"/>
      <c r="L186" s="171"/>
      <c r="M186" s="171"/>
      <c r="N186" s="171"/>
      <c r="O186" s="171"/>
      <c r="P186" s="171"/>
      <c r="Q186" s="171"/>
      <c r="R186" s="171"/>
      <c r="BC186" s="172"/>
      <c r="BD186" s="172"/>
      <c r="BE186" s="172"/>
      <c r="BF186" s="172"/>
      <c r="BG186" s="172"/>
      <c r="BH186" s="172"/>
      <c r="BI186" s="172"/>
      <c r="BJ186" s="172"/>
      <c r="BK186" s="172"/>
      <c r="BL186" s="172"/>
      <c r="BM186" s="172"/>
      <c r="BN186" s="172"/>
      <c r="BO186" s="172"/>
      <c r="BP186" s="174"/>
      <c r="BQ186" s="174"/>
    </row>
  </sheetData>
  <dataConsolidate/>
  <mergeCells count="277">
    <mergeCell ref="CU1:DJ1"/>
    <mergeCell ref="C2:R2"/>
    <mergeCell ref="S2:AH2"/>
    <mergeCell ref="AI2:AX2"/>
    <mergeCell ref="AY2:BN2"/>
    <mergeCell ref="BO2:CD2"/>
    <mergeCell ref="CE2:CT2"/>
    <mergeCell ref="CU2:DJ2"/>
    <mergeCell ref="C1:R1"/>
    <mergeCell ref="S1:AH1"/>
    <mergeCell ref="AI1:AX1"/>
    <mergeCell ref="AY1:BN1"/>
    <mergeCell ref="BO1:CD1"/>
    <mergeCell ref="CE1:CT1"/>
    <mergeCell ref="CW3:CX3"/>
    <mergeCell ref="DA3:DJ3"/>
    <mergeCell ref="B4:B16"/>
    <mergeCell ref="D4:O4"/>
    <mergeCell ref="T4:AE4"/>
    <mergeCell ref="AJ4:AU4"/>
    <mergeCell ref="AZ4:BK4"/>
    <mergeCell ref="BP4:CA4"/>
    <mergeCell ref="CF4:CQ4"/>
    <mergeCell ref="CV4:DG4"/>
    <mergeCell ref="BA3:BB3"/>
    <mergeCell ref="BE3:BN3"/>
    <mergeCell ref="BQ3:BR3"/>
    <mergeCell ref="BU3:CD3"/>
    <mergeCell ref="CG3:CH3"/>
    <mergeCell ref="CK3:CT3"/>
    <mergeCell ref="E3:F3"/>
    <mergeCell ref="I3:R3"/>
    <mergeCell ref="U3:V3"/>
    <mergeCell ref="Y3:AH3"/>
    <mergeCell ref="AK3:AL3"/>
    <mergeCell ref="AO3:AX3"/>
    <mergeCell ref="CE18:CF18"/>
    <mergeCell ref="CU18:CV18"/>
    <mergeCell ref="CU5:CV5"/>
    <mergeCell ref="B17:B26"/>
    <mergeCell ref="D17:O17"/>
    <mergeCell ref="T17:AE17"/>
    <mergeCell ref="AJ17:AU17"/>
    <mergeCell ref="AZ17:BK17"/>
    <mergeCell ref="BP17:CA17"/>
    <mergeCell ref="CF17:CQ17"/>
    <mergeCell ref="CV17:DG17"/>
    <mergeCell ref="C18:D18"/>
    <mergeCell ref="C5:D5"/>
    <mergeCell ref="S5:T5"/>
    <mergeCell ref="AI5:AJ5"/>
    <mergeCell ref="AY5:AZ5"/>
    <mergeCell ref="BO5:BP5"/>
    <mergeCell ref="CE5:CF5"/>
    <mergeCell ref="B27:B37"/>
    <mergeCell ref="D27:O27"/>
    <mergeCell ref="T27:AE27"/>
    <mergeCell ref="AJ27:AU27"/>
    <mergeCell ref="AZ27:BK27"/>
    <mergeCell ref="BP27:CA27"/>
    <mergeCell ref="S18:T18"/>
    <mergeCell ref="AI18:AJ18"/>
    <mergeCell ref="AY18:AZ18"/>
    <mergeCell ref="BO18:BP18"/>
    <mergeCell ref="CF27:CQ27"/>
    <mergeCell ref="CV27:DG27"/>
    <mergeCell ref="C28:D28"/>
    <mergeCell ref="S28:T28"/>
    <mergeCell ref="AI28:AJ28"/>
    <mergeCell ref="AY28:AZ28"/>
    <mergeCell ref="BO28:BP28"/>
    <mergeCell ref="CE28:CF28"/>
    <mergeCell ref="CU28:CV28"/>
    <mergeCell ref="B48:B57"/>
    <mergeCell ref="D48:O48"/>
    <mergeCell ref="T48:AE48"/>
    <mergeCell ref="AJ48:AU48"/>
    <mergeCell ref="AZ48:BK48"/>
    <mergeCell ref="BP48:CA48"/>
    <mergeCell ref="CF38:CQ38"/>
    <mergeCell ref="CV38:DG38"/>
    <mergeCell ref="C39:D39"/>
    <mergeCell ref="S39:T39"/>
    <mergeCell ref="AI39:AJ39"/>
    <mergeCell ref="AY39:AZ39"/>
    <mergeCell ref="BO39:BP39"/>
    <mergeCell ref="CE39:CF39"/>
    <mergeCell ref="CU39:CV39"/>
    <mergeCell ref="B38:B47"/>
    <mergeCell ref="D38:O38"/>
    <mergeCell ref="T38:AE38"/>
    <mergeCell ref="AJ38:AU38"/>
    <mergeCell ref="AZ38:BK38"/>
    <mergeCell ref="BP38:CA38"/>
    <mergeCell ref="CF48:CQ48"/>
    <mergeCell ref="CV48:DG48"/>
    <mergeCell ref="C49:D49"/>
    <mergeCell ref="S49:T49"/>
    <mergeCell ref="AI49:AJ49"/>
    <mergeCell ref="AY49:AZ49"/>
    <mergeCell ref="BO49:BP49"/>
    <mergeCell ref="CE49:CF49"/>
    <mergeCell ref="CU49:CV49"/>
    <mergeCell ref="B68:B78"/>
    <mergeCell ref="D68:O68"/>
    <mergeCell ref="T68:AE68"/>
    <mergeCell ref="AJ68:AU68"/>
    <mergeCell ref="AZ68:BK68"/>
    <mergeCell ref="BP68:CA68"/>
    <mergeCell ref="CF58:CQ58"/>
    <mergeCell ref="CV58:DG58"/>
    <mergeCell ref="C59:D59"/>
    <mergeCell ref="S59:T59"/>
    <mergeCell ref="AI59:AJ59"/>
    <mergeCell ref="AY59:AZ59"/>
    <mergeCell ref="BO59:BP59"/>
    <mergeCell ref="CE59:CF59"/>
    <mergeCell ref="CU59:CV59"/>
    <mergeCell ref="B58:B67"/>
    <mergeCell ref="D58:O58"/>
    <mergeCell ref="T58:AE58"/>
    <mergeCell ref="AJ58:AU58"/>
    <mergeCell ref="AZ58:BK58"/>
    <mergeCell ref="BP58:CA58"/>
    <mergeCell ref="CF68:CQ68"/>
    <mergeCell ref="CV68:DG68"/>
    <mergeCell ref="C69:D69"/>
    <mergeCell ref="S69:T69"/>
    <mergeCell ref="AI69:AJ69"/>
    <mergeCell ref="AY69:AZ69"/>
    <mergeCell ref="BO69:BP69"/>
    <mergeCell ref="CE69:CF69"/>
    <mergeCell ref="CU69:CV69"/>
    <mergeCell ref="B92:B101"/>
    <mergeCell ref="D92:O92"/>
    <mergeCell ref="T92:AE92"/>
    <mergeCell ref="AJ92:AU92"/>
    <mergeCell ref="AZ92:BK92"/>
    <mergeCell ref="BP92:CA92"/>
    <mergeCell ref="CF79:CQ79"/>
    <mergeCell ref="CV79:DG79"/>
    <mergeCell ref="C80:D80"/>
    <mergeCell ref="S80:T80"/>
    <mergeCell ref="AI80:AJ80"/>
    <mergeCell ref="AY80:AZ80"/>
    <mergeCell ref="BO80:BP80"/>
    <mergeCell ref="CE80:CF80"/>
    <mergeCell ref="CU80:CV80"/>
    <mergeCell ref="B79:B91"/>
    <mergeCell ref="D79:O79"/>
    <mergeCell ref="T79:AE79"/>
    <mergeCell ref="AJ79:AU79"/>
    <mergeCell ref="AZ79:BK79"/>
    <mergeCell ref="BP79:CA79"/>
    <mergeCell ref="CF92:CQ92"/>
    <mergeCell ref="CV92:DG92"/>
    <mergeCell ref="C93:D93"/>
    <mergeCell ref="S93:T93"/>
    <mergeCell ref="AI93:AJ93"/>
    <mergeCell ref="AY93:AZ93"/>
    <mergeCell ref="BO93:BP93"/>
    <mergeCell ref="CE93:CF93"/>
    <mergeCell ref="CU93:CV93"/>
    <mergeCell ref="B112:B121"/>
    <mergeCell ref="D112:O112"/>
    <mergeCell ref="T112:AE112"/>
    <mergeCell ref="AJ112:AU112"/>
    <mergeCell ref="AZ112:BK112"/>
    <mergeCell ref="BP112:CA112"/>
    <mergeCell ref="CF102:CQ102"/>
    <mergeCell ref="CV102:DG102"/>
    <mergeCell ref="C103:D103"/>
    <mergeCell ref="S103:T103"/>
    <mergeCell ref="AI103:AJ103"/>
    <mergeCell ref="AY103:AZ103"/>
    <mergeCell ref="BO103:BP103"/>
    <mergeCell ref="CE103:CF103"/>
    <mergeCell ref="CU103:CV103"/>
    <mergeCell ref="B102:B111"/>
    <mergeCell ref="D102:O102"/>
    <mergeCell ref="T102:AE102"/>
    <mergeCell ref="AJ102:AU102"/>
    <mergeCell ref="AZ102:BK102"/>
    <mergeCell ref="BP102:CA102"/>
    <mergeCell ref="CF112:CQ112"/>
    <mergeCell ref="CV112:DG112"/>
    <mergeCell ref="C113:D113"/>
    <mergeCell ref="S113:T113"/>
    <mergeCell ref="AI113:AJ113"/>
    <mergeCell ref="AY113:AZ113"/>
    <mergeCell ref="BO113:BP113"/>
    <mergeCell ref="CE113:CF113"/>
    <mergeCell ref="CU113:CV113"/>
    <mergeCell ref="B132:B164"/>
    <mergeCell ref="D132:O132"/>
    <mergeCell ref="T132:AE132"/>
    <mergeCell ref="AJ132:AU132"/>
    <mergeCell ref="AZ132:BK132"/>
    <mergeCell ref="BP132:CA132"/>
    <mergeCell ref="CF122:CQ122"/>
    <mergeCell ref="CV122:DG122"/>
    <mergeCell ref="C123:D123"/>
    <mergeCell ref="S123:T123"/>
    <mergeCell ref="AI123:AJ123"/>
    <mergeCell ref="AY123:AZ123"/>
    <mergeCell ref="BO123:BP123"/>
    <mergeCell ref="CE123:CF123"/>
    <mergeCell ref="CU123:CV123"/>
    <mergeCell ref="B122:B131"/>
    <mergeCell ref="D122:O122"/>
    <mergeCell ref="T122:AE122"/>
    <mergeCell ref="AJ122:AU122"/>
    <mergeCell ref="AZ122:BK122"/>
    <mergeCell ref="BP122:CA122"/>
    <mergeCell ref="CF132:CQ132"/>
    <mergeCell ref="CV132:DG132"/>
    <mergeCell ref="C133:D133"/>
    <mergeCell ref="S133:T133"/>
    <mergeCell ref="AI133:AJ133"/>
    <mergeCell ref="AY133:AZ133"/>
    <mergeCell ref="BO133:BP133"/>
    <mergeCell ref="CE133:CF133"/>
    <mergeCell ref="CU133:CV133"/>
    <mergeCell ref="B165:B183"/>
    <mergeCell ref="C165:O165"/>
    <mergeCell ref="S165:AE165"/>
    <mergeCell ref="AI165:AU165"/>
    <mergeCell ref="AY165:BK165"/>
    <mergeCell ref="BO165:CA165"/>
    <mergeCell ref="D179:O179"/>
    <mergeCell ref="T179:AE179"/>
    <mergeCell ref="AJ179:AU179"/>
    <mergeCell ref="AZ179:BK179"/>
    <mergeCell ref="CE165:CQ165"/>
    <mergeCell ref="CU165:DG165"/>
    <mergeCell ref="C166:D166"/>
    <mergeCell ref="S166:T166"/>
    <mergeCell ref="AI166:AJ166"/>
    <mergeCell ref="AY166:AZ166"/>
    <mergeCell ref="BO166:BP166"/>
    <mergeCell ref="CE166:CF166"/>
    <mergeCell ref="CU166:CV166"/>
    <mergeCell ref="BP179:CA179"/>
    <mergeCell ref="CF179:CQ179"/>
    <mergeCell ref="CV179:DG179"/>
    <mergeCell ref="D180:O180"/>
    <mergeCell ref="T180:AE180"/>
    <mergeCell ref="AJ180:AU180"/>
    <mergeCell ref="AZ180:BK180"/>
    <mergeCell ref="BP180:CA180"/>
    <mergeCell ref="CF180:CQ180"/>
    <mergeCell ref="CV180:DG180"/>
    <mergeCell ref="CV181:DG181"/>
    <mergeCell ref="D182:O182"/>
    <mergeCell ref="T182:AE182"/>
    <mergeCell ref="AJ182:AU182"/>
    <mergeCell ref="AZ182:BK182"/>
    <mergeCell ref="BP182:CA182"/>
    <mergeCell ref="CF182:CQ182"/>
    <mergeCell ref="CV182:DG182"/>
    <mergeCell ref="D181:O181"/>
    <mergeCell ref="T181:AE181"/>
    <mergeCell ref="AJ181:AU181"/>
    <mergeCell ref="AZ181:BK181"/>
    <mergeCell ref="BP181:CA181"/>
    <mergeCell ref="CF181:CQ181"/>
    <mergeCell ref="CV183:DG183"/>
    <mergeCell ref="C185:G186"/>
    <mergeCell ref="I185:R186"/>
    <mergeCell ref="BC185:BO186"/>
    <mergeCell ref="BP185:BQ186"/>
    <mergeCell ref="D183:O183"/>
    <mergeCell ref="T183:AE183"/>
    <mergeCell ref="AJ183:AU183"/>
    <mergeCell ref="AZ183:BK183"/>
    <mergeCell ref="BP183:CA183"/>
    <mergeCell ref="CF183:CQ183"/>
  </mergeCells>
  <conditionalFormatting sqref="C20:C26 C30:C37 C41:C47 C51:C57 C61:C67 C71:C78 C82:C88 C125:C131 C158:C164 C13:C16 C90:C91">
    <cfRule type="containsText" dxfId="2163" priority="2167" operator="containsText" text="OK">
      <formula>NOT(ISERROR(SEARCH("OK",C13)))</formula>
    </cfRule>
  </conditionalFormatting>
  <conditionalFormatting sqref="C19 C29 C40 C50 C60 C70 C81 C124 C134:C139 C156:C157 C6:C12">
    <cfRule type="containsText" dxfId="2162" priority="2168" operator="containsText" text="OK">
      <formula>NOT(ISERROR(SEARCH("OK",C6)))</formula>
    </cfRule>
  </conditionalFormatting>
  <conditionalFormatting sqref="G6:L6 G19:L26 G29:L32 G40:L47 G50:L57 G60:L67 G70:L75 G81:L88 G124:L131 G134:L139 G90:L91 G156:L164 O156:O164 O90:O91 O134:O139 O124:O131 O81:O88 O70:O75 O60:O67 O50:O57 O40:O47 O29:O32 O19:O26 O6 O34:O37 G34:L37 O77:O78 G77:L78 CI60:CO67 CQ60:CQ67">
    <cfRule type="containsText" dxfId="2161" priority="2166" operator="containsText" text="S">
      <formula>NOT(ISERROR(SEARCH("S",G6)))</formula>
    </cfRule>
  </conditionalFormatting>
  <conditionalFormatting sqref="E6:E8 E12:E16 CG60:CG67">
    <cfRule type="containsText" dxfId="2160" priority="2164" operator="containsText" text="E">
      <formula>NOT(ISERROR(SEARCH("E",E6)))</formula>
    </cfRule>
    <cfRule type="containsText" dxfId="2159" priority="2165" operator="containsText" text="L">
      <formula>NOT(ISERROR(SEARCH("L",E6)))</formula>
    </cfRule>
  </conditionalFormatting>
  <conditionalFormatting sqref="E19:E26">
    <cfRule type="containsText" dxfId="2158" priority="2162" operator="containsText" text="E">
      <formula>NOT(ISERROR(SEARCH("E",E19)))</formula>
    </cfRule>
    <cfRule type="containsText" dxfId="2157" priority="2163" operator="containsText" text="L">
      <formula>NOT(ISERROR(SEARCH("L",E19)))</formula>
    </cfRule>
  </conditionalFormatting>
  <conditionalFormatting sqref="E29:E37">
    <cfRule type="containsText" dxfId="2156" priority="2160" operator="containsText" text="E">
      <formula>NOT(ISERROR(SEARCH("E",E29)))</formula>
    </cfRule>
    <cfRule type="containsText" dxfId="2155" priority="2161" operator="containsText" text="L">
      <formula>NOT(ISERROR(SEARCH("L",E29)))</formula>
    </cfRule>
  </conditionalFormatting>
  <conditionalFormatting sqref="E40:E47">
    <cfRule type="containsText" dxfId="2154" priority="2158" operator="containsText" text="E">
      <formula>NOT(ISERROR(SEARCH("E",E40)))</formula>
    </cfRule>
    <cfRule type="containsText" dxfId="2153" priority="2159" operator="containsText" text="L">
      <formula>NOT(ISERROR(SEARCH("L",E40)))</formula>
    </cfRule>
  </conditionalFormatting>
  <conditionalFormatting sqref="E50:E57">
    <cfRule type="containsText" dxfId="2152" priority="2156" operator="containsText" text="E">
      <formula>NOT(ISERROR(SEARCH("E",E50)))</formula>
    </cfRule>
    <cfRule type="containsText" dxfId="2151" priority="2157" operator="containsText" text="L">
      <formula>NOT(ISERROR(SEARCH("L",E50)))</formula>
    </cfRule>
  </conditionalFormatting>
  <conditionalFormatting sqref="E60:E67">
    <cfRule type="containsText" dxfId="2150" priority="2154" operator="containsText" text="E">
      <formula>NOT(ISERROR(SEARCH("E",E60)))</formula>
    </cfRule>
    <cfRule type="containsText" dxfId="2149" priority="2155" operator="containsText" text="L">
      <formula>NOT(ISERROR(SEARCH("L",E60)))</formula>
    </cfRule>
  </conditionalFormatting>
  <conditionalFormatting sqref="E70:E78">
    <cfRule type="containsText" dxfId="2148" priority="2152" operator="containsText" text="E">
      <formula>NOT(ISERROR(SEARCH("E",E70)))</formula>
    </cfRule>
    <cfRule type="containsText" dxfId="2147" priority="2153" operator="containsText" text="L">
      <formula>NOT(ISERROR(SEARCH("L",E70)))</formula>
    </cfRule>
  </conditionalFormatting>
  <conditionalFormatting sqref="E81:E88 E90:E91">
    <cfRule type="containsText" dxfId="2146" priority="2150" operator="containsText" text="E">
      <formula>NOT(ISERROR(SEARCH("E",E81)))</formula>
    </cfRule>
    <cfRule type="containsText" dxfId="2145" priority="2151" operator="containsText" text="L">
      <formula>NOT(ISERROR(SEARCH("L",E81)))</formula>
    </cfRule>
  </conditionalFormatting>
  <conditionalFormatting sqref="E124:E131">
    <cfRule type="containsText" dxfId="2144" priority="2148" operator="containsText" text="E">
      <formula>NOT(ISERROR(SEARCH("E",E124)))</formula>
    </cfRule>
    <cfRule type="containsText" dxfId="2143" priority="2149" operator="containsText" text="L">
      <formula>NOT(ISERROR(SEARCH("L",E124)))</formula>
    </cfRule>
  </conditionalFormatting>
  <conditionalFormatting sqref="E134:E139 E156:E164">
    <cfRule type="containsText" dxfId="2142" priority="2146" operator="containsText" text="E">
      <formula>NOT(ISERROR(SEARCH("E",E134)))</formula>
    </cfRule>
    <cfRule type="containsText" dxfId="2141" priority="2147" operator="containsText" text="L">
      <formula>NOT(ISERROR(SEARCH("L",E134)))</formula>
    </cfRule>
  </conditionalFormatting>
  <conditionalFormatting sqref="C174:C180 C183">
    <cfRule type="containsText" dxfId="2140" priority="2144" operator="containsText" text="OK">
      <formula>NOT(ISERROR(SEARCH("OK",C174)))</formula>
    </cfRule>
  </conditionalFormatting>
  <conditionalFormatting sqref="C167">
    <cfRule type="containsText" dxfId="2139" priority="2145" operator="containsText" text="OK">
      <formula>NOT(ISERROR(SEARCH("OK",C167)))</formula>
    </cfRule>
  </conditionalFormatting>
  <conditionalFormatting sqref="G167:L167 G174:G178 I174:I178 H168:H178 K174:L178 J168:J178 O174:O178 O167">
    <cfRule type="containsText" dxfId="2138" priority="2143" operator="containsText" text="S">
      <formula>NOT(ISERROR(SEARCH("S",G167)))</formula>
    </cfRule>
  </conditionalFormatting>
  <conditionalFormatting sqref="E167 E174:E178">
    <cfRule type="containsText" dxfId="2137" priority="2141" operator="containsText" text="E">
      <formula>NOT(ISERROR(SEARCH("E",E167)))</formula>
    </cfRule>
    <cfRule type="containsText" dxfId="2136" priority="2142" operator="containsText" text="L">
      <formula>NOT(ISERROR(SEARCH("L",E167)))</formula>
    </cfRule>
  </conditionalFormatting>
  <conditionalFormatting sqref="C1">
    <cfRule type="cellIs" dxfId="2135" priority="2140" operator="equal">
      <formula>"SEG"</formula>
    </cfRule>
  </conditionalFormatting>
  <conditionalFormatting sqref="S1">
    <cfRule type="cellIs" dxfId="2134" priority="2139" operator="equal">
      <formula>"TER"</formula>
    </cfRule>
  </conditionalFormatting>
  <conditionalFormatting sqref="AI1">
    <cfRule type="cellIs" dxfId="2133" priority="2138" operator="equal">
      <formula>"QUA"</formula>
    </cfRule>
  </conditionalFormatting>
  <conditionalFormatting sqref="AY1">
    <cfRule type="cellIs" dxfId="2132" priority="2137" operator="equal">
      <formula>"QUI"</formula>
    </cfRule>
  </conditionalFormatting>
  <conditionalFormatting sqref="BO1">
    <cfRule type="cellIs" dxfId="2131" priority="2136" operator="equal">
      <formula>"SEX"</formula>
    </cfRule>
  </conditionalFormatting>
  <conditionalFormatting sqref="CE1">
    <cfRule type="cellIs" dxfId="2130" priority="2135" operator="equal">
      <formula>"SÁB"</formula>
    </cfRule>
  </conditionalFormatting>
  <conditionalFormatting sqref="CU1">
    <cfRule type="cellIs" dxfId="2129" priority="2134" operator="equal">
      <formula>"DOM"</formula>
    </cfRule>
  </conditionalFormatting>
  <conditionalFormatting sqref="C172:C173">
    <cfRule type="containsText" dxfId="2128" priority="2133" operator="containsText" text="OK">
      <formula>NOT(ISERROR(SEARCH("OK",C172)))</formula>
    </cfRule>
  </conditionalFormatting>
  <conditionalFormatting sqref="G172:G173 I172:I173 K172:L173 O172:O173">
    <cfRule type="containsText" dxfId="2127" priority="2132" operator="containsText" text="S">
      <formula>NOT(ISERROR(SEARCH("S",G172)))</formula>
    </cfRule>
  </conditionalFormatting>
  <conditionalFormatting sqref="E172:E173">
    <cfRule type="containsText" dxfId="2126" priority="2130" operator="containsText" text="E">
      <formula>NOT(ISERROR(SEARCH("E",E172)))</formula>
    </cfRule>
    <cfRule type="containsText" dxfId="2125" priority="2131" operator="containsText" text="L">
      <formula>NOT(ISERROR(SEARCH("L",E172)))</formula>
    </cfRule>
  </conditionalFormatting>
  <conditionalFormatting sqref="C169:C171">
    <cfRule type="containsText" dxfId="2124" priority="2129" operator="containsText" text="OK">
      <formula>NOT(ISERROR(SEARCH("OK",C169)))</formula>
    </cfRule>
  </conditionalFormatting>
  <conditionalFormatting sqref="G169:G171 I169:I171 K169:L171 O169:O171">
    <cfRule type="containsText" dxfId="2123" priority="2128" operator="containsText" text="S">
      <formula>NOT(ISERROR(SEARCH("S",G169)))</formula>
    </cfRule>
  </conditionalFormatting>
  <conditionalFormatting sqref="E169:E171">
    <cfRule type="containsText" dxfId="2122" priority="2126" operator="containsText" text="E">
      <formula>NOT(ISERROR(SEARCH("E",E169)))</formula>
    </cfRule>
    <cfRule type="containsText" dxfId="2121" priority="2127" operator="containsText" text="L">
      <formula>NOT(ISERROR(SEARCH("L",E169)))</formula>
    </cfRule>
  </conditionalFormatting>
  <conditionalFormatting sqref="C168">
    <cfRule type="containsText" dxfId="2120" priority="2125" operator="containsText" text="OK">
      <formula>NOT(ISERROR(SEARCH("OK",C168)))</formula>
    </cfRule>
  </conditionalFormatting>
  <conditionalFormatting sqref="G168 I168 K168:L168 O168">
    <cfRule type="containsText" dxfId="2119" priority="2124" operator="containsText" text="S">
      <formula>NOT(ISERROR(SEARCH("S",G168)))</formula>
    </cfRule>
  </conditionalFormatting>
  <conditionalFormatting sqref="E168">
    <cfRule type="containsText" dxfId="2118" priority="2122" operator="containsText" text="E">
      <formula>NOT(ISERROR(SEARCH("E",E168)))</formula>
    </cfRule>
    <cfRule type="containsText" dxfId="2117" priority="2123" operator="containsText" text="L">
      <formula>NOT(ISERROR(SEARCH("L",E168)))</formula>
    </cfRule>
  </conditionalFormatting>
  <conditionalFormatting sqref="C181:C182">
    <cfRule type="containsText" dxfId="2116" priority="2121" operator="containsText" text="OK">
      <formula>NOT(ISERROR(SEARCH("OK",C181)))</formula>
    </cfRule>
  </conditionalFormatting>
  <conditionalFormatting sqref="C68 P68:R68">
    <cfRule type="cellIs" dxfId="2115" priority="2111" operator="equal">
      <formula>"DESMONTAGEM"</formula>
    </cfRule>
    <cfRule type="cellIs" dxfId="2114" priority="2112" operator="equal">
      <formula>"SEM USO"</formula>
    </cfRule>
    <cfRule type="cellIs" dxfId="2113" priority="2113" operator="equal">
      <formula>"EVENTO"</formula>
    </cfRule>
    <cfRule type="cellIs" dxfId="2112" priority="2114" operator="equal">
      <formula>"MONTAGEM"</formula>
    </cfRule>
    <cfRule type="cellIs" dxfId="2111" priority="2115" operator="equal">
      <formula>"ENTREGA MATERIAL"</formula>
    </cfRule>
  </conditionalFormatting>
  <conditionalFormatting sqref="D68">
    <cfRule type="cellIs" dxfId="2110" priority="2106" operator="equal">
      <formula>"DESMONTAGEM"</formula>
    </cfRule>
    <cfRule type="cellIs" dxfId="2109" priority="2107" operator="equal">
      <formula>"SEM USO"</formula>
    </cfRule>
    <cfRule type="cellIs" dxfId="2108" priority="2108" operator="equal">
      <formula>"EVENTO"</formula>
    </cfRule>
    <cfRule type="cellIs" dxfId="2107" priority="2109" operator="equal">
      <formula>"MONTAGEM"</formula>
    </cfRule>
    <cfRule type="cellIs" dxfId="2106" priority="2110" operator="equal">
      <formula>"ENTREGA MATERIAL"</formula>
    </cfRule>
  </conditionalFormatting>
  <conditionalFormatting sqref="S68 AF68:AH68">
    <cfRule type="cellIs" dxfId="2105" priority="2101" operator="equal">
      <formula>"DESMONTAGEM"</formula>
    </cfRule>
    <cfRule type="cellIs" dxfId="2104" priority="2102" operator="equal">
      <formula>"SEM USO"</formula>
    </cfRule>
    <cfRule type="cellIs" dxfId="2103" priority="2103" operator="equal">
      <formula>"EVENTO"</formula>
    </cfRule>
    <cfRule type="cellIs" dxfId="2102" priority="2104" operator="equal">
      <formula>"MONTAGEM"</formula>
    </cfRule>
    <cfRule type="cellIs" dxfId="2101" priority="2105" operator="equal">
      <formula>"ENTREGA MATERIAL"</formula>
    </cfRule>
  </conditionalFormatting>
  <conditionalFormatting sqref="T68">
    <cfRule type="cellIs" dxfId="2100" priority="2096" operator="equal">
      <formula>"DESMONTAGEM"</formula>
    </cfRule>
    <cfRule type="cellIs" dxfId="2099" priority="2097" operator="equal">
      <formula>"SEM USO"</formula>
    </cfRule>
    <cfRule type="cellIs" dxfId="2098" priority="2098" operator="equal">
      <formula>"EVENTO"</formula>
    </cfRule>
    <cfRule type="cellIs" dxfId="2097" priority="2099" operator="equal">
      <formula>"MONTAGEM"</formula>
    </cfRule>
    <cfRule type="cellIs" dxfId="2096" priority="2100" operator="equal">
      <formula>"ENTREGA MATERIAL"</formula>
    </cfRule>
  </conditionalFormatting>
  <conditionalFormatting sqref="C58 P58:R58">
    <cfRule type="cellIs" dxfId="2095" priority="2091" operator="equal">
      <formula>"DESMONTAGEM"</formula>
    </cfRule>
    <cfRule type="cellIs" dxfId="2094" priority="2092" operator="equal">
      <formula>"SEM USO"</formula>
    </cfRule>
    <cfRule type="cellIs" dxfId="2093" priority="2093" operator="equal">
      <formula>"EVENTO"</formula>
    </cfRule>
    <cfRule type="cellIs" dxfId="2092" priority="2094" operator="equal">
      <formula>"MONTAGEM"</formula>
    </cfRule>
    <cfRule type="cellIs" dxfId="2091" priority="2095" operator="equal">
      <formula>"ENTREGA MATERIAL"</formula>
    </cfRule>
  </conditionalFormatting>
  <conditionalFormatting sqref="D58">
    <cfRule type="cellIs" dxfId="2090" priority="2086" operator="equal">
      <formula>"DESMONTAGEM"</formula>
    </cfRule>
    <cfRule type="cellIs" dxfId="2089" priority="2087" operator="equal">
      <formula>"SEM USO"</formula>
    </cfRule>
    <cfRule type="cellIs" dxfId="2088" priority="2088" operator="equal">
      <formula>"EVENTO"</formula>
    </cfRule>
    <cfRule type="cellIs" dxfId="2087" priority="2089" operator="equal">
      <formula>"MONTAGEM"</formula>
    </cfRule>
    <cfRule type="cellIs" dxfId="2086" priority="2090" operator="equal">
      <formula>"ENTREGA MATERIAL"</formula>
    </cfRule>
  </conditionalFormatting>
  <conditionalFormatting sqref="S58 AF58:AH58">
    <cfRule type="cellIs" dxfId="2085" priority="2081" operator="equal">
      <formula>"DESMONTAGEM"</formula>
    </cfRule>
    <cfRule type="cellIs" dxfId="2084" priority="2082" operator="equal">
      <formula>"SEM USO"</formula>
    </cfRule>
    <cfRule type="cellIs" dxfId="2083" priority="2083" operator="equal">
      <formula>"EVENTO"</formula>
    </cfRule>
    <cfRule type="cellIs" dxfId="2082" priority="2084" operator="equal">
      <formula>"MONTAGEM"</formula>
    </cfRule>
    <cfRule type="cellIs" dxfId="2081" priority="2085" operator="equal">
      <formula>"ENTREGA MATERIAL"</formula>
    </cfRule>
  </conditionalFormatting>
  <conditionalFormatting sqref="C38 P38:R38">
    <cfRule type="cellIs" dxfId="2080" priority="2061" operator="equal">
      <formula>"DESMONTAGEM"</formula>
    </cfRule>
    <cfRule type="cellIs" dxfId="2079" priority="2062" operator="equal">
      <formula>"SEM USO"</formula>
    </cfRule>
    <cfRule type="cellIs" dxfId="2078" priority="2063" operator="equal">
      <formula>"EVENTO"</formula>
    </cfRule>
    <cfRule type="cellIs" dxfId="2077" priority="2064" operator="equal">
      <formula>"MONTAGEM"</formula>
    </cfRule>
    <cfRule type="cellIs" dxfId="2076" priority="2065" operator="equal">
      <formula>"ENTREGA MATERIAL"</formula>
    </cfRule>
  </conditionalFormatting>
  <conditionalFormatting sqref="D38">
    <cfRule type="cellIs" dxfId="2075" priority="2056" operator="equal">
      <formula>"DESMONTAGEM"</formula>
    </cfRule>
    <cfRule type="cellIs" dxfId="2074" priority="2057" operator="equal">
      <formula>"SEM USO"</formula>
    </cfRule>
    <cfRule type="cellIs" dxfId="2073" priority="2058" operator="equal">
      <formula>"EVENTO"</formula>
    </cfRule>
    <cfRule type="cellIs" dxfId="2072" priority="2059" operator="equal">
      <formula>"MONTAGEM"</formula>
    </cfRule>
    <cfRule type="cellIs" dxfId="2071" priority="2060" operator="equal">
      <formula>"ENTREGA MATERIAL"</formula>
    </cfRule>
  </conditionalFormatting>
  <conditionalFormatting sqref="C27 P27:R27">
    <cfRule type="cellIs" dxfId="2070" priority="2051" operator="equal">
      <formula>"DESMONTAGEM"</formula>
    </cfRule>
    <cfRule type="cellIs" dxfId="2069" priority="2052" operator="equal">
      <formula>"SEM USO"</formula>
    </cfRule>
    <cfRule type="cellIs" dxfId="2068" priority="2053" operator="equal">
      <formula>"EVENTO"</formula>
    </cfRule>
    <cfRule type="cellIs" dxfId="2067" priority="2054" operator="equal">
      <formula>"MONTAGEM"</formula>
    </cfRule>
    <cfRule type="cellIs" dxfId="2066" priority="2055" operator="equal">
      <formula>"ENTREGA MATERIAL"</formula>
    </cfRule>
  </conditionalFormatting>
  <conditionalFormatting sqref="D27">
    <cfRule type="cellIs" dxfId="2065" priority="2046" operator="equal">
      <formula>"DESMONTAGEM"</formula>
    </cfRule>
    <cfRule type="cellIs" dxfId="2064" priority="2047" operator="equal">
      <formula>"SEM USO"</formula>
    </cfRule>
    <cfRule type="cellIs" dxfId="2063" priority="2048" operator="equal">
      <formula>"EVENTO"</formula>
    </cfRule>
    <cfRule type="cellIs" dxfId="2062" priority="2049" operator="equal">
      <formula>"MONTAGEM"</formula>
    </cfRule>
    <cfRule type="cellIs" dxfId="2061" priority="2050" operator="equal">
      <formula>"ENTREGA MATERIAL"</formula>
    </cfRule>
  </conditionalFormatting>
  <conditionalFormatting sqref="C165 P165:R165">
    <cfRule type="cellIs" dxfId="2060" priority="2116" operator="equal">
      <formula>"DESMONTAGEM"</formula>
    </cfRule>
    <cfRule type="cellIs" dxfId="2059" priority="2117" operator="equal">
      <formula>"SEM USO"</formula>
    </cfRule>
    <cfRule type="cellIs" dxfId="2058" priority="2118" operator="equal">
      <formula>"EVENTO"</formula>
    </cfRule>
    <cfRule type="cellIs" dxfId="2057" priority="2119" operator="equal">
      <formula>"MONTAGEM"</formula>
    </cfRule>
    <cfRule type="cellIs" dxfId="2056" priority="2120" operator="equal">
      <formula>"ENTREGA MATERIAL"</formula>
    </cfRule>
  </conditionalFormatting>
  <conditionalFormatting sqref="T58">
    <cfRule type="cellIs" dxfId="2055" priority="2076" operator="equal">
      <formula>"DESMONTAGEM"</formula>
    </cfRule>
    <cfRule type="cellIs" dxfId="2054" priority="2077" operator="equal">
      <formula>"SEM USO"</formula>
    </cfRule>
    <cfRule type="cellIs" dxfId="2053" priority="2078" operator="equal">
      <formula>"EVENTO"</formula>
    </cfRule>
    <cfRule type="cellIs" dxfId="2052" priority="2079" operator="equal">
      <formula>"MONTAGEM"</formula>
    </cfRule>
    <cfRule type="cellIs" dxfId="2051" priority="2080" operator="equal">
      <formula>"ENTREGA MATERIAL"</formula>
    </cfRule>
  </conditionalFormatting>
  <conditionalFormatting sqref="C48 P48:R48">
    <cfRule type="cellIs" dxfId="2050" priority="2071" operator="equal">
      <formula>"DESMONTAGEM"</formula>
    </cfRule>
    <cfRule type="cellIs" dxfId="2049" priority="2072" operator="equal">
      <formula>"SEM USO"</formula>
    </cfRule>
    <cfRule type="cellIs" dxfId="2048" priority="2073" operator="equal">
      <formula>"EVENTO"</formula>
    </cfRule>
    <cfRule type="cellIs" dxfId="2047" priority="2074" operator="equal">
      <formula>"MONTAGEM"</formula>
    </cfRule>
    <cfRule type="cellIs" dxfId="2046" priority="2075" operator="equal">
      <formula>"ENTREGA MATERIAL"</formula>
    </cfRule>
  </conditionalFormatting>
  <conditionalFormatting sqref="D48">
    <cfRule type="cellIs" dxfId="2045" priority="2066" operator="equal">
      <formula>"DESMONTAGEM"</formula>
    </cfRule>
    <cfRule type="cellIs" dxfId="2044" priority="2067" operator="equal">
      <formula>"SEM USO"</formula>
    </cfRule>
    <cfRule type="cellIs" dxfId="2043" priority="2068" operator="equal">
      <formula>"EVENTO"</formula>
    </cfRule>
    <cfRule type="cellIs" dxfId="2042" priority="2069" operator="equal">
      <formula>"MONTAGEM"</formula>
    </cfRule>
    <cfRule type="cellIs" dxfId="2041" priority="2070" operator="equal">
      <formula>"ENTREGA MATERIAL"</formula>
    </cfRule>
  </conditionalFormatting>
  <conditionalFormatting sqref="C17 P17:R17">
    <cfRule type="cellIs" dxfId="2040" priority="2041" operator="equal">
      <formula>"DESMONTAGEM"</formula>
    </cfRule>
    <cfRule type="cellIs" dxfId="2039" priority="2042" operator="equal">
      <formula>"SEM USO"</formula>
    </cfRule>
    <cfRule type="cellIs" dxfId="2038" priority="2043" operator="equal">
      <formula>"EVENTO"</formula>
    </cfRule>
    <cfRule type="cellIs" dxfId="2037" priority="2044" operator="equal">
      <formula>"MONTAGEM"</formula>
    </cfRule>
    <cfRule type="cellIs" dxfId="2036" priority="2045" operator="equal">
      <formula>"ENTREGA MATERIAL"</formula>
    </cfRule>
  </conditionalFormatting>
  <conditionalFormatting sqref="D17">
    <cfRule type="cellIs" dxfId="2035" priority="2036" operator="equal">
      <formula>"DESMONTAGEM"</formula>
    </cfRule>
    <cfRule type="cellIs" dxfId="2034" priority="2037" operator="equal">
      <formula>"SEM USO"</formula>
    </cfRule>
    <cfRule type="cellIs" dxfId="2033" priority="2038" operator="equal">
      <formula>"EVENTO"</formula>
    </cfRule>
    <cfRule type="cellIs" dxfId="2032" priority="2039" operator="equal">
      <formula>"MONTAGEM"</formula>
    </cfRule>
    <cfRule type="cellIs" dxfId="2031" priority="2040" operator="equal">
      <formula>"ENTREGA MATERIAL"</formula>
    </cfRule>
  </conditionalFormatting>
  <conditionalFormatting sqref="C4 P4:R4">
    <cfRule type="cellIs" dxfId="2030" priority="2031" operator="equal">
      <formula>"DESMONTAGEM"</formula>
    </cfRule>
    <cfRule type="cellIs" dxfId="2029" priority="2032" operator="equal">
      <formula>"SEM USO"</formula>
    </cfRule>
    <cfRule type="cellIs" dxfId="2028" priority="2033" operator="equal">
      <formula>"EVENTO"</formula>
    </cfRule>
    <cfRule type="cellIs" dxfId="2027" priority="2034" operator="equal">
      <formula>"MONTAGEM"</formula>
    </cfRule>
    <cfRule type="cellIs" dxfId="2026" priority="2035" operator="equal">
      <formula>"ENTREGA MATERIAL"</formula>
    </cfRule>
  </conditionalFormatting>
  <conditionalFormatting sqref="D4">
    <cfRule type="cellIs" dxfId="2025" priority="2026" operator="equal">
      <formula>"DESMONTAGEM"</formula>
    </cfRule>
    <cfRule type="cellIs" dxfId="2024" priority="2027" operator="equal">
      <formula>"SEM USO"</formula>
    </cfRule>
    <cfRule type="cellIs" dxfId="2023" priority="2028" operator="equal">
      <formula>"EVENTO"</formula>
    </cfRule>
    <cfRule type="cellIs" dxfId="2022" priority="2029" operator="equal">
      <formula>"MONTAGEM"</formula>
    </cfRule>
    <cfRule type="cellIs" dxfId="2021" priority="2030" operator="equal">
      <formula>"ENTREGA MATERIAL"</formula>
    </cfRule>
  </conditionalFormatting>
  <conditionalFormatting sqref="S4 AF4:AH4 AY4 BL4:BO4 CB4:CE4 CR4:CU4 DH4:DJ4">
    <cfRule type="cellIs" dxfId="2020" priority="2021" operator="equal">
      <formula>"DESMONTAGEM"</formula>
    </cfRule>
    <cfRule type="cellIs" dxfId="2019" priority="2022" operator="equal">
      <formula>"SEM USO"</formula>
    </cfRule>
    <cfRule type="cellIs" dxfId="2018" priority="2023" operator="equal">
      <formula>"EVENTO"</formula>
    </cfRule>
    <cfRule type="cellIs" dxfId="2017" priority="2024" operator="equal">
      <formula>"MONTAGEM"</formula>
    </cfRule>
    <cfRule type="cellIs" dxfId="2016" priority="2025" operator="equal">
      <formula>"ENTREGA MATERIAL"</formula>
    </cfRule>
  </conditionalFormatting>
  <conditionalFormatting sqref="T4 AZ4 BP4 CF4 CV4">
    <cfRule type="cellIs" dxfId="2015" priority="2016" operator="equal">
      <formula>"DESMONTAGEM"</formula>
    </cfRule>
    <cfRule type="cellIs" dxfId="2014" priority="2017" operator="equal">
      <formula>"SEM USO"</formula>
    </cfRule>
    <cfRule type="cellIs" dxfId="2013" priority="2018" operator="equal">
      <formula>"EVENTO"</formula>
    </cfRule>
    <cfRule type="cellIs" dxfId="2012" priority="2019" operator="equal">
      <formula>"MONTAGEM"</formula>
    </cfRule>
    <cfRule type="cellIs" dxfId="2011" priority="2020" operator="equal">
      <formula>"ENTREGA MATERIAL"</formula>
    </cfRule>
  </conditionalFormatting>
  <conditionalFormatting sqref="C79 P79:R79">
    <cfRule type="cellIs" dxfId="2010" priority="2011" operator="equal">
      <formula>"DESMONTAGEM"</formula>
    </cfRule>
    <cfRule type="cellIs" dxfId="2009" priority="2012" operator="equal">
      <formula>"SEM USO"</formula>
    </cfRule>
    <cfRule type="cellIs" dxfId="2008" priority="2013" operator="equal">
      <formula>"EVENTO"</formula>
    </cfRule>
    <cfRule type="cellIs" dxfId="2007" priority="2014" operator="equal">
      <formula>"MONTAGEM"</formula>
    </cfRule>
    <cfRule type="cellIs" dxfId="2006" priority="2015" operator="equal">
      <formula>"ENTREGA MATERIAL"</formula>
    </cfRule>
  </conditionalFormatting>
  <conditionalFormatting sqref="D79">
    <cfRule type="cellIs" dxfId="2005" priority="2006" operator="equal">
      <formula>"DESMONTAGEM"</formula>
    </cfRule>
    <cfRule type="cellIs" dxfId="2004" priority="2007" operator="equal">
      <formula>"SEM USO"</formula>
    </cfRule>
    <cfRule type="cellIs" dxfId="2003" priority="2008" operator="equal">
      <formula>"EVENTO"</formula>
    </cfRule>
    <cfRule type="cellIs" dxfId="2002" priority="2009" operator="equal">
      <formula>"MONTAGEM"</formula>
    </cfRule>
    <cfRule type="cellIs" dxfId="2001" priority="2010" operator="equal">
      <formula>"ENTREGA MATERIAL"</formula>
    </cfRule>
  </conditionalFormatting>
  <conditionalFormatting sqref="S79 AF79:AH79">
    <cfRule type="cellIs" dxfId="2000" priority="2001" operator="equal">
      <formula>"DESMONTAGEM"</formula>
    </cfRule>
    <cfRule type="cellIs" dxfId="1999" priority="2002" operator="equal">
      <formula>"SEM USO"</formula>
    </cfRule>
    <cfRule type="cellIs" dxfId="1998" priority="2003" operator="equal">
      <formula>"EVENTO"</formula>
    </cfRule>
    <cfRule type="cellIs" dxfId="1997" priority="2004" operator="equal">
      <formula>"MONTAGEM"</formula>
    </cfRule>
    <cfRule type="cellIs" dxfId="1996" priority="2005" operator="equal">
      <formula>"ENTREGA MATERIAL"</formula>
    </cfRule>
  </conditionalFormatting>
  <conditionalFormatting sqref="T79">
    <cfRule type="cellIs" dxfId="1995" priority="1996" operator="equal">
      <formula>"DESMONTAGEM"</formula>
    </cfRule>
    <cfRule type="cellIs" dxfId="1994" priority="1997" operator="equal">
      <formula>"SEM USO"</formula>
    </cfRule>
    <cfRule type="cellIs" dxfId="1993" priority="1998" operator="equal">
      <formula>"EVENTO"</formula>
    </cfRule>
    <cfRule type="cellIs" dxfId="1992" priority="1999" operator="equal">
      <formula>"MONTAGEM"</formula>
    </cfRule>
    <cfRule type="cellIs" dxfId="1991" priority="2000" operator="equal">
      <formula>"ENTREGA MATERIAL"</formula>
    </cfRule>
  </conditionalFormatting>
  <conditionalFormatting sqref="C122 P122:R122">
    <cfRule type="cellIs" dxfId="1990" priority="1991" operator="equal">
      <formula>"DESMONTAGEM"</formula>
    </cfRule>
    <cfRule type="cellIs" dxfId="1989" priority="1992" operator="equal">
      <formula>"SEM USO"</formula>
    </cfRule>
    <cfRule type="cellIs" dxfId="1988" priority="1993" operator="equal">
      <formula>"EVENTO"</formula>
    </cfRule>
    <cfRule type="cellIs" dxfId="1987" priority="1994" operator="equal">
      <formula>"MONTAGEM"</formula>
    </cfRule>
    <cfRule type="cellIs" dxfId="1986" priority="1995" operator="equal">
      <formula>"ENTREGA MATERIAL"</formula>
    </cfRule>
  </conditionalFormatting>
  <conditionalFormatting sqref="D122">
    <cfRule type="cellIs" dxfId="1985" priority="1986" operator="equal">
      <formula>"DESMONTAGEM"</formula>
    </cfRule>
    <cfRule type="cellIs" dxfId="1984" priority="1987" operator="equal">
      <formula>"SEM USO"</formula>
    </cfRule>
    <cfRule type="cellIs" dxfId="1983" priority="1988" operator="equal">
      <formula>"EVENTO"</formula>
    </cfRule>
    <cfRule type="cellIs" dxfId="1982" priority="1989" operator="equal">
      <formula>"MONTAGEM"</formula>
    </cfRule>
    <cfRule type="cellIs" dxfId="1981" priority="1990" operator="equal">
      <formula>"ENTREGA MATERIAL"</formula>
    </cfRule>
  </conditionalFormatting>
  <conditionalFormatting sqref="C95:C101">
    <cfRule type="containsText" dxfId="1980" priority="1984" operator="containsText" text="OK">
      <formula>NOT(ISERROR(SEARCH("OK",C95)))</formula>
    </cfRule>
  </conditionalFormatting>
  <conditionalFormatting sqref="C94">
    <cfRule type="containsText" dxfId="1979" priority="1985" operator="containsText" text="OK">
      <formula>NOT(ISERROR(SEARCH("OK",C94)))</formula>
    </cfRule>
  </conditionalFormatting>
  <conditionalFormatting sqref="G94:L101 O94:O101">
    <cfRule type="containsText" dxfId="1978" priority="1983" operator="containsText" text="S">
      <formula>NOT(ISERROR(SEARCH("S",G94)))</formula>
    </cfRule>
  </conditionalFormatting>
  <conditionalFormatting sqref="E94:E101">
    <cfRule type="containsText" dxfId="1977" priority="1981" operator="containsText" text="E">
      <formula>NOT(ISERROR(SEARCH("E",E94)))</formula>
    </cfRule>
    <cfRule type="containsText" dxfId="1976" priority="1982" operator="containsText" text="L">
      <formula>NOT(ISERROR(SEARCH("L",E94)))</formula>
    </cfRule>
  </conditionalFormatting>
  <conditionalFormatting sqref="C92 P92:R92">
    <cfRule type="cellIs" dxfId="1975" priority="1976" operator="equal">
      <formula>"DESMONTAGEM"</formula>
    </cfRule>
    <cfRule type="cellIs" dxfId="1974" priority="1977" operator="equal">
      <formula>"SEM USO"</formula>
    </cfRule>
    <cfRule type="cellIs" dxfId="1973" priority="1978" operator="equal">
      <formula>"EVENTO"</formula>
    </cfRule>
    <cfRule type="cellIs" dxfId="1972" priority="1979" operator="equal">
      <formula>"MONTAGEM"</formula>
    </cfRule>
    <cfRule type="cellIs" dxfId="1971" priority="1980" operator="equal">
      <formula>"ENTREGA MATERIAL"</formula>
    </cfRule>
  </conditionalFormatting>
  <conditionalFormatting sqref="D92">
    <cfRule type="cellIs" dxfId="1970" priority="1971" operator="equal">
      <formula>"DESMONTAGEM"</formula>
    </cfRule>
    <cfRule type="cellIs" dxfId="1969" priority="1972" operator="equal">
      <formula>"SEM USO"</formula>
    </cfRule>
    <cfRule type="cellIs" dxfId="1968" priority="1973" operator="equal">
      <formula>"EVENTO"</formula>
    </cfRule>
    <cfRule type="cellIs" dxfId="1967" priority="1974" operator="equal">
      <formula>"MONTAGEM"</formula>
    </cfRule>
    <cfRule type="cellIs" dxfId="1966" priority="1975" operator="equal">
      <formula>"ENTREGA MATERIAL"</formula>
    </cfRule>
  </conditionalFormatting>
  <conditionalFormatting sqref="S92 AF92:AH92">
    <cfRule type="cellIs" dxfId="1965" priority="1966" operator="equal">
      <formula>"DESMONTAGEM"</formula>
    </cfRule>
    <cfRule type="cellIs" dxfId="1964" priority="1967" operator="equal">
      <formula>"SEM USO"</formula>
    </cfRule>
    <cfRule type="cellIs" dxfId="1963" priority="1968" operator="equal">
      <formula>"EVENTO"</formula>
    </cfRule>
    <cfRule type="cellIs" dxfId="1962" priority="1969" operator="equal">
      <formula>"MONTAGEM"</formula>
    </cfRule>
    <cfRule type="cellIs" dxfId="1961" priority="1970" operator="equal">
      <formula>"ENTREGA MATERIAL"</formula>
    </cfRule>
  </conditionalFormatting>
  <conditionalFormatting sqref="T92">
    <cfRule type="cellIs" dxfId="1960" priority="1961" operator="equal">
      <formula>"DESMONTAGEM"</formula>
    </cfRule>
    <cfRule type="cellIs" dxfId="1959" priority="1962" operator="equal">
      <formula>"SEM USO"</formula>
    </cfRule>
    <cfRule type="cellIs" dxfId="1958" priority="1963" operator="equal">
      <formula>"EVENTO"</formula>
    </cfRule>
    <cfRule type="cellIs" dxfId="1957" priority="1964" operator="equal">
      <formula>"MONTAGEM"</formula>
    </cfRule>
    <cfRule type="cellIs" dxfId="1956" priority="1965" operator="equal">
      <formula>"ENTREGA MATERIAL"</formula>
    </cfRule>
  </conditionalFormatting>
  <conditionalFormatting sqref="C105:C111">
    <cfRule type="containsText" dxfId="1955" priority="1959" operator="containsText" text="OK">
      <formula>NOT(ISERROR(SEARCH("OK",C105)))</formula>
    </cfRule>
  </conditionalFormatting>
  <conditionalFormatting sqref="C104">
    <cfRule type="containsText" dxfId="1954" priority="1960" operator="containsText" text="OK">
      <formula>NOT(ISERROR(SEARCH("OK",C104)))</formula>
    </cfRule>
  </conditionalFormatting>
  <conditionalFormatting sqref="G104:L111 O104:O111">
    <cfRule type="containsText" dxfId="1953" priority="1958" operator="containsText" text="S">
      <formula>NOT(ISERROR(SEARCH("S",G104)))</formula>
    </cfRule>
  </conditionalFormatting>
  <conditionalFormatting sqref="E104:E111">
    <cfRule type="containsText" dxfId="1952" priority="1956" operator="containsText" text="E">
      <formula>NOT(ISERROR(SEARCH("E",E104)))</formula>
    </cfRule>
    <cfRule type="containsText" dxfId="1951" priority="1957" operator="containsText" text="L">
      <formula>NOT(ISERROR(SEARCH("L",E104)))</formula>
    </cfRule>
  </conditionalFormatting>
  <conditionalFormatting sqref="C102 P102:R102">
    <cfRule type="cellIs" dxfId="1950" priority="1951" operator="equal">
      <formula>"DESMONTAGEM"</formula>
    </cfRule>
    <cfRule type="cellIs" dxfId="1949" priority="1952" operator="equal">
      <formula>"SEM USO"</formula>
    </cfRule>
    <cfRule type="cellIs" dxfId="1948" priority="1953" operator="equal">
      <formula>"EVENTO"</formula>
    </cfRule>
    <cfRule type="cellIs" dxfId="1947" priority="1954" operator="equal">
      <formula>"MONTAGEM"</formula>
    </cfRule>
    <cfRule type="cellIs" dxfId="1946" priority="1955" operator="equal">
      <formula>"ENTREGA MATERIAL"</formula>
    </cfRule>
  </conditionalFormatting>
  <conditionalFormatting sqref="D102">
    <cfRule type="cellIs" dxfId="1945" priority="1946" operator="equal">
      <formula>"DESMONTAGEM"</formula>
    </cfRule>
    <cfRule type="cellIs" dxfId="1944" priority="1947" operator="equal">
      <formula>"SEM USO"</formula>
    </cfRule>
    <cfRule type="cellIs" dxfId="1943" priority="1948" operator="equal">
      <formula>"EVENTO"</formula>
    </cfRule>
    <cfRule type="cellIs" dxfId="1942" priority="1949" operator="equal">
      <formula>"MONTAGEM"</formula>
    </cfRule>
    <cfRule type="cellIs" dxfId="1941" priority="1950" operator="equal">
      <formula>"ENTREGA MATERIAL"</formula>
    </cfRule>
  </conditionalFormatting>
  <conditionalFormatting sqref="C115:C121">
    <cfRule type="containsText" dxfId="1940" priority="1944" operator="containsText" text="OK">
      <formula>NOT(ISERROR(SEARCH("OK",C115)))</formula>
    </cfRule>
  </conditionalFormatting>
  <conditionalFormatting sqref="C114">
    <cfRule type="containsText" dxfId="1939" priority="1945" operator="containsText" text="OK">
      <formula>NOT(ISERROR(SEARCH("OK",C114)))</formula>
    </cfRule>
  </conditionalFormatting>
  <conditionalFormatting sqref="G114:L121 O114:O121">
    <cfRule type="containsText" dxfId="1938" priority="1943" operator="containsText" text="S">
      <formula>NOT(ISERROR(SEARCH("S",G114)))</formula>
    </cfRule>
  </conditionalFormatting>
  <conditionalFormatting sqref="E114:E121">
    <cfRule type="containsText" dxfId="1937" priority="1941" operator="containsText" text="E">
      <formula>NOT(ISERROR(SEARCH("E",E114)))</formula>
    </cfRule>
    <cfRule type="containsText" dxfId="1936" priority="1942" operator="containsText" text="L">
      <formula>NOT(ISERROR(SEARCH("L",E114)))</formula>
    </cfRule>
  </conditionalFormatting>
  <conditionalFormatting sqref="C112 P112:R112">
    <cfRule type="cellIs" dxfId="1935" priority="1936" operator="equal">
      <formula>"DESMONTAGEM"</formula>
    </cfRule>
    <cfRule type="cellIs" dxfId="1934" priority="1937" operator="equal">
      <formula>"SEM USO"</formula>
    </cfRule>
    <cfRule type="cellIs" dxfId="1933" priority="1938" operator="equal">
      <formula>"EVENTO"</formula>
    </cfRule>
    <cfRule type="cellIs" dxfId="1932" priority="1939" operator="equal">
      <formula>"MONTAGEM"</formula>
    </cfRule>
    <cfRule type="cellIs" dxfId="1931" priority="1940" operator="equal">
      <formula>"ENTREGA MATERIAL"</formula>
    </cfRule>
  </conditionalFormatting>
  <conditionalFormatting sqref="D112">
    <cfRule type="cellIs" dxfId="1930" priority="1931" operator="equal">
      <formula>"DESMONTAGEM"</formula>
    </cfRule>
    <cfRule type="cellIs" dxfId="1929" priority="1932" operator="equal">
      <formula>"SEM USO"</formula>
    </cfRule>
    <cfRule type="cellIs" dxfId="1928" priority="1933" operator="equal">
      <formula>"EVENTO"</formula>
    </cfRule>
    <cfRule type="cellIs" dxfId="1927" priority="1934" operator="equal">
      <formula>"MONTAGEM"</formula>
    </cfRule>
    <cfRule type="cellIs" dxfId="1926" priority="1935" operator="equal">
      <formula>"ENTREGA MATERIAL"</formula>
    </cfRule>
  </conditionalFormatting>
  <conditionalFormatting sqref="E9:E11">
    <cfRule type="containsText" dxfId="1925" priority="1929" operator="containsText" text="E">
      <formula>NOT(ISERROR(SEARCH("E",E9)))</formula>
    </cfRule>
    <cfRule type="containsText" dxfId="1924" priority="1930" operator="containsText" text="L">
      <formula>NOT(ISERROR(SEARCH("L",E9)))</formula>
    </cfRule>
  </conditionalFormatting>
  <conditionalFormatting sqref="C132 P132:R132">
    <cfRule type="cellIs" dxfId="1923" priority="1924" operator="equal">
      <formula>"DESMONTAGEM"</formula>
    </cfRule>
    <cfRule type="cellIs" dxfId="1922" priority="1925" operator="equal">
      <formula>"SEM USO"</formula>
    </cfRule>
    <cfRule type="cellIs" dxfId="1921" priority="1926" operator="equal">
      <formula>"EVENTO"</formula>
    </cfRule>
    <cfRule type="cellIs" dxfId="1920" priority="1927" operator="equal">
      <formula>"MONTAGEM"</formula>
    </cfRule>
    <cfRule type="cellIs" dxfId="1919" priority="1928" operator="equal">
      <formula>"ENTREGA MATERIAL"</formula>
    </cfRule>
  </conditionalFormatting>
  <conditionalFormatting sqref="D132">
    <cfRule type="cellIs" dxfId="1918" priority="1919" operator="equal">
      <formula>"DESMONTAGEM"</formula>
    </cfRule>
    <cfRule type="cellIs" dxfId="1917" priority="1920" operator="equal">
      <formula>"SEM USO"</formula>
    </cfRule>
    <cfRule type="cellIs" dxfId="1916" priority="1921" operator="equal">
      <formula>"EVENTO"</formula>
    </cfRule>
    <cfRule type="cellIs" dxfId="1915" priority="1922" operator="equal">
      <formula>"MONTAGEM"</formula>
    </cfRule>
    <cfRule type="cellIs" dxfId="1914" priority="1923" operator="equal">
      <formula>"ENTREGA MATERIAL"</formula>
    </cfRule>
  </conditionalFormatting>
  <conditionalFormatting sqref="G15:L16 O15:O16">
    <cfRule type="containsText" dxfId="1913" priority="1918" operator="containsText" text="S">
      <formula>NOT(ISERROR(SEARCH("S",G15)))</formula>
    </cfRule>
  </conditionalFormatting>
  <conditionalFormatting sqref="G7:L14 O7:O14">
    <cfRule type="containsText" dxfId="1912" priority="1917" operator="containsText" text="S">
      <formula>NOT(ISERROR(SEARCH("S",G7)))</formula>
    </cfRule>
  </conditionalFormatting>
  <conditionalFormatting sqref="C89">
    <cfRule type="containsText" dxfId="1911" priority="1916" operator="containsText" text="OK">
      <formula>NOT(ISERROR(SEARCH("OK",C89)))</formula>
    </cfRule>
  </conditionalFormatting>
  <conditionalFormatting sqref="G89:L89 O89">
    <cfRule type="containsText" dxfId="1910" priority="1915" operator="containsText" text="S">
      <formula>NOT(ISERROR(SEARCH("S",G89)))</formula>
    </cfRule>
  </conditionalFormatting>
  <conditionalFormatting sqref="E89">
    <cfRule type="containsText" dxfId="1909" priority="1913" operator="containsText" text="E">
      <formula>NOT(ISERROR(SEARCH("E",E89)))</formula>
    </cfRule>
    <cfRule type="containsText" dxfId="1908" priority="1914" operator="containsText" text="L">
      <formula>NOT(ISERROR(SEARCH("L",E89)))</formula>
    </cfRule>
  </conditionalFormatting>
  <conditionalFormatting sqref="C142:C147">
    <cfRule type="containsText" dxfId="1907" priority="1911" operator="containsText" text="OK">
      <formula>NOT(ISERROR(SEARCH("OK",C142)))</formula>
    </cfRule>
  </conditionalFormatting>
  <conditionalFormatting sqref="C140:C141">
    <cfRule type="containsText" dxfId="1906" priority="1912" operator="containsText" text="OK">
      <formula>NOT(ISERROR(SEARCH("OK",C140)))</formula>
    </cfRule>
  </conditionalFormatting>
  <conditionalFormatting sqref="G140:L147 O140:O147">
    <cfRule type="containsText" dxfId="1905" priority="1910" operator="containsText" text="S">
      <formula>NOT(ISERROR(SEARCH("S",G140)))</formula>
    </cfRule>
  </conditionalFormatting>
  <conditionalFormatting sqref="E140:E147">
    <cfRule type="containsText" dxfId="1904" priority="1908" operator="containsText" text="E">
      <formula>NOT(ISERROR(SEARCH("E",E140)))</formula>
    </cfRule>
    <cfRule type="containsText" dxfId="1903" priority="1909" operator="containsText" text="L">
      <formula>NOT(ISERROR(SEARCH("L",E140)))</formula>
    </cfRule>
  </conditionalFormatting>
  <conditionalFormatting sqref="C150:C155">
    <cfRule type="containsText" dxfId="1902" priority="1906" operator="containsText" text="OK">
      <formula>NOT(ISERROR(SEARCH("OK",C150)))</formula>
    </cfRule>
  </conditionalFormatting>
  <conditionalFormatting sqref="C148:C149">
    <cfRule type="containsText" dxfId="1901" priority="1907" operator="containsText" text="OK">
      <formula>NOT(ISERROR(SEARCH("OK",C148)))</formula>
    </cfRule>
  </conditionalFormatting>
  <conditionalFormatting sqref="G148:L155 O148:O155">
    <cfRule type="containsText" dxfId="1900" priority="1905" operator="containsText" text="S">
      <formula>NOT(ISERROR(SEARCH("S",G148)))</formula>
    </cfRule>
  </conditionalFormatting>
  <conditionalFormatting sqref="E148:E155">
    <cfRule type="containsText" dxfId="1899" priority="1903" operator="containsText" text="E">
      <formula>NOT(ISERROR(SEARCH("E",E148)))</formula>
    </cfRule>
    <cfRule type="containsText" dxfId="1898" priority="1904" operator="containsText" text="L">
      <formula>NOT(ISERROR(SEARCH("L",E148)))</formula>
    </cfRule>
  </conditionalFormatting>
  <conditionalFormatting sqref="M6 M19:M26 M29:M32 M40:M47 M50:M57 M60:M67 M70:M75 M81:M88 M124:M131 M134:M139 M90:M91 M156:M164 M34:M37 M77:M78">
    <cfRule type="containsText" dxfId="1897" priority="1902" operator="containsText" text="S">
      <formula>NOT(ISERROR(SEARCH("S",M6)))</formula>
    </cfRule>
  </conditionalFormatting>
  <conditionalFormatting sqref="M167 M174:M178">
    <cfRule type="containsText" dxfId="1896" priority="1901" operator="containsText" text="S">
      <formula>NOT(ISERROR(SEARCH("S",M167)))</formula>
    </cfRule>
  </conditionalFormatting>
  <conditionalFormatting sqref="M172:M173">
    <cfRule type="containsText" dxfId="1895" priority="1900" operator="containsText" text="S">
      <formula>NOT(ISERROR(SEARCH("S",M172)))</formula>
    </cfRule>
  </conditionalFormatting>
  <conditionalFormatting sqref="M169:M171">
    <cfRule type="containsText" dxfId="1894" priority="1899" operator="containsText" text="S">
      <formula>NOT(ISERROR(SEARCH("S",M169)))</formula>
    </cfRule>
  </conditionalFormatting>
  <conditionalFormatting sqref="M168">
    <cfRule type="containsText" dxfId="1893" priority="1898" operator="containsText" text="S">
      <formula>NOT(ISERROR(SEARCH("S",M168)))</formula>
    </cfRule>
  </conditionalFormatting>
  <conditionalFormatting sqref="N68">
    <cfRule type="cellIs" dxfId="1892" priority="1888" operator="equal">
      <formula>"DESMONTAGEM"</formula>
    </cfRule>
    <cfRule type="cellIs" dxfId="1891" priority="1889" operator="equal">
      <formula>"SEM USO"</formula>
    </cfRule>
    <cfRule type="cellIs" dxfId="1890" priority="1890" operator="equal">
      <formula>"EVENTO"</formula>
    </cfRule>
    <cfRule type="cellIs" dxfId="1889" priority="1891" operator="equal">
      <formula>"MONTAGEM"</formula>
    </cfRule>
    <cfRule type="cellIs" dxfId="1888" priority="1892" operator="equal">
      <formula>"ENTREGA MATERIAL"</formula>
    </cfRule>
  </conditionalFormatting>
  <conditionalFormatting sqref="N58">
    <cfRule type="cellIs" dxfId="1887" priority="1883" operator="equal">
      <formula>"DESMONTAGEM"</formula>
    </cfRule>
    <cfRule type="cellIs" dxfId="1886" priority="1884" operator="equal">
      <formula>"SEM USO"</formula>
    </cfRule>
    <cfRule type="cellIs" dxfId="1885" priority="1885" operator="equal">
      <formula>"EVENTO"</formula>
    </cfRule>
    <cfRule type="cellIs" dxfId="1884" priority="1886" operator="equal">
      <formula>"MONTAGEM"</formula>
    </cfRule>
    <cfRule type="cellIs" dxfId="1883" priority="1887" operator="equal">
      <formula>"ENTREGA MATERIAL"</formula>
    </cfRule>
  </conditionalFormatting>
  <conditionalFormatting sqref="N38">
    <cfRule type="cellIs" dxfId="1882" priority="1873" operator="equal">
      <formula>"DESMONTAGEM"</formula>
    </cfRule>
    <cfRule type="cellIs" dxfId="1881" priority="1874" operator="equal">
      <formula>"SEM USO"</formula>
    </cfRule>
    <cfRule type="cellIs" dxfId="1880" priority="1875" operator="equal">
      <formula>"EVENTO"</formula>
    </cfRule>
    <cfRule type="cellIs" dxfId="1879" priority="1876" operator="equal">
      <formula>"MONTAGEM"</formula>
    </cfRule>
    <cfRule type="cellIs" dxfId="1878" priority="1877" operator="equal">
      <formula>"ENTREGA MATERIAL"</formula>
    </cfRule>
  </conditionalFormatting>
  <conditionalFormatting sqref="N27">
    <cfRule type="cellIs" dxfId="1877" priority="1868" operator="equal">
      <formula>"DESMONTAGEM"</formula>
    </cfRule>
    <cfRule type="cellIs" dxfId="1876" priority="1869" operator="equal">
      <formula>"SEM USO"</formula>
    </cfRule>
    <cfRule type="cellIs" dxfId="1875" priority="1870" operator="equal">
      <formula>"EVENTO"</formula>
    </cfRule>
    <cfRule type="cellIs" dxfId="1874" priority="1871" operator="equal">
      <formula>"MONTAGEM"</formula>
    </cfRule>
    <cfRule type="cellIs" dxfId="1873" priority="1872" operator="equal">
      <formula>"ENTREGA MATERIAL"</formula>
    </cfRule>
  </conditionalFormatting>
  <conditionalFormatting sqref="N165">
    <cfRule type="cellIs" dxfId="1872" priority="1893" operator="equal">
      <formula>"DESMONTAGEM"</formula>
    </cfRule>
    <cfRule type="cellIs" dxfId="1871" priority="1894" operator="equal">
      <formula>"SEM USO"</formula>
    </cfRule>
    <cfRule type="cellIs" dxfId="1870" priority="1895" operator="equal">
      <formula>"EVENTO"</formula>
    </cfRule>
    <cfRule type="cellIs" dxfId="1869" priority="1896" operator="equal">
      <formula>"MONTAGEM"</formula>
    </cfRule>
    <cfRule type="cellIs" dxfId="1868" priority="1897" operator="equal">
      <formula>"ENTREGA MATERIAL"</formula>
    </cfRule>
  </conditionalFormatting>
  <conditionalFormatting sqref="N48">
    <cfRule type="cellIs" dxfId="1867" priority="1878" operator="equal">
      <formula>"DESMONTAGEM"</formula>
    </cfRule>
    <cfRule type="cellIs" dxfId="1866" priority="1879" operator="equal">
      <formula>"SEM USO"</formula>
    </cfRule>
    <cfRule type="cellIs" dxfId="1865" priority="1880" operator="equal">
      <formula>"EVENTO"</formula>
    </cfRule>
    <cfRule type="cellIs" dxfId="1864" priority="1881" operator="equal">
      <formula>"MONTAGEM"</formula>
    </cfRule>
    <cfRule type="cellIs" dxfId="1863" priority="1882" operator="equal">
      <formula>"ENTREGA MATERIAL"</formula>
    </cfRule>
  </conditionalFormatting>
  <conditionalFormatting sqref="N17">
    <cfRule type="cellIs" dxfId="1862" priority="1863" operator="equal">
      <formula>"DESMONTAGEM"</formula>
    </cfRule>
    <cfRule type="cellIs" dxfId="1861" priority="1864" operator="equal">
      <formula>"SEM USO"</formula>
    </cfRule>
    <cfRule type="cellIs" dxfId="1860" priority="1865" operator="equal">
      <formula>"EVENTO"</formula>
    </cfRule>
    <cfRule type="cellIs" dxfId="1859" priority="1866" operator="equal">
      <formula>"MONTAGEM"</formula>
    </cfRule>
    <cfRule type="cellIs" dxfId="1858" priority="1867" operator="equal">
      <formula>"ENTREGA MATERIAL"</formula>
    </cfRule>
  </conditionalFormatting>
  <conditionalFormatting sqref="N4">
    <cfRule type="cellIs" dxfId="1857" priority="1858" operator="equal">
      <formula>"DESMONTAGEM"</formula>
    </cfRule>
    <cfRule type="cellIs" dxfId="1856" priority="1859" operator="equal">
      <formula>"SEM USO"</formula>
    </cfRule>
    <cfRule type="cellIs" dxfId="1855" priority="1860" operator="equal">
      <formula>"EVENTO"</formula>
    </cfRule>
    <cfRule type="cellIs" dxfId="1854" priority="1861" operator="equal">
      <formula>"MONTAGEM"</formula>
    </cfRule>
    <cfRule type="cellIs" dxfId="1853" priority="1862" operator="equal">
      <formula>"ENTREGA MATERIAL"</formula>
    </cfRule>
  </conditionalFormatting>
  <conditionalFormatting sqref="N79">
    <cfRule type="cellIs" dxfId="1852" priority="1853" operator="equal">
      <formula>"DESMONTAGEM"</formula>
    </cfRule>
    <cfRule type="cellIs" dxfId="1851" priority="1854" operator="equal">
      <formula>"SEM USO"</formula>
    </cfRule>
    <cfRule type="cellIs" dxfId="1850" priority="1855" operator="equal">
      <formula>"EVENTO"</formula>
    </cfRule>
    <cfRule type="cellIs" dxfId="1849" priority="1856" operator="equal">
      <formula>"MONTAGEM"</formula>
    </cfRule>
    <cfRule type="cellIs" dxfId="1848" priority="1857" operator="equal">
      <formula>"ENTREGA MATERIAL"</formula>
    </cfRule>
  </conditionalFormatting>
  <conditionalFormatting sqref="N122">
    <cfRule type="cellIs" dxfId="1847" priority="1848" operator="equal">
      <formula>"DESMONTAGEM"</formula>
    </cfRule>
    <cfRule type="cellIs" dxfId="1846" priority="1849" operator="equal">
      <formula>"SEM USO"</formula>
    </cfRule>
    <cfRule type="cellIs" dxfId="1845" priority="1850" operator="equal">
      <formula>"EVENTO"</formula>
    </cfRule>
    <cfRule type="cellIs" dxfId="1844" priority="1851" operator="equal">
      <formula>"MONTAGEM"</formula>
    </cfRule>
    <cfRule type="cellIs" dxfId="1843" priority="1852" operator="equal">
      <formula>"ENTREGA MATERIAL"</formula>
    </cfRule>
  </conditionalFormatting>
  <conditionalFormatting sqref="M94:M101">
    <cfRule type="containsText" dxfId="1842" priority="1847" operator="containsText" text="S">
      <formula>NOT(ISERROR(SEARCH("S",M94)))</formula>
    </cfRule>
  </conditionalFormatting>
  <conditionalFormatting sqref="N92">
    <cfRule type="cellIs" dxfId="1841" priority="1842" operator="equal">
      <formula>"DESMONTAGEM"</formula>
    </cfRule>
    <cfRule type="cellIs" dxfId="1840" priority="1843" operator="equal">
      <formula>"SEM USO"</formula>
    </cfRule>
    <cfRule type="cellIs" dxfId="1839" priority="1844" operator="equal">
      <formula>"EVENTO"</formula>
    </cfRule>
    <cfRule type="cellIs" dxfId="1838" priority="1845" operator="equal">
      <formula>"MONTAGEM"</formula>
    </cfRule>
    <cfRule type="cellIs" dxfId="1837" priority="1846" operator="equal">
      <formula>"ENTREGA MATERIAL"</formula>
    </cfRule>
  </conditionalFormatting>
  <conditionalFormatting sqref="M104:M111">
    <cfRule type="containsText" dxfId="1836" priority="1841" operator="containsText" text="S">
      <formula>NOT(ISERROR(SEARCH("S",M104)))</formula>
    </cfRule>
  </conditionalFormatting>
  <conditionalFormatting sqref="N102">
    <cfRule type="cellIs" dxfId="1835" priority="1836" operator="equal">
      <formula>"DESMONTAGEM"</formula>
    </cfRule>
    <cfRule type="cellIs" dxfId="1834" priority="1837" operator="equal">
      <formula>"SEM USO"</formula>
    </cfRule>
    <cfRule type="cellIs" dxfId="1833" priority="1838" operator="equal">
      <formula>"EVENTO"</formula>
    </cfRule>
    <cfRule type="cellIs" dxfId="1832" priority="1839" operator="equal">
      <formula>"MONTAGEM"</formula>
    </cfRule>
    <cfRule type="cellIs" dxfId="1831" priority="1840" operator="equal">
      <formula>"ENTREGA MATERIAL"</formula>
    </cfRule>
  </conditionalFormatting>
  <conditionalFormatting sqref="M114:M121">
    <cfRule type="containsText" dxfId="1830" priority="1835" operator="containsText" text="S">
      <formula>NOT(ISERROR(SEARCH("S",M114)))</formula>
    </cfRule>
  </conditionalFormatting>
  <conditionalFormatting sqref="N112">
    <cfRule type="cellIs" dxfId="1829" priority="1830" operator="equal">
      <formula>"DESMONTAGEM"</formula>
    </cfRule>
    <cfRule type="cellIs" dxfId="1828" priority="1831" operator="equal">
      <formula>"SEM USO"</formula>
    </cfRule>
    <cfRule type="cellIs" dxfId="1827" priority="1832" operator="equal">
      <formula>"EVENTO"</formula>
    </cfRule>
    <cfRule type="cellIs" dxfId="1826" priority="1833" operator="equal">
      <formula>"MONTAGEM"</formula>
    </cfRule>
    <cfRule type="cellIs" dxfId="1825" priority="1834" operator="equal">
      <formula>"ENTREGA MATERIAL"</formula>
    </cfRule>
  </conditionalFormatting>
  <conditionalFormatting sqref="N132">
    <cfRule type="cellIs" dxfId="1824" priority="1825" operator="equal">
      <formula>"DESMONTAGEM"</formula>
    </cfRule>
    <cfRule type="cellIs" dxfId="1823" priority="1826" operator="equal">
      <formula>"SEM USO"</formula>
    </cfRule>
    <cfRule type="cellIs" dxfId="1822" priority="1827" operator="equal">
      <formula>"EVENTO"</formula>
    </cfRule>
    <cfRule type="cellIs" dxfId="1821" priority="1828" operator="equal">
      <formula>"MONTAGEM"</formula>
    </cfRule>
    <cfRule type="cellIs" dxfId="1820" priority="1829" operator="equal">
      <formula>"ENTREGA MATERIAL"</formula>
    </cfRule>
  </conditionalFormatting>
  <conditionalFormatting sqref="M15:M16">
    <cfRule type="containsText" dxfId="1819" priority="1824" operator="containsText" text="S">
      <formula>NOT(ISERROR(SEARCH("S",M15)))</formula>
    </cfRule>
  </conditionalFormatting>
  <conditionalFormatting sqref="M7:M14">
    <cfRule type="containsText" dxfId="1818" priority="1823" operator="containsText" text="S">
      <formula>NOT(ISERROR(SEARCH("S",M7)))</formula>
    </cfRule>
  </conditionalFormatting>
  <conditionalFormatting sqref="M89">
    <cfRule type="containsText" dxfId="1817" priority="1822" operator="containsText" text="S">
      <formula>NOT(ISERROR(SEARCH("S",M89)))</formula>
    </cfRule>
  </conditionalFormatting>
  <conditionalFormatting sqref="M140:M147">
    <cfRule type="containsText" dxfId="1816" priority="1821" operator="containsText" text="S">
      <formula>NOT(ISERROR(SEARCH("S",M140)))</formula>
    </cfRule>
  </conditionalFormatting>
  <conditionalFormatting sqref="M148:M155">
    <cfRule type="containsText" dxfId="1815" priority="1820" operator="containsText" text="S">
      <formula>NOT(ISERROR(SEARCH("S",M148)))</formula>
    </cfRule>
  </conditionalFormatting>
  <conditionalFormatting sqref="G33:L33 O33">
    <cfRule type="containsText" dxfId="1814" priority="1819" operator="containsText" text="S">
      <formula>NOT(ISERROR(SEARCH("S",G33)))</formula>
    </cfRule>
  </conditionalFormatting>
  <conditionalFormatting sqref="M33">
    <cfRule type="containsText" dxfId="1813" priority="1818" operator="containsText" text="S">
      <formula>NOT(ISERROR(SEARCH("S",M33)))</formula>
    </cfRule>
  </conditionalFormatting>
  <conditionalFormatting sqref="S38 AF38:AH38">
    <cfRule type="cellIs" dxfId="1812" priority="1803" operator="equal">
      <formula>"DESMONTAGEM"</formula>
    </cfRule>
    <cfRule type="cellIs" dxfId="1811" priority="1804" operator="equal">
      <formula>"SEM USO"</formula>
    </cfRule>
    <cfRule type="cellIs" dxfId="1810" priority="1805" operator="equal">
      <formula>"EVENTO"</formula>
    </cfRule>
    <cfRule type="cellIs" dxfId="1809" priority="1806" operator="equal">
      <formula>"MONTAGEM"</formula>
    </cfRule>
    <cfRule type="cellIs" dxfId="1808" priority="1807" operator="equal">
      <formula>"ENTREGA MATERIAL"</formula>
    </cfRule>
  </conditionalFormatting>
  <conditionalFormatting sqref="T38">
    <cfRule type="cellIs" dxfId="1807" priority="1798" operator="equal">
      <formula>"DESMONTAGEM"</formula>
    </cfRule>
    <cfRule type="cellIs" dxfId="1806" priority="1799" operator="equal">
      <formula>"SEM USO"</formula>
    </cfRule>
    <cfRule type="cellIs" dxfId="1805" priority="1800" operator="equal">
      <formula>"EVENTO"</formula>
    </cfRule>
    <cfRule type="cellIs" dxfId="1804" priority="1801" operator="equal">
      <formula>"MONTAGEM"</formula>
    </cfRule>
    <cfRule type="cellIs" dxfId="1803" priority="1802" operator="equal">
      <formula>"ENTREGA MATERIAL"</formula>
    </cfRule>
  </conditionalFormatting>
  <conditionalFormatting sqref="S27 AF27:AH27">
    <cfRule type="cellIs" dxfId="1802" priority="1793" operator="equal">
      <formula>"DESMONTAGEM"</formula>
    </cfRule>
    <cfRule type="cellIs" dxfId="1801" priority="1794" operator="equal">
      <formula>"SEM USO"</formula>
    </cfRule>
    <cfRule type="cellIs" dxfId="1800" priority="1795" operator="equal">
      <formula>"EVENTO"</formula>
    </cfRule>
    <cfRule type="cellIs" dxfId="1799" priority="1796" operator="equal">
      <formula>"MONTAGEM"</formula>
    </cfRule>
    <cfRule type="cellIs" dxfId="1798" priority="1797" operator="equal">
      <formula>"ENTREGA MATERIAL"</formula>
    </cfRule>
  </conditionalFormatting>
  <conditionalFormatting sqref="T27">
    <cfRule type="cellIs" dxfId="1797" priority="1788" operator="equal">
      <formula>"DESMONTAGEM"</formula>
    </cfRule>
    <cfRule type="cellIs" dxfId="1796" priority="1789" operator="equal">
      <formula>"SEM USO"</formula>
    </cfRule>
    <cfRule type="cellIs" dxfId="1795" priority="1790" operator="equal">
      <formula>"EVENTO"</formula>
    </cfRule>
    <cfRule type="cellIs" dxfId="1794" priority="1791" operator="equal">
      <formula>"MONTAGEM"</formula>
    </cfRule>
    <cfRule type="cellIs" dxfId="1793" priority="1792" operator="equal">
      <formula>"ENTREGA MATERIAL"</formula>
    </cfRule>
  </conditionalFormatting>
  <conditionalFormatting sqref="S48 AF48:AH48">
    <cfRule type="cellIs" dxfId="1792" priority="1813" operator="equal">
      <formula>"DESMONTAGEM"</formula>
    </cfRule>
    <cfRule type="cellIs" dxfId="1791" priority="1814" operator="equal">
      <formula>"SEM USO"</formula>
    </cfRule>
    <cfRule type="cellIs" dxfId="1790" priority="1815" operator="equal">
      <formula>"EVENTO"</formula>
    </cfRule>
    <cfRule type="cellIs" dxfId="1789" priority="1816" operator="equal">
      <formula>"MONTAGEM"</formula>
    </cfRule>
    <cfRule type="cellIs" dxfId="1788" priority="1817" operator="equal">
      <formula>"ENTREGA MATERIAL"</formula>
    </cfRule>
  </conditionalFormatting>
  <conditionalFormatting sqref="T48">
    <cfRule type="cellIs" dxfId="1787" priority="1808" operator="equal">
      <formula>"DESMONTAGEM"</formula>
    </cfRule>
    <cfRule type="cellIs" dxfId="1786" priority="1809" operator="equal">
      <formula>"SEM USO"</formula>
    </cfRule>
    <cfRule type="cellIs" dxfId="1785" priority="1810" operator="equal">
      <formula>"EVENTO"</formula>
    </cfRule>
    <cfRule type="cellIs" dxfId="1784" priority="1811" operator="equal">
      <formula>"MONTAGEM"</formula>
    </cfRule>
    <cfRule type="cellIs" dxfId="1783" priority="1812" operator="equal">
      <formula>"ENTREGA MATERIAL"</formula>
    </cfRule>
  </conditionalFormatting>
  <conditionalFormatting sqref="S17 AF17:AH17">
    <cfRule type="cellIs" dxfId="1782" priority="1783" operator="equal">
      <formula>"DESMONTAGEM"</formula>
    </cfRule>
    <cfRule type="cellIs" dxfId="1781" priority="1784" operator="equal">
      <formula>"SEM USO"</formula>
    </cfRule>
    <cfRule type="cellIs" dxfId="1780" priority="1785" operator="equal">
      <formula>"EVENTO"</formula>
    </cfRule>
    <cfRule type="cellIs" dxfId="1779" priority="1786" operator="equal">
      <formula>"MONTAGEM"</formula>
    </cfRule>
    <cfRule type="cellIs" dxfId="1778" priority="1787" operator="equal">
      <formula>"ENTREGA MATERIAL"</formula>
    </cfRule>
  </conditionalFormatting>
  <conditionalFormatting sqref="T17">
    <cfRule type="cellIs" dxfId="1777" priority="1778" operator="equal">
      <formula>"DESMONTAGEM"</formula>
    </cfRule>
    <cfRule type="cellIs" dxfId="1776" priority="1779" operator="equal">
      <formula>"SEM USO"</formula>
    </cfRule>
    <cfRule type="cellIs" dxfId="1775" priority="1780" operator="equal">
      <formula>"EVENTO"</formula>
    </cfRule>
    <cfRule type="cellIs" dxfId="1774" priority="1781" operator="equal">
      <formula>"MONTAGEM"</formula>
    </cfRule>
    <cfRule type="cellIs" dxfId="1773" priority="1782" operator="equal">
      <formula>"ENTREGA MATERIAL"</formula>
    </cfRule>
  </conditionalFormatting>
  <conditionalFormatting sqref="AD38">
    <cfRule type="cellIs" dxfId="1772" priority="1768" operator="equal">
      <formula>"DESMONTAGEM"</formula>
    </cfRule>
    <cfRule type="cellIs" dxfId="1771" priority="1769" operator="equal">
      <formula>"SEM USO"</formula>
    </cfRule>
    <cfRule type="cellIs" dxfId="1770" priority="1770" operator="equal">
      <formula>"EVENTO"</formula>
    </cfRule>
    <cfRule type="cellIs" dxfId="1769" priority="1771" operator="equal">
      <formula>"MONTAGEM"</formula>
    </cfRule>
    <cfRule type="cellIs" dxfId="1768" priority="1772" operator="equal">
      <formula>"ENTREGA MATERIAL"</formula>
    </cfRule>
  </conditionalFormatting>
  <conditionalFormatting sqref="AD27">
    <cfRule type="cellIs" dxfId="1767" priority="1763" operator="equal">
      <formula>"DESMONTAGEM"</formula>
    </cfRule>
    <cfRule type="cellIs" dxfId="1766" priority="1764" operator="equal">
      <formula>"SEM USO"</formula>
    </cfRule>
    <cfRule type="cellIs" dxfId="1765" priority="1765" operator="equal">
      <formula>"EVENTO"</formula>
    </cfRule>
    <cfRule type="cellIs" dxfId="1764" priority="1766" operator="equal">
      <formula>"MONTAGEM"</formula>
    </cfRule>
    <cfRule type="cellIs" dxfId="1763" priority="1767" operator="equal">
      <formula>"ENTREGA MATERIAL"</formula>
    </cfRule>
  </conditionalFormatting>
  <conditionalFormatting sqref="AD48">
    <cfRule type="cellIs" dxfId="1762" priority="1773" operator="equal">
      <formula>"DESMONTAGEM"</formula>
    </cfRule>
    <cfRule type="cellIs" dxfId="1761" priority="1774" operator="equal">
      <formula>"SEM USO"</formula>
    </cfRule>
    <cfRule type="cellIs" dxfId="1760" priority="1775" operator="equal">
      <formula>"EVENTO"</formula>
    </cfRule>
    <cfRule type="cellIs" dxfId="1759" priority="1776" operator="equal">
      <formula>"MONTAGEM"</formula>
    </cfRule>
    <cfRule type="cellIs" dxfId="1758" priority="1777" operator="equal">
      <formula>"ENTREGA MATERIAL"</formula>
    </cfRule>
  </conditionalFormatting>
  <conditionalFormatting sqref="AD17">
    <cfRule type="cellIs" dxfId="1757" priority="1758" operator="equal">
      <formula>"DESMONTAGEM"</formula>
    </cfRule>
    <cfRule type="cellIs" dxfId="1756" priority="1759" operator="equal">
      <formula>"SEM USO"</formula>
    </cfRule>
    <cfRule type="cellIs" dxfId="1755" priority="1760" operator="equal">
      <formula>"EVENTO"</formula>
    </cfRule>
    <cfRule type="cellIs" dxfId="1754" priority="1761" operator="equal">
      <formula>"MONTAGEM"</formula>
    </cfRule>
    <cfRule type="cellIs" dxfId="1753" priority="1762" operator="equal">
      <formula>"ENTREGA MATERIAL"</formula>
    </cfRule>
  </conditionalFormatting>
  <conditionalFormatting sqref="S174:S180 S183">
    <cfRule type="containsText" dxfId="1752" priority="1756" operator="containsText" text="OK">
      <formula>NOT(ISERROR(SEARCH("OK",S174)))</formula>
    </cfRule>
  </conditionalFormatting>
  <conditionalFormatting sqref="S167">
    <cfRule type="containsText" dxfId="1751" priority="1757" operator="containsText" text="OK">
      <formula>NOT(ISERROR(SEARCH("OK",S167)))</formula>
    </cfRule>
  </conditionalFormatting>
  <conditionalFormatting sqref="W167:AA167 W174:W178 Y174:Y178 X168:X178 AA174:AA178 Z168:Z178 AE174:AE178 AE167">
    <cfRule type="containsText" dxfId="1750" priority="1755" operator="containsText" text="S">
      <formula>NOT(ISERROR(SEARCH("S",W167)))</formula>
    </cfRule>
  </conditionalFormatting>
  <conditionalFormatting sqref="U167 U174:U178">
    <cfRule type="containsText" dxfId="1749" priority="1753" operator="containsText" text="E">
      <formula>NOT(ISERROR(SEARCH("E",U167)))</formula>
    </cfRule>
    <cfRule type="containsText" dxfId="1748" priority="1754" operator="containsText" text="L">
      <formula>NOT(ISERROR(SEARCH("L",U167)))</formula>
    </cfRule>
  </conditionalFormatting>
  <conditionalFormatting sqref="S172:S173">
    <cfRule type="containsText" dxfId="1747" priority="1752" operator="containsText" text="OK">
      <formula>NOT(ISERROR(SEARCH("OK",S172)))</formula>
    </cfRule>
  </conditionalFormatting>
  <conditionalFormatting sqref="W172:W173 Y172:Y173 AA172:AA173 AE172:AE173">
    <cfRule type="containsText" dxfId="1746" priority="1751" operator="containsText" text="S">
      <formula>NOT(ISERROR(SEARCH("S",W172)))</formula>
    </cfRule>
  </conditionalFormatting>
  <conditionalFormatting sqref="U172:U173">
    <cfRule type="containsText" dxfId="1745" priority="1749" operator="containsText" text="E">
      <formula>NOT(ISERROR(SEARCH("E",U172)))</formula>
    </cfRule>
    <cfRule type="containsText" dxfId="1744" priority="1750" operator="containsText" text="L">
      <formula>NOT(ISERROR(SEARCH("L",U172)))</formula>
    </cfRule>
  </conditionalFormatting>
  <conditionalFormatting sqref="S169:S171">
    <cfRule type="containsText" dxfId="1743" priority="1748" operator="containsText" text="OK">
      <formula>NOT(ISERROR(SEARCH("OK",S169)))</formula>
    </cfRule>
  </conditionalFormatting>
  <conditionalFormatting sqref="W169:W171 Y169:Y171 AA169:AA171 AE169:AE171">
    <cfRule type="containsText" dxfId="1742" priority="1747" operator="containsText" text="S">
      <formula>NOT(ISERROR(SEARCH("S",W169)))</formula>
    </cfRule>
  </conditionalFormatting>
  <conditionalFormatting sqref="U169:U171">
    <cfRule type="containsText" dxfId="1741" priority="1745" operator="containsText" text="E">
      <formula>NOT(ISERROR(SEARCH("E",U169)))</formula>
    </cfRule>
    <cfRule type="containsText" dxfId="1740" priority="1746" operator="containsText" text="L">
      <formula>NOT(ISERROR(SEARCH("L",U169)))</formula>
    </cfRule>
  </conditionalFormatting>
  <conditionalFormatting sqref="S168">
    <cfRule type="containsText" dxfId="1739" priority="1744" operator="containsText" text="OK">
      <formula>NOT(ISERROR(SEARCH("OK",S168)))</formula>
    </cfRule>
  </conditionalFormatting>
  <conditionalFormatting sqref="W168 Y168 AA168 AE168">
    <cfRule type="containsText" dxfId="1738" priority="1743" operator="containsText" text="S">
      <formula>NOT(ISERROR(SEARCH("S",W168)))</formula>
    </cfRule>
  </conditionalFormatting>
  <conditionalFormatting sqref="U168">
    <cfRule type="containsText" dxfId="1737" priority="1741" operator="containsText" text="E">
      <formula>NOT(ISERROR(SEARCH("E",U168)))</formula>
    </cfRule>
    <cfRule type="containsText" dxfId="1736" priority="1742" operator="containsText" text="L">
      <formula>NOT(ISERROR(SEARCH("L",U168)))</formula>
    </cfRule>
  </conditionalFormatting>
  <conditionalFormatting sqref="S181:S182">
    <cfRule type="containsText" dxfId="1735" priority="1740" operator="containsText" text="OK">
      <formula>NOT(ISERROR(SEARCH("OK",S181)))</formula>
    </cfRule>
  </conditionalFormatting>
  <conditionalFormatting sqref="S165 AF165:AH165">
    <cfRule type="cellIs" dxfId="1734" priority="1735" operator="equal">
      <formula>"DESMONTAGEM"</formula>
    </cfRule>
    <cfRule type="cellIs" dxfId="1733" priority="1736" operator="equal">
      <formula>"SEM USO"</formula>
    </cfRule>
    <cfRule type="cellIs" dxfId="1732" priority="1737" operator="equal">
      <formula>"EVENTO"</formula>
    </cfRule>
    <cfRule type="cellIs" dxfId="1731" priority="1738" operator="equal">
      <formula>"MONTAGEM"</formula>
    </cfRule>
    <cfRule type="cellIs" dxfId="1730" priority="1739" operator="equal">
      <formula>"ENTREGA MATERIAL"</formula>
    </cfRule>
  </conditionalFormatting>
  <conditionalFormatting sqref="S122 AF122:AH122">
    <cfRule type="cellIs" dxfId="1729" priority="1730" operator="equal">
      <formula>"DESMONTAGEM"</formula>
    </cfRule>
    <cfRule type="cellIs" dxfId="1728" priority="1731" operator="equal">
      <formula>"SEM USO"</formula>
    </cfRule>
    <cfRule type="cellIs" dxfId="1727" priority="1732" operator="equal">
      <formula>"EVENTO"</formula>
    </cfRule>
    <cfRule type="cellIs" dxfId="1726" priority="1733" operator="equal">
      <formula>"MONTAGEM"</formula>
    </cfRule>
    <cfRule type="cellIs" dxfId="1725" priority="1734" operator="equal">
      <formula>"ENTREGA MATERIAL"</formula>
    </cfRule>
  </conditionalFormatting>
  <conditionalFormatting sqref="T122">
    <cfRule type="cellIs" dxfId="1724" priority="1725" operator="equal">
      <formula>"DESMONTAGEM"</formula>
    </cfRule>
    <cfRule type="cellIs" dxfId="1723" priority="1726" operator="equal">
      <formula>"SEM USO"</formula>
    </cfRule>
    <cfRule type="cellIs" dxfId="1722" priority="1727" operator="equal">
      <formula>"EVENTO"</formula>
    </cfRule>
    <cfRule type="cellIs" dxfId="1721" priority="1728" operator="equal">
      <formula>"MONTAGEM"</formula>
    </cfRule>
    <cfRule type="cellIs" dxfId="1720" priority="1729" operator="equal">
      <formula>"ENTREGA MATERIAL"</formula>
    </cfRule>
  </conditionalFormatting>
  <conditionalFormatting sqref="S102 AF102:AH102">
    <cfRule type="cellIs" dxfId="1719" priority="1720" operator="equal">
      <formula>"DESMONTAGEM"</formula>
    </cfRule>
    <cfRule type="cellIs" dxfId="1718" priority="1721" operator="equal">
      <formula>"SEM USO"</formula>
    </cfRule>
    <cfRule type="cellIs" dxfId="1717" priority="1722" operator="equal">
      <formula>"EVENTO"</formula>
    </cfRule>
    <cfRule type="cellIs" dxfId="1716" priority="1723" operator="equal">
      <formula>"MONTAGEM"</formula>
    </cfRule>
    <cfRule type="cellIs" dxfId="1715" priority="1724" operator="equal">
      <formula>"ENTREGA MATERIAL"</formula>
    </cfRule>
  </conditionalFormatting>
  <conditionalFormatting sqref="T102">
    <cfRule type="cellIs" dxfId="1714" priority="1715" operator="equal">
      <formula>"DESMONTAGEM"</formula>
    </cfRule>
    <cfRule type="cellIs" dxfId="1713" priority="1716" operator="equal">
      <formula>"SEM USO"</formula>
    </cfRule>
    <cfRule type="cellIs" dxfId="1712" priority="1717" operator="equal">
      <formula>"EVENTO"</formula>
    </cfRule>
    <cfRule type="cellIs" dxfId="1711" priority="1718" operator="equal">
      <formula>"MONTAGEM"</formula>
    </cfRule>
    <cfRule type="cellIs" dxfId="1710" priority="1719" operator="equal">
      <formula>"ENTREGA MATERIAL"</formula>
    </cfRule>
  </conditionalFormatting>
  <conditionalFormatting sqref="S112 AF112:AH112">
    <cfRule type="cellIs" dxfId="1709" priority="1710" operator="equal">
      <formula>"DESMONTAGEM"</formula>
    </cfRule>
    <cfRule type="cellIs" dxfId="1708" priority="1711" operator="equal">
      <formula>"SEM USO"</formula>
    </cfRule>
    <cfRule type="cellIs" dxfId="1707" priority="1712" operator="equal">
      <formula>"EVENTO"</formula>
    </cfRule>
    <cfRule type="cellIs" dxfId="1706" priority="1713" operator="equal">
      <formula>"MONTAGEM"</formula>
    </cfRule>
    <cfRule type="cellIs" dxfId="1705" priority="1714" operator="equal">
      <formula>"ENTREGA MATERIAL"</formula>
    </cfRule>
  </conditionalFormatting>
  <conditionalFormatting sqref="T112">
    <cfRule type="cellIs" dxfId="1704" priority="1705" operator="equal">
      <formula>"DESMONTAGEM"</formula>
    </cfRule>
    <cfRule type="cellIs" dxfId="1703" priority="1706" operator="equal">
      <formula>"SEM USO"</formula>
    </cfRule>
    <cfRule type="cellIs" dxfId="1702" priority="1707" operator="equal">
      <formula>"EVENTO"</formula>
    </cfRule>
    <cfRule type="cellIs" dxfId="1701" priority="1708" operator="equal">
      <formula>"MONTAGEM"</formula>
    </cfRule>
    <cfRule type="cellIs" dxfId="1700" priority="1709" operator="equal">
      <formula>"ENTREGA MATERIAL"</formula>
    </cfRule>
  </conditionalFormatting>
  <conditionalFormatting sqref="S132 AF132:AH132">
    <cfRule type="cellIs" dxfId="1699" priority="1700" operator="equal">
      <formula>"DESMONTAGEM"</formula>
    </cfRule>
    <cfRule type="cellIs" dxfId="1698" priority="1701" operator="equal">
      <formula>"SEM USO"</formula>
    </cfRule>
    <cfRule type="cellIs" dxfId="1697" priority="1702" operator="equal">
      <formula>"EVENTO"</formula>
    </cfRule>
    <cfRule type="cellIs" dxfId="1696" priority="1703" operator="equal">
      <formula>"MONTAGEM"</formula>
    </cfRule>
    <cfRule type="cellIs" dxfId="1695" priority="1704" operator="equal">
      <formula>"ENTREGA MATERIAL"</formula>
    </cfRule>
  </conditionalFormatting>
  <conditionalFormatting sqref="T132">
    <cfRule type="cellIs" dxfId="1694" priority="1695" operator="equal">
      <formula>"DESMONTAGEM"</formula>
    </cfRule>
    <cfRule type="cellIs" dxfId="1693" priority="1696" operator="equal">
      <formula>"SEM USO"</formula>
    </cfRule>
    <cfRule type="cellIs" dxfId="1692" priority="1697" operator="equal">
      <formula>"EVENTO"</formula>
    </cfRule>
    <cfRule type="cellIs" dxfId="1691" priority="1698" operator="equal">
      <formula>"MONTAGEM"</formula>
    </cfRule>
    <cfRule type="cellIs" dxfId="1690" priority="1699" operator="equal">
      <formula>"ENTREGA MATERIAL"</formula>
    </cfRule>
  </conditionalFormatting>
  <conditionalFormatting sqref="AC167 AC174:AC178">
    <cfRule type="containsText" dxfId="1689" priority="1694" operator="containsText" text="S">
      <formula>NOT(ISERROR(SEARCH("S",AC167)))</formula>
    </cfRule>
  </conditionalFormatting>
  <conditionalFormatting sqref="AC172:AC173">
    <cfRule type="containsText" dxfId="1688" priority="1693" operator="containsText" text="S">
      <formula>NOT(ISERROR(SEARCH("S",AC172)))</formula>
    </cfRule>
  </conditionalFormatting>
  <conditionalFormatting sqref="AC169:AC171">
    <cfRule type="containsText" dxfId="1687" priority="1692" operator="containsText" text="S">
      <formula>NOT(ISERROR(SEARCH("S",AC169)))</formula>
    </cfRule>
  </conditionalFormatting>
  <conditionalFormatting sqref="AC168">
    <cfRule type="containsText" dxfId="1686" priority="1691" operator="containsText" text="S">
      <formula>NOT(ISERROR(SEARCH("S",AC168)))</formula>
    </cfRule>
  </conditionalFormatting>
  <conditionalFormatting sqref="AD165">
    <cfRule type="cellIs" dxfId="1685" priority="1686" operator="equal">
      <formula>"DESMONTAGEM"</formula>
    </cfRule>
    <cfRule type="cellIs" dxfId="1684" priority="1687" operator="equal">
      <formula>"SEM USO"</formula>
    </cfRule>
    <cfRule type="cellIs" dxfId="1683" priority="1688" operator="equal">
      <formula>"EVENTO"</formula>
    </cfRule>
    <cfRule type="cellIs" dxfId="1682" priority="1689" operator="equal">
      <formula>"MONTAGEM"</formula>
    </cfRule>
    <cfRule type="cellIs" dxfId="1681" priority="1690" operator="equal">
      <formula>"ENTREGA MATERIAL"</formula>
    </cfRule>
  </conditionalFormatting>
  <conditionalFormatting sqref="AD122">
    <cfRule type="cellIs" dxfId="1680" priority="1681" operator="equal">
      <formula>"DESMONTAGEM"</formula>
    </cfRule>
    <cfRule type="cellIs" dxfId="1679" priority="1682" operator="equal">
      <formula>"SEM USO"</formula>
    </cfRule>
    <cfRule type="cellIs" dxfId="1678" priority="1683" operator="equal">
      <formula>"EVENTO"</formula>
    </cfRule>
    <cfRule type="cellIs" dxfId="1677" priority="1684" operator="equal">
      <formula>"MONTAGEM"</formula>
    </cfRule>
    <cfRule type="cellIs" dxfId="1676" priority="1685" operator="equal">
      <formula>"ENTREGA MATERIAL"</formula>
    </cfRule>
  </conditionalFormatting>
  <conditionalFormatting sqref="AD102">
    <cfRule type="cellIs" dxfId="1675" priority="1676" operator="equal">
      <formula>"DESMONTAGEM"</formula>
    </cfRule>
    <cfRule type="cellIs" dxfId="1674" priority="1677" operator="equal">
      <formula>"SEM USO"</formula>
    </cfRule>
    <cfRule type="cellIs" dxfId="1673" priority="1678" operator="equal">
      <formula>"EVENTO"</formula>
    </cfRule>
    <cfRule type="cellIs" dxfId="1672" priority="1679" operator="equal">
      <formula>"MONTAGEM"</formula>
    </cfRule>
    <cfRule type="cellIs" dxfId="1671" priority="1680" operator="equal">
      <formula>"ENTREGA MATERIAL"</formula>
    </cfRule>
  </conditionalFormatting>
  <conditionalFormatting sqref="AD112">
    <cfRule type="cellIs" dxfId="1670" priority="1671" operator="equal">
      <formula>"DESMONTAGEM"</formula>
    </cfRule>
    <cfRule type="cellIs" dxfId="1669" priority="1672" operator="equal">
      <formula>"SEM USO"</formula>
    </cfRule>
    <cfRule type="cellIs" dxfId="1668" priority="1673" operator="equal">
      <formula>"EVENTO"</formula>
    </cfRule>
    <cfRule type="cellIs" dxfId="1667" priority="1674" operator="equal">
      <formula>"MONTAGEM"</formula>
    </cfRule>
    <cfRule type="cellIs" dxfId="1666" priority="1675" operator="equal">
      <formula>"ENTREGA MATERIAL"</formula>
    </cfRule>
  </conditionalFormatting>
  <conditionalFormatting sqref="AD132">
    <cfRule type="cellIs" dxfId="1665" priority="1666" operator="equal">
      <formula>"DESMONTAGEM"</formula>
    </cfRule>
    <cfRule type="cellIs" dxfId="1664" priority="1667" operator="equal">
      <formula>"SEM USO"</formula>
    </cfRule>
    <cfRule type="cellIs" dxfId="1663" priority="1668" operator="equal">
      <formula>"EVENTO"</formula>
    </cfRule>
    <cfRule type="cellIs" dxfId="1662" priority="1669" operator="equal">
      <formula>"MONTAGEM"</formula>
    </cfRule>
    <cfRule type="cellIs" dxfId="1661" priority="1670" operator="equal">
      <formula>"ENTREGA MATERIAL"</formula>
    </cfRule>
  </conditionalFormatting>
  <conditionalFormatting sqref="AI68 AV68:AX68">
    <cfRule type="cellIs" dxfId="1660" priority="1661" operator="equal">
      <formula>"DESMONTAGEM"</formula>
    </cfRule>
    <cfRule type="cellIs" dxfId="1659" priority="1662" operator="equal">
      <formula>"SEM USO"</formula>
    </cfRule>
    <cfRule type="cellIs" dxfId="1658" priority="1663" operator="equal">
      <formula>"EVENTO"</formula>
    </cfRule>
    <cfRule type="cellIs" dxfId="1657" priority="1664" operator="equal">
      <formula>"MONTAGEM"</formula>
    </cfRule>
    <cfRule type="cellIs" dxfId="1656" priority="1665" operator="equal">
      <formula>"ENTREGA MATERIAL"</formula>
    </cfRule>
  </conditionalFormatting>
  <conditionalFormatting sqref="AJ68">
    <cfRule type="cellIs" dxfId="1655" priority="1656" operator="equal">
      <formula>"DESMONTAGEM"</formula>
    </cfRule>
    <cfRule type="cellIs" dxfId="1654" priority="1657" operator="equal">
      <formula>"SEM USO"</formula>
    </cfRule>
    <cfRule type="cellIs" dxfId="1653" priority="1658" operator="equal">
      <formula>"EVENTO"</formula>
    </cfRule>
    <cfRule type="cellIs" dxfId="1652" priority="1659" operator="equal">
      <formula>"MONTAGEM"</formula>
    </cfRule>
    <cfRule type="cellIs" dxfId="1651" priority="1660" operator="equal">
      <formula>"ENTREGA MATERIAL"</formula>
    </cfRule>
  </conditionalFormatting>
  <conditionalFormatting sqref="AI58 AV58:AX58">
    <cfRule type="cellIs" dxfId="1650" priority="1651" operator="equal">
      <formula>"DESMONTAGEM"</formula>
    </cfRule>
    <cfRule type="cellIs" dxfId="1649" priority="1652" operator="equal">
      <formula>"SEM USO"</formula>
    </cfRule>
    <cfRule type="cellIs" dxfId="1648" priority="1653" operator="equal">
      <formula>"EVENTO"</formula>
    </cfRule>
    <cfRule type="cellIs" dxfId="1647" priority="1654" operator="equal">
      <formula>"MONTAGEM"</formula>
    </cfRule>
    <cfRule type="cellIs" dxfId="1646" priority="1655" operator="equal">
      <formula>"ENTREGA MATERIAL"</formula>
    </cfRule>
  </conditionalFormatting>
  <conditionalFormatting sqref="AJ58">
    <cfRule type="cellIs" dxfId="1645" priority="1646" operator="equal">
      <formula>"DESMONTAGEM"</formula>
    </cfRule>
    <cfRule type="cellIs" dxfId="1644" priority="1647" operator="equal">
      <formula>"SEM USO"</formula>
    </cfRule>
    <cfRule type="cellIs" dxfId="1643" priority="1648" operator="equal">
      <formula>"EVENTO"</formula>
    </cfRule>
    <cfRule type="cellIs" dxfId="1642" priority="1649" operator="equal">
      <formula>"MONTAGEM"</formula>
    </cfRule>
    <cfRule type="cellIs" dxfId="1641" priority="1650" operator="equal">
      <formula>"ENTREGA MATERIAL"</formula>
    </cfRule>
  </conditionalFormatting>
  <conditionalFormatting sqref="AI4 AV4:AX4">
    <cfRule type="cellIs" dxfId="1640" priority="1641" operator="equal">
      <formula>"DESMONTAGEM"</formula>
    </cfRule>
    <cfRule type="cellIs" dxfId="1639" priority="1642" operator="equal">
      <formula>"SEM USO"</formula>
    </cfRule>
    <cfRule type="cellIs" dxfId="1638" priority="1643" operator="equal">
      <formula>"EVENTO"</formula>
    </cfRule>
    <cfRule type="cellIs" dxfId="1637" priority="1644" operator="equal">
      <formula>"MONTAGEM"</formula>
    </cfRule>
    <cfRule type="cellIs" dxfId="1636" priority="1645" operator="equal">
      <formula>"ENTREGA MATERIAL"</formula>
    </cfRule>
  </conditionalFormatting>
  <conditionalFormatting sqref="AJ4">
    <cfRule type="cellIs" dxfId="1635" priority="1636" operator="equal">
      <formula>"DESMONTAGEM"</formula>
    </cfRule>
    <cfRule type="cellIs" dxfId="1634" priority="1637" operator="equal">
      <formula>"SEM USO"</formula>
    </cfRule>
    <cfRule type="cellIs" dxfId="1633" priority="1638" operator="equal">
      <formula>"EVENTO"</formula>
    </cfRule>
    <cfRule type="cellIs" dxfId="1632" priority="1639" operator="equal">
      <formula>"MONTAGEM"</formula>
    </cfRule>
    <cfRule type="cellIs" dxfId="1631" priority="1640" operator="equal">
      <formula>"ENTREGA MATERIAL"</formula>
    </cfRule>
  </conditionalFormatting>
  <conditionalFormatting sqref="AI79 AV79:AX79">
    <cfRule type="cellIs" dxfId="1630" priority="1631" operator="equal">
      <formula>"DESMONTAGEM"</formula>
    </cfRule>
    <cfRule type="cellIs" dxfId="1629" priority="1632" operator="equal">
      <formula>"SEM USO"</formula>
    </cfRule>
    <cfRule type="cellIs" dxfId="1628" priority="1633" operator="equal">
      <formula>"EVENTO"</formula>
    </cfRule>
    <cfRule type="cellIs" dxfId="1627" priority="1634" operator="equal">
      <formula>"MONTAGEM"</formula>
    </cfRule>
    <cfRule type="cellIs" dxfId="1626" priority="1635" operator="equal">
      <formula>"ENTREGA MATERIAL"</formula>
    </cfRule>
  </conditionalFormatting>
  <conditionalFormatting sqref="AJ79">
    <cfRule type="cellIs" dxfId="1625" priority="1626" operator="equal">
      <formula>"DESMONTAGEM"</formula>
    </cfRule>
    <cfRule type="cellIs" dxfId="1624" priority="1627" operator="equal">
      <formula>"SEM USO"</formula>
    </cfRule>
    <cfRule type="cellIs" dxfId="1623" priority="1628" operator="equal">
      <formula>"EVENTO"</formula>
    </cfRule>
    <cfRule type="cellIs" dxfId="1622" priority="1629" operator="equal">
      <formula>"MONTAGEM"</formula>
    </cfRule>
    <cfRule type="cellIs" dxfId="1621" priority="1630" operator="equal">
      <formula>"ENTREGA MATERIAL"</formula>
    </cfRule>
  </conditionalFormatting>
  <conditionalFormatting sqref="AI92 AV92:AX92">
    <cfRule type="cellIs" dxfId="1620" priority="1621" operator="equal">
      <formula>"DESMONTAGEM"</formula>
    </cfRule>
    <cfRule type="cellIs" dxfId="1619" priority="1622" operator="equal">
      <formula>"SEM USO"</formula>
    </cfRule>
    <cfRule type="cellIs" dxfId="1618" priority="1623" operator="equal">
      <formula>"EVENTO"</formula>
    </cfRule>
    <cfRule type="cellIs" dxfId="1617" priority="1624" operator="equal">
      <formula>"MONTAGEM"</formula>
    </cfRule>
    <cfRule type="cellIs" dxfId="1616" priority="1625" operator="equal">
      <formula>"ENTREGA MATERIAL"</formula>
    </cfRule>
  </conditionalFormatting>
  <conditionalFormatting sqref="AJ92">
    <cfRule type="cellIs" dxfId="1615" priority="1616" operator="equal">
      <formula>"DESMONTAGEM"</formula>
    </cfRule>
    <cfRule type="cellIs" dxfId="1614" priority="1617" operator="equal">
      <formula>"SEM USO"</formula>
    </cfRule>
    <cfRule type="cellIs" dxfId="1613" priority="1618" operator="equal">
      <formula>"EVENTO"</formula>
    </cfRule>
    <cfRule type="cellIs" dxfId="1612" priority="1619" operator="equal">
      <formula>"MONTAGEM"</formula>
    </cfRule>
    <cfRule type="cellIs" dxfId="1611" priority="1620" operator="equal">
      <formula>"ENTREGA MATERIAL"</formula>
    </cfRule>
  </conditionalFormatting>
  <conditionalFormatting sqref="AI38 AV38:AX38">
    <cfRule type="cellIs" dxfId="1610" priority="1601" operator="equal">
      <formula>"DESMONTAGEM"</formula>
    </cfRule>
    <cfRule type="cellIs" dxfId="1609" priority="1602" operator="equal">
      <formula>"SEM USO"</formula>
    </cfRule>
    <cfRule type="cellIs" dxfId="1608" priority="1603" operator="equal">
      <formula>"EVENTO"</formula>
    </cfRule>
    <cfRule type="cellIs" dxfId="1607" priority="1604" operator="equal">
      <formula>"MONTAGEM"</formula>
    </cfRule>
    <cfRule type="cellIs" dxfId="1606" priority="1605" operator="equal">
      <formula>"ENTREGA MATERIAL"</formula>
    </cfRule>
  </conditionalFormatting>
  <conditionalFormatting sqref="AJ38">
    <cfRule type="cellIs" dxfId="1605" priority="1596" operator="equal">
      <formula>"DESMONTAGEM"</formula>
    </cfRule>
    <cfRule type="cellIs" dxfId="1604" priority="1597" operator="equal">
      <formula>"SEM USO"</formula>
    </cfRule>
    <cfRule type="cellIs" dxfId="1603" priority="1598" operator="equal">
      <formula>"EVENTO"</formula>
    </cfRule>
    <cfRule type="cellIs" dxfId="1602" priority="1599" operator="equal">
      <formula>"MONTAGEM"</formula>
    </cfRule>
    <cfRule type="cellIs" dxfId="1601" priority="1600" operator="equal">
      <formula>"ENTREGA MATERIAL"</formula>
    </cfRule>
  </conditionalFormatting>
  <conditionalFormatting sqref="AI27 AV27:AX27">
    <cfRule type="cellIs" dxfId="1600" priority="1591" operator="equal">
      <formula>"DESMONTAGEM"</formula>
    </cfRule>
    <cfRule type="cellIs" dxfId="1599" priority="1592" operator="equal">
      <formula>"SEM USO"</formula>
    </cfRule>
    <cfRule type="cellIs" dxfId="1598" priority="1593" operator="equal">
      <formula>"EVENTO"</formula>
    </cfRule>
    <cfRule type="cellIs" dxfId="1597" priority="1594" operator="equal">
      <formula>"MONTAGEM"</formula>
    </cfRule>
    <cfRule type="cellIs" dxfId="1596" priority="1595" operator="equal">
      <formula>"ENTREGA MATERIAL"</formula>
    </cfRule>
  </conditionalFormatting>
  <conditionalFormatting sqref="AJ27">
    <cfRule type="cellIs" dxfId="1595" priority="1586" operator="equal">
      <formula>"DESMONTAGEM"</formula>
    </cfRule>
    <cfRule type="cellIs" dxfId="1594" priority="1587" operator="equal">
      <formula>"SEM USO"</formula>
    </cfRule>
    <cfRule type="cellIs" dxfId="1593" priority="1588" operator="equal">
      <formula>"EVENTO"</formula>
    </cfRule>
    <cfRule type="cellIs" dxfId="1592" priority="1589" operator="equal">
      <formula>"MONTAGEM"</formula>
    </cfRule>
    <cfRule type="cellIs" dxfId="1591" priority="1590" operator="equal">
      <formula>"ENTREGA MATERIAL"</formula>
    </cfRule>
  </conditionalFormatting>
  <conditionalFormatting sqref="AI48 AV48:AX48">
    <cfRule type="cellIs" dxfId="1590" priority="1611" operator="equal">
      <formula>"DESMONTAGEM"</formula>
    </cfRule>
    <cfRule type="cellIs" dxfId="1589" priority="1612" operator="equal">
      <formula>"SEM USO"</formula>
    </cfRule>
    <cfRule type="cellIs" dxfId="1588" priority="1613" operator="equal">
      <formula>"EVENTO"</formula>
    </cfRule>
    <cfRule type="cellIs" dxfId="1587" priority="1614" operator="equal">
      <formula>"MONTAGEM"</formula>
    </cfRule>
    <cfRule type="cellIs" dxfId="1586" priority="1615" operator="equal">
      <formula>"ENTREGA MATERIAL"</formula>
    </cfRule>
  </conditionalFormatting>
  <conditionalFormatting sqref="AJ48">
    <cfRule type="cellIs" dxfId="1585" priority="1606" operator="equal">
      <formula>"DESMONTAGEM"</formula>
    </cfRule>
    <cfRule type="cellIs" dxfId="1584" priority="1607" operator="equal">
      <formula>"SEM USO"</formula>
    </cfRule>
    <cfRule type="cellIs" dxfId="1583" priority="1608" operator="equal">
      <formula>"EVENTO"</formula>
    </cfRule>
    <cfRule type="cellIs" dxfId="1582" priority="1609" operator="equal">
      <formula>"MONTAGEM"</formula>
    </cfRule>
    <cfRule type="cellIs" dxfId="1581" priority="1610" operator="equal">
      <formula>"ENTREGA MATERIAL"</formula>
    </cfRule>
  </conditionalFormatting>
  <conditionalFormatting sqref="AI17 AV17:AX17">
    <cfRule type="cellIs" dxfId="1580" priority="1581" operator="equal">
      <formula>"DESMONTAGEM"</formula>
    </cfRule>
    <cfRule type="cellIs" dxfId="1579" priority="1582" operator="equal">
      <formula>"SEM USO"</formula>
    </cfRule>
    <cfRule type="cellIs" dxfId="1578" priority="1583" operator="equal">
      <formula>"EVENTO"</formula>
    </cfRule>
    <cfRule type="cellIs" dxfId="1577" priority="1584" operator="equal">
      <formula>"MONTAGEM"</formula>
    </cfRule>
    <cfRule type="cellIs" dxfId="1576" priority="1585" operator="equal">
      <formula>"ENTREGA MATERIAL"</formula>
    </cfRule>
  </conditionalFormatting>
  <conditionalFormatting sqref="AJ17">
    <cfRule type="cellIs" dxfId="1575" priority="1576" operator="equal">
      <formula>"DESMONTAGEM"</formula>
    </cfRule>
    <cfRule type="cellIs" dxfId="1574" priority="1577" operator="equal">
      <formula>"SEM USO"</formula>
    </cfRule>
    <cfRule type="cellIs" dxfId="1573" priority="1578" operator="equal">
      <formula>"EVENTO"</formula>
    </cfRule>
    <cfRule type="cellIs" dxfId="1572" priority="1579" operator="equal">
      <formula>"MONTAGEM"</formula>
    </cfRule>
    <cfRule type="cellIs" dxfId="1571" priority="1580" operator="equal">
      <formula>"ENTREGA MATERIAL"</formula>
    </cfRule>
  </conditionalFormatting>
  <conditionalFormatting sqref="AT38">
    <cfRule type="cellIs" dxfId="1570" priority="1566" operator="equal">
      <formula>"DESMONTAGEM"</formula>
    </cfRule>
    <cfRule type="cellIs" dxfId="1569" priority="1567" operator="equal">
      <formula>"SEM USO"</formula>
    </cfRule>
    <cfRule type="cellIs" dxfId="1568" priority="1568" operator="equal">
      <formula>"EVENTO"</formula>
    </cfRule>
    <cfRule type="cellIs" dxfId="1567" priority="1569" operator="equal">
      <formula>"MONTAGEM"</formula>
    </cfRule>
    <cfRule type="cellIs" dxfId="1566" priority="1570" operator="equal">
      <formula>"ENTREGA MATERIAL"</formula>
    </cfRule>
  </conditionalFormatting>
  <conditionalFormatting sqref="AT27">
    <cfRule type="cellIs" dxfId="1565" priority="1561" operator="equal">
      <formula>"DESMONTAGEM"</formula>
    </cfRule>
    <cfRule type="cellIs" dxfId="1564" priority="1562" operator="equal">
      <formula>"SEM USO"</formula>
    </cfRule>
    <cfRule type="cellIs" dxfId="1563" priority="1563" operator="equal">
      <formula>"EVENTO"</formula>
    </cfRule>
    <cfRule type="cellIs" dxfId="1562" priority="1564" operator="equal">
      <formula>"MONTAGEM"</formula>
    </cfRule>
    <cfRule type="cellIs" dxfId="1561" priority="1565" operator="equal">
      <formula>"ENTREGA MATERIAL"</formula>
    </cfRule>
  </conditionalFormatting>
  <conditionalFormatting sqref="AT48">
    <cfRule type="cellIs" dxfId="1560" priority="1571" operator="equal">
      <formula>"DESMONTAGEM"</formula>
    </cfRule>
    <cfRule type="cellIs" dxfId="1559" priority="1572" operator="equal">
      <formula>"SEM USO"</formula>
    </cfRule>
    <cfRule type="cellIs" dxfId="1558" priority="1573" operator="equal">
      <formula>"EVENTO"</formula>
    </cfRule>
    <cfRule type="cellIs" dxfId="1557" priority="1574" operator="equal">
      <formula>"MONTAGEM"</formula>
    </cfRule>
    <cfRule type="cellIs" dxfId="1556" priority="1575" operator="equal">
      <formula>"ENTREGA MATERIAL"</formula>
    </cfRule>
  </conditionalFormatting>
  <conditionalFormatting sqref="AT17">
    <cfRule type="cellIs" dxfId="1555" priority="1556" operator="equal">
      <formula>"DESMONTAGEM"</formula>
    </cfRule>
    <cfRule type="cellIs" dxfId="1554" priority="1557" operator="equal">
      <formula>"SEM USO"</formula>
    </cfRule>
    <cfRule type="cellIs" dxfId="1553" priority="1558" operator="equal">
      <formula>"EVENTO"</formula>
    </cfRule>
    <cfRule type="cellIs" dxfId="1552" priority="1559" operator="equal">
      <formula>"MONTAGEM"</formula>
    </cfRule>
    <cfRule type="cellIs" dxfId="1551" priority="1560" operator="equal">
      <formula>"ENTREGA MATERIAL"</formula>
    </cfRule>
  </conditionalFormatting>
  <conditionalFormatting sqref="AI174:AI180 AI183">
    <cfRule type="containsText" dxfId="1550" priority="1554" operator="containsText" text="OK">
      <formula>NOT(ISERROR(SEARCH("OK",AI174)))</formula>
    </cfRule>
  </conditionalFormatting>
  <conditionalFormatting sqref="AI167">
    <cfRule type="containsText" dxfId="1549" priority="1555" operator="containsText" text="OK">
      <formula>NOT(ISERROR(SEARCH("OK",AI167)))</formula>
    </cfRule>
  </conditionalFormatting>
  <conditionalFormatting sqref="AM167:AQ167 AM174:AM178 AO174:AO178 AN168:AN178 AQ174:AQ178 AP168:AP178 AU174:AU178 AU167">
    <cfRule type="containsText" dxfId="1548" priority="1553" operator="containsText" text="S">
      <formula>NOT(ISERROR(SEARCH("S",AM167)))</formula>
    </cfRule>
  </conditionalFormatting>
  <conditionalFormatting sqref="AK167 AK174:AK178">
    <cfRule type="containsText" dxfId="1547" priority="1551" operator="containsText" text="E">
      <formula>NOT(ISERROR(SEARCH("E",AK167)))</formula>
    </cfRule>
    <cfRule type="containsText" dxfId="1546" priority="1552" operator="containsText" text="L">
      <formula>NOT(ISERROR(SEARCH("L",AK167)))</formula>
    </cfRule>
  </conditionalFormatting>
  <conditionalFormatting sqref="AI172:AI173">
    <cfRule type="containsText" dxfId="1545" priority="1550" operator="containsText" text="OK">
      <formula>NOT(ISERROR(SEARCH("OK",AI172)))</formula>
    </cfRule>
  </conditionalFormatting>
  <conditionalFormatting sqref="AM172:AM173 AO172:AO173 AQ172:AQ173 AU172:AU173">
    <cfRule type="containsText" dxfId="1544" priority="1549" operator="containsText" text="S">
      <formula>NOT(ISERROR(SEARCH("S",AM172)))</formula>
    </cfRule>
  </conditionalFormatting>
  <conditionalFormatting sqref="AK172:AK173">
    <cfRule type="containsText" dxfId="1543" priority="1547" operator="containsText" text="E">
      <formula>NOT(ISERROR(SEARCH("E",AK172)))</formula>
    </cfRule>
    <cfRule type="containsText" dxfId="1542" priority="1548" operator="containsText" text="L">
      <formula>NOT(ISERROR(SEARCH("L",AK172)))</formula>
    </cfRule>
  </conditionalFormatting>
  <conditionalFormatting sqref="AI169:AI171">
    <cfRule type="containsText" dxfId="1541" priority="1546" operator="containsText" text="OK">
      <formula>NOT(ISERROR(SEARCH("OK",AI169)))</formula>
    </cfRule>
  </conditionalFormatting>
  <conditionalFormatting sqref="AM169:AM171 AO169:AO171 AQ169:AQ171 AU169:AU171">
    <cfRule type="containsText" dxfId="1540" priority="1545" operator="containsText" text="S">
      <formula>NOT(ISERROR(SEARCH("S",AM169)))</formula>
    </cfRule>
  </conditionalFormatting>
  <conditionalFormatting sqref="AK169:AK171">
    <cfRule type="containsText" dxfId="1539" priority="1543" operator="containsText" text="E">
      <formula>NOT(ISERROR(SEARCH("E",AK169)))</formula>
    </cfRule>
    <cfRule type="containsText" dxfId="1538" priority="1544" operator="containsText" text="L">
      <formula>NOT(ISERROR(SEARCH("L",AK169)))</formula>
    </cfRule>
  </conditionalFormatting>
  <conditionalFormatting sqref="AI168">
    <cfRule type="containsText" dxfId="1537" priority="1542" operator="containsText" text="OK">
      <formula>NOT(ISERROR(SEARCH("OK",AI168)))</formula>
    </cfRule>
  </conditionalFormatting>
  <conditionalFormatting sqref="AM168 AO168 AQ168 AU168">
    <cfRule type="containsText" dxfId="1536" priority="1541" operator="containsText" text="S">
      <formula>NOT(ISERROR(SEARCH("S",AM168)))</formula>
    </cfRule>
  </conditionalFormatting>
  <conditionalFormatting sqref="AK168">
    <cfRule type="containsText" dxfId="1535" priority="1539" operator="containsText" text="E">
      <formula>NOT(ISERROR(SEARCH("E",AK168)))</formula>
    </cfRule>
    <cfRule type="containsText" dxfId="1534" priority="1540" operator="containsText" text="L">
      <formula>NOT(ISERROR(SEARCH("L",AK168)))</formula>
    </cfRule>
  </conditionalFormatting>
  <conditionalFormatting sqref="AI181:AI182">
    <cfRule type="containsText" dxfId="1533" priority="1538" operator="containsText" text="OK">
      <formula>NOT(ISERROR(SEARCH("OK",AI181)))</formula>
    </cfRule>
  </conditionalFormatting>
  <conditionalFormatting sqref="AI165 AV165:AX165">
    <cfRule type="cellIs" dxfId="1532" priority="1533" operator="equal">
      <formula>"DESMONTAGEM"</formula>
    </cfRule>
    <cfRule type="cellIs" dxfId="1531" priority="1534" operator="equal">
      <formula>"SEM USO"</formula>
    </cfRule>
    <cfRule type="cellIs" dxfId="1530" priority="1535" operator="equal">
      <formula>"EVENTO"</formula>
    </cfRule>
    <cfRule type="cellIs" dxfId="1529" priority="1536" operator="equal">
      <formula>"MONTAGEM"</formula>
    </cfRule>
    <cfRule type="cellIs" dxfId="1528" priority="1537" operator="equal">
      <formula>"ENTREGA MATERIAL"</formula>
    </cfRule>
  </conditionalFormatting>
  <conditionalFormatting sqref="AI122 AV122:AX122">
    <cfRule type="cellIs" dxfId="1527" priority="1528" operator="equal">
      <formula>"DESMONTAGEM"</formula>
    </cfRule>
    <cfRule type="cellIs" dxfId="1526" priority="1529" operator="equal">
      <formula>"SEM USO"</formula>
    </cfRule>
    <cfRule type="cellIs" dxfId="1525" priority="1530" operator="equal">
      <formula>"EVENTO"</formula>
    </cfRule>
    <cfRule type="cellIs" dxfId="1524" priority="1531" operator="equal">
      <formula>"MONTAGEM"</formula>
    </cfRule>
    <cfRule type="cellIs" dxfId="1523" priority="1532" operator="equal">
      <formula>"ENTREGA MATERIAL"</formula>
    </cfRule>
  </conditionalFormatting>
  <conditionalFormatting sqref="AJ122">
    <cfRule type="cellIs" dxfId="1522" priority="1523" operator="equal">
      <formula>"DESMONTAGEM"</formula>
    </cfRule>
    <cfRule type="cellIs" dxfId="1521" priority="1524" operator="equal">
      <formula>"SEM USO"</formula>
    </cfRule>
    <cfRule type="cellIs" dxfId="1520" priority="1525" operator="equal">
      <formula>"EVENTO"</formula>
    </cfRule>
    <cfRule type="cellIs" dxfId="1519" priority="1526" operator="equal">
      <formula>"MONTAGEM"</formula>
    </cfRule>
    <cfRule type="cellIs" dxfId="1518" priority="1527" operator="equal">
      <formula>"ENTREGA MATERIAL"</formula>
    </cfRule>
  </conditionalFormatting>
  <conditionalFormatting sqref="AI102 AV102:AX102">
    <cfRule type="cellIs" dxfId="1517" priority="1518" operator="equal">
      <formula>"DESMONTAGEM"</formula>
    </cfRule>
    <cfRule type="cellIs" dxfId="1516" priority="1519" operator="equal">
      <formula>"SEM USO"</formula>
    </cfRule>
    <cfRule type="cellIs" dxfId="1515" priority="1520" operator="equal">
      <formula>"EVENTO"</formula>
    </cfRule>
    <cfRule type="cellIs" dxfId="1514" priority="1521" operator="equal">
      <formula>"MONTAGEM"</formula>
    </cfRule>
    <cfRule type="cellIs" dxfId="1513" priority="1522" operator="equal">
      <formula>"ENTREGA MATERIAL"</formula>
    </cfRule>
  </conditionalFormatting>
  <conditionalFormatting sqref="AJ102">
    <cfRule type="cellIs" dxfId="1512" priority="1513" operator="equal">
      <formula>"DESMONTAGEM"</formula>
    </cfRule>
    <cfRule type="cellIs" dxfId="1511" priority="1514" operator="equal">
      <formula>"SEM USO"</formula>
    </cfRule>
    <cfRule type="cellIs" dxfId="1510" priority="1515" operator="equal">
      <formula>"EVENTO"</formula>
    </cfRule>
    <cfRule type="cellIs" dxfId="1509" priority="1516" operator="equal">
      <formula>"MONTAGEM"</formula>
    </cfRule>
    <cfRule type="cellIs" dxfId="1508" priority="1517" operator="equal">
      <formula>"ENTREGA MATERIAL"</formula>
    </cfRule>
  </conditionalFormatting>
  <conditionalFormatting sqref="AI112 AV112:AX112">
    <cfRule type="cellIs" dxfId="1507" priority="1508" operator="equal">
      <formula>"DESMONTAGEM"</formula>
    </cfRule>
    <cfRule type="cellIs" dxfId="1506" priority="1509" operator="equal">
      <formula>"SEM USO"</formula>
    </cfRule>
    <cfRule type="cellIs" dxfId="1505" priority="1510" operator="equal">
      <formula>"EVENTO"</formula>
    </cfRule>
    <cfRule type="cellIs" dxfId="1504" priority="1511" operator="equal">
      <formula>"MONTAGEM"</formula>
    </cfRule>
    <cfRule type="cellIs" dxfId="1503" priority="1512" operator="equal">
      <formula>"ENTREGA MATERIAL"</formula>
    </cfRule>
  </conditionalFormatting>
  <conditionalFormatting sqref="AJ112">
    <cfRule type="cellIs" dxfId="1502" priority="1503" operator="equal">
      <formula>"DESMONTAGEM"</formula>
    </cfRule>
    <cfRule type="cellIs" dxfId="1501" priority="1504" operator="equal">
      <formula>"SEM USO"</formula>
    </cfRule>
    <cfRule type="cellIs" dxfId="1500" priority="1505" operator="equal">
      <formula>"EVENTO"</formula>
    </cfRule>
    <cfRule type="cellIs" dxfId="1499" priority="1506" operator="equal">
      <formula>"MONTAGEM"</formula>
    </cfRule>
    <cfRule type="cellIs" dxfId="1498" priority="1507" operator="equal">
      <formula>"ENTREGA MATERIAL"</formula>
    </cfRule>
  </conditionalFormatting>
  <conditionalFormatting sqref="AI132 AV132:AX132">
    <cfRule type="cellIs" dxfId="1497" priority="1498" operator="equal">
      <formula>"DESMONTAGEM"</formula>
    </cfRule>
    <cfRule type="cellIs" dxfId="1496" priority="1499" operator="equal">
      <formula>"SEM USO"</formula>
    </cfRule>
    <cfRule type="cellIs" dxfId="1495" priority="1500" operator="equal">
      <formula>"EVENTO"</formula>
    </cfRule>
    <cfRule type="cellIs" dxfId="1494" priority="1501" operator="equal">
      <formula>"MONTAGEM"</formula>
    </cfRule>
    <cfRule type="cellIs" dxfId="1493" priority="1502" operator="equal">
      <formula>"ENTREGA MATERIAL"</formula>
    </cfRule>
  </conditionalFormatting>
  <conditionalFormatting sqref="AJ132">
    <cfRule type="cellIs" dxfId="1492" priority="1493" operator="equal">
      <formula>"DESMONTAGEM"</formula>
    </cfRule>
    <cfRule type="cellIs" dxfId="1491" priority="1494" operator="equal">
      <formula>"SEM USO"</formula>
    </cfRule>
    <cfRule type="cellIs" dxfId="1490" priority="1495" operator="equal">
      <formula>"EVENTO"</formula>
    </cfRule>
    <cfRule type="cellIs" dxfId="1489" priority="1496" operator="equal">
      <formula>"MONTAGEM"</formula>
    </cfRule>
    <cfRule type="cellIs" dxfId="1488" priority="1497" operator="equal">
      <formula>"ENTREGA MATERIAL"</formula>
    </cfRule>
  </conditionalFormatting>
  <conditionalFormatting sqref="AS167 AS174:AS178">
    <cfRule type="containsText" dxfId="1487" priority="1492" operator="containsText" text="S">
      <formula>NOT(ISERROR(SEARCH("S",AS167)))</formula>
    </cfRule>
  </conditionalFormatting>
  <conditionalFormatting sqref="AS172:AS173">
    <cfRule type="containsText" dxfId="1486" priority="1491" operator="containsText" text="S">
      <formula>NOT(ISERROR(SEARCH("S",AS172)))</formula>
    </cfRule>
  </conditionalFormatting>
  <conditionalFormatting sqref="AS169:AS171">
    <cfRule type="containsText" dxfId="1485" priority="1490" operator="containsText" text="S">
      <formula>NOT(ISERROR(SEARCH("S",AS169)))</formula>
    </cfRule>
  </conditionalFormatting>
  <conditionalFormatting sqref="AS168">
    <cfRule type="containsText" dxfId="1484" priority="1489" operator="containsText" text="S">
      <formula>NOT(ISERROR(SEARCH("S",AS168)))</formula>
    </cfRule>
  </conditionalFormatting>
  <conditionalFormatting sqref="AT165">
    <cfRule type="cellIs" dxfId="1483" priority="1484" operator="equal">
      <formula>"DESMONTAGEM"</formula>
    </cfRule>
    <cfRule type="cellIs" dxfId="1482" priority="1485" operator="equal">
      <formula>"SEM USO"</formula>
    </cfRule>
    <cfRule type="cellIs" dxfId="1481" priority="1486" operator="equal">
      <formula>"EVENTO"</formula>
    </cfRule>
    <cfRule type="cellIs" dxfId="1480" priority="1487" operator="equal">
      <formula>"MONTAGEM"</formula>
    </cfRule>
    <cfRule type="cellIs" dxfId="1479" priority="1488" operator="equal">
      <formula>"ENTREGA MATERIAL"</formula>
    </cfRule>
  </conditionalFormatting>
  <conditionalFormatting sqref="AT122">
    <cfRule type="cellIs" dxfId="1478" priority="1479" operator="equal">
      <formula>"DESMONTAGEM"</formula>
    </cfRule>
    <cfRule type="cellIs" dxfId="1477" priority="1480" operator="equal">
      <formula>"SEM USO"</formula>
    </cfRule>
    <cfRule type="cellIs" dxfId="1476" priority="1481" operator="equal">
      <formula>"EVENTO"</formula>
    </cfRule>
    <cfRule type="cellIs" dxfId="1475" priority="1482" operator="equal">
      <formula>"MONTAGEM"</formula>
    </cfRule>
    <cfRule type="cellIs" dxfId="1474" priority="1483" operator="equal">
      <formula>"ENTREGA MATERIAL"</formula>
    </cfRule>
  </conditionalFormatting>
  <conditionalFormatting sqref="AT102">
    <cfRule type="cellIs" dxfId="1473" priority="1474" operator="equal">
      <formula>"DESMONTAGEM"</formula>
    </cfRule>
    <cfRule type="cellIs" dxfId="1472" priority="1475" operator="equal">
      <formula>"SEM USO"</formula>
    </cfRule>
    <cfRule type="cellIs" dxfId="1471" priority="1476" operator="equal">
      <formula>"EVENTO"</formula>
    </cfRule>
    <cfRule type="cellIs" dxfId="1470" priority="1477" operator="equal">
      <formula>"MONTAGEM"</formula>
    </cfRule>
    <cfRule type="cellIs" dxfId="1469" priority="1478" operator="equal">
      <formula>"ENTREGA MATERIAL"</formula>
    </cfRule>
  </conditionalFormatting>
  <conditionalFormatting sqref="AT112">
    <cfRule type="cellIs" dxfId="1468" priority="1469" operator="equal">
      <formula>"DESMONTAGEM"</formula>
    </cfRule>
    <cfRule type="cellIs" dxfId="1467" priority="1470" operator="equal">
      <formula>"SEM USO"</formula>
    </cfRule>
    <cfRule type="cellIs" dxfId="1466" priority="1471" operator="equal">
      <formula>"EVENTO"</formula>
    </cfRule>
    <cfRule type="cellIs" dxfId="1465" priority="1472" operator="equal">
      <formula>"MONTAGEM"</formula>
    </cfRule>
    <cfRule type="cellIs" dxfId="1464" priority="1473" operator="equal">
      <formula>"ENTREGA MATERIAL"</formula>
    </cfRule>
  </conditionalFormatting>
  <conditionalFormatting sqref="AT132">
    <cfRule type="cellIs" dxfId="1463" priority="1464" operator="equal">
      <formula>"DESMONTAGEM"</formula>
    </cfRule>
    <cfRule type="cellIs" dxfId="1462" priority="1465" operator="equal">
      <formula>"SEM USO"</formula>
    </cfRule>
    <cfRule type="cellIs" dxfId="1461" priority="1466" operator="equal">
      <formula>"EVENTO"</formula>
    </cfRule>
    <cfRule type="cellIs" dxfId="1460" priority="1467" operator="equal">
      <formula>"MONTAGEM"</formula>
    </cfRule>
    <cfRule type="cellIs" dxfId="1459" priority="1468" operator="equal">
      <formula>"ENTREGA MATERIAL"</formula>
    </cfRule>
  </conditionalFormatting>
  <conditionalFormatting sqref="AY68 BL68:BN68">
    <cfRule type="cellIs" dxfId="1458" priority="1459" operator="equal">
      <formula>"DESMONTAGEM"</formula>
    </cfRule>
    <cfRule type="cellIs" dxfId="1457" priority="1460" operator="equal">
      <formula>"SEM USO"</formula>
    </cfRule>
    <cfRule type="cellIs" dxfId="1456" priority="1461" operator="equal">
      <formula>"EVENTO"</formula>
    </cfRule>
    <cfRule type="cellIs" dxfId="1455" priority="1462" operator="equal">
      <formula>"MONTAGEM"</formula>
    </cfRule>
    <cfRule type="cellIs" dxfId="1454" priority="1463" operator="equal">
      <formula>"ENTREGA MATERIAL"</formula>
    </cfRule>
  </conditionalFormatting>
  <conditionalFormatting sqref="AZ68">
    <cfRule type="cellIs" dxfId="1453" priority="1454" operator="equal">
      <formula>"DESMONTAGEM"</formula>
    </cfRule>
    <cfRule type="cellIs" dxfId="1452" priority="1455" operator="equal">
      <formula>"SEM USO"</formula>
    </cfRule>
    <cfRule type="cellIs" dxfId="1451" priority="1456" operator="equal">
      <formula>"EVENTO"</formula>
    </cfRule>
    <cfRule type="cellIs" dxfId="1450" priority="1457" operator="equal">
      <formula>"MONTAGEM"</formula>
    </cfRule>
    <cfRule type="cellIs" dxfId="1449" priority="1458" operator="equal">
      <formula>"ENTREGA MATERIAL"</formula>
    </cfRule>
  </conditionalFormatting>
  <conditionalFormatting sqref="AY58 BL58:BN58">
    <cfRule type="cellIs" dxfId="1448" priority="1449" operator="equal">
      <formula>"DESMONTAGEM"</formula>
    </cfRule>
    <cfRule type="cellIs" dxfId="1447" priority="1450" operator="equal">
      <formula>"SEM USO"</formula>
    </cfRule>
    <cfRule type="cellIs" dxfId="1446" priority="1451" operator="equal">
      <formula>"EVENTO"</formula>
    </cfRule>
    <cfRule type="cellIs" dxfId="1445" priority="1452" operator="equal">
      <formula>"MONTAGEM"</formula>
    </cfRule>
    <cfRule type="cellIs" dxfId="1444" priority="1453" operator="equal">
      <formula>"ENTREGA MATERIAL"</formula>
    </cfRule>
  </conditionalFormatting>
  <conditionalFormatting sqref="AZ58">
    <cfRule type="cellIs" dxfId="1443" priority="1444" operator="equal">
      <formula>"DESMONTAGEM"</formula>
    </cfRule>
    <cfRule type="cellIs" dxfId="1442" priority="1445" operator="equal">
      <formula>"SEM USO"</formula>
    </cfRule>
    <cfRule type="cellIs" dxfId="1441" priority="1446" operator="equal">
      <formula>"EVENTO"</formula>
    </cfRule>
    <cfRule type="cellIs" dxfId="1440" priority="1447" operator="equal">
      <formula>"MONTAGEM"</formula>
    </cfRule>
    <cfRule type="cellIs" dxfId="1439" priority="1448" operator="equal">
      <formula>"ENTREGA MATERIAL"</formula>
    </cfRule>
  </conditionalFormatting>
  <conditionalFormatting sqref="AY79 BL79:BN79">
    <cfRule type="cellIs" dxfId="1438" priority="1439" operator="equal">
      <formula>"DESMONTAGEM"</formula>
    </cfRule>
    <cfRule type="cellIs" dxfId="1437" priority="1440" operator="equal">
      <formula>"SEM USO"</formula>
    </cfRule>
    <cfRule type="cellIs" dxfId="1436" priority="1441" operator="equal">
      <formula>"EVENTO"</formula>
    </cfRule>
    <cfRule type="cellIs" dxfId="1435" priority="1442" operator="equal">
      <formula>"MONTAGEM"</formula>
    </cfRule>
    <cfRule type="cellIs" dxfId="1434" priority="1443" operator="equal">
      <formula>"ENTREGA MATERIAL"</formula>
    </cfRule>
  </conditionalFormatting>
  <conditionalFormatting sqref="AZ79">
    <cfRule type="cellIs" dxfId="1433" priority="1434" operator="equal">
      <formula>"DESMONTAGEM"</formula>
    </cfRule>
    <cfRule type="cellIs" dxfId="1432" priority="1435" operator="equal">
      <formula>"SEM USO"</formula>
    </cfRule>
    <cfRule type="cellIs" dxfId="1431" priority="1436" operator="equal">
      <formula>"EVENTO"</formula>
    </cfRule>
    <cfRule type="cellIs" dxfId="1430" priority="1437" operator="equal">
      <formula>"MONTAGEM"</formula>
    </cfRule>
    <cfRule type="cellIs" dxfId="1429" priority="1438" operator="equal">
      <formula>"ENTREGA MATERIAL"</formula>
    </cfRule>
  </conditionalFormatting>
  <conditionalFormatting sqref="AY92 BL92:BN92">
    <cfRule type="cellIs" dxfId="1428" priority="1429" operator="equal">
      <formula>"DESMONTAGEM"</formula>
    </cfRule>
    <cfRule type="cellIs" dxfId="1427" priority="1430" operator="equal">
      <formula>"SEM USO"</formula>
    </cfRule>
    <cfRule type="cellIs" dxfId="1426" priority="1431" operator="equal">
      <formula>"EVENTO"</formula>
    </cfRule>
    <cfRule type="cellIs" dxfId="1425" priority="1432" operator="equal">
      <formula>"MONTAGEM"</formula>
    </cfRule>
    <cfRule type="cellIs" dxfId="1424" priority="1433" operator="equal">
      <formula>"ENTREGA MATERIAL"</formula>
    </cfRule>
  </conditionalFormatting>
  <conditionalFormatting sqref="AZ92">
    <cfRule type="cellIs" dxfId="1423" priority="1424" operator="equal">
      <formula>"DESMONTAGEM"</formula>
    </cfRule>
    <cfRule type="cellIs" dxfId="1422" priority="1425" operator="equal">
      <formula>"SEM USO"</formula>
    </cfRule>
    <cfRule type="cellIs" dxfId="1421" priority="1426" operator="equal">
      <formula>"EVENTO"</formula>
    </cfRule>
    <cfRule type="cellIs" dxfId="1420" priority="1427" operator="equal">
      <formula>"MONTAGEM"</formula>
    </cfRule>
    <cfRule type="cellIs" dxfId="1419" priority="1428" operator="equal">
      <formula>"ENTREGA MATERIAL"</formula>
    </cfRule>
  </conditionalFormatting>
  <conditionalFormatting sqref="AY38 BL38:BN38">
    <cfRule type="cellIs" dxfId="1418" priority="1409" operator="equal">
      <formula>"DESMONTAGEM"</formula>
    </cfRule>
    <cfRule type="cellIs" dxfId="1417" priority="1410" operator="equal">
      <formula>"SEM USO"</formula>
    </cfRule>
    <cfRule type="cellIs" dxfId="1416" priority="1411" operator="equal">
      <formula>"EVENTO"</formula>
    </cfRule>
    <cfRule type="cellIs" dxfId="1415" priority="1412" operator="equal">
      <formula>"MONTAGEM"</formula>
    </cfRule>
    <cfRule type="cellIs" dxfId="1414" priority="1413" operator="equal">
      <formula>"ENTREGA MATERIAL"</formula>
    </cfRule>
  </conditionalFormatting>
  <conditionalFormatting sqref="AZ38">
    <cfRule type="cellIs" dxfId="1413" priority="1404" operator="equal">
      <formula>"DESMONTAGEM"</formula>
    </cfRule>
    <cfRule type="cellIs" dxfId="1412" priority="1405" operator="equal">
      <formula>"SEM USO"</formula>
    </cfRule>
    <cfRule type="cellIs" dxfId="1411" priority="1406" operator="equal">
      <formula>"EVENTO"</formula>
    </cfRule>
    <cfRule type="cellIs" dxfId="1410" priority="1407" operator="equal">
      <formula>"MONTAGEM"</formula>
    </cfRule>
    <cfRule type="cellIs" dxfId="1409" priority="1408" operator="equal">
      <formula>"ENTREGA MATERIAL"</formula>
    </cfRule>
  </conditionalFormatting>
  <conditionalFormatting sqref="AY27 BL27:BN27">
    <cfRule type="cellIs" dxfId="1408" priority="1399" operator="equal">
      <formula>"DESMONTAGEM"</formula>
    </cfRule>
    <cfRule type="cellIs" dxfId="1407" priority="1400" operator="equal">
      <formula>"SEM USO"</formula>
    </cfRule>
    <cfRule type="cellIs" dxfId="1406" priority="1401" operator="equal">
      <formula>"EVENTO"</formula>
    </cfRule>
    <cfRule type="cellIs" dxfId="1405" priority="1402" operator="equal">
      <formula>"MONTAGEM"</formula>
    </cfRule>
    <cfRule type="cellIs" dxfId="1404" priority="1403" operator="equal">
      <formula>"ENTREGA MATERIAL"</formula>
    </cfRule>
  </conditionalFormatting>
  <conditionalFormatting sqref="AZ27">
    <cfRule type="cellIs" dxfId="1403" priority="1394" operator="equal">
      <formula>"DESMONTAGEM"</formula>
    </cfRule>
    <cfRule type="cellIs" dxfId="1402" priority="1395" operator="equal">
      <formula>"SEM USO"</formula>
    </cfRule>
    <cfRule type="cellIs" dxfId="1401" priority="1396" operator="equal">
      <formula>"EVENTO"</formula>
    </cfRule>
    <cfRule type="cellIs" dxfId="1400" priority="1397" operator="equal">
      <formula>"MONTAGEM"</formula>
    </cfRule>
    <cfRule type="cellIs" dxfId="1399" priority="1398" operator="equal">
      <formula>"ENTREGA MATERIAL"</formula>
    </cfRule>
  </conditionalFormatting>
  <conditionalFormatting sqref="AY48 BL48:BN48">
    <cfRule type="cellIs" dxfId="1398" priority="1419" operator="equal">
      <formula>"DESMONTAGEM"</formula>
    </cfRule>
    <cfRule type="cellIs" dxfId="1397" priority="1420" operator="equal">
      <formula>"SEM USO"</formula>
    </cfRule>
    <cfRule type="cellIs" dxfId="1396" priority="1421" operator="equal">
      <formula>"EVENTO"</formula>
    </cfRule>
    <cfRule type="cellIs" dxfId="1395" priority="1422" operator="equal">
      <formula>"MONTAGEM"</formula>
    </cfRule>
    <cfRule type="cellIs" dxfId="1394" priority="1423" operator="equal">
      <formula>"ENTREGA MATERIAL"</formula>
    </cfRule>
  </conditionalFormatting>
  <conditionalFormatting sqref="AZ48">
    <cfRule type="cellIs" dxfId="1393" priority="1414" operator="equal">
      <formula>"DESMONTAGEM"</formula>
    </cfRule>
    <cfRule type="cellIs" dxfId="1392" priority="1415" operator="equal">
      <formula>"SEM USO"</formula>
    </cfRule>
    <cfRule type="cellIs" dxfId="1391" priority="1416" operator="equal">
      <formula>"EVENTO"</formula>
    </cfRule>
    <cfRule type="cellIs" dxfId="1390" priority="1417" operator="equal">
      <formula>"MONTAGEM"</formula>
    </cfRule>
    <cfRule type="cellIs" dxfId="1389" priority="1418" operator="equal">
      <formula>"ENTREGA MATERIAL"</formula>
    </cfRule>
  </conditionalFormatting>
  <conditionalFormatting sqref="AY17 BL17:BN17">
    <cfRule type="cellIs" dxfId="1388" priority="1389" operator="equal">
      <formula>"DESMONTAGEM"</formula>
    </cfRule>
    <cfRule type="cellIs" dxfId="1387" priority="1390" operator="equal">
      <formula>"SEM USO"</formula>
    </cfRule>
    <cfRule type="cellIs" dxfId="1386" priority="1391" operator="equal">
      <formula>"EVENTO"</formula>
    </cfRule>
    <cfRule type="cellIs" dxfId="1385" priority="1392" operator="equal">
      <formula>"MONTAGEM"</formula>
    </cfRule>
    <cfRule type="cellIs" dxfId="1384" priority="1393" operator="equal">
      <formula>"ENTREGA MATERIAL"</formula>
    </cfRule>
  </conditionalFormatting>
  <conditionalFormatting sqref="AZ17">
    <cfRule type="cellIs" dxfId="1383" priority="1384" operator="equal">
      <formula>"DESMONTAGEM"</formula>
    </cfRule>
    <cfRule type="cellIs" dxfId="1382" priority="1385" operator="equal">
      <formula>"SEM USO"</formula>
    </cfRule>
    <cfRule type="cellIs" dxfId="1381" priority="1386" operator="equal">
      <formula>"EVENTO"</formula>
    </cfRule>
    <cfRule type="cellIs" dxfId="1380" priority="1387" operator="equal">
      <formula>"MONTAGEM"</formula>
    </cfRule>
    <cfRule type="cellIs" dxfId="1379" priority="1388" operator="equal">
      <formula>"ENTREGA MATERIAL"</formula>
    </cfRule>
  </conditionalFormatting>
  <conditionalFormatting sqref="BJ38">
    <cfRule type="cellIs" dxfId="1378" priority="1374" operator="equal">
      <formula>"DESMONTAGEM"</formula>
    </cfRule>
    <cfRule type="cellIs" dxfId="1377" priority="1375" operator="equal">
      <formula>"SEM USO"</formula>
    </cfRule>
    <cfRule type="cellIs" dxfId="1376" priority="1376" operator="equal">
      <formula>"EVENTO"</formula>
    </cfRule>
    <cfRule type="cellIs" dxfId="1375" priority="1377" operator="equal">
      <formula>"MONTAGEM"</formula>
    </cfRule>
    <cfRule type="cellIs" dxfId="1374" priority="1378" operator="equal">
      <formula>"ENTREGA MATERIAL"</formula>
    </cfRule>
  </conditionalFormatting>
  <conditionalFormatting sqref="BJ27">
    <cfRule type="cellIs" dxfId="1373" priority="1369" operator="equal">
      <formula>"DESMONTAGEM"</formula>
    </cfRule>
    <cfRule type="cellIs" dxfId="1372" priority="1370" operator="equal">
      <formula>"SEM USO"</formula>
    </cfRule>
    <cfRule type="cellIs" dxfId="1371" priority="1371" operator="equal">
      <formula>"EVENTO"</formula>
    </cfRule>
    <cfRule type="cellIs" dxfId="1370" priority="1372" operator="equal">
      <formula>"MONTAGEM"</formula>
    </cfRule>
    <cfRule type="cellIs" dxfId="1369" priority="1373" operator="equal">
      <formula>"ENTREGA MATERIAL"</formula>
    </cfRule>
  </conditionalFormatting>
  <conditionalFormatting sqref="BJ48">
    <cfRule type="cellIs" dxfId="1368" priority="1379" operator="equal">
      <formula>"DESMONTAGEM"</formula>
    </cfRule>
    <cfRule type="cellIs" dxfId="1367" priority="1380" operator="equal">
      <formula>"SEM USO"</formula>
    </cfRule>
    <cfRule type="cellIs" dxfId="1366" priority="1381" operator="equal">
      <formula>"EVENTO"</formula>
    </cfRule>
    <cfRule type="cellIs" dxfId="1365" priority="1382" operator="equal">
      <formula>"MONTAGEM"</formula>
    </cfRule>
    <cfRule type="cellIs" dxfId="1364" priority="1383" operator="equal">
      <formula>"ENTREGA MATERIAL"</formula>
    </cfRule>
  </conditionalFormatting>
  <conditionalFormatting sqref="BJ17">
    <cfRule type="cellIs" dxfId="1363" priority="1364" operator="equal">
      <formula>"DESMONTAGEM"</formula>
    </cfRule>
    <cfRule type="cellIs" dxfId="1362" priority="1365" operator="equal">
      <formula>"SEM USO"</formula>
    </cfRule>
    <cfRule type="cellIs" dxfId="1361" priority="1366" operator="equal">
      <formula>"EVENTO"</formula>
    </cfRule>
    <cfRule type="cellIs" dxfId="1360" priority="1367" operator="equal">
      <formula>"MONTAGEM"</formula>
    </cfRule>
    <cfRule type="cellIs" dxfId="1359" priority="1368" operator="equal">
      <formula>"ENTREGA MATERIAL"</formula>
    </cfRule>
  </conditionalFormatting>
  <conditionalFormatting sqref="AY174:AY180 AY183">
    <cfRule type="containsText" dxfId="1358" priority="1362" operator="containsText" text="OK">
      <formula>NOT(ISERROR(SEARCH("OK",AY174)))</formula>
    </cfRule>
  </conditionalFormatting>
  <conditionalFormatting sqref="AY167">
    <cfRule type="containsText" dxfId="1357" priority="1363" operator="containsText" text="OK">
      <formula>NOT(ISERROR(SEARCH("OK",AY167)))</formula>
    </cfRule>
  </conditionalFormatting>
  <conditionalFormatting sqref="BC167:BG167 BC174:BC178 BE174:BE178 BD168:BD178 BG174:BG178 BF168:BF178 BK174:BK178 BK167">
    <cfRule type="containsText" dxfId="1356" priority="1361" operator="containsText" text="S">
      <formula>NOT(ISERROR(SEARCH("S",BC167)))</formula>
    </cfRule>
  </conditionalFormatting>
  <conditionalFormatting sqref="BA167 BA174:BA178">
    <cfRule type="containsText" dxfId="1355" priority="1359" operator="containsText" text="E">
      <formula>NOT(ISERROR(SEARCH("E",BA167)))</formula>
    </cfRule>
    <cfRule type="containsText" dxfId="1354" priority="1360" operator="containsText" text="L">
      <formula>NOT(ISERROR(SEARCH("L",BA167)))</formula>
    </cfRule>
  </conditionalFormatting>
  <conditionalFormatting sqref="AY172:AY173">
    <cfRule type="containsText" dxfId="1353" priority="1358" operator="containsText" text="OK">
      <formula>NOT(ISERROR(SEARCH("OK",AY172)))</formula>
    </cfRule>
  </conditionalFormatting>
  <conditionalFormatting sqref="BC172:BC173 BE172:BE173 BG172:BG173 BK172:BK173">
    <cfRule type="containsText" dxfId="1352" priority="1357" operator="containsText" text="S">
      <formula>NOT(ISERROR(SEARCH("S",BC172)))</formula>
    </cfRule>
  </conditionalFormatting>
  <conditionalFormatting sqref="BA172:BA173">
    <cfRule type="containsText" dxfId="1351" priority="1355" operator="containsText" text="E">
      <formula>NOT(ISERROR(SEARCH("E",BA172)))</formula>
    </cfRule>
    <cfRule type="containsText" dxfId="1350" priority="1356" operator="containsText" text="L">
      <formula>NOT(ISERROR(SEARCH("L",BA172)))</formula>
    </cfRule>
  </conditionalFormatting>
  <conditionalFormatting sqref="AY169:AY171">
    <cfRule type="containsText" dxfId="1349" priority="1354" operator="containsText" text="OK">
      <formula>NOT(ISERROR(SEARCH("OK",AY169)))</formula>
    </cfRule>
  </conditionalFormatting>
  <conditionalFormatting sqref="BC169:BC171 BE169:BE171 BG169:BG171 BK169:BK171">
    <cfRule type="containsText" dxfId="1348" priority="1353" operator="containsText" text="S">
      <formula>NOT(ISERROR(SEARCH("S",BC169)))</formula>
    </cfRule>
  </conditionalFormatting>
  <conditionalFormatting sqref="BA169:BA171">
    <cfRule type="containsText" dxfId="1347" priority="1351" operator="containsText" text="E">
      <formula>NOT(ISERROR(SEARCH("E",BA169)))</formula>
    </cfRule>
    <cfRule type="containsText" dxfId="1346" priority="1352" operator="containsText" text="L">
      <formula>NOT(ISERROR(SEARCH("L",BA169)))</formula>
    </cfRule>
  </conditionalFormatting>
  <conditionalFormatting sqref="AY168">
    <cfRule type="containsText" dxfId="1345" priority="1350" operator="containsText" text="OK">
      <formula>NOT(ISERROR(SEARCH("OK",AY168)))</formula>
    </cfRule>
  </conditionalFormatting>
  <conditionalFormatting sqref="BC168 BE168 BG168 BK168">
    <cfRule type="containsText" dxfId="1344" priority="1349" operator="containsText" text="S">
      <formula>NOT(ISERROR(SEARCH("S",BC168)))</formula>
    </cfRule>
  </conditionalFormatting>
  <conditionalFormatting sqref="BA168">
    <cfRule type="containsText" dxfId="1343" priority="1347" operator="containsText" text="E">
      <formula>NOT(ISERROR(SEARCH("E",BA168)))</formula>
    </cfRule>
    <cfRule type="containsText" dxfId="1342" priority="1348" operator="containsText" text="L">
      <formula>NOT(ISERROR(SEARCH("L",BA168)))</formula>
    </cfRule>
  </conditionalFormatting>
  <conditionalFormatting sqref="AY181:AY182">
    <cfRule type="containsText" dxfId="1341" priority="1346" operator="containsText" text="OK">
      <formula>NOT(ISERROR(SEARCH("OK",AY181)))</formula>
    </cfRule>
  </conditionalFormatting>
  <conditionalFormatting sqref="AY165 BL165:BN165">
    <cfRule type="cellIs" dxfId="1340" priority="1341" operator="equal">
      <formula>"DESMONTAGEM"</formula>
    </cfRule>
    <cfRule type="cellIs" dxfId="1339" priority="1342" operator="equal">
      <formula>"SEM USO"</formula>
    </cfRule>
    <cfRule type="cellIs" dxfId="1338" priority="1343" operator="equal">
      <formula>"EVENTO"</formula>
    </cfRule>
    <cfRule type="cellIs" dxfId="1337" priority="1344" operator="equal">
      <formula>"MONTAGEM"</formula>
    </cfRule>
    <cfRule type="cellIs" dxfId="1336" priority="1345" operator="equal">
      <formula>"ENTREGA MATERIAL"</formula>
    </cfRule>
  </conditionalFormatting>
  <conditionalFormatting sqref="AY122 BL122:BN122">
    <cfRule type="cellIs" dxfId="1335" priority="1336" operator="equal">
      <formula>"DESMONTAGEM"</formula>
    </cfRule>
    <cfRule type="cellIs" dxfId="1334" priority="1337" operator="equal">
      <formula>"SEM USO"</formula>
    </cfRule>
    <cfRule type="cellIs" dxfId="1333" priority="1338" operator="equal">
      <formula>"EVENTO"</formula>
    </cfRule>
    <cfRule type="cellIs" dxfId="1332" priority="1339" operator="equal">
      <formula>"MONTAGEM"</formula>
    </cfRule>
    <cfRule type="cellIs" dxfId="1331" priority="1340" operator="equal">
      <formula>"ENTREGA MATERIAL"</formula>
    </cfRule>
  </conditionalFormatting>
  <conditionalFormatting sqref="AZ122">
    <cfRule type="cellIs" dxfId="1330" priority="1331" operator="equal">
      <formula>"DESMONTAGEM"</formula>
    </cfRule>
    <cfRule type="cellIs" dxfId="1329" priority="1332" operator="equal">
      <formula>"SEM USO"</formula>
    </cfRule>
    <cfRule type="cellIs" dxfId="1328" priority="1333" operator="equal">
      <formula>"EVENTO"</formula>
    </cfRule>
    <cfRule type="cellIs" dxfId="1327" priority="1334" operator="equal">
      <formula>"MONTAGEM"</formula>
    </cfRule>
    <cfRule type="cellIs" dxfId="1326" priority="1335" operator="equal">
      <formula>"ENTREGA MATERIAL"</formula>
    </cfRule>
  </conditionalFormatting>
  <conditionalFormatting sqref="AY102 BL102:BN102">
    <cfRule type="cellIs" dxfId="1325" priority="1326" operator="equal">
      <formula>"DESMONTAGEM"</formula>
    </cfRule>
    <cfRule type="cellIs" dxfId="1324" priority="1327" operator="equal">
      <formula>"SEM USO"</formula>
    </cfRule>
    <cfRule type="cellIs" dxfId="1323" priority="1328" operator="equal">
      <formula>"EVENTO"</formula>
    </cfRule>
    <cfRule type="cellIs" dxfId="1322" priority="1329" operator="equal">
      <formula>"MONTAGEM"</formula>
    </cfRule>
    <cfRule type="cellIs" dxfId="1321" priority="1330" operator="equal">
      <formula>"ENTREGA MATERIAL"</formula>
    </cfRule>
  </conditionalFormatting>
  <conditionalFormatting sqref="AZ102">
    <cfRule type="cellIs" dxfId="1320" priority="1321" operator="equal">
      <formula>"DESMONTAGEM"</formula>
    </cfRule>
    <cfRule type="cellIs" dxfId="1319" priority="1322" operator="equal">
      <formula>"SEM USO"</formula>
    </cfRule>
    <cfRule type="cellIs" dxfId="1318" priority="1323" operator="equal">
      <formula>"EVENTO"</formula>
    </cfRule>
    <cfRule type="cellIs" dxfId="1317" priority="1324" operator="equal">
      <formula>"MONTAGEM"</formula>
    </cfRule>
    <cfRule type="cellIs" dxfId="1316" priority="1325" operator="equal">
      <formula>"ENTREGA MATERIAL"</formula>
    </cfRule>
  </conditionalFormatting>
  <conditionalFormatting sqref="AY112 BL112:BN112">
    <cfRule type="cellIs" dxfId="1315" priority="1316" operator="equal">
      <formula>"DESMONTAGEM"</formula>
    </cfRule>
    <cfRule type="cellIs" dxfId="1314" priority="1317" operator="equal">
      <formula>"SEM USO"</formula>
    </cfRule>
    <cfRule type="cellIs" dxfId="1313" priority="1318" operator="equal">
      <formula>"EVENTO"</formula>
    </cfRule>
    <cfRule type="cellIs" dxfId="1312" priority="1319" operator="equal">
      <formula>"MONTAGEM"</formula>
    </cfRule>
    <cfRule type="cellIs" dxfId="1311" priority="1320" operator="equal">
      <formula>"ENTREGA MATERIAL"</formula>
    </cfRule>
  </conditionalFormatting>
  <conditionalFormatting sqref="AZ112">
    <cfRule type="cellIs" dxfId="1310" priority="1311" operator="equal">
      <formula>"DESMONTAGEM"</formula>
    </cfRule>
    <cfRule type="cellIs" dxfId="1309" priority="1312" operator="equal">
      <formula>"SEM USO"</formula>
    </cfRule>
    <cfRule type="cellIs" dxfId="1308" priority="1313" operator="equal">
      <formula>"EVENTO"</formula>
    </cfRule>
    <cfRule type="cellIs" dxfId="1307" priority="1314" operator="equal">
      <formula>"MONTAGEM"</formula>
    </cfRule>
    <cfRule type="cellIs" dxfId="1306" priority="1315" operator="equal">
      <formula>"ENTREGA MATERIAL"</formula>
    </cfRule>
  </conditionalFormatting>
  <conditionalFormatting sqref="AY132 BL132:BN132">
    <cfRule type="cellIs" dxfId="1305" priority="1306" operator="equal">
      <formula>"DESMONTAGEM"</formula>
    </cfRule>
    <cfRule type="cellIs" dxfId="1304" priority="1307" operator="equal">
      <formula>"SEM USO"</formula>
    </cfRule>
    <cfRule type="cellIs" dxfId="1303" priority="1308" operator="equal">
      <formula>"EVENTO"</formula>
    </cfRule>
    <cfRule type="cellIs" dxfId="1302" priority="1309" operator="equal">
      <formula>"MONTAGEM"</formula>
    </cfRule>
    <cfRule type="cellIs" dxfId="1301" priority="1310" operator="equal">
      <formula>"ENTREGA MATERIAL"</formula>
    </cfRule>
  </conditionalFormatting>
  <conditionalFormatting sqref="AZ132">
    <cfRule type="cellIs" dxfId="1300" priority="1301" operator="equal">
      <formula>"DESMONTAGEM"</formula>
    </cfRule>
    <cfRule type="cellIs" dxfId="1299" priority="1302" operator="equal">
      <formula>"SEM USO"</formula>
    </cfRule>
    <cfRule type="cellIs" dxfId="1298" priority="1303" operator="equal">
      <formula>"EVENTO"</formula>
    </cfRule>
    <cfRule type="cellIs" dxfId="1297" priority="1304" operator="equal">
      <formula>"MONTAGEM"</formula>
    </cfRule>
    <cfRule type="cellIs" dxfId="1296" priority="1305" operator="equal">
      <formula>"ENTREGA MATERIAL"</formula>
    </cfRule>
  </conditionalFormatting>
  <conditionalFormatting sqref="BI167 BI174:BI178">
    <cfRule type="containsText" dxfId="1295" priority="1300" operator="containsText" text="S">
      <formula>NOT(ISERROR(SEARCH("S",BI167)))</formula>
    </cfRule>
  </conditionalFormatting>
  <conditionalFormatting sqref="BI172:BI173">
    <cfRule type="containsText" dxfId="1294" priority="1299" operator="containsText" text="S">
      <formula>NOT(ISERROR(SEARCH("S",BI172)))</formula>
    </cfRule>
  </conditionalFormatting>
  <conditionalFormatting sqref="BI169:BI171">
    <cfRule type="containsText" dxfId="1293" priority="1298" operator="containsText" text="S">
      <formula>NOT(ISERROR(SEARCH("S",BI169)))</formula>
    </cfRule>
  </conditionalFormatting>
  <conditionalFormatting sqref="BI168">
    <cfRule type="containsText" dxfId="1292" priority="1297" operator="containsText" text="S">
      <formula>NOT(ISERROR(SEARCH("S",BI168)))</formula>
    </cfRule>
  </conditionalFormatting>
  <conditionalFormatting sqref="BJ165">
    <cfRule type="cellIs" dxfId="1291" priority="1292" operator="equal">
      <formula>"DESMONTAGEM"</formula>
    </cfRule>
    <cfRule type="cellIs" dxfId="1290" priority="1293" operator="equal">
      <formula>"SEM USO"</formula>
    </cfRule>
    <cfRule type="cellIs" dxfId="1289" priority="1294" operator="equal">
      <formula>"EVENTO"</formula>
    </cfRule>
    <cfRule type="cellIs" dxfId="1288" priority="1295" operator="equal">
      <formula>"MONTAGEM"</formula>
    </cfRule>
    <cfRule type="cellIs" dxfId="1287" priority="1296" operator="equal">
      <formula>"ENTREGA MATERIAL"</formula>
    </cfRule>
  </conditionalFormatting>
  <conditionalFormatting sqref="BJ122">
    <cfRule type="cellIs" dxfId="1286" priority="1287" operator="equal">
      <formula>"DESMONTAGEM"</formula>
    </cfRule>
    <cfRule type="cellIs" dxfId="1285" priority="1288" operator="equal">
      <formula>"SEM USO"</formula>
    </cfRule>
    <cfRule type="cellIs" dxfId="1284" priority="1289" operator="equal">
      <formula>"EVENTO"</formula>
    </cfRule>
    <cfRule type="cellIs" dxfId="1283" priority="1290" operator="equal">
      <formula>"MONTAGEM"</formula>
    </cfRule>
    <cfRule type="cellIs" dxfId="1282" priority="1291" operator="equal">
      <formula>"ENTREGA MATERIAL"</formula>
    </cfRule>
  </conditionalFormatting>
  <conditionalFormatting sqref="BJ102">
    <cfRule type="cellIs" dxfId="1281" priority="1282" operator="equal">
      <formula>"DESMONTAGEM"</formula>
    </cfRule>
    <cfRule type="cellIs" dxfId="1280" priority="1283" operator="equal">
      <formula>"SEM USO"</formula>
    </cfRule>
    <cfRule type="cellIs" dxfId="1279" priority="1284" operator="equal">
      <formula>"EVENTO"</formula>
    </cfRule>
    <cfRule type="cellIs" dxfId="1278" priority="1285" operator="equal">
      <formula>"MONTAGEM"</formula>
    </cfRule>
    <cfRule type="cellIs" dxfId="1277" priority="1286" operator="equal">
      <formula>"ENTREGA MATERIAL"</formula>
    </cfRule>
  </conditionalFormatting>
  <conditionalFormatting sqref="BJ112">
    <cfRule type="cellIs" dxfId="1276" priority="1277" operator="equal">
      <formula>"DESMONTAGEM"</formula>
    </cfRule>
    <cfRule type="cellIs" dxfId="1275" priority="1278" operator="equal">
      <formula>"SEM USO"</formula>
    </cfRule>
    <cfRule type="cellIs" dxfId="1274" priority="1279" operator="equal">
      <formula>"EVENTO"</formula>
    </cfRule>
    <cfRule type="cellIs" dxfId="1273" priority="1280" operator="equal">
      <formula>"MONTAGEM"</formula>
    </cfRule>
    <cfRule type="cellIs" dxfId="1272" priority="1281" operator="equal">
      <formula>"ENTREGA MATERIAL"</formula>
    </cfRule>
  </conditionalFormatting>
  <conditionalFormatting sqref="BJ132">
    <cfRule type="cellIs" dxfId="1271" priority="1272" operator="equal">
      <formula>"DESMONTAGEM"</formula>
    </cfRule>
    <cfRule type="cellIs" dxfId="1270" priority="1273" operator="equal">
      <formula>"SEM USO"</formula>
    </cfRule>
    <cfRule type="cellIs" dxfId="1269" priority="1274" operator="equal">
      <formula>"EVENTO"</formula>
    </cfRule>
    <cfRule type="cellIs" dxfId="1268" priority="1275" operator="equal">
      <formula>"MONTAGEM"</formula>
    </cfRule>
    <cfRule type="cellIs" dxfId="1267" priority="1276" operator="equal">
      <formula>"ENTREGA MATERIAL"</formula>
    </cfRule>
  </conditionalFormatting>
  <conditionalFormatting sqref="BO68 CB68:CD68">
    <cfRule type="cellIs" dxfId="1266" priority="1267" operator="equal">
      <formula>"DESMONTAGEM"</formula>
    </cfRule>
    <cfRule type="cellIs" dxfId="1265" priority="1268" operator="equal">
      <formula>"SEM USO"</formula>
    </cfRule>
    <cfRule type="cellIs" dxfId="1264" priority="1269" operator="equal">
      <formula>"EVENTO"</formula>
    </cfRule>
    <cfRule type="cellIs" dxfId="1263" priority="1270" operator="equal">
      <formula>"MONTAGEM"</formula>
    </cfRule>
    <cfRule type="cellIs" dxfId="1262" priority="1271" operator="equal">
      <formula>"ENTREGA MATERIAL"</formula>
    </cfRule>
  </conditionalFormatting>
  <conditionalFormatting sqref="BP68">
    <cfRule type="cellIs" dxfId="1261" priority="1262" operator="equal">
      <formula>"DESMONTAGEM"</formula>
    </cfRule>
    <cfRule type="cellIs" dxfId="1260" priority="1263" operator="equal">
      <formula>"SEM USO"</formula>
    </cfRule>
    <cfRule type="cellIs" dxfId="1259" priority="1264" operator="equal">
      <formula>"EVENTO"</formula>
    </cfRule>
    <cfRule type="cellIs" dxfId="1258" priority="1265" operator="equal">
      <formula>"MONTAGEM"</formula>
    </cfRule>
    <cfRule type="cellIs" dxfId="1257" priority="1266" operator="equal">
      <formula>"ENTREGA MATERIAL"</formula>
    </cfRule>
  </conditionalFormatting>
  <conditionalFormatting sqref="BO58 CB58:CD58">
    <cfRule type="cellIs" dxfId="1256" priority="1257" operator="equal">
      <formula>"DESMONTAGEM"</formula>
    </cfRule>
    <cfRule type="cellIs" dxfId="1255" priority="1258" operator="equal">
      <formula>"SEM USO"</formula>
    </cfRule>
    <cfRule type="cellIs" dxfId="1254" priority="1259" operator="equal">
      <formula>"EVENTO"</formula>
    </cfRule>
    <cfRule type="cellIs" dxfId="1253" priority="1260" operator="equal">
      <formula>"MONTAGEM"</formula>
    </cfRule>
    <cfRule type="cellIs" dxfId="1252" priority="1261" operator="equal">
      <formula>"ENTREGA MATERIAL"</formula>
    </cfRule>
  </conditionalFormatting>
  <conditionalFormatting sqref="BP58">
    <cfRule type="cellIs" dxfId="1251" priority="1252" operator="equal">
      <formula>"DESMONTAGEM"</formula>
    </cfRule>
    <cfRule type="cellIs" dxfId="1250" priority="1253" operator="equal">
      <formula>"SEM USO"</formula>
    </cfRule>
    <cfRule type="cellIs" dxfId="1249" priority="1254" operator="equal">
      <formula>"EVENTO"</formula>
    </cfRule>
    <cfRule type="cellIs" dxfId="1248" priority="1255" operator="equal">
      <formula>"MONTAGEM"</formula>
    </cfRule>
    <cfRule type="cellIs" dxfId="1247" priority="1256" operator="equal">
      <formula>"ENTREGA MATERIAL"</formula>
    </cfRule>
  </conditionalFormatting>
  <conditionalFormatting sqref="BO79 CB79:CD79">
    <cfRule type="cellIs" dxfId="1246" priority="1247" operator="equal">
      <formula>"DESMONTAGEM"</formula>
    </cfRule>
    <cfRule type="cellIs" dxfId="1245" priority="1248" operator="equal">
      <formula>"SEM USO"</formula>
    </cfRule>
    <cfRule type="cellIs" dxfId="1244" priority="1249" operator="equal">
      <formula>"EVENTO"</formula>
    </cfRule>
    <cfRule type="cellIs" dxfId="1243" priority="1250" operator="equal">
      <formula>"MONTAGEM"</formula>
    </cfRule>
    <cfRule type="cellIs" dxfId="1242" priority="1251" operator="equal">
      <formula>"ENTREGA MATERIAL"</formula>
    </cfRule>
  </conditionalFormatting>
  <conditionalFormatting sqref="BP79">
    <cfRule type="cellIs" dxfId="1241" priority="1242" operator="equal">
      <formula>"DESMONTAGEM"</formula>
    </cfRule>
    <cfRule type="cellIs" dxfId="1240" priority="1243" operator="equal">
      <formula>"SEM USO"</formula>
    </cfRule>
    <cfRule type="cellIs" dxfId="1239" priority="1244" operator="equal">
      <formula>"EVENTO"</formula>
    </cfRule>
    <cfRule type="cellIs" dxfId="1238" priority="1245" operator="equal">
      <formula>"MONTAGEM"</formula>
    </cfRule>
    <cfRule type="cellIs" dxfId="1237" priority="1246" operator="equal">
      <formula>"ENTREGA MATERIAL"</formula>
    </cfRule>
  </conditionalFormatting>
  <conditionalFormatting sqref="BO92 CB92:CD92">
    <cfRule type="cellIs" dxfId="1236" priority="1237" operator="equal">
      <formula>"DESMONTAGEM"</formula>
    </cfRule>
    <cfRule type="cellIs" dxfId="1235" priority="1238" operator="equal">
      <formula>"SEM USO"</formula>
    </cfRule>
    <cfRule type="cellIs" dxfId="1234" priority="1239" operator="equal">
      <formula>"EVENTO"</formula>
    </cfRule>
    <cfRule type="cellIs" dxfId="1233" priority="1240" operator="equal">
      <formula>"MONTAGEM"</formula>
    </cfRule>
    <cfRule type="cellIs" dxfId="1232" priority="1241" operator="equal">
      <formula>"ENTREGA MATERIAL"</formula>
    </cfRule>
  </conditionalFormatting>
  <conditionalFormatting sqref="BP92">
    <cfRule type="cellIs" dxfId="1231" priority="1232" operator="equal">
      <formula>"DESMONTAGEM"</formula>
    </cfRule>
    <cfRule type="cellIs" dxfId="1230" priority="1233" operator="equal">
      <formula>"SEM USO"</formula>
    </cfRule>
    <cfRule type="cellIs" dxfId="1229" priority="1234" operator="equal">
      <formula>"EVENTO"</formula>
    </cfRule>
    <cfRule type="cellIs" dxfId="1228" priority="1235" operator="equal">
      <formula>"MONTAGEM"</formula>
    </cfRule>
    <cfRule type="cellIs" dxfId="1227" priority="1236" operator="equal">
      <formula>"ENTREGA MATERIAL"</formula>
    </cfRule>
  </conditionalFormatting>
  <conditionalFormatting sqref="BO38 CB38:CD38">
    <cfRule type="cellIs" dxfId="1226" priority="1217" operator="equal">
      <formula>"DESMONTAGEM"</formula>
    </cfRule>
    <cfRule type="cellIs" dxfId="1225" priority="1218" operator="equal">
      <formula>"SEM USO"</formula>
    </cfRule>
    <cfRule type="cellIs" dxfId="1224" priority="1219" operator="equal">
      <formula>"EVENTO"</formula>
    </cfRule>
    <cfRule type="cellIs" dxfId="1223" priority="1220" operator="equal">
      <formula>"MONTAGEM"</formula>
    </cfRule>
    <cfRule type="cellIs" dxfId="1222" priority="1221" operator="equal">
      <formula>"ENTREGA MATERIAL"</formula>
    </cfRule>
  </conditionalFormatting>
  <conditionalFormatting sqref="BP38">
    <cfRule type="cellIs" dxfId="1221" priority="1212" operator="equal">
      <formula>"DESMONTAGEM"</formula>
    </cfRule>
    <cfRule type="cellIs" dxfId="1220" priority="1213" operator="equal">
      <formula>"SEM USO"</formula>
    </cfRule>
    <cfRule type="cellIs" dxfId="1219" priority="1214" operator="equal">
      <formula>"EVENTO"</formula>
    </cfRule>
    <cfRule type="cellIs" dxfId="1218" priority="1215" operator="equal">
      <formula>"MONTAGEM"</formula>
    </cfRule>
    <cfRule type="cellIs" dxfId="1217" priority="1216" operator="equal">
      <formula>"ENTREGA MATERIAL"</formula>
    </cfRule>
  </conditionalFormatting>
  <conditionalFormatting sqref="BO27 CB27:CD27">
    <cfRule type="cellIs" dxfId="1216" priority="1207" operator="equal">
      <formula>"DESMONTAGEM"</formula>
    </cfRule>
    <cfRule type="cellIs" dxfId="1215" priority="1208" operator="equal">
      <formula>"SEM USO"</formula>
    </cfRule>
    <cfRule type="cellIs" dxfId="1214" priority="1209" operator="equal">
      <formula>"EVENTO"</formula>
    </cfRule>
    <cfRule type="cellIs" dxfId="1213" priority="1210" operator="equal">
      <formula>"MONTAGEM"</formula>
    </cfRule>
    <cfRule type="cellIs" dxfId="1212" priority="1211" operator="equal">
      <formula>"ENTREGA MATERIAL"</formula>
    </cfRule>
  </conditionalFormatting>
  <conditionalFormatting sqref="BP27">
    <cfRule type="cellIs" dxfId="1211" priority="1202" operator="equal">
      <formula>"DESMONTAGEM"</formula>
    </cfRule>
    <cfRule type="cellIs" dxfId="1210" priority="1203" operator="equal">
      <formula>"SEM USO"</formula>
    </cfRule>
    <cfRule type="cellIs" dxfId="1209" priority="1204" operator="equal">
      <formula>"EVENTO"</formula>
    </cfRule>
    <cfRule type="cellIs" dxfId="1208" priority="1205" operator="equal">
      <formula>"MONTAGEM"</formula>
    </cfRule>
    <cfRule type="cellIs" dxfId="1207" priority="1206" operator="equal">
      <formula>"ENTREGA MATERIAL"</formula>
    </cfRule>
  </conditionalFormatting>
  <conditionalFormatting sqref="BO48 CB48:CD48">
    <cfRule type="cellIs" dxfId="1206" priority="1227" operator="equal">
      <formula>"DESMONTAGEM"</formula>
    </cfRule>
    <cfRule type="cellIs" dxfId="1205" priority="1228" operator="equal">
      <formula>"SEM USO"</formula>
    </cfRule>
    <cfRule type="cellIs" dxfId="1204" priority="1229" operator="equal">
      <formula>"EVENTO"</formula>
    </cfRule>
    <cfRule type="cellIs" dxfId="1203" priority="1230" operator="equal">
      <formula>"MONTAGEM"</formula>
    </cfRule>
    <cfRule type="cellIs" dxfId="1202" priority="1231" operator="equal">
      <formula>"ENTREGA MATERIAL"</formula>
    </cfRule>
  </conditionalFormatting>
  <conditionalFormatting sqref="BP48">
    <cfRule type="cellIs" dxfId="1201" priority="1222" operator="equal">
      <formula>"DESMONTAGEM"</formula>
    </cfRule>
    <cfRule type="cellIs" dxfId="1200" priority="1223" operator="equal">
      <formula>"SEM USO"</formula>
    </cfRule>
    <cfRule type="cellIs" dxfId="1199" priority="1224" operator="equal">
      <formula>"EVENTO"</formula>
    </cfRule>
    <cfRule type="cellIs" dxfId="1198" priority="1225" operator="equal">
      <formula>"MONTAGEM"</formula>
    </cfRule>
    <cfRule type="cellIs" dxfId="1197" priority="1226" operator="equal">
      <formula>"ENTREGA MATERIAL"</formula>
    </cfRule>
  </conditionalFormatting>
  <conditionalFormatting sqref="BO17 CB17:CD17">
    <cfRule type="cellIs" dxfId="1196" priority="1197" operator="equal">
      <formula>"DESMONTAGEM"</formula>
    </cfRule>
    <cfRule type="cellIs" dxfId="1195" priority="1198" operator="equal">
      <formula>"SEM USO"</formula>
    </cfRule>
    <cfRule type="cellIs" dxfId="1194" priority="1199" operator="equal">
      <formula>"EVENTO"</formula>
    </cfRule>
    <cfRule type="cellIs" dxfId="1193" priority="1200" operator="equal">
      <formula>"MONTAGEM"</formula>
    </cfRule>
    <cfRule type="cellIs" dxfId="1192" priority="1201" operator="equal">
      <formula>"ENTREGA MATERIAL"</formula>
    </cfRule>
  </conditionalFormatting>
  <conditionalFormatting sqref="BP17">
    <cfRule type="cellIs" dxfId="1191" priority="1192" operator="equal">
      <formula>"DESMONTAGEM"</formula>
    </cfRule>
    <cfRule type="cellIs" dxfId="1190" priority="1193" operator="equal">
      <formula>"SEM USO"</formula>
    </cfRule>
    <cfRule type="cellIs" dxfId="1189" priority="1194" operator="equal">
      <formula>"EVENTO"</formula>
    </cfRule>
    <cfRule type="cellIs" dxfId="1188" priority="1195" operator="equal">
      <formula>"MONTAGEM"</formula>
    </cfRule>
    <cfRule type="cellIs" dxfId="1187" priority="1196" operator="equal">
      <formula>"ENTREGA MATERIAL"</formula>
    </cfRule>
  </conditionalFormatting>
  <conditionalFormatting sqref="BZ38">
    <cfRule type="cellIs" dxfId="1186" priority="1182" operator="equal">
      <formula>"DESMONTAGEM"</formula>
    </cfRule>
    <cfRule type="cellIs" dxfId="1185" priority="1183" operator="equal">
      <formula>"SEM USO"</formula>
    </cfRule>
    <cfRule type="cellIs" dxfId="1184" priority="1184" operator="equal">
      <formula>"EVENTO"</formula>
    </cfRule>
    <cfRule type="cellIs" dxfId="1183" priority="1185" operator="equal">
      <formula>"MONTAGEM"</formula>
    </cfRule>
    <cfRule type="cellIs" dxfId="1182" priority="1186" operator="equal">
      <formula>"ENTREGA MATERIAL"</formula>
    </cfRule>
  </conditionalFormatting>
  <conditionalFormatting sqref="BZ27">
    <cfRule type="cellIs" dxfId="1181" priority="1177" operator="equal">
      <formula>"DESMONTAGEM"</formula>
    </cfRule>
    <cfRule type="cellIs" dxfId="1180" priority="1178" operator="equal">
      <formula>"SEM USO"</formula>
    </cfRule>
    <cfRule type="cellIs" dxfId="1179" priority="1179" operator="equal">
      <formula>"EVENTO"</formula>
    </cfRule>
    <cfRule type="cellIs" dxfId="1178" priority="1180" operator="equal">
      <formula>"MONTAGEM"</formula>
    </cfRule>
    <cfRule type="cellIs" dxfId="1177" priority="1181" operator="equal">
      <formula>"ENTREGA MATERIAL"</formula>
    </cfRule>
  </conditionalFormatting>
  <conditionalFormatting sqref="BZ48">
    <cfRule type="cellIs" dxfId="1176" priority="1187" operator="equal">
      <formula>"DESMONTAGEM"</formula>
    </cfRule>
    <cfRule type="cellIs" dxfId="1175" priority="1188" operator="equal">
      <formula>"SEM USO"</formula>
    </cfRule>
    <cfRule type="cellIs" dxfId="1174" priority="1189" operator="equal">
      <formula>"EVENTO"</formula>
    </cfRule>
    <cfRule type="cellIs" dxfId="1173" priority="1190" operator="equal">
      <formula>"MONTAGEM"</formula>
    </cfRule>
    <cfRule type="cellIs" dxfId="1172" priority="1191" operator="equal">
      <formula>"ENTREGA MATERIAL"</formula>
    </cfRule>
  </conditionalFormatting>
  <conditionalFormatting sqref="BZ17">
    <cfRule type="cellIs" dxfId="1171" priority="1172" operator="equal">
      <formula>"DESMONTAGEM"</formula>
    </cfRule>
    <cfRule type="cellIs" dxfId="1170" priority="1173" operator="equal">
      <formula>"SEM USO"</formula>
    </cfRule>
    <cfRule type="cellIs" dxfId="1169" priority="1174" operator="equal">
      <formula>"EVENTO"</formula>
    </cfRule>
    <cfRule type="cellIs" dxfId="1168" priority="1175" operator="equal">
      <formula>"MONTAGEM"</formula>
    </cfRule>
    <cfRule type="cellIs" dxfId="1167" priority="1176" operator="equal">
      <formula>"ENTREGA MATERIAL"</formula>
    </cfRule>
  </conditionalFormatting>
  <conditionalFormatting sqref="BO174:BO180 BO183">
    <cfRule type="containsText" dxfId="1166" priority="1170" operator="containsText" text="OK">
      <formula>NOT(ISERROR(SEARCH("OK",BO174)))</formula>
    </cfRule>
  </conditionalFormatting>
  <conditionalFormatting sqref="BO167">
    <cfRule type="containsText" dxfId="1165" priority="1171" operator="containsText" text="OK">
      <formula>NOT(ISERROR(SEARCH("OK",BO167)))</formula>
    </cfRule>
  </conditionalFormatting>
  <conditionalFormatting sqref="BS167:BW167 BS174:BS178 BU174:BU178 BT168:BT178 BW174:BW178 BV168:BV178 CA174:CA178 CA167">
    <cfRule type="containsText" dxfId="1164" priority="1169" operator="containsText" text="S">
      <formula>NOT(ISERROR(SEARCH("S",BS167)))</formula>
    </cfRule>
  </conditionalFormatting>
  <conditionalFormatting sqref="BQ167 BQ174:BQ178">
    <cfRule type="containsText" dxfId="1163" priority="1167" operator="containsText" text="E">
      <formula>NOT(ISERROR(SEARCH("E",BQ167)))</formula>
    </cfRule>
    <cfRule type="containsText" dxfId="1162" priority="1168" operator="containsText" text="L">
      <formula>NOT(ISERROR(SEARCH("L",BQ167)))</formula>
    </cfRule>
  </conditionalFormatting>
  <conditionalFormatting sqref="BO172:BO173">
    <cfRule type="containsText" dxfId="1161" priority="1166" operator="containsText" text="OK">
      <formula>NOT(ISERROR(SEARCH("OK",BO172)))</formula>
    </cfRule>
  </conditionalFormatting>
  <conditionalFormatting sqref="BS172:BS173 BU172:BU173 BW172:BW173 CA172:CA173">
    <cfRule type="containsText" dxfId="1160" priority="1165" operator="containsText" text="S">
      <formula>NOT(ISERROR(SEARCH("S",BS172)))</formula>
    </cfRule>
  </conditionalFormatting>
  <conditionalFormatting sqref="BQ172:BQ173">
    <cfRule type="containsText" dxfId="1159" priority="1163" operator="containsText" text="E">
      <formula>NOT(ISERROR(SEARCH("E",BQ172)))</formula>
    </cfRule>
    <cfRule type="containsText" dxfId="1158" priority="1164" operator="containsText" text="L">
      <formula>NOT(ISERROR(SEARCH("L",BQ172)))</formula>
    </cfRule>
  </conditionalFormatting>
  <conditionalFormatting sqref="BO169:BO171">
    <cfRule type="containsText" dxfId="1157" priority="1162" operator="containsText" text="OK">
      <formula>NOT(ISERROR(SEARCH("OK",BO169)))</formula>
    </cfRule>
  </conditionalFormatting>
  <conditionalFormatting sqref="BS169:BS171 BU169:BU171 BW169:BW171 CA169:CA171">
    <cfRule type="containsText" dxfId="1156" priority="1161" operator="containsText" text="S">
      <formula>NOT(ISERROR(SEARCH("S",BS169)))</formula>
    </cfRule>
  </conditionalFormatting>
  <conditionalFormatting sqref="BQ169:BQ171">
    <cfRule type="containsText" dxfId="1155" priority="1159" operator="containsText" text="E">
      <formula>NOT(ISERROR(SEARCH("E",BQ169)))</formula>
    </cfRule>
    <cfRule type="containsText" dxfId="1154" priority="1160" operator="containsText" text="L">
      <formula>NOT(ISERROR(SEARCH("L",BQ169)))</formula>
    </cfRule>
  </conditionalFormatting>
  <conditionalFormatting sqref="BO168">
    <cfRule type="containsText" dxfId="1153" priority="1158" operator="containsText" text="OK">
      <formula>NOT(ISERROR(SEARCH("OK",BO168)))</formula>
    </cfRule>
  </conditionalFormatting>
  <conditionalFormatting sqref="BS168 BU168 BW168 CA168">
    <cfRule type="containsText" dxfId="1152" priority="1157" operator="containsText" text="S">
      <formula>NOT(ISERROR(SEARCH("S",BS168)))</formula>
    </cfRule>
  </conditionalFormatting>
  <conditionalFormatting sqref="BQ168">
    <cfRule type="containsText" dxfId="1151" priority="1155" operator="containsText" text="E">
      <formula>NOT(ISERROR(SEARCH("E",BQ168)))</formula>
    </cfRule>
    <cfRule type="containsText" dxfId="1150" priority="1156" operator="containsText" text="L">
      <formula>NOT(ISERROR(SEARCH("L",BQ168)))</formula>
    </cfRule>
  </conditionalFormatting>
  <conditionalFormatting sqref="BO181:BO182">
    <cfRule type="containsText" dxfId="1149" priority="1154" operator="containsText" text="OK">
      <formula>NOT(ISERROR(SEARCH("OK",BO181)))</formula>
    </cfRule>
  </conditionalFormatting>
  <conditionalFormatting sqref="BO165 CB165:CD165">
    <cfRule type="cellIs" dxfId="1148" priority="1149" operator="equal">
      <formula>"DESMONTAGEM"</formula>
    </cfRule>
    <cfRule type="cellIs" dxfId="1147" priority="1150" operator="equal">
      <formula>"SEM USO"</formula>
    </cfRule>
    <cfRule type="cellIs" dxfId="1146" priority="1151" operator="equal">
      <formula>"EVENTO"</formula>
    </cfRule>
    <cfRule type="cellIs" dxfId="1145" priority="1152" operator="equal">
      <formula>"MONTAGEM"</formula>
    </cfRule>
    <cfRule type="cellIs" dxfId="1144" priority="1153" operator="equal">
      <formula>"ENTREGA MATERIAL"</formula>
    </cfRule>
  </conditionalFormatting>
  <conditionalFormatting sqref="BO122 CB122:CD122">
    <cfRule type="cellIs" dxfId="1143" priority="1144" operator="equal">
      <formula>"DESMONTAGEM"</formula>
    </cfRule>
    <cfRule type="cellIs" dxfId="1142" priority="1145" operator="equal">
      <formula>"SEM USO"</formula>
    </cfRule>
    <cfRule type="cellIs" dxfId="1141" priority="1146" operator="equal">
      <formula>"EVENTO"</formula>
    </cfRule>
    <cfRule type="cellIs" dxfId="1140" priority="1147" operator="equal">
      <formula>"MONTAGEM"</formula>
    </cfRule>
    <cfRule type="cellIs" dxfId="1139" priority="1148" operator="equal">
      <formula>"ENTREGA MATERIAL"</formula>
    </cfRule>
  </conditionalFormatting>
  <conditionalFormatting sqref="BP122">
    <cfRule type="cellIs" dxfId="1138" priority="1139" operator="equal">
      <formula>"DESMONTAGEM"</formula>
    </cfRule>
    <cfRule type="cellIs" dxfId="1137" priority="1140" operator="equal">
      <formula>"SEM USO"</formula>
    </cfRule>
    <cfRule type="cellIs" dxfId="1136" priority="1141" operator="equal">
      <formula>"EVENTO"</formula>
    </cfRule>
    <cfRule type="cellIs" dxfId="1135" priority="1142" operator="equal">
      <formula>"MONTAGEM"</formula>
    </cfRule>
    <cfRule type="cellIs" dxfId="1134" priority="1143" operator="equal">
      <formula>"ENTREGA MATERIAL"</formula>
    </cfRule>
  </conditionalFormatting>
  <conditionalFormatting sqref="BO102 CB102:CD102">
    <cfRule type="cellIs" dxfId="1133" priority="1134" operator="equal">
      <formula>"DESMONTAGEM"</formula>
    </cfRule>
    <cfRule type="cellIs" dxfId="1132" priority="1135" operator="equal">
      <formula>"SEM USO"</formula>
    </cfRule>
    <cfRule type="cellIs" dxfId="1131" priority="1136" operator="equal">
      <formula>"EVENTO"</formula>
    </cfRule>
    <cfRule type="cellIs" dxfId="1130" priority="1137" operator="equal">
      <formula>"MONTAGEM"</formula>
    </cfRule>
    <cfRule type="cellIs" dxfId="1129" priority="1138" operator="equal">
      <formula>"ENTREGA MATERIAL"</formula>
    </cfRule>
  </conditionalFormatting>
  <conditionalFormatting sqref="BP102">
    <cfRule type="cellIs" dxfId="1128" priority="1129" operator="equal">
      <formula>"DESMONTAGEM"</formula>
    </cfRule>
    <cfRule type="cellIs" dxfId="1127" priority="1130" operator="equal">
      <formula>"SEM USO"</formula>
    </cfRule>
    <cfRule type="cellIs" dxfId="1126" priority="1131" operator="equal">
      <formula>"EVENTO"</formula>
    </cfRule>
    <cfRule type="cellIs" dxfId="1125" priority="1132" operator="equal">
      <formula>"MONTAGEM"</formula>
    </cfRule>
    <cfRule type="cellIs" dxfId="1124" priority="1133" operator="equal">
      <formula>"ENTREGA MATERIAL"</formula>
    </cfRule>
  </conditionalFormatting>
  <conditionalFormatting sqref="BO112 CB112:CD112">
    <cfRule type="cellIs" dxfId="1123" priority="1124" operator="equal">
      <formula>"DESMONTAGEM"</formula>
    </cfRule>
    <cfRule type="cellIs" dxfId="1122" priority="1125" operator="equal">
      <formula>"SEM USO"</formula>
    </cfRule>
    <cfRule type="cellIs" dxfId="1121" priority="1126" operator="equal">
      <formula>"EVENTO"</formula>
    </cfRule>
    <cfRule type="cellIs" dxfId="1120" priority="1127" operator="equal">
      <formula>"MONTAGEM"</formula>
    </cfRule>
    <cfRule type="cellIs" dxfId="1119" priority="1128" operator="equal">
      <formula>"ENTREGA MATERIAL"</formula>
    </cfRule>
  </conditionalFormatting>
  <conditionalFormatting sqref="BP112">
    <cfRule type="cellIs" dxfId="1118" priority="1119" operator="equal">
      <formula>"DESMONTAGEM"</formula>
    </cfRule>
    <cfRule type="cellIs" dxfId="1117" priority="1120" operator="equal">
      <formula>"SEM USO"</formula>
    </cfRule>
    <cfRule type="cellIs" dxfId="1116" priority="1121" operator="equal">
      <formula>"EVENTO"</formula>
    </cfRule>
    <cfRule type="cellIs" dxfId="1115" priority="1122" operator="equal">
      <formula>"MONTAGEM"</formula>
    </cfRule>
    <cfRule type="cellIs" dxfId="1114" priority="1123" operator="equal">
      <formula>"ENTREGA MATERIAL"</formula>
    </cfRule>
  </conditionalFormatting>
  <conditionalFormatting sqref="BO132 CB132:CD132">
    <cfRule type="cellIs" dxfId="1113" priority="1114" operator="equal">
      <formula>"DESMONTAGEM"</formula>
    </cfRule>
    <cfRule type="cellIs" dxfId="1112" priority="1115" operator="equal">
      <formula>"SEM USO"</formula>
    </cfRule>
    <cfRule type="cellIs" dxfId="1111" priority="1116" operator="equal">
      <formula>"EVENTO"</formula>
    </cfRule>
    <cfRule type="cellIs" dxfId="1110" priority="1117" operator="equal">
      <formula>"MONTAGEM"</formula>
    </cfRule>
    <cfRule type="cellIs" dxfId="1109" priority="1118" operator="equal">
      <formula>"ENTREGA MATERIAL"</formula>
    </cfRule>
  </conditionalFormatting>
  <conditionalFormatting sqref="BP132">
    <cfRule type="cellIs" dxfId="1108" priority="1109" operator="equal">
      <formula>"DESMONTAGEM"</formula>
    </cfRule>
    <cfRule type="cellIs" dxfId="1107" priority="1110" operator="equal">
      <formula>"SEM USO"</formula>
    </cfRule>
    <cfRule type="cellIs" dxfId="1106" priority="1111" operator="equal">
      <formula>"EVENTO"</formula>
    </cfRule>
    <cfRule type="cellIs" dxfId="1105" priority="1112" operator="equal">
      <formula>"MONTAGEM"</formula>
    </cfRule>
    <cfRule type="cellIs" dxfId="1104" priority="1113" operator="equal">
      <formula>"ENTREGA MATERIAL"</formula>
    </cfRule>
  </conditionalFormatting>
  <conditionalFormatting sqref="BY167 BY174:BY178">
    <cfRule type="containsText" dxfId="1103" priority="1108" operator="containsText" text="S">
      <formula>NOT(ISERROR(SEARCH("S",BY167)))</formula>
    </cfRule>
  </conditionalFormatting>
  <conditionalFormatting sqref="BY172:BY173">
    <cfRule type="containsText" dxfId="1102" priority="1107" operator="containsText" text="S">
      <formula>NOT(ISERROR(SEARCH("S",BY172)))</formula>
    </cfRule>
  </conditionalFormatting>
  <conditionalFormatting sqref="BY169:BY171">
    <cfRule type="containsText" dxfId="1101" priority="1106" operator="containsText" text="S">
      <formula>NOT(ISERROR(SEARCH("S",BY169)))</formula>
    </cfRule>
  </conditionalFormatting>
  <conditionalFormatting sqref="BY168">
    <cfRule type="containsText" dxfId="1100" priority="1105" operator="containsText" text="S">
      <formula>NOT(ISERROR(SEARCH("S",BY168)))</formula>
    </cfRule>
  </conditionalFormatting>
  <conditionalFormatting sqref="BZ165">
    <cfRule type="cellIs" dxfId="1099" priority="1100" operator="equal">
      <formula>"DESMONTAGEM"</formula>
    </cfRule>
    <cfRule type="cellIs" dxfId="1098" priority="1101" operator="equal">
      <formula>"SEM USO"</formula>
    </cfRule>
    <cfRule type="cellIs" dxfId="1097" priority="1102" operator="equal">
      <formula>"EVENTO"</formula>
    </cfRule>
    <cfRule type="cellIs" dxfId="1096" priority="1103" operator="equal">
      <formula>"MONTAGEM"</formula>
    </cfRule>
    <cfRule type="cellIs" dxfId="1095" priority="1104" operator="equal">
      <formula>"ENTREGA MATERIAL"</formula>
    </cfRule>
  </conditionalFormatting>
  <conditionalFormatting sqref="BZ122">
    <cfRule type="cellIs" dxfId="1094" priority="1095" operator="equal">
      <formula>"DESMONTAGEM"</formula>
    </cfRule>
    <cfRule type="cellIs" dxfId="1093" priority="1096" operator="equal">
      <formula>"SEM USO"</formula>
    </cfRule>
    <cfRule type="cellIs" dxfId="1092" priority="1097" operator="equal">
      <formula>"EVENTO"</formula>
    </cfRule>
    <cfRule type="cellIs" dxfId="1091" priority="1098" operator="equal">
      <formula>"MONTAGEM"</formula>
    </cfRule>
    <cfRule type="cellIs" dxfId="1090" priority="1099" operator="equal">
      <formula>"ENTREGA MATERIAL"</formula>
    </cfRule>
  </conditionalFormatting>
  <conditionalFormatting sqref="BZ102">
    <cfRule type="cellIs" dxfId="1089" priority="1090" operator="equal">
      <formula>"DESMONTAGEM"</formula>
    </cfRule>
    <cfRule type="cellIs" dxfId="1088" priority="1091" operator="equal">
      <formula>"SEM USO"</formula>
    </cfRule>
    <cfRule type="cellIs" dxfId="1087" priority="1092" operator="equal">
      <formula>"EVENTO"</formula>
    </cfRule>
    <cfRule type="cellIs" dxfId="1086" priority="1093" operator="equal">
      <formula>"MONTAGEM"</formula>
    </cfRule>
    <cfRule type="cellIs" dxfId="1085" priority="1094" operator="equal">
      <formula>"ENTREGA MATERIAL"</formula>
    </cfRule>
  </conditionalFormatting>
  <conditionalFormatting sqref="BZ112">
    <cfRule type="cellIs" dxfId="1084" priority="1085" operator="equal">
      <formula>"DESMONTAGEM"</formula>
    </cfRule>
    <cfRule type="cellIs" dxfId="1083" priority="1086" operator="equal">
      <formula>"SEM USO"</formula>
    </cfRule>
    <cfRule type="cellIs" dxfId="1082" priority="1087" operator="equal">
      <formula>"EVENTO"</formula>
    </cfRule>
    <cfRule type="cellIs" dxfId="1081" priority="1088" operator="equal">
      <formula>"MONTAGEM"</formula>
    </cfRule>
    <cfRule type="cellIs" dxfId="1080" priority="1089" operator="equal">
      <formula>"ENTREGA MATERIAL"</formula>
    </cfRule>
  </conditionalFormatting>
  <conditionalFormatting sqref="BZ132">
    <cfRule type="cellIs" dxfId="1079" priority="1080" operator="equal">
      <formula>"DESMONTAGEM"</formula>
    </cfRule>
    <cfRule type="cellIs" dxfId="1078" priority="1081" operator="equal">
      <formula>"SEM USO"</formula>
    </cfRule>
    <cfRule type="cellIs" dxfId="1077" priority="1082" operator="equal">
      <formula>"EVENTO"</formula>
    </cfRule>
    <cfRule type="cellIs" dxfId="1076" priority="1083" operator="equal">
      <formula>"MONTAGEM"</formula>
    </cfRule>
    <cfRule type="cellIs" dxfId="1075" priority="1084" operator="equal">
      <formula>"ENTREGA MATERIAL"</formula>
    </cfRule>
  </conditionalFormatting>
  <conditionalFormatting sqref="CE68 CR68:CT68">
    <cfRule type="cellIs" dxfId="1074" priority="1075" operator="equal">
      <formula>"DESMONTAGEM"</formula>
    </cfRule>
    <cfRule type="cellIs" dxfId="1073" priority="1076" operator="equal">
      <formula>"SEM USO"</formula>
    </cfRule>
    <cfRule type="cellIs" dxfId="1072" priority="1077" operator="equal">
      <formula>"EVENTO"</formula>
    </cfRule>
    <cfRule type="cellIs" dxfId="1071" priority="1078" operator="equal">
      <formula>"MONTAGEM"</formula>
    </cfRule>
    <cfRule type="cellIs" dxfId="1070" priority="1079" operator="equal">
      <formula>"ENTREGA MATERIAL"</formula>
    </cfRule>
  </conditionalFormatting>
  <conditionalFormatting sqref="CF68">
    <cfRule type="cellIs" dxfId="1069" priority="1070" operator="equal">
      <formula>"DESMONTAGEM"</formula>
    </cfRule>
    <cfRule type="cellIs" dxfId="1068" priority="1071" operator="equal">
      <formula>"SEM USO"</formula>
    </cfRule>
    <cfRule type="cellIs" dxfId="1067" priority="1072" operator="equal">
      <formula>"EVENTO"</formula>
    </cfRule>
    <cfRule type="cellIs" dxfId="1066" priority="1073" operator="equal">
      <formula>"MONTAGEM"</formula>
    </cfRule>
    <cfRule type="cellIs" dxfId="1065" priority="1074" operator="equal">
      <formula>"ENTREGA MATERIAL"</formula>
    </cfRule>
  </conditionalFormatting>
  <conditionalFormatting sqref="CE58 CR58:CT58">
    <cfRule type="cellIs" dxfId="1064" priority="1065" operator="equal">
      <formula>"DESMONTAGEM"</formula>
    </cfRule>
    <cfRule type="cellIs" dxfId="1063" priority="1066" operator="equal">
      <formula>"SEM USO"</formula>
    </cfRule>
    <cfRule type="cellIs" dxfId="1062" priority="1067" operator="equal">
      <formula>"EVENTO"</formula>
    </cfRule>
    <cfRule type="cellIs" dxfId="1061" priority="1068" operator="equal">
      <formula>"MONTAGEM"</formula>
    </cfRule>
    <cfRule type="cellIs" dxfId="1060" priority="1069" operator="equal">
      <formula>"ENTREGA MATERIAL"</formula>
    </cfRule>
  </conditionalFormatting>
  <conditionalFormatting sqref="CF58">
    <cfRule type="cellIs" dxfId="1059" priority="1060" operator="equal">
      <formula>"DESMONTAGEM"</formula>
    </cfRule>
    <cfRule type="cellIs" dxfId="1058" priority="1061" operator="equal">
      <formula>"SEM USO"</formula>
    </cfRule>
    <cfRule type="cellIs" dxfId="1057" priority="1062" operator="equal">
      <formula>"EVENTO"</formula>
    </cfRule>
    <cfRule type="cellIs" dxfId="1056" priority="1063" operator="equal">
      <formula>"MONTAGEM"</formula>
    </cfRule>
    <cfRule type="cellIs" dxfId="1055" priority="1064" operator="equal">
      <formula>"ENTREGA MATERIAL"</formula>
    </cfRule>
  </conditionalFormatting>
  <conditionalFormatting sqref="CE79 CR79:CT79">
    <cfRule type="cellIs" dxfId="1054" priority="1055" operator="equal">
      <formula>"DESMONTAGEM"</formula>
    </cfRule>
    <cfRule type="cellIs" dxfId="1053" priority="1056" operator="equal">
      <formula>"SEM USO"</formula>
    </cfRule>
    <cfRule type="cellIs" dxfId="1052" priority="1057" operator="equal">
      <formula>"EVENTO"</formula>
    </cfRule>
    <cfRule type="cellIs" dxfId="1051" priority="1058" operator="equal">
      <formula>"MONTAGEM"</formula>
    </cfRule>
    <cfRule type="cellIs" dxfId="1050" priority="1059" operator="equal">
      <formula>"ENTREGA MATERIAL"</formula>
    </cfRule>
  </conditionalFormatting>
  <conditionalFormatting sqref="CF79">
    <cfRule type="cellIs" dxfId="1049" priority="1050" operator="equal">
      <formula>"DESMONTAGEM"</formula>
    </cfRule>
    <cfRule type="cellIs" dxfId="1048" priority="1051" operator="equal">
      <formula>"SEM USO"</formula>
    </cfRule>
    <cfRule type="cellIs" dxfId="1047" priority="1052" operator="equal">
      <formula>"EVENTO"</formula>
    </cfRule>
    <cfRule type="cellIs" dxfId="1046" priority="1053" operator="equal">
      <formula>"MONTAGEM"</formula>
    </cfRule>
    <cfRule type="cellIs" dxfId="1045" priority="1054" operator="equal">
      <formula>"ENTREGA MATERIAL"</formula>
    </cfRule>
  </conditionalFormatting>
  <conditionalFormatting sqref="CE92 CR92:CT92">
    <cfRule type="cellIs" dxfId="1044" priority="1045" operator="equal">
      <formula>"DESMONTAGEM"</formula>
    </cfRule>
    <cfRule type="cellIs" dxfId="1043" priority="1046" operator="equal">
      <formula>"SEM USO"</formula>
    </cfRule>
    <cfRule type="cellIs" dxfId="1042" priority="1047" operator="equal">
      <formula>"EVENTO"</formula>
    </cfRule>
    <cfRule type="cellIs" dxfId="1041" priority="1048" operator="equal">
      <formula>"MONTAGEM"</formula>
    </cfRule>
    <cfRule type="cellIs" dxfId="1040" priority="1049" operator="equal">
      <formula>"ENTREGA MATERIAL"</formula>
    </cfRule>
  </conditionalFormatting>
  <conditionalFormatting sqref="CF92">
    <cfRule type="cellIs" dxfId="1039" priority="1040" operator="equal">
      <formula>"DESMONTAGEM"</formula>
    </cfRule>
    <cfRule type="cellIs" dxfId="1038" priority="1041" operator="equal">
      <formula>"SEM USO"</formula>
    </cfRule>
    <cfRule type="cellIs" dxfId="1037" priority="1042" operator="equal">
      <formula>"EVENTO"</formula>
    </cfRule>
    <cfRule type="cellIs" dxfId="1036" priority="1043" operator="equal">
      <formula>"MONTAGEM"</formula>
    </cfRule>
    <cfRule type="cellIs" dxfId="1035" priority="1044" operator="equal">
      <formula>"ENTREGA MATERIAL"</formula>
    </cfRule>
  </conditionalFormatting>
  <conditionalFormatting sqref="CE38 CR38:CT38">
    <cfRule type="cellIs" dxfId="1034" priority="1025" operator="equal">
      <formula>"DESMONTAGEM"</formula>
    </cfRule>
    <cfRule type="cellIs" dxfId="1033" priority="1026" operator="equal">
      <formula>"SEM USO"</formula>
    </cfRule>
    <cfRule type="cellIs" dxfId="1032" priority="1027" operator="equal">
      <formula>"EVENTO"</formula>
    </cfRule>
    <cfRule type="cellIs" dxfId="1031" priority="1028" operator="equal">
      <formula>"MONTAGEM"</formula>
    </cfRule>
    <cfRule type="cellIs" dxfId="1030" priority="1029" operator="equal">
      <formula>"ENTREGA MATERIAL"</formula>
    </cfRule>
  </conditionalFormatting>
  <conditionalFormatting sqref="CF38">
    <cfRule type="cellIs" dxfId="1029" priority="1020" operator="equal">
      <formula>"DESMONTAGEM"</formula>
    </cfRule>
    <cfRule type="cellIs" dxfId="1028" priority="1021" operator="equal">
      <formula>"SEM USO"</formula>
    </cfRule>
    <cfRule type="cellIs" dxfId="1027" priority="1022" operator="equal">
      <formula>"EVENTO"</formula>
    </cfRule>
    <cfRule type="cellIs" dxfId="1026" priority="1023" operator="equal">
      <formula>"MONTAGEM"</formula>
    </cfRule>
    <cfRule type="cellIs" dxfId="1025" priority="1024" operator="equal">
      <formula>"ENTREGA MATERIAL"</formula>
    </cfRule>
  </conditionalFormatting>
  <conditionalFormatting sqref="CE27 CR27:CT27">
    <cfRule type="cellIs" dxfId="1024" priority="1015" operator="equal">
      <formula>"DESMONTAGEM"</formula>
    </cfRule>
    <cfRule type="cellIs" dxfId="1023" priority="1016" operator="equal">
      <formula>"SEM USO"</formula>
    </cfRule>
    <cfRule type="cellIs" dxfId="1022" priority="1017" operator="equal">
      <formula>"EVENTO"</formula>
    </cfRule>
    <cfRule type="cellIs" dxfId="1021" priority="1018" operator="equal">
      <formula>"MONTAGEM"</formula>
    </cfRule>
    <cfRule type="cellIs" dxfId="1020" priority="1019" operator="equal">
      <formula>"ENTREGA MATERIAL"</formula>
    </cfRule>
  </conditionalFormatting>
  <conditionalFormatting sqref="CF27">
    <cfRule type="cellIs" dxfId="1019" priority="1010" operator="equal">
      <formula>"DESMONTAGEM"</formula>
    </cfRule>
    <cfRule type="cellIs" dxfId="1018" priority="1011" operator="equal">
      <formula>"SEM USO"</formula>
    </cfRule>
    <cfRule type="cellIs" dxfId="1017" priority="1012" operator="equal">
      <formula>"EVENTO"</formula>
    </cfRule>
    <cfRule type="cellIs" dxfId="1016" priority="1013" operator="equal">
      <formula>"MONTAGEM"</formula>
    </cfRule>
    <cfRule type="cellIs" dxfId="1015" priority="1014" operator="equal">
      <formula>"ENTREGA MATERIAL"</formula>
    </cfRule>
  </conditionalFormatting>
  <conditionalFormatting sqref="CE48 CR48:CT48">
    <cfRule type="cellIs" dxfId="1014" priority="1035" operator="equal">
      <formula>"DESMONTAGEM"</formula>
    </cfRule>
    <cfRule type="cellIs" dxfId="1013" priority="1036" operator="equal">
      <formula>"SEM USO"</formula>
    </cfRule>
    <cfRule type="cellIs" dxfId="1012" priority="1037" operator="equal">
      <formula>"EVENTO"</formula>
    </cfRule>
    <cfRule type="cellIs" dxfId="1011" priority="1038" operator="equal">
      <formula>"MONTAGEM"</formula>
    </cfRule>
    <cfRule type="cellIs" dxfId="1010" priority="1039" operator="equal">
      <formula>"ENTREGA MATERIAL"</formula>
    </cfRule>
  </conditionalFormatting>
  <conditionalFormatting sqref="CF48">
    <cfRule type="cellIs" dxfId="1009" priority="1030" operator="equal">
      <formula>"DESMONTAGEM"</formula>
    </cfRule>
    <cfRule type="cellIs" dxfId="1008" priority="1031" operator="equal">
      <formula>"SEM USO"</formula>
    </cfRule>
    <cfRule type="cellIs" dxfId="1007" priority="1032" operator="equal">
      <formula>"EVENTO"</formula>
    </cfRule>
    <cfRule type="cellIs" dxfId="1006" priority="1033" operator="equal">
      <formula>"MONTAGEM"</formula>
    </cfRule>
    <cfRule type="cellIs" dxfId="1005" priority="1034" operator="equal">
      <formula>"ENTREGA MATERIAL"</formula>
    </cfRule>
  </conditionalFormatting>
  <conditionalFormatting sqref="CE17 CR17:CT17">
    <cfRule type="cellIs" dxfId="1004" priority="1005" operator="equal">
      <formula>"DESMONTAGEM"</formula>
    </cfRule>
    <cfRule type="cellIs" dxfId="1003" priority="1006" operator="equal">
      <formula>"SEM USO"</formula>
    </cfRule>
    <cfRule type="cellIs" dxfId="1002" priority="1007" operator="equal">
      <formula>"EVENTO"</formula>
    </cfRule>
    <cfRule type="cellIs" dxfId="1001" priority="1008" operator="equal">
      <formula>"MONTAGEM"</formula>
    </cfRule>
    <cfRule type="cellIs" dxfId="1000" priority="1009" operator="equal">
      <formula>"ENTREGA MATERIAL"</formula>
    </cfRule>
  </conditionalFormatting>
  <conditionalFormatting sqref="CF17">
    <cfRule type="cellIs" dxfId="999" priority="1000" operator="equal">
      <formula>"DESMONTAGEM"</formula>
    </cfRule>
    <cfRule type="cellIs" dxfId="998" priority="1001" operator="equal">
      <formula>"SEM USO"</formula>
    </cfRule>
    <cfRule type="cellIs" dxfId="997" priority="1002" operator="equal">
      <formula>"EVENTO"</formula>
    </cfRule>
    <cfRule type="cellIs" dxfId="996" priority="1003" operator="equal">
      <formula>"MONTAGEM"</formula>
    </cfRule>
    <cfRule type="cellIs" dxfId="995" priority="1004" operator="equal">
      <formula>"ENTREGA MATERIAL"</formula>
    </cfRule>
  </conditionalFormatting>
  <conditionalFormatting sqref="CP38">
    <cfRule type="cellIs" dxfId="994" priority="990" operator="equal">
      <formula>"DESMONTAGEM"</formula>
    </cfRule>
    <cfRule type="cellIs" dxfId="993" priority="991" operator="equal">
      <formula>"SEM USO"</formula>
    </cfRule>
    <cfRule type="cellIs" dxfId="992" priority="992" operator="equal">
      <formula>"EVENTO"</formula>
    </cfRule>
    <cfRule type="cellIs" dxfId="991" priority="993" operator="equal">
      <formula>"MONTAGEM"</formula>
    </cfRule>
    <cfRule type="cellIs" dxfId="990" priority="994" operator="equal">
      <formula>"ENTREGA MATERIAL"</formula>
    </cfRule>
  </conditionalFormatting>
  <conditionalFormatting sqref="CP27">
    <cfRule type="cellIs" dxfId="989" priority="985" operator="equal">
      <formula>"DESMONTAGEM"</formula>
    </cfRule>
    <cfRule type="cellIs" dxfId="988" priority="986" operator="equal">
      <formula>"SEM USO"</formula>
    </cfRule>
    <cfRule type="cellIs" dxfId="987" priority="987" operator="equal">
      <formula>"EVENTO"</formula>
    </cfRule>
    <cfRule type="cellIs" dxfId="986" priority="988" operator="equal">
      <formula>"MONTAGEM"</formula>
    </cfRule>
    <cfRule type="cellIs" dxfId="985" priority="989" operator="equal">
      <formula>"ENTREGA MATERIAL"</formula>
    </cfRule>
  </conditionalFormatting>
  <conditionalFormatting sqref="CP48">
    <cfRule type="cellIs" dxfId="984" priority="995" operator="equal">
      <formula>"DESMONTAGEM"</formula>
    </cfRule>
    <cfRule type="cellIs" dxfId="983" priority="996" operator="equal">
      <formula>"SEM USO"</formula>
    </cfRule>
    <cfRule type="cellIs" dxfId="982" priority="997" operator="equal">
      <formula>"EVENTO"</formula>
    </cfRule>
    <cfRule type="cellIs" dxfId="981" priority="998" operator="equal">
      <formula>"MONTAGEM"</formula>
    </cfRule>
    <cfRule type="cellIs" dxfId="980" priority="999" operator="equal">
      <formula>"ENTREGA MATERIAL"</formula>
    </cfRule>
  </conditionalFormatting>
  <conditionalFormatting sqref="CP17">
    <cfRule type="cellIs" dxfId="979" priority="980" operator="equal">
      <formula>"DESMONTAGEM"</formula>
    </cfRule>
    <cfRule type="cellIs" dxfId="978" priority="981" operator="equal">
      <formula>"SEM USO"</formula>
    </cfRule>
    <cfRule type="cellIs" dxfId="977" priority="982" operator="equal">
      <formula>"EVENTO"</formula>
    </cfRule>
    <cfRule type="cellIs" dxfId="976" priority="983" operator="equal">
      <formula>"MONTAGEM"</formula>
    </cfRule>
    <cfRule type="cellIs" dxfId="975" priority="984" operator="equal">
      <formula>"ENTREGA MATERIAL"</formula>
    </cfRule>
  </conditionalFormatting>
  <conditionalFormatting sqref="CE174:CE180 CE183">
    <cfRule type="containsText" dxfId="974" priority="978" operator="containsText" text="OK">
      <formula>NOT(ISERROR(SEARCH("OK",CE174)))</formula>
    </cfRule>
  </conditionalFormatting>
  <conditionalFormatting sqref="CE167">
    <cfRule type="containsText" dxfId="973" priority="979" operator="containsText" text="OK">
      <formula>NOT(ISERROR(SEARCH("OK",CE167)))</formula>
    </cfRule>
  </conditionalFormatting>
  <conditionalFormatting sqref="CI167:CM167 CI174:CI178 CK174:CK178 CJ168:CJ178 CM174:CM178 CL168:CL178 CQ174:CQ178 CQ167">
    <cfRule type="containsText" dxfId="972" priority="977" operator="containsText" text="S">
      <formula>NOT(ISERROR(SEARCH("S",CI167)))</formula>
    </cfRule>
  </conditionalFormatting>
  <conditionalFormatting sqref="CG167 CG174:CG178">
    <cfRule type="containsText" dxfId="971" priority="975" operator="containsText" text="E">
      <formula>NOT(ISERROR(SEARCH("E",CG167)))</formula>
    </cfRule>
    <cfRule type="containsText" dxfId="970" priority="976" operator="containsText" text="L">
      <formula>NOT(ISERROR(SEARCH("L",CG167)))</formula>
    </cfRule>
  </conditionalFormatting>
  <conditionalFormatting sqref="CE172:CE173">
    <cfRule type="containsText" dxfId="969" priority="974" operator="containsText" text="OK">
      <formula>NOT(ISERROR(SEARCH("OK",CE172)))</formula>
    </cfRule>
  </conditionalFormatting>
  <conditionalFormatting sqref="CI172:CI173 CK172:CK173 CM172:CM173 CQ172:CQ173">
    <cfRule type="containsText" dxfId="968" priority="973" operator="containsText" text="S">
      <formula>NOT(ISERROR(SEARCH("S",CI172)))</formula>
    </cfRule>
  </conditionalFormatting>
  <conditionalFormatting sqref="CG172:CG173">
    <cfRule type="containsText" dxfId="967" priority="971" operator="containsText" text="E">
      <formula>NOT(ISERROR(SEARCH("E",CG172)))</formula>
    </cfRule>
    <cfRule type="containsText" dxfId="966" priority="972" operator="containsText" text="L">
      <formula>NOT(ISERROR(SEARCH("L",CG172)))</formula>
    </cfRule>
  </conditionalFormatting>
  <conditionalFormatting sqref="CE169:CE171">
    <cfRule type="containsText" dxfId="965" priority="970" operator="containsText" text="OK">
      <formula>NOT(ISERROR(SEARCH("OK",CE169)))</formula>
    </cfRule>
  </conditionalFormatting>
  <conditionalFormatting sqref="CI169:CI171 CK169:CK171 CM169:CM171 CQ169:CQ171">
    <cfRule type="containsText" dxfId="964" priority="969" operator="containsText" text="S">
      <formula>NOT(ISERROR(SEARCH("S",CI169)))</formula>
    </cfRule>
  </conditionalFormatting>
  <conditionalFormatting sqref="CG169:CG171">
    <cfRule type="containsText" dxfId="963" priority="967" operator="containsText" text="E">
      <formula>NOT(ISERROR(SEARCH("E",CG169)))</formula>
    </cfRule>
    <cfRule type="containsText" dxfId="962" priority="968" operator="containsText" text="L">
      <formula>NOT(ISERROR(SEARCH("L",CG169)))</formula>
    </cfRule>
  </conditionalFormatting>
  <conditionalFormatting sqref="CE168">
    <cfRule type="containsText" dxfId="961" priority="966" operator="containsText" text="OK">
      <formula>NOT(ISERROR(SEARCH("OK",CE168)))</formula>
    </cfRule>
  </conditionalFormatting>
  <conditionalFormatting sqref="CI168 CK168 CM168 CQ168">
    <cfRule type="containsText" dxfId="960" priority="965" operator="containsText" text="S">
      <formula>NOT(ISERROR(SEARCH("S",CI168)))</formula>
    </cfRule>
  </conditionalFormatting>
  <conditionalFormatting sqref="CG168">
    <cfRule type="containsText" dxfId="959" priority="963" operator="containsText" text="E">
      <formula>NOT(ISERROR(SEARCH("E",CG168)))</formula>
    </cfRule>
    <cfRule type="containsText" dxfId="958" priority="964" operator="containsText" text="L">
      <formula>NOT(ISERROR(SEARCH("L",CG168)))</formula>
    </cfRule>
  </conditionalFormatting>
  <conditionalFormatting sqref="CE181:CE182">
    <cfRule type="containsText" dxfId="957" priority="962" operator="containsText" text="OK">
      <formula>NOT(ISERROR(SEARCH("OK",CE181)))</formula>
    </cfRule>
  </conditionalFormatting>
  <conditionalFormatting sqref="CE165 CR165:CT165">
    <cfRule type="cellIs" dxfId="956" priority="957" operator="equal">
      <formula>"DESMONTAGEM"</formula>
    </cfRule>
    <cfRule type="cellIs" dxfId="955" priority="958" operator="equal">
      <formula>"SEM USO"</formula>
    </cfRule>
    <cfRule type="cellIs" dxfId="954" priority="959" operator="equal">
      <formula>"EVENTO"</formula>
    </cfRule>
    <cfRule type="cellIs" dxfId="953" priority="960" operator="equal">
      <formula>"MONTAGEM"</formula>
    </cfRule>
    <cfRule type="cellIs" dxfId="952" priority="961" operator="equal">
      <formula>"ENTREGA MATERIAL"</formula>
    </cfRule>
  </conditionalFormatting>
  <conditionalFormatting sqref="CE122 CR122:CT122">
    <cfRule type="cellIs" dxfId="951" priority="952" operator="equal">
      <formula>"DESMONTAGEM"</formula>
    </cfRule>
    <cfRule type="cellIs" dxfId="950" priority="953" operator="equal">
      <formula>"SEM USO"</formula>
    </cfRule>
    <cfRule type="cellIs" dxfId="949" priority="954" operator="equal">
      <formula>"EVENTO"</formula>
    </cfRule>
    <cfRule type="cellIs" dxfId="948" priority="955" operator="equal">
      <formula>"MONTAGEM"</formula>
    </cfRule>
    <cfRule type="cellIs" dxfId="947" priority="956" operator="equal">
      <formula>"ENTREGA MATERIAL"</formula>
    </cfRule>
  </conditionalFormatting>
  <conditionalFormatting sqref="CF122">
    <cfRule type="cellIs" dxfId="946" priority="947" operator="equal">
      <formula>"DESMONTAGEM"</formula>
    </cfRule>
    <cfRule type="cellIs" dxfId="945" priority="948" operator="equal">
      <formula>"SEM USO"</formula>
    </cfRule>
    <cfRule type="cellIs" dxfId="944" priority="949" operator="equal">
      <formula>"EVENTO"</formula>
    </cfRule>
    <cfRule type="cellIs" dxfId="943" priority="950" operator="equal">
      <formula>"MONTAGEM"</formula>
    </cfRule>
    <cfRule type="cellIs" dxfId="942" priority="951" operator="equal">
      <formula>"ENTREGA MATERIAL"</formula>
    </cfRule>
  </conditionalFormatting>
  <conditionalFormatting sqref="CE102 CR102:CT102">
    <cfRule type="cellIs" dxfId="941" priority="942" operator="equal">
      <formula>"DESMONTAGEM"</formula>
    </cfRule>
    <cfRule type="cellIs" dxfId="940" priority="943" operator="equal">
      <formula>"SEM USO"</formula>
    </cfRule>
    <cfRule type="cellIs" dxfId="939" priority="944" operator="equal">
      <formula>"EVENTO"</formula>
    </cfRule>
    <cfRule type="cellIs" dxfId="938" priority="945" operator="equal">
      <formula>"MONTAGEM"</formula>
    </cfRule>
    <cfRule type="cellIs" dxfId="937" priority="946" operator="equal">
      <formula>"ENTREGA MATERIAL"</formula>
    </cfRule>
  </conditionalFormatting>
  <conditionalFormatting sqref="CF102">
    <cfRule type="cellIs" dxfId="936" priority="937" operator="equal">
      <formula>"DESMONTAGEM"</formula>
    </cfRule>
    <cfRule type="cellIs" dxfId="935" priority="938" operator="equal">
      <formula>"SEM USO"</formula>
    </cfRule>
    <cfRule type="cellIs" dxfId="934" priority="939" operator="equal">
      <formula>"EVENTO"</formula>
    </cfRule>
    <cfRule type="cellIs" dxfId="933" priority="940" operator="equal">
      <formula>"MONTAGEM"</formula>
    </cfRule>
    <cfRule type="cellIs" dxfId="932" priority="941" operator="equal">
      <formula>"ENTREGA MATERIAL"</formula>
    </cfRule>
  </conditionalFormatting>
  <conditionalFormatting sqref="CE112 CR112:CT112">
    <cfRule type="cellIs" dxfId="931" priority="932" operator="equal">
      <formula>"DESMONTAGEM"</formula>
    </cfRule>
    <cfRule type="cellIs" dxfId="930" priority="933" operator="equal">
      <formula>"SEM USO"</formula>
    </cfRule>
    <cfRule type="cellIs" dxfId="929" priority="934" operator="equal">
      <formula>"EVENTO"</formula>
    </cfRule>
    <cfRule type="cellIs" dxfId="928" priority="935" operator="equal">
      <formula>"MONTAGEM"</formula>
    </cfRule>
    <cfRule type="cellIs" dxfId="927" priority="936" operator="equal">
      <formula>"ENTREGA MATERIAL"</formula>
    </cfRule>
  </conditionalFormatting>
  <conditionalFormatting sqref="CF112">
    <cfRule type="cellIs" dxfId="926" priority="927" operator="equal">
      <formula>"DESMONTAGEM"</formula>
    </cfRule>
    <cfRule type="cellIs" dxfId="925" priority="928" operator="equal">
      <formula>"SEM USO"</formula>
    </cfRule>
    <cfRule type="cellIs" dxfId="924" priority="929" operator="equal">
      <formula>"EVENTO"</formula>
    </cfRule>
    <cfRule type="cellIs" dxfId="923" priority="930" operator="equal">
      <formula>"MONTAGEM"</formula>
    </cfRule>
    <cfRule type="cellIs" dxfId="922" priority="931" operator="equal">
      <formula>"ENTREGA MATERIAL"</formula>
    </cfRule>
  </conditionalFormatting>
  <conditionalFormatting sqref="CE132 CR132:CT132">
    <cfRule type="cellIs" dxfId="921" priority="922" operator="equal">
      <formula>"DESMONTAGEM"</formula>
    </cfRule>
    <cfRule type="cellIs" dxfId="920" priority="923" operator="equal">
      <formula>"SEM USO"</formula>
    </cfRule>
    <cfRule type="cellIs" dxfId="919" priority="924" operator="equal">
      <formula>"EVENTO"</formula>
    </cfRule>
    <cfRule type="cellIs" dxfId="918" priority="925" operator="equal">
      <formula>"MONTAGEM"</formula>
    </cfRule>
    <cfRule type="cellIs" dxfId="917" priority="926" operator="equal">
      <formula>"ENTREGA MATERIAL"</formula>
    </cfRule>
  </conditionalFormatting>
  <conditionalFormatting sqref="CF132">
    <cfRule type="cellIs" dxfId="916" priority="917" operator="equal">
      <formula>"DESMONTAGEM"</formula>
    </cfRule>
    <cfRule type="cellIs" dxfId="915" priority="918" operator="equal">
      <formula>"SEM USO"</formula>
    </cfRule>
    <cfRule type="cellIs" dxfId="914" priority="919" operator="equal">
      <formula>"EVENTO"</formula>
    </cfRule>
    <cfRule type="cellIs" dxfId="913" priority="920" operator="equal">
      <formula>"MONTAGEM"</formula>
    </cfRule>
    <cfRule type="cellIs" dxfId="912" priority="921" operator="equal">
      <formula>"ENTREGA MATERIAL"</formula>
    </cfRule>
  </conditionalFormatting>
  <conditionalFormatting sqref="CO167 CO174:CO178">
    <cfRule type="containsText" dxfId="911" priority="916" operator="containsText" text="S">
      <formula>NOT(ISERROR(SEARCH("S",CO167)))</formula>
    </cfRule>
  </conditionalFormatting>
  <conditionalFormatting sqref="CO172:CO173">
    <cfRule type="containsText" dxfId="910" priority="915" operator="containsText" text="S">
      <formula>NOT(ISERROR(SEARCH("S",CO172)))</formula>
    </cfRule>
  </conditionalFormatting>
  <conditionalFormatting sqref="CO169:CO171">
    <cfRule type="containsText" dxfId="909" priority="914" operator="containsText" text="S">
      <formula>NOT(ISERROR(SEARCH("S",CO169)))</formula>
    </cfRule>
  </conditionalFormatting>
  <conditionalFormatting sqref="CO168">
    <cfRule type="containsText" dxfId="908" priority="913" operator="containsText" text="S">
      <formula>NOT(ISERROR(SEARCH("S",CO168)))</formula>
    </cfRule>
  </conditionalFormatting>
  <conditionalFormatting sqref="CP165">
    <cfRule type="cellIs" dxfId="907" priority="908" operator="equal">
      <formula>"DESMONTAGEM"</formula>
    </cfRule>
    <cfRule type="cellIs" dxfId="906" priority="909" operator="equal">
      <formula>"SEM USO"</formula>
    </cfRule>
    <cfRule type="cellIs" dxfId="905" priority="910" operator="equal">
      <formula>"EVENTO"</formula>
    </cfRule>
    <cfRule type="cellIs" dxfId="904" priority="911" operator="equal">
      <formula>"MONTAGEM"</formula>
    </cfRule>
    <cfRule type="cellIs" dxfId="903" priority="912" operator="equal">
      <formula>"ENTREGA MATERIAL"</formula>
    </cfRule>
  </conditionalFormatting>
  <conditionalFormatting sqref="CP122">
    <cfRule type="cellIs" dxfId="902" priority="903" operator="equal">
      <formula>"DESMONTAGEM"</formula>
    </cfRule>
    <cfRule type="cellIs" dxfId="901" priority="904" operator="equal">
      <formula>"SEM USO"</formula>
    </cfRule>
    <cfRule type="cellIs" dxfId="900" priority="905" operator="equal">
      <formula>"EVENTO"</formula>
    </cfRule>
    <cfRule type="cellIs" dxfId="899" priority="906" operator="equal">
      <formula>"MONTAGEM"</formula>
    </cfRule>
    <cfRule type="cellIs" dxfId="898" priority="907" operator="equal">
      <formula>"ENTREGA MATERIAL"</formula>
    </cfRule>
  </conditionalFormatting>
  <conditionalFormatting sqref="CP102">
    <cfRule type="cellIs" dxfId="897" priority="898" operator="equal">
      <formula>"DESMONTAGEM"</formula>
    </cfRule>
    <cfRule type="cellIs" dxfId="896" priority="899" operator="equal">
      <formula>"SEM USO"</formula>
    </cfRule>
    <cfRule type="cellIs" dxfId="895" priority="900" operator="equal">
      <formula>"EVENTO"</formula>
    </cfRule>
    <cfRule type="cellIs" dxfId="894" priority="901" operator="equal">
      <formula>"MONTAGEM"</formula>
    </cfRule>
    <cfRule type="cellIs" dxfId="893" priority="902" operator="equal">
      <formula>"ENTREGA MATERIAL"</formula>
    </cfRule>
  </conditionalFormatting>
  <conditionalFormatting sqref="CP112">
    <cfRule type="cellIs" dxfId="892" priority="893" operator="equal">
      <formula>"DESMONTAGEM"</formula>
    </cfRule>
    <cfRule type="cellIs" dxfId="891" priority="894" operator="equal">
      <formula>"SEM USO"</formula>
    </cfRule>
    <cfRule type="cellIs" dxfId="890" priority="895" operator="equal">
      <formula>"EVENTO"</formula>
    </cfRule>
    <cfRule type="cellIs" dxfId="889" priority="896" operator="equal">
      <formula>"MONTAGEM"</formula>
    </cfRule>
    <cfRule type="cellIs" dxfId="888" priority="897" operator="equal">
      <formula>"ENTREGA MATERIAL"</formula>
    </cfRule>
  </conditionalFormatting>
  <conditionalFormatting sqref="CP132">
    <cfRule type="cellIs" dxfId="887" priority="888" operator="equal">
      <formula>"DESMONTAGEM"</formula>
    </cfRule>
    <cfRule type="cellIs" dxfId="886" priority="889" operator="equal">
      <formula>"SEM USO"</formula>
    </cfRule>
    <cfRule type="cellIs" dxfId="885" priority="890" operator="equal">
      <formula>"EVENTO"</formula>
    </cfRule>
    <cfRule type="cellIs" dxfId="884" priority="891" operator="equal">
      <formula>"MONTAGEM"</formula>
    </cfRule>
    <cfRule type="cellIs" dxfId="883" priority="892" operator="equal">
      <formula>"ENTREGA MATERIAL"</formula>
    </cfRule>
  </conditionalFormatting>
  <conditionalFormatting sqref="CU68 DH68:DJ68">
    <cfRule type="cellIs" dxfId="882" priority="883" operator="equal">
      <formula>"DESMONTAGEM"</formula>
    </cfRule>
    <cfRule type="cellIs" dxfId="881" priority="884" operator="equal">
      <formula>"SEM USO"</formula>
    </cfRule>
    <cfRule type="cellIs" dxfId="880" priority="885" operator="equal">
      <formula>"EVENTO"</formula>
    </cfRule>
    <cfRule type="cellIs" dxfId="879" priority="886" operator="equal">
      <formula>"MONTAGEM"</formula>
    </cfRule>
    <cfRule type="cellIs" dxfId="878" priority="887" operator="equal">
      <formula>"ENTREGA MATERIAL"</formula>
    </cfRule>
  </conditionalFormatting>
  <conditionalFormatting sqref="CV68">
    <cfRule type="cellIs" dxfId="877" priority="878" operator="equal">
      <formula>"DESMONTAGEM"</formula>
    </cfRule>
    <cfRule type="cellIs" dxfId="876" priority="879" operator="equal">
      <formula>"SEM USO"</formula>
    </cfRule>
    <cfRule type="cellIs" dxfId="875" priority="880" operator="equal">
      <formula>"EVENTO"</formula>
    </cfRule>
    <cfRule type="cellIs" dxfId="874" priority="881" operator="equal">
      <formula>"MONTAGEM"</formula>
    </cfRule>
    <cfRule type="cellIs" dxfId="873" priority="882" operator="equal">
      <formula>"ENTREGA MATERIAL"</formula>
    </cfRule>
  </conditionalFormatting>
  <conditionalFormatting sqref="CU58 DH58:DJ58">
    <cfRule type="cellIs" dxfId="872" priority="873" operator="equal">
      <formula>"DESMONTAGEM"</formula>
    </cfRule>
    <cfRule type="cellIs" dxfId="871" priority="874" operator="equal">
      <formula>"SEM USO"</formula>
    </cfRule>
    <cfRule type="cellIs" dxfId="870" priority="875" operator="equal">
      <formula>"EVENTO"</formula>
    </cfRule>
    <cfRule type="cellIs" dxfId="869" priority="876" operator="equal">
      <formula>"MONTAGEM"</formula>
    </cfRule>
    <cfRule type="cellIs" dxfId="868" priority="877" operator="equal">
      <formula>"ENTREGA MATERIAL"</formula>
    </cfRule>
  </conditionalFormatting>
  <conditionalFormatting sqref="CV58">
    <cfRule type="cellIs" dxfId="867" priority="868" operator="equal">
      <formula>"DESMONTAGEM"</formula>
    </cfRule>
    <cfRule type="cellIs" dxfId="866" priority="869" operator="equal">
      <formula>"SEM USO"</formula>
    </cfRule>
    <cfRule type="cellIs" dxfId="865" priority="870" operator="equal">
      <formula>"EVENTO"</formula>
    </cfRule>
    <cfRule type="cellIs" dxfId="864" priority="871" operator="equal">
      <formula>"MONTAGEM"</formula>
    </cfRule>
    <cfRule type="cellIs" dxfId="863" priority="872" operator="equal">
      <formula>"ENTREGA MATERIAL"</formula>
    </cfRule>
  </conditionalFormatting>
  <conditionalFormatting sqref="CU79 DH79:DJ79">
    <cfRule type="cellIs" dxfId="862" priority="863" operator="equal">
      <formula>"DESMONTAGEM"</formula>
    </cfRule>
    <cfRule type="cellIs" dxfId="861" priority="864" operator="equal">
      <formula>"SEM USO"</formula>
    </cfRule>
    <cfRule type="cellIs" dxfId="860" priority="865" operator="equal">
      <formula>"EVENTO"</formula>
    </cfRule>
    <cfRule type="cellIs" dxfId="859" priority="866" operator="equal">
      <formula>"MONTAGEM"</formula>
    </cfRule>
    <cfRule type="cellIs" dxfId="858" priority="867" operator="equal">
      <formula>"ENTREGA MATERIAL"</formula>
    </cfRule>
  </conditionalFormatting>
  <conditionalFormatting sqref="CV79">
    <cfRule type="cellIs" dxfId="857" priority="858" operator="equal">
      <formula>"DESMONTAGEM"</formula>
    </cfRule>
    <cfRule type="cellIs" dxfId="856" priority="859" operator="equal">
      <formula>"SEM USO"</formula>
    </cfRule>
    <cfRule type="cellIs" dxfId="855" priority="860" operator="equal">
      <formula>"EVENTO"</formula>
    </cfRule>
    <cfRule type="cellIs" dxfId="854" priority="861" operator="equal">
      <formula>"MONTAGEM"</formula>
    </cfRule>
    <cfRule type="cellIs" dxfId="853" priority="862" operator="equal">
      <formula>"ENTREGA MATERIAL"</formula>
    </cfRule>
  </conditionalFormatting>
  <conditionalFormatting sqref="CU92 DH92:DJ92">
    <cfRule type="cellIs" dxfId="852" priority="853" operator="equal">
      <formula>"DESMONTAGEM"</formula>
    </cfRule>
    <cfRule type="cellIs" dxfId="851" priority="854" operator="equal">
      <formula>"SEM USO"</formula>
    </cfRule>
    <cfRule type="cellIs" dxfId="850" priority="855" operator="equal">
      <formula>"EVENTO"</formula>
    </cfRule>
    <cfRule type="cellIs" dxfId="849" priority="856" operator="equal">
      <formula>"MONTAGEM"</formula>
    </cfRule>
    <cfRule type="cellIs" dxfId="848" priority="857" operator="equal">
      <formula>"ENTREGA MATERIAL"</formula>
    </cfRule>
  </conditionalFormatting>
  <conditionalFormatting sqref="CV92">
    <cfRule type="cellIs" dxfId="847" priority="848" operator="equal">
      <formula>"DESMONTAGEM"</formula>
    </cfRule>
    <cfRule type="cellIs" dxfId="846" priority="849" operator="equal">
      <formula>"SEM USO"</formula>
    </cfRule>
    <cfRule type="cellIs" dxfId="845" priority="850" operator="equal">
      <formula>"EVENTO"</formula>
    </cfRule>
    <cfRule type="cellIs" dxfId="844" priority="851" operator="equal">
      <formula>"MONTAGEM"</formula>
    </cfRule>
    <cfRule type="cellIs" dxfId="843" priority="852" operator="equal">
      <formula>"ENTREGA MATERIAL"</formula>
    </cfRule>
  </conditionalFormatting>
  <conditionalFormatting sqref="CU38 DH38:DJ38">
    <cfRule type="cellIs" dxfId="842" priority="833" operator="equal">
      <formula>"DESMONTAGEM"</formula>
    </cfRule>
    <cfRule type="cellIs" dxfId="841" priority="834" operator="equal">
      <formula>"SEM USO"</formula>
    </cfRule>
    <cfRule type="cellIs" dxfId="840" priority="835" operator="equal">
      <formula>"EVENTO"</formula>
    </cfRule>
    <cfRule type="cellIs" dxfId="839" priority="836" operator="equal">
      <formula>"MONTAGEM"</formula>
    </cfRule>
    <cfRule type="cellIs" dxfId="838" priority="837" operator="equal">
      <formula>"ENTREGA MATERIAL"</formula>
    </cfRule>
  </conditionalFormatting>
  <conditionalFormatting sqref="CV38">
    <cfRule type="cellIs" dxfId="837" priority="828" operator="equal">
      <formula>"DESMONTAGEM"</formula>
    </cfRule>
    <cfRule type="cellIs" dxfId="836" priority="829" operator="equal">
      <formula>"SEM USO"</formula>
    </cfRule>
    <cfRule type="cellIs" dxfId="835" priority="830" operator="equal">
      <formula>"EVENTO"</formula>
    </cfRule>
    <cfRule type="cellIs" dxfId="834" priority="831" operator="equal">
      <formula>"MONTAGEM"</formula>
    </cfRule>
    <cfRule type="cellIs" dxfId="833" priority="832" operator="equal">
      <formula>"ENTREGA MATERIAL"</formula>
    </cfRule>
  </conditionalFormatting>
  <conditionalFormatting sqref="CU27 DH27:DJ27">
    <cfRule type="cellIs" dxfId="832" priority="823" operator="equal">
      <formula>"DESMONTAGEM"</formula>
    </cfRule>
    <cfRule type="cellIs" dxfId="831" priority="824" operator="equal">
      <formula>"SEM USO"</formula>
    </cfRule>
    <cfRule type="cellIs" dxfId="830" priority="825" operator="equal">
      <formula>"EVENTO"</formula>
    </cfRule>
    <cfRule type="cellIs" dxfId="829" priority="826" operator="equal">
      <formula>"MONTAGEM"</formula>
    </cfRule>
    <cfRule type="cellIs" dxfId="828" priority="827" operator="equal">
      <formula>"ENTREGA MATERIAL"</formula>
    </cfRule>
  </conditionalFormatting>
  <conditionalFormatting sqref="CV27">
    <cfRule type="cellIs" dxfId="827" priority="818" operator="equal">
      <formula>"DESMONTAGEM"</formula>
    </cfRule>
    <cfRule type="cellIs" dxfId="826" priority="819" operator="equal">
      <formula>"SEM USO"</formula>
    </cfRule>
    <cfRule type="cellIs" dxfId="825" priority="820" operator="equal">
      <formula>"EVENTO"</formula>
    </cfRule>
    <cfRule type="cellIs" dxfId="824" priority="821" operator="equal">
      <formula>"MONTAGEM"</formula>
    </cfRule>
    <cfRule type="cellIs" dxfId="823" priority="822" operator="equal">
      <formula>"ENTREGA MATERIAL"</formula>
    </cfRule>
  </conditionalFormatting>
  <conditionalFormatting sqref="CU48 DH48:DJ48">
    <cfRule type="cellIs" dxfId="822" priority="843" operator="equal">
      <formula>"DESMONTAGEM"</formula>
    </cfRule>
    <cfRule type="cellIs" dxfId="821" priority="844" operator="equal">
      <formula>"SEM USO"</formula>
    </cfRule>
    <cfRule type="cellIs" dxfId="820" priority="845" operator="equal">
      <formula>"EVENTO"</formula>
    </cfRule>
    <cfRule type="cellIs" dxfId="819" priority="846" operator="equal">
      <formula>"MONTAGEM"</formula>
    </cfRule>
    <cfRule type="cellIs" dxfId="818" priority="847" operator="equal">
      <formula>"ENTREGA MATERIAL"</formula>
    </cfRule>
  </conditionalFormatting>
  <conditionalFormatting sqref="CV48">
    <cfRule type="cellIs" dxfId="817" priority="838" operator="equal">
      <formula>"DESMONTAGEM"</formula>
    </cfRule>
    <cfRule type="cellIs" dxfId="816" priority="839" operator="equal">
      <formula>"SEM USO"</formula>
    </cfRule>
    <cfRule type="cellIs" dxfId="815" priority="840" operator="equal">
      <formula>"EVENTO"</formula>
    </cfRule>
    <cfRule type="cellIs" dxfId="814" priority="841" operator="equal">
      <formula>"MONTAGEM"</formula>
    </cfRule>
    <cfRule type="cellIs" dxfId="813" priority="842" operator="equal">
      <formula>"ENTREGA MATERIAL"</formula>
    </cfRule>
  </conditionalFormatting>
  <conditionalFormatting sqref="CU17 DH17:DJ17">
    <cfRule type="cellIs" dxfId="812" priority="813" operator="equal">
      <formula>"DESMONTAGEM"</formula>
    </cfRule>
    <cfRule type="cellIs" dxfId="811" priority="814" operator="equal">
      <formula>"SEM USO"</formula>
    </cfRule>
    <cfRule type="cellIs" dxfId="810" priority="815" operator="equal">
      <formula>"EVENTO"</formula>
    </cfRule>
    <cfRule type="cellIs" dxfId="809" priority="816" operator="equal">
      <formula>"MONTAGEM"</formula>
    </cfRule>
    <cfRule type="cellIs" dxfId="808" priority="817" operator="equal">
      <formula>"ENTREGA MATERIAL"</formula>
    </cfRule>
  </conditionalFormatting>
  <conditionalFormatting sqref="CV17">
    <cfRule type="cellIs" dxfId="807" priority="808" operator="equal">
      <formula>"DESMONTAGEM"</formula>
    </cfRule>
    <cfRule type="cellIs" dxfId="806" priority="809" operator="equal">
      <formula>"SEM USO"</formula>
    </cfRule>
    <cfRule type="cellIs" dxfId="805" priority="810" operator="equal">
      <formula>"EVENTO"</formula>
    </cfRule>
    <cfRule type="cellIs" dxfId="804" priority="811" operator="equal">
      <formula>"MONTAGEM"</formula>
    </cfRule>
    <cfRule type="cellIs" dxfId="803" priority="812" operator="equal">
      <formula>"ENTREGA MATERIAL"</formula>
    </cfRule>
  </conditionalFormatting>
  <conditionalFormatting sqref="DF38">
    <cfRule type="cellIs" dxfId="802" priority="798" operator="equal">
      <formula>"DESMONTAGEM"</formula>
    </cfRule>
    <cfRule type="cellIs" dxfId="801" priority="799" operator="equal">
      <formula>"SEM USO"</formula>
    </cfRule>
    <cfRule type="cellIs" dxfId="800" priority="800" operator="equal">
      <formula>"EVENTO"</formula>
    </cfRule>
    <cfRule type="cellIs" dxfId="799" priority="801" operator="equal">
      <formula>"MONTAGEM"</formula>
    </cfRule>
    <cfRule type="cellIs" dxfId="798" priority="802" operator="equal">
      <formula>"ENTREGA MATERIAL"</formula>
    </cfRule>
  </conditionalFormatting>
  <conditionalFormatting sqref="DF27">
    <cfRule type="cellIs" dxfId="797" priority="793" operator="equal">
      <formula>"DESMONTAGEM"</formula>
    </cfRule>
    <cfRule type="cellIs" dxfId="796" priority="794" operator="equal">
      <formula>"SEM USO"</formula>
    </cfRule>
    <cfRule type="cellIs" dxfId="795" priority="795" operator="equal">
      <formula>"EVENTO"</formula>
    </cfRule>
    <cfRule type="cellIs" dxfId="794" priority="796" operator="equal">
      <formula>"MONTAGEM"</formula>
    </cfRule>
    <cfRule type="cellIs" dxfId="793" priority="797" operator="equal">
      <formula>"ENTREGA MATERIAL"</formula>
    </cfRule>
  </conditionalFormatting>
  <conditionalFormatting sqref="DF48">
    <cfRule type="cellIs" dxfId="792" priority="803" operator="equal">
      <formula>"DESMONTAGEM"</formula>
    </cfRule>
    <cfRule type="cellIs" dxfId="791" priority="804" operator="equal">
      <formula>"SEM USO"</formula>
    </cfRule>
    <cfRule type="cellIs" dxfId="790" priority="805" operator="equal">
      <formula>"EVENTO"</formula>
    </cfRule>
    <cfRule type="cellIs" dxfId="789" priority="806" operator="equal">
      <formula>"MONTAGEM"</formula>
    </cfRule>
    <cfRule type="cellIs" dxfId="788" priority="807" operator="equal">
      <formula>"ENTREGA MATERIAL"</formula>
    </cfRule>
  </conditionalFormatting>
  <conditionalFormatting sqref="DF17">
    <cfRule type="cellIs" dxfId="787" priority="788" operator="equal">
      <formula>"DESMONTAGEM"</formula>
    </cfRule>
    <cfRule type="cellIs" dxfId="786" priority="789" operator="equal">
      <formula>"SEM USO"</formula>
    </cfRule>
    <cfRule type="cellIs" dxfId="785" priority="790" operator="equal">
      <formula>"EVENTO"</formula>
    </cfRule>
    <cfRule type="cellIs" dxfId="784" priority="791" operator="equal">
      <formula>"MONTAGEM"</formula>
    </cfRule>
    <cfRule type="cellIs" dxfId="783" priority="792" operator="equal">
      <formula>"ENTREGA MATERIAL"</formula>
    </cfRule>
  </conditionalFormatting>
  <conditionalFormatting sqref="CU174:CU180 CU183">
    <cfRule type="containsText" dxfId="782" priority="786" operator="containsText" text="OK">
      <formula>NOT(ISERROR(SEARCH("OK",CU174)))</formula>
    </cfRule>
  </conditionalFormatting>
  <conditionalFormatting sqref="CU167">
    <cfRule type="containsText" dxfId="781" priority="787" operator="containsText" text="OK">
      <formula>NOT(ISERROR(SEARCH("OK",CU167)))</formula>
    </cfRule>
  </conditionalFormatting>
  <conditionalFormatting sqref="CY167:DC167 CY174:CY178 DA174:DA178 CZ168:CZ178 DC174:DC178 DB168:DB178 DG174:DG178 DG167">
    <cfRule type="containsText" dxfId="780" priority="785" operator="containsText" text="S">
      <formula>NOT(ISERROR(SEARCH("S",CY167)))</formula>
    </cfRule>
  </conditionalFormatting>
  <conditionalFormatting sqref="CW167 CW174:CW178">
    <cfRule type="containsText" dxfId="779" priority="783" operator="containsText" text="E">
      <formula>NOT(ISERROR(SEARCH("E",CW167)))</formula>
    </cfRule>
    <cfRule type="containsText" dxfId="778" priority="784" operator="containsText" text="L">
      <formula>NOT(ISERROR(SEARCH("L",CW167)))</formula>
    </cfRule>
  </conditionalFormatting>
  <conditionalFormatting sqref="CU172:CU173">
    <cfRule type="containsText" dxfId="777" priority="782" operator="containsText" text="OK">
      <formula>NOT(ISERROR(SEARCH("OK",CU172)))</formula>
    </cfRule>
  </conditionalFormatting>
  <conditionalFormatting sqref="CY172:CY173 DA172:DA173 DC172:DC173 DG172:DG173">
    <cfRule type="containsText" dxfId="776" priority="781" operator="containsText" text="S">
      <formula>NOT(ISERROR(SEARCH("S",CY172)))</formula>
    </cfRule>
  </conditionalFormatting>
  <conditionalFormatting sqref="CW172:CW173">
    <cfRule type="containsText" dxfId="775" priority="779" operator="containsText" text="E">
      <formula>NOT(ISERROR(SEARCH("E",CW172)))</formula>
    </cfRule>
    <cfRule type="containsText" dxfId="774" priority="780" operator="containsText" text="L">
      <formula>NOT(ISERROR(SEARCH("L",CW172)))</formula>
    </cfRule>
  </conditionalFormatting>
  <conditionalFormatting sqref="CU169:CU171">
    <cfRule type="containsText" dxfId="773" priority="778" operator="containsText" text="OK">
      <formula>NOT(ISERROR(SEARCH("OK",CU169)))</formula>
    </cfRule>
  </conditionalFormatting>
  <conditionalFormatting sqref="CY169:CY171 DA169:DA171 DC169:DC171 DG169:DG171">
    <cfRule type="containsText" dxfId="772" priority="777" operator="containsText" text="S">
      <formula>NOT(ISERROR(SEARCH("S",CY169)))</formula>
    </cfRule>
  </conditionalFormatting>
  <conditionalFormatting sqref="CW169:CW171">
    <cfRule type="containsText" dxfId="771" priority="775" operator="containsText" text="E">
      <formula>NOT(ISERROR(SEARCH("E",CW169)))</formula>
    </cfRule>
    <cfRule type="containsText" dxfId="770" priority="776" operator="containsText" text="L">
      <formula>NOT(ISERROR(SEARCH("L",CW169)))</formula>
    </cfRule>
  </conditionalFormatting>
  <conditionalFormatting sqref="CU168">
    <cfRule type="containsText" dxfId="769" priority="774" operator="containsText" text="OK">
      <formula>NOT(ISERROR(SEARCH("OK",CU168)))</formula>
    </cfRule>
  </conditionalFormatting>
  <conditionalFormatting sqref="CY168 DA168 DC168 DG168">
    <cfRule type="containsText" dxfId="768" priority="773" operator="containsText" text="S">
      <formula>NOT(ISERROR(SEARCH("S",CY168)))</formula>
    </cfRule>
  </conditionalFormatting>
  <conditionalFormatting sqref="CW168">
    <cfRule type="containsText" dxfId="767" priority="771" operator="containsText" text="E">
      <formula>NOT(ISERROR(SEARCH("E",CW168)))</formula>
    </cfRule>
    <cfRule type="containsText" dxfId="766" priority="772" operator="containsText" text="L">
      <formula>NOT(ISERROR(SEARCH("L",CW168)))</formula>
    </cfRule>
  </conditionalFormatting>
  <conditionalFormatting sqref="CU181:CU182">
    <cfRule type="containsText" dxfId="765" priority="770" operator="containsText" text="OK">
      <formula>NOT(ISERROR(SEARCH("OK",CU181)))</formula>
    </cfRule>
  </conditionalFormatting>
  <conditionalFormatting sqref="CU165 DH165:DJ165">
    <cfRule type="cellIs" dxfId="764" priority="765" operator="equal">
      <formula>"DESMONTAGEM"</formula>
    </cfRule>
    <cfRule type="cellIs" dxfId="763" priority="766" operator="equal">
      <formula>"SEM USO"</formula>
    </cfRule>
    <cfRule type="cellIs" dxfId="762" priority="767" operator="equal">
      <formula>"EVENTO"</formula>
    </cfRule>
    <cfRule type="cellIs" dxfId="761" priority="768" operator="equal">
      <formula>"MONTAGEM"</formula>
    </cfRule>
    <cfRule type="cellIs" dxfId="760" priority="769" operator="equal">
      <formula>"ENTREGA MATERIAL"</formula>
    </cfRule>
  </conditionalFormatting>
  <conditionalFormatting sqref="CU122 DH122:DJ122">
    <cfRule type="cellIs" dxfId="759" priority="760" operator="equal">
      <formula>"DESMONTAGEM"</formula>
    </cfRule>
    <cfRule type="cellIs" dxfId="758" priority="761" operator="equal">
      <formula>"SEM USO"</formula>
    </cfRule>
    <cfRule type="cellIs" dxfId="757" priority="762" operator="equal">
      <formula>"EVENTO"</formula>
    </cfRule>
    <cfRule type="cellIs" dxfId="756" priority="763" operator="equal">
      <formula>"MONTAGEM"</formula>
    </cfRule>
    <cfRule type="cellIs" dxfId="755" priority="764" operator="equal">
      <formula>"ENTREGA MATERIAL"</formula>
    </cfRule>
  </conditionalFormatting>
  <conditionalFormatting sqref="CV122">
    <cfRule type="cellIs" dxfId="754" priority="755" operator="equal">
      <formula>"DESMONTAGEM"</formula>
    </cfRule>
    <cfRule type="cellIs" dxfId="753" priority="756" operator="equal">
      <formula>"SEM USO"</formula>
    </cfRule>
    <cfRule type="cellIs" dxfId="752" priority="757" operator="equal">
      <formula>"EVENTO"</formula>
    </cfRule>
    <cfRule type="cellIs" dxfId="751" priority="758" operator="equal">
      <formula>"MONTAGEM"</formula>
    </cfRule>
    <cfRule type="cellIs" dxfId="750" priority="759" operator="equal">
      <formula>"ENTREGA MATERIAL"</formula>
    </cfRule>
  </conditionalFormatting>
  <conditionalFormatting sqref="CU102 DH102:DJ102">
    <cfRule type="cellIs" dxfId="749" priority="750" operator="equal">
      <formula>"DESMONTAGEM"</formula>
    </cfRule>
    <cfRule type="cellIs" dxfId="748" priority="751" operator="equal">
      <formula>"SEM USO"</formula>
    </cfRule>
    <cfRule type="cellIs" dxfId="747" priority="752" operator="equal">
      <formula>"EVENTO"</formula>
    </cfRule>
    <cfRule type="cellIs" dxfId="746" priority="753" operator="equal">
      <formula>"MONTAGEM"</formula>
    </cfRule>
    <cfRule type="cellIs" dxfId="745" priority="754" operator="equal">
      <formula>"ENTREGA MATERIAL"</formula>
    </cfRule>
  </conditionalFormatting>
  <conditionalFormatting sqref="CV102">
    <cfRule type="cellIs" dxfId="744" priority="745" operator="equal">
      <formula>"DESMONTAGEM"</formula>
    </cfRule>
    <cfRule type="cellIs" dxfId="743" priority="746" operator="equal">
      <formula>"SEM USO"</formula>
    </cfRule>
    <cfRule type="cellIs" dxfId="742" priority="747" operator="equal">
      <formula>"EVENTO"</formula>
    </cfRule>
    <cfRule type="cellIs" dxfId="741" priority="748" operator="equal">
      <formula>"MONTAGEM"</formula>
    </cfRule>
    <cfRule type="cellIs" dxfId="740" priority="749" operator="equal">
      <formula>"ENTREGA MATERIAL"</formula>
    </cfRule>
  </conditionalFormatting>
  <conditionalFormatting sqref="CU112 DH112:DJ112">
    <cfRule type="cellIs" dxfId="739" priority="740" operator="equal">
      <formula>"DESMONTAGEM"</formula>
    </cfRule>
    <cfRule type="cellIs" dxfId="738" priority="741" operator="equal">
      <formula>"SEM USO"</formula>
    </cfRule>
    <cfRule type="cellIs" dxfId="737" priority="742" operator="equal">
      <formula>"EVENTO"</formula>
    </cfRule>
    <cfRule type="cellIs" dxfId="736" priority="743" operator="equal">
      <formula>"MONTAGEM"</formula>
    </cfRule>
    <cfRule type="cellIs" dxfId="735" priority="744" operator="equal">
      <formula>"ENTREGA MATERIAL"</formula>
    </cfRule>
  </conditionalFormatting>
  <conditionalFormatting sqref="CV112">
    <cfRule type="cellIs" dxfId="734" priority="735" operator="equal">
      <formula>"DESMONTAGEM"</formula>
    </cfRule>
    <cfRule type="cellIs" dxfId="733" priority="736" operator="equal">
      <formula>"SEM USO"</formula>
    </cfRule>
    <cfRule type="cellIs" dxfId="732" priority="737" operator="equal">
      <formula>"EVENTO"</formula>
    </cfRule>
    <cfRule type="cellIs" dxfId="731" priority="738" operator="equal">
      <formula>"MONTAGEM"</formula>
    </cfRule>
    <cfRule type="cellIs" dxfId="730" priority="739" operator="equal">
      <formula>"ENTREGA MATERIAL"</formula>
    </cfRule>
  </conditionalFormatting>
  <conditionalFormatting sqref="CU132 DH132:DJ132">
    <cfRule type="cellIs" dxfId="729" priority="730" operator="equal">
      <formula>"DESMONTAGEM"</formula>
    </cfRule>
    <cfRule type="cellIs" dxfId="728" priority="731" operator="equal">
      <formula>"SEM USO"</formula>
    </cfRule>
    <cfRule type="cellIs" dxfId="727" priority="732" operator="equal">
      <formula>"EVENTO"</formula>
    </cfRule>
    <cfRule type="cellIs" dxfId="726" priority="733" operator="equal">
      <formula>"MONTAGEM"</formula>
    </cfRule>
    <cfRule type="cellIs" dxfId="725" priority="734" operator="equal">
      <formula>"ENTREGA MATERIAL"</formula>
    </cfRule>
  </conditionalFormatting>
  <conditionalFormatting sqref="CV132">
    <cfRule type="cellIs" dxfId="724" priority="725" operator="equal">
      <formula>"DESMONTAGEM"</formula>
    </cfRule>
    <cfRule type="cellIs" dxfId="723" priority="726" operator="equal">
      <formula>"SEM USO"</formula>
    </cfRule>
    <cfRule type="cellIs" dxfId="722" priority="727" operator="equal">
      <formula>"EVENTO"</formula>
    </cfRule>
    <cfRule type="cellIs" dxfId="721" priority="728" operator="equal">
      <formula>"MONTAGEM"</formula>
    </cfRule>
    <cfRule type="cellIs" dxfId="720" priority="729" operator="equal">
      <formula>"ENTREGA MATERIAL"</formula>
    </cfRule>
  </conditionalFormatting>
  <conditionalFormatting sqref="DE167 DE174:DE178">
    <cfRule type="containsText" dxfId="719" priority="724" operator="containsText" text="S">
      <formula>NOT(ISERROR(SEARCH("S",DE167)))</formula>
    </cfRule>
  </conditionalFormatting>
  <conditionalFormatting sqref="DE172:DE173">
    <cfRule type="containsText" dxfId="718" priority="723" operator="containsText" text="S">
      <formula>NOT(ISERROR(SEARCH("S",DE172)))</formula>
    </cfRule>
  </conditionalFormatting>
  <conditionalFormatting sqref="DE169:DE171">
    <cfRule type="containsText" dxfId="717" priority="722" operator="containsText" text="S">
      <formula>NOT(ISERROR(SEARCH("S",DE169)))</formula>
    </cfRule>
  </conditionalFormatting>
  <conditionalFormatting sqref="DE168">
    <cfRule type="containsText" dxfId="716" priority="721" operator="containsText" text="S">
      <formula>NOT(ISERROR(SEARCH("S",DE168)))</formula>
    </cfRule>
  </conditionalFormatting>
  <conditionalFormatting sqref="DF165">
    <cfRule type="cellIs" dxfId="715" priority="716" operator="equal">
      <formula>"DESMONTAGEM"</formula>
    </cfRule>
    <cfRule type="cellIs" dxfId="714" priority="717" operator="equal">
      <formula>"SEM USO"</formula>
    </cfRule>
    <cfRule type="cellIs" dxfId="713" priority="718" operator="equal">
      <formula>"EVENTO"</formula>
    </cfRule>
    <cfRule type="cellIs" dxfId="712" priority="719" operator="equal">
      <formula>"MONTAGEM"</formula>
    </cfRule>
    <cfRule type="cellIs" dxfId="711" priority="720" operator="equal">
      <formula>"ENTREGA MATERIAL"</formula>
    </cfRule>
  </conditionalFormatting>
  <conditionalFormatting sqref="DF122">
    <cfRule type="cellIs" dxfId="710" priority="711" operator="equal">
      <formula>"DESMONTAGEM"</formula>
    </cfRule>
    <cfRule type="cellIs" dxfId="709" priority="712" operator="equal">
      <formula>"SEM USO"</formula>
    </cfRule>
    <cfRule type="cellIs" dxfId="708" priority="713" operator="equal">
      <formula>"EVENTO"</formula>
    </cfRule>
    <cfRule type="cellIs" dxfId="707" priority="714" operator="equal">
      <formula>"MONTAGEM"</formula>
    </cfRule>
    <cfRule type="cellIs" dxfId="706" priority="715" operator="equal">
      <formula>"ENTREGA MATERIAL"</formula>
    </cfRule>
  </conditionalFormatting>
  <conditionalFormatting sqref="DF102">
    <cfRule type="cellIs" dxfId="705" priority="706" operator="equal">
      <formula>"DESMONTAGEM"</formula>
    </cfRule>
    <cfRule type="cellIs" dxfId="704" priority="707" operator="equal">
      <formula>"SEM USO"</formula>
    </cfRule>
    <cfRule type="cellIs" dxfId="703" priority="708" operator="equal">
      <formula>"EVENTO"</formula>
    </cfRule>
    <cfRule type="cellIs" dxfId="702" priority="709" operator="equal">
      <formula>"MONTAGEM"</formula>
    </cfRule>
    <cfRule type="cellIs" dxfId="701" priority="710" operator="equal">
      <formula>"ENTREGA MATERIAL"</formula>
    </cfRule>
  </conditionalFormatting>
  <conditionalFormatting sqref="DF112">
    <cfRule type="cellIs" dxfId="700" priority="701" operator="equal">
      <formula>"DESMONTAGEM"</formula>
    </cfRule>
    <cfRule type="cellIs" dxfId="699" priority="702" operator="equal">
      <formula>"SEM USO"</formula>
    </cfRule>
    <cfRule type="cellIs" dxfId="698" priority="703" operator="equal">
      <formula>"EVENTO"</formula>
    </cfRule>
    <cfRule type="cellIs" dxfId="697" priority="704" operator="equal">
      <formula>"MONTAGEM"</formula>
    </cfRule>
    <cfRule type="cellIs" dxfId="696" priority="705" operator="equal">
      <formula>"ENTREGA MATERIAL"</formula>
    </cfRule>
  </conditionalFormatting>
  <conditionalFormatting sqref="DF132">
    <cfRule type="cellIs" dxfId="695" priority="696" operator="equal">
      <formula>"DESMONTAGEM"</formula>
    </cfRule>
    <cfRule type="cellIs" dxfId="694" priority="697" operator="equal">
      <formula>"SEM USO"</formula>
    </cfRule>
    <cfRule type="cellIs" dxfId="693" priority="698" operator="equal">
      <formula>"EVENTO"</formula>
    </cfRule>
    <cfRule type="cellIs" dxfId="692" priority="699" operator="equal">
      <formula>"MONTAGEM"</formula>
    </cfRule>
    <cfRule type="cellIs" dxfId="691" priority="700" operator="equal">
      <formula>"ENTREGA MATERIAL"</formula>
    </cfRule>
  </conditionalFormatting>
  <conditionalFormatting sqref="S7:S8 S12:S16">
    <cfRule type="containsText" dxfId="690" priority="694" operator="containsText" text="OK">
      <formula>NOT(ISERROR(SEARCH("OK",S7)))</formula>
    </cfRule>
  </conditionalFormatting>
  <conditionalFormatting sqref="S6">
    <cfRule type="containsText" dxfId="689" priority="695" operator="containsText" text="OK">
      <formula>NOT(ISERROR(SEARCH("OK",S6)))</formula>
    </cfRule>
  </conditionalFormatting>
  <conditionalFormatting sqref="W6:AB6 AE6">
    <cfRule type="containsText" dxfId="688" priority="693" operator="containsText" text="S">
      <formula>NOT(ISERROR(SEARCH("S",W6)))</formula>
    </cfRule>
  </conditionalFormatting>
  <conditionalFormatting sqref="U6:U8 U12:U16">
    <cfRule type="containsText" dxfId="687" priority="691" operator="containsText" text="E">
      <formula>NOT(ISERROR(SEARCH("E",U6)))</formula>
    </cfRule>
    <cfRule type="containsText" dxfId="686" priority="692" operator="containsText" text="L">
      <formula>NOT(ISERROR(SEARCH("L",U6)))</formula>
    </cfRule>
  </conditionalFormatting>
  <conditionalFormatting sqref="S9:S11">
    <cfRule type="containsText" dxfId="685" priority="690" operator="containsText" text="OK">
      <formula>NOT(ISERROR(SEARCH("OK",S9)))</formula>
    </cfRule>
  </conditionalFormatting>
  <conditionalFormatting sqref="U9:U11">
    <cfRule type="containsText" dxfId="684" priority="688" operator="containsText" text="E">
      <formula>NOT(ISERROR(SEARCH("E",U9)))</formula>
    </cfRule>
    <cfRule type="containsText" dxfId="683" priority="689" operator="containsText" text="L">
      <formula>NOT(ISERROR(SEARCH("L",U9)))</formula>
    </cfRule>
  </conditionalFormatting>
  <conditionalFormatting sqref="W15:AB16 AE15:AE16">
    <cfRule type="containsText" dxfId="682" priority="687" operator="containsText" text="S">
      <formula>NOT(ISERROR(SEARCH("S",W15)))</formula>
    </cfRule>
  </conditionalFormatting>
  <conditionalFormatting sqref="W7:AB14 AE7:AE14">
    <cfRule type="containsText" dxfId="681" priority="686" operator="containsText" text="S">
      <formula>NOT(ISERROR(SEARCH("S",W7)))</formula>
    </cfRule>
  </conditionalFormatting>
  <conditionalFormatting sqref="AC6">
    <cfRule type="containsText" dxfId="680" priority="685" operator="containsText" text="S">
      <formula>NOT(ISERROR(SEARCH("S",AC6)))</formula>
    </cfRule>
  </conditionalFormatting>
  <conditionalFormatting sqref="AC15:AC16">
    <cfRule type="containsText" dxfId="679" priority="684" operator="containsText" text="S">
      <formula>NOT(ISERROR(SEARCH("S",AC15)))</formula>
    </cfRule>
  </conditionalFormatting>
  <conditionalFormatting sqref="AC7:AC14">
    <cfRule type="containsText" dxfId="678" priority="683" operator="containsText" text="S">
      <formula>NOT(ISERROR(SEARCH("S",AC7)))</formula>
    </cfRule>
  </conditionalFormatting>
  <conditionalFormatting sqref="AI7:AI8 AI12:AI16">
    <cfRule type="containsText" dxfId="677" priority="681" operator="containsText" text="OK">
      <formula>NOT(ISERROR(SEARCH("OK",AI7)))</formula>
    </cfRule>
  </conditionalFormatting>
  <conditionalFormatting sqref="AI6">
    <cfRule type="containsText" dxfId="676" priority="682" operator="containsText" text="OK">
      <formula>NOT(ISERROR(SEARCH("OK",AI6)))</formula>
    </cfRule>
  </conditionalFormatting>
  <conditionalFormatting sqref="AM6:AR6 AU6">
    <cfRule type="containsText" dxfId="675" priority="680" operator="containsText" text="S">
      <formula>NOT(ISERROR(SEARCH("S",AM6)))</formula>
    </cfRule>
  </conditionalFormatting>
  <conditionalFormatting sqref="AK6:AK16">
    <cfRule type="containsText" dxfId="674" priority="678" operator="containsText" text="E">
      <formula>NOT(ISERROR(SEARCH("E",AK6)))</formula>
    </cfRule>
    <cfRule type="containsText" dxfId="673" priority="679" operator="containsText" text="L">
      <formula>NOT(ISERROR(SEARCH("L",AK6)))</formula>
    </cfRule>
  </conditionalFormatting>
  <conditionalFormatting sqref="AI9:AI11">
    <cfRule type="containsText" dxfId="672" priority="677" operator="containsText" text="OK">
      <formula>NOT(ISERROR(SEARCH("OK",AI9)))</formula>
    </cfRule>
  </conditionalFormatting>
  <conditionalFormatting sqref="AM15:AR16 AU15:AU16">
    <cfRule type="containsText" dxfId="671" priority="676" operator="containsText" text="S">
      <formula>NOT(ISERROR(SEARCH("S",AM15)))</formula>
    </cfRule>
  </conditionalFormatting>
  <conditionalFormatting sqref="AM7:AR14 AU7:AU14">
    <cfRule type="containsText" dxfId="670" priority="675" operator="containsText" text="S">
      <formula>NOT(ISERROR(SEARCH("S",AM7)))</formula>
    </cfRule>
  </conditionalFormatting>
  <conditionalFormatting sqref="AS6">
    <cfRule type="containsText" dxfId="669" priority="674" operator="containsText" text="S">
      <formula>NOT(ISERROR(SEARCH("S",AS6)))</formula>
    </cfRule>
  </conditionalFormatting>
  <conditionalFormatting sqref="AS15:AS16">
    <cfRule type="containsText" dxfId="668" priority="673" operator="containsText" text="S">
      <formula>NOT(ISERROR(SEARCH("S",AS15)))</formula>
    </cfRule>
  </conditionalFormatting>
  <conditionalFormatting sqref="AS7:AS14">
    <cfRule type="containsText" dxfId="667" priority="672" operator="containsText" text="S">
      <formula>NOT(ISERROR(SEARCH("S",AS7)))</formula>
    </cfRule>
  </conditionalFormatting>
  <conditionalFormatting sqref="AY12:AY16">
    <cfRule type="containsText" dxfId="666" priority="670" operator="containsText" text="OK">
      <formula>NOT(ISERROR(SEARCH("OK",AY12)))</formula>
    </cfRule>
  </conditionalFormatting>
  <conditionalFormatting sqref="AY6:AY9">
    <cfRule type="containsText" dxfId="665" priority="671" operator="containsText" text="OK">
      <formula>NOT(ISERROR(SEARCH("OK",AY6)))</formula>
    </cfRule>
  </conditionalFormatting>
  <conditionalFormatting sqref="BC6:BH6 BK6">
    <cfRule type="containsText" dxfId="664" priority="669" operator="containsText" text="S">
      <formula>NOT(ISERROR(SEARCH("S",BC6)))</formula>
    </cfRule>
  </conditionalFormatting>
  <conditionalFormatting sqref="BA6:BA8 BA12:BA16">
    <cfRule type="containsText" dxfId="663" priority="667" operator="containsText" text="E">
      <formula>NOT(ISERROR(SEARCH("E",BA6)))</formula>
    </cfRule>
    <cfRule type="containsText" dxfId="662" priority="668" operator="containsText" text="L">
      <formula>NOT(ISERROR(SEARCH("L",BA6)))</formula>
    </cfRule>
  </conditionalFormatting>
  <conditionalFormatting sqref="AY10:AY11">
    <cfRule type="containsText" dxfId="661" priority="666" operator="containsText" text="OK">
      <formula>NOT(ISERROR(SEARCH("OK",AY10)))</formula>
    </cfRule>
  </conditionalFormatting>
  <conditionalFormatting sqref="BA9:BA11">
    <cfRule type="containsText" dxfId="660" priority="664" operator="containsText" text="E">
      <formula>NOT(ISERROR(SEARCH("E",BA9)))</formula>
    </cfRule>
    <cfRule type="containsText" dxfId="659" priority="665" operator="containsText" text="L">
      <formula>NOT(ISERROR(SEARCH("L",BA9)))</formula>
    </cfRule>
  </conditionalFormatting>
  <conditionalFormatting sqref="BC15:BH16 BK15:BK16">
    <cfRule type="containsText" dxfId="658" priority="663" operator="containsText" text="S">
      <formula>NOT(ISERROR(SEARCH("S",BC15)))</formula>
    </cfRule>
  </conditionalFormatting>
  <conditionalFormatting sqref="BC7:BH14 BK7:BK14">
    <cfRule type="containsText" dxfId="657" priority="662" operator="containsText" text="S">
      <formula>NOT(ISERROR(SEARCH("S",BC7)))</formula>
    </cfRule>
  </conditionalFormatting>
  <conditionalFormatting sqref="BI6">
    <cfRule type="containsText" dxfId="656" priority="661" operator="containsText" text="S">
      <formula>NOT(ISERROR(SEARCH("S",BI6)))</formula>
    </cfRule>
  </conditionalFormatting>
  <conditionalFormatting sqref="BI15:BI16">
    <cfRule type="containsText" dxfId="655" priority="660" operator="containsText" text="S">
      <formula>NOT(ISERROR(SEARCH("S",BI15)))</formula>
    </cfRule>
  </conditionalFormatting>
  <conditionalFormatting sqref="BI7:BI14">
    <cfRule type="containsText" dxfId="654" priority="659" operator="containsText" text="S">
      <formula>NOT(ISERROR(SEARCH("S",BI7)))</formula>
    </cfRule>
  </conditionalFormatting>
  <conditionalFormatting sqref="BO13:BO16">
    <cfRule type="containsText" dxfId="653" priority="657" operator="containsText" text="OK">
      <formula>NOT(ISERROR(SEARCH("OK",BO13)))</formula>
    </cfRule>
  </conditionalFormatting>
  <conditionalFormatting sqref="BO6:BO12">
    <cfRule type="containsText" dxfId="652" priority="658" operator="containsText" text="OK">
      <formula>NOT(ISERROR(SEARCH("OK",BO6)))</formula>
    </cfRule>
  </conditionalFormatting>
  <conditionalFormatting sqref="BS6:BX6 CA6">
    <cfRule type="containsText" dxfId="651" priority="656" operator="containsText" text="S">
      <formula>NOT(ISERROR(SEARCH("S",BS6)))</formula>
    </cfRule>
  </conditionalFormatting>
  <conditionalFormatting sqref="BQ6:BQ8 BQ12:BQ16">
    <cfRule type="containsText" dxfId="650" priority="654" operator="containsText" text="E">
      <formula>NOT(ISERROR(SEARCH("E",BQ6)))</formula>
    </cfRule>
    <cfRule type="containsText" dxfId="649" priority="655" operator="containsText" text="L">
      <formula>NOT(ISERROR(SEARCH("L",BQ6)))</formula>
    </cfRule>
  </conditionalFormatting>
  <conditionalFormatting sqref="BQ9:BQ11">
    <cfRule type="containsText" dxfId="648" priority="652" operator="containsText" text="E">
      <formula>NOT(ISERROR(SEARCH("E",BQ9)))</formula>
    </cfRule>
    <cfRule type="containsText" dxfId="647" priority="653" operator="containsText" text="L">
      <formula>NOT(ISERROR(SEARCH("L",BQ9)))</formula>
    </cfRule>
  </conditionalFormatting>
  <conditionalFormatting sqref="BS15:BX16 CA15:CA16">
    <cfRule type="containsText" dxfId="646" priority="651" operator="containsText" text="S">
      <formula>NOT(ISERROR(SEARCH("S",BS15)))</formula>
    </cfRule>
  </conditionalFormatting>
  <conditionalFormatting sqref="BS7:BX14 CA7:CA14">
    <cfRule type="containsText" dxfId="645" priority="650" operator="containsText" text="S">
      <formula>NOT(ISERROR(SEARCH("S",BS7)))</formula>
    </cfRule>
  </conditionalFormatting>
  <conditionalFormatting sqref="BY6">
    <cfRule type="containsText" dxfId="644" priority="649" operator="containsText" text="S">
      <formula>NOT(ISERROR(SEARCH("S",BY6)))</formula>
    </cfRule>
  </conditionalFormatting>
  <conditionalFormatting sqref="BY15:BY16">
    <cfRule type="containsText" dxfId="643" priority="648" operator="containsText" text="S">
      <formula>NOT(ISERROR(SEARCH("S",BY15)))</formula>
    </cfRule>
  </conditionalFormatting>
  <conditionalFormatting sqref="BY7:BY14">
    <cfRule type="containsText" dxfId="642" priority="647" operator="containsText" text="S">
      <formula>NOT(ISERROR(SEARCH("S",BY7)))</formula>
    </cfRule>
  </conditionalFormatting>
  <conditionalFormatting sqref="CE14:CE16">
    <cfRule type="containsText" dxfId="641" priority="645" operator="containsText" text="OK">
      <formula>NOT(ISERROR(SEARCH("OK",CE14)))</formula>
    </cfRule>
  </conditionalFormatting>
  <conditionalFormatting sqref="CE6:CE8">
    <cfRule type="containsText" dxfId="640" priority="646" operator="containsText" text="OK">
      <formula>NOT(ISERROR(SEARCH("OK",CE6)))</formula>
    </cfRule>
  </conditionalFormatting>
  <conditionalFormatting sqref="CI6:CN6 CQ6">
    <cfRule type="containsText" dxfId="639" priority="644" operator="containsText" text="S">
      <formula>NOT(ISERROR(SEARCH("S",CI6)))</formula>
    </cfRule>
  </conditionalFormatting>
  <conditionalFormatting sqref="CG6:CG8 CG12:CG16">
    <cfRule type="containsText" dxfId="638" priority="642" operator="containsText" text="E">
      <formula>NOT(ISERROR(SEARCH("E",CG6)))</formula>
    </cfRule>
    <cfRule type="containsText" dxfId="637" priority="643" operator="containsText" text="L">
      <formula>NOT(ISERROR(SEARCH("L",CG6)))</formula>
    </cfRule>
  </conditionalFormatting>
  <conditionalFormatting sqref="CE9:CE13">
    <cfRule type="containsText" dxfId="636" priority="641" operator="containsText" text="OK">
      <formula>NOT(ISERROR(SEARCH("OK",CE9)))</formula>
    </cfRule>
  </conditionalFormatting>
  <conditionalFormatting sqref="CG9:CG11">
    <cfRule type="containsText" dxfId="635" priority="639" operator="containsText" text="E">
      <formula>NOT(ISERROR(SEARCH("E",CG9)))</formula>
    </cfRule>
    <cfRule type="containsText" dxfId="634" priority="640" operator="containsText" text="L">
      <formula>NOT(ISERROR(SEARCH("L",CG9)))</formula>
    </cfRule>
  </conditionalFormatting>
  <conditionalFormatting sqref="CI15:CN16 CQ15:CQ16">
    <cfRule type="containsText" dxfId="633" priority="638" operator="containsText" text="S">
      <formula>NOT(ISERROR(SEARCH("S",CI15)))</formula>
    </cfRule>
  </conditionalFormatting>
  <conditionalFormatting sqref="CI7:CN14 CQ7:CQ14">
    <cfRule type="containsText" dxfId="632" priority="637" operator="containsText" text="S">
      <formula>NOT(ISERROR(SEARCH("S",CI7)))</formula>
    </cfRule>
  </conditionalFormatting>
  <conditionalFormatting sqref="CO6">
    <cfRule type="containsText" dxfId="631" priority="636" operator="containsText" text="S">
      <formula>NOT(ISERROR(SEARCH("S",CO6)))</formula>
    </cfRule>
  </conditionalFormatting>
  <conditionalFormatting sqref="CO15:CO16">
    <cfRule type="containsText" dxfId="630" priority="635" operator="containsText" text="S">
      <formula>NOT(ISERROR(SEARCH("S",CO15)))</formula>
    </cfRule>
  </conditionalFormatting>
  <conditionalFormatting sqref="CO7:CO14">
    <cfRule type="containsText" dxfId="629" priority="634" operator="containsText" text="S">
      <formula>NOT(ISERROR(SEARCH("S",CO7)))</formula>
    </cfRule>
  </conditionalFormatting>
  <conditionalFormatting sqref="CU7:CU8 CU12:CU16">
    <cfRule type="containsText" dxfId="628" priority="632" operator="containsText" text="OK">
      <formula>NOT(ISERROR(SEARCH("OK",CU7)))</formula>
    </cfRule>
  </conditionalFormatting>
  <conditionalFormatting sqref="CU6">
    <cfRule type="containsText" dxfId="627" priority="633" operator="containsText" text="OK">
      <formula>NOT(ISERROR(SEARCH("OK",CU6)))</formula>
    </cfRule>
  </conditionalFormatting>
  <conditionalFormatting sqref="CY6:DD6 DG6">
    <cfRule type="containsText" dxfId="626" priority="631" operator="containsText" text="S">
      <formula>NOT(ISERROR(SEARCH("S",CY6)))</formula>
    </cfRule>
  </conditionalFormatting>
  <conditionalFormatting sqref="CW6:CW8 CW12:CW16">
    <cfRule type="containsText" dxfId="625" priority="629" operator="containsText" text="E">
      <formula>NOT(ISERROR(SEARCH("E",CW6)))</formula>
    </cfRule>
    <cfRule type="containsText" dxfId="624" priority="630" operator="containsText" text="L">
      <formula>NOT(ISERROR(SEARCH("L",CW6)))</formula>
    </cfRule>
  </conditionalFormatting>
  <conditionalFormatting sqref="CU9:CU11">
    <cfRule type="containsText" dxfId="623" priority="628" operator="containsText" text="OK">
      <formula>NOT(ISERROR(SEARCH("OK",CU9)))</formula>
    </cfRule>
  </conditionalFormatting>
  <conditionalFormatting sqref="CW9:CW11">
    <cfRule type="containsText" dxfId="622" priority="626" operator="containsText" text="E">
      <formula>NOT(ISERROR(SEARCH("E",CW9)))</formula>
    </cfRule>
    <cfRule type="containsText" dxfId="621" priority="627" operator="containsText" text="L">
      <formula>NOT(ISERROR(SEARCH("L",CW9)))</formula>
    </cfRule>
  </conditionalFormatting>
  <conditionalFormatting sqref="CY15:DD16 DG15:DG16">
    <cfRule type="containsText" dxfId="620" priority="625" operator="containsText" text="S">
      <formula>NOT(ISERROR(SEARCH("S",CY15)))</formula>
    </cfRule>
  </conditionalFormatting>
  <conditionalFormatting sqref="CY7:DD14 DG7:DG14">
    <cfRule type="containsText" dxfId="619" priority="624" operator="containsText" text="S">
      <formula>NOT(ISERROR(SEARCH("S",CY7)))</formula>
    </cfRule>
  </conditionalFormatting>
  <conditionalFormatting sqref="DE6">
    <cfRule type="containsText" dxfId="618" priority="623" operator="containsText" text="S">
      <formula>NOT(ISERROR(SEARCH("S",DE6)))</formula>
    </cfRule>
  </conditionalFormatting>
  <conditionalFormatting sqref="DE15:DE16">
    <cfRule type="containsText" dxfId="617" priority="622" operator="containsText" text="S">
      <formula>NOT(ISERROR(SEARCH("S",DE15)))</formula>
    </cfRule>
  </conditionalFormatting>
  <conditionalFormatting sqref="DE7:DE14">
    <cfRule type="containsText" dxfId="616" priority="621" operator="containsText" text="S">
      <formula>NOT(ISERROR(SEARCH("S",DE7)))</formula>
    </cfRule>
  </conditionalFormatting>
  <conditionalFormatting sqref="S20:S26">
    <cfRule type="containsText" dxfId="615" priority="619" operator="containsText" text="OK">
      <formula>NOT(ISERROR(SEARCH("OK",S20)))</formula>
    </cfRule>
  </conditionalFormatting>
  <conditionalFormatting sqref="S19">
    <cfRule type="containsText" dxfId="614" priority="620" operator="containsText" text="OK">
      <formula>NOT(ISERROR(SEARCH("OK",S19)))</formula>
    </cfRule>
  </conditionalFormatting>
  <conditionalFormatting sqref="W19:AB26 AE19:AE26">
    <cfRule type="containsText" dxfId="613" priority="618" operator="containsText" text="S">
      <formula>NOT(ISERROR(SEARCH("S",W19)))</formula>
    </cfRule>
  </conditionalFormatting>
  <conditionalFormatting sqref="U19:U26">
    <cfRule type="containsText" dxfId="612" priority="616" operator="containsText" text="E">
      <formula>NOT(ISERROR(SEARCH("E",U19)))</formula>
    </cfRule>
    <cfRule type="containsText" dxfId="611" priority="617" operator="containsText" text="L">
      <formula>NOT(ISERROR(SEARCH("L",U19)))</formula>
    </cfRule>
  </conditionalFormatting>
  <conditionalFormatting sqref="AC19:AC26">
    <cfRule type="containsText" dxfId="610" priority="615" operator="containsText" text="S">
      <formula>NOT(ISERROR(SEARCH("S",AC19)))</formula>
    </cfRule>
  </conditionalFormatting>
  <conditionalFormatting sqref="AI20:AI26">
    <cfRule type="containsText" dxfId="609" priority="613" operator="containsText" text="OK">
      <formula>NOT(ISERROR(SEARCH("OK",AI20)))</formula>
    </cfRule>
  </conditionalFormatting>
  <conditionalFormatting sqref="AI19">
    <cfRule type="containsText" dxfId="608" priority="614" operator="containsText" text="OK">
      <formula>NOT(ISERROR(SEARCH("OK",AI19)))</formula>
    </cfRule>
  </conditionalFormatting>
  <conditionalFormatting sqref="AM19:AR26 AU19:AU26">
    <cfRule type="containsText" dxfId="607" priority="612" operator="containsText" text="S">
      <formula>NOT(ISERROR(SEARCH("S",AM19)))</formula>
    </cfRule>
  </conditionalFormatting>
  <conditionalFormatting sqref="AK19:AK26">
    <cfRule type="containsText" dxfId="606" priority="610" operator="containsText" text="E">
      <formula>NOT(ISERROR(SEARCH("E",AK19)))</formula>
    </cfRule>
    <cfRule type="containsText" dxfId="605" priority="611" operator="containsText" text="L">
      <formula>NOT(ISERROR(SEARCH("L",AK19)))</formula>
    </cfRule>
  </conditionalFormatting>
  <conditionalFormatting sqref="AS19:AS26">
    <cfRule type="containsText" dxfId="604" priority="609" operator="containsText" text="S">
      <formula>NOT(ISERROR(SEARCH("S",AS19)))</formula>
    </cfRule>
  </conditionalFormatting>
  <conditionalFormatting sqref="AY24:AY26">
    <cfRule type="containsText" dxfId="603" priority="607" operator="containsText" text="OK">
      <formula>NOT(ISERROR(SEARCH("OK",AY24)))</formula>
    </cfRule>
  </conditionalFormatting>
  <conditionalFormatting sqref="AY19:AY23">
    <cfRule type="containsText" dxfId="602" priority="608" operator="containsText" text="OK">
      <formula>NOT(ISERROR(SEARCH("OK",AY19)))</formula>
    </cfRule>
  </conditionalFormatting>
  <conditionalFormatting sqref="BC19:BH26 BK19:BK26">
    <cfRule type="containsText" dxfId="601" priority="606" operator="containsText" text="S">
      <formula>NOT(ISERROR(SEARCH("S",BC19)))</formula>
    </cfRule>
  </conditionalFormatting>
  <conditionalFormatting sqref="BA19:BA26">
    <cfRule type="containsText" dxfId="600" priority="604" operator="containsText" text="E">
      <formula>NOT(ISERROR(SEARCH("E",BA19)))</formula>
    </cfRule>
    <cfRule type="containsText" dxfId="599" priority="605" operator="containsText" text="L">
      <formula>NOT(ISERROR(SEARCH("L",BA19)))</formula>
    </cfRule>
  </conditionalFormatting>
  <conditionalFormatting sqref="BI19:BI26">
    <cfRule type="containsText" dxfId="598" priority="603" operator="containsText" text="S">
      <formula>NOT(ISERROR(SEARCH("S",BI19)))</formula>
    </cfRule>
  </conditionalFormatting>
  <conditionalFormatting sqref="BO24:BO26">
    <cfRule type="containsText" dxfId="597" priority="601" operator="containsText" text="OK">
      <formula>NOT(ISERROR(SEARCH("OK",BO24)))</formula>
    </cfRule>
  </conditionalFormatting>
  <conditionalFormatting sqref="BO19:BO23">
    <cfRule type="containsText" dxfId="596" priority="602" operator="containsText" text="OK">
      <formula>NOT(ISERROR(SEARCH("OK",BO19)))</formula>
    </cfRule>
  </conditionalFormatting>
  <conditionalFormatting sqref="BS19:BX26 CA19:CA26">
    <cfRule type="containsText" dxfId="595" priority="600" operator="containsText" text="S">
      <formula>NOT(ISERROR(SEARCH("S",BS19)))</formula>
    </cfRule>
  </conditionalFormatting>
  <conditionalFormatting sqref="BQ19:BQ26">
    <cfRule type="containsText" dxfId="594" priority="598" operator="containsText" text="E">
      <formula>NOT(ISERROR(SEARCH("E",BQ19)))</formula>
    </cfRule>
    <cfRule type="containsText" dxfId="593" priority="599" operator="containsText" text="L">
      <formula>NOT(ISERROR(SEARCH("L",BQ19)))</formula>
    </cfRule>
  </conditionalFormatting>
  <conditionalFormatting sqref="BY19:BY26">
    <cfRule type="containsText" dxfId="592" priority="597" operator="containsText" text="S">
      <formula>NOT(ISERROR(SEARCH("S",BY19)))</formula>
    </cfRule>
  </conditionalFormatting>
  <conditionalFormatting sqref="CE25:CE26">
    <cfRule type="containsText" dxfId="591" priority="595" operator="containsText" text="OK">
      <formula>NOT(ISERROR(SEARCH("OK",CE25)))</formula>
    </cfRule>
  </conditionalFormatting>
  <conditionalFormatting sqref="CE19:CE24">
    <cfRule type="containsText" dxfId="590" priority="596" operator="containsText" text="OK">
      <formula>NOT(ISERROR(SEARCH("OK",CE19)))</formula>
    </cfRule>
  </conditionalFormatting>
  <conditionalFormatting sqref="CI19:CN26 CQ19:CQ26">
    <cfRule type="containsText" dxfId="589" priority="594" operator="containsText" text="S">
      <formula>NOT(ISERROR(SEARCH("S",CI19)))</formula>
    </cfRule>
  </conditionalFormatting>
  <conditionalFormatting sqref="CG19:CG26">
    <cfRule type="containsText" dxfId="588" priority="592" operator="containsText" text="E">
      <formula>NOT(ISERROR(SEARCH("E",CG19)))</formula>
    </cfRule>
    <cfRule type="containsText" dxfId="587" priority="593" operator="containsText" text="L">
      <formula>NOT(ISERROR(SEARCH("L",CG19)))</formula>
    </cfRule>
  </conditionalFormatting>
  <conditionalFormatting sqref="CO19:CO26">
    <cfRule type="containsText" dxfId="586" priority="591" operator="containsText" text="S">
      <formula>NOT(ISERROR(SEARCH("S",CO19)))</formula>
    </cfRule>
  </conditionalFormatting>
  <conditionalFormatting sqref="CU20:CU26">
    <cfRule type="containsText" dxfId="585" priority="589" operator="containsText" text="OK">
      <formula>NOT(ISERROR(SEARCH("OK",CU20)))</formula>
    </cfRule>
  </conditionalFormatting>
  <conditionalFormatting sqref="CU19">
    <cfRule type="containsText" dxfId="584" priority="590" operator="containsText" text="OK">
      <formula>NOT(ISERROR(SEARCH("OK",CU19)))</formula>
    </cfRule>
  </conditionalFormatting>
  <conditionalFormatting sqref="CY19:DD26 DG19:DG26">
    <cfRule type="containsText" dxfId="583" priority="588" operator="containsText" text="S">
      <formula>NOT(ISERROR(SEARCH("S",CY19)))</formula>
    </cfRule>
  </conditionalFormatting>
  <conditionalFormatting sqref="CW19:CW26">
    <cfRule type="containsText" dxfId="582" priority="586" operator="containsText" text="E">
      <formula>NOT(ISERROR(SEARCH("E",CW19)))</formula>
    </cfRule>
    <cfRule type="containsText" dxfId="581" priority="587" operator="containsText" text="L">
      <formula>NOT(ISERROR(SEARCH("L",CW19)))</formula>
    </cfRule>
  </conditionalFormatting>
  <conditionalFormatting sqref="DE19:DE26">
    <cfRule type="containsText" dxfId="580" priority="585" operator="containsText" text="S">
      <formula>NOT(ISERROR(SEARCH("S",DE19)))</formula>
    </cfRule>
  </conditionalFormatting>
  <conditionalFormatting sqref="S30:S37">
    <cfRule type="containsText" dxfId="579" priority="583" operator="containsText" text="OK">
      <formula>NOT(ISERROR(SEARCH("OK",S30)))</formula>
    </cfRule>
  </conditionalFormatting>
  <conditionalFormatting sqref="S29">
    <cfRule type="containsText" dxfId="578" priority="584" operator="containsText" text="OK">
      <formula>NOT(ISERROR(SEARCH("OK",S29)))</formula>
    </cfRule>
  </conditionalFormatting>
  <conditionalFormatting sqref="W29:AB32 AE29:AE32 AE34:AE37 W34:AB37">
    <cfRule type="containsText" dxfId="577" priority="582" operator="containsText" text="S">
      <formula>NOT(ISERROR(SEARCH("S",W29)))</formula>
    </cfRule>
  </conditionalFormatting>
  <conditionalFormatting sqref="U29:U37">
    <cfRule type="containsText" dxfId="576" priority="580" operator="containsText" text="E">
      <formula>NOT(ISERROR(SEARCH("E",U29)))</formula>
    </cfRule>
    <cfRule type="containsText" dxfId="575" priority="581" operator="containsText" text="L">
      <formula>NOT(ISERROR(SEARCH("L",U29)))</formula>
    </cfRule>
  </conditionalFormatting>
  <conditionalFormatting sqref="AC29:AC32 AC34:AC37">
    <cfRule type="containsText" dxfId="574" priority="579" operator="containsText" text="S">
      <formula>NOT(ISERROR(SEARCH("S",AC29)))</formula>
    </cfRule>
  </conditionalFormatting>
  <conditionalFormatting sqref="W33:AB33 AE33">
    <cfRule type="containsText" dxfId="573" priority="578" operator="containsText" text="S">
      <formula>NOT(ISERROR(SEARCH("S",W33)))</formula>
    </cfRule>
  </conditionalFormatting>
  <conditionalFormatting sqref="AC33">
    <cfRule type="containsText" dxfId="572" priority="577" operator="containsText" text="S">
      <formula>NOT(ISERROR(SEARCH("S",AC33)))</formula>
    </cfRule>
  </conditionalFormatting>
  <conditionalFormatting sqref="AI30:AI37">
    <cfRule type="containsText" dxfId="571" priority="575" operator="containsText" text="OK">
      <formula>NOT(ISERROR(SEARCH("OK",AI30)))</formula>
    </cfRule>
  </conditionalFormatting>
  <conditionalFormatting sqref="AI29">
    <cfRule type="containsText" dxfId="570" priority="576" operator="containsText" text="OK">
      <formula>NOT(ISERROR(SEARCH("OK",AI29)))</formula>
    </cfRule>
  </conditionalFormatting>
  <conditionalFormatting sqref="AM29:AR32 AU29:AU32 AU34:AU37 AM34:AR37">
    <cfRule type="containsText" dxfId="569" priority="574" operator="containsText" text="S">
      <formula>NOT(ISERROR(SEARCH("S",AM29)))</formula>
    </cfRule>
  </conditionalFormatting>
  <conditionalFormatting sqref="AK29:AK37">
    <cfRule type="containsText" dxfId="568" priority="572" operator="containsText" text="E">
      <formula>NOT(ISERROR(SEARCH("E",AK29)))</formula>
    </cfRule>
    <cfRule type="containsText" dxfId="567" priority="573" operator="containsText" text="L">
      <formula>NOT(ISERROR(SEARCH("L",AK29)))</formula>
    </cfRule>
  </conditionalFormatting>
  <conditionalFormatting sqref="AS29:AS32 AS34:AS37">
    <cfRule type="containsText" dxfId="566" priority="571" operator="containsText" text="S">
      <formula>NOT(ISERROR(SEARCH("S",AS29)))</formula>
    </cfRule>
  </conditionalFormatting>
  <conditionalFormatting sqref="AM33:AR33 AU33">
    <cfRule type="containsText" dxfId="565" priority="570" operator="containsText" text="S">
      <formula>NOT(ISERROR(SEARCH("S",AM33)))</formula>
    </cfRule>
  </conditionalFormatting>
  <conditionalFormatting sqref="AS33">
    <cfRule type="containsText" dxfId="564" priority="569" operator="containsText" text="S">
      <formula>NOT(ISERROR(SEARCH("S",AS33)))</formula>
    </cfRule>
  </conditionalFormatting>
  <conditionalFormatting sqref="AY30:AY37">
    <cfRule type="containsText" dxfId="563" priority="567" operator="containsText" text="OK">
      <formula>NOT(ISERROR(SEARCH("OK",AY30)))</formula>
    </cfRule>
  </conditionalFormatting>
  <conditionalFormatting sqref="AY29">
    <cfRule type="containsText" dxfId="562" priority="568" operator="containsText" text="OK">
      <formula>NOT(ISERROR(SEARCH("OK",AY29)))</formula>
    </cfRule>
  </conditionalFormatting>
  <conditionalFormatting sqref="BC29:BH32 BK29:BK32 BK34:BK37 BC34:BH37">
    <cfRule type="containsText" dxfId="561" priority="566" operator="containsText" text="S">
      <formula>NOT(ISERROR(SEARCH("S",BC29)))</formula>
    </cfRule>
  </conditionalFormatting>
  <conditionalFormatting sqref="BA29:BA37">
    <cfRule type="containsText" dxfId="560" priority="564" operator="containsText" text="E">
      <formula>NOT(ISERROR(SEARCH("E",BA29)))</formula>
    </cfRule>
    <cfRule type="containsText" dxfId="559" priority="565" operator="containsText" text="L">
      <formula>NOT(ISERROR(SEARCH("L",BA29)))</formula>
    </cfRule>
  </conditionalFormatting>
  <conditionalFormatting sqref="BI29:BI32 BI34:BI37">
    <cfRule type="containsText" dxfId="558" priority="563" operator="containsText" text="S">
      <formula>NOT(ISERROR(SEARCH("S",BI29)))</formula>
    </cfRule>
  </conditionalFormatting>
  <conditionalFormatting sqref="BC33:BH33 BK33">
    <cfRule type="containsText" dxfId="557" priority="562" operator="containsText" text="S">
      <formula>NOT(ISERROR(SEARCH("S",BC33)))</formula>
    </cfRule>
  </conditionalFormatting>
  <conditionalFormatting sqref="BI33">
    <cfRule type="containsText" dxfId="556" priority="561" operator="containsText" text="S">
      <formula>NOT(ISERROR(SEARCH("S",BI33)))</formula>
    </cfRule>
  </conditionalFormatting>
  <conditionalFormatting sqref="BO33:BO37">
    <cfRule type="containsText" dxfId="555" priority="559" operator="containsText" text="OK">
      <formula>NOT(ISERROR(SEARCH("OK",BO33)))</formula>
    </cfRule>
  </conditionalFormatting>
  <conditionalFormatting sqref="BO29:BO32">
    <cfRule type="containsText" dxfId="554" priority="560" operator="containsText" text="OK">
      <formula>NOT(ISERROR(SEARCH("OK",BO29)))</formula>
    </cfRule>
  </conditionalFormatting>
  <conditionalFormatting sqref="BS29:BX32 CA34:CA37 BS34:BX37 CA29:CA32">
    <cfRule type="containsText" dxfId="553" priority="558" operator="containsText" text="S">
      <formula>NOT(ISERROR(SEARCH("S",BS29)))</formula>
    </cfRule>
  </conditionalFormatting>
  <conditionalFormatting sqref="BQ29:BQ37">
    <cfRule type="containsText" dxfId="552" priority="556" operator="containsText" text="E">
      <formula>NOT(ISERROR(SEARCH("E",BQ29)))</formula>
    </cfRule>
    <cfRule type="containsText" dxfId="551" priority="557" operator="containsText" text="L">
      <formula>NOT(ISERROR(SEARCH("L",BQ29)))</formula>
    </cfRule>
  </conditionalFormatting>
  <conditionalFormatting sqref="BY29:BY32 BY34:BY37">
    <cfRule type="containsText" dxfId="550" priority="555" operator="containsText" text="S">
      <formula>NOT(ISERROR(SEARCH("S",BY29)))</formula>
    </cfRule>
  </conditionalFormatting>
  <conditionalFormatting sqref="BS33:BX33 CA33">
    <cfRule type="containsText" dxfId="549" priority="554" operator="containsText" text="S">
      <formula>NOT(ISERROR(SEARCH("S",BS33)))</formula>
    </cfRule>
  </conditionalFormatting>
  <conditionalFormatting sqref="BY33">
    <cfRule type="containsText" dxfId="548" priority="553" operator="containsText" text="S">
      <formula>NOT(ISERROR(SEARCH("S",BY33)))</formula>
    </cfRule>
  </conditionalFormatting>
  <conditionalFormatting sqref="CE33:CE37">
    <cfRule type="containsText" dxfId="547" priority="551" operator="containsText" text="OK">
      <formula>NOT(ISERROR(SEARCH("OK",CE33)))</formula>
    </cfRule>
  </conditionalFormatting>
  <conditionalFormatting sqref="CE29:CE32">
    <cfRule type="containsText" dxfId="546" priority="552" operator="containsText" text="OK">
      <formula>NOT(ISERROR(SEARCH("OK",CE29)))</formula>
    </cfRule>
  </conditionalFormatting>
  <conditionalFormatting sqref="CI29:CN32 CQ34:CQ37 CI34:CN37 CQ29:CQ32">
    <cfRule type="containsText" dxfId="545" priority="550" operator="containsText" text="S">
      <formula>NOT(ISERROR(SEARCH("S",CI29)))</formula>
    </cfRule>
  </conditionalFormatting>
  <conditionalFormatting sqref="CG29:CG37">
    <cfRule type="containsText" dxfId="544" priority="548" operator="containsText" text="E">
      <formula>NOT(ISERROR(SEARCH("E",CG29)))</formula>
    </cfRule>
    <cfRule type="containsText" dxfId="543" priority="549" operator="containsText" text="L">
      <formula>NOT(ISERROR(SEARCH("L",CG29)))</formula>
    </cfRule>
  </conditionalFormatting>
  <conditionalFormatting sqref="CO29:CO32 CO34:CO37">
    <cfRule type="containsText" dxfId="542" priority="547" operator="containsText" text="S">
      <formula>NOT(ISERROR(SEARCH("S",CO29)))</formula>
    </cfRule>
  </conditionalFormatting>
  <conditionalFormatting sqref="CI33:CN33 CQ33">
    <cfRule type="containsText" dxfId="541" priority="546" operator="containsText" text="S">
      <formula>NOT(ISERROR(SEARCH("S",CI33)))</formula>
    </cfRule>
  </conditionalFormatting>
  <conditionalFormatting sqref="CO33">
    <cfRule type="containsText" dxfId="540" priority="545" operator="containsText" text="S">
      <formula>NOT(ISERROR(SEARCH("S",CO33)))</formula>
    </cfRule>
  </conditionalFormatting>
  <conditionalFormatting sqref="CU30:CU37">
    <cfRule type="containsText" dxfId="539" priority="543" operator="containsText" text="OK">
      <formula>NOT(ISERROR(SEARCH("OK",CU30)))</formula>
    </cfRule>
  </conditionalFormatting>
  <conditionalFormatting sqref="CU29">
    <cfRule type="containsText" dxfId="538" priority="544" operator="containsText" text="OK">
      <formula>NOT(ISERROR(SEARCH("OK",CU29)))</formula>
    </cfRule>
  </conditionalFormatting>
  <conditionalFormatting sqref="CY29:DD32 DG29:DG32 DG34:DG37 CY34:DD37">
    <cfRule type="containsText" dxfId="537" priority="542" operator="containsText" text="S">
      <formula>NOT(ISERROR(SEARCH("S",CY29)))</formula>
    </cfRule>
  </conditionalFormatting>
  <conditionalFormatting sqref="CW29:CW37">
    <cfRule type="containsText" dxfId="536" priority="540" operator="containsText" text="E">
      <formula>NOT(ISERROR(SEARCH("E",CW29)))</formula>
    </cfRule>
    <cfRule type="containsText" dxfId="535" priority="541" operator="containsText" text="L">
      <formula>NOT(ISERROR(SEARCH("L",CW29)))</formula>
    </cfRule>
  </conditionalFormatting>
  <conditionalFormatting sqref="DE29:DE32 DE34:DE37">
    <cfRule type="containsText" dxfId="534" priority="539" operator="containsText" text="S">
      <formula>NOT(ISERROR(SEARCH("S",DE29)))</formula>
    </cfRule>
  </conditionalFormatting>
  <conditionalFormatting sqref="CY33:DD33 DG33">
    <cfRule type="containsText" dxfId="533" priority="538" operator="containsText" text="S">
      <formula>NOT(ISERROR(SEARCH("S",CY33)))</formula>
    </cfRule>
  </conditionalFormatting>
  <conditionalFormatting sqref="DE33">
    <cfRule type="containsText" dxfId="532" priority="537" operator="containsText" text="S">
      <formula>NOT(ISERROR(SEARCH("S",DE33)))</formula>
    </cfRule>
  </conditionalFormatting>
  <conditionalFormatting sqref="S41:S47">
    <cfRule type="containsText" dxfId="531" priority="535" operator="containsText" text="OK">
      <formula>NOT(ISERROR(SEARCH("OK",S41)))</formula>
    </cfRule>
  </conditionalFormatting>
  <conditionalFormatting sqref="S40">
    <cfRule type="containsText" dxfId="530" priority="536" operator="containsText" text="OK">
      <formula>NOT(ISERROR(SEARCH("OK",S40)))</formula>
    </cfRule>
  </conditionalFormatting>
  <conditionalFormatting sqref="W40:AB47 AE40:AE47">
    <cfRule type="containsText" dxfId="529" priority="534" operator="containsText" text="S">
      <formula>NOT(ISERROR(SEARCH("S",W40)))</formula>
    </cfRule>
  </conditionalFormatting>
  <conditionalFormatting sqref="U40:U47">
    <cfRule type="containsText" dxfId="528" priority="532" operator="containsText" text="E">
      <formula>NOT(ISERROR(SEARCH("E",U40)))</formula>
    </cfRule>
    <cfRule type="containsText" dxfId="527" priority="533" operator="containsText" text="L">
      <formula>NOT(ISERROR(SEARCH("L",U40)))</formula>
    </cfRule>
  </conditionalFormatting>
  <conditionalFormatting sqref="AC40:AC47">
    <cfRule type="containsText" dxfId="526" priority="531" operator="containsText" text="S">
      <formula>NOT(ISERROR(SEARCH("S",AC40)))</formula>
    </cfRule>
  </conditionalFormatting>
  <conditionalFormatting sqref="AI41:AI47">
    <cfRule type="containsText" dxfId="525" priority="529" operator="containsText" text="OK">
      <formula>NOT(ISERROR(SEARCH("OK",AI41)))</formula>
    </cfRule>
  </conditionalFormatting>
  <conditionalFormatting sqref="AI40">
    <cfRule type="containsText" dxfId="524" priority="530" operator="containsText" text="OK">
      <formula>NOT(ISERROR(SEARCH("OK",AI40)))</formula>
    </cfRule>
  </conditionalFormatting>
  <conditionalFormatting sqref="AM40:AR47 AU40:AU47">
    <cfRule type="containsText" dxfId="523" priority="528" operator="containsText" text="S">
      <formula>NOT(ISERROR(SEARCH("S",AM40)))</formula>
    </cfRule>
  </conditionalFormatting>
  <conditionalFormatting sqref="AK40:AK47">
    <cfRule type="containsText" dxfId="522" priority="526" operator="containsText" text="E">
      <formula>NOT(ISERROR(SEARCH("E",AK40)))</formula>
    </cfRule>
    <cfRule type="containsText" dxfId="521" priority="527" operator="containsText" text="L">
      <formula>NOT(ISERROR(SEARCH("L",AK40)))</formula>
    </cfRule>
  </conditionalFormatting>
  <conditionalFormatting sqref="AS40:AS47">
    <cfRule type="containsText" dxfId="520" priority="525" operator="containsText" text="S">
      <formula>NOT(ISERROR(SEARCH("S",AS40)))</formula>
    </cfRule>
  </conditionalFormatting>
  <conditionalFormatting sqref="AY44:AY47">
    <cfRule type="containsText" dxfId="519" priority="523" operator="containsText" text="OK">
      <formula>NOT(ISERROR(SEARCH("OK",AY44)))</formula>
    </cfRule>
  </conditionalFormatting>
  <conditionalFormatting sqref="AY40:AY43">
    <cfRule type="containsText" dxfId="518" priority="524" operator="containsText" text="OK">
      <formula>NOT(ISERROR(SEARCH("OK",AY40)))</formula>
    </cfRule>
  </conditionalFormatting>
  <conditionalFormatting sqref="BC40:BH47 BK40:BK47">
    <cfRule type="containsText" dxfId="517" priority="522" operator="containsText" text="S">
      <formula>NOT(ISERROR(SEARCH("S",BC40)))</formula>
    </cfRule>
  </conditionalFormatting>
  <conditionalFormatting sqref="BA40:BA47">
    <cfRule type="containsText" dxfId="516" priority="520" operator="containsText" text="E">
      <formula>NOT(ISERROR(SEARCH("E",BA40)))</formula>
    </cfRule>
    <cfRule type="containsText" dxfId="515" priority="521" operator="containsText" text="L">
      <formula>NOT(ISERROR(SEARCH("L",BA40)))</formula>
    </cfRule>
  </conditionalFormatting>
  <conditionalFormatting sqref="BI40:BI47">
    <cfRule type="containsText" dxfId="514" priority="519" operator="containsText" text="S">
      <formula>NOT(ISERROR(SEARCH("S",BI40)))</formula>
    </cfRule>
  </conditionalFormatting>
  <conditionalFormatting sqref="BO40:BO47">
    <cfRule type="containsText" dxfId="513" priority="518" operator="containsText" text="OK">
      <formula>NOT(ISERROR(SEARCH("OK",BO40)))</formula>
    </cfRule>
  </conditionalFormatting>
  <conditionalFormatting sqref="BS40:BX47 CA40:CA47">
    <cfRule type="containsText" dxfId="512" priority="517" operator="containsText" text="S">
      <formula>NOT(ISERROR(SEARCH("S",BS40)))</formula>
    </cfRule>
  </conditionalFormatting>
  <conditionalFormatting sqref="BQ40:BQ47">
    <cfRule type="containsText" dxfId="511" priority="515" operator="containsText" text="E">
      <formula>NOT(ISERROR(SEARCH("E",BQ40)))</formula>
    </cfRule>
    <cfRule type="containsText" dxfId="510" priority="516" operator="containsText" text="L">
      <formula>NOT(ISERROR(SEARCH("L",BQ40)))</formula>
    </cfRule>
  </conditionalFormatting>
  <conditionalFormatting sqref="BY40:BY47">
    <cfRule type="containsText" dxfId="509" priority="514" operator="containsText" text="S">
      <formula>NOT(ISERROR(SEARCH("S",BY40)))</formula>
    </cfRule>
  </conditionalFormatting>
  <conditionalFormatting sqref="CE40:CE47">
    <cfRule type="containsText" dxfId="508" priority="513" operator="containsText" text="OK">
      <formula>NOT(ISERROR(SEARCH("OK",CE40)))</formula>
    </cfRule>
  </conditionalFormatting>
  <conditionalFormatting sqref="CI40:CN47 CQ40:CQ47">
    <cfRule type="containsText" dxfId="507" priority="512" operator="containsText" text="S">
      <formula>NOT(ISERROR(SEARCH("S",CI40)))</formula>
    </cfRule>
  </conditionalFormatting>
  <conditionalFormatting sqref="CG40:CG47">
    <cfRule type="containsText" dxfId="506" priority="510" operator="containsText" text="E">
      <formula>NOT(ISERROR(SEARCH("E",CG40)))</formula>
    </cfRule>
    <cfRule type="containsText" dxfId="505" priority="511" operator="containsText" text="L">
      <formula>NOT(ISERROR(SEARCH("L",CG40)))</formula>
    </cfRule>
  </conditionalFormatting>
  <conditionalFormatting sqref="CO40:CO47">
    <cfRule type="containsText" dxfId="504" priority="509" operator="containsText" text="S">
      <formula>NOT(ISERROR(SEARCH("S",CO40)))</formula>
    </cfRule>
  </conditionalFormatting>
  <conditionalFormatting sqref="CU41:CU47">
    <cfRule type="containsText" dxfId="503" priority="507" operator="containsText" text="OK">
      <formula>NOT(ISERROR(SEARCH("OK",CU41)))</formula>
    </cfRule>
  </conditionalFormatting>
  <conditionalFormatting sqref="CU40">
    <cfRule type="containsText" dxfId="502" priority="508" operator="containsText" text="OK">
      <formula>NOT(ISERROR(SEARCH("OK",CU40)))</formula>
    </cfRule>
  </conditionalFormatting>
  <conditionalFormatting sqref="CY40:DD47 DG40:DG47">
    <cfRule type="containsText" dxfId="501" priority="506" operator="containsText" text="S">
      <formula>NOT(ISERROR(SEARCH("S",CY40)))</formula>
    </cfRule>
  </conditionalFormatting>
  <conditionalFormatting sqref="CW40:CW47">
    <cfRule type="containsText" dxfId="500" priority="504" operator="containsText" text="E">
      <formula>NOT(ISERROR(SEARCH("E",CW40)))</formula>
    </cfRule>
    <cfRule type="containsText" dxfId="499" priority="505" operator="containsText" text="L">
      <formula>NOT(ISERROR(SEARCH("L",CW40)))</formula>
    </cfRule>
  </conditionalFormatting>
  <conditionalFormatting sqref="DE40:DE47">
    <cfRule type="containsText" dxfId="498" priority="503" operator="containsText" text="S">
      <formula>NOT(ISERROR(SEARCH("S",DE40)))</formula>
    </cfRule>
  </conditionalFormatting>
  <conditionalFormatting sqref="S51:S57">
    <cfRule type="containsText" dxfId="497" priority="501" operator="containsText" text="OK">
      <formula>NOT(ISERROR(SEARCH("OK",S51)))</formula>
    </cfRule>
  </conditionalFormatting>
  <conditionalFormatting sqref="S50">
    <cfRule type="containsText" dxfId="496" priority="502" operator="containsText" text="OK">
      <formula>NOT(ISERROR(SEARCH("OK",S50)))</formula>
    </cfRule>
  </conditionalFormatting>
  <conditionalFormatting sqref="W50:AB57 AE50:AE57">
    <cfRule type="containsText" dxfId="495" priority="500" operator="containsText" text="S">
      <formula>NOT(ISERROR(SEARCH("S",W50)))</formula>
    </cfRule>
  </conditionalFormatting>
  <conditionalFormatting sqref="U50:U57">
    <cfRule type="containsText" dxfId="494" priority="498" operator="containsText" text="E">
      <formula>NOT(ISERROR(SEARCH("E",U50)))</formula>
    </cfRule>
    <cfRule type="containsText" dxfId="493" priority="499" operator="containsText" text="L">
      <formula>NOT(ISERROR(SEARCH("L",U50)))</formula>
    </cfRule>
  </conditionalFormatting>
  <conditionalFormatting sqref="AC50:AC57">
    <cfRule type="containsText" dxfId="492" priority="497" operator="containsText" text="S">
      <formula>NOT(ISERROR(SEARCH("S",AC50)))</formula>
    </cfRule>
  </conditionalFormatting>
  <conditionalFormatting sqref="AI51:AI57">
    <cfRule type="containsText" dxfId="491" priority="495" operator="containsText" text="OK">
      <formula>NOT(ISERROR(SEARCH("OK",AI51)))</formula>
    </cfRule>
  </conditionalFormatting>
  <conditionalFormatting sqref="AI50">
    <cfRule type="containsText" dxfId="490" priority="496" operator="containsText" text="OK">
      <formula>NOT(ISERROR(SEARCH("OK",AI50)))</formula>
    </cfRule>
  </conditionalFormatting>
  <conditionalFormatting sqref="AM50:AR57 AU50:AU57">
    <cfRule type="containsText" dxfId="489" priority="494" operator="containsText" text="S">
      <formula>NOT(ISERROR(SEARCH("S",AM50)))</formula>
    </cfRule>
  </conditionalFormatting>
  <conditionalFormatting sqref="AK50:AK57">
    <cfRule type="containsText" dxfId="488" priority="492" operator="containsText" text="E">
      <formula>NOT(ISERROR(SEARCH("E",AK50)))</formula>
    </cfRule>
    <cfRule type="containsText" dxfId="487" priority="493" operator="containsText" text="L">
      <formula>NOT(ISERROR(SEARCH("L",AK50)))</formula>
    </cfRule>
  </conditionalFormatting>
  <conditionalFormatting sqref="AS50:AS57">
    <cfRule type="containsText" dxfId="486" priority="491" operator="containsText" text="S">
      <formula>NOT(ISERROR(SEARCH("S",AS50)))</formula>
    </cfRule>
  </conditionalFormatting>
  <conditionalFormatting sqref="AY51:AY57">
    <cfRule type="containsText" dxfId="485" priority="489" operator="containsText" text="OK">
      <formula>NOT(ISERROR(SEARCH("OK",AY51)))</formula>
    </cfRule>
  </conditionalFormatting>
  <conditionalFormatting sqref="AY50">
    <cfRule type="containsText" dxfId="484" priority="490" operator="containsText" text="OK">
      <formula>NOT(ISERROR(SEARCH("OK",AY50)))</formula>
    </cfRule>
  </conditionalFormatting>
  <conditionalFormatting sqref="BC50:BH57 BK50:BK57">
    <cfRule type="containsText" dxfId="483" priority="488" operator="containsText" text="S">
      <formula>NOT(ISERROR(SEARCH("S",BC50)))</formula>
    </cfRule>
  </conditionalFormatting>
  <conditionalFormatting sqref="BA50:BA57">
    <cfRule type="containsText" dxfId="482" priority="486" operator="containsText" text="E">
      <formula>NOT(ISERROR(SEARCH("E",BA50)))</formula>
    </cfRule>
    <cfRule type="containsText" dxfId="481" priority="487" operator="containsText" text="L">
      <formula>NOT(ISERROR(SEARCH("L",BA50)))</formula>
    </cfRule>
  </conditionalFormatting>
  <conditionalFormatting sqref="BI50:BI57">
    <cfRule type="containsText" dxfId="480" priority="485" operator="containsText" text="S">
      <formula>NOT(ISERROR(SEARCH("S",BI50)))</formula>
    </cfRule>
  </conditionalFormatting>
  <conditionalFormatting sqref="BO53:BO57">
    <cfRule type="containsText" dxfId="479" priority="483" operator="containsText" text="OK">
      <formula>NOT(ISERROR(SEARCH("OK",BO53)))</formula>
    </cfRule>
  </conditionalFormatting>
  <conditionalFormatting sqref="BO50:BO52">
    <cfRule type="containsText" dxfId="478" priority="484" operator="containsText" text="OK">
      <formula>NOT(ISERROR(SEARCH("OK",BO50)))</formula>
    </cfRule>
  </conditionalFormatting>
  <conditionalFormatting sqref="BS50:BX57 CA50:CA57">
    <cfRule type="containsText" dxfId="477" priority="482" operator="containsText" text="S">
      <formula>NOT(ISERROR(SEARCH("S",BS50)))</formula>
    </cfRule>
  </conditionalFormatting>
  <conditionalFormatting sqref="BQ50:BQ57">
    <cfRule type="containsText" dxfId="476" priority="480" operator="containsText" text="E">
      <formula>NOT(ISERROR(SEARCH("E",BQ50)))</formula>
    </cfRule>
    <cfRule type="containsText" dxfId="475" priority="481" operator="containsText" text="L">
      <formula>NOT(ISERROR(SEARCH("L",BQ50)))</formula>
    </cfRule>
  </conditionalFormatting>
  <conditionalFormatting sqref="BY50:BY57">
    <cfRule type="containsText" dxfId="474" priority="479" operator="containsText" text="S">
      <formula>NOT(ISERROR(SEARCH("S",BY50)))</formula>
    </cfRule>
  </conditionalFormatting>
  <conditionalFormatting sqref="CE54:CE57">
    <cfRule type="containsText" dxfId="473" priority="477" operator="containsText" text="OK">
      <formula>NOT(ISERROR(SEARCH("OK",CE54)))</formula>
    </cfRule>
  </conditionalFormatting>
  <conditionalFormatting sqref="CE50:CE53">
    <cfRule type="containsText" dxfId="472" priority="478" operator="containsText" text="OK">
      <formula>NOT(ISERROR(SEARCH("OK",CE50)))</formula>
    </cfRule>
  </conditionalFormatting>
  <conditionalFormatting sqref="CI50:CN57 CQ50:CQ57">
    <cfRule type="containsText" dxfId="471" priority="476" operator="containsText" text="S">
      <formula>NOT(ISERROR(SEARCH("S",CI50)))</formula>
    </cfRule>
  </conditionalFormatting>
  <conditionalFormatting sqref="CG50:CG57">
    <cfRule type="containsText" dxfId="470" priority="474" operator="containsText" text="E">
      <formula>NOT(ISERROR(SEARCH("E",CG50)))</formula>
    </cfRule>
    <cfRule type="containsText" dxfId="469" priority="475" operator="containsText" text="L">
      <formula>NOT(ISERROR(SEARCH("L",CG50)))</formula>
    </cfRule>
  </conditionalFormatting>
  <conditionalFormatting sqref="CO50:CO57">
    <cfRule type="containsText" dxfId="468" priority="473" operator="containsText" text="S">
      <formula>NOT(ISERROR(SEARCH("S",CO50)))</formula>
    </cfRule>
  </conditionalFormatting>
  <conditionalFormatting sqref="CU53:CU57">
    <cfRule type="containsText" dxfId="467" priority="471" operator="containsText" text="OK">
      <formula>NOT(ISERROR(SEARCH("OK",CU53)))</formula>
    </cfRule>
  </conditionalFormatting>
  <conditionalFormatting sqref="CU50:CU52">
    <cfRule type="containsText" dxfId="466" priority="472" operator="containsText" text="OK">
      <formula>NOT(ISERROR(SEARCH("OK",CU50)))</formula>
    </cfRule>
  </conditionalFormatting>
  <conditionalFormatting sqref="CY50:DD57 DG50:DG57">
    <cfRule type="containsText" dxfId="465" priority="470" operator="containsText" text="S">
      <formula>NOT(ISERROR(SEARCH("S",CY50)))</formula>
    </cfRule>
  </conditionalFormatting>
  <conditionalFormatting sqref="CW50:CW57">
    <cfRule type="containsText" dxfId="464" priority="468" operator="containsText" text="E">
      <formula>NOT(ISERROR(SEARCH("E",CW50)))</formula>
    </cfRule>
    <cfRule type="containsText" dxfId="463" priority="469" operator="containsText" text="L">
      <formula>NOT(ISERROR(SEARCH("L",CW50)))</formula>
    </cfRule>
  </conditionalFormatting>
  <conditionalFormatting sqref="DE50:DE57">
    <cfRule type="containsText" dxfId="462" priority="467" operator="containsText" text="S">
      <formula>NOT(ISERROR(SEARCH("S",DE50)))</formula>
    </cfRule>
  </conditionalFormatting>
  <conditionalFormatting sqref="S61:S67">
    <cfRule type="containsText" dxfId="461" priority="465" operator="containsText" text="OK">
      <formula>NOT(ISERROR(SEARCH("OK",S61)))</formula>
    </cfRule>
  </conditionalFormatting>
  <conditionalFormatting sqref="S60">
    <cfRule type="containsText" dxfId="460" priority="466" operator="containsText" text="OK">
      <formula>NOT(ISERROR(SEARCH("OK",S60)))</formula>
    </cfRule>
  </conditionalFormatting>
  <conditionalFormatting sqref="W60:AB67 AE60:AE67">
    <cfRule type="containsText" dxfId="459" priority="464" operator="containsText" text="S">
      <formula>NOT(ISERROR(SEARCH("S",W60)))</formula>
    </cfRule>
  </conditionalFormatting>
  <conditionalFormatting sqref="U60:U67">
    <cfRule type="containsText" dxfId="458" priority="462" operator="containsText" text="E">
      <formula>NOT(ISERROR(SEARCH("E",U60)))</formula>
    </cfRule>
    <cfRule type="containsText" dxfId="457" priority="463" operator="containsText" text="L">
      <formula>NOT(ISERROR(SEARCH("L",U60)))</formula>
    </cfRule>
  </conditionalFormatting>
  <conditionalFormatting sqref="AC60:AC67">
    <cfRule type="containsText" dxfId="456" priority="461" operator="containsText" text="S">
      <formula>NOT(ISERROR(SEARCH("S",AC60)))</formula>
    </cfRule>
  </conditionalFormatting>
  <conditionalFormatting sqref="AI61:AI67">
    <cfRule type="containsText" dxfId="455" priority="459" operator="containsText" text="OK">
      <formula>NOT(ISERROR(SEARCH("OK",AI61)))</formula>
    </cfRule>
  </conditionalFormatting>
  <conditionalFormatting sqref="AI60">
    <cfRule type="containsText" dxfId="454" priority="460" operator="containsText" text="OK">
      <formula>NOT(ISERROR(SEARCH("OK",AI60)))</formula>
    </cfRule>
  </conditionalFormatting>
  <conditionalFormatting sqref="AM60:AR67 AU60:AU67">
    <cfRule type="containsText" dxfId="453" priority="458" operator="containsText" text="S">
      <formula>NOT(ISERROR(SEARCH("S",AM60)))</formula>
    </cfRule>
  </conditionalFormatting>
  <conditionalFormatting sqref="AK60:AK67">
    <cfRule type="containsText" dxfId="452" priority="456" operator="containsText" text="E">
      <formula>NOT(ISERROR(SEARCH("E",AK60)))</formula>
    </cfRule>
    <cfRule type="containsText" dxfId="451" priority="457" operator="containsText" text="L">
      <formula>NOT(ISERROR(SEARCH("L",AK60)))</formula>
    </cfRule>
  </conditionalFormatting>
  <conditionalFormatting sqref="AS60:AS67">
    <cfRule type="containsText" dxfId="450" priority="455" operator="containsText" text="S">
      <formula>NOT(ISERROR(SEARCH("S",AS60)))</formula>
    </cfRule>
  </conditionalFormatting>
  <conditionalFormatting sqref="AY61:AY67">
    <cfRule type="containsText" dxfId="449" priority="453" operator="containsText" text="OK">
      <formula>NOT(ISERROR(SEARCH("OK",AY61)))</formula>
    </cfRule>
  </conditionalFormatting>
  <conditionalFormatting sqref="AY60">
    <cfRule type="containsText" dxfId="448" priority="454" operator="containsText" text="OK">
      <formula>NOT(ISERROR(SEARCH("OK",AY60)))</formula>
    </cfRule>
  </conditionalFormatting>
  <conditionalFormatting sqref="BC60:BH67 BK60:BK67">
    <cfRule type="containsText" dxfId="447" priority="452" operator="containsText" text="S">
      <formula>NOT(ISERROR(SEARCH("S",BC60)))</formula>
    </cfRule>
  </conditionalFormatting>
  <conditionalFormatting sqref="BA60:BA67">
    <cfRule type="containsText" dxfId="446" priority="450" operator="containsText" text="E">
      <formula>NOT(ISERROR(SEARCH("E",BA60)))</formula>
    </cfRule>
    <cfRule type="containsText" dxfId="445" priority="451" operator="containsText" text="L">
      <formula>NOT(ISERROR(SEARCH("L",BA60)))</formula>
    </cfRule>
  </conditionalFormatting>
  <conditionalFormatting sqref="BI60:BI67">
    <cfRule type="containsText" dxfId="444" priority="449" operator="containsText" text="S">
      <formula>NOT(ISERROR(SEARCH("S",BI60)))</formula>
    </cfRule>
  </conditionalFormatting>
  <conditionalFormatting sqref="BO64:BO67">
    <cfRule type="containsText" dxfId="443" priority="447" operator="containsText" text="OK">
      <formula>NOT(ISERROR(SEARCH("OK",BO64)))</formula>
    </cfRule>
  </conditionalFormatting>
  <conditionalFormatting sqref="BO60:BO63">
    <cfRule type="containsText" dxfId="442" priority="448" operator="containsText" text="OK">
      <formula>NOT(ISERROR(SEARCH("OK",BO60)))</formula>
    </cfRule>
  </conditionalFormatting>
  <conditionalFormatting sqref="BS60:BX67 CA60:CA67">
    <cfRule type="containsText" dxfId="441" priority="446" operator="containsText" text="S">
      <formula>NOT(ISERROR(SEARCH("S",BS60)))</formula>
    </cfRule>
  </conditionalFormatting>
  <conditionalFormatting sqref="BQ60:BQ67">
    <cfRule type="containsText" dxfId="440" priority="444" operator="containsText" text="E">
      <formula>NOT(ISERROR(SEARCH("E",BQ60)))</formula>
    </cfRule>
    <cfRule type="containsText" dxfId="439" priority="445" operator="containsText" text="L">
      <formula>NOT(ISERROR(SEARCH("L",BQ60)))</formula>
    </cfRule>
  </conditionalFormatting>
  <conditionalFormatting sqref="BY60:BY67">
    <cfRule type="containsText" dxfId="438" priority="443" operator="containsText" text="S">
      <formula>NOT(ISERROR(SEARCH("S",BY60)))</formula>
    </cfRule>
  </conditionalFormatting>
  <conditionalFormatting sqref="CE66:CE67">
    <cfRule type="containsText" dxfId="437" priority="441" operator="containsText" text="OK">
      <formula>NOT(ISERROR(SEARCH("OK",CE66)))</formula>
    </cfRule>
  </conditionalFormatting>
  <conditionalFormatting sqref="CE60:CE65">
    <cfRule type="containsText" dxfId="436" priority="442" operator="containsText" text="OK">
      <formula>NOT(ISERROR(SEARCH("OK",CE60)))</formula>
    </cfRule>
  </conditionalFormatting>
  <conditionalFormatting sqref="CU61:CU67">
    <cfRule type="containsText" dxfId="435" priority="435" operator="containsText" text="OK">
      <formula>NOT(ISERROR(SEARCH("OK",CU61)))</formula>
    </cfRule>
  </conditionalFormatting>
  <conditionalFormatting sqref="CU60">
    <cfRule type="containsText" dxfId="434" priority="436" operator="containsText" text="OK">
      <formula>NOT(ISERROR(SEARCH("OK",CU60)))</formula>
    </cfRule>
  </conditionalFormatting>
  <conditionalFormatting sqref="CY60:DD67 DG60:DG67">
    <cfRule type="containsText" dxfId="433" priority="434" operator="containsText" text="S">
      <formula>NOT(ISERROR(SEARCH("S",CY60)))</formula>
    </cfRule>
  </conditionalFormatting>
  <conditionalFormatting sqref="CW60:CW67">
    <cfRule type="containsText" dxfId="432" priority="432" operator="containsText" text="E">
      <formula>NOT(ISERROR(SEARCH("E",CW60)))</formula>
    </cfRule>
    <cfRule type="containsText" dxfId="431" priority="433" operator="containsText" text="L">
      <formula>NOT(ISERROR(SEARCH("L",CW60)))</formula>
    </cfRule>
  </conditionalFormatting>
  <conditionalFormatting sqref="DE60:DE67">
    <cfRule type="containsText" dxfId="430" priority="431" operator="containsText" text="S">
      <formula>NOT(ISERROR(SEARCH("S",DE60)))</formula>
    </cfRule>
  </conditionalFormatting>
  <conditionalFormatting sqref="S71:S78">
    <cfRule type="containsText" dxfId="429" priority="429" operator="containsText" text="OK">
      <formula>NOT(ISERROR(SEARCH("OK",S71)))</formula>
    </cfRule>
  </conditionalFormatting>
  <conditionalFormatting sqref="S70">
    <cfRule type="containsText" dxfId="428" priority="430" operator="containsText" text="OK">
      <formula>NOT(ISERROR(SEARCH("OK",S70)))</formula>
    </cfRule>
  </conditionalFormatting>
  <conditionalFormatting sqref="W70:AB75 AE70:AE75 AE77:AE78 W77:AB78">
    <cfRule type="containsText" dxfId="427" priority="428" operator="containsText" text="S">
      <formula>NOT(ISERROR(SEARCH("S",W70)))</formula>
    </cfRule>
  </conditionalFormatting>
  <conditionalFormatting sqref="U70:U78">
    <cfRule type="containsText" dxfId="426" priority="426" operator="containsText" text="E">
      <formula>NOT(ISERROR(SEARCH("E",U70)))</formula>
    </cfRule>
    <cfRule type="containsText" dxfId="425" priority="427" operator="containsText" text="L">
      <formula>NOT(ISERROR(SEARCH("L",U70)))</formula>
    </cfRule>
  </conditionalFormatting>
  <conditionalFormatting sqref="AC70:AC75 AC77:AC78">
    <cfRule type="containsText" dxfId="424" priority="425" operator="containsText" text="S">
      <formula>NOT(ISERROR(SEARCH("S",AC70)))</formula>
    </cfRule>
  </conditionalFormatting>
  <conditionalFormatting sqref="AI71:AI78">
    <cfRule type="containsText" dxfId="423" priority="423" operator="containsText" text="OK">
      <formula>NOT(ISERROR(SEARCH("OK",AI71)))</formula>
    </cfRule>
  </conditionalFormatting>
  <conditionalFormatting sqref="AI70">
    <cfRule type="containsText" dxfId="422" priority="424" operator="containsText" text="OK">
      <formula>NOT(ISERROR(SEARCH("OK",AI70)))</formula>
    </cfRule>
  </conditionalFormatting>
  <conditionalFormatting sqref="AM70:AR78 AU70:AU78">
    <cfRule type="containsText" dxfId="421" priority="422" operator="containsText" text="S">
      <formula>NOT(ISERROR(SEARCH("S",AM70)))</formula>
    </cfRule>
  </conditionalFormatting>
  <conditionalFormatting sqref="AK70:AK78">
    <cfRule type="containsText" dxfId="420" priority="420" operator="containsText" text="E">
      <formula>NOT(ISERROR(SEARCH("E",AK70)))</formula>
    </cfRule>
    <cfRule type="containsText" dxfId="419" priority="421" operator="containsText" text="L">
      <formula>NOT(ISERROR(SEARCH("L",AK70)))</formula>
    </cfRule>
  </conditionalFormatting>
  <conditionalFormatting sqref="AS70:AS78">
    <cfRule type="containsText" dxfId="418" priority="419" operator="containsText" text="S">
      <formula>NOT(ISERROR(SEARCH("S",AS70)))</formula>
    </cfRule>
  </conditionalFormatting>
  <conditionalFormatting sqref="AY71:AY78">
    <cfRule type="containsText" dxfId="417" priority="417" operator="containsText" text="OK">
      <formula>NOT(ISERROR(SEARCH("OK",AY71)))</formula>
    </cfRule>
  </conditionalFormatting>
  <conditionalFormatting sqref="AY70">
    <cfRule type="containsText" dxfId="416" priority="418" operator="containsText" text="OK">
      <formula>NOT(ISERROR(SEARCH("OK",AY70)))</formula>
    </cfRule>
  </conditionalFormatting>
  <conditionalFormatting sqref="BC70:BH78 BK70:BK78">
    <cfRule type="containsText" dxfId="415" priority="416" operator="containsText" text="S">
      <formula>NOT(ISERROR(SEARCH("S",BC70)))</formula>
    </cfRule>
  </conditionalFormatting>
  <conditionalFormatting sqref="BA70:BA78">
    <cfRule type="containsText" dxfId="414" priority="414" operator="containsText" text="E">
      <formula>NOT(ISERROR(SEARCH("E",BA70)))</formula>
    </cfRule>
    <cfRule type="containsText" dxfId="413" priority="415" operator="containsText" text="L">
      <formula>NOT(ISERROR(SEARCH("L",BA70)))</formula>
    </cfRule>
  </conditionalFormatting>
  <conditionalFormatting sqref="BI70:BI78">
    <cfRule type="containsText" dxfId="412" priority="413" operator="containsText" text="S">
      <formula>NOT(ISERROR(SEARCH("S",BI70)))</formula>
    </cfRule>
  </conditionalFormatting>
  <conditionalFormatting sqref="BO71:BO78">
    <cfRule type="containsText" dxfId="411" priority="411" operator="containsText" text="OK">
      <formula>NOT(ISERROR(SEARCH("OK",BO71)))</formula>
    </cfRule>
  </conditionalFormatting>
  <conditionalFormatting sqref="BO70">
    <cfRule type="containsText" dxfId="410" priority="412" operator="containsText" text="OK">
      <formula>NOT(ISERROR(SEARCH("OK",BO70)))</formula>
    </cfRule>
  </conditionalFormatting>
  <conditionalFormatting sqref="BS70:BX78 CA70:CA78">
    <cfRule type="containsText" dxfId="409" priority="410" operator="containsText" text="S">
      <formula>NOT(ISERROR(SEARCH("S",BS70)))</formula>
    </cfRule>
  </conditionalFormatting>
  <conditionalFormatting sqref="BQ70:BQ78">
    <cfRule type="containsText" dxfId="408" priority="408" operator="containsText" text="E">
      <formula>NOT(ISERROR(SEARCH("E",BQ70)))</formula>
    </cfRule>
    <cfRule type="containsText" dxfId="407" priority="409" operator="containsText" text="L">
      <formula>NOT(ISERROR(SEARCH("L",BQ70)))</formula>
    </cfRule>
  </conditionalFormatting>
  <conditionalFormatting sqref="BY70:BY78">
    <cfRule type="containsText" dxfId="406" priority="407" operator="containsText" text="S">
      <formula>NOT(ISERROR(SEARCH("S",BY70)))</formula>
    </cfRule>
  </conditionalFormatting>
  <conditionalFormatting sqref="CE74:CE78">
    <cfRule type="containsText" dxfId="405" priority="405" operator="containsText" text="OK">
      <formula>NOT(ISERROR(SEARCH("OK",CE74)))</formula>
    </cfRule>
  </conditionalFormatting>
  <conditionalFormatting sqref="CE70:CE73">
    <cfRule type="containsText" dxfId="404" priority="406" operator="containsText" text="OK">
      <formula>NOT(ISERROR(SEARCH("OK",CE70)))</formula>
    </cfRule>
  </conditionalFormatting>
  <conditionalFormatting sqref="CI70:CN78 CQ70:CQ78">
    <cfRule type="containsText" dxfId="403" priority="404" operator="containsText" text="S">
      <formula>NOT(ISERROR(SEARCH("S",CI70)))</formula>
    </cfRule>
  </conditionalFormatting>
  <conditionalFormatting sqref="CG70:CG78">
    <cfRule type="containsText" dxfId="402" priority="402" operator="containsText" text="E">
      <formula>NOT(ISERROR(SEARCH("E",CG70)))</formula>
    </cfRule>
    <cfRule type="containsText" dxfId="401" priority="403" operator="containsText" text="L">
      <formula>NOT(ISERROR(SEARCH("L",CG70)))</formula>
    </cfRule>
  </conditionalFormatting>
  <conditionalFormatting sqref="CO70:CO78">
    <cfRule type="containsText" dxfId="400" priority="401" operator="containsText" text="S">
      <formula>NOT(ISERROR(SEARCH("S",CO70)))</formula>
    </cfRule>
  </conditionalFormatting>
  <conditionalFormatting sqref="CU71:CU78">
    <cfRule type="containsText" dxfId="399" priority="399" operator="containsText" text="OK">
      <formula>NOT(ISERROR(SEARCH("OK",CU71)))</formula>
    </cfRule>
  </conditionalFormatting>
  <conditionalFormatting sqref="CU70">
    <cfRule type="containsText" dxfId="398" priority="400" operator="containsText" text="OK">
      <formula>NOT(ISERROR(SEARCH("OK",CU70)))</formula>
    </cfRule>
  </conditionalFormatting>
  <conditionalFormatting sqref="CY70:DD78 DG70:DG78">
    <cfRule type="containsText" dxfId="397" priority="398" operator="containsText" text="S">
      <formula>NOT(ISERROR(SEARCH("S",CY70)))</formula>
    </cfRule>
  </conditionalFormatting>
  <conditionalFormatting sqref="CW70:CW78">
    <cfRule type="containsText" dxfId="396" priority="396" operator="containsText" text="E">
      <formula>NOT(ISERROR(SEARCH("E",CW70)))</formula>
    </cfRule>
    <cfRule type="containsText" dxfId="395" priority="397" operator="containsText" text="L">
      <formula>NOT(ISERROR(SEARCH("L",CW70)))</formula>
    </cfRule>
  </conditionalFormatting>
  <conditionalFormatting sqref="DE70:DE78">
    <cfRule type="containsText" dxfId="394" priority="395" operator="containsText" text="S">
      <formula>NOT(ISERROR(SEARCH("S",DE70)))</formula>
    </cfRule>
  </conditionalFormatting>
  <conditionalFormatting sqref="S82:S88 S90:S91">
    <cfRule type="containsText" dxfId="393" priority="393" operator="containsText" text="OK">
      <formula>NOT(ISERROR(SEARCH("OK",S82)))</formula>
    </cfRule>
  </conditionalFormatting>
  <conditionalFormatting sqref="S81">
    <cfRule type="containsText" dxfId="392" priority="394" operator="containsText" text="OK">
      <formula>NOT(ISERROR(SEARCH("OK",S81)))</formula>
    </cfRule>
  </conditionalFormatting>
  <conditionalFormatting sqref="W81:AB88 W90:AB91 AE90:AE91 AE81:AE88">
    <cfRule type="containsText" dxfId="391" priority="392" operator="containsText" text="S">
      <formula>NOT(ISERROR(SEARCH("S",W81)))</formula>
    </cfRule>
  </conditionalFormatting>
  <conditionalFormatting sqref="U81:U88 U90:U91">
    <cfRule type="containsText" dxfId="390" priority="390" operator="containsText" text="E">
      <formula>NOT(ISERROR(SEARCH("E",U81)))</formula>
    </cfRule>
    <cfRule type="containsText" dxfId="389" priority="391" operator="containsText" text="L">
      <formula>NOT(ISERROR(SEARCH("L",U81)))</formula>
    </cfRule>
  </conditionalFormatting>
  <conditionalFormatting sqref="S89">
    <cfRule type="containsText" dxfId="388" priority="389" operator="containsText" text="OK">
      <formula>NOT(ISERROR(SEARCH("OK",S89)))</formula>
    </cfRule>
  </conditionalFormatting>
  <conditionalFormatting sqref="W89:AB89 AE89">
    <cfRule type="containsText" dxfId="387" priority="388" operator="containsText" text="S">
      <formula>NOT(ISERROR(SEARCH("S",W89)))</formula>
    </cfRule>
  </conditionalFormatting>
  <conditionalFormatting sqref="U89">
    <cfRule type="containsText" dxfId="386" priority="386" operator="containsText" text="E">
      <formula>NOT(ISERROR(SEARCH("E",U89)))</formula>
    </cfRule>
    <cfRule type="containsText" dxfId="385" priority="387" operator="containsText" text="L">
      <formula>NOT(ISERROR(SEARCH("L",U89)))</formula>
    </cfRule>
  </conditionalFormatting>
  <conditionalFormatting sqref="AC81:AC88 AC90:AC91">
    <cfRule type="containsText" dxfId="384" priority="385" operator="containsText" text="S">
      <formula>NOT(ISERROR(SEARCH("S",AC81)))</formula>
    </cfRule>
  </conditionalFormatting>
  <conditionalFormatting sqref="AC89">
    <cfRule type="containsText" dxfId="383" priority="384" operator="containsText" text="S">
      <formula>NOT(ISERROR(SEARCH("S",AC89)))</formula>
    </cfRule>
  </conditionalFormatting>
  <conditionalFormatting sqref="AI82:AI88 AI90:AI91">
    <cfRule type="containsText" dxfId="382" priority="382" operator="containsText" text="OK">
      <formula>NOT(ISERROR(SEARCH("OK",AI82)))</formula>
    </cfRule>
  </conditionalFormatting>
  <conditionalFormatting sqref="AI81">
    <cfRule type="containsText" dxfId="381" priority="383" operator="containsText" text="OK">
      <formula>NOT(ISERROR(SEARCH("OK",AI81)))</formula>
    </cfRule>
  </conditionalFormatting>
  <conditionalFormatting sqref="AM81:AR88 AM90:AR91 AU90:AU91 AU81:AU88">
    <cfRule type="containsText" dxfId="380" priority="381" operator="containsText" text="S">
      <formula>NOT(ISERROR(SEARCH("S",AM81)))</formula>
    </cfRule>
  </conditionalFormatting>
  <conditionalFormatting sqref="AK81:AK88 AK90:AK91">
    <cfRule type="containsText" dxfId="379" priority="379" operator="containsText" text="E">
      <formula>NOT(ISERROR(SEARCH("E",AK81)))</formula>
    </cfRule>
    <cfRule type="containsText" dxfId="378" priority="380" operator="containsText" text="L">
      <formula>NOT(ISERROR(SEARCH("L",AK81)))</formula>
    </cfRule>
  </conditionalFormatting>
  <conditionalFormatting sqref="AI89">
    <cfRule type="containsText" dxfId="377" priority="378" operator="containsText" text="OK">
      <formula>NOT(ISERROR(SEARCH("OK",AI89)))</formula>
    </cfRule>
  </conditionalFormatting>
  <conditionalFormatting sqref="AM89:AR89 AU89">
    <cfRule type="containsText" dxfId="376" priority="377" operator="containsText" text="S">
      <formula>NOT(ISERROR(SEARCH("S",AM89)))</formula>
    </cfRule>
  </conditionalFormatting>
  <conditionalFormatting sqref="AK89">
    <cfRule type="containsText" dxfId="375" priority="375" operator="containsText" text="E">
      <formula>NOT(ISERROR(SEARCH("E",AK89)))</formula>
    </cfRule>
    <cfRule type="containsText" dxfId="374" priority="376" operator="containsText" text="L">
      <formula>NOT(ISERROR(SEARCH("L",AK89)))</formula>
    </cfRule>
  </conditionalFormatting>
  <conditionalFormatting sqref="AS81:AS88 AS90:AS91">
    <cfRule type="containsText" dxfId="373" priority="374" operator="containsText" text="S">
      <formula>NOT(ISERROR(SEARCH("S",AS81)))</formula>
    </cfRule>
  </conditionalFormatting>
  <conditionalFormatting sqref="AS89">
    <cfRule type="containsText" dxfId="372" priority="373" operator="containsText" text="S">
      <formula>NOT(ISERROR(SEARCH("S",AS89)))</formula>
    </cfRule>
  </conditionalFormatting>
  <conditionalFormatting sqref="AY82:AY88 AY90:AY91">
    <cfRule type="containsText" dxfId="371" priority="371" operator="containsText" text="OK">
      <formula>NOT(ISERROR(SEARCH("OK",AY82)))</formula>
    </cfRule>
  </conditionalFormatting>
  <conditionalFormatting sqref="AY81">
    <cfRule type="containsText" dxfId="370" priority="372" operator="containsText" text="OK">
      <formula>NOT(ISERROR(SEARCH("OK",AY81)))</formula>
    </cfRule>
  </conditionalFormatting>
  <conditionalFormatting sqref="BC81:BH88 BC90:BH91 BK90:BK91 BK81:BK88">
    <cfRule type="containsText" dxfId="369" priority="370" operator="containsText" text="S">
      <formula>NOT(ISERROR(SEARCH("S",BC81)))</formula>
    </cfRule>
  </conditionalFormatting>
  <conditionalFormatting sqref="BA81:BA88 BA90:BA91">
    <cfRule type="containsText" dxfId="368" priority="368" operator="containsText" text="E">
      <formula>NOT(ISERROR(SEARCH("E",BA81)))</formula>
    </cfRule>
    <cfRule type="containsText" dxfId="367" priority="369" operator="containsText" text="L">
      <formula>NOT(ISERROR(SEARCH("L",BA81)))</formula>
    </cfRule>
  </conditionalFormatting>
  <conditionalFormatting sqref="AY89">
    <cfRule type="containsText" dxfId="366" priority="367" operator="containsText" text="OK">
      <formula>NOT(ISERROR(SEARCH("OK",AY89)))</formula>
    </cfRule>
  </conditionalFormatting>
  <conditionalFormatting sqref="BC89:BH89 BK89">
    <cfRule type="containsText" dxfId="365" priority="366" operator="containsText" text="S">
      <formula>NOT(ISERROR(SEARCH("S",BC89)))</formula>
    </cfRule>
  </conditionalFormatting>
  <conditionalFormatting sqref="BA89">
    <cfRule type="containsText" dxfId="364" priority="364" operator="containsText" text="E">
      <formula>NOT(ISERROR(SEARCH("E",BA89)))</formula>
    </cfRule>
    <cfRule type="containsText" dxfId="363" priority="365" operator="containsText" text="L">
      <formula>NOT(ISERROR(SEARCH("L",BA89)))</formula>
    </cfRule>
  </conditionalFormatting>
  <conditionalFormatting sqref="BI81:BI88 BI90:BI91">
    <cfRule type="containsText" dxfId="362" priority="363" operator="containsText" text="S">
      <formula>NOT(ISERROR(SEARCH("S",BI81)))</formula>
    </cfRule>
  </conditionalFormatting>
  <conditionalFormatting sqref="BI89">
    <cfRule type="containsText" dxfId="361" priority="362" operator="containsText" text="S">
      <formula>NOT(ISERROR(SEARCH("S",BI89)))</formula>
    </cfRule>
  </conditionalFormatting>
  <conditionalFormatting sqref="BO85:BO88 BO90:BO91">
    <cfRule type="containsText" dxfId="360" priority="360" operator="containsText" text="OK">
      <formula>NOT(ISERROR(SEARCH("OK",BO85)))</formula>
    </cfRule>
  </conditionalFormatting>
  <conditionalFormatting sqref="BO81:BO84">
    <cfRule type="containsText" dxfId="359" priority="361" operator="containsText" text="OK">
      <formula>NOT(ISERROR(SEARCH("OK",BO81)))</formula>
    </cfRule>
  </conditionalFormatting>
  <conditionalFormatting sqref="BS81:BX88 BS90:BX91 CA90:CA91 CA81:CA88">
    <cfRule type="containsText" dxfId="358" priority="359" operator="containsText" text="S">
      <formula>NOT(ISERROR(SEARCH("S",BS81)))</formula>
    </cfRule>
  </conditionalFormatting>
  <conditionalFormatting sqref="BQ81:BQ88 BQ90:BQ91">
    <cfRule type="containsText" dxfId="357" priority="357" operator="containsText" text="E">
      <formula>NOT(ISERROR(SEARCH("E",BQ81)))</formula>
    </cfRule>
    <cfRule type="containsText" dxfId="356" priority="358" operator="containsText" text="L">
      <formula>NOT(ISERROR(SEARCH("L",BQ81)))</formula>
    </cfRule>
  </conditionalFormatting>
  <conditionalFormatting sqref="BO89">
    <cfRule type="containsText" dxfId="355" priority="356" operator="containsText" text="OK">
      <formula>NOT(ISERROR(SEARCH("OK",BO89)))</formula>
    </cfRule>
  </conditionalFormatting>
  <conditionalFormatting sqref="BS89:BX89 CA89">
    <cfRule type="containsText" dxfId="354" priority="355" operator="containsText" text="S">
      <formula>NOT(ISERROR(SEARCH("S",BS89)))</formula>
    </cfRule>
  </conditionalFormatting>
  <conditionalFormatting sqref="BQ89">
    <cfRule type="containsText" dxfId="353" priority="353" operator="containsText" text="E">
      <formula>NOT(ISERROR(SEARCH("E",BQ89)))</formula>
    </cfRule>
    <cfRule type="containsText" dxfId="352" priority="354" operator="containsText" text="L">
      <formula>NOT(ISERROR(SEARCH("L",BQ89)))</formula>
    </cfRule>
  </conditionalFormatting>
  <conditionalFormatting sqref="BY81:BY88 BY90:BY91">
    <cfRule type="containsText" dxfId="351" priority="352" operator="containsText" text="S">
      <formula>NOT(ISERROR(SEARCH("S",BY81)))</formula>
    </cfRule>
  </conditionalFormatting>
  <conditionalFormatting sqref="BY89">
    <cfRule type="containsText" dxfId="350" priority="351" operator="containsText" text="S">
      <formula>NOT(ISERROR(SEARCH("S",BY89)))</formula>
    </cfRule>
  </conditionalFormatting>
  <conditionalFormatting sqref="CE84:CE88 CE90:CE91">
    <cfRule type="containsText" dxfId="349" priority="349" operator="containsText" text="OK">
      <formula>NOT(ISERROR(SEARCH("OK",CE84)))</formula>
    </cfRule>
  </conditionalFormatting>
  <conditionalFormatting sqref="CE81:CE83">
    <cfRule type="containsText" dxfId="348" priority="350" operator="containsText" text="OK">
      <formula>NOT(ISERROR(SEARCH("OK",CE81)))</formula>
    </cfRule>
  </conditionalFormatting>
  <conditionalFormatting sqref="CI81:CN88 CI90:CN91 CQ90:CQ91 CQ81:CQ88">
    <cfRule type="containsText" dxfId="347" priority="348" operator="containsText" text="S">
      <formula>NOT(ISERROR(SEARCH("S",CI81)))</formula>
    </cfRule>
  </conditionalFormatting>
  <conditionalFormatting sqref="CG81:CG88 CG90:CG91">
    <cfRule type="containsText" dxfId="346" priority="346" operator="containsText" text="E">
      <formula>NOT(ISERROR(SEARCH("E",CG81)))</formula>
    </cfRule>
    <cfRule type="containsText" dxfId="345" priority="347" operator="containsText" text="L">
      <formula>NOT(ISERROR(SEARCH("L",CG81)))</formula>
    </cfRule>
  </conditionalFormatting>
  <conditionalFormatting sqref="CE89">
    <cfRule type="containsText" dxfId="344" priority="345" operator="containsText" text="OK">
      <formula>NOT(ISERROR(SEARCH("OK",CE89)))</formula>
    </cfRule>
  </conditionalFormatting>
  <conditionalFormatting sqref="CI89:CN89 CQ89">
    <cfRule type="containsText" dxfId="343" priority="344" operator="containsText" text="S">
      <formula>NOT(ISERROR(SEARCH("S",CI89)))</formula>
    </cfRule>
  </conditionalFormatting>
  <conditionalFormatting sqref="CG89">
    <cfRule type="containsText" dxfId="342" priority="342" operator="containsText" text="E">
      <formula>NOT(ISERROR(SEARCH("E",CG89)))</formula>
    </cfRule>
    <cfRule type="containsText" dxfId="341" priority="343" operator="containsText" text="L">
      <formula>NOT(ISERROR(SEARCH("L",CG89)))</formula>
    </cfRule>
  </conditionalFormatting>
  <conditionalFormatting sqref="CO81:CO88 CO90:CO91">
    <cfRule type="containsText" dxfId="340" priority="341" operator="containsText" text="S">
      <formula>NOT(ISERROR(SEARCH("S",CO81)))</formula>
    </cfRule>
  </conditionalFormatting>
  <conditionalFormatting sqref="CO89">
    <cfRule type="containsText" dxfId="339" priority="340" operator="containsText" text="S">
      <formula>NOT(ISERROR(SEARCH("S",CO89)))</formula>
    </cfRule>
  </conditionalFormatting>
  <conditionalFormatting sqref="CU85:CU88 CU90:CU91">
    <cfRule type="containsText" dxfId="338" priority="338" operator="containsText" text="OK">
      <formula>NOT(ISERROR(SEARCH("OK",CU85)))</formula>
    </cfRule>
  </conditionalFormatting>
  <conditionalFormatting sqref="CU81:CU84">
    <cfRule type="containsText" dxfId="337" priority="339" operator="containsText" text="OK">
      <formula>NOT(ISERROR(SEARCH("OK",CU81)))</formula>
    </cfRule>
  </conditionalFormatting>
  <conditionalFormatting sqref="CY81:DD88 CY90:DD91 DG90:DG91 DG81:DG88">
    <cfRule type="containsText" dxfId="336" priority="337" operator="containsText" text="S">
      <formula>NOT(ISERROR(SEARCH("S",CY81)))</formula>
    </cfRule>
  </conditionalFormatting>
  <conditionalFormatting sqref="CW81:CW88 CW90:CW91">
    <cfRule type="containsText" dxfId="335" priority="335" operator="containsText" text="E">
      <formula>NOT(ISERROR(SEARCH("E",CW81)))</formula>
    </cfRule>
    <cfRule type="containsText" dxfId="334" priority="336" operator="containsText" text="L">
      <formula>NOT(ISERROR(SEARCH("L",CW81)))</formula>
    </cfRule>
  </conditionalFormatting>
  <conditionalFormatting sqref="CU89">
    <cfRule type="containsText" dxfId="333" priority="334" operator="containsText" text="OK">
      <formula>NOT(ISERROR(SEARCH("OK",CU89)))</formula>
    </cfRule>
  </conditionalFormatting>
  <conditionalFormatting sqref="CY89:DD89 DG89">
    <cfRule type="containsText" dxfId="332" priority="333" operator="containsText" text="S">
      <formula>NOT(ISERROR(SEARCH("S",CY89)))</formula>
    </cfRule>
  </conditionalFormatting>
  <conditionalFormatting sqref="CW89">
    <cfRule type="containsText" dxfId="331" priority="331" operator="containsText" text="E">
      <formula>NOT(ISERROR(SEARCH("E",CW89)))</formula>
    </cfRule>
    <cfRule type="containsText" dxfId="330" priority="332" operator="containsText" text="L">
      <formula>NOT(ISERROR(SEARCH("L",CW89)))</formula>
    </cfRule>
  </conditionalFormatting>
  <conditionalFormatting sqref="DE81:DE88 DE90:DE91">
    <cfRule type="containsText" dxfId="329" priority="330" operator="containsText" text="S">
      <formula>NOT(ISERROR(SEARCH("S",DE81)))</formula>
    </cfRule>
  </conditionalFormatting>
  <conditionalFormatting sqref="DE89">
    <cfRule type="containsText" dxfId="328" priority="329" operator="containsText" text="S">
      <formula>NOT(ISERROR(SEARCH("S",DE89)))</formula>
    </cfRule>
  </conditionalFormatting>
  <conditionalFormatting sqref="S95:S101">
    <cfRule type="containsText" dxfId="327" priority="327" operator="containsText" text="OK">
      <formula>NOT(ISERROR(SEARCH("OK",S95)))</formula>
    </cfRule>
  </conditionalFormatting>
  <conditionalFormatting sqref="S94">
    <cfRule type="containsText" dxfId="326" priority="328" operator="containsText" text="OK">
      <formula>NOT(ISERROR(SEARCH("OK",S94)))</formula>
    </cfRule>
  </conditionalFormatting>
  <conditionalFormatting sqref="W94:AB101 AE94:AE101">
    <cfRule type="containsText" dxfId="325" priority="326" operator="containsText" text="S">
      <formula>NOT(ISERROR(SEARCH("S",W94)))</formula>
    </cfRule>
  </conditionalFormatting>
  <conditionalFormatting sqref="U94:U101">
    <cfRule type="containsText" dxfId="324" priority="324" operator="containsText" text="E">
      <formula>NOT(ISERROR(SEARCH("E",U94)))</formula>
    </cfRule>
    <cfRule type="containsText" dxfId="323" priority="325" operator="containsText" text="L">
      <formula>NOT(ISERROR(SEARCH("L",U94)))</formula>
    </cfRule>
  </conditionalFormatting>
  <conditionalFormatting sqref="AC94:AC101">
    <cfRule type="containsText" dxfId="322" priority="323" operator="containsText" text="S">
      <formula>NOT(ISERROR(SEARCH("S",AC94)))</formula>
    </cfRule>
  </conditionalFormatting>
  <conditionalFormatting sqref="AI95:AI101">
    <cfRule type="containsText" dxfId="321" priority="321" operator="containsText" text="OK">
      <formula>NOT(ISERROR(SEARCH("OK",AI95)))</formula>
    </cfRule>
  </conditionalFormatting>
  <conditionalFormatting sqref="AI94">
    <cfRule type="containsText" dxfId="320" priority="322" operator="containsText" text="OK">
      <formula>NOT(ISERROR(SEARCH("OK",AI94)))</formula>
    </cfRule>
  </conditionalFormatting>
  <conditionalFormatting sqref="AM94:AR101 AU94:AU101">
    <cfRule type="containsText" dxfId="319" priority="320" operator="containsText" text="S">
      <formula>NOT(ISERROR(SEARCH("S",AM94)))</formula>
    </cfRule>
  </conditionalFormatting>
  <conditionalFormatting sqref="AK94:AK101">
    <cfRule type="containsText" dxfId="318" priority="318" operator="containsText" text="E">
      <formula>NOT(ISERROR(SEARCH("E",AK94)))</formula>
    </cfRule>
    <cfRule type="containsText" dxfId="317" priority="319" operator="containsText" text="L">
      <formula>NOT(ISERROR(SEARCH("L",AK94)))</formula>
    </cfRule>
  </conditionalFormatting>
  <conditionalFormatting sqref="AS94:AS101">
    <cfRule type="containsText" dxfId="316" priority="317" operator="containsText" text="S">
      <formula>NOT(ISERROR(SEARCH("S",AS94)))</formula>
    </cfRule>
  </conditionalFormatting>
  <conditionalFormatting sqref="AY95:AY101">
    <cfRule type="containsText" dxfId="315" priority="315" operator="containsText" text="OK">
      <formula>NOT(ISERROR(SEARCH("OK",AY95)))</formula>
    </cfRule>
  </conditionalFormatting>
  <conditionalFormatting sqref="AY94">
    <cfRule type="containsText" dxfId="314" priority="316" operator="containsText" text="OK">
      <formula>NOT(ISERROR(SEARCH("OK",AY94)))</formula>
    </cfRule>
  </conditionalFormatting>
  <conditionalFormatting sqref="BC94:BH101 BK94:BK101">
    <cfRule type="containsText" dxfId="313" priority="314" operator="containsText" text="S">
      <formula>NOT(ISERROR(SEARCH("S",BC94)))</formula>
    </cfRule>
  </conditionalFormatting>
  <conditionalFormatting sqref="BA94:BA101">
    <cfRule type="containsText" dxfId="312" priority="312" operator="containsText" text="E">
      <formula>NOT(ISERROR(SEARCH("E",BA94)))</formula>
    </cfRule>
    <cfRule type="containsText" dxfId="311" priority="313" operator="containsText" text="L">
      <formula>NOT(ISERROR(SEARCH("L",BA94)))</formula>
    </cfRule>
  </conditionalFormatting>
  <conditionalFormatting sqref="BI94:BI101">
    <cfRule type="containsText" dxfId="310" priority="311" operator="containsText" text="S">
      <formula>NOT(ISERROR(SEARCH("S",BI94)))</formula>
    </cfRule>
  </conditionalFormatting>
  <conditionalFormatting sqref="BO95:BO101">
    <cfRule type="containsText" dxfId="309" priority="309" operator="containsText" text="OK">
      <formula>NOT(ISERROR(SEARCH("OK",BO95)))</formula>
    </cfRule>
  </conditionalFormatting>
  <conditionalFormatting sqref="BO94">
    <cfRule type="containsText" dxfId="308" priority="310" operator="containsText" text="OK">
      <formula>NOT(ISERROR(SEARCH("OK",BO94)))</formula>
    </cfRule>
  </conditionalFormatting>
  <conditionalFormatting sqref="BS94:BX101 CA94:CA101">
    <cfRule type="containsText" dxfId="307" priority="308" operator="containsText" text="S">
      <formula>NOT(ISERROR(SEARCH("S",BS94)))</formula>
    </cfRule>
  </conditionalFormatting>
  <conditionalFormatting sqref="BQ94:BQ101">
    <cfRule type="containsText" dxfId="306" priority="306" operator="containsText" text="E">
      <formula>NOT(ISERROR(SEARCH("E",BQ94)))</formula>
    </cfRule>
    <cfRule type="containsText" dxfId="305" priority="307" operator="containsText" text="L">
      <formula>NOT(ISERROR(SEARCH("L",BQ94)))</formula>
    </cfRule>
  </conditionalFormatting>
  <conditionalFormatting sqref="BY94:BY101">
    <cfRule type="containsText" dxfId="304" priority="305" operator="containsText" text="S">
      <formula>NOT(ISERROR(SEARCH("S",BY94)))</formula>
    </cfRule>
  </conditionalFormatting>
  <conditionalFormatting sqref="CE98:CE101">
    <cfRule type="containsText" dxfId="303" priority="303" operator="containsText" text="OK">
      <formula>NOT(ISERROR(SEARCH("OK",CE98)))</formula>
    </cfRule>
  </conditionalFormatting>
  <conditionalFormatting sqref="CE94:CE97">
    <cfRule type="containsText" dxfId="302" priority="304" operator="containsText" text="OK">
      <formula>NOT(ISERROR(SEARCH("OK",CE94)))</formula>
    </cfRule>
  </conditionalFormatting>
  <conditionalFormatting sqref="CI94:CN101 CQ94:CQ101">
    <cfRule type="containsText" dxfId="301" priority="302" operator="containsText" text="S">
      <formula>NOT(ISERROR(SEARCH("S",CI94)))</formula>
    </cfRule>
  </conditionalFormatting>
  <conditionalFormatting sqref="CG94:CG101">
    <cfRule type="containsText" dxfId="300" priority="300" operator="containsText" text="E">
      <formula>NOT(ISERROR(SEARCH("E",CG94)))</formula>
    </cfRule>
    <cfRule type="containsText" dxfId="299" priority="301" operator="containsText" text="L">
      <formula>NOT(ISERROR(SEARCH("L",CG94)))</formula>
    </cfRule>
  </conditionalFormatting>
  <conditionalFormatting sqref="CO94:CO101">
    <cfRule type="containsText" dxfId="298" priority="299" operator="containsText" text="S">
      <formula>NOT(ISERROR(SEARCH("S",CO94)))</formula>
    </cfRule>
  </conditionalFormatting>
  <conditionalFormatting sqref="CU95:CU101">
    <cfRule type="containsText" dxfId="297" priority="297" operator="containsText" text="OK">
      <formula>NOT(ISERROR(SEARCH("OK",CU95)))</formula>
    </cfRule>
  </conditionalFormatting>
  <conditionalFormatting sqref="CU94">
    <cfRule type="containsText" dxfId="296" priority="298" operator="containsText" text="OK">
      <formula>NOT(ISERROR(SEARCH("OK",CU94)))</formula>
    </cfRule>
  </conditionalFormatting>
  <conditionalFormatting sqref="CY94:DD101 DG94:DG101">
    <cfRule type="containsText" dxfId="295" priority="296" operator="containsText" text="S">
      <formula>NOT(ISERROR(SEARCH("S",CY94)))</formula>
    </cfRule>
  </conditionalFormatting>
  <conditionalFormatting sqref="CW94:CW101">
    <cfRule type="containsText" dxfId="294" priority="294" operator="containsText" text="E">
      <formula>NOT(ISERROR(SEARCH("E",CW94)))</formula>
    </cfRule>
    <cfRule type="containsText" dxfId="293" priority="295" operator="containsText" text="L">
      <formula>NOT(ISERROR(SEARCH("L",CW94)))</formula>
    </cfRule>
  </conditionalFormatting>
  <conditionalFormatting sqref="DE94:DE101">
    <cfRule type="containsText" dxfId="292" priority="293" operator="containsText" text="S">
      <formula>NOT(ISERROR(SEARCH("S",DE94)))</formula>
    </cfRule>
  </conditionalFormatting>
  <conditionalFormatting sqref="S105:S111">
    <cfRule type="containsText" dxfId="291" priority="291" operator="containsText" text="OK">
      <formula>NOT(ISERROR(SEARCH("OK",S105)))</formula>
    </cfRule>
  </conditionalFormatting>
  <conditionalFormatting sqref="S104">
    <cfRule type="containsText" dxfId="290" priority="292" operator="containsText" text="OK">
      <formula>NOT(ISERROR(SEARCH("OK",S104)))</formula>
    </cfRule>
  </conditionalFormatting>
  <conditionalFormatting sqref="W104:AB111 AE104:AE111">
    <cfRule type="containsText" dxfId="289" priority="290" operator="containsText" text="S">
      <formula>NOT(ISERROR(SEARCH("S",W104)))</formula>
    </cfRule>
  </conditionalFormatting>
  <conditionalFormatting sqref="U104:U111">
    <cfRule type="containsText" dxfId="288" priority="288" operator="containsText" text="E">
      <formula>NOT(ISERROR(SEARCH("E",U104)))</formula>
    </cfRule>
    <cfRule type="containsText" dxfId="287" priority="289" operator="containsText" text="L">
      <formula>NOT(ISERROR(SEARCH("L",U104)))</formula>
    </cfRule>
  </conditionalFormatting>
  <conditionalFormatting sqref="AC104:AC111">
    <cfRule type="containsText" dxfId="286" priority="287" operator="containsText" text="S">
      <formula>NOT(ISERROR(SEARCH("S",AC104)))</formula>
    </cfRule>
  </conditionalFormatting>
  <conditionalFormatting sqref="AI105:AI111">
    <cfRule type="containsText" dxfId="285" priority="285" operator="containsText" text="OK">
      <formula>NOT(ISERROR(SEARCH("OK",AI105)))</formula>
    </cfRule>
  </conditionalFormatting>
  <conditionalFormatting sqref="AI104">
    <cfRule type="containsText" dxfId="284" priority="286" operator="containsText" text="OK">
      <formula>NOT(ISERROR(SEARCH("OK",AI104)))</formula>
    </cfRule>
  </conditionalFormatting>
  <conditionalFormatting sqref="AM104:AR111 AU104:AU111">
    <cfRule type="containsText" dxfId="283" priority="284" operator="containsText" text="S">
      <formula>NOT(ISERROR(SEARCH("S",AM104)))</formula>
    </cfRule>
  </conditionalFormatting>
  <conditionalFormatting sqref="AK104:AK111">
    <cfRule type="containsText" dxfId="282" priority="282" operator="containsText" text="E">
      <formula>NOT(ISERROR(SEARCH("E",AK104)))</formula>
    </cfRule>
    <cfRule type="containsText" dxfId="281" priority="283" operator="containsText" text="L">
      <formula>NOT(ISERROR(SEARCH("L",AK104)))</formula>
    </cfRule>
  </conditionalFormatting>
  <conditionalFormatting sqref="AS104:AS111">
    <cfRule type="containsText" dxfId="280" priority="281" operator="containsText" text="S">
      <formula>NOT(ISERROR(SEARCH("S",AS104)))</formula>
    </cfRule>
  </conditionalFormatting>
  <conditionalFormatting sqref="AY105:AY111">
    <cfRule type="containsText" dxfId="279" priority="279" operator="containsText" text="OK">
      <formula>NOT(ISERROR(SEARCH("OK",AY105)))</formula>
    </cfRule>
  </conditionalFormatting>
  <conditionalFormatting sqref="AY104">
    <cfRule type="containsText" dxfId="278" priority="280" operator="containsText" text="OK">
      <formula>NOT(ISERROR(SEARCH("OK",AY104)))</formula>
    </cfRule>
  </conditionalFormatting>
  <conditionalFormatting sqref="BC104:BH111 BK104:BK111">
    <cfRule type="containsText" dxfId="277" priority="278" operator="containsText" text="S">
      <formula>NOT(ISERROR(SEARCH("S",BC104)))</formula>
    </cfRule>
  </conditionalFormatting>
  <conditionalFormatting sqref="BA104:BA111">
    <cfRule type="containsText" dxfId="276" priority="276" operator="containsText" text="E">
      <formula>NOT(ISERROR(SEARCH("E",BA104)))</formula>
    </cfRule>
    <cfRule type="containsText" dxfId="275" priority="277" operator="containsText" text="L">
      <formula>NOT(ISERROR(SEARCH("L",BA104)))</formula>
    </cfRule>
  </conditionalFormatting>
  <conditionalFormatting sqref="BI104:BI111">
    <cfRule type="containsText" dxfId="274" priority="275" operator="containsText" text="S">
      <formula>NOT(ISERROR(SEARCH("S",BI104)))</formula>
    </cfRule>
  </conditionalFormatting>
  <conditionalFormatting sqref="BO105:BO111">
    <cfRule type="containsText" dxfId="273" priority="273" operator="containsText" text="OK">
      <formula>NOT(ISERROR(SEARCH("OK",BO105)))</formula>
    </cfRule>
  </conditionalFormatting>
  <conditionalFormatting sqref="BO104">
    <cfRule type="containsText" dxfId="272" priority="274" operator="containsText" text="OK">
      <formula>NOT(ISERROR(SEARCH("OK",BO104)))</formula>
    </cfRule>
  </conditionalFormatting>
  <conditionalFormatting sqref="BS104:BX111 CA104:CA111">
    <cfRule type="containsText" dxfId="271" priority="272" operator="containsText" text="S">
      <formula>NOT(ISERROR(SEARCH("S",BS104)))</formula>
    </cfRule>
  </conditionalFormatting>
  <conditionalFormatting sqref="BQ104:BQ111">
    <cfRule type="containsText" dxfId="270" priority="270" operator="containsText" text="E">
      <formula>NOT(ISERROR(SEARCH("E",BQ104)))</formula>
    </cfRule>
    <cfRule type="containsText" dxfId="269" priority="271" operator="containsText" text="L">
      <formula>NOT(ISERROR(SEARCH("L",BQ104)))</formula>
    </cfRule>
  </conditionalFormatting>
  <conditionalFormatting sqref="BY104:BY111">
    <cfRule type="containsText" dxfId="268" priority="269" operator="containsText" text="S">
      <formula>NOT(ISERROR(SEARCH("S",BY104)))</formula>
    </cfRule>
  </conditionalFormatting>
  <conditionalFormatting sqref="CE105:CE111">
    <cfRule type="containsText" dxfId="267" priority="267" operator="containsText" text="OK">
      <formula>NOT(ISERROR(SEARCH("OK",CE105)))</formula>
    </cfRule>
  </conditionalFormatting>
  <conditionalFormatting sqref="CE104">
    <cfRule type="containsText" dxfId="266" priority="268" operator="containsText" text="OK">
      <formula>NOT(ISERROR(SEARCH("OK",CE104)))</formula>
    </cfRule>
  </conditionalFormatting>
  <conditionalFormatting sqref="CI104:CN111 CQ104:CQ111">
    <cfRule type="containsText" dxfId="265" priority="266" operator="containsText" text="S">
      <formula>NOT(ISERROR(SEARCH("S",CI104)))</formula>
    </cfRule>
  </conditionalFormatting>
  <conditionalFormatting sqref="CG104:CG111">
    <cfRule type="containsText" dxfId="264" priority="264" operator="containsText" text="E">
      <formula>NOT(ISERROR(SEARCH("E",CG104)))</formula>
    </cfRule>
    <cfRule type="containsText" dxfId="263" priority="265" operator="containsText" text="L">
      <formula>NOT(ISERROR(SEARCH("L",CG104)))</formula>
    </cfRule>
  </conditionalFormatting>
  <conditionalFormatting sqref="CO104:CO111">
    <cfRule type="containsText" dxfId="262" priority="263" operator="containsText" text="S">
      <formula>NOT(ISERROR(SEARCH("S",CO104)))</formula>
    </cfRule>
  </conditionalFormatting>
  <conditionalFormatting sqref="CU105:CU111">
    <cfRule type="containsText" dxfId="261" priority="261" operator="containsText" text="OK">
      <formula>NOT(ISERROR(SEARCH("OK",CU105)))</formula>
    </cfRule>
  </conditionalFormatting>
  <conditionalFormatting sqref="CU104">
    <cfRule type="containsText" dxfId="260" priority="262" operator="containsText" text="OK">
      <formula>NOT(ISERROR(SEARCH("OK",CU104)))</formula>
    </cfRule>
  </conditionalFormatting>
  <conditionalFormatting sqref="CY104:DD111 DG104:DG111">
    <cfRule type="containsText" dxfId="259" priority="260" operator="containsText" text="S">
      <formula>NOT(ISERROR(SEARCH("S",CY104)))</formula>
    </cfRule>
  </conditionalFormatting>
  <conditionalFormatting sqref="CW104:CW111">
    <cfRule type="containsText" dxfId="258" priority="258" operator="containsText" text="E">
      <formula>NOT(ISERROR(SEARCH("E",CW104)))</formula>
    </cfRule>
    <cfRule type="containsText" dxfId="257" priority="259" operator="containsText" text="L">
      <formula>NOT(ISERROR(SEARCH("L",CW104)))</formula>
    </cfRule>
  </conditionalFormatting>
  <conditionalFormatting sqref="DE104:DE111">
    <cfRule type="containsText" dxfId="256" priority="257" operator="containsText" text="S">
      <formula>NOT(ISERROR(SEARCH("S",DE104)))</formula>
    </cfRule>
  </conditionalFormatting>
  <conditionalFormatting sqref="S115:S121">
    <cfRule type="containsText" dxfId="255" priority="255" operator="containsText" text="OK">
      <formula>NOT(ISERROR(SEARCH("OK",S115)))</formula>
    </cfRule>
  </conditionalFormatting>
  <conditionalFormatting sqref="S114">
    <cfRule type="containsText" dxfId="254" priority="256" operator="containsText" text="OK">
      <formula>NOT(ISERROR(SEARCH("OK",S114)))</formula>
    </cfRule>
  </conditionalFormatting>
  <conditionalFormatting sqref="W114:AB121 AE114:AE121">
    <cfRule type="containsText" dxfId="253" priority="254" operator="containsText" text="S">
      <formula>NOT(ISERROR(SEARCH("S",W114)))</formula>
    </cfRule>
  </conditionalFormatting>
  <conditionalFormatting sqref="U114:U121">
    <cfRule type="containsText" dxfId="252" priority="252" operator="containsText" text="E">
      <formula>NOT(ISERROR(SEARCH("E",U114)))</formula>
    </cfRule>
    <cfRule type="containsText" dxfId="251" priority="253" operator="containsText" text="L">
      <formula>NOT(ISERROR(SEARCH("L",U114)))</formula>
    </cfRule>
  </conditionalFormatting>
  <conditionalFormatting sqref="AC114:AC121">
    <cfRule type="containsText" dxfId="250" priority="251" operator="containsText" text="S">
      <formula>NOT(ISERROR(SEARCH("S",AC114)))</formula>
    </cfRule>
  </conditionalFormatting>
  <conditionalFormatting sqref="AI115:AI121">
    <cfRule type="containsText" dxfId="249" priority="249" operator="containsText" text="OK">
      <formula>NOT(ISERROR(SEARCH("OK",AI115)))</formula>
    </cfRule>
  </conditionalFormatting>
  <conditionalFormatting sqref="AI114">
    <cfRule type="containsText" dxfId="248" priority="250" operator="containsText" text="OK">
      <formula>NOT(ISERROR(SEARCH("OK",AI114)))</formula>
    </cfRule>
  </conditionalFormatting>
  <conditionalFormatting sqref="AM114:AR121 AU114:AU121">
    <cfRule type="containsText" dxfId="247" priority="248" operator="containsText" text="S">
      <formula>NOT(ISERROR(SEARCH("S",AM114)))</formula>
    </cfRule>
  </conditionalFormatting>
  <conditionalFormatting sqref="AK114:AK121">
    <cfRule type="containsText" dxfId="246" priority="246" operator="containsText" text="E">
      <formula>NOT(ISERROR(SEARCH("E",AK114)))</formula>
    </cfRule>
    <cfRule type="containsText" dxfId="245" priority="247" operator="containsText" text="L">
      <formula>NOT(ISERROR(SEARCH("L",AK114)))</formula>
    </cfRule>
  </conditionalFormatting>
  <conditionalFormatting sqref="AS114:AS121">
    <cfRule type="containsText" dxfId="244" priority="245" operator="containsText" text="S">
      <formula>NOT(ISERROR(SEARCH("S",AS114)))</formula>
    </cfRule>
  </conditionalFormatting>
  <conditionalFormatting sqref="AY115:AY121">
    <cfRule type="containsText" dxfId="243" priority="243" operator="containsText" text="OK">
      <formula>NOT(ISERROR(SEARCH("OK",AY115)))</formula>
    </cfRule>
  </conditionalFormatting>
  <conditionalFormatting sqref="AY114">
    <cfRule type="containsText" dxfId="242" priority="244" operator="containsText" text="OK">
      <formula>NOT(ISERROR(SEARCH("OK",AY114)))</formula>
    </cfRule>
  </conditionalFormatting>
  <conditionalFormatting sqref="BC114:BH121 BK114:BK121">
    <cfRule type="containsText" dxfId="241" priority="242" operator="containsText" text="S">
      <formula>NOT(ISERROR(SEARCH("S",BC114)))</formula>
    </cfRule>
  </conditionalFormatting>
  <conditionalFormatting sqref="BA114:BA121">
    <cfRule type="containsText" dxfId="240" priority="240" operator="containsText" text="E">
      <formula>NOT(ISERROR(SEARCH("E",BA114)))</formula>
    </cfRule>
    <cfRule type="containsText" dxfId="239" priority="241" operator="containsText" text="L">
      <formula>NOT(ISERROR(SEARCH("L",BA114)))</formula>
    </cfRule>
  </conditionalFormatting>
  <conditionalFormatting sqref="BI114:BI121">
    <cfRule type="containsText" dxfId="238" priority="239" operator="containsText" text="S">
      <formula>NOT(ISERROR(SEARCH("S",BI114)))</formula>
    </cfRule>
  </conditionalFormatting>
  <conditionalFormatting sqref="BO115:BO121">
    <cfRule type="containsText" dxfId="237" priority="237" operator="containsText" text="OK">
      <formula>NOT(ISERROR(SEARCH("OK",BO115)))</formula>
    </cfRule>
  </conditionalFormatting>
  <conditionalFormatting sqref="BO114">
    <cfRule type="containsText" dxfId="236" priority="238" operator="containsText" text="OK">
      <formula>NOT(ISERROR(SEARCH("OK",BO114)))</formula>
    </cfRule>
  </conditionalFormatting>
  <conditionalFormatting sqref="BS114:BX121 CA114:CA121">
    <cfRule type="containsText" dxfId="235" priority="236" operator="containsText" text="S">
      <formula>NOT(ISERROR(SEARCH("S",BS114)))</formula>
    </cfRule>
  </conditionalFormatting>
  <conditionalFormatting sqref="BQ114:BQ121">
    <cfRule type="containsText" dxfId="234" priority="234" operator="containsText" text="E">
      <formula>NOT(ISERROR(SEARCH("E",BQ114)))</formula>
    </cfRule>
    <cfRule type="containsText" dxfId="233" priority="235" operator="containsText" text="L">
      <formula>NOT(ISERROR(SEARCH("L",BQ114)))</formula>
    </cfRule>
  </conditionalFormatting>
  <conditionalFormatting sqref="BY114:BY121">
    <cfRule type="containsText" dxfId="232" priority="233" operator="containsText" text="S">
      <formula>NOT(ISERROR(SEARCH("S",BY114)))</formula>
    </cfRule>
  </conditionalFormatting>
  <conditionalFormatting sqref="CE115:CE121">
    <cfRule type="containsText" dxfId="231" priority="231" operator="containsText" text="OK">
      <formula>NOT(ISERROR(SEARCH("OK",CE115)))</formula>
    </cfRule>
  </conditionalFormatting>
  <conditionalFormatting sqref="CE114">
    <cfRule type="containsText" dxfId="230" priority="232" operator="containsText" text="OK">
      <formula>NOT(ISERROR(SEARCH("OK",CE114)))</formula>
    </cfRule>
  </conditionalFormatting>
  <conditionalFormatting sqref="CI114:CN121 CQ114:CQ121">
    <cfRule type="containsText" dxfId="229" priority="230" operator="containsText" text="S">
      <formula>NOT(ISERROR(SEARCH("S",CI114)))</formula>
    </cfRule>
  </conditionalFormatting>
  <conditionalFormatting sqref="CG114:CG121">
    <cfRule type="containsText" dxfId="228" priority="228" operator="containsText" text="E">
      <formula>NOT(ISERROR(SEARCH("E",CG114)))</formula>
    </cfRule>
    <cfRule type="containsText" dxfId="227" priority="229" operator="containsText" text="L">
      <formula>NOT(ISERROR(SEARCH("L",CG114)))</formula>
    </cfRule>
  </conditionalFormatting>
  <conditionalFormatting sqref="CO114:CO121">
    <cfRule type="containsText" dxfId="226" priority="227" operator="containsText" text="S">
      <formula>NOT(ISERROR(SEARCH("S",CO114)))</formula>
    </cfRule>
  </conditionalFormatting>
  <conditionalFormatting sqref="CU115:CU121">
    <cfRule type="containsText" dxfId="225" priority="225" operator="containsText" text="OK">
      <formula>NOT(ISERROR(SEARCH("OK",CU115)))</formula>
    </cfRule>
  </conditionalFormatting>
  <conditionalFormatting sqref="CU114">
    <cfRule type="containsText" dxfId="224" priority="226" operator="containsText" text="OK">
      <formula>NOT(ISERROR(SEARCH("OK",CU114)))</formula>
    </cfRule>
  </conditionalFormatting>
  <conditionalFormatting sqref="CY114:DD121 DG114:DG121">
    <cfRule type="containsText" dxfId="223" priority="224" operator="containsText" text="S">
      <formula>NOT(ISERROR(SEARCH("S",CY114)))</formula>
    </cfRule>
  </conditionalFormatting>
  <conditionalFormatting sqref="CW114:CW121">
    <cfRule type="containsText" dxfId="222" priority="222" operator="containsText" text="E">
      <formula>NOT(ISERROR(SEARCH("E",CW114)))</formula>
    </cfRule>
    <cfRule type="containsText" dxfId="221" priority="223" operator="containsText" text="L">
      <formula>NOT(ISERROR(SEARCH("L",CW114)))</formula>
    </cfRule>
  </conditionalFormatting>
  <conditionalFormatting sqref="DE114:DE121">
    <cfRule type="containsText" dxfId="220" priority="221" operator="containsText" text="S">
      <formula>NOT(ISERROR(SEARCH("S",DE114)))</formula>
    </cfRule>
  </conditionalFormatting>
  <conditionalFormatting sqref="S125:S131">
    <cfRule type="containsText" dxfId="219" priority="219" operator="containsText" text="OK">
      <formula>NOT(ISERROR(SEARCH("OK",S125)))</formula>
    </cfRule>
  </conditionalFormatting>
  <conditionalFormatting sqref="S124">
    <cfRule type="containsText" dxfId="218" priority="220" operator="containsText" text="OK">
      <formula>NOT(ISERROR(SEARCH("OK",S124)))</formula>
    </cfRule>
  </conditionalFormatting>
  <conditionalFormatting sqref="W124:AB131 AE124:AE131">
    <cfRule type="containsText" dxfId="217" priority="218" operator="containsText" text="S">
      <formula>NOT(ISERROR(SEARCH("S",W124)))</formula>
    </cfRule>
  </conditionalFormatting>
  <conditionalFormatting sqref="U124:U131">
    <cfRule type="containsText" dxfId="216" priority="216" operator="containsText" text="E">
      <formula>NOT(ISERROR(SEARCH("E",U124)))</formula>
    </cfRule>
    <cfRule type="containsText" dxfId="215" priority="217" operator="containsText" text="L">
      <formula>NOT(ISERROR(SEARCH("L",U124)))</formula>
    </cfRule>
  </conditionalFormatting>
  <conditionalFormatting sqref="AC124:AC131">
    <cfRule type="containsText" dxfId="214" priority="215" operator="containsText" text="S">
      <formula>NOT(ISERROR(SEARCH("S",AC124)))</formula>
    </cfRule>
  </conditionalFormatting>
  <conditionalFormatting sqref="AI125:AI131">
    <cfRule type="containsText" dxfId="213" priority="213" operator="containsText" text="OK">
      <formula>NOT(ISERROR(SEARCH("OK",AI125)))</formula>
    </cfRule>
  </conditionalFormatting>
  <conditionalFormatting sqref="AI124">
    <cfRule type="containsText" dxfId="212" priority="214" operator="containsText" text="OK">
      <formula>NOT(ISERROR(SEARCH("OK",AI124)))</formula>
    </cfRule>
  </conditionalFormatting>
  <conditionalFormatting sqref="AM124:AR131 AU124:AU131">
    <cfRule type="containsText" dxfId="211" priority="212" operator="containsText" text="S">
      <formula>NOT(ISERROR(SEARCH("S",AM124)))</formula>
    </cfRule>
  </conditionalFormatting>
  <conditionalFormatting sqref="AK124:AK131">
    <cfRule type="containsText" dxfId="210" priority="210" operator="containsText" text="E">
      <formula>NOT(ISERROR(SEARCH("E",AK124)))</formula>
    </cfRule>
    <cfRule type="containsText" dxfId="209" priority="211" operator="containsText" text="L">
      <formula>NOT(ISERROR(SEARCH("L",AK124)))</formula>
    </cfRule>
  </conditionalFormatting>
  <conditionalFormatting sqref="AS124:AS131">
    <cfRule type="containsText" dxfId="208" priority="209" operator="containsText" text="S">
      <formula>NOT(ISERROR(SEARCH("S",AS124)))</formula>
    </cfRule>
  </conditionalFormatting>
  <conditionalFormatting sqref="AY125:AY131">
    <cfRule type="containsText" dxfId="207" priority="207" operator="containsText" text="OK">
      <formula>NOT(ISERROR(SEARCH("OK",AY125)))</formula>
    </cfRule>
  </conditionalFormatting>
  <conditionalFormatting sqref="AY124">
    <cfRule type="containsText" dxfId="206" priority="208" operator="containsText" text="OK">
      <formula>NOT(ISERROR(SEARCH("OK",AY124)))</formula>
    </cfRule>
  </conditionalFormatting>
  <conditionalFormatting sqref="BC124:BH131 BK124:BK131">
    <cfRule type="containsText" dxfId="205" priority="206" operator="containsText" text="S">
      <formula>NOT(ISERROR(SEARCH("S",BC124)))</formula>
    </cfRule>
  </conditionalFormatting>
  <conditionalFormatting sqref="BA124:BA131">
    <cfRule type="containsText" dxfId="204" priority="204" operator="containsText" text="E">
      <formula>NOT(ISERROR(SEARCH("E",BA124)))</formula>
    </cfRule>
    <cfRule type="containsText" dxfId="203" priority="205" operator="containsText" text="L">
      <formula>NOT(ISERROR(SEARCH("L",BA124)))</formula>
    </cfRule>
  </conditionalFormatting>
  <conditionalFormatting sqref="BI124:BI131">
    <cfRule type="containsText" dxfId="202" priority="203" operator="containsText" text="S">
      <formula>NOT(ISERROR(SEARCH("S",BI124)))</formula>
    </cfRule>
  </conditionalFormatting>
  <conditionalFormatting sqref="BO125:BO131">
    <cfRule type="containsText" dxfId="201" priority="201" operator="containsText" text="OK">
      <formula>NOT(ISERROR(SEARCH("OK",BO125)))</formula>
    </cfRule>
  </conditionalFormatting>
  <conditionalFormatting sqref="BO124">
    <cfRule type="containsText" dxfId="200" priority="202" operator="containsText" text="OK">
      <formula>NOT(ISERROR(SEARCH("OK",BO124)))</formula>
    </cfRule>
  </conditionalFormatting>
  <conditionalFormatting sqref="BS124:BX131 CA124:CA131">
    <cfRule type="containsText" dxfId="199" priority="200" operator="containsText" text="S">
      <formula>NOT(ISERROR(SEARCH("S",BS124)))</formula>
    </cfRule>
  </conditionalFormatting>
  <conditionalFormatting sqref="BQ124:BQ131">
    <cfRule type="containsText" dxfId="198" priority="198" operator="containsText" text="E">
      <formula>NOT(ISERROR(SEARCH("E",BQ124)))</formula>
    </cfRule>
    <cfRule type="containsText" dxfId="197" priority="199" operator="containsText" text="L">
      <formula>NOT(ISERROR(SEARCH("L",BQ124)))</formula>
    </cfRule>
  </conditionalFormatting>
  <conditionalFormatting sqref="BY124:BY131">
    <cfRule type="containsText" dxfId="196" priority="197" operator="containsText" text="S">
      <formula>NOT(ISERROR(SEARCH("S",BY124)))</formula>
    </cfRule>
  </conditionalFormatting>
  <conditionalFormatting sqref="CE125:CE131">
    <cfRule type="containsText" dxfId="195" priority="195" operator="containsText" text="OK">
      <formula>NOT(ISERROR(SEARCH("OK",CE125)))</formula>
    </cfRule>
  </conditionalFormatting>
  <conditionalFormatting sqref="CE124">
    <cfRule type="containsText" dxfId="194" priority="196" operator="containsText" text="OK">
      <formula>NOT(ISERROR(SEARCH("OK",CE124)))</formula>
    </cfRule>
  </conditionalFormatting>
  <conditionalFormatting sqref="CI124:CN131 CQ124:CQ131">
    <cfRule type="containsText" dxfId="193" priority="194" operator="containsText" text="S">
      <formula>NOT(ISERROR(SEARCH("S",CI124)))</formula>
    </cfRule>
  </conditionalFormatting>
  <conditionalFormatting sqref="CG124:CG131">
    <cfRule type="containsText" dxfId="192" priority="192" operator="containsText" text="E">
      <formula>NOT(ISERROR(SEARCH("E",CG124)))</formula>
    </cfRule>
    <cfRule type="containsText" dxfId="191" priority="193" operator="containsText" text="L">
      <formula>NOT(ISERROR(SEARCH("L",CG124)))</formula>
    </cfRule>
  </conditionalFormatting>
  <conditionalFormatting sqref="CO124:CO131">
    <cfRule type="containsText" dxfId="190" priority="191" operator="containsText" text="S">
      <formula>NOT(ISERROR(SEARCH("S",CO124)))</formula>
    </cfRule>
  </conditionalFormatting>
  <conditionalFormatting sqref="CU125:CU131">
    <cfRule type="containsText" dxfId="189" priority="189" operator="containsText" text="OK">
      <formula>NOT(ISERROR(SEARCH("OK",CU125)))</formula>
    </cfRule>
  </conditionalFormatting>
  <conditionalFormatting sqref="CU124">
    <cfRule type="containsText" dxfId="188" priority="190" operator="containsText" text="OK">
      <formula>NOT(ISERROR(SEARCH("OK",CU124)))</formula>
    </cfRule>
  </conditionalFormatting>
  <conditionalFormatting sqref="CY124:DD131 DG124:DG131">
    <cfRule type="containsText" dxfId="187" priority="188" operator="containsText" text="S">
      <formula>NOT(ISERROR(SEARCH("S",CY124)))</formula>
    </cfRule>
  </conditionalFormatting>
  <conditionalFormatting sqref="CW124:CW131">
    <cfRule type="containsText" dxfId="186" priority="186" operator="containsText" text="E">
      <formula>NOT(ISERROR(SEARCH("E",CW124)))</formula>
    </cfRule>
    <cfRule type="containsText" dxfId="185" priority="187" operator="containsText" text="L">
      <formula>NOT(ISERROR(SEARCH("L",CW124)))</formula>
    </cfRule>
  </conditionalFormatting>
  <conditionalFormatting sqref="DE124:DE131">
    <cfRule type="containsText" dxfId="184" priority="185" operator="containsText" text="S">
      <formula>NOT(ISERROR(SEARCH("S",DE124)))</formula>
    </cfRule>
  </conditionalFormatting>
  <conditionalFormatting sqref="S158:S164">
    <cfRule type="containsText" dxfId="183" priority="183" operator="containsText" text="OK">
      <formula>NOT(ISERROR(SEARCH("OK",S158)))</formula>
    </cfRule>
  </conditionalFormatting>
  <conditionalFormatting sqref="S134:S139 S156:S157">
    <cfRule type="containsText" dxfId="182" priority="184" operator="containsText" text="OK">
      <formula>NOT(ISERROR(SEARCH("OK",S134)))</formula>
    </cfRule>
  </conditionalFormatting>
  <conditionalFormatting sqref="W134:AB139 W156:AB164 AE156:AE164 AE134:AE139">
    <cfRule type="containsText" dxfId="181" priority="182" operator="containsText" text="S">
      <formula>NOT(ISERROR(SEARCH("S",W134)))</formula>
    </cfRule>
  </conditionalFormatting>
  <conditionalFormatting sqref="U134:U139 U156:U164">
    <cfRule type="containsText" dxfId="180" priority="180" operator="containsText" text="E">
      <formula>NOT(ISERROR(SEARCH("E",U134)))</formula>
    </cfRule>
    <cfRule type="containsText" dxfId="179" priority="181" operator="containsText" text="L">
      <formula>NOT(ISERROR(SEARCH("L",U134)))</formula>
    </cfRule>
  </conditionalFormatting>
  <conditionalFormatting sqref="S142:S147">
    <cfRule type="containsText" dxfId="178" priority="178" operator="containsText" text="OK">
      <formula>NOT(ISERROR(SEARCH("OK",S142)))</formula>
    </cfRule>
  </conditionalFormatting>
  <conditionalFormatting sqref="S140:S141">
    <cfRule type="containsText" dxfId="177" priority="179" operator="containsText" text="OK">
      <formula>NOT(ISERROR(SEARCH("OK",S140)))</formula>
    </cfRule>
  </conditionalFormatting>
  <conditionalFormatting sqref="W140:AB147 AE140:AE147">
    <cfRule type="containsText" dxfId="176" priority="177" operator="containsText" text="S">
      <formula>NOT(ISERROR(SEARCH("S",W140)))</formula>
    </cfRule>
  </conditionalFormatting>
  <conditionalFormatting sqref="U140:U147">
    <cfRule type="containsText" dxfId="175" priority="175" operator="containsText" text="E">
      <formula>NOT(ISERROR(SEARCH("E",U140)))</formula>
    </cfRule>
    <cfRule type="containsText" dxfId="174" priority="176" operator="containsText" text="L">
      <formula>NOT(ISERROR(SEARCH("L",U140)))</formula>
    </cfRule>
  </conditionalFormatting>
  <conditionalFormatting sqref="S150:S155">
    <cfRule type="containsText" dxfId="173" priority="173" operator="containsText" text="OK">
      <formula>NOT(ISERROR(SEARCH("OK",S150)))</formula>
    </cfRule>
  </conditionalFormatting>
  <conditionalFormatting sqref="S148:S149">
    <cfRule type="containsText" dxfId="172" priority="174" operator="containsText" text="OK">
      <formula>NOT(ISERROR(SEARCH("OK",S148)))</formula>
    </cfRule>
  </conditionalFormatting>
  <conditionalFormatting sqref="W148:AB155 AE148:AE155">
    <cfRule type="containsText" dxfId="171" priority="172" operator="containsText" text="S">
      <formula>NOT(ISERROR(SEARCH("S",W148)))</formula>
    </cfRule>
  </conditionalFormatting>
  <conditionalFormatting sqref="U148:U155">
    <cfRule type="containsText" dxfId="170" priority="170" operator="containsText" text="E">
      <formula>NOT(ISERROR(SEARCH("E",U148)))</formula>
    </cfRule>
    <cfRule type="containsText" dxfId="169" priority="171" operator="containsText" text="L">
      <formula>NOT(ISERROR(SEARCH("L",U148)))</formula>
    </cfRule>
  </conditionalFormatting>
  <conditionalFormatting sqref="AC134:AC139 AC156:AC164">
    <cfRule type="containsText" dxfId="168" priority="169" operator="containsText" text="S">
      <formula>NOT(ISERROR(SEARCH("S",AC134)))</formula>
    </cfRule>
  </conditionalFormatting>
  <conditionalFormatting sqref="AC140:AC147">
    <cfRule type="containsText" dxfId="167" priority="168" operator="containsText" text="S">
      <formula>NOT(ISERROR(SEARCH("S",AC140)))</formula>
    </cfRule>
  </conditionalFormatting>
  <conditionalFormatting sqref="AC148:AC155">
    <cfRule type="containsText" dxfId="166" priority="167" operator="containsText" text="S">
      <formula>NOT(ISERROR(SEARCH("S",AC148)))</formula>
    </cfRule>
  </conditionalFormatting>
  <conditionalFormatting sqref="AI158:AI164">
    <cfRule type="containsText" dxfId="165" priority="165" operator="containsText" text="OK">
      <formula>NOT(ISERROR(SEARCH("OK",AI158)))</formula>
    </cfRule>
  </conditionalFormatting>
  <conditionalFormatting sqref="AI134:AI139 AI156:AI157">
    <cfRule type="containsText" dxfId="164" priority="166" operator="containsText" text="OK">
      <formula>NOT(ISERROR(SEARCH("OK",AI134)))</formula>
    </cfRule>
  </conditionalFormatting>
  <conditionalFormatting sqref="AM134:AR139 AM156:AR164 AU156:AU164 AU134:AU139">
    <cfRule type="containsText" dxfId="163" priority="164" operator="containsText" text="S">
      <formula>NOT(ISERROR(SEARCH("S",AM134)))</formula>
    </cfRule>
  </conditionalFormatting>
  <conditionalFormatting sqref="AK134:AK139 AK156:AK164">
    <cfRule type="containsText" dxfId="162" priority="162" operator="containsText" text="E">
      <formula>NOT(ISERROR(SEARCH("E",AK134)))</formula>
    </cfRule>
    <cfRule type="containsText" dxfId="161" priority="163" operator="containsText" text="L">
      <formula>NOT(ISERROR(SEARCH("L",AK134)))</formula>
    </cfRule>
  </conditionalFormatting>
  <conditionalFormatting sqref="AI142:AI147">
    <cfRule type="containsText" dxfId="160" priority="160" operator="containsText" text="OK">
      <formula>NOT(ISERROR(SEARCH("OK",AI142)))</formula>
    </cfRule>
  </conditionalFormatting>
  <conditionalFormatting sqref="AI140:AI141">
    <cfRule type="containsText" dxfId="159" priority="161" operator="containsText" text="OK">
      <formula>NOT(ISERROR(SEARCH("OK",AI140)))</formula>
    </cfRule>
  </conditionalFormatting>
  <conditionalFormatting sqref="AM140:AR147 AU140:AU147">
    <cfRule type="containsText" dxfId="158" priority="159" operator="containsText" text="S">
      <formula>NOT(ISERROR(SEARCH("S",AM140)))</formula>
    </cfRule>
  </conditionalFormatting>
  <conditionalFormatting sqref="AK140:AK147">
    <cfRule type="containsText" dxfId="157" priority="157" operator="containsText" text="E">
      <formula>NOT(ISERROR(SEARCH("E",AK140)))</formula>
    </cfRule>
    <cfRule type="containsText" dxfId="156" priority="158" operator="containsText" text="L">
      <formula>NOT(ISERROR(SEARCH("L",AK140)))</formula>
    </cfRule>
  </conditionalFormatting>
  <conditionalFormatting sqref="AI150:AI155">
    <cfRule type="containsText" dxfId="155" priority="155" operator="containsText" text="OK">
      <formula>NOT(ISERROR(SEARCH("OK",AI150)))</formula>
    </cfRule>
  </conditionalFormatting>
  <conditionalFormatting sqref="AI148:AI149">
    <cfRule type="containsText" dxfId="154" priority="156" operator="containsText" text="OK">
      <formula>NOT(ISERROR(SEARCH("OK",AI148)))</formula>
    </cfRule>
  </conditionalFormatting>
  <conditionalFormatting sqref="AM148:AR155 AU148:AU155">
    <cfRule type="containsText" dxfId="153" priority="154" operator="containsText" text="S">
      <formula>NOT(ISERROR(SEARCH("S",AM148)))</formula>
    </cfRule>
  </conditionalFormatting>
  <conditionalFormatting sqref="AK148:AK155">
    <cfRule type="containsText" dxfId="152" priority="152" operator="containsText" text="E">
      <formula>NOT(ISERROR(SEARCH("E",AK148)))</formula>
    </cfRule>
    <cfRule type="containsText" dxfId="151" priority="153" operator="containsText" text="L">
      <formula>NOT(ISERROR(SEARCH("L",AK148)))</formula>
    </cfRule>
  </conditionalFormatting>
  <conditionalFormatting sqref="AS134:AS139 AS156:AS164">
    <cfRule type="containsText" dxfId="150" priority="151" operator="containsText" text="S">
      <formula>NOT(ISERROR(SEARCH("S",AS134)))</formula>
    </cfRule>
  </conditionalFormatting>
  <conditionalFormatting sqref="AS140:AS147">
    <cfRule type="containsText" dxfId="149" priority="150" operator="containsText" text="S">
      <formula>NOT(ISERROR(SEARCH("S",AS140)))</formula>
    </cfRule>
  </conditionalFormatting>
  <conditionalFormatting sqref="AS148:AS155">
    <cfRule type="containsText" dxfId="148" priority="149" operator="containsText" text="S">
      <formula>NOT(ISERROR(SEARCH("S",AS148)))</formula>
    </cfRule>
  </conditionalFormatting>
  <conditionalFormatting sqref="AY158:AY164">
    <cfRule type="containsText" dxfId="147" priority="147" operator="containsText" text="OK">
      <formula>NOT(ISERROR(SEARCH("OK",AY158)))</formula>
    </cfRule>
  </conditionalFormatting>
  <conditionalFormatting sqref="AY134:AY139 AY156:AY157">
    <cfRule type="containsText" dxfId="146" priority="148" operator="containsText" text="OK">
      <formula>NOT(ISERROR(SEARCH("OK",AY134)))</formula>
    </cfRule>
  </conditionalFormatting>
  <conditionalFormatting sqref="BC134:BH139 BC156:BH164 BK156:BK164 BK134:BK139">
    <cfRule type="containsText" dxfId="145" priority="146" operator="containsText" text="S">
      <formula>NOT(ISERROR(SEARCH("S",BC134)))</formula>
    </cfRule>
  </conditionalFormatting>
  <conditionalFormatting sqref="BA134:BA139 BA156:BA164">
    <cfRule type="containsText" dxfId="144" priority="144" operator="containsText" text="E">
      <formula>NOT(ISERROR(SEARCH("E",BA134)))</formula>
    </cfRule>
    <cfRule type="containsText" dxfId="143" priority="145" operator="containsText" text="L">
      <formula>NOT(ISERROR(SEARCH("L",BA134)))</formula>
    </cfRule>
  </conditionalFormatting>
  <conditionalFormatting sqref="AY142:AY147">
    <cfRule type="containsText" dxfId="142" priority="142" operator="containsText" text="OK">
      <formula>NOT(ISERROR(SEARCH("OK",AY142)))</formula>
    </cfRule>
  </conditionalFormatting>
  <conditionalFormatting sqref="AY140:AY141">
    <cfRule type="containsText" dxfId="141" priority="143" operator="containsText" text="OK">
      <formula>NOT(ISERROR(SEARCH("OK",AY140)))</formula>
    </cfRule>
  </conditionalFormatting>
  <conditionalFormatting sqref="BC140:BH147 BK140:BK147">
    <cfRule type="containsText" dxfId="140" priority="141" operator="containsText" text="S">
      <formula>NOT(ISERROR(SEARCH("S",BC140)))</formula>
    </cfRule>
  </conditionalFormatting>
  <conditionalFormatting sqref="BA140:BA147">
    <cfRule type="containsText" dxfId="139" priority="139" operator="containsText" text="E">
      <formula>NOT(ISERROR(SEARCH("E",BA140)))</formula>
    </cfRule>
    <cfRule type="containsText" dxfId="138" priority="140" operator="containsText" text="L">
      <formula>NOT(ISERROR(SEARCH("L",BA140)))</formula>
    </cfRule>
  </conditionalFormatting>
  <conditionalFormatting sqref="AY150:AY155">
    <cfRule type="containsText" dxfId="137" priority="137" operator="containsText" text="OK">
      <formula>NOT(ISERROR(SEARCH("OK",AY150)))</formula>
    </cfRule>
  </conditionalFormatting>
  <conditionalFormatting sqref="AY148:AY149">
    <cfRule type="containsText" dxfId="136" priority="138" operator="containsText" text="OK">
      <formula>NOT(ISERROR(SEARCH("OK",AY148)))</formula>
    </cfRule>
  </conditionalFormatting>
  <conditionalFormatting sqref="BC148:BH155 BK148:BK155">
    <cfRule type="containsText" dxfId="135" priority="136" operator="containsText" text="S">
      <formula>NOT(ISERROR(SEARCH("S",BC148)))</formula>
    </cfRule>
  </conditionalFormatting>
  <conditionalFormatting sqref="BA148:BA155">
    <cfRule type="containsText" dxfId="134" priority="134" operator="containsText" text="E">
      <formula>NOT(ISERROR(SEARCH("E",BA148)))</formula>
    </cfRule>
    <cfRule type="containsText" dxfId="133" priority="135" operator="containsText" text="L">
      <formula>NOT(ISERROR(SEARCH("L",BA148)))</formula>
    </cfRule>
  </conditionalFormatting>
  <conditionalFormatting sqref="BI134:BI139 BI156:BI164">
    <cfRule type="containsText" dxfId="132" priority="133" operator="containsText" text="S">
      <formula>NOT(ISERROR(SEARCH("S",BI134)))</formula>
    </cfRule>
  </conditionalFormatting>
  <conditionalFormatting sqref="BI140:BI147">
    <cfRule type="containsText" dxfId="131" priority="132" operator="containsText" text="S">
      <formula>NOT(ISERROR(SEARCH("S",BI140)))</formula>
    </cfRule>
  </conditionalFormatting>
  <conditionalFormatting sqref="BI148:BI155">
    <cfRule type="containsText" dxfId="130" priority="131" operator="containsText" text="S">
      <formula>NOT(ISERROR(SEARCH("S",BI148)))</formula>
    </cfRule>
  </conditionalFormatting>
  <conditionalFormatting sqref="BO158:BO164">
    <cfRule type="containsText" dxfId="129" priority="129" operator="containsText" text="OK">
      <formula>NOT(ISERROR(SEARCH("OK",BO158)))</formula>
    </cfRule>
  </conditionalFormatting>
  <conditionalFormatting sqref="BO134:BO139 BO156:BO157">
    <cfRule type="containsText" dxfId="128" priority="130" operator="containsText" text="OK">
      <formula>NOT(ISERROR(SEARCH("OK",BO134)))</formula>
    </cfRule>
  </conditionalFormatting>
  <conditionalFormatting sqref="BS134:BX139 BS156:BX164 CA156:CA164 CA134:CA139">
    <cfRule type="containsText" dxfId="127" priority="128" operator="containsText" text="S">
      <formula>NOT(ISERROR(SEARCH("S",BS134)))</formula>
    </cfRule>
  </conditionalFormatting>
  <conditionalFormatting sqref="BQ134:BQ139 BQ156:BQ164">
    <cfRule type="containsText" dxfId="126" priority="126" operator="containsText" text="E">
      <formula>NOT(ISERROR(SEARCH("E",BQ134)))</formula>
    </cfRule>
    <cfRule type="containsText" dxfId="125" priority="127" operator="containsText" text="L">
      <formula>NOT(ISERROR(SEARCH("L",BQ134)))</formula>
    </cfRule>
  </conditionalFormatting>
  <conditionalFormatting sqref="BO142:BO147">
    <cfRule type="containsText" dxfId="124" priority="124" operator="containsText" text="OK">
      <formula>NOT(ISERROR(SEARCH("OK",BO142)))</formula>
    </cfRule>
  </conditionalFormatting>
  <conditionalFormatting sqref="BO140:BO141">
    <cfRule type="containsText" dxfId="123" priority="125" operator="containsText" text="OK">
      <formula>NOT(ISERROR(SEARCH("OK",BO140)))</formula>
    </cfRule>
  </conditionalFormatting>
  <conditionalFormatting sqref="BS140:BX147 CA140:CA147">
    <cfRule type="containsText" dxfId="122" priority="123" operator="containsText" text="S">
      <formula>NOT(ISERROR(SEARCH("S",BS140)))</formula>
    </cfRule>
  </conditionalFormatting>
  <conditionalFormatting sqref="BQ140:BQ147">
    <cfRule type="containsText" dxfId="121" priority="121" operator="containsText" text="E">
      <formula>NOT(ISERROR(SEARCH("E",BQ140)))</formula>
    </cfRule>
    <cfRule type="containsText" dxfId="120" priority="122" operator="containsText" text="L">
      <formula>NOT(ISERROR(SEARCH("L",BQ140)))</formula>
    </cfRule>
  </conditionalFormatting>
  <conditionalFormatting sqref="BO150:BO155">
    <cfRule type="containsText" dxfId="119" priority="119" operator="containsText" text="OK">
      <formula>NOT(ISERROR(SEARCH("OK",BO150)))</formula>
    </cfRule>
  </conditionalFormatting>
  <conditionalFormatting sqref="BO148:BO149">
    <cfRule type="containsText" dxfId="118" priority="120" operator="containsText" text="OK">
      <formula>NOT(ISERROR(SEARCH("OK",BO148)))</formula>
    </cfRule>
  </conditionalFormatting>
  <conditionalFormatting sqref="BS148:BX155 CA148:CA155">
    <cfRule type="containsText" dxfId="117" priority="118" operator="containsText" text="S">
      <formula>NOT(ISERROR(SEARCH("S",BS148)))</formula>
    </cfRule>
  </conditionalFormatting>
  <conditionalFormatting sqref="BQ148:BQ155">
    <cfRule type="containsText" dxfId="116" priority="116" operator="containsText" text="E">
      <formula>NOT(ISERROR(SEARCH("E",BQ148)))</formula>
    </cfRule>
    <cfRule type="containsText" dxfId="115" priority="117" operator="containsText" text="L">
      <formula>NOT(ISERROR(SEARCH("L",BQ148)))</formula>
    </cfRule>
  </conditionalFormatting>
  <conditionalFormatting sqref="BY134:BY139 BY156:BY164">
    <cfRule type="containsText" dxfId="114" priority="115" operator="containsText" text="S">
      <formula>NOT(ISERROR(SEARCH("S",BY134)))</formula>
    </cfRule>
  </conditionalFormatting>
  <conditionalFormatting sqref="BY140:BY147">
    <cfRule type="containsText" dxfId="113" priority="114" operator="containsText" text="S">
      <formula>NOT(ISERROR(SEARCH("S",BY140)))</formula>
    </cfRule>
  </conditionalFormatting>
  <conditionalFormatting sqref="BY148:BY155">
    <cfRule type="containsText" dxfId="112" priority="113" operator="containsText" text="S">
      <formula>NOT(ISERROR(SEARCH("S",BY148)))</formula>
    </cfRule>
  </conditionalFormatting>
  <conditionalFormatting sqref="CE158:CE164">
    <cfRule type="containsText" dxfId="111" priority="111" operator="containsText" text="OK">
      <formula>NOT(ISERROR(SEARCH("OK",CE158)))</formula>
    </cfRule>
  </conditionalFormatting>
  <conditionalFormatting sqref="CE134:CE139 CE156:CE157">
    <cfRule type="containsText" dxfId="110" priority="112" operator="containsText" text="OK">
      <formula>NOT(ISERROR(SEARCH("OK",CE134)))</formula>
    </cfRule>
  </conditionalFormatting>
  <conditionalFormatting sqref="CI134:CN139 CI156:CN164 CQ156:CQ164 CQ134:CQ139">
    <cfRule type="containsText" dxfId="109" priority="110" operator="containsText" text="S">
      <formula>NOT(ISERROR(SEARCH("S",CI134)))</formula>
    </cfRule>
  </conditionalFormatting>
  <conditionalFormatting sqref="CG134:CG139 CG156:CG164">
    <cfRule type="containsText" dxfId="108" priority="108" operator="containsText" text="E">
      <formula>NOT(ISERROR(SEARCH("E",CG134)))</formula>
    </cfRule>
    <cfRule type="containsText" dxfId="107" priority="109" operator="containsText" text="L">
      <formula>NOT(ISERROR(SEARCH("L",CG134)))</formula>
    </cfRule>
  </conditionalFormatting>
  <conditionalFormatting sqref="CE142:CE147">
    <cfRule type="containsText" dxfId="106" priority="106" operator="containsText" text="OK">
      <formula>NOT(ISERROR(SEARCH("OK",CE142)))</formula>
    </cfRule>
  </conditionalFormatting>
  <conditionalFormatting sqref="CE140:CE141">
    <cfRule type="containsText" dxfId="105" priority="107" operator="containsText" text="OK">
      <formula>NOT(ISERROR(SEARCH("OK",CE140)))</formula>
    </cfRule>
  </conditionalFormatting>
  <conditionalFormatting sqref="CI140:CN147 CQ140:CQ147">
    <cfRule type="containsText" dxfId="104" priority="105" operator="containsText" text="S">
      <formula>NOT(ISERROR(SEARCH("S",CI140)))</formula>
    </cfRule>
  </conditionalFormatting>
  <conditionalFormatting sqref="CG140:CG147">
    <cfRule type="containsText" dxfId="103" priority="103" operator="containsText" text="E">
      <formula>NOT(ISERROR(SEARCH("E",CG140)))</formula>
    </cfRule>
    <cfRule type="containsText" dxfId="102" priority="104" operator="containsText" text="L">
      <formula>NOT(ISERROR(SEARCH("L",CG140)))</formula>
    </cfRule>
  </conditionalFormatting>
  <conditionalFormatting sqref="CE150:CE155">
    <cfRule type="containsText" dxfId="101" priority="101" operator="containsText" text="OK">
      <formula>NOT(ISERROR(SEARCH("OK",CE150)))</formula>
    </cfRule>
  </conditionalFormatting>
  <conditionalFormatting sqref="CE148:CE149">
    <cfRule type="containsText" dxfId="100" priority="102" operator="containsText" text="OK">
      <formula>NOT(ISERROR(SEARCH("OK",CE148)))</formula>
    </cfRule>
  </conditionalFormatting>
  <conditionalFormatting sqref="CI148:CN155 CQ148:CQ155">
    <cfRule type="containsText" dxfId="99" priority="100" operator="containsText" text="S">
      <formula>NOT(ISERROR(SEARCH("S",CI148)))</formula>
    </cfRule>
  </conditionalFormatting>
  <conditionalFormatting sqref="CG148:CG155">
    <cfRule type="containsText" dxfId="98" priority="98" operator="containsText" text="E">
      <formula>NOT(ISERROR(SEARCH("E",CG148)))</formula>
    </cfRule>
    <cfRule type="containsText" dxfId="97" priority="99" operator="containsText" text="L">
      <formula>NOT(ISERROR(SEARCH("L",CG148)))</formula>
    </cfRule>
  </conditionalFormatting>
  <conditionalFormatting sqref="CO134:CO139 CO156:CO164">
    <cfRule type="containsText" dxfId="96" priority="97" operator="containsText" text="S">
      <formula>NOT(ISERROR(SEARCH("S",CO134)))</formula>
    </cfRule>
  </conditionalFormatting>
  <conditionalFormatting sqref="CO140:CO147">
    <cfRule type="containsText" dxfId="95" priority="96" operator="containsText" text="S">
      <formula>NOT(ISERROR(SEARCH("S",CO140)))</formula>
    </cfRule>
  </conditionalFormatting>
  <conditionalFormatting sqref="CO148:CO155">
    <cfRule type="containsText" dxfId="94" priority="95" operator="containsText" text="S">
      <formula>NOT(ISERROR(SEARCH("S",CO148)))</formula>
    </cfRule>
  </conditionalFormatting>
  <conditionalFormatting sqref="CU158:CU164">
    <cfRule type="containsText" dxfId="93" priority="93" operator="containsText" text="OK">
      <formula>NOT(ISERROR(SEARCH("OK",CU158)))</formula>
    </cfRule>
  </conditionalFormatting>
  <conditionalFormatting sqref="CU134:CU139 CU156:CU157">
    <cfRule type="containsText" dxfId="92" priority="94" operator="containsText" text="OK">
      <formula>NOT(ISERROR(SEARCH("OK",CU134)))</formula>
    </cfRule>
  </conditionalFormatting>
  <conditionalFormatting sqref="CY134:DD139 CY156:DD164 DG156:DG164 DG134:DG139">
    <cfRule type="containsText" dxfId="91" priority="92" operator="containsText" text="S">
      <formula>NOT(ISERROR(SEARCH("S",CY134)))</formula>
    </cfRule>
  </conditionalFormatting>
  <conditionalFormatting sqref="CW134:CW139 CW156:CW164">
    <cfRule type="containsText" dxfId="90" priority="90" operator="containsText" text="E">
      <formula>NOT(ISERROR(SEARCH("E",CW134)))</formula>
    </cfRule>
    <cfRule type="containsText" dxfId="89" priority="91" operator="containsText" text="L">
      <formula>NOT(ISERROR(SEARCH("L",CW134)))</formula>
    </cfRule>
  </conditionalFormatting>
  <conditionalFormatting sqref="CU142:CU147">
    <cfRule type="containsText" dxfId="88" priority="88" operator="containsText" text="OK">
      <formula>NOT(ISERROR(SEARCH("OK",CU142)))</formula>
    </cfRule>
  </conditionalFormatting>
  <conditionalFormatting sqref="CU140:CU141">
    <cfRule type="containsText" dxfId="87" priority="89" operator="containsText" text="OK">
      <formula>NOT(ISERROR(SEARCH("OK",CU140)))</formula>
    </cfRule>
  </conditionalFormatting>
  <conditionalFormatting sqref="CY140:DD147 DG140:DG147">
    <cfRule type="containsText" dxfId="86" priority="87" operator="containsText" text="S">
      <formula>NOT(ISERROR(SEARCH("S",CY140)))</formula>
    </cfRule>
  </conditionalFormatting>
  <conditionalFormatting sqref="CW140:CW147">
    <cfRule type="containsText" dxfId="85" priority="85" operator="containsText" text="E">
      <formula>NOT(ISERROR(SEARCH("E",CW140)))</formula>
    </cfRule>
    <cfRule type="containsText" dxfId="84" priority="86" operator="containsText" text="L">
      <formula>NOT(ISERROR(SEARCH("L",CW140)))</formula>
    </cfRule>
  </conditionalFormatting>
  <conditionalFormatting sqref="CU150:CU155">
    <cfRule type="containsText" dxfId="83" priority="83" operator="containsText" text="OK">
      <formula>NOT(ISERROR(SEARCH("OK",CU150)))</formula>
    </cfRule>
  </conditionalFormatting>
  <conditionalFormatting sqref="CU148:CU149">
    <cfRule type="containsText" dxfId="82" priority="84" operator="containsText" text="OK">
      <formula>NOT(ISERROR(SEARCH("OK",CU148)))</formula>
    </cfRule>
  </conditionalFormatting>
  <conditionalFormatting sqref="CY148:DD155 DG148:DG155">
    <cfRule type="containsText" dxfId="81" priority="82" operator="containsText" text="S">
      <formula>NOT(ISERROR(SEARCH("S",CY148)))</formula>
    </cfRule>
  </conditionalFormatting>
  <conditionalFormatting sqref="CW148:CW155">
    <cfRule type="containsText" dxfId="80" priority="80" operator="containsText" text="E">
      <formula>NOT(ISERROR(SEARCH("E",CW148)))</formula>
    </cfRule>
    <cfRule type="containsText" dxfId="79" priority="81" operator="containsText" text="L">
      <formula>NOT(ISERROR(SEARCH("L",CW148)))</formula>
    </cfRule>
  </conditionalFormatting>
  <conditionalFormatting sqref="DE134:DE139 DE156:DE164">
    <cfRule type="containsText" dxfId="78" priority="79" operator="containsText" text="S">
      <formula>NOT(ISERROR(SEARCH("S",DE134)))</formula>
    </cfRule>
  </conditionalFormatting>
  <conditionalFormatting sqref="DE140:DE147">
    <cfRule type="containsText" dxfId="77" priority="78" operator="containsText" text="S">
      <formula>NOT(ISERROR(SEARCH("S",DE140)))</formula>
    </cfRule>
  </conditionalFormatting>
  <conditionalFormatting sqref="DE148:DE155">
    <cfRule type="containsText" dxfId="76" priority="77" operator="containsText" text="S">
      <formula>NOT(ISERROR(SEARCH("S",DE148)))</formula>
    </cfRule>
  </conditionalFormatting>
  <conditionalFormatting sqref="G76:L76 O76">
    <cfRule type="containsText" dxfId="75" priority="76" operator="containsText" text="S">
      <formula>NOT(ISERROR(SEARCH("S",G76)))</formula>
    </cfRule>
  </conditionalFormatting>
  <conditionalFormatting sqref="M76">
    <cfRule type="containsText" dxfId="74" priority="75" operator="containsText" text="S">
      <formula>NOT(ISERROR(SEARCH("S",M76)))</formula>
    </cfRule>
  </conditionalFormatting>
  <conditionalFormatting sqref="W76:AB76 AE76">
    <cfRule type="containsText" dxfId="73" priority="74" operator="containsText" text="S">
      <formula>NOT(ISERROR(SEARCH("S",W76)))</formula>
    </cfRule>
  </conditionalFormatting>
  <conditionalFormatting sqref="AC76">
    <cfRule type="containsText" dxfId="72" priority="73" operator="containsText" text="S">
      <formula>NOT(ISERROR(SEARCH("S",AC76)))</formula>
    </cfRule>
  </conditionalFormatting>
  <conditionalFormatting sqref="AB167 AB174:AB178">
    <cfRule type="containsText" dxfId="71" priority="72" operator="containsText" text="S">
      <formula>NOT(ISERROR(SEARCH("S",AB167)))</formula>
    </cfRule>
  </conditionalFormatting>
  <conditionalFormatting sqref="AB172:AB173">
    <cfRule type="containsText" dxfId="70" priority="71" operator="containsText" text="S">
      <formula>NOT(ISERROR(SEARCH("S",AB172)))</formula>
    </cfRule>
  </conditionalFormatting>
  <conditionalFormatting sqref="AB169:AB171">
    <cfRule type="containsText" dxfId="69" priority="70" operator="containsText" text="S">
      <formula>NOT(ISERROR(SEARCH("S",AB169)))</formula>
    </cfRule>
  </conditionalFormatting>
  <conditionalFormatting sqref="AB168">
    <cfRule type="containsText" dxfId="68" priority="69" operator="containsText" text="S">
      <formula>NOT(ISERROR(SEARCH("S",AB168)))</formula>
    </cfRule>
  </conditionalFormatting>
  <conditionalFormatting sqref="AD167 AD174:AD178">
    <cfRule type="containsText" dxfId="67" priority="68" operator="containsText" text="S">
      <formula>NOT(ISERROR(SEARCH("S",AD167)))</formula>
    </cfRule>
  </conditionalFormatting>
  <conditionalFormatting sqref="AD172:AD173">
    <cfRule type="containsText" dxfId="66" priority="67" operator="containsText" text="S">
      <formula>NOT(ISERROR(SEARCH("S",AD172)))</formula>
    </cfRule>
  </conditionalFormatting>
  <conditionalFormatting sqref="AD169:AD171">
    <cfRule type="containsText" dxfId="65" priority="66" operator="containsText" text="S">
      <formula>NOT(ISERROR(SEARCH("S",AD169)))</formula>
    </cfRule>
  </conditionalFormatting>
  <conditionalFormatting sqref="AD168">
    <cfRule type="containsText" dxfId="64" priority="65" operator="containsText" text="S">
      <formula>NOT(ISERROR(SEARCH("S",AD168)))</formula>
    </cfRule>
  </conditionalFormatting>
  <conditionalFormatting sqref="AF167 AF174:AF178">
    <cfRule type="containsText" dxfId="63" priority="64" operator="containsText" text="S">
      <formula>NOT(ISERROR(SEARCH("S",AF167)))</formula>
    </cfRule>
  </conditionalFormatting>
  <conditionalFormatting sqref="AF172:AF173">
    <cfRule type="containsText" dxfId="62" priority="63" operator="containsText" text="S">
      <formula>NOT(ISERROR(SEARCH("S",AF172)))</formula>
    </cfRule>
  </conditionalFormatting>
  <conditionalFormatting sqref="AF169:AF171">
    <cfRule type="containsText" dxfId="61" priority="62" operator="containsText" text="S">
      <formula>NOT(ISERROR(SEARCH("S",AF169)))</formula>
    </cfRule>
  </conditionalFormatting>
  <conditionalFormatting sqref="AF168">
    <cfRule type="containsText" dxfId="60" priority="61" operator="containsText" text="S">
      <formula>NOT(ISERROR(SEARCH("S",AF168)))</formula>
    </cfRule>
  </conditionalFormatting>
  <conditionalFormatting sqref="AR167 AR174:AR178">
    <cfRule type="containsText" dxfId="59" priority="60" operator="containsText" text="S">
      <formula>NOT(ISERROR(SEARCH("S",AR167)))</formula>
    </cfRule>
  </conditionalFormatting>
  <conditionalFormatting sqref="AR172:AR173">
    <cfRule type="containsText" dxfId="58" priority="59" operator="containsText" text="S">
      <formula>NOT(ISERROR(SEARCH("S",AR172)))</formula>
    </cfRule>
  </conditionalFormatting>
  <conditionalFormatting sqref="AR169:AR171">
    <cfRule type="containsText" dxfId="57" priority="58" operator="containsText" text="S">
      <formula>NOT(ISERROR(SEARCH("S",AR169)))</formula>
    </cfRule>
  </conditionalFormatting>
  <conditionalFormatting sqref="AR168">
    <cfRule type="containsText" dxfId="56" priority="57" operator="containsText" text="S">
      <formula>NOT(ISERROR(SEARCH("S",AR168)))</formula>
    </cfRule>
  </conditionalFormatting>
  <conditionalFormatting sqref="AT167 AT174:AT178">
    <cfRule type="containsText" dxfId="55" priority="56" operator="containsText" text="S">
      <formula>NOT(ISERROR(SEARCH("S",AT167)))</formula>
    </cfRule>
  </conditionalFormatting>
  <conditionalFormatting sqref="AT172:AT173">
    <cfRule type="containsText" dxfId="54" priority="55" operator="containsText" text="S">
      <formula>NOT(ISERROR(SEARCH("S",AT172)))</formula>
    </cfRule>
  </conditionalFormatting>
  <conditionalFormatting sqref="AT169:AT171">
    <cfRule type="containsText" dxfId="53" priority="54" operator="containsText" text="S">
      <formula>NOT(ISERROR(SEARCH("S",AT169)))</formula>
    </cfRule>
  </conditionalFormatting>
  <conditionalFormatting sqref="AT168">
    <cfRule type="containsText" dxfId="52" priority="53" operator="containsText" text="S">
      <formula>NOT(ISERROR(SEARCH("S",AT168)))</formula>
    </cfRule>
  </conditionalFormatting>
  <conditionalFormatting sqref="AV167 AV174:AV178">
    <cfRule type="containsText" dxfId="51" priority="52" operator="containsText" text="S">
      <formula>NOT(ISERROR(SEARCH("S",AV167)))</formula>
    </cfRule>
  </conditionalFormatting>
  <conditionalFormatting sqref="AV172:AV173">
    <cfRule type="containsText" dxfId="50" priority="51" operator="containsText" text="S">
      <formula>NOT(ISERROR(SEARCH("S",AV172)))</formula>
    </cfRule>
  </conditionalFormatting>
  <conditionalFormatting sqref="AV169:AV171">
    <cfRule type="containsText" dxfId="49" priority="50" operator="containsText" text="S">
      <formula>NOT(ISERROR(SEARCH("S",AV169)))</formula>
    </cfRule>
  </conditionalFormatting>
  <conditionalFormatting sqref="AV168">
    <cfRule type="containsText" dxfId="48" priority="49" operator="containsText" text="S">
      <formula>NOT(ISERROR(SEARCH("S",AV168)))</formula>
    </cfRule>
  </conditionalFormatting>
  <conditionalFormatting sqref="BH167 BH174:BH178">
    <cfRule type="containsText" dxfId="47" priority="48" operator="containsText" text="S">
      <formula>NOT(ISERROR(SEARCH("S",BH167)))</formula>
    </cfRule>
  </conditionalFormatting>
  <conditionalFormatting sqref="BH172:BH173">
    <cfRule type="containsText" dxfId="46" priority="47" operator="containsText" text="S">
      <formula>NOT(ISERROR(SEARCH("S",BH172)))</formula>
    </cfRule>
  </conditionalFormatting>
  <conditionalFormatting sqref="BH169:BH171">
    <cfRule type="containsText" dxfId="45" priority="46" operator="containsText" text="S">
      <formula>NOT(ISERROR(SEARCH("S",BH169)))</formula>
    </cfRule>
  </conditionalFormatting>
  <conditionalFormatting sqref="BH168">
    <cfRule type="containsText" dxfId="44" priority="45" operator="containsText" text="S">
      <formula>NOT(ISERROR(SEARCH("S",BH168)))</formula>
    </cfRule>
  </conditionalFormatting>
  <conditionalFormatting sqref="BJ167 BJ174:BJ178">
    <cfRule type="containsText" dxfId="43" priority="44" operator="containsText" text="S">
      <formula>NOT(ISERROR(SEARCH("S",BJ167)))</formula>
    </cfRule>
  </conditionalFormatting>
  <conditionalFormatting sqref="BJ172:BJ173">
    <cfRule type="containsText" dxfId="42" priority="43" operator="containsText" text="S">
      <formula>NOT(ISERROR(SEARCH("S",BJ172)))</formula>
    </cfRule>
  </conditionalFormatting>
  <conditionalFormatting sqref="BJ169:BJ171">
    <cfRule type="containsText" dxfId="41" priority="42" operator="containsText" text="S">
      <formula>NOT(ISERROR(SEARCH("S",BJ169)))</formula>
    </cfRule>
  </conditionalFormatting>
  <conditionalFormatting sqref="BJ168">
    <cfRule type="containsText" dxfId="40" priority="41" operator="containsText" text="S">
      <formula>NOT(ISERROR(SEARCH("S",BJ168)))</formula>
    </cfRule>
  </conditionalFormatting>
  <conditionalFormatting sqref="BL167 BL174:BL178">
    <cfRule type="containsText" dxfId="39" priority="40" operator="containsText" text="S">
      <formula>NOT(ISERROR(SEARCH("S",BL167)))</formula>
    </cfRule>
  </conditionalFormatting>
  <conditionalFormatting sqref="BL172:BL173">
    <cfRule type="containsText" dxfId="38" priority="39" operator="containsText" text="S">
      <formula>NOT(ISERROR(SEARCH("S",BL172)))</formula>
    </cfRule>
  </conditionalFormatting>
  <conditionalFormatting sqref="BL169:BL171">
    <cfRule type="containsText" dxfId="37" priority="38" operator="containsText" text="S">
      <formula>NOT(ISERROR(SEARCH("S",BL169)))</formula>
    </cfRule>
  </conditionalFormatting>
  <conditionalFormatting sqref="BL168">
    <cfRule type="containsText" dxfId="36" priority="37" operator="containsText" text="S">
      <formula>NOT(ISERROR(SEARCH("S",BL168)))</formula>
    </cfRule>
  </conditionalFormatting>
  <conditionalFormatting sqref="BX167 BX174:BX178">
    <cfRule type="containsText" dxfId="35" priority="36" operator="containsText" text="S">
      <formula>NOT(ISERROR(SEARCH("S",BX167)))</formula>
    </cfRule>
  </conditionalFormatting>
  <conditionalFormatting sqref="BX172:BX173">
    <cfRule type="containsText" dxfId="34" priority="35" operator="containsText" text="S">
      <formula>NOT(ISERROR(SEARCH("S",BX172)))</formula>
    </cfRule>
  </conditionalFormatting>
  <conditionalFormatting sqref="BX169:BX171">
    <cfRule type="containsText" dxfId="33" priority="34" operator="containsText" text="S">
      <formula>NOT(ISERROR(SEARCH("S",BX169)))</formula>
    </cfRule>
  </conditionalFormatting>
  <conditionalFormatting sqref="BX168">
    <cfRule type="containsText" dxfId="32" priority="33" operator="containsText" text="S">
      <formula>NOT(ISERROR(SEARCH("S",BX168)))</formula>
    </cfRule>
  </conditionalFormatting>
  <conditionalFormatting sqref="BZ167 BZ174:BZ178">
    <cfRule type="containsText" dxfId="31" priority="32" operator="containsText" text="S">
      <formula>NOT(ISERROR(SEARCH("S",BZ167)))</formula>
    </cfRule>
  </conditionalFormatting>
  <conditionalFormatting sqref="BZ172:BZ173">
    <cfRule type="containsText" dxfId="30" priority="31" operator="containsText" text="S">
      <formula>NOT(ISERROR(SEARCH("S",BZ172)))</formula>
    </cfRule>
  </conditionalFormatting>
  <conditionalFormatting sqref="BZ169:BZ171">
    <cfRule type="containsText" dxfId="29" priority="30" operator="containsText" text="S">
      <formula>NOT(ISERROR(SEARCH("S",BZ169)))</formula>
    </cfRule>
  </conditionalFormatting>
  <conditionalFormatting sqref="BZ168">
    <cfRule type="containsText" dxfId="28" priority="29" operator="containsText" text="S">
      <formula>NOT(ISERROR(SEARCH("S",BZ168)))</formula>
    </cfRule>
  </conditionalFormatting>
  <conditionalFormatting sqref="CB167 CB174:CB178">
    <cfRule type="containsText" dxfId="27" priority="28" operator="containsText" text="S">
      <formula>NOT(ISERROR(SEARCH("S",CB167)))</formula>
    </cfRule>
  </conditionalFormatting>
  <conditionalFormatting sqref="CB172:CB173">
    <cfRule type="containsText" dxfId="26" priority="27" operator="containsText" text="S">
      <formula>NOT(ISERROR(SEARCH("S",CB172)))</formula>
    </cfRule>
  </conditionalFormatting>
  <conditionalFormatting sqref="CB169:CB171">
    <cfRule type="containsText" dxfId="25" priority="26" operator="containsText" text="S">
      <formula>NOT(ISERROR(SEARCH("S",CB169)))</formula>
    </cfRule>
  </conditionalFormatting>
  <conditionalFormatting sqref="CB168">
    <cfRule type="containsText" dxfId="24" priority="25" operator="containsText" text="S">
      <formula>NOT(ISERROR(SEARCH("S",CB168)))</formula>
    </cfRule>
  </conditionalFormatting>
  <conditionalFormatting sqref="CN167 CN174:CN178">
    <cfRule type="containsText" dxfId="23" priority="24" operator="containsText" text="S">
      <formula>NOT(ISERROR(SEARCH("S",CN167)))</formula>
    </cfRule>
  </conditionalFormatting>
  <conditionalFormatting sqref="CN172:CN173">
    <cfRule type="containsText" dxfId="22" priority="23" operator="containsText" text="S">
      <formula>NOT(ISERROR(SEARCH("S",CN172)))</formula>
    </cfRule>
  </conditionalFormatting>
  <conditionalFormatting sqref="CN169:CN171">
    <cfRule type="containsText" dxfId="21" priority="22" operator="containsText" text="S">
      <formula>NOT(ISERROR(SEARCH("S",CN169)))</formula>
    </cfRule>
  </conditionalFormatting>
  <conditionalFormatting sqref="CN168">
    <cfRule type="containsText" dxfId="20" priority="21" operator="containsText" text="S">
      <formula>NOT(ISERROR(SEARCH("S",CN168)))</formula>
    </cfRule>
  </conditionalFormatting>
  <conditionalFormatting sqref="CP167 CP174:CP178">
    <cfRule type="containsText" dxfId="19" priority="20" operator="containsText" text="S">
      <formula>NOT(ISERROR(SEARCH("S",CP167)))</formula>
    </cfRule>
  </conditionalFormatting>
  <conditionalFormatting sqref="CP172:CP173">
    <cfRule type="containsText" dxfId="18" priority="19" operator="containsText" text="S">
      <formula>NOT(ISERROR(SEARCH("S",CP172)))</formula>
    </cfRule>
  </conditionalFormatting>
  <conditionalFormatting sqref="CP169:CP171">
    <cfRule type="containsText" dxfId="17" priority="18" operator="containsText" text="S">
      <formula>NOT(ISERROR(SEARCH("S",CP169)))</formula>
    </cfRule>
  </conditionalFormatting>
  <conditionalFormatting sqref="CP168">
    <cfRule type="containsText" dxfId="16" priority="17" operator="containsText" text="S">
      <formula>NOT(ISERROR(SEARCH("S",CP168)))</formula>
    </cfRule>
  </conditionalFormatting>
  <conditionalFormatting sqref="CR167 CR174:CR178">
    <cfRule type="containsText" dxfId="15" priority="16" operator="containsText" text="S">
      <formula>NOT(ISERROR(SEARCH("S",CR167)))</formula>
    </cfRule>
  </conditionalFormatting>
  <conditionalFormatting sqref="CR172:CR173">
    <cfRule type="containsText" dxfId="14" priority="15" operator="containsText" text="S">
      <formula>NOT(ISERROR(SEARCH("S",CR172)))</formula>
    </cfRule>
  </conditionalFormatting>
  <conditionalFormatting sqref="CR169:CR171">
    <cfRule type="containsText" dxfId="13" priority="14" operator="containsText" text="S">
      <formula>NOT(ISERROR(SEARCH("S",CR169)))</formula>
    </cfRule>
  </conditionalFormatting>
  <conditionalFormatting sqref="CR168">
    <cfRule type="containsText" dxfId="12" priority="13" operator="containsText" text="S">
      <formula>NOT(ISERROR(SEARCH("S",CR168)))</formula>
    </cfRule>
  </conditionalFormatting>
  <conditionalFormatting sqref="DD167 DD174:DD178">
    <cfRule type="containsText" dxfId="11" priority="12" operator="containsText" text="S">
      <formula>NOT(ISERROR(SEARCH("S",DD167)))</formula>
    </cfRule>
  </conditionalFormatting>
  <conditionalFormatting sqref="DD172:DD173">
    <cfRule type="containsText" dxfId="10" priority="11" operator="containsText" text="S">
      <formula>NOT(ISERROR(SEARCH("S",DD172)))</formula>
    </cfRule>
  </conditionalFormatting>
  <conditionalFormatting sqref="DD169:DD171">
    <cfRule type="containsText" dxfId="9" priority="10" operator="containsText" text="S">
      <formula>NOT(ISERROR(SEARCH("S",DD169)))</formula>
    </cfRule>
  </conditionalFormatting>
  <conditionalFormatting sqref="DD168">
    <cfRule type="containsText" dxfId="8" priority="9" operator="containsText" text="S">
      <formula>NOT(ISERROR(SEARCH("S",DD168)))</formula>
    </cfRule>
  </conditionalFormatting>
  <conditionalFormatting sqref="DF167 DF174:DF178">
    <cfRule type="containsText" dxfId="7" priority="8" operator="containsText" text="S">
      <formula>NOT(ISERROR(SEARCH("S",DF167)))</formula>
    </cfRule>
  </conditionalFormatting>
  <conditionalFormatting sqref="DF172:DF173">
    <cfRule type="containsText" dxfId="6" priority="7" operator="containsText" text="S">
      <formula>NOT(ISERROR(SEARCH("S",DF172)))</formula>
    </cfRule>
  </conditionalFormatting>
  <conditionalFormatting sqref="DF169:DF171">
    <cfRule type="containsText" dxfId="5" priority="6" operator="containsText" text="S">
      <formula>NOT(ISERROR(SEARCH("S",DF169)))</formula>
    </cfRule>
  </conditionalFormatting>
  <conditionalFormatting sqref="DF168">
    <cfRule type="containsText" dxfId="4" priority="5" operator="containsText" text="S">
      <formula>NOT(ISERROR(SEARCH("S",DF168)))</formula>
    </cfRule>
  </conditionalFormatting>
  <conditionalFormatting sqref="DH167 DH174:DH178">
    <cfRule type="containsText" dxfId="3" priority="4" operator="containsText" text="S">
      <formula>NOT(ISERROR(SEARCH("S",DH167)))</formula>
    </cfRule>
  </conditionalFormatting>
  <conditionalFormatting sqref="DH172:DH173">
    <cfRule type="containsText" dxfId="2" priority="3" operator="containsText" text="S">
      <formula>NOT(ISERROR(SEARCH("S",DH172)))</formula>
    </cfRule>
  </conditionalFormatting>
  <conditionalFormatting sqref="DH169:DH171">
    <cfRule type="containsText" dxfId="1" priority="2" operator="containsText" text="S">
      <formula>NOT(ISERROR(SEARCH("S",DH169)))</formula>
    </cfRule>
  </conditionalFormatting>
  <conditionalFormatting sqref="DH168">
    <cfRule type="containsText" dxfId="0" priority="1" operator="containsText" text="S">
      <formula>NOT(ISERROR(SEARCH("S",DH168)))</formula>
    </cfRule>
  </conditionalFormatting>
  <dataValidations count="3">
    <dataValidation type="list" allowBlank="1" showInputMessage="1" showErrorMessage="1" sqref="AK70:AK78 U70:U78 E19:E26 E29:E37 E40:E47 E50:E57 E60:E67 E70:E78 E124:E131 U81:U91 AK81:AK91 BA70:BA78 U114:U121 CW60:CW67 CW70:CW78 CW104:CW111 BQ70:BQ78 BA81:BA91 U134:U164 CW124:CW131 E134:E164 E6:E16 U19:U26 U6:U16 BA114:BA121 U124:U131 U29:U37 AK167:AK178 AK114:AK121 AK134:AK164 BQ81:BQ91 AK19:AK26 CG19:CG26 AK124:AK131 AK29:AK37 BA134:BA164 CG29:CG37 BA6:BA16 BA167:BA178 BA124:BA131 BA29:BA37 BQ167:BQ178 E167:E178 BQ114:BQ121 E81:E91 BQ134:BQ164 BA19:BA26 BQ6:BQ16 BQ124:BQ131 CW134:CW164 CG167:CG178 BQ40:BQ47 BA40:BA47 CW6:CW16 BA50:BA57 AK40:AK47 BQ50:BQ57 E94:E101 CW114:CW121 U40:U47 AK50:AK57 BA94:BA101 BQ94:BQ101 CW19:CW26 E104:E111 U167:U178 U50:U57 AK94:AK101 BA104:BA111 BQ104:BQ111 CW29:CW37 CW40:CW47 E114:E121 CW81:CW91 U94:U101 AK104:AK111 BA60:BA67 BQ60:BQ67 AK60:AK67 U104:U111 U60:U67 CW94:CW101 CW50:CW57 CG40:CG47 CG81:CG91 CG114:CG121 CG134:CG164 BQ19:BQ26 CG6:CG16 CG124:CG131 BQ29:BQ37 CW167:CW178 CG70:CG78 CG50:CG57 CG94:CG101 CG104:CG111 AK6:AK16 CG60:CG67" xr:uid="{4E8C49DB-547F-4FDC-998A-62FF21AF7C6A}">
      <formula1>"L,E"</formula1>
    </dataValidation>
    <dataValidation type="list" allowBlank="1" showInputMessage="1" showErrorMessage="1" sqref="C19:C26 C29:C37 C40:C47 C50:C57 C60:C67 C70:C78 C124:C131 C81:C91 BO70:BO78 AY70:AY78 AI70:AI78 AI81:AI91 AY81:AY91 S70:S78 S81:S91 S6:S16 S104:S111 S114:S121 BO6:BO16 S19:S26 CE70:CE78 S29:S37 CU60:CU67 CU70:CU78 CE40:CE47 CU94:CU101 CU104:CU111 BO29:BO37 AI6:AI16 AY104:AY111 AI104:AI111 AI114:AI121 AI19:AI26 AI29:AI37 AI134:AI164 S134:S164 AY114:AY121 AI40:AI47 CE29:CE37 AY29:AY37 AY134:AY164 C6:C16 BO19:BO26 BO104:BO111 BO114:BO121 CU50:CU57 CU134:CU164 BO134:BO164 CE19:CE26 BO124:BO131 BO40:BO47 AI124:AI131 AY124:AY131 S40:S47 C134:C164 CU6:CU16 C167:C183 AY50:AY57 S124:S131 CU19:CU26 CU124:CU131 AI50:AI57 BO167:BO183 CE167:CE183 C94:C101 S50:S57 CU29:CU37 CU114:CU121 AY167:AY183 AY60:AY67 CE60:CE67 C104:C111 C114:C121 AI167:AI183 CU40:CU47 S167:S183 AI60:AI67 AY94:AY101 BO94:BO101 S60:S67 S94:S101 CE6:CE16 AI94:AI101 CE81:CE91 CE94:CE101 BO81:BO91 CU81:CU91 CE104:CE111 CE114:CE121 AY19:AY26 AY40:AY47 CE134:CE164 AY6:AY16 CE124:CE131 BO50:BO57 CU167:CU183 BO60:BO67 CE50:CE57" xr:uid="{B9FBE3F4-FB9F-4811-B7EC-9A532FE1D0E8}">
      <formula1>"OK"</formula1>
    </dataValidation>
    <dataValidation type="list" allowBlank="1" showInputMessage="1" showErrorMessage="1" sqref="O40:O47 O50:O57 O60:O67 O124:O131 I124:I131 I60:I67 I50:I57 I40:I47 I19:I26 O19:O26 K124:K131 K60:K67 K50:K57 K40:K47 K19:K26 G19:G26 G40:G47 G50:G57 G60:G67 G124:G131 BI81:BI91 BE19:BE26 BY81:BY91 BU19:BU26 BK19:BK26 BK50:BK57 BK40:BK47 BE40:BE47 AS81:AS91 AO19:AO26 AU19:AU26 BG19:BG26 M134:M164 M40:M47 M50:M57 M60:M67 CQ70:CQ78 M124:M131 M19:M26 M167:M178 AC81:AC91 Y19:Y26 M81:M91 M29:M37 DG60:DG67 AE19:AE26 AE50:AE57 AE40:AE47 Y40:Y47 AA19:AA26 AE124:AE131 Y124:Y131 AA124:AA131 W124:W131 AO167:AO178 W19:W26 AA40:AA47 Y50:Y57 AC29:AC37 AU167:AU178 AM167:AM178 AQ167:AQ178 AC94:AC101 W29:W37 AA29:AA37 Y29:Y37 AE29:AE37 DG40:DG47 DA40:DA47 DA60:DA67 G29:G37 K29:K37 I29:I37 DG50:DG57 DE29:DE37 DC60:DC67 DA50:DA57 DC50:DC57 Y94:Y101 AA94:AA101 O29:O37 W94:W101 CY50:CY57 CY60:CY67 DE6:DE16 M256:M1160 M94:M101 M104:M111 M114:M121 AU50:AU57 AU40:AU47 AO40:AO47 AQ19:AQ26 AU124:AU131 AO124:AO131 AQ124:AQ131 AM124:AM131 BE167:BE178 AM19:AM26 AQ40:AQ47 AO50:AO57 AS29:AS37 BK167:BK178 BC167:BC178 BG167:BG178 AS94:AS101 AM29:AM37 AQ29:AQ37 DC134:DC164 AO29:AO37 AU29:AU37 AO94:AO101 AQ94:AQ101 AM94:AM101 BK124:BK131 BE124:BE131 BG124:BG131 BC124:BC131 BU167:BU178 BC19:BC26 BG40:BG47 BE50:BE57 BI29:BI37 CA167:CA178 BS167:BS178 BW167:BW178 BI94:BI101 BC29:BC37 BG29:BG37 BE29:BE37 BK29:BK37 BE94:BE101 BG94:BG101 BC94:BC101 AS104:AS111 BI104:BI111 BI6:BI16 BC6:BC16 CA50:CA57 CA40:CA47 BU40:BU47 BW19:BW26 CA124:CA131 BU124:BU131 BW124:BW131 BS124:BS131 CK167:CK178 BS19:BS26 BW40:BW47 BU50:BU57 BY29:BY37 CQ167:CQ178 CI167:CI178 CM167:CM178 BY94:BY101 BS29:BS37 BW29:BW37 BU29:BU37 CQ19:CQ26 BU94:BU101 BW94:BW101 BS94:BS101 BY104:BY111 BY6:BY16 BS6:BS16 CA6:CA16 DA256:DA1160 BU6:BU16 I81:I91 I167:I178 AC104:AC111 M6:M16 AC6:AC16 AS6:AS16 O167:O178 G167:G178 K167:K178 CY6:CY16 DC40:DC47 CY29:CY37 DC29:DC37 DG6:DG16 DE114:DE121 W6:W16 AE6:AE16 DG114:DG121 AM6:AM16 AU6:AU16 AO6:AO16 BU104:BU111 BK6:BK16 BE6:BE16 BE104:BE111 BU81:BU91 BE81:BE91 CK256:CK1160 BU256:BU1160 BE256:BE1160 AO256:AO1160 Y256:Y1160 DG256:DG1160 CY256:CY1160 DC256:DC1160 CQ256:CQ1160 CI256:CI1160 CM256:CM1160 AU256:AU1160 AM256:AM1160 AQ256:AQ1160 G256:G1160 AE256:AE1160 CA256:CA1160 W256:W1160 AA256:AA1160 BS256:BS1160 BW256:BW1160 BK256:BK1160 BC256:BC1160 BG256:BG1160 K256:K1160 I256:I1160 O256:O1160 I94:I101 K94:K101 G94:G101 DA114:DA121 DC114:DC121 Y167:Y178 Y6:Y16 Y104:Y111 Y81:Y91 DA6:DA16 DA29:DA37 CY40:CY47 DA19:DA26 AE167:AE178 AO104:AO111 AO81:AO91 AU60:AU67 BK60:BK67 BG104:BG111 BC104:BC111 CA60:CA67 BW104:BW111 BS104:BS111 BY114:BY121 O94:O101 I104:I111 K104:K111 G104:G111 W167:W178 AA167:AA178 DE81:DE91 AE60:AE67 AA104:AA111 W104:W111 AC114:AC121 DG19:DG26 DC19:DC26 CY19:CY26 DE19:DE26 DA81:DA91 AQ104:AQ111 AM104:AM111 AS114:AS121 AU114:AU121 BI114:BI121 BK114:BK121 BE114:BE121 BG114:BG121 CA114:CA121 BU114:BU121 BW114:BW121 BY134:BY164 O104:O111 O114:O121 I114:I121 K114:K121 G114:G121 DG81:DG91 CY81:CY91 DE94:DE101 AE114:AE121 Y114:Y121 AA114:AA121 AC134:AC164 CK19:CK26 CO6:CO16 CO94:CO101 CO104:CO111 DA94:DA101 AO114:AO121 AQ114:AQ121 AS134:AS164 AM134:AM164 BI134:BI164 BC134:BC164 BK134:BK164 BE134:BE164 BS134:BS164 CA134:CA164 BU134:BU164 BW134:BW164 BY124:BY131 CO167:CO178 BS40:BS47 BG134:BG164 BI124:BI131 BY167:BY178 BC40:BC47 AU134:AU164 AO134:AO164 AQ134:AQ164 AS124:AS131 W134:W164 CA70:CA78 DE60:DE67 DE50:DE57 AE134:AE164 Y134:Y164 AA134:AA164 AC124:AC131 DC94:DC101 CY94:CY101 DE104:DE111 DA104:DA111 BW50:BW57 G6:G16 O6:O16 I6:I16 K6:K16 BY19:BY26 BW6:BW16 CA94:CA101 BG50:BG57 BI19:BI26 BG6:BG16 BI167:BI178 AM40:AM47 AQ50:AQ57 AS167:AS178 W40:W47 AA50:AA57 AC19:AC26 O81:O91 CA104:CA111 BK94:BK101 AS19:AS26 DC104:DC111 CY104:CY111 DG124:DG131 DA124:DA131 DC124:DC131 CY124:CY131 DE124:DE131 CY114:CY121 G81:G91 K81:K91 AC167:AC178 G134:G164 DG29:DG37 AA6:AA16 AQ6:AQ16 BK104:BK111 BS114:BS121 O134:O164 I134:I164 K134:K164 DE40:DE47 DC6:DC16 CO114:CO121 DC81:DC91 DG94:DG101 DG104:DG111 AE94:AE101 AE104:AE111 W114:W121 AU94:AU101 AU104:AU111 AM114:AM121 BC114:BC121 AE81:AE91 W50:W57 AC50:AC57 W81:W91 Y60:Y67 AC40:AC47 AA81:AA91 AA60:AA67 W60:W67 AC60:AC67 O70:O78 AU81:AU91 AM50:AM57 AS50:AS57 AM81:AM91 AO60:AO67 AS40:AS47 AQ81:AQ91 AQ60:AQ67 AM60:AM67 AS60:AS67 AE70:AE78 BK81:BK91 BC50:BC57 BI50:BI57 BC81:BC91 BE60:BE67 BI40:BI47 BG81:BG91 BG60:BG67 BC60:BC67 BI60:BI67 AU70:AU78 CA81:CA91 BS50:BS57 BY50:BY57 BS81:BS91 BU60:BU67 BY40:BY47 BW81:BW91 BW60:BW67 BS60:BS67 BY60:BY67 BK70:BK78 CO81:CO91 CQ50:CQ57 CK50:CK57 CK81:CK91 CQ40:CQ47 CQ81:CQ91 CI81:CI91 CA19:CA26 CM19:CM26 CM50:CM57 CK40:CK47 CM40:CM47 CI19:CI26 CQ124:CQ131 CK124:CK131 CM124:CM131 CI124:CI131 DA167:DA178 CO19:CO26 CI40:CI47 CI50:CI57 CO29:CO37 DG167:DG178 CY167:CY178 DC167:DC178 CK94:CK101 CI29:CI37 CM29:CM37 CK29:CK37 CA29:CA37 CM94:CM101 CI94:CI101 CQ94:CQ101 CK104:CK111 CI6:CI16 CQ6:CQ16 CK6:CK16 CM6:CM16 CM104:CM111 CM81:CM91 CQ29:CQ37 CI104:CI111 CQ104:CQ111 CQ114:CQ121 CK114:CK121 CM114:CM121 CI114:CI121 CO134:CO164 CI134:CI164 CQ134:CQ164 CK134:CK164 CM134:CM164 CO124:CO131 DE167:DE178 CO40:CO47 CO50:CO57 DE134:DE164 CY134:CY164 DG134:DG164 DA134:DA164 CO70:CO78 CI70:CI78 CM70:CM78 CK70:CK78 M70:M78 G70:G78 K70:K78 I70:I78 AC70:AC78 W70:W78 AA70:AA78 Y70:Y78 AS70:AS78 AM70:AM78 AQ70:AQ78 AO70:AO78 BI70:BI78 BC70:BC78 BG70:BG78 BE70:BE78 BY70:BY78 BS70:BS78 BW70:BW78 BU70:BU78 DE70:DE78 CY70:CY78 DC70:DC78 DA70:DA78 DG70:DG78 CO60:CO67 CI60:CI67 CM60:CM67 CK60:CK67 CQ60:CQ67" xr:uid="{933E1230-681C-46F1-8779-DEDEF05EC7CF}">
      <formula1>"S,N"</formula1>
    </dataValidation>
  </dataValidations>
  <pageMargins left="0.23622047244094491" right="0.23622047244094491" top="0.74803149606299213" bottom="0.74803149606299213" header="0.31496062992125984" footer="0.31496062992125984"/>
  <pageSetup paperSize="9" orientation="landscape" horizontalDpi="300" verticalDpi="300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49C0AFBF-00B4-498E-BFEB-7305C0984B24}">
          <x14:formula1>
            <xm:f>BD!$B$11:$B$177</xm:f>
          </x14:formula1>
          <xm:sqref>D167:D183 CV134:CV164 AZ50:AZ57 BP81:BP91 AZ81:AZ91 AZ70:AZ78 AZ40:AZ47 AJ70:AJ78 AZ104:AZ111 CF167:CF183 AZ134:AZ164 BP29:BP37 AJ40:AJ47 T50:T57 AJ104:AJ111 BP167:BP183 AJ81:AJ91 AZ124:AZ131 AJ134:AJ164 AJ19:AJ26 T70:T78 T40:T47 T104:T111 AZ167:AZ183 T134:T164 AZ29:AZ37 AJ29:AJ37 CF40:CF47 CV40:CV47 CF70:CF78 T81:T91 D81:D91 CV29:CV37 D134:D164 AJ124:AJ131 CV60:CV67 CV19:CV26 CV94:CV101 AJ167:AJ183 CV124:CV131 CF94:CF101 T29:T37 T124:T131 T19:T26 T167:T183 AJ114:AJ121 D124:D131 AZ256:BB771 D70:D78 D60:D67 D50:D57 D40:D47 D29:D37 D19:D26 D114:D121 CV114:CV121 D256:F771 BP256:BR771 T256:V771 AJ256:AL771 CF256:CH771 CV256:CX771 CV6:CV16 CF134:CF164 T114:T121 CF124:CF131 CF19:CF26 CV104:CV111 D94:D101 BP114:BP121 AJ94:AJ101 T6:T16 CF114:CF121 CF6:CF16 AJ50:AJ57 D104:D111 AJ6:AJ16 AZ94:AZ101 AJ60:AJ67 T94:T101 CF104:CF111 BP60:BP67 CV70:CV78 D6:D16 CV81:CV91 AZ60:AZ67 CF50:CF57 CV50:CV57 T60:T67 BP50:BP57 CF81:CF91 BP70:BP78 BP40:BP47 BP104:BP111 CV167:CV183 BP134:BP164 CF29:CF37 BP124:BP131 AZ19:AZ26 AZ114:AZ121 AZ6:AZ16 BP94:BP101 BP19:BP26 BP6:BP16 CF60:CF67</xm:sqref>
        </x14:dataValidation>
        <x14:dataValidation type="list" allowBlank="1" showInputMessage="1" showErrorMessage="1" xr:uid="{25F8C6AC-D2AE-4D6A-99F7-A0960758AAC5}">
          <x14:formula1>
            <xm:f>BD!$B$193:$B$197</xm:f>
          </x14:formula1>
          <xm:sqref>CP27 N17 N27 N38 N48 N58 N68 CV102 N132 N4 N79 N122 N92 N102 N112 CR68:CS68 DF102 P17:Q17 P27:Q27 P38:Q38 P48:Q48 P58:Q58 P68:Q68 CV4 CV27 CF68 AD38 AD48 AF112:AG112 CV17 AJ68 BJ27 BL68:BM68 BZ27 CB68:CC68 AT132 D17 DH79:DI79 DH132:DI132 AT122 AZ68 BP68 CP132 CP122 BZ132 AV27:AW27 BJ132 BZ122 CR27:CS27 D27 AF17:AG17 CR38:CS38 AV38:AW38 BJ122 CB27:CC27 CP102 P112:Q112 D112 AT102 BL27:BM27 CB38:CC38 CP112 D38 AV4:AW4 T48 AT112 BL38:BM38 BZ102 DF112 BJ102 T112 AJ4 BJ112 BZ112 CR79:CS79 D48 DF122 DH122:DI122 AV79:AW79 DH48:DI48 CB79:CC79 DH27:DI27 CF79 BL79:BM79 DH92:DI92 CV132 CV79 CR132:CS132 D58 AF58:AG58 AD17 AJ79 AZ79 BP79 CR48:CS48 T58 AD27 AV132:AW132 BL132:BM132 CB132:CC132 CF132 D68 AF68:AG68 CV122 AV48:AW48 BL48:BM48 CB48:CC48 CF17 T68 AD132 AJ132 AZ132 BP132 CR122:CS122 BP17 AD122 CV38 CR92:CS92 P132:Q132 D132 AF27:AG27 AF38:AG38 AD102 AJ17 AV122:AW122 AZ17 BL122:BM122 CB122:CC122 P4:Q4 D4 AF4:AG4 AD112 BL4:BM4 CB4:CC4 CR4:CS4 DH4:DI4 T4 CV92 AZ4 BP4 CF4 P79:Q79 D79 AF79:AG79 DH102:DI102 AV92:AW92 BL92:BM92 CB92:CC92 CF122 T79 AF132:AG132 AJ122 AZ122 BP122 P122:Q122 D122 AF48:AG48 T132 AJ92 AZ92 BP92 CF92 T17 AF122:AG122 AV102:AW102 BL102:BM102 CB102:CC102 CR102:CS102 P92:Q92 D92 AF92:AG92 T122 AJ27 AZ27 BP27 CF27 T92 AF102:AG102 AJ102 AZ102 BP102 CF102 P102:Q102 D102 T27 T102 AJ38 AZ38 BP38 CF38 T38 AT38 AT48 AV112:AW112 AV17:AW17 AJ48 AJ112 AV58:AW58 AT17 AJ58 AT27 AV68:AW68 BJ38 BJ48 BL112:BM112 BL17:BM17 AZ48 AZ112 BL58:BM58 BJ17 AZ58 BZ38 BZ48 CB112:CC112 CB17:CC17 BP48 BP112 CB58:CC58 BZ17 BP58 CP38 CP48 CR112:CS112 CR17:CS17 CF48 CF112 CR58:CS58 CP17 CF58 DF38 DF48 DH112:DI112 DH17:DI17 CV48 CV112 DH58:DI58 DF17 CV58 DF27 DH68:DI68 DH38:DI38 CV68 DF132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5</vt:i4>
      </vt:variant>
      <vt:variant>
        <vt:lpstr>Intervalos Nomeados</vt:lpstr>
      </vt:variant>
      <vt:variant>
        <vt:i4>4</vt:i4>
      </vt:variant>
    </vt:vector>
  </HeadingPairs>
  <TitlesOfParts>
    <vt:vector size="9" baseType="lpstr">
      <vt:lpstr>PADRÃO</vt:lpstr>
      <vt:lpstr>BD</vt:lpstr>
      <vt:lpstr>10out a 16out</vt:lpstr>
      <vt:lpstr>26set a 02out</vt:lpstr>
      <vt:lpstr>03out a 09out</vt:lpstr>
      <vt:lpstr>'03out a 09out'!Titulos_de_impressao</vt:lpstr>
      <vt:lpstr>'10out a 16out'!Titulos_de_impressao</vt:lpstr>
      <vt:lpstr>'26set a 02out'!Titulos_de_impressao</vt:lpstr>
      <vt:lpstr>PADRÃO!Titulos_de_impressao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Marcelo Marino</dc:creator>
  <cp:keywords/>
  <dc:description/>
  <cp:lastModifiedBy>Jonathan Lima</cp:lastModifiedBy>
  <cp:revision/>
  <cp:lastPrinted>2022-09-28T16:29:44Z</cp:lastPrinted>
  <dcterms:created xsi:type="dcterms:W3CDTF">2021-11-24T14:24:01Z</dcterms:created>
  <dcterms:modified xsi:type="dcterms:W3CDTF">2022-10-06T20:04:47Z</dcterms:modified>
  <cp:category/>
  <cp:contentStatus/>
</cp:coreProperties>
</file>